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Wabu\Box\DS 3003\Final\"/>
    </mc:Choice>
  </mc:AlternateContent>
  <xr:revisionPtr revIDLastSave="0" documentId="13_ncr:1_{5F2CAFA4-E943-480D-9910-5736E03E591E}" xr6:coauthVersionLast="46" xr6:coauthVersionMax="46" xr10:uidLastSave="{00000000-0000-0000-0000-000000000000}"/>
  <bookViews>
    <workbookView xWindow="-108" yWindow="-108" windowWidth="23256" windowHeight="12576" tabRatio="629" activeTab="3" xr2:uid="{00000000-000D-0000-FFFF-FFFF00000000}"/>
  </bookViews>
  <sheets>
    <sheet name="Capital Market Assumptions" sheetId="6" r:id="rId1"/>
    <sheet name="Risk Parity" sheetId="21" state="hidden" r:id="rId2"/>
    <sheet name="Random Draws" sheetId="15" r:id="rId3"/>
    <sheet name="MPT" sheetId="16" r:id="rId4"/>
  </sheets>
  <definedNames>
    <definedName name="alt_data">'Capital Market Assumptions'!#REF!</definedName>
    <definedName name="exp_ret_vec">'Capital Market Assumptions'!$G$15:$G$17</definedName>
    <definedName name="inflation">'Capital Market Assumptions'!$G$19</definedName>
    <definedName name="initial_value">'Capital Market Assumptions'!$G$22</definedName>
    <definedName name="One_over_N_wghts">'Capital Market Assumptions'!$C$15:$C$17</definedName>
    <definedName name="policy_wghts">'Capital Market Assumptions'!$B$15:$B$17</definedName>
    <definedName name="risk_parity_wghts">'Capital Market Assumptions'!$D$15:$D$17</definedName>
    <definedName name="riskless">'Capital Market Assumptions'!$G$19</definedName>
    <definedName name="solver_adj" localSheetId="1" hidden="1">'Risk Parity'!$I$2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lhs1" localSheetId="1" hidden="1">'Risk Parity'!$I$10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2</definedName>
    <definedName name="solver_nod" localSheetId="1" hidden="1">2147483647</definedName>
    <definedName name="solver_num" localSheetId="1" hidden="1">1</definedName>
    <definedName name="solver_nwt" localSheetId="1" hidden="1">1</definedName>
    <definedName name="solver_opt" localSheetId="1" hidden="1">'Risk Parity'!$I$9</definedName>
    <definedName name="solver_pre" localSheetId="1" hidden="1">0.000001</definedName>
    <definedName name="solver_rbv" localSheetId="1" hidden="1">1</definedName>
    <definedName name="solver_rel1" localSheetId="1" hidden="1">2</definedName>
    <definedName name="solver_rhs1" localSheetId="1" hidden="1">'Risk Parity'!$J$10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1</definedName>
    <definedName name="solver_val" localSheetId="1" hidden="1">0.1164</definedName>
    <definedName name="solver_ver" localSheetId="1" hidden="1">3</definedName>
    <definedName name="sp_lag_1">'Capital Market Assumptions'!#REF!</definedName>
    <definedName name="sp_lag_1_5">'Capital Market Assumptions'!#REF!</definedName>
    <definedName name="sp_lag_2">'Capital Market Assumptions'!#REF!</definedName>
    <definedName name="sp_lag_2_5">'Capital Market Assumptions'!#REF!</definedName>
    <definedName name="sp_lag_3">'Capital Market Assumptions'!#REF!</definedName>
    <definedName name="sp_lag_3_5">'Capital Market Assumptions'!#REF!</definedName>
    <definedName name="sp_rate">'Capital Market Assumptions'!#REF!</definedName>
    <definedName name="sp_rate_5">'Capital Market Assumptions'!#REF!</definedName>
    <definedName name="var_cov_mat">'Capital Market Assumptions'!$AH$15:$AJ$17</definedName>
  </definedNames>
  <calcPr calcId="191029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U6" i="16" l="1"/>
  <c r="C6" i="16"/>
  <c r="X6" i="16"/>
  <c r="AV6" i="16"/>
  <c r="D6" i="16"/>
  <c r="Y6" i="16"/>
  <c r="AW6" i="16"/>
  <c r="E6" i="16"/>
  <c r="Z6" i="16"/>
  <c r="AX6" i="16"/>
  <c r="F6" i="16"/>
  <c r="AA6" i="16"/>
  <c r="AY6" i="16"/>
  <c r="G6" i="16"/>
  <c r="AB6" i="16"/>
  <c r="AZ6" i="16"/>
  <c r="H6" i="16"/>
  <c r="AC6" i="16"/>
  <c r="BA6" i="16"/>
  <c r="I6" i="16"/>
  <c r="AD6" i="16"/>
  <c r="BB6" i="16"/>
  <c r="J6" i="16"/>
  <c r="AE6" i="16"/>
  <c r="BC6" i="16"/>
  <c r="K6" i="16"/>
  <c r="AF6" i="16"/>
  <c r="BD6" i="16"/>
  <c r="L6" i="16"/>
  <c r="AG6" i="16"/>
  <c r="BE6" i="16"/>
  <c r="M6" i="16"/>
  <c r="BF6" i="16"/>
  <c r="N6" i="16"/>
  <c r="BG6" i="16"/>
  <c r="O6" i="16"/>
  <c r="BH6" i="16"/>
  <c r="P6" i="16"/>
  <c r="BI6" i="16"/>
  <c r="Q6" i="16"/>
  <c r="BJ6" i="16"/>
  <c r="R6" i="16"/>
  <c r="BK6" i="16"/>
  <c r="S6" i="16"/>
  <c r="BL6" i="16"/>
  <c r="T6" i="16"/>
  <c r="BM6" i="16"/>
  <c r="U6" i="16"/>
  <c r="BN6" i="16"/>
  <c r="V6" i="16"/>
  <c r="AU7" i="16"/>
  <c r="C7" i="16"/>
  <c r="X7" i="16"/>
  <c r="AV7" i="16"/>
  <c r="D7" i="16"/>
  <c r="Y7" i="16"/>
  <c r="AW7" i="16"/>
  <c r="E7" i="16"/>
  <c r="Z7" i="16"/>
  <c r="AX7" i="16"/>
  <c r="F7" i="16"/>
  <c r="AA7" i="16"/>
  <c r="AY7" i="16"/>
  <c r="G7" i="16"/>
  <c r="AB7" i="16"/>
  <c r="AZ7" i="16"/>
  <c r="H7" i="16"/>
  <c r="AC7" i="16"/>
  <c r="BA7" i="16"/>
  <c r="I7" i="16"/>
  <c r="AD7" i="16"/>
  <c r="BB7" i="16"/>
  <c r="J7" i="16"/>
  <c r="AE7" i="16"/>
  <c r="BC7" i="16"/>
  <c r="K7" i="16"/>
  <c r="AF7" i="16"/>
  <c r="BD7" i="16"/>
  <c r="L7" i="16"/>
  <c r="AG7" i="16"/>
  <c r="BE7" i="16"/>
  <c r="M7" i="16"/>
  <c r="BF7" i="16"/>
  <c r="N7" i="16"/>
  <c r="BG7" i="16"/>
  <c r="O7" i="16"/>
  <c r="BH7" i="16"/>
  <c r="P7" i="16"/>
  <c r="BI7" i="16"/>
  <c r="Q7" i="16"/>
  <c r="BJ7" i="16"/>
  <c r="R7" i="16"/>
  <c r="BK7" i="16"/>
  <c r="S7" i="16"/>
  <c r="BL7" i="16"/>
  <c r="T7" i="16"/>
  <c r="BM7" i="16"/>
  <c r="U7" i="16"/>
  <c r="BN7" i="16"/>
  <c r="V7" i="16"/>
  <c r="AU8" i="16"/>
  <c r="C8" i="16"/>
  <c r="X8" i="16"/>
  <c r="AV8" i="16"/>
  <c r="D8" i="16"/>
  <c r="Y8" i="16"/>
  <c r="AW8" i="16"/>
  <c r="E8" i="16"/>
  <c r="Z8" i="16"/>
  <c r="AX8" i="16"/>
  <c r="F8" i="16"/>
  <c r="AA8" i="16"/>
  <c r="AY8" i="16"/>
  <c r="G8" i="16"/>
  <c r="AB8" i="16"/>
  <c r="AZ8" i="16"/>
  <c r="H8" i="16"/>
  <c r="AC8" i="16"/>
  <c r="BA8" i="16"/>
  <c r="I8" i="16"/>
  <c r="AD8" i="16"/>
  <c r="BB8" i="16"/>
  <c r="J8" i="16"/>
  <c r="AE8" i="16"/>
  <c r="BC8" i="16"/>
  <c r="K8" i="16"/>
  <c r="AF8" i="16"/>
  <c r="BD8" i="16"/>
  <c r="L8" i="16"/>
  <c r="AG8" i="16"/>
  <c r="BE8" i="16"/>
  <c r="M8" i="16"/>
  <c r="BF8" i="16"/>
  <c r="N8" i="16"/>
  <c r="BG8" i="16"/>
  <c r="O8" i="16"/>
  <c r="BH8" i="16"/>
  <c r="P8" i="16"/>
  <c r="BI8" i="16"/>
  <c r="Q8" i="16"/>
  <c r="BJ8" i="16"/>
  <c r="R8" i="16"/>
  <c r="BK8" i="16"/>
  <c r="S8" i="16"/>
  <c r="BL8" i="16"/>
  <c r="T8" i="16"/>
  <c r="BM8" i="16"/>
  <c r="U8" i="16"/>
  <c r="BN8" i="16"/>
  <c r="V8" i="16"/>
  <c r="AU9" i="16"/>
  <c r="C9" i="16"/>
  <c r="X9" i="16"/>
  <c r="AV9" i="16"/>
  <c r="D9" i="16"/>
  <c r="Y9" i="16"/>
  <c r="AW9" i="16"/>
  <c r="E9" i="16"/>
  <c r="Z9" i="16"/>
  <c r="AX9" i="16"/>
  <c r="F9" i="16"/>
  <c r="AA9" i="16"/>
  <c r="AY9" i="16"/>
  <c r="G9" i="16"/>
  <c r="AB9" i="16"/>
  <c r="AZ9" i="16"/>
  <c r="H9" i="16"/>
  <c r="AC9" i="16"/>
  <c r="BA9" i="16"/>
  <c r="I9" i="16"/>
  <c r="AD9" i="16"/>
  <c r="BB9" i="16"/>
  <c r="J9" i="16"/>
  <c r="AE9" i="16"/>
  <c r="BC9" i="16"/>
  <c r="K9" i="16"/>
  <c r="AF9" i="16"/>
  <c r="BD9" i="16"/>
  <c r="L9" i="16"/>
  <c r="AG9" i="16"/>
  <c r="BE9" i="16"/>
  <c r="M9" i="16"/>
  <c r="BF9" i="16"/>
  <c r="N9" i="16"/>
  <c r="BG9" i="16"/>
  <c r="O9" i="16"/>
  <c r="BH9" i="16"/>
  <c r="P9" i="16"/>
  <c r="BI9" i="16"/>
  <c r="Q9" i="16"/>
  <c r="BJ9" i="16"/>
  <c r="R9" i="16"/>
  <c r="BK9" i="16"/>
  <c r="S9" i="16"/>
  <c r="BL9" i="16"/>
  <c r="T9" i="16"/>
  <c r="BM9" i="16"/>
  <c r="U9" i="16"/>
  <c r="BN9" i="16"/>
  <c r="V9" i="16"/>
  <c r="AU10" i="16"/>
  <c r="C10" i="16"/>
  <c r="X10" i="16"/>
  <c r="AV10" i="16"/>
  <c r="D10" i="16"/>
  <c r="Y10" i="16"/>
  <c r="AW10" i="16"/>
  <c r="E10" i="16"/>
  <c r="Z10" i="16"/>
  <c r="AX10" i="16"/>
  <c r="F10" i="16"/>
  <c r="AA10" i="16"/>
  <c r="AY10" i="16"/>
  <c r="G10" i="16"/>
  <c r="AB10" i="16"/>
  <c r="AZ10" i="16"/>
  <c r="H10" i="16"/>
  <c r="AC10" i="16"/>
  <c r="BA10" i="16"/>
  <c r="I10" i="16"/>
  <c r="AD10" i="16"/>
  <c r="BB10" i="16"/>
  <c r="J10" i="16"/>
  <c r="AE10" i="16"/>
  <c r="BC10" i="16"/>
  <c r="K10" i="16"/>
  <c r="AF10" i="16"/>
  <c r="BD10" i="16"/>
  <c r="L10" i="16"/>
  <c r="AG10" i="16"/>
  <c r="BE10" i="16"/>
  <c r="M10" i="16"/>
  <c r="BF10" i="16"/>
  <c r="N10" i="16"/>
  <c r="BG10" i="16"/>
  <c r="O10" i="16"/>
  <c r="BH10" i="16"/>
  <c r="P10" i="16"/>
  <c r="BI10" i="16"/>
  <c r="Q10" i="16"/>
  <c r="BJ10" i="16"/>
  <c r="R10" i="16"/>
  <c r="BK10" i="16"/>
  <c r="S10" i="16"/>
  <c r="BL10" i="16"/>
  <c r="T10" i="16"/>
  <c r="BM10" i="16"/>
  <c r="U10" i="16"/>
  <c r="BN10" i="16"/>
  <c r="V10" i="16"/>
  <c r="AU11" i="16"/>
  <c r="C11" i="16"/>
  <c r="X11" i="16"/>
  <c r="AV11" i="16"/>
  <c r="D11" i="16"/>
  <c r="Y11" i="16"/>
  <c r="AW11" i="16"/>
  <c r="E11" i="16"/>
  <c r="Z11" i="16"/>
  <c r="AX11" i="16"/>
  <c r="F11" i="16"/>
  <c r="AA11" i="16"/>
  <c r="AY11" i="16"/>
  <c r="G11" i="16"/>
  <c r="AB11" i="16"/>
  <c r="AZ11" i="16"/>
  <c r="H11" i="16"/>
  <c r="AC11" i="16"/>
  <c r="BA11" i="16"/>
  <c r="I11" i="16"/>
  <c r="AD11" i="16"/>
  <c r="BB11" i="16"/>
  <c r="J11" i="16"/>
  <c r="AE11" i="16"/>
  <c r="BC11" i="16"/>
  <c r="K11" i="16"/>
  <c r="AF11" i="16"/>
  <c r="BD11" i="16"/>
  <c r="L11" i="16"/>
  <c r="AG11" i="16"/>
  <c r="BE11" i="16"/>
  <c r="M11" i="16"/>
  <c r="BF11" i="16"/>
  <c r="N11" i="16"/>
  <c r="BG11" i="16"/>
  <c r="O11" i="16"/>
  <c r="BH11" i="16"/>
  <c r="P11" i="16"/>
  <c r="BI11" i="16"/>
  <c r="Q11" i="16"/>
  <c r="BJ11" i="16"/>
  <c r="R11" i="16"/>
  <c r="BK11" i="16"/>
  <c r="S11" i="16"/>
  <c r="BL11" i="16"/>
  <c r="T11" i="16"/>
  <c r="BM11" i="16"/>
  <c r="U11" i="16"/>
  <c r="BN11" i="16"/>
  <c r="V11" i="16"/>
  <c r="AU12" i="16"/>
  <c r="C12" i="16"/>
  <c r="X12" i="16"/>
  <c r="AV12" i="16"/>
  <c r="D12" i="16"/>
  <c r="Y12" i="16"/>
  <c r="AW12" i="16"/>
  <c r="E12" i="16"/>
  <c r="Z12" i="16"/>
  <c r="AX12" i="16"/>
  <c r="F12" i="16"/>
  <c r="AA12" i="16"/>
  <c r="AY12" i="16"/>
  <c r="G12" i="16"/>
  <c r="AB12" i="16"/>
  <c r="AZ12" i="16"/>
  <c r="H12" i="16"/>
  <c r="AC12" i="16"/>
  <c r="BA12" i="16"/>
  <c r="I12" i="16"/>
  <c r="AD12" i="16"/>
  <c r="BB12" i="16"/>
  <c r="J12" i="16"/>
  <c r="AE12" i="16"/>
  <c r="BC12" i="16"/>
  <c r="K12" i="16"/>
  <c r="AF12" i="16"/>
  <c r="BD12" i="16"/>
  <c r="L12" i="16"/>
  <c r="AG12" i="16"/>
  <c r="BE12" i="16"/>
  <c r="M12" i="16"/>
  <c r="BF12" i="16"/>
  <c r="N12" i="16"/>
  <c r="BG12" i="16"/>
  <c r="O12" i="16"/>
  <c r="BH12" i="16"/>
  <c r="P12" i="16"/>
  <c r="BI12" i="16"/>
  <c r="Q12" i="16"/>
  <c r="BJ12" i="16"/>
  <c r="R12" i="16"/>
  <c r="BK12" i="16"/>
  <c r="S12" i="16"/>
  <c r="BL12" i="16"/>
  <c r="T12" i="16"/>
  <c r="BM12" i="16"/>
  <c r="U12" i="16"/>
  <c r="BN12" i="16"/>
  <c r="V12" i="16"/>
  <c r="AU13" i="16"/>
  <c r="C13" i="16"/>
  <c r="X13" i="16"/>
  <c r="AV13" i="16"/>
  <c r="D13" i="16"/>
  <c r="Y13" i="16"/>
  <c r="AW13" i="16"/>
  <c r="E13" i="16"/>
  <c r="Z13" i="16"/>
  <c r="AX13" i="16"/>
  <c r="F13" i="16"/>
  <c r="AA13" i="16"/>
  <c r="AY13" i="16"/>
  <c r="G13" i="16"/>
  <c r="AB13" i="16"/>
  <c r="AZ13" i="16"/>
  <c r="H13" i="16"/>
  <c r="AC13" i="16"/>
  <c r="BA13" i="16"/>
  <c r="I13" i="16"/>
  <c r="AD13" i="16"/>
  <c r="BB13" i="16"/>
  <c r="J13" i="16"/>
  <c r="AE13" i="16"/>
  <c r="BC13" i="16"/>
  <c r="K13" i="16"/>
  <c r="AF13" i="16"/>
  <c r="BD13" i="16"/>
  <c r="L13" i="16"/>
  <c r="AG13" i="16"/>
  <c r="BE13" i="16"/>
  <c r="M13" i="16"/>
  <c r="BF13" i="16"/>
  <c r="N13" i="16"/>
  <c r="BG13" i="16"/>
  <c r="O13" i="16"/>
  <c r="BH13" i="16"/>
  <c r="P13" i="16"/>
  <c r="BI13" i="16"/>
  <c r="Q13" i="16"/>
  <c r="BJ13" i="16"/>
  <c r="R13" i="16"/>
  <c r="BK13" i="16"/>
  <c r="S13" i="16"/>
  <c r="BL13" i="16"/>
  <c r="T13" i="16"/>
  <c r="BM13" i="16"/>
  <c r="U13" i="16"/>
  <c r="BN13" i="16"/>
  <c r="V13" i="16"/>
  <c r="AU14" i="16"/>
  <c r="C14" i="16"/>
  <c r="X14" i="16"/>
  <c r="AV14" i="16"/>
  <c r="D14" i="16"/>
  <c r="Y14" i="16"/>
  <c r="AW14" i="16"/>
  <c r="E14" i="16"/>
  <c r="Z14" i="16"/>
  <c r="AX14" i="16"/>
  <c r="F14" i="16"/>
  <c r="AA14" i="16"/>
  <c r="AY14" i="16"/>
  <c r="G14" i="16"/>
  <c r="AB14" i="16"/>
  <c r="AZ14" i="16"/>
  <c r="H14" i="16"/>
  <c r="AC14" i="16"/>
  <c r="BA14" i="16"/>
  <c r="I14" i="16"/>
  <c r="AD14" i="16"/>
  <c r="BB14" i="16"/>
  <c r="J14" i="16"/>
  <c r="AE14" i="16"/>
  <c r="BC14" i="16"/>
  <c r="K14" i="16"/>
  <c r="AF14" i="16"/>
  <c r="BD14" i="16"/>
  <c r="L14" i="16"/>
  <c r="AG14" i="16"/>
  <c r="BE14" i="16"/>
  <c r="M14" i="16"/>
  <c r="BF14" i="16"/>
  <c r="N14" i="16"/>
  <c r="BG14" i="16"/>
  <c r="O14" i="16"/>
  <c r="BH14" i="16"/>
  <c r="P14" i="16"/>
  <c r="BI14" i="16"/>
  <c r="Q14" i="16"/>
  <c r="BJ14" i="16"/>
  <c r="R14" i="16"/>
  <c r="BK14" i="16"/>
  <c r="S14" i="16"/>
  <c r="BL14" i="16"/>
  <c r="T14" i="16"/>
  <c r="BM14" i="16"/>
  <c r="U14" i="16"/>
  <c r="BN14" i="16"/>
  <c r="V14" i="16"/>
  <c r="AU15" i="16"/>
  <c r="C15" i="16"/>
  <c r="X15" i="16"/>
  <c r="AV15" i="16"/>
  <c r="D15" i="16"/>
  <c r="Y15" i="16"/>
  <c r="AW15" i="16"/>
  <c r="E15" i="16"/>
  <c r="Z15" i="16"/>
  <c r="AX15" i="16"/>
  <c r="F15" i="16"/>
  <c r="AA15" i="16"/>
  <c r="AY15" i="16"/>
  <c r="G15" i="16"/>
  <c r="AB15" i="16"/>
  <c r="AZ15" i="16"/>
  <c r="H15" i="16"/>
  <c r="AC15" i="16"/>
  <c r="BA15" i="16"/>
  <c r="I15" i="16"/>
  <c r="AD15" i="16"/>
  <c r="BB15" i="16"/>
  <c r="J15" i="16"/>
  <c r="AE15" i="16"/>
  <c r="BC15" i="16"/>
  <c r="K15" i="16"/>
  <c r="AF15" i="16"/>
  <c r="BD15" i="16"/>
  <c r="L15" i="16"/>
  <c r="AG15" i="16"/>
  <c r="BE15" i="16"/>
  <c r="M15" i="16"/>
  <c r="BF15" i="16"/>
  <c r="N15" i="16"/>
  <c r="BG15" i="16"/>
  <c r="O15" i="16"/>
  <c r="BH15" i="16"/>
  <c r="P15" i="16"/>
  <c r="BI15" i="16"/>
  <c r="Q15" i="16"/>
  <c r="BJ15" i="16"/>
  <c r="R15" i="16"/>
  <c r="BK15" i="16"/>
  <c r="S15" i="16"/>
  <c r="BL15" i="16"/>
  <c r="T15" i="16"/>
  <c r="BM15" i="16"/>
  <c r="U15" i="16"/>
  <c r="BN15" i="16"/>
  <c r="V15" i="16"/>
  <c r="AU16" i="16"/>
  <c r="C16" i="16"/>
  <c r="X16" i="16"/>
  <c r="AV16" i="16"/>
  <c r="D16" i="16"/>
  <c r="Y16" i="16"/>
  <c r="AW16" i="16"/>
  <c r="E16" i="16"/>
  <c r="Z16" i="16"/>
  <c r="AX16" i="16"/>
  <c r="F16" i="16"/>
  <c r="AA16" i="16"/>
  <c r="AY16" i="16"/>
  <c r="G16" i="16"/>
  <c r="AB16" i="16"/>
  <c r="AZ16" i="16"/>
  <c r="H16" i="16"/>
  <c r="AC16" i="16"/>
  <c r="BA16" i="16"/>
  <c r="I16" i="16"/>
  <c r="AD16" i="16"/>
  <c r="BB16" i="16"/>
  <c r="J16" i="16"/>
  <c r="AE16" i="16"/>
  <c r="BC16" i="16"/>
  <c r="K16" i="16"/>
  <c r="AF16" i="16"/>
  <c r="BD16" i="16"/>
  <c r="L16" i="16"/>
  <c r="AG16" i="16"/>
  <c r="BE16" i="16"/>
  <c r="M16" i="16"/>
  <c r="BF16" i="16"/>
  <c r="N16" i="16"/>
  <c r="BG16" i="16"/>
  <c r="O16" i="16"/>
  <c r="BH16" i="16"/>
  <c r="P16" i="16"/>
  <c r="BI16" i="16"/>
  <c r="Q16" i="16"/>
  <c r="BJ16" i="16"/>
  <c r="R16" i="16"/>
  <c r="BK16" i="16"/>
  <c r="S16" i="16"/>
  <c r="BL16" i="16"/>
  <c r="T16" i="16"/>
  <c r="BM16" i="16"/>
  <c r="U16" i="16"/>
  <c r="BN16" i="16"/>
  <c r="V16" i="16"/>
  <c r="AU17" i="16"/>
  <c r="C17" i="16"/>
  <c r="X17" i="16"/>
  <c r="AV17" i="16"/>
  <c r="D17" i="16"/>
  <c r="Y17" i="16"/>
  <c r="AW17" i="16"/>
  <c r="E17" i="16"/>
  <c r="Z17" i="16"/>
  <c r="AX17" i="16"/>
  <c r="F17" i="16"/>
  <c r="AA17" i="16"/>
  <c r="AY17" i="16"/>
  <c r="G17" i="16"/>
  <c r="AB17" i="16"/>
  <c r="AZ17" i="16"/>
  <c r="H17" i="16"/>
  <c r="AC17" i="16"/>
  <c r="BA17" i="16"/>
  <c r="I17" i="16"/>
  <c r="AD17" i="16"/>
  <c r="BB17" i="16"/>
  <c r="J17" i="16"/>
  <c r="AE17" i="16"/>
  <c r="BC17" i="16"/>
  <c r="K17" i="16"/>
  <c r="AF17" i="16"/>
  <c r="BD17" i="16"/>
  <c r="L17" i="16"/>
  <c r="AG17" i="16"/>
  <c r="BE17" i="16"/>
  <c r="M17" i="16"/>
  <c r="BF17" i="16"/>
  <c r="N17" i="16"/>
  <c r="BG17" i="16"/>
  <c r="O17" i="16"/>
  <c r="BH17" i="16"/>
  <c r="P17" i="16"/>
  <c r="BI17" i="16"/>
  <c r="Q17" i="16"/>
  <c r="BJ17" i="16"/>
  <c r="R17" i="16"/>
  <c r="BK17" i="16"/>
  <c r="S17" i="16"/>
  <c r="BL17" i="16"/>
  <c r="T17" i="16"/>
  <c r="BM17" i="16"/>
  <c r="U17" i="16"/>
  <c r="BN17" i="16"/>
  <c r="V17" i="16"/>
  <c r="AU18" i="16"/>
  <c r="C18" i="16"/>
  <c r="X18" i="16"/>
  <c r="AV18" i="16"/>
  <c r="D18" i="16"/>
  <c r="Y18" i="16"/>
  <c r="AW18" i="16"/>
  <c r="E18" i="16"/>
  <c r="Z18" i="16"/>
  <c r="AX18" i="16"/>
  <c r="F18" i="16"/>
  <c r="AA18" i="16"/>
  <c r="AY18" i="16"/>
  <c r="G18" i="16"/>
  <c r="AB18" i="16"/>
  <c r="AZ18" i="16"/>
  <c r="H18" i="16"/>
  <c r="AC18" i="16"/>
  <c r="BA18" i="16"/>
  <c r="I18" i="16"/>
  <c r="AD18" i="16"/>
  <c r="BB18" i="16"/>
  <c r="J18" i="16"/>
  <c r="AE18" i="16"/>
  <c r="BC18" i="16"/>
  <c r="K18" i="16"/>
  <c r="AF18" i="16"/>
  <c r="BD18" i="16"/>
  <c r="L18" i="16"/>
  <c r="AG18" i="16"/>
  <c r="BE18" i="16"/>
  <c r="M18" i="16"/>
  <c r="BF18" i="16"/>
  <c r="N18" i="16"/>
  <c r="BG18" i="16"/>
  <c r="O18" i="16"/>
  <c r="BH18" i="16"/>
  <c r="P18" i="16"/>
  <c r="BI18" i="16"/>
  <c r="Q18" i="16"/>
  <c r="BJ18" i="16"/>
  <c r="R18" i="16"/>
  <c r="BK18" i="16"/>
  <c r="S18" i="16"/>
  <c r="BL18" i="16"/>
  <c r="T18" i="16"/>
  <c r="BM18" i="16"/>
  <c r="U18" i="16"/>
  <c r="BN18" i="16"/>
  <c r="V18" i="16"/>
  <c r="AU19" i="16"/>
  <c r="C19" i="16"/>
  <c r="X19" i="16"/>
  <c r="AV19" i="16"/>
  <c r="D19" i="16"/>
  <c r="Y19" i="16"/>
  <c r="AW19" i="16"/>
  <c r="E19" i="16"/>
  <c r="Z19" i="16"/>
  <c r="AX19" i="16"/>
  <c r="F19" i="16"/>
  <c r="AA19" i="16"/>
  <c r="AY19" i="16"/>
  <c r="G19" i="16"/>
  <c r="AB19" i="16"/>
  <c r="AZ19" i="16"/>
  <c r="H19" i="16"/>
  <c r="AC19" i="16"/>
  <c r="BA19" i="16"/>
  <c r="I19" i="16"/>
  <c r="AD19" i="16"/>
  <c r="BB19" i="16"/>
  <c r="J19" i="16"/>
  <c r="AE19" i="16"/>
  <c r="BC19" i="16"/>
  <c r="K19" i="16"/>
  <c r="AF19" i="16"/>
  <c r="BD19" i="16"/>
  <c r="L19" i="16"/>
  <c r="AG19" i="16"/>
  <c r="BE19" i="16"/>
  <c r="M19" i="16"/>
  <c r="BF19" i="16"/>
  <c r="N19" i="16"/>
  <c r="BG19" i="16"/>
  <c r="O19" i="16"/>
  <c r="BH19" i="16"/>
  <c r="P19" i="16"/>
  <c r="BI19" i="16"/>
  <c r="Q19" i="16"/>
  <c r="BJ19" i="16"/>
  <c r="R19" i="16"/>
  <c r="BK19" i="16"/>
  <c r="S19" i="16"/>
  <c r="BL19" i="16"/>
  <c r="T19" i="16"/>
  <c r="BM19" i="16"/>
  <c r="U19" i="16"/>
  <c r="BN19" i="16"/>
  <c r="V19" i="16"/>
  <c r="AU20" i="16"/>
  <c r="C20" i="16"/>
  <c r="X20" i="16"/>
  <c r="AV20" i="16"/>
  <c r="D20" i="16"/>
  <c r="Y20" i="16"/>
  <c r="AW20" i="16"/>
  <c r="E20" i="16"/>
  <c r="Z20" i="16"/>
  <c r="AX20" i="16"/>
  <c r="F20" i="16"/>
  <c r="AA20" i="16"/>
  <c r="AY20" i="16"/>
  <c r="G20" i="16"/>
  <c r="AB20" i="16"/>
  <c r="AZ20" i="16"/>
  <c r="H20" i="16"/>
  <c r="AC20" i="16"/>
  <c r="BA20" i="16"/>
  <c r="I20" i="16"/>
  <c r="AD20" i="16"/>
  <c r="BB20" i="16"/>
  <c r="J20" i="16"/>
  <c r="AE20" i="16"/>
  <c r="BC20" i="16"/>
  <c r="K20" i="16"/>
  <c r="AF20" i="16"/>
  <c r="BD20" i="16"/>
  <c r="L20" i="16"/>
  <c r="AG20" i="16"/>
  <c r="BE20" i="16"/>
  <c r="M20" i="16"/>
  <c r="BF20" i="16"/>
  <c r="N20" i="16"/>
  <c r="BG20" i="16"/>
  <c r="O20" i="16"/>
  <c r="BH20" i="16"/>
  <c r="P20" i="16"/>
  <c r="BI20" i="16"/>
  <c r="Q20" i="16"/>
  <c r="BJ20" i="16"/>
  <c r="R20" i="16"/>
  <c r="BK20" i="16"/>
  <c r="S20" i="16"/>
  <c r="BL20" i="16"/>
  <c r="T20" i="16"/>
  <c r="BM20" i="16"/>
  <c r="U20" i="16"/>
  <c r="BN20" i="16"/>
  <c r="V20" i="16"/>
  <c r="AU21" i="16"/>
  <c r="C21" i="16"/>
  <c r="X21" i="16"/>
  <c r="AV21" i="16"/>
  <c r="D21" i="16"/>
  <c r="Y21" i="16"/>
  <c r="AW21" i="16"/>
  <c r="E21" i="16"/>
  <c r="Z21" i="16"/>
  <c r="AX21" i="16"/>
  <c r="F21" i="16"/>
  <c r="AA21" i="16"/>
  <c r="AY21" i="16"/>
  <c r="G21" i="16"/>
  <c r="AB21" i="16"/>
  <c r="AZ21" i="16"/>
  <c r="H21" i="16"/>
  <c r="AC21" i="16"/>
  <c r="BA21" i="16"/>
  <c r="I21" i="16"/>
  <c r="AD21" i="16"/>
  <c r="BB21" i="16"/>
  <c r="J21" i="16"/>
  <c r="AE21" i="16"/>
  <c r="BC21" i="16"/>
  <c r="K21" i="16"/>
  <c r="AF21" i="16"/>
  <c r="BD21" i="16"/>
  <c r="L21" i="16"/>
  <c r="AG21" i="16"/>
  <c r="BE21" i="16"/>
  <c r="M21" i="16"/>
  <c r="BF21" i="16"/>
  <c r="N21" i="16"/>
  <c r="BG21" i="16"/>
  <c r="O21" i="16"/>
  <c r="BH21" i="16"/>
  <c r="P21" i="16"/>
  <c r="BI21" i="16"/>
  <c r="Q21" i="16"/>
  <c r="BJ21" i="16"/>
  <c r="R21" i="16"/>
  <c r="BK21" i="16"/>
  <c r="S21" i="16"/>
  <c r="BL21" i="16"/>
  <c r="T21" i="16"/>
  <c r="BM21" i="16"/>
  <c r="U21" i="16"/>
  <c r="BN21" i="16"/>
  <c r="V21" i="16"/>
  <c r="AU22" i="16"/>
  <c r="C22" i="16"/>
  <c r="X22" i="16"/>
  <c r="AV22" i="16"/>
  <c r="D22" i="16"/>
  <c r="Y22" i="16"/>
  <c r="AW22" i="16"/>
  <c r="E22" i="16"/>
  <c r="Z22" i="16"/>
  <c r="AX22" i="16"/>
  <c r="F22" i="16"/>
  <c r="AA22" i="16"/>
  <c r="AY22" i="16"/>
  <c r="G22" i="16"/>
  <c r="AB22" i="16"/>
  <c r="AZ22" i="16"/>
  <c r="H22" i="16"/>
  <c r="AC22" i="16"/>
  <c r="BA22" i="16"/>
  <c r="I22" i="16"/>
  <c r="AD22" i="16"/>
  <c r="BB22" i="16"/>
  <c r="J22" i="16"/>
  <c r="AE22" i="16"/>
  <c r="BC22" i="16"/>
  <c r="K22" i="16"/>
  <c r="AF22" i="16"/>
  <c r="BD22" i="16"/>
  <c r="L22" i="16"/>
  <c r="AG22" i="16"/>
  <c r="BE22" i="16"/>
  <c r="M22" i="16"/>
  <c r="BF22" i="16"/>
  <c r="N22" i="16"/>
  <c r="BG22" i="16"/>
  <c r="O22" i="16"/>
  <c r="BH22" i="16"/>
  <c r="P22" i="16"/>
  <c r="BI22" i="16"/>
  <c r="Q22" i="16"/>
  <c r="BJ22" i="16"/>
  <c r="R22" i="16"/>
  <c r="BK22" i="16"/>
  <c r="S22" i="16"/>
  <c r="BL22" i="16"/>
  <c r="T22" i="16"/>
  <c r="BM22" i="16"/>
  <c r="U22" i="16"/>
  <c r="BN22" i="16"/>
  <c r="V22" i="16"/>
  <c r="AU23" i="16"/>
  <c r="C23" i="16"/>
  <c r="X23" i="16"/>
  <c r="AV23" i="16"/>
  <c r="D23" i="16"/>
  <c r="Y23" i="16"/>
  <c r="AW23" i="16"/>
  <c r="E23" i="16"/>
  <c r="Z23" i="16"/>
  <c r="AX23" i="16"/>
  <c r="F23" i="16"/>
  <c r="AA23" i="16"/>
  <c r="AY23" i="16"/>
  <c r="G23" i="16"/>
  <c r="AB23" i="16"/>
  <c r="AZ23" i="16"/>
  <c r="H23" i="16"/>
  <c r="AC23" i="16"/>
  <c r="BA23" i="16"/>
  <c r="I23" i="16"/>
  <c r="AD23" i="16"/>
  <c r="BB23" i="16"/>
  <c r="J23" i="16"/>
  <c r="AE23" i="16"/>
  <c r="BC23" i="16"/>
  <c r="K23" i="16"/>
  <c r="AF23" i="16"/>
  <c r="BD23" i="16"/>
  <c r="L23" i="16"/>
  <c r="AG23" i="16"/>
  <c r="BE23" i="16"/>
  <c r="M23" i="16"/>
  <c r="BF23" i="16"/>
  <c r="N23" i="16"/>
  <c r="BG23" i="16"/>
  <c r="O23" i="16"/>
  <c r="BH23" i="16"/>
  <c r="P23" i="16"/>
  <c r="BI23" i="16"/>
  <c r="Q23" i="16"/>
  <c r="BJ23" i="16"/>
  <c r="R23" i="16"/>
  <c r="BK23" i="16"/>
  <c r="S23" i="16"/>
  <c r="BL23" i="16"/>
  <c r="T23" i="16"/>
  <c r="BM23" i="16"/>
  <c r="U23" i="16"/>
  <c r="BN23" i="16"/>
  <c r="V23" i="16"/>
  <c r="AU24" i="16"/>
  <c r="C24" i="16"/>
  <c r="X24" i="16"/>
  <c r="AV24" i="16"/>
  <c r="D24" i="16"/>
  <c r="Y24" i="16"/>
  <c r="AW24" i="16"/>
  <c r="E24" i="16"/>
  <c r="Z24" i="16"/>
  <c r="AX24" i="16"/>
  <c r="F24" i="16"/>
  <c r="AA24" i="16"/>
  <c r="AY24" i="16"/>
  <c r="G24" i="16"/>
  <c r="AB24" i="16"/>
  <c r="AZ24" i="16"/>
  <c r="H24" i="16"/>
  <c r="AC24" i="16"/>
  <c r="BA24" i="16"/>
  <c r="I24" i="16"/>
  <c r="AD24" i="16"/>
  <c r="BB24" i="16"/>
  <c r="J24" i="16"/>
  <c r="AE24" i="16"/>
  <c r="BC24" i="16"/>
  <c r="K24" i="16"/>
  <c r="AF24" i="16"/>
  <c r="BD24" i="16"/>
  <c r="L24" i="16"/>
  <c r="AG24" i="16"/>
  <c r="BE24" i="16"/>
  <c r="M24" i="16"/>
  <c r="BF24" i="16"/>
  <c r="N24" i="16"/>
  <c r="BG24" i="16"/>
  <c r="O24" i="16"/>
  <c r="BH24" i="16"/>
  <c r="P24" i="16"/>
  <c r="BI24" i="16"/>
  <c r="Q24" i="16"/>
  <c r="BJ24" i="16"/>
  <c r="R24" i="16"/>
  <c r="BK24" i="16"/>
  <c r="S24" i="16"/>
  <c r="BL24" i="16"/>
  <c r="T24" i="16"/>
  <c r="BM24" i="16"/>
  <c r="U24" i="16"/>
  <c r="BN24" i="16"/>
  <c r="V24" i="16"/>
  <c r="AU25" i="16"/>
  <c r="C25" i="16"/>
  <c r="X25" i="16"/>
  <c r="AV25" i="16"/>
  <c r="D25" i="16"/>
  <c r="Y25" i="16"/>
  <c r="AW25" i="16"/>
  <c r="E25" i="16"/>
  <c r="Z25" i="16"/>
  <c r="AX25" i="16"/>
  <c r="F25" i="16"/>
  <c r="AA25" i="16"/>
  <c r="AY25" i="16"/>
  <c r="G25" i="16"/>
  <c r="AB25" i="16"/>
  <c r="AZ25" i="16"/>
  <c r="H25" i="16"/>
  <c r="AC25" i="16"/>
  <c r="BA25" i="16"/>
  <c r="I25" i="16"/>
  <c r="AD25" i="16"/>
  <c r="BB25" i="16"/>
  <c r="J25" i="16"/>
  <c r="AE25" i="16"/>
  <c r="BC25" i="16"/>
  <c r="K25" i="16"/>
  <c r="AF25" i="16"/>
  <c r="BD25" i="16"/>
  <c r="L25" i="16"/>
  <c r="AG25" i="16"/>
  <c r="BE25" i="16"/>
  <c r="M25" i="16"/>
  <c r="BF25" i="16"/>
  <c r="N25" i="16"/>
  <c r="BG25" i="16"/>
  <c r="O25" i="16"/>
  <c r="BH25" i="16"/>
  <c r="P25" i="16"/>
  <c r="BI25" i="16"/>
  <c r="Q25" i="16"/>
  <c r="BJ25" i="16"/>
  <c r="R25" i="16"/>
  <c r="BK25" i="16"/>
  <c r="S25" i="16"/>
  <c r="BL25" i="16"/>
  <c r="T25" i="16"/>
  <c r="BM25" i="16"/>
  <c r="U25" i="16"/>
  <c r="BN25" i="16"/>
  <c r="V25" i="16"/>
  <c r="AU26" i="16"/>
  <c r="C26" i="16"/>
  <c r="X26" i="16"/>
  <c r="AV26" i="16"/>
  <c r="D26" i="16"/>
  <c r="Y26" i="16"/>
  <c r="AW26" i="16"/>
  <c r="E26" i="16"/>
  <c r="Z26" i="16"/>
  <c r="AX26" i="16"/>
  <c r="F26" i="16"/>
  <c r="AA26" i="16"/>
  <c r="AY26" i="16"/>
  <c r="G26" i="16"/>
  <c r="AB26" i="16"/>
  <c r="AZ26" i="16"/>
  <c r="H26" i="16"/>
  <c r="AC26" i="16"/>
  <c r="BA26" i="16"/>
  <c r="I26" i="16"/>
  <c r="AD26" i="16"/>
  <c r="BB26" i="16"/>
  <c r="J26" i="16"/>
  <c r="AE26" i="16"/>
  <c r="BC26" i="16"/>
  <c r="K26" i="16"/>
  <c r="AF26" i="16"/>
  <c r="BD26" i="16"/>
  <c r="L26" i="16"/>
  <c r="AG26" i="16"/>
  <c r="BE26" i="16"/>
  <c r="M26" i="16"/>
  <c r="BF26" i="16"/>
  <c r="N26" i="16"/>
  <c r="BG26" i="16"/>
  <c r="O26" i="16"/>
  <c r="BH26" i="16"/>
  <c r="P26" i="16"/>
  <c r="BI26" i="16"/>
  <c r="Q26" i="16"/>
  <c r="BJ26" i="16"/>
  <c r="R26" i="16"/>
  <c r="BK26" i="16"/>
  <c r="S26" i="16"/>
  <c r="BL26" i="16"/>
  <c r="T26" i="16"/>
  <c r="BM26" i="16"/>
  <c r="U26" i="16"/>
  <c r="BN26" i="16"/>
  <c r="V26" i="16"/>
  <c r="AU27" i="16"/>
  <c r="C27" i="16"/>
  <c r="X27" i="16"/>
  <c r="AV27" i="16"/>
  <c r="D27" i="16"/>
  <c r="Y27" i="16"/>
  <c r="AW27" i="16"/>
  <c r="E27" i="16"/>
  <c r="Z27" i="16"/>
  <c r="AX27" i="16"/>
  <c r="F27" i="16"/>
  <c r="AA27" i="16"/>
  <c r="AY27" i="16"/>
  <c r="G27" i="16"/>
  <c r="AB27" i="16"/>
  <c r="AZ27" i="16"/>
  <c r="H27" i="16"/>
  <c r="AC27" i="16"/>
  <c r="BA27" i="16"/>
  <c r="I27" i="16"/>
  <c r="AD27" i="16"/>
  <c r="BB27" i="16"/>
  <c r="J27" i="16"/>
  <c r="AE27" i="16"/>
  <c r="BC27" i="16"/>
  <c r="K27" i="16"/>
  <c r="AF27" i="16"/>
  <c r="BD27" i="16"/>
  <c r="L27" i="16"/>
  <c r="AG27" i="16"/>
  <c r="BE27" i="16"/>
  <c r="M27" i="16"/>
  <c r="BF27" i="16"/>
  <c r="N27" i="16"/>
  <c r="BG27" i="16"/>
  <c r="O27" i="16"/>
  <c r="BH27" i="16"/>
  <c r="P27" i="16"/>
  <c r="BI27" i="16"/>
  <c r="Q27" i="16"/>
  <c r="BJ27" i="16"/>
  <c r="R27" i="16"/>
  <c r="BK27" i="16"/>
  <c r="S27" i="16"/>
  <c r="BL27" i="16"/>
  <c r="T27" i="16"/>
  <c r="BM27" i="16"/>
  <c r="U27" i="16"/>
  <c r="BN27" i="16"/>
  <c r="V27" i="16"/>
  <c r="AU28" i="16"/>
  <c r="C28" i="16"/>
  <c r="X28" i="16"/>
  <c r="AV28" i="16"/>
  <c r="D28" i="16"/>
  <c r="Y28" i="16"/>
  <c r="AW28" i="16"/>
  <c r="E28" i="16"/>
  <c r="Z28" i="16"/>
  <c r="AX28" i="16"/>
  <c r="F28" i="16"/>
  <c r="AA28" i="16"/>
  <c r="AY28" i="16"/>
  <c r="G28" i="16"/>
  <c r="AB28" i="16"/>
  <c r="AZ28" i="16"/>
  <c r="H28" i="16"/>
  <c r="AC28" i="16"/>
  <c r="BA28" i="16"/>
  <c r="I28" i="16"/>
  <c r="AD28" i="16"/>
  <c r="BB28" i="16"/>
  <c r="J28" i="16"/>
  <c r="AE28" i="16"/>
  <c r="BC28" i="16"/>
  <c r="K28" i="16"/>
  <c r="AF28" i="16"/>
  <c r="BD28" i="16"/>
  <c r="L28" i="16"/>
  <c r="AG28" i="16"/>
  <c r="BE28" i="16"/>
  <c r="M28" i="16"/>
  <c r="BF28" i="16"/>
  <c r="N28" i="16"/>
  <c r="BG28" i="16"/>
  <c r="O28" i="16"/>
  <c r="BH28" i="16"/>
  <c r="P28" i="16"/>
  <c r="BI28" i="16"/>
  <c r="Q28" i="16"/>
  <c r="BJ28" i="16"/>
  <c r="R28" i="16"/>
  <c r="BK28" i="16"/>
  <c r="S28" i="16"/>
  <c r="BL28" i="16"/>
  <c r="T28" i="16"/>
  <c r="BM28" i="16"/>
  <c r="U28" i="16"/>
  <c r="BN28" i="16"/>
  <c r="V28" i="16"/>
  <c r="AU29" i="16"/>
  <c r="C29" i="16"/>
  <c r="X29" i="16"/>
  <c r="AV29" i="16"/>
  <c r="D29" i="16"/>
  <c r="Y29" i="16"/>
  <c r="AW29" i="16"/>
  <c r="E29" i="16"/>
  <c r="Z29" i="16"/>
  <c r="AX29" i="16"/>
  <c r="F29" i="16"/>
  <c r="AA29" i="16"/>
  <c r="AY29" i="16"/>
  <c r="G29" i="16"/>
  <c r="AB29" i="16"/>
  <c r="AZ29" i="16"/>
  <c r="H29" i="16"/>
  <c r="AC29" i="16"/>
  <c r="BA29" i="16"/>
  <c r="I29" i="16"/>
  <c r="AD29" i="16"/>
  <c r="BB29" i="16"/>
  <c r="J29" i="16"/>
  <c r="AE29" i="16"/>
  <c r="BC29" i="16"/>
  <c r="K29" i="16"/>
  <c r="AF29" i="16"/>
  <c r="BD29" i="16"/>
  <c r="L29" i="16"/>
  <c r="AG29" i="16"/>
  <c r="BE29" i="16"/>
  <c r="M29" i="16"/>
  <c r="BF29" i="16"/>
  <c r="N29" i="16"/>
  <c r="BG29" i="16"/>
  <c r="O29" i="16"/>
  <c r="BH29" i="16"/>
  <c r="P29" i="16"/>
  <c r="BI29" i="16"/>
  <c r="Q29" i="16"/>
  <c r="BJ29" i="16"/>
  <c r="R29" i="16"/>
  <c r="BK29" i="16"/>
  <c r="S29" i="16"/>
  <c r="BL29" i="16"/>
  <c r="T29" i="16"/>
  <c r="BM29" i="16"/>
  <c r="U29" i="16"/>
  <c r="BN29" i="16"/>
  <c r="V29" i="16"/>
  <c r="AU30" i="16"/>
  <c r="C30" i="16"/>
  <c r="X30" i="16"/>
  <c r="AV30" i="16"/>
  <c r="D30" i="16"/>
  <c r="Y30" i="16"/>
  <c r="AW30" i="16"/>
  <c r="E30" i="16"/>
  <c r="Z30" i="16"/>
  <c r="AX30" i="16"/>
  <c r="F30" i="16"/>
  <c r="AA30" i="16"/>
  <c r="AY30" i="16"/>
  <c r="G30" i="16"/>
  <c r="AB30" i="16"/>
  <c r="AZ30" i="16"/>
  <c r="H30" i="16"/>
  <c r="AC30" i="16"/>
  <c r="BA30" i="16"/>
  <c r="I30" i="16"/>
  <c r="AD30" i="16"/>
  <c r="BB30" i="16"/>
  <c r="J30" i="16"/>
  <c r="AE30" i="16"/>
  <c r="BC30" i="16"/>
  <c r="K30" i="16"/>
  <c r="AF30" i="16"/>
  <c r="BD30" i="16"/>
  <c r="L30" i="16"/>
  <c r="AG30" i="16"/>
  <c r="BE30" i="16"/>
  <c r="M30" i="16"/>
  <c r="BF30" i="16"/>
  <c r="N30" i="16"/>
  <c r="BG30" i="16"/>
  <c r="O30" i="16"/>
  <c r="BH30" i="16"/>
  <c r="P30" i="16"/>
  <c r="BI30" i="16"/>
  <c r="Q30" i="16"/>
  <c r="BJ30" i="16"/>
  <c r="R30" i="16"/>
  <c r="BK30" i="16"/>
  <c r="S30" i="16"/>
  <c r="BL30" i="16"/>
  <c r="T30" i="16"/>
  <c r="BM30" i="16"/>
  <c r="U30" i="16"/>
  <c r="BN30" i="16"/>
  <c r="V30" i="16"/>
  <c r="AU31" i="16"/>
  <c r="C31" i="16"/>
  <c r="X31" i="16"/>
  <c r="AV31" i="16"/>
  <c r="D31" i="16"/>
  <c r="Y31" i="16"/>
  <c r="AW31" i="16"/>
  <c r="E31" i="16"/>
  <c r="Z31" i="16"/>
  <c r="AX31" i="16"/>
  <c r="F31" i="16"/>
  <c r="AA31" i="16"/>
  <c r="AY31" i="16"/>
  <c r="G31" i="16"/>
  <c r="AB31" i="16"/>
  <c r="AZ31" i="16"/>
  <c r="H31" i="16"/>
  <c r="AC31" i="16"/>
  <c r="BA31" i="16"/>
  <c r="I31" i="16"/>
  <c r="AD31" i="16"/>
  <c r="BB31" i="16"/>
  <c r="J31" i="16"/>
  <c r="AE31" i="16"/>
  <c r="BC31" i="16"/>
  <c r="K31" i="16"/>
  <c r="AF31" i="16"/>
  <c r="BD31" i="16"/>
  <c r="L31" i="16"/>
  <c r="AG31" i="16"/>
  <c r="BE31" i="16"/>
  <c r="M31" i="16"/>
  <c r="BF31" i="16"/>
  <c r="N31" i="16"/>
  <c r="BG31" i="16"/>
  <c r="O31" i="16"/>
  <c r="BH31" i="16"/>
  <c r="P31" i="16"/>
  <c r="BI31" i="16"/>
  <c r="Q31" i="16"/>
  <c r="BJ31" i="16"/>
  <c r="R31" i="16"/>
  <c r="BK31" i="16"/>
  <c r="S31" i="16"/>
  <c r="BL31" i="16"/>
  <c r="T31" i="16"/>
  <c r="BM31" i="16"/>
  <c r="U31" i="16"/>
  <c r="BN31" i="16"/>
  <c r="V31" i="16"/>
  <c r="AU32" i="16"/>
  <c r="C32" i="16"/>
  <c r="X32" i="16"/>
  <c r="AV32" i="16"/>
  <c r="D32" i="16"/>
  <c r="Y32" i="16"/>
  <c r="AW32" i="16"/>
  <c r="E32" i="16"/>
  <c r="Z32" i="16"/>
  <c r="AX32" i="16"/>
  <c r="F32" i="16"/>
  <c r="AA32" i="16"/>
  <c r="AY32" i="16"/>
  <c r="G32" i="16"/>
  <c r="AB32" i="16"/>
  <c r="AZ32" i="16"/>
  <c r="H32" i="16"/>
  <c r="AC32" i="16"/>
  <c r="BA32" i="16"/>
  <c r="I32" i="16"/>
  <c r="AD32" i="16"/>
  <c r="BB32" i="16"/>
  <c r="J32" i="16"/>
  <c r="AE32" i="16"/>
  <c r="BC32" i="16"/>
  <c r="K32" i="16"/>
  <c r="AF32" i="16"/>
  <c r="BD32" i="16"/>
  <c r="L32" i="16"/>
  <c r="AG32" i="16"/>
  <c r="BE32" i="16"/>
  <c r="M32" i="16"/>
  <c r="BF32" i="16"/>
  <c r="N32" i="16"/>
  <c r="BG32" i="16"/>
  <c r="O32" i="16"/>
  <c r="BH32" i="16"/>
  <c r="P32" i="16"/>
  <c r="BI32" i="16"/>
  <c r="Q32" i="16"/>
  <c r="BJ32" i="16"/>
  <c r="R32" i="16"/>
  <c r="BK32" i="16"/>
  <c r="S32" i="16"/>
  <c r="BL32" i="16"/>
  <c r="T32" i="16"/>
  <c r="BM32" i="16"/>
  <c r="U32" i="16"/>
  <c r="BN32" i="16"/>
  <c r="V32" i="16"/>
  <c r="AU33" i="16"/>
  <c r="C33" i="16"/>
  <c r="X33" i="16"/>
  <c r="AV33" i="16"/>
  <c r="D33" i="16"/>
  <c r="Y33" i="16"/>
  <c r="AW33" i="16"/>
  <c r="E33" i="16"/>
  <c r="Z33" i="16"/>
  <c r="AX33" i="16"/>
  <c r="F33" i="16"/>
  <c r="AA33" i="16"/>
  <c r="AY33" i="16"/>
  <c r="G33" i="16"/>
  <c r="AB33" i="16"/>
  <c r="AZ33" i="16"/>
  <c r="H33" i="16"/>
  <c r="AC33" i="16"/>
  <c r="BA33" i="16"/>
  <c r="I33" i="16"/>
  <c r="AD33" i="16"/>
  <c r="BB33" i="16"/>
  <c r="J33" i="16"/>
  <c r="AE33" i="16"/>
  <c r="BC33" i="16"/>
  <c r="K33" i="16"/>
  <c r="AF33" i="16"/>
  <c r="BD33" i="16"/>
  <c r="L33" i="16"/>
  <c r="AG33" i="16"/>
  <c r="BE33" i="16"/>
  <c r="M33" i="16"/>
  <c r="BF33" i="16"/>
  <c r="N33" i="16"/>
  <c r="BG33" i="16"/>
  <c r="O33" i="16"/>
  <c r="BH33" i="16"/>
  <c r="P33" i="16"/>
  <c r="BI33" i="16"/>
  <c r="Q33" i="16"/>
  <c r="BJ33" i="16"/>
  <c r="R33" i="16"/>
  <c r="BK33" i="16"/>
  <c r="S33" i="16"/>
  <c r="BL33" i="16"/>
  <c r="T33" i="16"/>
  <c r="BM33" i="16"/>
  <c r="U33" i="16"/>
  <c r="BN33" i="16"/>
  <c r="V33" i="16"/>
  <c r="AU34" i="16"/>
  <c r="C34" i="16"/>
  <c r="X34" i="16"/>
  <c r="AV34" i="16"/>
  <c r="D34" i="16"/>
  <c r="Y34" i="16"/>
  <c r="AW34" i="16"/>
  <c r="E34" i="16"/>
  <c r="Z34" i="16"/>
  <c r="AX34" i="16"/>
  <c r="F34" i="16"/>
  <c r="AA34" i="16"/>
  <c r="AY34" i="16"/>
  <c r="G34" i="16"/>
  <c r="AB34" i="16"/>
  <c r="AZ34" i="16"/>
  <c r="H34" i="16"/>
  <c r="AC34" i="16"/>
  <c r="BA34" i="16"/>
  <c r="I34" i="16"/>
  <c r="AD34" i="16"/>
  <c r="BB34" i="16"/>
  <c r="J34" i="16"/>
  <c r="AE34" i="16"/>
  <c r="BC34" i="16"/>
  <c r="K34" i="16"/>
  <c r="AF34" i="16"/>
  <c r="BD34" i="16"/>
  <c r="L34" i="16"/>
  <c r="AG34" i="16"/>
  <c r="BE34" i="16"/>
  <c r="M34" i="16"/>
  <c r="BF34" i="16"/>
  <c r="N34" i="16"/>
  <c r="BG34" i="16"/>
  <c r="O34" i="16"/>
  <c r="BH34" i="16"/>
  <c r="P34" i="16"/>
  <c r="BI34" i="16"/>
  <c r="Q34" i="16"/>
  <c r="BJ34" i="16"/>
  <c r="R34" i="16"/>
  <c r="BK34" i="16"/>
  <c r="S34" i="16"/>
  <c r="BL34" i="16"/>
  <c r="T34" i="16"/>
  <c r="BM34" i="16"/>
  <c r="U34" i="16"/>
  <c r="BN34" i="16"/>
  <c r="V34" i="16"/>
  <c r="AU35" i="16"/>
  <c r="C35" i="16"/>
  <c r="X35" i="16"/>
  <c r="AV35" i="16"/>
  <c r="D35" i="16"/>
  <c r="Y35" i="16"/>
  <c r="AW35" i="16"/>
  <c r="E35" i="16"/>
  <c r="Z35" i="16"/>
  <c r="AX35" i="16"/>
  <c r="F35" i="16"/>
  <c r="AA35" i="16"/>
  <c r="AY35" i="16"/>
  <c r="G35" i="16"/>
  <c r="AB35" i="16"/>
  <c r="AZ35" i="16"/>
  <c r="H35" i="16"/>
  <c r="AC35" i="16"/>
  <c r="BA35" i="16"/>
  <c r="I35" i="16"/>
  <c r="AD35" i="16"/>
  <c r="BB35" i="16"/>
  <c r="J35" i="16"/>
  <c r="AE35" i="16"/>
  <c r="BC35" i="16"/>
  <c r="K35" i="16"/>
  <c r="AF35" i="16"/>
  <c r="BD35" i="16"/>
  <c r="L35" i="16"/>
  <c r="AG35" i="16"/>
  <c r="BE35" i="16"/>
  <c r="M35" i="16"/>
  <c r="BF35" i="16"/>
  <c r="N35" i="16"/>
  <c r="BG35" i="16"/>
  <c r="O35" i="16"/>
  <c r="BH35" i="16"/>
  <c r="P35" i="16"/>
  <c r="BI35" i="16"/>
  <c r="Q35" i="16"/>
  <c r="BJ35" i="16"/>
  <c r="R35" i="16"/>
  <c r="BK35" i="16"/>
  <c r="S35" i="16"/>
  <c r="BL35" i="16"/>
  <c r="T35" i="16"/>
  <c r="BM35" i="16"/>
  <c r="U35" i="16"/>
  <c r="BN35" i="16"/>
  <c r="V35" i="16"/>
  <c r="AU36" i="16"/>
  <c r="C36" i="16"/>
  <c r="X36" i="16"/>
  <c r="AV36" i="16"/>
  <c r="D36" i="16"/>
  <c r="Y36" i="16"/>
  <c r="AW36" i="16"/>
  <c r="E36" i="16"/>
  <c r="Z36" i="16"/>
  <c r="AX36" i="16"/>
  <c r="F36" i="16"/>
  <c r="AA36" i="16"/>
  <c r="AY36" i="16"/>
  <c r="G36" i="16"/>
  <c r="AB36" i="16"/>
  <c r="AZ36" i="16"/>
  <c r="H36" i="16"/>
  <c r="AC36" i="16"/>
  <c r="BA36" i="16"/>
  <c r="I36" i="16"/>
  <c r="AD36" i="16"/>
  <c r="BB36" i="16"/>
  <c r="J36" i="16"/>
  <c r="AE36" i="16"/>
  <c r="BC36" i="16"/>
  <c r="K36" i="16"/>
  <c r="AF36" i="16"/>
  <c r="BD36" i="16"/>
  <c r="L36" i="16"/>
  <c r="AG36" i="16"/>
  <c r="BE36" i="16"/>
  <c r="M36" i="16"/>
  <c r="BF36" i="16"/>
  <c r="N36" i="16"/>
  <c r="BG36" i="16"/>
  <c r="O36" i="16"/>
  <c r="BH36" i="16"/>
  <c r="P36" i="16"/>
  <c r="BI36" i="16"/>
  <c r="Q36" i="16"/>
  <c r="BJ36" i="16"/>
  <c r="R36" i="16"/>
  <c r="BK36" i="16"/>
  <c r="S36" i="16"/>
  <c r="BL36" i="16"/>
  <c r="T36" i="16"/>
  <c r="BM36" i="16"/>
  <c r="U36" i="16"/>
  <c r="BN36" i="16"/>
  <c r="V36" i="16"/>
  <c r="AU37" i="16"/>
  <c r="C37" i="16"/>
  <c r="X37" i="16"/>
  <c r="AV37" i="16"/>
  <c r="D37" i="16"/>
  <c r="Y37" i="16"/>
  <c r="AW37" i="16"/>
  <c r="E37" i="16"/>
  <c r="Z37" i="16"/>
  <c r="AX37" i="16"/>
  <c r="F37" i="16"/>
  <c r="AA37" i="16"/>
  <c r="AY37" i="16"/>
  <c r="G37" i="16"/>
  <c r="AB37" i="16"/>
  <c r="AZ37" i="16"/>
  <c r="H37" i="16"/>
  <c r="AC37" i="16"/>
  <c r="BA37" i="16"/>
  <c r="I37" i="16"/>
  <c r="AD37" i="16"/>
  <c r="BB37" i="16"/>
  <c r="J37" i="16"/>
  <c r="AE37" i="16"/>
  <c r="BC37" i="16"/>
  <c r="K37" i="16"/>
  <c r="AF37" i="16"/>
  <c r="BD37" i="16"/>
  <c r="L37" i="16"/>
  <c r="AG37" i="16"/>
  <c r="BE37" i="16"/>
  <c r="M37" i="16"/>
  <c r="BF37" i="16"/>
  <c r="N37" i="16"/>
  <c r="BG37" i="16"/>
  <c r="O37" i="16"/>
  <c r="BH37" i="16"/>
  <c r="P37" i="16"/>
  <c r="BI37" i="16"/>
  <c r="Q37" i="16"/>
  <c r="BJ37" i="16"/>
  <c r="R37" i="16"/>
  <c r="BK37" i="16"/>
  <c r="S37" i="16"/>
  <c r="BL37" i="16"/>
  <c r="T37" i="16"/>
  <c r="BM37" i="16"/>
  <c r="U37" i="16"/>
  <c r="BN37" i="16"/>
  <c r="V37" i="16"/>
  <c r="AU38" i="16"/>
  <c r="C38" i="16"/>
  <c r="X38" i="16"/>
  <c r="AV38" i="16"/>
  <c r="D38" i="16"/>
  <c r="Y38" i="16"/>
  <c r="AW38" i="16"/>
  <c r="E38" i="16"/>
  <c r="Z38" i="16"/>
  <c r="AX38" i="16"/>
  <c r="F38" i="16"/>
  <c r="AA38" i="16"/>
  <c r="AY38" i="16"/>
  <c r="G38" i="16"/>
  <c r="AB38" i="16"/>
  <c r="AZ38" i="16"/>
  <c r="H38" i="16"/>
  <c r="AC38" i="16"/>
  <c r="BA38" i="16"/>
  <c r="I38" i="16"/>
  <c r="AD38" i="16"/>
  <c r="BB38" i="16"/>
  <c r="J38" i="16"/>
  <c r="AE38" i="16"/>
  <c r="BC38" i="16"/>
  <c r="K38" i="16"/>
  <c r="AF38" i="16"/>
  <c r="BD38" i="16"/>
  <c r="L38" i="16"/>
  <c r="AG38" i="16"/>
  <c r="BE38" i="16"/>
  <c r="M38" i="16"/>
  <c r="BF38" i="16"/>
  <c r="N38" i="16"/>
  <c r="BG38" i="16"/>
  <c r="O38" i="16"/>
  <c r="BH38" i="16"/>
  <c r="P38" i="16"/>
  <c r="BI38" i="16"/>
  <c r="Q38" i="16"/>
  <c r="BJ38" i="16"/>
  <c r="R38" i="16"/>
  <c r="BK38" i="16"/>
  <c r="S38" i="16"/>
  <c r="BL38" i="16"/>
  <c r="T38" i="16"/>
  <c r="BM38" i="16"/>
  <c r="U38" i="16"/>
  <c r="BN38" i="16"/>
  <c r="V38" i="16"/>
  <c r="AU39" i="16"/>
  <c r="C39" i="16"/>
  <c r="X39" i="16"/>
  <c r="AV39" i="16"/>
  <c r="D39" i="16"/>
  <c r="Y39" i="16"/>
  <c r="AW39" i="16"/>
  <c r="E39" i="16"/>
  <c r="Z39" i="16"/>
  <c r="AX39" i="16"/>
  <c r="F39" i="16"/>
  <c r="AA39" i="16"/>
  <c r="AY39" i="16"/>
  <c r="G39" i="16"/>
  <c r="AB39" i="16"/>
  <c r="AZ39" i="16"/>
  <c r="H39" i="16"/>
  <c r="AC39" i="16"/>
  <c r="BA39" i="16"/>
  <c r="I39" i="16"/>
  <c r="AD39" i="16"/>
  <c r="BB39" i="16"/>
  <c r="J39" i="16"/>
  <c r="AE39" i="16"/>
  <c r="BC39" i="16"/>
  <c r="K39" i="16"/>
  <c r="AF39" i="16"/>
  <c r="BD39" i="16"/>
  <c r="L39" i="16"/>
  <c r="AG39" i="16"/>
  <c r="BE39" i="16"/>
  <c r="M39" i="16"/>
  <c r="BF39" i="16"/>
  <c r="N39" i="16"/>
  <c r="BG39" i="16"/>
  <c r="O39" i="16"/>
  <c r="BH39" i="16"/>
  <c r="P39" i="16"/>
  <c r="BI39" i="16"/>
  <c r="Q39" i="16"/>
  <c r="BJ39" i="16"/>
  <c r="R39" i="16"/>
  <c r="BK39" i="16"/>
  <c r="S39" i="16"/>
  <c r="BL39" i="16"/>
  <c r="T39" i="16"/>
  <c r="BM39" i="16"/>
  <c r="U39" i="16"/>
  <c r="BN39" i="16"/>
  <c r="V39" i="16"/>
  <c r="AU40" i="16"/>
  <c r="C40" i="16"/>
  <c r="X40" i="16"/>
  <c r="AV40" i="16"/>
  <c r="D40" i="16"/>
  <c r="Y40" i="16"/>
  <c r="AW40" i="16"/>
  <c r="E40" i="16"/>
  <c r="Z40" i="16"/>
  <c r="AX40" i="16"/>
  <c r="F40" i="16"/>
  <c r="AA40" i="16"/>
  <c r="AY40" i="16"/>
  <c r="G40" i="16"/>
  <c r="AB40" i="16"/>
  <c r="AZ40" i="16"/>
  <c r="H40" i="16"/>
  <c r="AC40" i="16"/>
  <c r="BA40" i="16"/>
  <c r="I40" i="16"/>
  <c r="AD40" i="16"/>
  <c r="BB40" i="16"/>
  <c r="J40" i="16"/>
  <c r="AE40" i="16"/>
  <c r="BC40" i="16"/>
  <c r="K40" i="16"/>
  <c r="AF40" i="16"/>
  <c r="BD40" i="16"/>
  <c r="L40" i="16"/>
  <c r="AG40" i="16"/>
  <c r="BE40" i="16"/>
  <c r="M40" i="16"/>
  <c r="BF40" i="16"/>
  <c r="N40" i="16"/>
  <c r="BG40" i="16"/>
  <c r="O40" i="16"/>
  <c r="BH40" i="16"/>
  <c r="P40" i="16"/>
  <c r="BI40" i="16"/>
  <c r="Q40" i="16"/>
  <c r="BJ40" i="16"/>
  <c r="R40" i="16"/>
  <c r="BK40" i="16"/>
  <c r="S40" i="16"/>
  <c r="BL40" i="16"/>
  <c r="T40" i="16"/>
  <c r="BM40" i="16"/>
  <c r="U40" i="16"/>
  <c r="BN40" i="16"/>
  <c r="V40" i="16"/>
  <c r="AU41" i="16"/>
  <c r="C41" i="16"/>
  <c r="X41" i="16"/>
  <c r="AV41" i="16"/>
  <c r="D41" i="16"/>
  <c r="Y41" i="16"/>
  <c r="AW41" i="16"/>
  <c r="E41" i="16"/>
  <c r="Z41" i="16"/>
  <c r="AX41" i="16"/>
  <c r="F41" i="16"/>
  <c r="AA41" i="16"/>
  <c r="AY41" i="16"/>
  <c r="G41" i="16"/>
  <c r="AB41" i="16"/>
  <c r="AZ41" i="16"/>
  <c r="H41" i="16"/>
  <c r="AC41" i="16"/>
  <c r="BA41" i="16"/>
  <c r="I41" i="16"/>
  <c r="AD41" i="16"/>
  <c r="BB41" i="16"/>
  <c r="J41" i="16"/>
  <c r="AE41" i="16"/>
  <c r="BC41" i="16"/>
  <c r="K41" i="16"/>
  <c r="AF41" i="16"/>
  <c r="BD41" i="16"/>
  <c r="L41" i="16"/>
  <c r="AG41" i="16"/>
  <c r="BE41" i="16"/>
  <c r="M41" i="16"/>
  <c r="BF41" i="16"/>
  <c r="N41" i="16"/>
  <c r="BG41" i="16"/>
  <c r="O41" i="16"/>
  <c r="BH41" i="16"/>
  <c r="P41" i="16"/>
  <c r="BI41" i="16"/>
  <c r="Q41" i="16"/>
  <c r="BJ41" i="16"/>
  <c r="R41" i="16"/>
  <c r="BK41" i="16"/>
  <c r="S41" i="16"/>
  <c r="BL41" i="16"/>
  <c r="T41" i="16"/>
  <c r="BM41" i="16"/>
  <c r="U41" i="16"/>
  <c r="BN41" i="16"/>
  <c r="V41" i="16"/>
  <c r="AU42" i="16"/>
  <c r="C42" i="16"/>
  <c r="X42" i="16"/>
  <c r="AV42" i="16"/>
  <c r="D42" i="16"/>
  <c r="Y42" i="16"/>
  <c r="AW42" i="16"/>
  <c r="E42" i="16"/>
  <c r="Z42" i="16"/>
  <c r="AX42" i="16"/>
  <c r="F42" i="16"/>
  <c r="AA42" i="16"/>
  <c r="AY42" i="16"/>
  <c r="G42" i="16"/>
  <c r="AB42" i="16"/>
  <c r="AZ42" i="16"/>
  <c r="H42" i="16"/>
  <c r="AC42" i="16"/>
  <c r="BA42" i="16"/>
  <c r="I42" i="16"/>
  <c r="AD42" i="16"/>
  <c r="BB42" i="16"/>
  <c r="J42" i="16"/>
  <c r="AE42" i="16"/>
  <c r="BC42" i="16"/>
  <c r="K42" i="16"/>
  <c r="AF42" i="16"/>
  <c r="BD42" i="16"/>
  <c r="L42" i="16"/>
  <c r="AG42" i="16"/>
  <c r="BE42" i="16"/>
  <c r="M42" i="16"/>
  <c r="BF42" i="16"/>
  <c r="N42" i="16"/>
  <c r="BG42" i="16"/>
  <c r="O42" i="16"/>
  <c r="BH42" i="16"/>
  <c r="P42" i="16"/>
  <c r="BI42" i="16"/>
  <c r="Q42" i="16"/>
  <c r="BJ42" i="16"/>
  <c r="R42" i="16"/>
  <c r="BK42" i="16"/>
  <c r="S42" i="16"/>
  <c r="BL42" i="16"/>
  <c r="T42" i="16"/>
  <c r="BM42" i="16"/>
  <c r="U42" i="16"/>
  <c r="BN42" i="16"/>
  <c r="V42" i="16"/>
  <c r="AU43" i="16"/>
  <c r="C43" i="16"/>
  <c r="X43" i="16"/>
  <c r="AV43" i="16"/>
  <c r="D43" i="16"/>
  <c r="Y43" i="16"/>
  <c r="AW43" i="16"/>
  <c r="E43" i="16"/>
  <c r="Z43" i="16"/>
  <c r="AX43" i="16"/>
  <c r="F43" i="16"/>
  <c r="AA43" i="16"/>
  <c r="AY43" i="16"/>
  <c r="G43" i="16"/>
  <c r="AB43" i="16"/>
  <c r="AZ43" i="16"/>
  <c r="H43" i="16"/>
  <c r="AC43" i="16"/>
  <c r="BA43" i="16"/>
  <c r="I43" i="16"/>
  <c r="AD43" i="16"/>
  <c r="BB43" i="16"/>
  <c r="J43" i="16"/>
  <c r="AE43" i="16"/>
  <c r="BC43" i="16"/>
  <c r="K43" i="16"/>
  <c r="AF43" i="16"/>
  <c r="BD43" i="16"/>
  <c r="L43" i="16"/>
  <c r="AG43" i="16"/>
  <c r="BE43" i="16"/>
  <c r="M43" i="16"/>
  <c r="BF43" i="16"/>
  <c r="N43" i="16"/>
  <c r="BG43" i="16"/>
  <c r="O43" i="16"/>
  <c r="BH43" i="16"/>
  <c r="P43" i="16"/>
  <c r="BI43" i="16"/>
  <c r="Q43" i="16"/>
  <c r="BJ43" i="16"/>
  <c r="R43" i="16"/>
  <c r="BK43" i="16"/>
  <c r="S43" i="16"/>
  <c r="BL43" i="16"/>
  <c r="T43" i="16"/>
  <c r="BM43" i="16"/>
  <c r="U43" i="16"/>
  <c r="BN43" i="16"/>
  <c r="V43" i="16"/>
  <c r="AU44" i="16"/>
  <c r="C44" i="16"/>
  <c r="X44" i="16"/>
  <c r="AV44" i="16"/>
  <c r="D44" i="16"/>
  <c r="Y44" i="16"/>
  <c r="AW44" i="16"/>
  <c r="E44" i="16"/>
  <c r="Z44" i="16"/>
  <c r="AX44" i="16"/>
  <c r="F44" i="16"/>
  <c r="AA44" i="16"/>
  <c r="AY44" i="16"/>
  <c r="G44" i="16"/>
  <c r="AB44" i="16"/>
  <c r="AZ44" i="16"/>
  <c r="H44" i="16"/>
  <c r="AC44" i="16"/>
  <c r="BA44" i="16"/>
  <c r="I44" i="16"/>
  <c r="AD44" i="16"/>
  <c r="BB44" i="16"/>
  <c r="J44" i="16"/>
  <c r="AE44" i="16"/>
  <c r="BC44" i="16"/>
  <c r="K44" i="16"/>
  <c r="AF44" i="16"/>
  <c r="BD44" i="16"/>
  <c r="L44" i="16"/>
  <c r="AG44" i="16"/>
  <c r="BE44" i="16"/>
  <c r="M44" i="16"/>
  <c r="BF44" i="16"/>
  <c r="N44" i="16"/>
  <c r="BG44" i="16"/>
  <c r="O44" i="16"/>
  <c r="BH44" i="16"/>
  <c r="P44" i="16"/>
  <c r="BI44" i="16"/>
  <c r="Q44" i="16"/>
  <c r="BJ44" i="16"/>
  <c r="R44" i="16"/>
  <c r="BK44" i="16"/>
  <c r="S44" i="16"/>
  <c r="BL44" i="16"/>
  <c r="T44" i="16"/>
  <c r="BM44" i="16"/>
  <c r="U44" i="16"/>
  <c r="BN44" i="16"/>
  <c r="V44" i="16"/>
  <c r="AU45" i="16"/>
  <c r="C45" i="16"/>
  <c r="X45" i="16"/>
  <c r="AV45" i="16"/>
  <c r="D45" i="16"/>
  <c r="Y45" i="16"/>
  <c r="AW45" i="16"/>
  <c r="E45" i="16"/>
  <c r="Z45" i="16"/>
  <c r="AX45" i="16"/>
  <c r="F45" i="16"/>
  <c r="AA45" i="16"/>
  <c r="AY45" i="16"/>
  <c r="G45" i="16"/>
  <c r="AB45" i="16"/>
  <c r="AZ45" i="16"/>
  <c r="H45" i="16"/>
  <c r="AC45" i="16"/>
  <c r="BA45" i="16"/>
  <c r="I45" i="16"/>
  <c r="AD45" i="16"/>
  <c r="BB45" i="16"/>
  <c r="J45" i="16"/>
  <c r="AE45" i="16"/>
  <c r="BC45" i="16"/>
  <c r="K45" i="16"/>
  <c r="AF45" i="16"/>
  <c r="BD45" i="16"/>
  <c r="L45" i="16"/>
  <c r="AG45" i="16"/>
  <c r="BE45" i="16"/>
  <c r="M45" i="16"/>
  <c r="BF45" i="16"/>
  <c r="N45" i="16"/>
  <c r="BG45" i="16"/>
  <c r="O45" i="16"/>
  <c r="BH45" i="16"/>
  <c r="P45" i="16"/>
  <c r="BI45" i="16"/>
  <c r="Q45" i="16"/>
  <c r="BJ45" i="16"/>
  <c r="R45" i="16"/>
  <c r="BK45" i="16"/>
  <c r="S45" i="16"/>
  <c r="BL45" i="16"/>
  <c r="T45" i="16"/>
  <c r="BM45" i="16"/>
  <c r="U45" i="16"/>
  <c r="BN45" i="16"/>
  <c r="V45" i="16"/>
  <c r="AU46" i="16"/>
  <c r="C46" i="16"/>
  <c r="X46" i="16"/>
  <c r="AV46" i="16"/>
  <c r="D46" i="16"/>
  <c r="Y46" i="16"/>
  <c r="AW46" i="16"/>
  <c r="E46" i="16"/>
  <c r="Z46" i="16"/>
  <c r="AX46" i="16"/>
  <c r="F46" i="16"/>
  <c r="AA46" i="16"/>
  <c r="AY46" i="16"/>
  <c r="G46" i="16"/>
  <c r="AB46" i="16"/>
  <c r="AZ46" i="16"/>
  <c r="H46" i="16"/>
  <c r="AC46" i="16"/>
  <c r="BA46" i="16"/>
  <c r="I46" i="16"/>
  <c r="AD46" i="16"/>
  <c r="BB46" i="16"/>
  <c r="J46" i="16"/>
  <c r="AE46" i="16"/>
  <c r="BC46" i="16"/>
  <c r="K46" i="16"/>
  <c r="AF46" i="16"/>
  <c r="BD46" i="16"/>
  <c r="L46" i="16"/>
  <c r="AG46" i="16"/>
  <c r="BE46" i="16"/>
  <c r="M46" i="16"/>
  <c r="BF46" i="16"/>
  <c r="N46" i="16"/>
  <c r="BG46" i="16"/>
  <c r="O46" i="16"/>
  <c r="BH46" i="16"/>
  <c r="P46" i="16"/>
  <c r="BI46" i="16"/>
  <c r="Q46" i="16"/>
  <c r="BJ46" i="16"/>
  <c r="R46" i="16"/>
  <c r="BK46" i="16"/>
  <c r="S46" i="16"/>
  <c r="BL46" i="16"/>
  <c r="T46" i="16"/>
  <c r="BM46" i="16"/>
  <c r="U46" i="16"/>
  <c r="BN46" i="16"/>
  <c r="V46" i="16"/>
  <c r="AU47" i="16"/>
  <c r="C47" i="16"/>
  <c r="X47" i="16"/>
  <c r="AV47" i="16"/>
  <c r="D47" i="16"/>
  <c r="Y47" i="16"/>
  <c r="AW47" i="16"/>
  <c r="E47" i="16"/>
  <c r="Z47" i="16"/>
  <c r="AX47" i="16"/>
  <c r="F47" i="16"/>
  <c r="AA47" i="16"/>
  <c r="AY47" i="16"/>
  <c r="G47" i="16"/>
  <c r="AB47" i="16"/>
  <c r="AZ47" i="16"/>
  <c r="H47" i="16"/>
  <c r="AC47" i="16"/>
  <c r="BA47" i="16"/>
  <c r="I47" i="16"/>
  <c r="AD47" i="16"/>
  <c r="BB47" i="16"/>
  <c r="J47" i="16"/>
  <c r="AE47" i="16"/>
  <c r="BC47" i="16"/>
  <c r="K47" i="16"/>
  <c r="AF47" i="16"/>
  <c r="BD47" i="16"/>
  <c r="L47" i="16"/>
  <c r="AG47" i="16"/>
  <c r="BE47" i="16"/>
  <c r="M47" i="16"/>
  <c r="BF47" i="16"/>
  <c r="N47" i="16"/>
  <c r="BG47" i="16"/>
  <c r="O47" i="16"/>
  <c r="BH47" i="16"/>
  <c r="P47" i="16"/>
  <c r="BI47" i="16"/>
  <c r="Q47" i="16"/>
  <c r="BJ47" i="16"/>
  <c r="R47" i="16"/>
  <c r="BK47" i="16"/>
  <c r="S47" i="16"/>
  <c r="BL47" i="16"/>
  <c r="T47" i="16"/>
  <c r="BM47" i="16"/>
  <c r="U47" i="16"/>
  <c r="BN47" i="16"/>
  <c r="V47" i="16"/>
  <c r="AU48" i="16"/>
  <c r="C48" i="16"/>
  <c r="X48" i="16"/>
  <c r="AV48" i="16"/>
  <c r="D48" i="16"/>
  <c r="Y48" i="16"/>
  <c r="AW48" i="16"/>
  <c r="E48" i="16"/>
  <c r="Z48" i="16"/>
  <c r="AX48" i="16"/>
  <c r="F48" i="16"/>
  <c r="AA48" i="16"/>
  <c r="AY48" i="16"/>
  <c r="G48" i="16"/>
  <c r="AB48" i="16"/>
  <c r="AZ48" i="16"/>
  <c r="H48" i="16"/>
  <c r="AC48" i="16"/>
  <c r="BA48" i="16"/>
  <c r="I48" i="16"/>
  <c r="AD48" i="16"/>
  <c r="BB48" i="16"/>
  <c r="J48" i="16"/>
  <c r="AE48" i="16"/>
  <c r="BC48" i="16"/>
  <c r="K48" i="16"/>
  <c r="AF48" i="16"/>
  <c r="BD48" i="16"/>
  <c r="L48" i="16"/>
  <c r="AG48" i="16"/>
  <c r="BE48" i="16"/>
  <c r="M48" i="16"/>
  <c r="BF48" i="16"/>
  <c r="N48" i="16"/>
  <c r="BG48" i="16"/>
  <c r="O48" i="16"/>
  <c r="BH48" i="16"/>
  <c r="P48" i="16"/>
  <c r="BI48" i="16"/>
  <c r="Q48" i="16"/>
  <c r="BJ48" i="16"/>
  <c r="R48" i="16"/>
  <c r="BK48" i="16"/>
  <c r="S48" i="16"/>
  <c r="BL48" i="16"/>
  <c r="T48" i="16"/>
  <c r="BM48" i="16"/>
  <c r="U48" i="16"/>
  <c r="BN48" i="16"/>
  <c r="V48" i="16"/>
  <c r="AU49" i="16"/>
  <c r="C49" i="16"/>
  <c r="X49" i="16"/>
  <c r="AV49" i="16"/>
  <c r="D49" i="16"/>
  <c r="Y49" i="16"/>
  <c r="AW49" i="16"/>
  <c r="E49" i="16"/>
  <c r="Z49" i="16"/>
  <c r="AX49" i="16"/>
  <c r="F49" i="16"/>
  <c r="AA49" i="16"/>
  <c r="AY49" i="16"/>
  <c r="G49" i="16"/>
  <c r="AB49" i="16"/>
  <c r="AZ49" i="16"/>
  <c r="H49" i="16"/>
  <c r="AC49" i="16"/>
  <c r="BA49" i="16"/>
  <c r="I49" i="16"/>
  <c r="AD49" i="16"/>
  <c r="BB49" i="16"/>
  <c r="J49" i="16"/>
  <c r="AE49" i="16"/>
  <c r="BC49" i="16"/>
  <c r="K49" i="16"/>
  <c r="AF49" i="16"/>
  <c r="BD49" i="16"/>
  <c r="L49" i="16"/>
  <c r="AG49" i="16"/>
  <c r="BE49" i="16"/>
  <c r="M49" i="16"/>
  <c r="BF49" i="16"/>
  <c r="N49" i="16"/>
  <c r="BG49" i="16"/>
  <c r="O49" i="16"/>
  <c r="BH49" i="16"/>
  <c r="P49" i="16"/>
  <c r="BI49" i="16"/>
  <c r="Q49" i="16"/>
  <c r="BJ49" i="16"/>
  <c r="R49" i="16"/>
  <c r="BK49" i="16"/>
  <c r="S49" i="16"/>
  <c r="BL49" i="16"/>
  <c r="T49" i="16"/>
  <c r="BM49" i="16"/>
  <c r="U49" i="16"/>
  <c r="BN49" i="16"/>
  <c r="V49" i="16"/>
  <c r="AU50" i="16"/>
  <c r="C50" i="16"/>
  <c r="X50" i="16"/>
  <c r="AV50" i="16"/>
  <c r="D50" i="16"/>
  <c r="Y50" i="16"/>
  <c r="AW50" i="16"/>
  <c r="E50" i="16"/>
  <c r="Z50" i="16"/>
  <c r="AX50" i="16"/>
  <c r="F50" i="16"/>
  <c r="AA50" i="16"/>
  <c r="AY50" i="16"/>
  <c r="G50" i="16"/>
  <c r="AB50" i="16"/>
  <c r="AZ50" i="16"/>
  <c r="H50" i="16"/>
  <c r="AC50" i="16"/>
  <c r="BA50" i="16"/>
  <c r="I50" i="16"/>
  <c r="AD50" i="16"/>
  <c r="BB50" i="16"/>
  <c r="J50" i="16"/>
  <c r="AE50" i="16"/>
  <c r="BC50" i="16"/>
  <c r="K50" i="16"/>
  <c r="AF50" i="16"/>
  <c r="BD50" i="16"/>
  <c r="L50" i="16"/>
  <c r="AG50" i="16"/>
  <c r="BE50" i="16"/>
  <c r="M50" i="16"/>
  <c r="BF50" i="16"/>
  <c r="N50" i="16"/>
  <c r="BG50" i="16"/>
  <c r="O50" i="16"/>
  <c r="BH50" i="16"/>
  <c r="P50" i="16"/>
  <c r="BI50" i="16"/>
  <c r="Q50" i="16"/>
  <c r="BJ50" i="16"/>
  <c r="R50" i="16"/>
  <c r="BK50" i="16"/>
  <c r="S50" i="16"/>
  <c r="BL50" i="16"/>
  <c r="T50" i="16"/>
  <c r="BM50" i="16"/>
  <c r="U50" i="16"/>
  <c r="BN50" i="16"/>
  <c r="V50" i="16"/>
  <c r="AU51" i="16"/>
  <c r="C51" i="16"/>
  <c r="X51" i="16"/>
  <c r="AV51" i="16"/>
  <c r="D51" i="16"/>
  <c r="Y51" i="16"/>
  <c r="AW51" i="16"/>
  <c r="E51" i="16"/>
  <c r="Z51" i="16"/>
  <c r="AX51" i="16"/>
  <c r="F51" i="16"/>
  <c r="AA51" i="16"/>
  <c r="AY51" i="16"/>
  <c r="G51" i="16"/>
  <c r="AB51" i="16"/>
  <c r="AZ51" i="16"/>
  <c r="H51" i="16"/>
  <c r="AC51" i="16"/>
  <c r="BA51" i="16"/>
  <c r="I51" i="16"/>
  <c r="AD51" i="16"/>
  <c r="BB51" i="16"/>
  <c r="J51" i="16"/>
  <c r="AE51" i="16"/>
  <c r="BC51" i="16"/>
  <c r="K51" i="16"/>
  <c r="AF51" i="16"/>
  <c r="BD51" i="16"/>
  <c r="L51" i="16"/>
  <c r="AG51" i="16"/>
  <c r="BE51" i="16"/>
  <c r="M51" i="16"/>
  <c r="BF51" i="16"/>
  <c r="N51" i="16"/>
  <c r="BG51" i="16"/>
  <c r="O51" i="16"/>
  <c r="BH51" i="16"/>
  <c r="P51" i="16"/>
  <c r="BI51" i="16"/>
  <c r="Q51" i="16"/>
  <c r="BJ51" i="16"/>
  <c r="R51" i="16"/>
  <c r="BK51" i="16"/>
  <c r="S51" i="16"/>
  <c r="BL51" i="16"/>
  <c r="T51" i="16"/>
  <c r="BM51" i="16"/>
  <c r="U51" i="16"/>
  <c r="BN51" i="16"/>
  <c r="V51" i="16"/>
  <c r="AU52" i="16"/>
  <c r="C52" i="16"/>
  <c r="X52" i="16"/>
  <c r="AV52" i="16"/>
  <c r="D52" i="16"/>
  <c r="Y52" i="16"/>
  <c r="AW52" i="16"/>
  <c r="E52" i="16"/>
  <c r="Z52" i="16"/>
  <c r="AX52" i="16"/>
  <c r="F52" i="16"/>
  <c r="AA52" i="16"/>
  <c r="AY52" i="16"/>
  <c r="G52" i="16"/>
  <c r="AB52" i="16"/>
  <c r="AZ52" i="16"/>
  <c r="H52" i="16"/>
  <c r="AC52" i="16"/>
  <c r="BA52" i="16"/>
  <c r="I52" i="16"/>
  <c r="AD52" i="16"/>
  <c r="BB52" i="16"/>
  <c r="J52" i="16"/>
  <c r="AE52" i="16"/>
  <c r="BC52" i="16"/>
  <c r="K52" i="16"/>
  <c r="AF52" i="16"/>
  <c r="BD52" i="16"/>
  <c r="L52" i="16"/>
  <c r="AG52" i="16"/>
  <c r="BE52" i="16"/>
  <c r="M52" i="16"/>
  <c r="BF52" i="16"/>
  <c r="N52" i="16"/>
  <c r="BG52" i="16"/>
  <c r="O52" i="16"/>
  <c r="BH52" i="16"/>
  <c r="P52" i="16"/>
  <c r="BI52" i="16"/>
  <c r="Q52" i="16"/>
  <c r="BJ52" i="16"/>
  <c r="R52" i="16"/>
  <c r="BK52" i="16"/>
  <c r="S52" i="16"/>
  <c r="BL52" i="16"/>
  <c r="T52" i="16"/>
  <c r="BM52" i="16"/>
  <c r="U52" i="16"/>
  <c r="BN52" i="16"/>
  <c r="V52" i="16"/>
  <c r="AU53" i="16"/>
  <c r="C53" i="16"/>
  <c r="X53" i="16"/>
  <c r="AV53" i="16"/>
  <c r="D53" i="16"/>
  <c r="Y53" i="16"/>
  <c r="AW53" i="16"/>
  <c r="E53" i="16"/>
  <c r="Z53" i="16"/>
  <c r="AX53" i="16"/>
  <c r="F53" i="16"/>
  <c r="AA53" i="16"/>
  <c r="AY53" i="16"/>
  <c r="G53" i="16"/>
  <c r="AB53" i="16"/>
  <c r="AZ53" i="16"/>
  <c r="H53" i="16"/>
  <c r="AC53" i="16"/>
  <c r="BA53" i="16"/>
  <c r="I53" i="16"/>
  <c r="AD53" i="16"/>
  <c r="BB53" i="16"/>
  <c r="J53" i="16"/>
  <c r="AE53" i="16"/>
  <c r="BC53" i="16"/>
  <c r="K53" i="16"/>
  <c r="AF53" i="16"/>
  <c r="BD53" i="16"/>
  <c r="L53" i="16"/>
  <c r="AG53" i="16"/>
  <c r="BE53" i="16"/>
  <c r="M53" i="16"/>
  <c r="BF53" i="16"/>
  <c r="N53" i="16"/>
  <c r="BG53" i="16"/>
  <c r="O53" i="16"/>
  <c r="BH53" i="16"/>
  <c r="P53" i="16"/>
  <c r="BI53" i="16"/>
  <c r="Q53" i="16"/>
  <c r="BJ53" i="16"/>
  <c r="R53" i="16"/>
  <c r="BK53" i="16"/>
  <c r="S53" i="16"/>
  <c r="BL53" i="16"/>
  <c r="T53" i="16"/>
  <c r="BM53" i="16"/>
  <c r="U53" i="16"/>
  <c r="BN53" i="16"/>
  <c r="V53" i="16"/>
  <c r="AU54" i="16"/>
  <c r="C54" i="16"/>
  <c r="X54" i="16"/>
  <c r="AV54" i="16"/>
  <c r="D54" i="16"/>
  <c r="Y54" i="16"/>
  <c r="AW54" i="16"/>
  <c r="E54" i="16"/>
  <c r="Z54" i="16"/>
  <c r="AX54" i="16"/>
  <c r="F54" i="16"/>
  <c r="AA54" i="16"/>
  <c r="AY54" i="16"/>
  <c r="G54" i="16"/>
  <c r="AB54" i="16"/>
  <c r="AZ54" i="16"/>
  <c r="H54" i="16"/>
  <c r="AC54" i="16"/>
  <c r="BA54" i="16"/>
  <c r="I54" i="16"/>
  <c r="AD54" i="16"/>
  <c r="BB54" i="16"/>
  <c r="J54" i="16"/>
  <c r="AE54" i="16"/>
  <c r="BC54" i="16"/>
  <c r="K54" i="16"/>
  <c r="AF54" i="16"/>
  <c r="BD54" i="16"/>
  <c r="L54" i="16"/>
  <c r="AG54" i="16"/>
  <c r="BE54" i="16"/>
  <c r="M54" i="16"/>
  <c r="BF54" i="16"/>
  <c r="N54" i="16"/>
  <c r="BG54" i="16"/>
  <c r="O54" i="16"/>
  <c r="BH54" i="16"/>
  <c r="P54" i="16"/>
  <c r="BI54" i="16"/>
  <c r="Q54" i="16"/>
  <c r="BJ54" i="16"/>
  <c r="R54" i="16"/>
  <c r="BK54" i="16"/>
  <c r="S54" i="16"/>
  <c r="BL54" i="16"/>
  <c r="T54" i="16"/>
  <c r="BM54" i="16"/>
  <c r="U54" i="16"/>
  <c r="BN54" i="16"/>
  <c r="V54" i="16"/>
  <c r="AU55" i="16"/>
  <c r="C55" i="16"/>
  <c r="X55" i="16"/>
  <c r="AV55" i="16"/>
  <c r="D55" i="16"/>
  <c r="Y55" i="16"/>
  <c r="AW55" i="16"/>
  <c r="E55" i="16"/>
  <c r="Z55" i="16"/>
  <c r="AX55" i="16"/>
  <c r="F55" i="16"/>
  <c r="AA55" i="16"/>
  <c r="AY55" i="16"/>
  <c r="G55" i="16"/>
  <c r="AB55" i="16"/>
  <c r="AZ55" i="16"/>
  <c r="H55" i="16"/>
  <c r="AC55" i="16"/>
  <c r="BA55" i="16"/>
  <c r="I55" i="16"/>
  <c r="AD55" i="16"/>
  <c r="BB55" i="16"/>
  <c r="J55" i="16"/>
  <c r="AE55" i="16"/>
  <c r="BC55" i="16"/>
  <c r="K55" i="16"/>
  <c r="AF55" i="16"/>
  <c r="BD55" i="16"/>
  <c r="L55" i="16"/>
  <c r="AG55" i="16"/>
  <c r="BE55" i="16"/>
  <c r="M55" i="16"/>
  <c r="BF55" i="16"/>
  <c r="N55" i="16"/>
  <c r="BG55" i="16"/>
  <c r="O55" i="16"/>
  <c r="BH55" i="16"/>
  <c r="P55" i="16"/>
  <c r="BI55" i="16"/>
  <c r="Q55" i="16"/>
  <c r="BJ55" i="16"/>
  <c r="R55" i="16"/>
  <c r="BK55" i="16"/>
  <c r="S55" i="16"/>
  <c r="BL55" i="16"/>
  <c r="T55" i="16"/>
  <c r="BM55" i="16"/>
  <c r="U55" i="16"/>
  <c r="BN55" i="16"/>
  <c r="V55" i="16"/>
  <c r="AU56" i="16"/>
  <c r="C56" i="16"/>
  <c r="X56" i="16"/>
  <c r="AV56" i="16"/>
  <c r="D56" i="16"/>
  <c r="Y56" i="16"/>
  <c r="AW56" i="16"/>
  <c r="E56" i="16"/>
  <c r="Z56" i="16"/>
  <c r="AX56" i="16"/>
  <c r="F56" i="16"/>
  <c r="AA56" i="16"/>
  <c r="AY56" i="16"/>
  <c r="G56" i="16"/>
  <c r="AB56" i="16"/>
  <c r="AZ56" i="16"/>
  <c r="H56" i="16"/>
  <c r="AC56" i="16"/>
  <c r="BA56" i="16"/>
  <c r="I56" i="16"/>
  <c r="AD56" i="16"/>
  <c r="BB56" i="16"/>
  <c r="J56" i="16"/>
  <c r="AE56" i="16"/>
  <c r="BC56" i="16"/>
  <c r="K56" i="16"/>
  <c r="AF56" i="16"/>
  <c r="BD56" i="16"/>
  <c r="L56" i="16"/>
  <c r="AG56" i="16"/>
  <c r="BE56" i="16"/>
  <c r="M56" i="16"/>
  <c r="BF56" i="16"/>
  <c r="N56" i="16"/>
  <c r="BG56" i="16"/>
  <c r="O56" i="16"/>
  <c r="BH56" i="16"/>
  <c r="P56" i="16"/>
  <c r="BI56" i="16"/>
  <c r="Q56" i="16"/>
  <c r="BJ56" i="16"/>
  <c r="R56" i="16"/>
  <c r="BK56" i="16"/>
  <c r="S56" i="16"/>
  <c r="BL56" i="16"/>
  <c r="T56" i="16"/>
  <c r="BM56" i="16"/>
  <c r="U56" i="16"/>
  <c r="BN56" i="16"/>
  <c r="V56" i="16"/>
  <c r="AU57" i="16"/>
  <c r="C57" i="16"/>
  <c r="X57" i="16"/>
  <c r="AV57" i="16"/>
  <c r="D57" i="16"/>
  <c r="Y57" i="16"/>
  <c r="AW57" i="16"/>
  <c r="E57" i="16"/>
  <c r="Z57" i="16"/>
  <c r="AX57" i="16"/>
  <c r="F57" i="16"/>
  <c r="AA57" i="16"/>
  <c r="AY57" i="16"/>
  <c r="G57" i="16"/>
  <c r="AB57" i="16"/>
  <c r="AZ57" i="16"/>
  <c r="H57" i="16"/>
  <c r="AC57" i="16"/>
  <c r="BA57" i="16"/>
  <c r="I57" i="16"/>
  <c r="AD57" i="16"/>
  <c r="BB57" i="16"/>
  <c r="J57" i="16"/>
  <c r="AE57" i="16"/>
  <c r="BC57" i="16"/>
  <c r="K57" i="16"/>
  <c r="AF57" i="16"/>
  <c r="BD57" i="16"/>
  <c r="L57" i="16"/>
  <c r="AG57" i="16"/>
  <c r="BE57" i="16"/>
  <c r="M57" i="16"/>
  <c r="BF57" i="16"/>
  <c r="N57" i="16"/>
  <c r="BG57" i="16"/>
  <c r="O57" i="16"/>
  <c r="BH57" i="16"/>
  <c r="P57" i="16"/>
  <c r="BI57" i="16"/>
  <c r="Q57" i="16"/>
  <c r="BJ57" i="16"/>
  <c r="R57" i="16"/>
  <c r="BK57" i="16"/>
  <c r="S57" i="16"/>
  <c r="BL57" i="16"/>
  <c r="T57" i="16"/>
  <c r="BM57" i="16"/>
  <c r="U57" i="16"/>
  <c r="BN57" i="16"/>
  <c r="V57" i="16"/>
  <c r="AU58" i="16"/>
  <c r="C58" i="16"/>
  <c r="X58" i="16"/>
  <c r="AV58" i="16"/>
  <c r="D58" i="16"/>
  <c r="Y58" i="16"/>
  <c r="AW58" i="16"/>
  <c r="E58" i="16"/>
  <c r="Z58" i="16"/>
  <c r="AX58" i="16"/>
  <c r="F58" i="16"/>
  <c r="AA58" i="16"/>
  <c r="AY58" i="16"/>
  <c r="G58" i="16"/>
  <c r="AB58" i="16"/>
  <c r="AZ58" i="16"/>
  <c r="H58" i="16"/>
  <c r="AC58" i="16"/>
  <c r="BA58" i="16"/>
  <c r="I58" i="16"/>
  <c r="AD58" i="16"/>
  <c r="BB58" i="16"/>
  <c r="J58" i="16"/>
  <c r="AE58" i="16"/>
  <c r="BC58" i="16"/>
  <c r="K58" i="16"/>
  <c r="AF58" i="16"/>
  <c r="BD58" i="16"/>
  <c r="L58" i="16"/>
  <c r="AG58" i="16"/>
  <c r="BE58" i="16"/>
  <c r="M58" i="16"/>
  <c r="BF58" i="16"/>
  <c r="N58" i="16"/>
  <c r="BG58" i="16"/>
  <c r="O58" i="16"/>
  <c r="BH58" i="16"/>
  <c r="P58" i="16"/>
  <c r="BI58" i="16"/>
  <c r="Q58" i="16"/>
  <c r="BJ58" i="16"/>
  <c r="R58" i="16"/>
  <c r="BK58" i="16"/>
  <c r="S58" i="16"/>
  <c r="BL58" i="16"/>
  <c r="T58" i="16"/>
  <c r="BM58" i="16"/>
  <c r="U58" i="16"/>
  <c r="BN58" i="16"/>
  <c r="V58" i="16"/>
  <c r="AU59" i="16"/>
  <c r="C59" i="16"/>
  <c r="X59" i="16"/>
  <c r="AV59" i="16"/>
  <c r="D59" i="16"/>
  <c r="Y59" i="16"/>
  <c r="AW59" i="16"/>
  <c r="E59" i="16"/>
  <c r="Z59" i="16"/>
  <c r="AX59" i="16"/>
  <c r="F59" i="16"/>
  <c r="AA59" i="16"/>
  <c r="AY59" i="16"/>
  <c r="G59" i="16"/>
  <c r="AB59" i="16"/>
  <c r="AZ59" i="16"/>
  <c r="H59" i="16"/>
  <c r="AC59" i="16"/>
  <c r="BA59" i="16"/>
  <c r="I59" i="16"/>
  <c r="AD59" i="16"/>
  <c r="BB59" i="16"/>
  <c r="J59" i="16"/>
  <c r="AE59" i="16"/>
  <c r="BC59" i="16"/>
  <c r="K59" i="16"/>
  <c r="AF59" i="16"/>
  <c r="BD59" i="16"/>
  <c r="L59" i="16"/>
  <c r="AG59" i="16"/>
  <c r="BE59" i="16"/>
  <c r="M59" i="16"/>
  <c r="BF59" i="16"/>
  <c r="N59" i="16"/>
  <c r="BG59" i="16"/>
  <c r="O59" i="16"/>
  <c r="BH59" i="16"/>
  <c r="P59" i="16"/>
  <c r="BI59" i="16"/>
  <c r="Q59" i="16"/>
  <c r="BJ59" i="16"/>
  <c r="R59" i="16"/>
  <c r="BK59" i="16"/>
  <c r="S59" i="16"/>
  <c r="BL59" i="16"/>
  <c r="T59" i="16"/>
  <c r="BM59" i="16"/>
  <c r="U59" i="16"/>
  <c r="BN59" i="16"/>
  <c r="V59" i="16"/>
  <c r="AU60" i="16"/>
  <c r="C60" i="16"/>
  <c r="X60" i="16"/>
  <c r="AV60" i="16"/>
  <c r="D60" i="16"/>
  <c r="Y60" i="16"/>
  <c r="AW60" i="16"/>
  <c r="E60" i="16"/>
  <c r="Z60" i="16"/>
  <c r="AX60" i="16"/>
  <c r="F60" i="16"/>
  <c r="AA60" i="16"/>
  <c r="AY60" i="16"/>
  <c r="G60" i="16"/>
  <c r="AB60" i="16"/>
  <c r="AZ60" i="16"/>
  <c r="H60" i="16"/>
  <c r="AC60" i="16"/>
  <c r="BA60" i="16"/>
  <c r="I60" i="16"/>
  <c r="AD60" i="16"/>
  <c r="BB60" i="16"/>
  <c r="J60" i="16"/>
  <c r="AE60" i="16"/>
  <c r="BC60" i="16"/>
  <c r="K60" i="16"/>
  <c r="AF60" i="16"/>
  <c r="BD60" i="16"/>
  <c r="L60" i="16"/>
  <c r="AG60" i="16"/>
  <c r="BE60" i="16"/>
  <c r="M60" i="16"/>
  <c r="BF60" i="16"/>
  <c r="N60" i="16"/>
  <c r="BG60" i="16"/>
  <c r="O60" i="16"/>
  <c r="BH60" i="16"/>
  <c r="P60" i="16"/>
  <c r="BI60" i="16"/>
  <c r="Q60" i="16"/>
  <c r="BJ60" i="16"/>
  <c r="R60" i="16"/>
  <c r="BK60" i="16"/>
  <c r="S60" i="16"/>
  <c r="BL60" i="16"/>
  <c r="T60" i="16"/>
  <c r="BM60" i="16"/>
  <c r="U60" i="16"/>
  <c r="BN60" i="16"/>
  <c r="V60" i="16"/>
  <c r="AU61" i="16"/>
  <c r="C61" i="16"/>
  <c r="X61" i="16"/>
  <c r="AV61" i="16"/>
  <c r="D61" i="16"/>
  <c r="Y61" i="16"/>
  <c r="AW61" i="16"/>
  <c r="E61" i="16"/>
  <c r="Z61" i="16"/>
  <c r="AX61" i="16"/>
  <c r="F61" i="16"/>
  <c r="AA61" i="16"/>
  <c r="AY61" i="16"/>
  <c r="G61" i="16"/>
  <c r="AB61" i="16"/>
  <c r="AZ61" i="16"/>
  <c r="H61" i="16"/>
  <c r="AC61" i="16"/>
  <c r="BA61" i="16"/>
  <c r="I61" i="16"/>
  <c r="AD61" i="16"/>
  <c r="BB61" i="16"/>
  <c r="J61" i="16"/>
  <c r="AE61" i="16"/>
  <c r="BC61" i="16"/>
  <c r="K61" i="16"/>
  <c r="AF61" i="16"/>
  <c r="BD61" i="16"/>
  <c r="L61" i="16"/>
  <c r="AG61" i="16"/>
  <c r="BE61" i="16"/>
  <c r="M61" i="16"/>
  <c r="BF61" i="16"/>
  <c r="N61" i="16"/>
  <c r="BG61" i="16"/>
  <c r="O61" i="16"/>
  <c r="BH61" i="16"/>
  <c r="P61" i="16"/>
  <c r="BI61" i="16"/>
  <c r="Q61" i="16"/>
  <c r="BJ61" i="16"/>
  <c r="R61" i="16"/>
  <c r="BK61" i="16"/>
  <c r="S61" i="16"/>
  <c r="BL61" i="16"/>
  <c r="T61" i="16"/>
  <c r="BM61" i="16"/>
  <c r="U61" i="16"/>
  <c r="BN61" i="16"/>
  <c r="V61" i="16"/>
  <c r="AU62" i="16"/>
  <c r="C62" i="16"/>
  <c r="X62" i="16"/>
  <c r="AV62" i="16"/>
  <c r="D62" i="16"/>
  <c r="Y62" i="16"/>
  <c r="AW62" i="16"/>
  <c r="E62" i="16"/>
  <c r="Z62" i="16"/>
  <c r="AX62" i="16"/>
  <c r="F62" i="16"/>
  <c r="AA62" i="16"/>
  <c r="AY62" i="16"/>
  <c r="G62" i="16"/>
  <c r="AB62" i="16"/>
  <c r="AZ62" i="16"/>
  <c r="H62" i="16"/>
  <c r="AC62" i="16"/>
  <c r="BA62" i="16"/>
  <c r="I62" i="16"/>
  <c r="AD62" i="16"/>
  <c r="BB62" i="16"/>
  <c r="J62" i="16"/>
  <c r="AE62" i="16"/>
  <c r="BC62" i="16"/>
  <c r="K62" i="16"/>
  <c r="AF62" i="16"/>
  <c r="BD62" i="16"/>
  <c r="L62" i="16"/>
  <c r="AG62" i="16"/>
  <c r="BE62" i="16"/>
  <c r="M62" i="16"/>
  <c r="BF62" i="16"/>
  <c r="N62" i="16"/>
  <c r="BG62" i="16"/>
  <c r="O62" i="16"/>
  <c r="BH62" i="16"/>
  <c r="P62" i="16"/>
  <c r="BI62" i="16"/>
  <c r="Q62" i="16"/>
  <c r="BJ62" i="16"/>
  <c r="R62" i="16"/>
  <c r="BK62" i="16"/>
  <c r="S62" i="16"/>
  <c r="BL62" i="16"/>
  <c r="T62" i="16"/>
  <c r="BM62" i="16"/>
  <c r="U62" i="16"/>
  <c r="BN62" i="16"/>
  <c r="V62" i="16"/>
  <c r="AU63" i="16"/>
  <c r="C63" i="16"/>
  <c r="X63" i="16"/>
  <c r="AV63" i="16"/>
  <c r="D63" i="16"/>
  <c r="Y63" i="16"/>
  <c r="AW63" i="16"/>
  <c r="E63" i="16"/>
  <c r="Z63" i="16"/>
  <c r="AX63" i="16"/>
  <c r="F63" i="16"/>
  <c r="AA63" i="16"/>
  <c r="AY63" i="16"/>
  <c r="G63" i="16"/>
  <c r="AB63" i="16"/>
  <c r="AZ63" i="16"/>
  <c r="H63" i="16"/>
  <c r="AC63" i="16"/>
  <c r="BA63" i="16"/>
  <c r="I63" i="16"/>
  <c r="AD63" i="16"/>
  <c r="BB63" i="16"/>
  <c r="J63" i="16"/>
  <c r="AE63" i="16"/>
  <c r="BC63" i="16"/>
  <c r="K63" i="16"/>
  <c r="AF63" i="16"/>
  <c r="BD63" i="16"/>
  <c r="L63" i="16"/>
  <c r="AG63" i="16"/>
  <c r="BE63" i="16"/>
  <c r="M63" i="16"/>
  <c r="BF63" i="16"/>
  <c r="N63" i="16"/>
  <c r="BG63" i="16"/>
  <c r="O63" i="16"/>
  <c r="BH63" i="16"/>
  <c r="P63" i="16"/>
  <c r="BI63" i="16"/>
  <c r="Q63" i="16"/>
  <c r="BJ63" i="16"/>
  <c r="R63" i="16"/>
  <c r="BK63" i="16"/>
  <c r="S63" i="16"/>
  <c r="BL63" i="16"/>
  <c r="T63" i="16"/>
  <c r="BM63" i="16"/>
  <c r="U63" i="16"/>
  <c r="BN63" i="16"/>
  <c r="V63" i="16"/>
  <c r="AU64" i="16"/>
  <c r="C64" i="16"/>
  <c r="X64" i="16"/>
  <c r="AV64" i="16"/>
  <c r="D64" i="16"/>
  <c r="Y64" i="16"/>
  <c r="AW64" i="16"/>
  <c r="E64" i="16"/>
  <c r="Z64" i="16"/>
  <c r="AX64" i="16"/>
  <c r="F64" i="16"/>
  <c r="AA64" i="16"/>
  <c r="AY64" i="16"/>
  <c r="G64" i="16"/>
  <c r="AB64" i="16"/>
  <c r="AZ64" i="16"/>
  <c r="H64" i="16"/>
  <c r="AC64" i="16"/>
  <c r="BA64" i="16"/>
  <c r="I64" i="16"/>
  <c r="AD64" i="16"/>
  <c r="BB64" i="16"/>
  <c r="J64" i="16"/>
  <c r="AE64" i="16"/>
  <c r="BC64" i="16"/>
  <c r="K64" i="16"/>
  <c r="AF64" i="16"/>
  <c r="BD64" i="16"/>
  <c r="L64" i="16"/>
  <c r="AG64" i="16"/>
  <c r="BE64" i="16"/>
  <c r="M64" i="16"/>
  <c r="BF64" i="16"/>
  <c r="N64" i="16"/>
  <c r="BG64" i="16"/>
  <c r="O64" i="16"/>
  <c r="BH64" i="16"/>
  <c r="P64" i="16"/>
  <c r="BI64" i="16"/>
  <c r="Q64" i="16"/>
  <c r="BJ64" i="16"/>
  <c r="R64" i="16"/>
  <c r="BK64" i="16"/>
  <c r="S64" i="16"/>
  <c r="BL64" i="16"/>
  <c r="T64" i="16"/>
  <c r="BM64" i="16"/>
  <c r="U64" i="16"/>
  <c r="BN64" i="16"/>
  <c r="V64" i="16"/>
  <c r="AU65" i="16"/>
  <c r="C65" i="16"/>
  <c r="X65" i="16"/>
  <c r="AV65" i="16"/>
  <c r="D65" i="16"/>
  <c r="Y65" i="16"/>
  <c r="AW65" i="16"/>
  <c r="E65" i="16"/>
  <c r="Z65" i="16"/>
  <c r="AX65" i="16"/>
  <c r="F65" i="16"/>
  <c r="AA65" i="16"/>
  <c r="AY65" i="16"/>
  <c r="G65" i="16"/>
  <c r="AB65" i="16"/>
  <c r="AZ65" i="16"/>
  <c r="H65" i="16"/>
  <c r="AC65" i="16"/>
  <c r="BA65" i="16"/>
  <c r="I65" i="16"/>
  <c r="AD65" i="16"/>
  <c r="BB65" i="16"/>
  <c r="J65" i="16"/>
  <c r="AE65" i="16"/>
  <c r="BC65" i="16"/>
  <c r="K65" i="16"/>
  <c r="AF65" i="16"/>
  <c r="BD65" i="16"/>
  <c r="L65" i="16"/>
  <c r="AG65" i="16"/>
  <c r="BE65" i="16"/>
  <c r="M65" i="16"/>
  <c r="BF65" i="16"/>
  <c r="N65" i="16"/>
  <c r="BG65" i="16"/>
  <c r="O65" i="16"/>
  <c r="BH65" i="16"/>
  <c r="P65" i="16"/>
  <c r="BI65" i="16"/>
  <c r="Q65" i="16"/>
  <c r="BJ65" i="16"/>
  <c r="R65" i="16"/>
  <c r="BK65" i="16"/>
  <c r="S65" i="16"/>
  <c r="BL65" i="16"/>
  <c r="T65" i="16"/>
  <c r="BM65" i="16"/>
  <c r="U65" i="16"/>
  <c r="BN65" i="16"/>
  <c r="V65" i="16"/>
  <c r="AU66" i="16"/>
  <c r="C66" i="16"/>
  <c r="X66" i="16"/>
  <c r="AV66" i="16"/>
  <c r="D66" i="16"/>
  <c r="Y66" i="16"/>
  <c r="AW66" i="16"/>
  <c r="E66" i="16"/>
  <c r="Z66" i="16"/>
  <c r="AX66" i="16"/>
  <c r="F66" i="16"/>
  <c r="AA66" i="16"/>
  <c r="AY66" i="16"/>
  <c r="G66" i="16"/>
  <c r="AB66" i="16"/>
  <c r="AZ66" i="16"/>
  <c r="H66" i="16"/>
  <c r="AC66" i="16"/>
  <c r="BA66" i="16"/>
  <c r="I66" i="16"/>
  <c r="AD66" i="16"/>
  <c r="BB66" i="16"/>
  <c r="J66" i="16"/>
  <c r="AE66" i="16"/>
  <c r="BC66" i="16"/>
  <c r="K66" i="16"/>
  <c r="AF66" i="16"/>
  <c r="BD66" i="16"/>
  <c r="L66" i="16"/>
  <c r="AG66" i="16"/>
  <c r="BE66" i="16"/>
  <c r="M66" i="16"/>
  <c r="BF66" i="16"/>
  <c r="N66" i="16"/>
  <c r="BG66" i="16"/>
  <c r="O66" i="16"/>
  <c r="BH66" i="16"/>
  <c r="P66" i="16"/>
  <c r="BI66" i="16"/>
  <c r="Q66" i="16"/>
  <c r="BJ66" i="16"/>
  <c r="R66" i="16"/>
  <c r="BK66" i="16"/>
  <c r="S66" i="16"/>
  <c r="BL66" i="16"/>
  <c r="T66" i="16"/>
  <c r="BM66" i="16"/>
  <c r="U66" i="16"/>
  <c r="BN66" i="16"/>
  <c r="V66" i="16"/>
  <c r="AU67" i="16"/>
  <c r="C67" i="16"/>
  <c r="X67" i="16"/>
  <c r="AV67" i="16"/>
  <c r="D67" i="16"/>
  <c r="Y67" i="16"/>
  <c r="AW67" i="16"/>
  <c r="E67" i="16"/>
  <c r="Z67" i="16"/>
  <c r="AX67" i="16"/>
  <c r="F67" i="16"/>
  <c r="AA67" i="16"/>
  <c r="AY67" i="16"/>
  <c r="G67" i="16"/>
  <c r="AB67" i="16"/>
  <c r="AZ67" i="16"/>
  <c r="H67" i="16"/>
  <c r="AC67" i="16"/>
  <c r="BA67" i="16"/>
  <c r="I67" i="16"/>
  <c r="AD67" i="16"/>
  <c r="BB67" i="16"/>
  <c r="J67" i="16"/>
  <c r="AE67" i="16"/>
  <c r="BC67" i="16"/>
  <c r="K67" i="16"/>
  <c r="AF67" i="16"/>
  <c r="BD67" i="16"/>
  <c r="L67" i="16"/>
  <c r="AG67" i="16"/>
  <c r="BE67" i="16"/>
  <c r="M67" i="16"/>
  <c r="BF67" i="16"/>
  <c r="N67" i="16"/>
  <c r="BG67" i="16"/>
  <c r="O67" i="16"/>
  <c r="BH67" i="16"/>
  <c r="P67" i="16"/>
  <c r="BI67" i="16"/>
  <c r="Q67" i="16"/>
  <c r="BJ67" i="16"/>
  <c r="R67" i="16"/>
  <c r="BK67" i="16"/>
  <c r="S67" i="16"/>
  <c r="BL67" i="16"/>
  <c r="T67" i="16"/>
  <c r="BM67" i="16"/>
  <c r="U67" i="16"/>
  <c r="BN67" i="16"/>
  <c r="V67" i="16"/>
  <c r="AU68" i="16"/>
  <c r="C68" i="16"/>
  <c r="X68" i="16"/>
  <c r="AV68" i="16"/>
  <c r="D68" i="16"/>
  <c r="Y68" i="16"/>
  <c r="AW68" i="16"/>
  <c r="E68" i="16"/>
  <c r="Z68" i="16"/>
  <c r="AX68" i="16"/>
  <c r="F68" i="16"/>
  <c r="AA68" i="16"/>
  <c r="AY68" i="16"/>
  <c r="G68" i="16"/>
  <c r="AB68" i="16"/>
  <c r="AZ68" i="16"/>
  <c r="H68" i="16"/>
  <c r="AC68" i="16"/>
  <c r="BA68" i="16"/>
  <c r="I68" i="16"/>
  <c r="AD68" i="16"/>
  <c r="BB68" i="16"/>
  <c r="J68" i="16"/>
  <c r="AE68" i="16"/>
  <c r="BC68" i="16"/>
  <c r="K68" i="16"/>
  <c r="AF68" i="16"/>
  <c r="BD68" i="16"/>
  <c r="L68" i="16"/>
  <c r="AG68" i="16"/>
  <c r="BE68" i="16"/>
  <c r="M68" i="16"/>
  <c r="BF68" i="16"/>
  <c r="N68" i="16"/>
  <c r="BG68" i="16"/>
  <c r="O68" i="16"/>
  <c r="BH68" i="16"/>
  <c r="P68" i="16"/>
  <c r="BI68" i="16"/>
  <c r="Q68" i="16"/>
  <c r="BJ68" i="16"/>
  <c r="R68" i="16"/>
  <c r="BK68" i="16"/>
  <c r="S68" i="16"/>
  <c r="BL68" i="16"/>
  <c r="T68" i="16"/>
  <c r="BM68" i="16"/>
  <c r="U68" i="16"/>
  <c r="BN68" i="16"/>
  <c r="V68" i="16"/>
  <c r="AU69" i="16"/>
  <c r="C69" i="16"/>
  <c r="X69" i="16"/>
  <c r="AV69" i="16"/>
  <c r="D69" i="16"/>
  <c r="Y69" i="16"/>
  <c r="AW69" i="16"/>
  <c r="E69" i="16"/>
  <c r="Z69" i="16"/>
  <c r="AX69" i="16"/>
  <c r="F69" i="16"/>
  <c r="AA69" i="16"/>
  <c r="AY69" i="16"/>
  <c r="G69" i="16"/>
  <c r="AB69" i="16"/>
  <c r="AZ69" i="16"/>
  <c r="H69" i="16"/>
  <c r="AC69" i="16"/>
  <c r="BA69" i="16"/>
  <c r="I69" i="16"/>
  <c r="AD69" i="16"/>
  <c r="BB69" i="16"/>
  <c r="J69" i="16"/>
  <c r="AE69" i="16"/>
  <c r="BC69" i="16"/>
  <c r="K69" i="16"/>
  <c r="AF69" i="16"/>
  <c r="BD69" i="16"/>
  <c r="L69" i="16"/>
  <c r="AG69" i="16"/>
  <c r="BE69" i="16"/>
  <c r="M69" i="16"/>
  <c r="BF69" i="16"/>
  <c r="N69" i="16"/>
  <c r="BG69" i="16"/>
  <c r="O69" i="16"/>
  <c r="BH69" i="16"/>
  <c r="P69" i="16"/>
  <c r="BI69" i="16"/>
  <c r="Q69" i="16"/>
  <c r="BJ69" i="16"/>
  <c r="R69" i="16"/>
  <c r="BK69" i="16"/>
  <c r="S69" i="16"/>
  <c r="BL69" i="16"/>
  <c r="T69" i="16"/>
  <c r="BM69" i="16"/>
  <c r="U69" i="16"/>
  <c r="BN69" i="16"/>
  <c r="V69" i="16"/>
  <c r="AU70" i="16"/>
  <c r="C70" i="16"/>
  <c r="X70" i="16"/>
  <c r="AV70" i="16"/>
  <c r="D70" i="16"/>
  <c r="Y70" i="16"/>
  <c r="AW70" i="16"/>
  <c r="E70" i="16"/>
  <c r="Z70" i="16"/>
  <c r="AX70" i="16"/>
  <c r="F70" i="16"/>
  <c r="AA70" i="16"/>
  <c r="AY70" i="16"/>
  <c r="G70" i="16"/>
  <c r="AB70" i="16"/>
  <c r="AZ70" i="16"/>
  <c r="H70" i="16"/>
  <c r="AC70" i="16"/>
  <c r="BA70" i="16"/>
  <c r="I70" i="16"/>
  <c r="AD70" i="16"/>
  <c r="BB70" i="16"/>
  <c r="J70" i="16"/>
  <c r="AE70" i="16"/>
  <c r="BC70" i="16"/>
  <c r="K70" i="16"/>
  <c r="AF70" i="16"/>
  <c r="BD70" i="16"/>
  <c r="L70" i="16"/>
  <c r="AG70" i="16"/>
  <c r="BE70" i="16"/>
  <c r="M70" i="16"/>
  <c r="BF70" i="16"/>
  <c r="N70" i="16"/>
  <c r="BG70" i="16"/>
  <c r="O70" i="16"/>
  <c r="BH70" i="16"/>
  <c r="P70" i="16"/>
  <c r="BI70" i="16"/>
  <c r="Q70" i="16"/>
  <c r="BJ70" i="16"/>
  <c r="R70" i="16"/>
  <c r="BK70" i="16"/>
  <c r="S70" i="16"/>
  <c r="BL70" i="16"/>
  <c r="T70" i="16"/>
  <c r="BM70" i="16"/>
  <c r="U70" i="16"/>
  <c r="BN70" i="16"/>
  <c r="V70" i="16"/>
  <c r="AU71" i="16"/>
  <c r="C71" i="16"/>
  <c r="X71" i="16"/>
  <c r="AV71" i="16"/>
  <c r="D71" i="16"/>
  <c r="Y71" i="16"/>
  <c r="AW71" i="16"/>
  <c r="E71" i="16"/>
  <c r="Z71" i="16"/>
  <c r="AX71" i="16"/>
  <c r="F71" i="16"/>
  <c r="AA71" i="16"/>
  <c r="AY71" i="16"/>
  <c r="G71" i="16"/>
  <c r="AB71" i="16"/>
  <c r="AZ71" i="16"/>
  <c r="H71" i="16"/>
  <c r="AC71" i="16"/>
  <c r="BA71" i="16"/>
  <c r="I71" i="16"/>
  <c r="AD71" i="16"/>
  <c r="BB71" i="16"/>
  <c r="J71" i="16"/>
  <c r="AE71" i="16"/>
  <c r="BC71" i="16"/>
  <c r="K71" i="16"/>
  <c r="AF71" i="16"/>
  <c r="BD71" i="16"/>
  <c r="L71" i="16"/>
  <c r="AG71" i="16"/>
  <c r="BE71" i="16"/>
  <c r="M71" i="16"/>
  <c r="BF71" i="16"/>
  <c r="N71" i="16"/>
  <c r="BG71" i="16"/>
  <c r="O71" i="16"/>
  <c r="BH71" i="16"/>
  <c r="P71" i="16"/>
  <c r="BI71" i="16"/>
  <c r="Q71" i="16"/>
  <c r="BJ71" i="16"/>
  <c r="R71" i="16"/>
  <c r="BK71" i="16"/>
  <c r="S71" i="16"/>
  <c r="BL71" i="16"/>
  <c r="T71" i="16"/>
  <c r="BM71" i="16"/>
  <c r="U71" i="16"/>
  <c r="BN71" i="16"/>
  <c r="V71" i="16"/>
  <c r="AU72" i="16"/>
  <c r="C72" i="16"/>
  <c r="X72" i="16"/>
  <c r="AV72" i="16"/>
  <c r="D72" i="16"/>
  <c r="Y72" i="16"/>
  <c r="AW72" i="16"/>
  <c r="E72" i="16"/>
  <c r="Z72" i="16"/>
  <c r="AX72" i="16"/>
  <c r="F72" i="16"/>
  <c r="AA72" i="16"/>
  <c r="AY72" i="16"/>
  <c r="G72" i="16"/>
  <c r="AB72" i="16"/>
  <c r="AZ72" i="16"/>
  <c r="H72" i="16"/>
  <c r="AC72" i="16"/>
  <c r="BA72" i="16"/>
  <c r="I72" i="16"/>
  <c r="AD72" i="16"/>
  <c r="BB72" i="16"/>
  <c r="J72" i="16"/>
  <c r="AE72" i="16"/>
  <c r="BC72" i="16"/>
  <c r="K72" i="16"/>
  <c r="AF72" i="16"/>
  <c r="BD72" i="16"/>
  <c r="L72" i="16"/>
  <c r="AG72" i="16"/>
  <c r="BE72" i="16"/>
  <c r="M72" i="16"/>
  <c r="BF72" i="16"/>
  <c r="N72" i="16"/>
  <c r="BG72" i="16"/>
  <c r="O72" i="16"/>
  <c r="BH72" i="16"/>
  <c r="P72" i="16"/>
  <c r="BI72" i="16"/>
  <c r="Q72" i="16"/>
  <c r="BJ72" i="16"/>
  <c r="R72" i="16"/>
  <c r="BK72" i="16"/>
  <c r="S72" i="16"/>
  <c r="BL72" i="16"/>
  <c r="T72" i="16"/>
  <c r="BM72" i="16"/>
  <c r="U72" i="16"/>
  <c r="BN72" i="16"/>
  <c r="V72" i="16"/>
  <c r="AU73" i="16"/>
  <c r="C73" i="16"/>
  <c r="X73" i="16"/>
  <c r="AV73" i="16"/>
  <c r="D73" i="16"/>
  <c r="Y73" i="16"/>
  <c r="AW73" i="16"/>
  <c r="E73" i="16"/>
  <c r="Z73" i="16"/>
  <c r="AX73" i="16"/>
  <c r="F73" i="16"/>
  <c r="AA73" i="16"/>
  <c r="AY73" i="16"/>
  <c r="G73" i="16"/>
  <c r="AB73" i="16"/>
  <c r="AZ73" i="16"/>
  <c r="H73" i="16"/>
  <c r="AC73" i="16"/>
  <c r="BA73" i="16"/>
  <c r="I73" i="16"/>
  <c r="AD73" i="16"/>
  <c r="BB73" i="16"/>
  <c r="J73" i="16"/>
  <c r="AE73" i="16"/>
  <c r="BC73" i="16"/>
  <c r="K73" i="16"/>
  <c r="AF73" i="16"/>
  <c r="BD73" i="16"/>
  <c r="L73" i="16"/>
  <c r="AG73" i="16"/>
  <c r="BE73" i="16"/>
  <c r="M73" i="16"/>
  <c r="BF73" i="16"/>
  <c r="N73" i="16"/>
  <c r="BG73" i="16"/>
  <c r="O73" i="16"/>
  <c r="BH73" i="16"/>
  <c r="P73" i="16"/>
  <c r="BI73" i="16"/>
  <c r="Q73" i="16"/>
  <c r="BJ73" i="16"/>
  <c r="R73" i="16"/>
  <c r="BK73" i="16"/>
  <c r="S73" i="16"/>
  <c r="BL73" i="16"/>
  <c r="T73" i="16"/>
  <c r="BM73" i="16"/>
  <c r="U73" i="16"/>
  <c r="BN73" i="16"/>
  <c r="V73" i="16"/>
  <c r="AU74" i="16"/>
  <c r="C74" i="16"/>
  <c r="X74" i="16"/>
  <c r="AV74" i="16"/>
  <c r="D74" i="16"/>
  <c r="Y74" i="16"/>
  <c r="AW74" i="16"/>
  <c r="E74" i="16"/>
  <c r="Z74" i="16"/>
  <c r="AX74" i="16"/>
  <c r="F74" i="16"/>
  <c r="AA74" i="16"/>
  <c r="AY74" i="16"/>
  <c r="G74" i="16"/>
  <c r="AB74" i="16"/>
  <c r="AZ74" i="16"/>
  <c r="H74" i="16"/>
  <c r="AC74" i="16"/>
  <c r="BA74" i="16"/>
  <c r="I74" i="16"/>
  <c r="AD74" i="16"/>
  <c r="BB74" i="16"/>
  <c r="J74" i="16"/>
  <c r="AE74" i="16"/>
  <c r="BC74" i="16"/>
  <c r="K74" i="16"/>
  <c r="AF74" i="16"/>
  <c r="BD74" i="16"/>
  <c r="L74" i="16"/>
  <c r="AG74" i="16"/>
  <c r="BE74" i="16"/>
  <c r="M74" i="16"/>
  <c r="BF74" i="16"/>
  <c r="N74" i="16"/>
  <c r="BG74" i="16"/>
  <c r="O74" i="16"/>
  <c r="BH74" i="16"/>
  <c r="P74" i="16"/>
  <c r="BI74" i="16"/>
  <c r="Q74" i="16"/>
  <c r="BJ74" i="16"/>
  <c r="R74" i="16"/>
  <c r="BK74" i="16"/>
  <c r="S74" i="16"/>
  <c r="BL74" i="16"/>
  <c r="T74" i="16"/>
  <c r="BM74" i="16"/>
  <c r="U74" i="16"/>
  <c r="BN74" i="16"/>
  <c r="V74" i="16"/>
  <c r="AU75" i="16"/>
  <c r="C75" i="16"/>
  <c r="X75" i="16"/>
  <c r="AV75" i="16"/>
  <c r="D75" i="16"/>
  <c r="Y75" i="16"/>
  <c r="AW75" i="16"/>
  <c r="E75" i="16"/>
  <c r="Z75" i="16"/>
  <c r="AX75" i="16"/>
  <c r="F75" i="16"/>
  <c r="AA75" i="16"/>
  <c r="AY75" i="16"/>
  <c r="G75" i="16"/>
  <c r="AB75" i="16"/>
  <c r="AZ75" i="16"/>
  <c r="H75" i="16"/>
  <c r="AC75" i="16"/>
  <c r="BA75" i="16"/>
  <c r="I75" i="16"/>
  <c r="AD75" i="16"/>
  <c r="BB75" i="16"/>
  <c r="J75" i="16"/>
  <c r="AE75" i="16"/>
  <c r="BC75" i="16"/>
  <c r="K75" i="16"/>
  <c r="AF75" i="16"/>
  <c r="BD75" i="16"/>
  <c r="L75" i="16"/>
  <c r="AG75" i="16"/>
  <c r="BE75" i="16"/>
  <c r="M75" i="16"/>
  <c r="BF75" i="16"/>
  <c r="N75" i="16"/>
  <c r="BG75" i="16"/>
  <c r="O75" i="16"/>
  <c r="BH75" i="16"/>
  <c r="P75" i="16"/>
  <c r="BI75" i="16"/>
  <c r="Q75" i="16"/>
  <c r="BJ75" i="16"/>
  <c r="R75" i="16"/>
  <c r="BK75" i="16"/>
  <c r="S75" i="16"/>
  <c r="BL75" i="16"/>
  <c r="T75" i="16"/>
  <c r="BM75" i="16"/>
  <c r="U75" i="16"/>
  <c r="BN75" i="16"/>
  <c r="V75" i="16"/>
  <c r="AU76" i="16"/>
  <c r="C76" i="16"/>
  <c r="X76" i="16"/>
  <c r="AV76" i="16"/>
  <c r="D76" i="16"/>
  <c r="Y76" i="16"/>
  <c r="AW76" i="16"/>
  <c r="E76" i="16"/>
  <c r="Z76" i="16"/>
  <c r="AX76" i="16"/>
  <c r="F76" i="16"/>
  <c r="AA76" i="16"/>
  <c r="AY76" i="16"/>
  <c r="G76" i="16"/>
  <c r="AB76" i="16"/>
  <c r="AZ76" i="16"/>
  <c r="H76" i="16"/>
  <c r="AC76" i="16"/>
  <c r="BA76" i="16"/>
  <c r="I76" i="16"/>
  <c r="AD76" i="16"/>
  <c r="BB76" i="16"/>
  <c r="J76" i="16"/>
  <c r="AE76" i="16"/>
  <c r="BC76" i="16"/>
  <c r="K76" i="16"/>
  <c r="AF76" i="16"/>
  <c r="BD76" i="16"/>
  <c r="L76" i="16"/>
  <c r="AG76" i="16"/>
  <c r="BE76" i="16"/>
  <c r="M76" i="16"/>
  <c r="BF76" i="16"/>
  <c r="N76" i="16"/>
  <c r="BG76" i="16"/>
  <c r="O76" i="16"/>
  <c r="BH76" i="16"/>
  <c r="P76" i="16"/>
  <c r="BI76" i="16"/>
  <c r="Q76" i="16"/>
  <c r="BJ76" i="16"/>
  <c r="R76" i="16"/>
  <c r="BK76" i="16"/>
  <c r="S76" i="16"/>
  <c r="BL76" i="16"/>
  <c r="T76" i="16"/>
  <c r="BM76" i="16"/>
  <c r="U76" i="16"/>
  <c r="BN76" i="16"/>
  <c r="V76" i="16"/>
  <c r="AU77" i="16"/>
  <c r="C77" i="16"/>
  <c r="X77" i="16"/>
  <c r="AV77" i="16"/>
  <c r="D77" i="16"/>
  <c r="Y77" i="16"/>
  <c r="AW77" i="16"/>
  <c r="E77" i="16"/>
  <c r="Z77" i="16"/>
  <c r="AX77" i="16"/>
  <c r="F77" i="16"/>
  <c r="AA77" i="16"/>
  <c r="AY77" i="16"/>
  <c r="G77" i="16"/>
  <c r="AB77" i="16"/>
  <c r="AZ77" i="16"/>
  <c r="H77" i="16"/>
  <c r="AC77" i="16"/>
  <c r="BA77" i="16"/>
  <c r="I77" i="16"/>
  <c r="AD77" i="16"/>
  <c r="BB77" i="16"/>
  <c r="J77" i="16"/>
  <c r="AE77" i="16"/>
  <c r="BC77" i="16"/>
  <c r="K77" i="16"/>
  <c r="AF77" i="16"/>
  <c r="BD77" i="16"/>
  <c r="L77" i="16"/>
  <c r="AG77" i="16"/>
  <c r="BE77" i="16"/>
  <c r="M77" i="16"/>
  <c r="BF77" i="16"/>
  <c r="N77" i="16"/>
  <c r="BG77" i="16"/>
  <c r="O77" i="16"/>
  <c r="BH77" i="16"/>
  <c r="P77" i="16"/>
  <c r="BI77" i="16"/>
  <c r="Q77" i="16"/>
  <c r="BJ77" i="16"/>
  <c r="R77" i="16"/>
  <c r="BK77" i="16"/>
  <c r="S77" i="16"/>
  <c r="BL77" i="16"/>
  <c r="T77" i="16"/>
  <c r="BM77" i="16"/>
  <c r="U77" i="16"/>
  <c r="BN77" i="16"/>
  <c r="V77" i="16"/>
  <c r="AU78" i="16"/>
  <c r="C78" i="16"/>
  <c r="X78" i="16"/>
  <c r="AV78" i="16"/>
  <c r="D78" i="16"/>
  <c r="Y78" i="16"/>
  <c r="AW78" i="16"/>
  <c r="E78" i="16"/>
  <c r="Z78" i="16"/>
  <c r="AX78" i="16"/>
  <c r="F78" i="16"/>
  <c r="AA78" i="16"/>
  <c r="AY78" i="16"/>
  <c r="G78" i="16"/>
  <c r="AB78" i="16"/>
  <c r="AZ78" i="16"/>
  <c r="H78" i="16"/>
  <c r="AC78" i="16"/>
  <c r="BA78" i="16"/>
  <c r="I78" i="16"/>
  <c r="AD78" i="16"/>
  <c r="BB78" i="16"/>
  <c r="J78" i="16"/>
  <c r="AE78" i="16"/>
  <c r="BC78" i="16"/>
  <c r="K78" i="16"/>
  <c r="AF78" i="16"/>
  <c r="BD78" i="16"/>
  <c r="L78" i="16"/>
  <c r="AG78" i="16"/>
  <c r="BE78" i="16"/>
  <c r="M78" i="16"/>
  <c r="BF78" i="16"/>
  <c r="N78" i="16"/>
  <c r="BG78" i="16"/>
  <c r="O78" i="16"/>
  <c r="BH78" i="16"/>
  <c r="P78" i="16"/>
  <c r="BI78" i="16"/>
  <c r="Q78" i="16"/>
  <c r="BJ78" i="16"/>
  <c r="R78" i="16"/>
  <c r="BK78" i="16"/>
  <c r="S78" i="16"/>
  <c r="BL78" i="16"/>
  <c r="T78" i="16"/>
  <c r="BM78" i="16"/>
  <c r="U78" i="16"/>
  <c r="BN78" i="16"/>
  <c r="V78" i="16"/>
  <c r="AU79" i="16"/>
  <c r="C79" i="16"/>
  <c r="X79" i="16"/>
  <c r="AV79" i="16"/>
  <c r="D79" i="16"/>
  <c r="Y79" i="16"/>
  <c r="AW79" i="16"/>
  <c r="E79" i="16"/>
  <c r="Z79" i="16"/>
  <c r="AX79" i="16"/>
  <c r="F79" i="16"/>
  <c r="AA79" i="16"/>
  <c r="AY79" i="16"/>
  <c r="G79" i="16"/>
  <c r="AB79" i="16"/>
  <c r="AZ79" i="16"/>
  <c r="H79" i="16"/>
  <c r="AC79" i="16"/>
  <c r="BA79" i="16"/>
  <c r="I79" i="16"/>
  <c r="AD79" i="16"/>
  <c r="BB79" i="16"/>
  <c r="J79" i="16"/>
  <c r="AE79" i="16"/>
  <c r="BC79" i="16"/>
  <c r="K79" i="16"/>
  <c r="AF79" i="16"/>
  <c r="BD79" i="16"/>
  <c r="L79" i="16"/>
  <c r="AG79" i="16"/>
  <c r="BE79" i="16"/>
  <c r="M79" i="16"/>
  <c r="BF79" i="16"/>
  <c r="N79" i="16"/>
  <c r="BG79" i="16"/>
  <c r="O79" i="16"/>
  <c r="BH79" i="16"/>
  <c r="P79" i="16"/>
  <c r="BI79" i="16"/>
  <c r="Q79" i="16"/>
  <c r="BJ79" i="16"/>
  <c r="R79" i="16"/>
  <c r="BK79" i="16"/>
  <c r="S79" i="16"/>
  <c r="BL79" i="16"/>
  <c r="T79" i="16"/>
  <c r="BM79" i="16"/>
  <c r="U79" i="16"/>
  <c r="BN79" i="16"/>
  <c r="V79" i="16"/>
  <c r="AU80" i="16"/>
  <c r="C80" i="16"/>
  <c r="X80" i="16"/>
  <c r="AV80" i="16"/>
  <c r="D80" i="16"/>
  <c r="Y80" i="16"/>
  <c r="AW80" i="16"/>
  <c r="E80" i="16"/>
  <c r="Z80" i="16"/>
  <c r="AX80" i="16"/>
  <c r="F80" i="16"/>
  <c r="AA80" i="16"/>
  <c r="AY80" i="16"/>
  <c r="G80" i="16"/>
  <c r="AB80" i="16"/>
  <c r="AZ80" i="16"/>
  <c r="H80" i="16"/>
  <c r="AC80" i="16"/>
  <c r="BA80" i="16"/>
  <c r="I80" i="16"/>
  <c r="AD80" i="16"/>
  <c r="BB80" i="16"/>
  <c r="J80" i="16"/>
  <c r="AE80" i="16"/>
  <c r="BC80" i="16"/>
  <c r="K80" i="16"/>
  <c r="AF80" i="16"/>
  <c r="BD80" i="16"/>
  <c r="L80" i="16"/>
  <c r="AG80" i="16"/>
  <c r="BE80" i="16"/>
  <c r="M80" i="16"/>
  <c r="BF80" i="16"/>
  <c r="N80" i="16"/>
  <c r="BG80" i="16"/>
  <c r="O80" i="16"/>
  <c r="BH80" i="16"/>
  <c r="P80" i="16"/>
  <c r="BI80" i="16"/>
  <c r="Q80" i="16"/>
  <c r="BJ80" i="16"/>
  <c r="R80" i="16"/>
  <c r="BK80" i="16"/>
  <c r="S80" i="16"/>
  <c r="BL80" i="16"/>
  <c r="T80" i="16"/>
  <c r="BM80" i="16"/>
  <c r="U80" i="16"/>
  <c r="BN80" i="16"/>
  <c r="V80" i="16"/>
  <c r="AU81" i="16"/>
  <c r="C81" i="16"/>
  <c r="X81" i="16"/>
  <c r="AV81" i="16"/>
  <c r="D81" i="16"/>
  <c r="Y81" i="16"/>
  <c r="AW81" i="16"/>
  <c r="E81" i="16"/>
  <c r="Z81" i="16"/>
  <c r="AX81" i="16"/>
  <c r="F81" i="16"/>
  <c r="AA81" i="16"/>
  <c r="AY81" i="16"/>
  <c r="G81" i="16"/>
  <c r="AB81" i="16"/>
  <c r="AZ81" i="16"/>
  <c r="H81" i="16"/>
  <c r="AC81" i="16"/>
  <c r="BA81" i="16"/>
  <c r="I81" i="16"/>
  <c r="AD81" i="16"/>
  <c r="BB81" i="16"/>
  <c r="J81" i="16"/>
  <c r="AE81" i="16"/>
  <c r="BC81" i="16"/>
  <c r="K81" i="16"/>
  <c r="AF81" i="16"/>
  <c r="BD81" i="16"/>
  <c r="L81" i="16"/>
  <c r="AG81" i="16"/>
  <c r="BE81" i="16"/>
  <c r="M81" i="16"/>
  <c r="BF81" i="16"/>
  <c r="N81" i="16"/>
  <c r="BG81" i="16"/>
  <c r="O81" i="16"/>
  <c r="BH81" i="16"/>
  <c r="P81" i="16"/>
  <c r="BI81" i="16"/>
  <c r="Q81" i="16"/>
  <c r="BJ81" i="16"/>
  <c r="R81" i="16"/>
  <c r="BK81" i="16"/>
  <c r="S81" i="16"/>
  <c r="BL81" i="16"/>
  <c r="T81" i="16"/>
  <c r="BM81" i="16"/>
  <c r="U81" i="16"/>
  <c r="BN81" i="16"/>
  <c r="V81" i="16"/>
  <c r="AU82" i="16"/>
  <c r="C82" i="16"/>
  <c r="X82" i="16"/>
  <c r="AV82" i="16"/>
  <c r="D82" i="16"/>
  <c r="Y82" i="16"/>
  <c r="AW82" i="16"/>
  <c r="E82" i="16"/>
  <c r="Z82" i="16"/>
  <c r="AX82" i="16"/>
  <c r="F82" i="16"/>
  <c r="AA82" i="16"/>
  <c r="AY82" i="16"/>
  <c r="G82" i="16"/>
  <c r="AB82" i="16"/>
  <c r="AZ82" i="16"/>
  <c r="H82" i="16"/>
  <c r="AC82" i="16"/>
  <c r="BA82" i="16"/>
  <c r="I82" i="16"/>
  <c r="AD82" i="16"/>
  <c r="BB82" i="16"/>
  <c r="J82" i="16"/>
  <c r="AE82" i="16"/>
  <c r="BC82" i="16"/>
  <c r="K82" i="16"/>
  <c r="AF82" i="16"/>
  <c r="BD82" i="16"/>
  <c r="L82" i="16"/>
  <c r="AG82" i="16"/>
  <c r="BE82" i="16"/>
  <c r="M82" i="16"/>
  <c r="BF82" i="16"/>
  <c r="N82" i="16"/>
  <c r="BG82" i="16"/>
  <c r="O82" i="16"/>
  <c r="BH82" i="16"/>
  <c r="P82" i="16"/>
  <c r="BI82" i="16"/>
  <c r="Q82" i="16"/>
  <c r="BJ82" i="16"/>
  <c r="R82" i="16"/>
  <c r="BK82" i="16"/>
  <c r="S82" i="16"/>
  <c r="BL82" i="16"/>
  <c r="T82" i="16"/>
  <c r="BM82" i="16"/>
  <c r="U82" i="16"/>
  <c r="BN82" i="16"/>
  <c r="V82" i="16"/>
  <c r="AU83" i="16"/>
  <c r="C83" i="16"/>
  <c r="X83" i="16"/>
  <c r="AV83" i="16"/>
  <c r="D83" i="16"/>
  <c r="Y83" i="16"/>
  <c r="AW83" i="16"/>
  <c r="E83" i="16"/>
  <c r="Z83" i="16"/>
  <c r="AX83" i="16"/>
  <c r="F83" i="16"/>
  <c r="AA83" i="16"/>
  <c r="AY83" i="16"/>
  <c r="G83" i="16"/>
  <c r="AB83" i="16"/>
  <c r="AZ83" i="16"/>
  <c r="H83" i="16"/>
  <c r="AC83" i="16"/>
  <c r="BA83" i="16"/>
  <c r="I83" i="16"/>
  <c r="AD83" i="16"/>
  <c r="BB83" i="16"/>
  <c r="J83" i="16"/>
  <c r="AE83" i="16"/>
  <c r="BC83" i="16"/>
  <c r="K83" i="16"/>
  <c r="AF83" i="16"/>
  <c r="BD83" i="16"/>
  <c r="L83" i="16"/>
  <c r="AG83" i="16"/>
  <c r="BE83" i="16"/>
  <c r="M83" i="16"/>
  <c r="BF83" i="16"/>
  <c r="N83" i="16"/>
  <c r="BG83" i="16"/>
  <c r="O83" i="16"/>
  <c r="BH83" i="16"/>
  <c r="P83" i="16"/>
  <c r="BI83" i="16"/>
  <c r="Q83" i="16"/>
  <c r="BJ83" i="16"/>
  <c r="R83" i="16"/>
  <c r="BK83" i="16"/>
  <c r="S83" i="16"/>
  <c r="BL83" i="16"/>
  <c r="T83" i="16"/>
  <c r="BM83" i="16"/>
  <c r="U83" i="16"/>
  <c r="BN83" i="16"/>
  <c r="V83" i="16"/>
  <c r="AU84" i="16"/>
  <c r="C84" i="16"/>
  <c r="X84" i="16"/>
  <c r="AV84" i="16"/>
  <c r="D84" i="16"/>
  <c r="Y84" i="16"/>
  <c r="AW84" i="16"/>
  <c r="E84" i="16"/>
  <c r="Z84" i="16"/>
  <c r="AX84" i="16"/>
  <c r="F84" i="16"/>
  <c r="AA84" i="16"/>
  <c r="AY84" i="16"/>
  <c r="G84" i="16"/>
  <c r="AB84" i="16"/>
  <c r="AZ84" i="16"/>
  <c r="H84" i="16"/>
  <c r="AC84" i="16"/>
  <c r="BA84" i="16"/>
  <c r="I84" i="16"/>
  <c r="AD84" i="16"/>
  <c r="BB84" i="16"/>
  <c r="J84" i="16"/>
  <c r="AE84" i="16"/>
  <c r="BC84" i="16"/>
  <c r="K84" i="16"/>
  <c r="AF84" i="16"/>
  <c r="BD84" i="16"/>
  <c r="L84" i="16"/>
  <c r="AG84" i="16"/>
  <c r="BE84" i="16"/>
  <c r="M84" i="16"/>
  <c r="BF84" i="16"/>
  <c r="N84" i="16"/>
  <c r="BG84" i="16"/>
  <c r="O84" i="16"/>
  <c r="BH84" i="16"/>
  <c r="P84" i="16"/>
  <c r="BI84" i="16"/>
  <c r="Q84" i="16"/>
  <c r="BJ84" i="16"/>
  <c r="R84" i="16"/>
  <c r="BK84" i="16"/>
  <c r="S84" i="16"/>
  <c r="BL84" i="16"/>
  <c r="T84" i="16"/>
  <c r="BM84" i="16"/>
  <c r="U84" i="16"/>
  <c r="BN84" i="16"/>
  <c r="V84" i="16"/>
  <c r="AU85" i="16"/>
  <c r="C85" i="16"/>
  <c r="X85" i="16"/>
  <c r="AV85" i="16"/>
  <c r="D85" i="16"/>
  <c r="Y85" i="16"/>
  <c r="AW85" i="16"/>
  <c r="E85" i="16"/>
  <c r="Z85" i="16"/>
  <c r="AX85" i="16"/>
  <c r="F85" i="16"/>
  <c r="AA85" i="16"/>
  <c r="AY85" i="16"/>
  <c r="G85" i="16"/>
  <c r="AB85" i="16"/>
  <c r="AZ85" i="16"/>
  <c r="H85" i="16"/>
  <c r="AC85" i="16"/>
  <c r="BA85" i="16"/>
  <c r="I85" i="16"/>
  <c r="AD85" i="16"/>
  <c r="BB85" i="16"/>
  <c r="J85" i="16"/>
  <c r="AE85" i="16"/>
  <c r="BC85" i="16"/>
  <c r="K85" i="16"/>
  <c r="AF85" i="16"/>
  <c r="BD85" i="16"/>
  <c r="L85" i="16"/>
  <c r="AG85" i="16"/>
  <c r="BE85" i="16"/>
  <c r="M85" i="16"/>
  <c r="BF85" i="16"/>
  <c r="N85" i="16"/>
  <c r="BG85" i="16"/>
  <c r="O85" i="16"/>
  <c r="BH85" i="16"/>
  <c r="P85" i="16"/>
  <c r="BI85" i="16"/>
  <c r="Q85" i="16"/>
  <c r="BJ85" i="16"/>
  <c r="R85" i="16"/>
  <c r="BK85" i="16"/>
  <c r="S85" i="16"/>
  <c r="BL85" i="16"/>
  <c r="T85" i="16"/>
  <c r="BM85" i="16"/>
  <c r="U85" i="16"/>
  <c r="BN85" i="16"/>
  <c r="V85" i="16"/>
  <c r="AU86" i="16"/>
  <c r="C86" i="16"/>
  <c r="X86" i="16"/>
  <c r="AV86" i="16"/>
  <c r="D86" i="16"/>
  <c r="Y86" i="16"/>
  <c r="AW86" i="16"/>
  <c r="E86" i="16"/>
  <c r="Z86" i="16"/>
  <c r="AX86" i="16"/>
  <c r="F86" i="16"/>
  <c r="AA86" i="16"/>
  <c r="AY86" i="16"/>
  <c r="G86" i="16"/>
  <c r="AB86" i="16"/>
  <c r="AZ86" i="16"/>
  <c r="H86" i="16"/>
  <c r="AC86" i="16"/>
  <c r="BA86" i="16"/>
  <c r="I86" i="16"/>
  <c r="AD86" i="16"/>
  <c r="BB86" i="16"/>
  <c r="J86" i="16"/>
  <c r="AE86" i="16"/>
  <c r="BC86" i="16"/>
  <c r="K86" i="16"/>
  <c r="AF86" i="16"/>
  <c r="BD86" i="16"/>
  <c r="L86" i="16"/>
  <c r="AG86" i="16"/>
  <c r="BE86" i="16"/>
  <c r="M86" i="16"/>
  <c r="BF86" i="16"/>
  <c r="N86" i="16"/>
  <c r="BG86" i="16"/>
  <c r="O86" i="16"/>
  <c r="BH86" i="16"/>
  <c r="P86" i="16"/>
  <c r="BI86" i="16"/>
  <c r="Q86" i="16"/>
  <c r="BJ86" i="16"/>
  <c r="R86" i="16"/>
  <c r="BK86" i="16"/>
  <c r="S86" i="16"/>
  <c r="BL86" i="16"/>
  <c r="T86" i="16"/>
  <c r="BM86" i="16"/>
  <c r="U86" i="16"/>
  <c r="BN86" i="16"/>
  <c r="V86" i="16"/>
  <c r="AU87" i="16"/>
  <c r="C87" i="16"/>
  <c r="X87" i="16"/>
  <c r="AV87" i="16"/>
  <c r="D87" i="16"/>
  <c r="Y87" i="16"/>
  <c r="AW87" i="16"/>
  <c r="E87" i="16"/>
  <c r="Z87" i="16"/>
  <c r="AX87" i="16"/>
  <c r="F87" i="16"/>
  <c r="AA87" i="16"/>
  <c r="AY87" i="16"/>
  <c r="G87" i="16"/>
  <c r="AB87" i="16"/>
  <c r="AZ87" i="16"/>
  <c r="H87" i="16"/>
  <c r="AC87" i="16"/>
  <c r="BA87" i="16"/>
  <c r="I87" i="16"/>
  <c r="AD87" i="16"/>
  <c r="BB87" i="16"/>
  <c r="J87" i="16"/>
  <c r="AE87" i="16"/>
  <c r="BC87" i="16"/>
  <c r="K87" i="16"/>
  <c r="AF87" i="16"/>
  <c r="BD87" i="16"/>
  <c r="L87" i="16"/>
  <c r="AG87" i="16"/>
  <c r="BE87" i="16"/>
  <c r="M87" i="16"/>
  <c r="BF87" i="16"/>
  <c r="N87" i="16"/>
  <c r="BG87" i="16"/>
  <c r="O87" i="16"/>
  <c r="BH87" i="16"/>
  <c r="P87" i="16"/>
  <c r="BI87" i="16"/>
  <c r="Q87" i="16"/>
  <c r="BJ87" i="16"/>
  <c r="R87" i="16"/>
  <c r="BK87" i="16"/>
  <c r="S87" i="16"/>
  <c r="BL87" i="16"/>
  <c r="T87" i="16"/>
  <c r="BM87" i="16"/>
  <c r="U87" i="16"/>
  <c r="BN87" i="16"/>
  <c r="V87" i="16"/>
  <c r="AU88" i="16"/>
  <c r="C88" i="16"/>
  <c r="X88" i="16"/>
  <c r="AV88" i="16"/>
  <c r="D88" i="16"/>
  <c r="Y88" i="16"/>
  <c r="AW88" i="16"/>
  <c r="E88" i="16"/>
  <c r="Z88" i="16"/>
  <c r="AX88" i="16"/>
  <c r="F88" i="16"/>
  <c r="AA88" i="16"/>
  <c r="AY88" i="16"/>
  <c r="G88" i="16"/>
  <c r="AB88" i="16"/>
  <c r="AZ88" i="16"/>
  <c r="H88" i="16"/>
  <c r="AC88" i="16"/>
  <c r="BA88" i="16"/>
  <c r="I88" i="16"/>
  <c r="AD88" i="16"/>
  <c r="BB88" i="16"/>
  <c r="J88" i="16"/>
  <c r="AE88" i="16"/>
  <c r="BC88" i="16"/>
  <c r="K88" i="16"/>
  <c r="AF88" i="16"/>
  <c r="BD88" i="16"/>
  <c r="L88" i="16"/>
  <c r="AG88" i="16"/>
  <c r="BE88" i="16"/>
  <c r="M88" i="16"/>
  <c r="BF88" i="16"/>
  <c r="N88" i="16"/>
  <c r="BG88" i="16"/>
  <c r="O88" i="16"/>
  <c r="BH88" i="16"/>
  <c r="P88" i="16"/>
  <c r="BI88" i="16"/>
  <c r="Q88" i="16"/>
  <c r="BJ88" i="16"/>
  <c r="R88" i="16"/>
  <c r="BK88" i="16"/>
  <c r="S88" i="16"/>
  <c r="BL88" i="16"/>
  <c r="T88" i="16"/>
  <c r="BM88" i="16"/>
  <c r="U88" i="16"/>
  <c r="BN88" i="16"/>
  <c r="V88" i="16"/>
  <c r="AU89" i="16"/>
  <c r="C89" i="16"/>
  <c r="X89" i="16"/>
  <c r="AV89" i="16"/>
  <c r="D89" i="16"/>
  <c r="Y89" i="16"/>
  <c r="AW89" i="16"/>
  <c r="E89" i="16"/>
  <c r="Z89" i="16"/>
  <c r="AX89" i="16"/>
  <c r="F89" i="16"/>
  <c r="AA89" i="16"/>
  <c r="AY89" i="16"/>
  <c r="G89" i="16"/>
  <c r="AB89" i="16"/>
  <c r="AZ89" i="16"/>
  <c r="H89" i="16"/>
  <c r="AC89" i="16"/>
  <c r="BA89" i="16"/>
  <c r="I89" i="16"/>
  <c r="AD89" i="16"/>
  <c r="BB89" i="16"/>
  <c r="J89" i="16"/>
  <c r="AE89" i="16"/>
  <c r="BC89" i="16"/>
  <c r="K89" i="16"/>
  <c r="AF89" i="16"/>
  <c r="BD89" i="16"/>
  <c r="L89" i="16"/>
  <c r="AG89" i="16"/>
  <c r="BE89" i="16"/>
  <c r="M89" i="16"/>
  <c r="BF89" i="16"/>
  <c r="N89" i="16"/>
  <c r="BG89" i="16"/>
  <c r="O89" i="16"/>
  <c r="BH89" i="16"/>
  <c r="P89" i="16"/>
  <c r="BI89" i="16"/>
  <c r="Q89" i="16"/>
  <c r="BJ89" i="16"/>
  <c r="R89" i="16"/>
  <c r="BK89" i="16"/>
  <c r="S89" i="16"/>
  <c r="BL89" i="16"/>
  <c r="T89" i="16"/>
  <c r="BM89" i="16"/>
  <c r="U89" i="16"/>
  <c r="BN89" i="16"/>
  <c r="V89" i="16"/>
  <c r="AU90" i="16"/>
  <c r="C90" i="16"/>
  <c r="X90" i="16"/>
  <c r="AV90" i="16"/>
  <c r="D90" i="16"/>
  <c r="Y90" i="16"/>
  <c r="AW90" i="16"/>
  <c r="E90" i="16"/>
  <c r="Z90" i="16"/>
  <c r="AX90" i="16"/>
  <c r="F90" i="16"/>
  <c r="AA90" i="16"/>
  <c r="AY90" i="16"/>
  <c r="G90" i="16"/>
  <c r="AB90" i="16"/>
  <c r="AZ90" i="16"/>
  <c r="H90" i="16"/>
  <c r="AC90" i="16"/>
  <c r="BA90" i="16"/>
  <c r="I90" i="16"/>
  <c r="AD90" i="16"/>
  <c r="BB90" i="16"/>
  <c r="J90" i="16"/>
  <c r="AE90" i="16"/>
  <c r="BC90" i="16"/>
  <c r="K90" i="16"/>
  <c r="AF90" i="16"/>
  <c r="BD90" i="16"/>
  <c r="L90" i="16"/>
  <c r="AG90" i="16"/>
  <c r="BE90" i="16"/>
  <c r="M90" i="16"/>
  <c r="BF90" i="16"/>
  <c r="N90" i="16"/>
  <c r="BG90" i="16"/>
  <c r="O90" i="16"/>
  <c r="BH90" i="16"/>
  <c r="P90" i="16"/>
  <c r="BI90" i="16"/>
  <c r="Q90" i="16"/>
  <c r="BJ90" i="16"/>
  <c r="R90" i="16"/>
  <c r="BK90" i="16"/>
  <c r="S90" i="16"/>
  <c r="BL90" i="16"/>
  <c r="T90" i="16"/>
  <c r="BM90" i="16"/>
  <c r="U90" i="16"/>
  <c r="BN90" i="16"/>
  <c r="V90" i="16"/>
  <c r="AU91" i="16"/>
  <c r="C91" i="16"/>
  <c r="X91" i="16"/>
  <c r="AV91" i="16"/>
  <c r="D91" i="16"/>
  <c r="Y91" i="16"/>
  <c r="AW91" i="16"/>
  <c r="E91" i="16"/>
  <c r="Z91" i="16"/>
  <c r="AX91" i="16"/>
  <c r="F91" i="16"/>
  <c r="AA91" i="16"/>
  <c r="AY91" i="16"/>
  <c r="G91" i="16"/>
  <c r="AB91" i="16"/>
  <c r="AZ91" i="16"/>
  <c r="H91" i="16"/>
  <c r="AC91" i="16"/>
  <c r="BA91" i="16"/>
  <c r="I91" i="16"/>
  <c r="AD91" i="16"/>
  <c r="BB91" i="16"/>
  <c r="J91" i="16"/>
  <c r="AE91" i="16"/>
  <c r="BC91" i="16"/>
  <c r="K91" i="16"/>
  <c r="AF91" i="16"/>
  <c r="BD91" i="16"/>
  <c r="L91" i="16"/>
  <c r="AG91" i="16"/>
  <c r="BE91" i="16"/>
  <c r="M91" i="16"/>
  <c r="BF91" i="16"/>
  <c r="N91" i="16"/>
  <c r="BG91" i="16"/>
  <c r="O91" i="16"/>
  <c r="BH91" i="16"/>
  <c r="P91" i="16"/>
  <c r="BI91" i="16"/>
  <c r="Q91" i="16"/>
  <c r="BJ91" i="16"/>
  <c r="R91" i="16"/>
  <c r="BK91" i="16"/>
  <c r="S91" i="16"/>
  <c r="BL91" i="16"/>
  <c r="T91" i="16"/>
  <c r="BM91" i="16"/>
  <c r="U91" i="16"/>
  <c r="BN91" i="16"/>
  <c r="V91" i="16"/>
  <c r="AU92" i="16"/>
  <c r="C92" i="16"/>
  <c r="X92" i="16"/>
  <c r="AV92" i="16"/>
  <c r="D92" i="16"/>
  <c r="Y92" i="16"/>
  <c r="AW92" i="16"/>
  <c r="E92" i="16"/>
  <c r="Z92" i="16"/>
  <c r="AX92" i="16"/>
  <c r="F92" i="16"/>
  <c r="AA92" i="16"/>
  <c r="AY92" i="16"/>
  <c r="G92" i="16"/>
  <c r="AB92" i="16"/>
  <c r="AZ92" i="16"/>
  <c r="H92" i="16"/>
  <c r="AC92" i="16"/>
  <c r="BA92" i="16"/>
  <c r="I92" i="16"/>
  <c r="AD92" i="16"/>
  <c r="BB92" i="16"/>
  <c r="J92" i="16"/>
  <c r="AE92" i="16"/>
  <c r="BC92" i="16"/>
  <c r="K92" i="16"/>
  <c r="AF92" i="16"/>
  <c r="BD92" i="16"/>
  <c r="L92" i="16"/>
  <c r="AG92" i="16"/>
  <c r="BE92" i="16"/>
  <c r="M92" i="16"/>
  <c r="BF92" i="16"/>
  <c r="N92" i="16"/>
  <c r="BG92" i="16"/>
  <c r="O92" i="16"/>
  <c r="BH92" i="16"/>
  <c r="P92" i="16"/>
  <c r="BI92" i="16"/>
  <c r="Q92" i="16"/>
  <c r="BJ92" i="16"/>
  <c r="R92" i="16"/>
  <c r="BK92" i="16"/>
  <c r="S92" i="16"/>
  <c r="BL92" i="16"/>
  <c r="T92" i="16"/>
  <c r="BM92" i="16"/>
  <c r="U92" i="16"/>
  <c r="BN92" i="16"/>
  <c r="V92" i="16"/>
  <c r="AU93" i="16"/>
  <c r="C93" i="16"/>
  <c r="X93" i="16"/>
  <c r="AV93" i="16"/>
  <c r="D93" i="16"/>
  <c r="Y93" i="16"/>
  <c r="AW93" i="16"/>
  <c r="E93" i="16"/>
  <c r="Z93" i="16"/>
  <c r="AX93" i="16"/>
  <c r="F93" i="16"/>
  <c r="AA93" i="16"/>
  <c r="AY93" i="16"/>
  <c r="G93" i="16"/>
  <c r="AB93" i="16"/>
  <c r="AZ93" i="16"/>
  <c r="H93" i="16"/>
  <c r="AC93" i="16"/>
  <c r="BA93" i="16"/>
  <c r="I93" i="16"/>
  <c r="AD93" i="16"/>
  <c r="BB93" i="16"/>
  <c r="J93" i="16"/>
  <c r="AE93" i="16"/>
  <c r="BC93" i="16"/>
  <c r="K93" i="16"/>
  <c r="AF93" i="16"/>
  <c r="BD93" i="16"/>
  <c r="L93" i="16"/>
  <c r="AG93" i="16"/>
  <c r="BE93" i="16"/>
  <c r="M93" i="16"/>
  <c r="BF93" i="16"/>
  <c r="N93" i="16"/>
  <c r="BG93" i="16"/>
  <c r="O93" i="16"/>
  <c r="BH93" i="16"/>
  <c r="P93" i="16"/>
  <c r="BI93" i="16"/>
  <c r="Q93" i="16"/>
  <c r="BJ93" i="16"/>
  <c r="R93" i="16"/>
  <c r="BK93" i="16"/>
  <c r="S93" i="16"/>
  <c r="BL93" i="16"/>
  <c r="T93" i="16"/>
  <c r="BM93" i="16"/>
  <c r="U93" i="16"/>
  <c r="BN93" i="16"/>
  <c r="V93" i="16"/>
  <c r="AU94" i="16"/>
  <c r="C94" i="16"/>
  <c r="X94" i="16"/>
  <c r="AV94" i="16"/>
  <c r="D94" i="16"/>
  <c r="Y94" i="16"/>
  <c r="AW94" i="16"/>
  <c r="E94" i="16"/>
  <c r="Z94" i="16"/>
  <c r="AX94" i="16"/>
  <c r="F94" i="16"/>
  <c r="AA94" i="16"/>
  <c r="AY94" i="16"/>
  <c r="G94" i="16"/>
  <c r="AB94" i="16"/>
  <c r="AZ94" i="16"/>
  <c r="H94" i="16"/>
  <c r="AC94" i="16"/>
  <c r="BA94" i="16"/>
  <c r="I94" i="16"/>
  <c r="AD94" i="16"/>
  <c r="BB94" i="16"/>
  <c r="J94" i="16"/>
  <c r="AE94" i="16"/>
  <c r="BC94" i="16"/>
  <c r="K94" i="16"/>
  <c r="AF94" i="16"/>
  <c r="BD94" i="16"/>
  <c r="L94" i="16"/>
  <c r="AG94" i="16"/>
  <c r="BE94" i="16"/>
  <c r="M94" i="16"/>
  <c r="BF94" i="16"/>
  <c r="N94" i="16"/>
  <c r="BG94" i="16"/>
  <c r="O94" i="16"/>
  <c r="BH94" i="16"/>
  <c r="P94" i="16"/>
  <c r="BI94" i="16"/>
  <c r="Q94" i="16"/>
  <c r="BJ94" i="16"/>
  <c r="R94" i="16"/>
  <c r="BK94" i="16"/>
  <c r="S94" i="16"/>
  <c r="BL94" i="16"/>
  <c r="T94" i="16"/>
  <c r="BM94" i="16"/>
  <c r="U94" i="16"/>
  <c r="BN94" i="16"/>
  <c r="V94" i="16"/>
  <c r="AU95" i="16"/>
  <c r="C95" i="16"/>
  <c r="X95" i="16"/>
  <c r="AV95" i="16"/>
  <c r="D95" i="16"/>
  <c r="Y95" i="16"/>
  <c r="AW95" i="16"/>
  <c r="E95" i="16"/>
  <c r="Z95" i="16"/>
  <c r="AX95" i="16"/>
  <c r="F95" i="16"/>
  <c r="AA95" i="16"/>
  <c r="AY95" i="16"/>
  <c r="G95" i="16"/>
  <c r="AB95" i="16"/>
  <c r="AZ95" i="16"/>
  <c r="H95" i="16"/>
  <c r="AC95" i="16"/>
  <c r="BA95" i="16"/>
  <c r="I95" i="16"/>
  <c r="AD95" i="16"/>
  <c r="BB95" i="16"/>
  <c r="J95" i="16"/>
  <c r="AE95" i="16"/>
  <c r="BC95" i="16"/>
  <c r="K95" i="16"/>
  <c r="AF95" i="16"/>
  <c r="BD95" i="16"/>
  <c r="L95" i="16"/>
  <c r="AG95" i="16"/>
  <c r="BE95" i="16"/>
  <c r="M95" i="16"/>
  <c r="BF95" i="16"/>
  <c r="N95" i="16"/>
  <c r="BG95" i="16"/>
  <c r="O95" i="16"/>
  <c r="BH95" i="16"/>
  <c r="P95" i="16"/>
  <c r="BI95" i="16"/>
  <c r="Q95" i="16"/>
  <c r="BJ95" i="16"/>
  <c r="R95" i="16"/>
  <c r="BK95" i="16"/>
  <c r="S95" i="16"/>
  <c r="BL95" i="16"/>
  <c r="T95" i="16"/>
  <c r="BM95" i="16"/>
  <c r="U95" i="16"/>
  <c r="BN95" i="16"/>
  <c r="V95" i="16"/>
  <c r="AU96" i="16"/>
  <c r="C96" i="16"/>
  <c r="X96" i="16"/>
  <c r="AV96" i="16"/>
  <c r="D96" i="16"/>
  <c r="Y96" i="16"/>
  <c r="AW96" i="16"/>
  <c r="E96" i="16"/>
  <c r="Z96" i="16"/>
  <c r="AX96" i="16"/>
  <c r="F96" i="16"/>
  <c r="AA96" i="16"/>
  <c r="AY96" i="16"/>
  <c r="G96" i="16"/>
  <c r="AB96" i="16"/>
  <c r="AZ96" i="16"/>
  <c r="H96" i="16"/>
  <c r="AC96" i="16"/>
  <c r="BA96" i="16"/>
  <c r="I96" i="16"/>
  <c r="AD96" i="16"/>
  <c r="BB96" i="16"/>
  <c r="J96" i="16"/>
  <c r="AE96" i="16"/>
  <c r="BC96" i="16"/>
  <c r="K96" i="16"/>
  <c r="AF96" i="16"/>
  <c r="BD96" i="16"/>
  <c r="L96" i="16"/>
  <c r="AG96" i="16"/>
  <c r="BE96" i="16"/>
  <c r="M96" i="16"/>
  <c r="BF96" i="16"/>
  <c r="N96" i="16"/>
  <c r="BG96" i="16"/>
  <c r="O96" i="16"/>
  <c r="BH96" i="16"/>
  <c r="P96" i="16"/>
  <c r="BI96" i="16"/>
  <c r="Q96" i="16"/>
  <c r="BJ96" i="16"/>
  <c r="R96" i="16"/>
  <c r="BK96" i="16"/>
  <c r="S96" i="16"/>
  <c r="BL96" i="16"/>
  <c r="T96" i="16"/>
  <c r="BM96" i="16"/>
  <c r="U96" i="16"/>
  <c r="BN96" i="16"/>
  <c r="V96" i="16"/>
  <c r="AU97" i="16"/>
  <c r="C97" i="16"/>
  <c r="X97" i="16"/>
  <c r="AV97" i="16"/>
  <c r="D97" i="16"/>
  <c r="Y97" i="16"/>
  <c r="AW97" i="16"/>
  <c r="E97" i="16"/>
  <c r="Z97" i="16"/>
  <c r="AX97" i="16"/>
  <c r="F97" i="16"/>
  <c r="AA97" i="16"/>
  <c r="AY97" i="16"/>
  <c r="G97" i="16"/>
  <c r="AB97" i="16"/>
  <c r="AZ97" i="16"/>
  <c r="H97" i="16"/>
  <c r="AC97" i="16"/>
  <c r="BA97" i="16"/>
  <c r="I97" i="16"/>
  <c r="AD97" i="16"/>
  <c r="BB97" i="16"/>
  <c r="J97" i="16"/>
  <c r="AE97" i="16"/>
  <c r="BC97" i="16"/>
  <c r="K97" i="16"/>
  <c r="AF97" i="16"/>
  <c r="BD97" i="16"/>
  <c r="L97" i="16"/>
  <c r="AG97" i="16"/>
  <c r="BE97" i="16"/>
  <c r="M97" i="16"/>
  <c r="BF97" i="16"/>
  <c r="N97" i="16"/>
  <c r="BG97" i="16"/>
  <c r="O97" i="16"/>
  <c r="BH97" i="16"/>
  <c r="P97" i="16"/>
  <c r="BI97" i="16"/>
  <c r="Q97" i="16"/>
  <c r="BJ97" i="16"/>
  <c r="R97" i="16"/>
  <c r="BK97" i="16"/>
  <c r="S97" i="16"/>
  <c r="BL97" i="16"/>
  <c r="T97" i="16"/>
  <c r="BM97" i="16"/>
  <c r="U97" i="16"/>
  <c r="BN97" i="16"/>
  <c r="V97" i="16"/>
  <c r="AU98" i="16"/>
  <c r="C98" i="16"/>
  <c r="X98" i="16"/>
  <c r="AV98" i="16"/>
  <c r="D98" i="16"/>
  <c r="Y98" i="16"/>
  <c r="AW98" i="16"/>
  <c r="E98" i="16"/>
  <c r="Z98" i="16"/>
  <c r="AX98" i="16"/>
  <c r="F98" i="16"/>
  <c r="AA98" i="16"/>
  <c r="AY98" i="16"/>
  <c r="G98" i="16"/>
  <c r="AB98" i="16"/>
  <c r="AZ98" i="16"/>
  <c r="H98" i="16"/>
  <c r="AC98" i="16"/>
  <c r="BA98" i="16"/>
  <c r="I98" i="16"/>
  <c r="AD98" i="16"/>
  <c r="BB98" i="16"/>
  <c r="J98" i="16"/>
  <c r="AE98" i="16"/>
  <c r="BC98" i="16"/>
  <c r="K98" i="16"/>
  <c r="AF98" i="16"/>
  <c r="BD98" i="16"/>
  <c r="L98" i="16"/>
  <c r="AG98" i="16"/>
  <c r="BE98" i="16"/>
  <c r="M98" i="16"/>
  <c r="BF98" i="16"/>
  <c r="N98" i="16"/>
  <c r="BG98" i="16"/>
  <c r="O98" i="16"/>
  <c r="BH98" i="16"/>
  <c r="P98" i="16"/>
  <c r="BI98" i="16"/>
  <c r="Q98" i="16"/>
  <c r="BJ98" i="16"/>
  <c r="R98" i="16"/>
  <c r="BK98" i="16"/>
  <c r="S98" i="16"/>
  <c r="BL98" i="16"/>
  <c r="T98" i="16"/>
  <c r="BM98" i="16"/>
  <c r="U98" i="16"/>
  <c r="BN98" i="16"/>
  <c r="V98" i="16"/>
  <c r="AU99" i="16"/>
  <c r="C99" i="16"/>
  <c r="X99" i="16"/>
  <c r="AV99" i="16"/>
  <c r="D99" i="16"/>
  <c r="Y99" i="16"/>
  <c r="AW99" i="16"/>
  <c r="E99" i="16"/>
  <c r="Z99" i="16"/>
  <c r="AX99" i="16"/>
  <c r="F99" i="16"/>
  <c r="AA99" i="16"/>
  <c r="AY99" i="16"/>
  <c r="G99" i="16"/>
  <c r="AB99" i="16"/>
  <c r="AZ99" i="16"/>
  <c r="H99" i="16"/>
  <c r="AC99" i="16"/>
  <c r="BA99" i="16"/>
  <c r="I99" i="16"/>
  <c r="AD99" i="16"/>
  <c r="BB99" i="16"/>
  <c r="J99" i="16"/>
  <c r="AE99" i="16"/>
  <c r="BC99" i="16"/>
  <c r="K99" i="16"/>
  <c r="AF99" i="16"/>
  <c r="BD99" i="16"/>
  <c r="L99" i="16"/>
  <c r="AG99" i="16"/>
  <c r="BE99" i="16"/>
  <c r="M99" i="16"/>
  <c r="BF99" i="16"/>
  <c r="N99" i="16"/>
  <c r="BG99" i="16"/>
  <c r="O99" i="16"/>
  <c r="BH99" i="16"/>
  <c r="P99" i="16"/>
  <c r="BI99" i="16"/>
  <c r="Q99" i="16"/>
  <c r="BJ99" i="16"/>
  <c r="R99" i="16"/>
  <c r="BK99" i="16"/>
  <c r="S99" i="16"/>
  <c r="BL99" i="16"/>
  <c r="T99" i="16"/>
  <c r="BM99" i="16"/>
  <c r="U99" i="16"/>
  <c r="BN99" i="16"/>
  <c r="V99" i="16"/>
  <c r="AU100" i="16"/>
  <c r="C100" i="16"/>
  <c r="X100" i="16"/>
  <c r="AV100" i="16"/>
  <c r="D100" i="16"/>
  <c r="Y100" i="16"/>
  <c r="AW100" i="16"/>
  <c r="E100" i="16"/>
  <c r="Z100" i="16"/>
  <c r="AX100" i="16"/>
  <c r="F100" i="16"/>
  <c r="AA100" i="16"/>
  <c r="AY100" i="16"/>
  <c r="G100" i="16"/>
  <c r="AB100" i="16"/>
  <c r="AZ100" i="16"/>
  <c r="H100" i="16"/>
  <c r="AC100" i="16"/>
  <c r="BA100" i="16"/>
  <c r="I100" i="16"/>
  <c r="AD100" i="16"/>
  <c r="BB100" i="16"/>
  <c r="J100" i="16"/>
  <c r="AE100" i="16"/>
  <c r="BC100" i="16"/>
  <c r="K100" i="16"/>
  <c r="AF100" i="16"/>
  <c r="BD100" i="16"/>
  <c r="L100" i="16"/>
  <c r="AG100" i="16"/>
  <c r="BE100" i="16"/>
  <c r="M100" i="16"/>
  <c r="BF100" i="16"/>
  <c r="N100" i="16"/>
  <c r="BG100" i="16"/>
  <c r="O100" i="16"/>
  <c r="BH100" i="16"/>
  <c r="P100" i="16"/>
  <c r="BI100" i="16"/>
  <c r="Q100" i="16"/>
  <c r="BJ100" i="16"/>
  <c r="R100" i="16"/>
  <c r="BK100" i="16"/>
  <c r="S100" i="16"/>
  <c r="BL100" i="16"/>
  <c r="T100" i="16"/>
  <c r="BM100" i="16"/>
  <c r="U100" i="16"/>
  <c r="BN100" i="16"/>
  <c r="V100" i="16"/>
  <c r="AU101" i="16"/>
  <c r="C101" i="16"/>
  <c r="X101" i="16"/>
  <c r="AV101" i="16"/>
  <c r="D101" i="16"/>
  <c r="Y101" i="16"/>
  <c r="AW101" i="16"/>
  <c r="E101" i="16"/>
  <c r="Z101" i="16"/>
  <c r="AX101" i="16"/>
  <c r="F101" i="16"/>
  <c r="AA101" i="16"/>
  <c r="AY101" i="16"/>
  <c r="G101" i="16"/>
  <c r="AB101" i="16"/>
  <c r="AZ101" i="16"/>
  <c r="H101" i="16"/>
  <c r="AC101" i="16"/>
  <c r="BA101" i="16"/>
  <c r="I101" i="16"/>
  <c r="AD101" i="16"/>
  <c r="BB101" i="16"/>
  <c r="J101" i="16"/>
  <c r="AE101" i="16"/>
  <c r="BC101" i="16"/>
  <c r="K101" i="16"/>
  <c r="AF101" i="16"/>
  <c r="BD101" i="16"/>
  <c r="L101" i="16"/>
  <c r="AG101" i="16"/>
  <c r="BE101" i="16"/>
  <c r="M101" i="16"/>
  <c r="BF101" i="16"/>
  <c r="N101" i="16"/>
  <c r="BG101" i="16"/>
  <c r="O101" i="16"/>
  <c r="BH101" i="16"/>
  <c r="P101" i="16"/>
  <c r="BI101" i="16"/>
  <c r="Q101" i="16"/>
  <c r="BJ101" i="16"/>
  <c r="R101" i="16"/>
  <c r="BK101" i="16"/>
  <c r="S101" i="16"/>
  <c r="BL101" i="16"/>
  <c r="T101" i="16"/>
  <c r="BM101" i="16"/>
  <c r="U101" i="16"/>
  <c r="BN101" i="16"/>
  <c r="V101" i="16"/>
  <c r="AU102" i="16"/>
  <c r="C102" i="16"/>
  <c r="X102" i="16"/>
  <c r="AV102" i="16"/>
  <c r="D102" i="16"/>
  <c r="Y102" i="16"/>
  <c r="AW102" i="16"/>
  <c r="E102" i="16"/>
  <c r="Z102" i="16"/>
  <c r="AX102" i="16"/>
  <c r="F102" i="16"/>
  <c r="AA102" i="16"/>
  <c r="AY102" i="16"/>
  <c r="G102" i="16"/>
  <c r="AB102" i="16"/>
  <c r="AZ102" i="16"/>
  <c r="H102" i="16"/>
  <c r="AC102" i="16"/>
  <c r="BA102" i="16"/>
  <c r="I102" i="16"/>
  <c r="AD102" i="16"/>
  <c r="BB102" i="16"/>
  <c r="J102" i="16"/>
  <c r="AE102" i="16"/>
  <c r="BC102" i="16"/>
  <c r="K102" i="16"/>
  <c r="AF102" i="16"/>
  <c r="BD102" i="16"/>
  <c r="L102" i="16"/>
  <c r="AG102" i="16"/>
  <c r="BE102" i="16"/>
  <c r="M102" i="16"/>
  <c r="BF102" i="16"/>
  <c r="N102" i="16"/>
  <c r="BG102" i="16"/>
  <c r="O102" i="16"/>
  <c r="BH102" i="16"/>
  <c r="P102" i="16"/>
  <c r="BI102" i="16"/>
  <c r="Q102" i="16"/>
  <c r="BJ102" i="16"/>
  <c r="R102" i="16"/>
  <c r="BK102" i="16"/>
  <c r="S102" i="16"/>
  <c r="BL102" i="16"/>
  <c r="T102" i="16"/>
  <c r="BM102" i="16"/>
  <c r="U102" i="16"/>
  <c r="BN102" i="16"/>
  <c r="V102" i="16"/>
  <c r="AU103" i="16"/>
  <c r="C103" i="16"/>
  <c r="X103" i="16"/>
  <c r="AV103" i="16"/>
  <c r="D103" i="16"/>
  <c r="Y103" i="16"/>
  <c r="AW103" i="16"/>
  <c r="E103" i="16"/>
  <c r="Z103" i="16"/>
  <c r="AX103" i="16"/>
  <c r="F103" i="16"/>
  <c r="AA103" i="16"/>
  <c r="AY103" i="16"/>
  <c r="G103" i="16"/>
  <c r="AB103" i="16"/>
  <c r="AZ103" i="16"/>
  <c r="H103" i="16"/>
  <c r="AC103" i="16"/>
  <c r="BA103" i="16"/>
  <c r="I103" i="16"/>
  <c r="AD103" i="16"/>
  <c r="BB103" i="16"/>
  <c r="J103" i="16"/>
  <c r="AE103" i="16"/>
  <c r="BC103" i="16"/>
  <c r="K103" i="16"/>
  <c r="AF103" i="16"/>
  <c r="BD103" i="16"/>
  <c r="L103" i="16"/>
  <c r="AG103" i="16"/>
  <c r="BE103" i="16"/>
  <c r="M103" i="16"/>
  <c r="BF103" i="16"/>
  <c r="N103" i="16"/>
  <c r="BG103" i="16"/>
  <c r="O103" i="16"/>
  <c r="BH103" i="16"/>
  <c r="P103" i="16"/>
  <c r="BI103" i="16"/>
  <c r="Q103" i="16"/>
  <c r="BJ103" i="16"/>
  <c r="R103" i="16"/>
  <c r="BK103" i="16"/>
  <c r="S103" i="16"/>
  <c r="BL103" i="16"/>
  <c r="T103" i="16"/>
  <c r="BM103" i="16"/>
  <c r="U103" i="16"/>
  <c r="BN103" i="16"/>
  <c r="V103" i="16"/>
  <c r="AU104" i="16"/>
  <c r="C104" i="16"/>
  <c r="X104" i="16"/>
  <c r="AV104" i="16"/>
  <c r="D104" i="16"/>
  <c r="Y104" i="16"/>
  <c r="AW104" i="16"/>
  <c r="E104" i="16"/>
  <c r="Z104" i="16"/>
  <c r="AX104" i="16"/>
  <c r="F104" i="16"/>
  <c r="AA104" i="16"/>
  <c r="AY104" i="16"/>
  <c r="G104" i="16"/>
  <c r="AB104" i="16"/>
  <c r="AZ104" i="16"/>
  <c r="H104" i="16"/>
  <c r="AC104" i="16"/>
  <c r="BA104" i="16"/>
  <c r="I104" i="16"/>
  <c r="AD104" i="16"/>
  <c r="BB104" i="16"/>
  <c r="J104" i="16"/>
  <c r="AE104" i="16"/>
  <c r="BC104" i="16"/>
  <c r="K104" i="16"/>
  <c r="AF104" i="16"/>
  <c r="BD104" i="16"/>
  <c r="L104" i="16"/>
  <c r="AG104" i="16"/>
  <c r="BE104" i="16"/>
  <c r="M104" i="16"/>
  <c r="BF104" i="16"/>
  <c r="N104" i="16"/>
  <c r="BG104" i="16"/>
  <c r="O104" i="16"/>
  <c r="BH104" i="16"/>
  <c r="P104" i="16"/>
  <c r="BI104" i="16"/>
  <c r="Q104" i="16"/>
  <c r="BJ104" i="16"/>
  <c r="R104" i="16"/>
  <c r="BK104" i="16"/>
  <c r="S104" i="16"/>
  <c r="BL104" i="16"/>
  <c r="T104" i="16"/>
  <c r="BM104" i="16"/>
  <c r="U104" i="16"/>
  <c r="BN104" i="16"/>
  <c r="V104" i="16"/>
  <c r="AU105" i="16"/>
  <c r="C105" i="16"/>
  <c r="X105" i="16"/>
  <c r="AV105" i="16"/>
  <c r="D105" i="16"/>
  <c r="Y105" i="16"/>
  <c r="AW105" i="16"/>
  <c r="E105" i="16"/>
  <c r="Z105" i="16"/>
  <c r="AX105" i="16"/>
  <c r="F105" i="16"/>
  <c r="AA105" i="16"/>
  <c r="AY105" i="16"/>
  <c r="G105" i="16"/>
  <c r="AB105" i="16"/>
  <c r="AZ105" i="16"/>
  <c r="H105" i="16"/>
  <c r="AC105" i="16"/>
  <c r="BA105" i="16"/>
  <c r="I105" i="16"/>
  <c r="AD105" i="16"/>
  <c r="BB105" i="16"/>
  <c r="J105" i="16"/>
  <c r="AE105" i="16"/>
  <c r="BC105" i="16"/>
  <c r="K105" i="16"/>
  <c r="AF105" i="16"/>
  <c r="BD105" i="16"/>
  <c r="L105" i="16"/>
  <c r="AG105" i="16"/>
  <c r="BE105" i="16"/>
  <c r="M105" i="16"/>
  <c r="BF105" i="16"/>
  <c r="N105" i="16"/>
  <c r="BG105" i="16"/>
  <c r="O105" i="16"/>
  <c r="BH105" i="16"/>
  <c r="P105" i="16"/>
  <c r="BI105" i="16"/>
  <c r="Q105" i="16"/>
  <c r="BJ105" i="16"/>
  <c r="R105" i="16"/>
  <c r="BK105" i="16"/>
  <c r="S105" i="16"/>
  <c r="BL105" i="16"/>
  <c r="T105" i="16"/>
  <c r="BM105" i="16"/>
  <c r="U105" i="16"/>
  <c r="BN105" i="16"/>
  <c r="V105" i="16"/>
  <c r="AU106" i="16"/>
  <c r="C106" i="16"/>
  <c r="X106" i="16"/>
  <c r="AV106" i="16"/>
  <c r="D106" i="16"/>
  <c r="Y106" i="16"/>
  <c r="AW106" i="16"/>
  <c r="E106" i="16"/>
  <c r="Z106" i="16"/>
  <c r="AX106" i="16"/>
  <c r="F106" i="16"/>
  <c r="AA106" i="16"/>
  <c r="AY106" i="16"/>
  <c r="G106" i="16"/>
  <c r="AB106" i="16"/>
  <c r="AZ106" i="16"/>
  <c r="H106" i="16"/>
  <c r="AC106" i="16"/>
  <c r="BA106" i="16"/>
  <c r="I106" i="16"/>
  <c r="AD106" i="16"/>
  <c r="BB106" i="16"/>
  <c r="J106" i="16"/>
  <c r="AE106" i="16"/>
  <c r="BC106" i="16"/>
  <c r="K106" i="16"/>
  <c r="AF106" i="16"/>
  <c r="BD106" i="16"/>
  <c r="L106" i="16"/>
  <c r="AG106" i="16"/>
  <c r="BE106" i="16"/>
  <c r="M106" i="16"/>
  <c r="BF106" i="16"/>
  <c r="N106" i="16"/>
  <c r="BG106" i="16"/>
  <c r="O106" i="16"/>
  <c r="BH106" i="16"/>
  <c r="P106" i="16"/>
  <c r="BI106" i="16"/>
  <c r="Q106" i="16"/>
  <c r="BJ106" i="16"/>
  <c r="R106" i="16"/>
  <c r="BK106" i="16"/>
  <c r="S106" i="16"/>
  <c r="BL106" i="16"/>
  <c r="T106" i="16"/>
  <c r="BM106" i="16"/>
  <c r="U106" i="16"/>
  <c r="BN106" i="16"/>
  <c r="V106" i="16"/>
  <c r="AU107" i="16"/>
  <c r="C107" i="16"/>
  <c r="X107" i="16"/>
  <c r="AV107" i="16"/>
  <c r="D107" i="16"/>
  <c r="Y107" i="16"/>
  <c r="AW107" i="16"/>
  <c r="E107" i="16"/>
  <c r="Z107" i="16"/>
  <c r="AX107" i="16"/>
  <c r="F107" i="16"/>
  <c r="AA107" i="16"/>
  <c r="AY107" i="16"/>
  <c r="G107" i="16"/>
  <c r="AB107" i="16"/>
  <c r="AZ107" i="16"/>
  <c r="H107" i="16"/>
  <c r="AC107" i="16"/>
  <c r="BA107" i="16"/>
  <c r="I107" i="16"/>
  <c r="AD107" i="16"/>
  <c r="BB107" i="16"/>
  <c r="J107" i="16"/>
  <c r="AE107" i="16"/>
  <c r="BC107" i="16"/>
  <c r="K107" i="16"/>
  <c r="AF107" i="16"/>
  <c r="BD107" i="16"/>
  <c r="L107" i="16"/>
  <c r="AG107" i="16"/>
  <c r="BE107" i="16"/>
  <c r="M107" i="16"/>
  <c r="BF107" i="16"/>
  <c r="N107" i="16"/>
  <c r="BG107" i="16"/>
  <c r="O107" i="16"/>
  <c r="BH107" i="16"/>
  <c r="P107" i="16"/>
  <c r="BI107" i="16"/>
  <c r="Q107" i="16"/>
  <c r="BJ107" i="16"/>
  <c r="R107" i="16"/>
  <c r="BK107" i="16"/>
  <c r="S107" i="16"/>
  <c r="BL107" i="16"/>
  <c r="T107" i="16"/>
  <c r="BM107" i="16"/>
  <c r="U107" i="16"/>
  <c r="BN107" i="16"/>
  <c r="V107" i="16"/>
  <c r="AU108" i="16"/>
  <c r="C108" i="16"/>
  <c r="X108" i="16"/>
  <c r="AV108" i="16"/>
  <c r="D108" i="16"/>
  <c r="Y108" i="16"/>
  <c r="AW108" i="16"/>
  <c r="E108" i="16"/>
  <c r="Z108" i="16"/>
  <c r="AX108" i="16"/>
  <c r="F108" i="16"/>
  <c r="AA108" i="16"/>
  <c r="AY108" i="16"/>
  <c r="G108" i="16"/>
  <c r="AB108" i="16"/>
  <c r="AZ108" i="16"/>
  <c r="H108" i="16"/>
  <c r="AC108" i="16"/>
  <c r="BA108" i="16"/>
  <c r="I108" i="16"/>
  <c r="AD108" i="16"/>
  <c r="BB108" i="16"/>
  <c r="J108" i="16"/>
  <c r="AE108" i="16"/>
  <c r="BC108" i="16"/>
  <c r="K108" i="16"/>
  <c r="AF108" i="16"/>
  <c r="BD108" i="16"/>
  <c r="L108" i="16"/>
  <c r="AG108" i="16"/>
  <c r="BE108" i="16"/>
  <c r="M108" i="16"/>
  <c r="BF108" i="16"/>
  <c r="N108" i="16"/>
  <c r="BG108" i="16"/>
  <c r="O108" i="16"/>
  <c r="BH108" i="16"/>
  <c r="P108" i="16"/>
  <c r="BI108" i="16"/>
  <c r="Q108" i="16"/>
  <c r="BJ108" i="16"/>
  <c r="R108" i="16"/>
  <c r="BK108" i="16"/>
  <c r="S108" i="16"/>
  <c r="BL108" i="16"/>
  <c r="T108" i="16"/>
  <c r="BM108" i="16"/>
  <c r="U108" i="16"/>
  <c r="BN108" i="16"/>
  <c r="V108" i="16"/>
  <c r="AU109" i="16"/>
  <c r="C109" i="16"/>
  <c r="X109" i="16"/>
  <c r="AV109" i="16"/>
  <c r="D109" i="16"/>
  <c r="Y109" i="16"/>
  <c r="AW109" i="16"/>
  <c r="E109" i="16"/>
  <c r="Z109" i="16"/>
  <c r="AX109" i="16"/>
  <c r="F109" i="16"/>
  <c r="AA109" i="16"/>
  <c r="AY109" i="16"/>
  <c r="G109" i="16"/>
  <c r="AB109" i="16"/>
  <c r="AZ109" i="16"/>
  <c r="H109" i="16"/>
  <c r="AC109" i="16"/>
  <c r="BA109" i="16"/>
  <c r="I109" i="16"/>
  <c r="AD109" i="16"/>
  <c r="BB109" i="16"/>
  <c r="J109" i="16"/>
  <c r="AE109" i="16"/>
  <c r="BC109" i="16"/>
  <c r="K109" i="16"/>
  <c r="AF109" i="16"/>
  <c r="BD109" i="16"/>
  <c r="L109" i="16"/>
  <c r="AG109" i="16"/>
  <c r="BE109" i="16"/>
  <c r="M109" i="16"/>
  <c r="BF109" i="16"/>
  <c r="N109" i="16"/>
  <c r="BG109" i="16"/>
  <c r="O109" i="16"/>
  <c r="BH109" i="16"/>
  <c r="P109" i="16"/>
  <c r="BI109" i="16"/>
  <c r="Q109" i="16"/>
  <c r="BJ109" i="16"/>
  <c r="R109" i="16"/>
  <c r="BK109" i="16"/>
  <c r="S109" i="16"/>
  <c r="BL109" i="16"/>
  <c r="T109" i="16"/>
  <c r="BM109" i="16"/>
  <c r="U109" i="16"/>
  <c r="BN109" i="16"/>
  <c r="V109" i="16"/>
  <c r="AU110" i="16"/>
  <c r="C110" i="16"/>
  <c r="X110" i="16"/>
  <c r="AV110" i="16"/>
  <c r="D110" i="16"/>
  <c r="Y110" i="16"/>
  <c r="AW110" i="16"/>
  <c r="E110" i="16"/>
  <c r="Z110" i="16"/>
  <c r="AX110" i="16"/>
  <c r="F110" i="16"/>
  <c r="AA110" i="16"/>
  <c r="AY110" i="16"/>
  <c r="G110" i="16"/>
  <c r="AB110" i="16"/>
  <c r="AZ110" i="16"/>
  <c r="H110" i="16"/>
  <c r="AC110" i="16"/>
  <c r="BA110" i="16"/>
  <c r="I110" i="16"/>
  <c r="AD110" i="16"/>
  <c r="BB110" i="16"/>
  <c r="J110" i="16"/>
  <c r="AE110" i="16"/>
  <c r="BC110" i="16"/>
  <c r="K110" i="16"/>
  <c r="AF110" i="16"/>
  <c r="BD110" i="16"/>
  <c r="L110" i="16"/>
  <c r="AG110" i="16"/>
  <c r="BE110" i="16"/>
  <c r="M110" i="16"/>
  <c r="BF110" i="16"/>
  <c r="N110" i="16"/>
  <c r="BG110" i="16"/>
  <c r="O110" i="16"/>
  <c r="BH110" i="16"/>
  <c r="P110" i="16"/>
  <c r="BI110" i="16"/>
  <c r="Q110" i="16"/>
  <c r="BJ110" i="16"/>
  <c r="R110" i="16"/>
  <c r="BK110" i="16"/>
  <c r="S110" i="16"/>
  <c r="BL110" i="16"/>
  <c r="T110" i="16"/>
  <c r="BM110" i="16"/>
  <c r="U110" i="16"/>
  <c r="BN110" i="16"/>
  <c r="V110" i="16"/>
  <c r="AU111" i="16"/>
  <c r="C111" i="16"/>
  <c r="X111" i="16"/>
  <c r="AV111" i="16"/>
  <c r="D111" i="16"/>
  <c r="Y111" i="16"/>
  <c r="AW111" i="16"/>
  <c r="E111" i="16"/>
  <c r="Z111" i="16"/>
  <c r="AX111" i="16"/>
  <c r="F111" i="16"/>
  <c r="AA111" i="16"/>
  <c r="AY111" i="16"/>
  <c r="G111" i="16"/>
  <c r="AB111" i="16"/>
  <c r="AZ111" i="16"/>
  <c r="H111" i="16"/>
  <c r="AC111" i="16"/>
  <c r="BA111" i="16"/>
  <c r="I111" i="16"/>
  <c r="AD111" i="16"/>
  <c r="BB111" i="16"/>
  <c r="J111" i="16"/>
  <c r="AE111" i="16"/>
  <c r="BC111" i="16"/>
  <c r="K111" i="16"/>
  <c r="AF111" i="16"/>
  <c r="BD111" i="16"/>
  <c r="L111" i="16"/>
  <c r="AG111" i="16"/>
  <c r="BE111" i="16"/>
  <c r="M111" i="16"/>
  <c r="BF111" i="16"/>
  <c r="N111" i="16"/>
  <c r="BG111" i="16"/>
  <c r="O111" i="16"/>
  <c r="BH111" i="16"/>
  <c r="P111" i="16"/>
  <c r="BI111" i="16"/>
  <c r="Q111" i="16"/>
  <c r="BJ111" i="16"/>
  <c r="R111" i="16"/>
  <c r="BK111" i="16"/>
  <c r="S111" i="16"/>
  <c r="BL111" i="16"/>
  <c r="T111" i="16"/>
  <c r="BM111" i="16"/>
  <c r="U111" i="16"/>
  <c r="BN111" i="16"/>
  <c r="V111" i="16"/>
  <c r="AU112" i="16"/>
  <c r="C112" i="16"/>
  <c r="X112" i="16"/>
  <c r="AV112" i="16"/>
  <c r="D112" i="16"/>
  <c r="Y112" i="16"/>
  <c r="AW112" i="16"/>
  <c r="E112" i="16"/>
  <c r="Z112" i="16"/>
  <c r="AX112" i="16"/>
  <c r="F112" i="16"/>
  <c r="AA112" i="16"/>
  <c r="AY112" i="16"/>
  <c r="G112" i="16"/>
  <c r="AB112" i="16"/>
  <c r="AZ112" i="16"/>
  <c r="H112" i="16"/>
  <c r="AC112" i="16"/>
  <c r="BA112" i="16"/>
  <c r="I112" i="16"/>
  <c r="AD112" i="16"/>
  <c r="BB112" i="16"/>
  <c r="J112" i="16"/>
  <c r="AE112" i="16"/>
  <c r="BC112" i="16"/>
  <c r="K112" i="16"/>
  <c r="AF112" i="16"/>
  <c r="BD112" i="16"/>
  <c r="L112" i="16"/>
  <c r="AG112" i="16"/>
  <c r="BE112" i="16"/>
  <c r="M112" i="16"/>
  <c r="BF112" i="16"/>
  <c r="N112" i="16"/>
  <c r="BG112" i="16"/>
  <c r="O112" i="16"/>
  <c r="BH112" i="16"/>
  <c r="P112" i="16"/>
  <c r="BI112" i="16"/>
  <c r="Q112" i="16"/>
  <c r="BJ112" i="16"/>
  <c r="R112" i="16"/>
  <c r="BK112" i="16"/>
  <c r="S112" i="16"/>
  <c r="BL112" i="16"/>
  <c r="T112" i="16"/>
  <c r="BM112" i="16"/>
  <c r="U112" i="16"/>
  <c r="BN112" i="16"/>
  <c r="V112" i="16"/>
  <c r="AU113" i="16"/>
  <c r="C113" i="16"/>
  <c r="X113" i="16"/>
  <c r="AV113" i="16"/>
  <c r="D113" i="16"/>
  <c r="Y113" i="16"/>
  <c r="AW113" i="16"/>
  <c r="E113" i="16"/>
  <c r="Z113" i="16"/>
  <c r="AX113" i="16"/>
  <c r="F113" i="16"/>
  <c r="AA113" i="16"/>
  <c r="AY113" i="16"/>
  <c r="G113" i="16"/>
  <c r="AB113" i="16"/>
  <c r="AZ113" i="16"/>
  <c r="H113" i="16"/>
  <c r="AC113" i="16"/>
  <c r="BA113" i="16"/>
  <c r="I113" i="16"/>
  <c r="AD113" i="16"/>
  <c r="BB113" i="16"/>
  <c r="J113" i="16"/>
  <c r="AE113" i="16"/>
  <c r="BC113" i="16"/>
  <c r="K113" i="16"/>
  <c r="AF113" i="16"/>
  <c r="BD113" i="16"/>
  <c r="L113" i="16"/>
  <c r="AG113" i="16"/>
  <c r="BE113" i="16"/>
  <c r="M113" i="16"/>
  <c r="BF113" i="16"/>
  <c r="N113" i="16"/>
  <c r="BG113" i="16"/>
  <c r="O113" i="16"/>
  <c r="BH113" i="16"/>
  <c r="P113" i="16"/>
  <c r="BI113" i="16"/>
  <c r="Q113" i="16"/>
  <c r="BJ113" i="16"/>
  <c r="R113" i="16"/>
  <c r="BK113" i="16"/>
  <c r="S113" i="16"/>
  <c r="BL113" i="16"/>
  <c r="T113" i="16"/>
  <c r="BM113" i="16"/>
  <c r="U113" i="16"/>
  <c r="BN113" i="16"/>
  <c r="V113" i="16"/>
  <c r="AU114" i="16"/>
  <c r="C114" i="16"/>
  <c r="X114" i="16"/>
  <c r="AV114" i="16"/>
  <c r="D114" i="16"/>
  <c r="Y114" i="16"/>
  <c r="AW114" i="16"/>
  <c r="E114" i="16"/>
  <c r="Z114" i="16"/>
  <c r="AX114" i="16"/>
  <c r="F114" i="16"/>
  <c r="AA114" i="16"/>
  <c r="AY114" i="16"/>
  <c r="G114" i="16"/>
  <c r="AB114" i="16"/>
  <c r="AZ114" i="16"/>
  <c r="H114" i="16"/>
  <c r="AC114" i="16"/>
  <c r="BA114" i="16"/>
  <c r="I114" i="16"/>
  <c r="AD114" i="16"/>
  <c r="BB114" i="16"/>
  <c r="J114" i="16"/>
  <c r="AE114" i="16"/>
  <c r="BC114" i="16"/>
  <c r="K114" i="16"/>
  <c r="AF114" i="16"/>
  <c r="BD114" i="16"/>
  <c r="L114" i="16"/>
  <c r="AG114" i="16"/>
  <c r="BE114" i="16"/>
  <c r="M114" i="16"/>
  <c r="BF114" i="16"/>
  <c r="N114" i="16"/>
  <c r="BG114" i="16"/>
  <c r="O114" i="16"/>
  <c r="BH114" i="16"/>
  <c r="P114" i="16"/>
  <c r="BI114" i="16"/>
  <c r="Q114" i="16"/>
  <c r="BJ114" i="16"/>
  <c r="R114" i="16"/>
  <c r="BK114" i="16"/>
  <c r="S114" i="16"/>
  <c r="BL114" i="16"/>
  <c r="T114" i="16"/>
  <c r="BM114" i="16"/>
  <c r="U114" i="16"/>
  <c r="BN114" i="16"/>
  <c r="V114" i="16"/>
  <c r="AU115" i="16"/>
  <c r="C115" i="16"/>
  <c r="X115" i="16"/>
  <c r="AV115" i="16"/>
  <c r="D115" i="16"/>
  <c r="Y115" i="16"/>
  <c r="AW115" i="16"/>
  <c r="E115" i="16"/>
  <c r="Z115" i="16"/>
  <c r="AX115" i="16"/>
  <c r="F115" i="16"/>
  <c r="AA115" i="16"/>
  <c r="AY115" i="16"/>
  <c r="G115" i="16"/>
  <c r="AB115" i="16"/>
  <c r="AZ115" i="16"/>
  <c r="H115" i="16"/>
  <c r="AC115" i="16"/>
  <c r="BA115" i="16"/>
  <c r="I115" i="16"/>
  <c r="AD115" i="16"/>
  <c r="BB115" i="16"/>
  <c r="J115" i="16"/>
  <c r="AE115" i="16"/>
  <c r="BC115" i="16"/>
  <c r="K115" i="16"/>
  <c r="AF115" i="16"/>
  <c r="BD115" i="16"/>
  <c r="L115" i="16"/>
  <c r="AG115" i="16"/>
  <c r="BE115" i="16"/>
  <c r="M115" i="16"/>
  <c r="BF115" i="16"/>
  <c r="N115" i="16"/>
  <c r="BG115" i="16"/>
  <c r="O115" i="16"/>
  <c r="BH115" i="16"/>
  <c r="P115" i="16"/>
  <c r="BI115" i="16"/>
  <c r="Q115" i="16"/>
  <c r="BJ115" i="16"/>
  <c r="R115" i="16"/>
  <c r="BK115" i="16"/>
  <c r="S115" i="16"/>
  <c r="BL115" i="16"/>
  <c r="T115" i="16"/>
  <c r="BM115" i="16"/>
  <c r="U115" i="16"/>
  <c r="BN115" i="16"/>
  <c r="V115" i="16"/>
  <c r="AU116" i="16"/>
  <c r="C116" i="16"/>
  <c r="X116" i="16"/>
  <c r="AV116" i="16"/>
  <c r="D116" i="16"/>
  <c r="Y116" i="16"/>
  <c r="AW116" i="16"/>
  <c r="E116" i="16"/>
  <c r="Z116" i="16"/>
  <c r="AX116" i="16"/>
  <c r="F116" i="16"/>
  <c r="AA116" i="16"/>
  <c r="AY116" i="16"/>
  <c r="G116" i="16"/>
  <c r="AB116" i="16"/>
  <c r="AZ116" i="16"/>
  <c r="H116" i="16"/>
  <c r="AC116" i="16"/>
  <c r="BA116" i="16"/>
  <c r="I116" i="16"/>
  <c r="AD116" i="16"/>
  <c r="BB116" i="16"/>
  <c r="J116" i="16"/>
  <c r="AE116" i="16"/>
  <c r="BC116" i="16"/>
  <c r="K116" i="16"/>
  <c r="AF116" i="16"/>
  <c r="BD116" i="16"/>
  <c r="L116" i="16"/>
  <c r="AG116" i="16"/>
  <c r="BE116" i="16"/>
  <c r="M116" i="16"/>
  <c r="BF116" i="16"/>
  <c r="N116" i="16"/>
  <c r="BG116" i="16"/>
  <c r="O116" i="16"/>
  <c r="BH116" i="16"/>
  <c r="P116" i="16"/>
  <c r="BI116" i="16"/>
  <c r="Q116" i="16"/>
  <c r="BJ116" i="16"/>
  <c r="R116" i="16"/>
  <c r="BK116" i="16"/>
  <c r="S116" i="16"/>
  <c r="BL116" i="16"/>
  <c r="T116" i="16"/>
  <c r="BM116" i="16"/>
  <c r="U116" i="16"/>
  <c r="BN116" i="16"/>
  <c r="V116" i="16"/>
  <c r="AU117" i="16"/>
  <c r="C117" i="16"/>
  <c r="X117" i="16"/>
  <c r="AV117" i="16"/>
  <c r="D117" i="16"/>
  <c r="Y117" i="16"/>
  <c r="AW117" i="16"/>
  <c r="E117" i="16"/>
  <c r="Z117" i="16"/>
  <c r="AX117" i="16"/>
  <c r="F117" i="16"/>
  <c r="AA117" i="16"/>
  <c r="AY117" i="16"/>
  <c r="G117" i="16"/>
  <c r="AB117" i="16"/>
  <c r="AZ117" i="16"/>
  <c r="H117" i="16"/>
  <c r="AC117" i="16"/>
  <c r="BA117" i="16"/>
  <c r="I117" i="16"/>
  <c r="AD117" i="16"/>
  <c r="BB117" i="16"/>
  <c r="J117" i="16"/>
  <c r="AE117" i="16"/>
  <c r="BC117" i="16"/>
  <c r="K117" i="16"/>
  <c r="AF117" i="16"/>
  <c r="BD117" i="16"/>
  <c r="L117" i="16"/>
  <c r="AG117" i="16"/>
  <c r="BE117" i="16"/>
  <c r="M117" i="16"/>
  <c r="BF117" i="16"/>
  <c r="N117" i="16"/>
  <c r="BG117" i="16"/>
  <c r="O117" i="16"/>
  <c r="BH117" i="16"/>
  <c r="P117" i="16"/>
  <c r="BI117" i="16"/>
  <c r="Q117" i="16"/>
  <c r="BJ117" i="16"/>
  <c r="R117" i="16"/>
  <c r="BK117" i="16"/>
  <c r="S117" i="16"/>
  <c r="BL117" i="16"/>
  <c r="T117" i="16"/>
  <c r="BM117" i="16"/>
  <c r="U117" i="16"/>
  <c r="BN117" i="16"/>
  <c r="V117" i="16"/>
  <c r="AU118" i="16"/>
  <c r="C118" i="16"/>
  <c r="X118" i="16"/>
  <c r="AV118" i="16"/>
  <c r="D118" i="16"/>
  <c r="Y118" i="16"/>
  <c r="AW118" i="16"/>
  <c r="E118" i="16"/>
  <c r="Z118" i="16"/>
  <c r="AX118" i="16"/>
  <c r="F118" i="16"/>
  <c r="AA118" i="16"/>
  <c r="AY118" i="16"/>
  <c r="G118" i="16"/>
  <c r="AB118" i="16"/>
  <c r="AZ118" i="16"/>
  <c r="H118" i="16"/>
  <c r="AC118" i="16"/>
  <c r="BA118" i="16"/>
  <c r="I118" i="16"/>
  <c r="AD118" i="16"/>
  <c r="BB118" i="16"/>
  <c r="J118" i="16"/>
  <c r="AE118" i="16"/>
  <c r="BC118" i="16"/>
  <c r="K118" i="16"/>
  <c r="AF118" i="16"/>
  <c r="BD118" i="16"/>
  <c r="L118" i="16"/>
  <c r="AG118" i="16"/>
  <c r="BE118" i="16"/>
  <c r="M118" i="16"/>
  <c r="BF118" i="16"/>
  <c r="N118" i="16"/>
  <c r="BG118" i="16"/>
  <c r="O118" i="16"/>
  <c r="BH118" i="16"/>
  <c r="P118" i="16"/>
  <c r="BI118" i="16"/>
  <c r="Q118" i="16"/>
  <c r="BJ118" i="16"/>
  <c r="R118" i="16"/>
  <c r="BK118" i="16"/>
  <c r="S118" i="16"/>
  <c r="BL118" i="16"/>
  <c r="T118" i="16"/>
  <c r="BM118" i="16"/>
  <c r="U118" i="16"/>
  <c r="BN118" i="16"/>
  <c r="V118" i="16"/>
  <c r="AU119" i="16"/>
  <c r="C119" i="16"/>
  <c r="X119" i="16"/>
  <c r="AV119" i="16"/>
  <c r="D119" i="16"/>
  <c r="Y119" i="16"/>
  <c r="AW119" i="16"/>
  <c r="E119" i="16"/>
  <c r="Z119" i="16"/>
  <c r="AX119" i="16"/>
  <c r="F119" i="16"/>
  <c r="AA119" i="16"/>
  <c r="AY119" i="16"/>
  <c r="G119" i="16"/>
  <c r="AB119" i="16"/>
  <c r="AZ119" i="16"/>
  <c r="H119" i="16"/>
  <c r="AC119" i="16"/>
  <c r="BA119" i="16"/>
  <c r="I119" i="16"/>
  <c r="AD119" i="16"/>
  <c r="BB119" i="16"/>
  <c r="J119" i="16"/>
  <c r="AE119" i="16"/>
  <c r="BC119" i="16"/>
  <c r="K119" i="16"/>
  <c r="AF119" i="16"/>
  <c r="BD119" i="16"/>
  <c r="L119" i="16"/>
  <c r="AG119" i="16"/>
  <c r="BE119" i="16"/>
  <c r="M119" i="16"/>
  <c r="BF119" i="16"/>
  <c r="N119" i="16"/>
  <c r="BG119" i="16"/>
  <c r="O119" i="16"/>
  <c r="BH119" i="16"/>
  <c r="P119" i="16"/>
  <c r="BI119" i="16"/>
  <c r="Q119" i="16"/>
  <c r="BJ119" i="16"/>
  <c r="R119" i="16"/>
  <c r="BK119" i="16"/>
  <c r="S119" i="16"/>
  <c r="BL119" i="16"/>
  <c r="T119" i="16"/>
  <c r="BM119" i="16"/>
  <c r="U119" i="16"/>
  <c r="BN119" i="16"/>
  <c r="V119" i="16"/>
  <c r="AU120" i="16"/>
  <c r="C120" i="16"/>
  <c r="X120" i="16"/>
  <c r="AV120" i="16"/>
  <c r="D120" i="16"/>
  <c r="Y120" i="16"/>
  <c r="AW120" i="16"/>
  <c r="E120" i="16"/>
  <c r="Z120" i="16"/>
  <c r="AX120" i="16"/>
  <c r="F120" i="16"/>
  <c r="AA120" i="16"/>
  <c r="AY120" i="16"/>
  <c r="G120" i="16"/>
  <c r="AB120" i="16"/>
  <c r="AZ120" i="16"/>
  <c r="H120" i="16"/>
  <c r="AC120" i="16"/>
  <c r="BA120" i="16"/>
  <c r="I120" i="16"/>
  <c r="AD120" i="16"/>
  <c r="BB120" i="16"/>
  <c r="J120" i="16"/>
  <c r="AE120" i="16"/>
  <c r="BC120" i="16"/>
  <c r="K120" i="16"/>
  <c r="AF120" i="16"/>
  <c r="BD120" i="16"/>
  <c r="L120" i="16"/>
  <c r="AG120" i="16"/>
  <c r="BE120" i="16"/>
  <c r="M120" i="16"/>
  <c r="BF120" i="16"/>
  <c r="N120" i="16"/>
  <c r="BG120" i="16"/>
  <c r="O120" i="16"/>
  <c r="BH120" i="16"/>
  <c r="P120" i="16"/>
  <c r="BI120" i="16"/>
  <c r="Q120" i="16"/>
  <c r="BJ120" i="16"/>
  <c r="R120" i="16"/>
  <c r="BK120" i="16"/>
  <c r="S120" i="16"/>
  <c r="BL120" i="16"/>
  <c r="T120" i="16"/>
  <c r="BM120" i="16"/>
  <c r="U120" i="16"/>
  <c r="BN120" i="16"/>
  <c r="V120" i="16"/>
  <c r="AU121" i="16"/>
  <c r="C121" i="16"/>
  <c r="X121" i="16"/>
  <c r="AV121" i="16"/>
  <c r="D121" i="16"/>
  <c r="Y121" i="16"/>
  <c r="AW121" i="16"/>
  <c r="E121" i="16"/>
  <c r="Z121" i="16"/>
  <c r="AX121" i="16"/>
  <c r="F121" i="16"/>
  <c r="AA121" i="16"/>
  <c r="AY121" i="16"/>
  <c r="G121" i="16"/>
  <c r="AB121" i="16"/>
  <c r="AZ121" i="16"/>
  <c r="H121" i="16"/>
  <c r="AC121" i="16"/>
  <c r="BA121" i="16"/>
  <c r="I121" i="16"/>
  <c r="AD121" i="16"/>
  <c r="BB121" i="16"/>
  <c r="J121" i="16"/>
  <c r="AE121" i="16"/>
  <c r="BC121" i="16"/>
  <c r="K121" i="16"/>
  <c r="AF121" i="16"/>
  <c r="BD121" i="16"/>
  <c r="L121" i="16"/>
  <c r="AG121" i="16"/>
  <c r="BE121" i="16"/>
  <c r="M121" i="16"/>
  <c r="BF121" i="16"/>
  <c r="N121" i="16"/>
  <c r="BG121" i="16"/>
  <c r="O121" i="16"/>
  <c r="BH121" i="16"/>
  <c r="P121" i="16"/>
  <c r="BI121" i="16"/>
  <c r="Q121" i="16"/>
  <c r="BJ121" i="16"/>
  <c r="R121" i="16"/>
  <c r="BK121" i="16"/>
  <c r="S121" i="16"/>
  <c r="BL121" i="16"/>
  <c r="T121" i="16"/>
  <c r="BM121" i="16"/>
  <c r="U121" i="16"/>
  <c r="BN121" i="16"/>
  <c r="V121" i="16"/>
  <c r="AU122" i="16"/>
  <c r="C122" i="16"/>
  <c r="X122" i="16"/>
  <c r="AV122" i="16"/>
  <c r="D122" i="16"/>
  <c r="Y122" i="16"/>
  <c r="AW122" i="16"/>
  <c r="E122" i="16"/>
  <c r="Z122" i="16"/>
  <c r="AX122" i="16"/>
  <c r="F122" i="16"/>
  <c r="AA122" i="16"/>
  <c r="AY122" i="16"/>
  <c r="G122" i="16"/>
  <c r="AB122" i="16"/>
  <c r="AZ122" i="16"/>
  <c r="H122" i="16"/>
  <c r="AC122" i="16"/>
  <c r="BA122" i="16"/>
  <c r="I122" i="16"/>
  <c r="AD122" i="16"/>
  <c r="BB122" i="16"/>
  <c r="J122" i="16"/>
  <c r="AE122" i="16"/>
  <c r="BC122" i="16"/>
  <c r="K122" i="16"/>
  <c r="AF122" i="16"/>
  <c r="BD122" i="16"/>
  <c r="L122" i="16"/>
  <c r="AG122" i="16"/>
  <c r="BE122" i="16"/>
  <c r="M122" i="16"/>
  <c r="BF122" i="16"/>
  <c r="N122" i="16"/>
  <c r="BG122" i="16"/>
  <c r="O122" i="16"/>
  <c r="BH122" i="16"/>
  <c r="P122" i="16"/>
  <c r="BI122" i="16"/>
  <c r="Q122" i="16"/>
  <c r="BJ122" i="16"/>
  <c r="R122" i="16"/>
  <c r="BK122" i="16"/>
  <c r="S122" i="16"/>
  <c r="BL122" i="16"/>
  <c r="T122" i="16"/>
  <c r="BM122" i="16"/>
  <c r="U122" i="16"/>
  <c r="BN122" i="16"/>
  <c r="V122" i="16"/>
  <c r="AU123" i="16"/>
  <c r="C123" i="16"/>
  <c r="X123" i="16"/>
  <c r="AV123" i="16"/>
  <c r="D123" i="16"/>
  <c r="Y123" i="16"/>
  <c r="AW123" i="16"/>
  <c r="E123" i="16"/>
  <c r="Z123" i="16"/>
  <c r="AX123" i="16"/>
  <c r="F123" i="16"/>
  <c r="AA123" i="16"/>
  <c r="AY123" i="16"/>
  <c r="G123" i="16"/>
  <c r="AB123" i="16"/>
  <c r="AZ123" i="16"/>
  <c r="H123" i="16"/>
  <c r="AC123" i="16"/>
  <c r="BA123" i="16"/>
  <c r="I123" i="16"/>
  <c r="AD123" i="16"/>
  <c r="BB123" i="16"/>
  <c r="J123" i="16"/>
  <c r="AE123" i="16"/>
  <c r="BC123" i="16"/>
  <c r="K123" i="16"/>
  <c r="AF123" i="16"/>
  <c r="BD123" i="16"/>
  <c r="L123" i="16"/>
  <c r="AG123" i="16"/>
  <c r="BE123" i="16"/>
  <c r="M123" i="16"/>
  <c r="BF123" i="16"/>
  <c r="N123" i="16"/>
  <c r="BG123" i="16"/>
  <c r="O123" i="16"/>
  <c r="BH123" i="16"/>
  <c r="P123" i="16"/>
  <c r="BI123" i="16"/>
  <c r="Q123" i="16"/>
  <c r="BJ123" i="16"/>
  <c r="R123" i="16"/>
  <c r="BK123" i="16"/>
  <c r="S123" i="16"/>
  <c r="BL123" i="16"/>
  <c r="T123" i="16"/>
  <c r="BM123" i="16"/>
  <c r="U123" i="16"/>
  <c r="BN123" i="16"/>
  <c r="V123" i="16"/>
  <c r="AU124" i="16"/>
  <c r="C124" i="16"/>
  <c r="X124" i="16"/>
  <c r="AV124" i="16"/>
  <c r="D124" i="16"/>
  <c r="Y124" i="16"/>
  <c r="AW124" i="16"/>
  <c r="E124" i="16"/>
  <c r="Z124" i="16"/>
  <c r="AX124" i="16"/>
  <c r="F124" i="16"/>
  <c r="AA124" i="16"/>
  <c r="AY124" i="16"/>
  <c r="G124" i="16"/>
  <c r="AB124" i="16"/>
  <c r="AZ124" i="16"/>
  <c r="H124" i="16"/>
  <c r="AC124" i="16"/>
  <c r="BA124" i="16"/>
  <c r="I124" i="16"/>
  <c r="AD124" i="16"/>
  <c r="BB124" i="16"/>
  <c r="J124" i="16"/>
  <c r="AE124" i="16"/>
  <c r="BC124" i="16"/>
  <c r="K124" i="16"/>
  <c r="AF124" i="16"/>
  <c r="BD124" i="16"/>
  <c r="L124" i="16"/>
  <c r="AG124" i="16"/>
  <c r="BE124" i="16"/>
  <c r="M124" i="16"/>
  <c r="BF124" i="16"/>
  <c r="N124" i="16"/>
  <c r="BG124" i="16"/>
  <c r="O124" i="16"/>
  <c r="BH124" i="16"/>
  <c r="P124" i="16"/>
  <c r="BI124" i="16"/>
  <c r="Q124" i="16"/>
  <c r="BJ124" i="16"/>
  <c r="R124" i="16"/>
  <c r="BK124" i="16"/>
  <c r="S124" i="16"/>
  <c r="BL124" i="16"/>
  <c r="T124" i="16"/>
  <c r="BM124" i="16"/>
  <c r="U124" i="16"/>
  <c r="BN124" i="16"/>
  <c r="V124" i="16"/>
  <c r="AU125" i="16"/>
  <c r="C125" i="16"/>
  <c r="X125" i="16"/>
  <c r="AV125" i="16"/>
  <c r="D125" i="16"/>
  <c r="Y125" i="16"/>
  <c r="AW125" i="16"/>
  <c r="E125" i="16"/>
  <c r="Z125" i="16"/>
  <c r="AX125" i="16"/>
  <c r="F125" i="16"/>
  <c r="AA125" i="16"/>
  <c r="AY125" i="16"/>
  <c r="G125" i="16"/>
  <c r="AB125" i="16"/>
  <c r="AZ125" i="16"/>
  <c r="H125" i="16"/>
  <c r="AC125" i="16"/>
  <c r="BA125" i="16"/>
  <c r="I125" i="16"/>
  <c r="AD125" i="16"/>
  <c r="BB125" i="16"/>
  <c r="J125" i="16"/>
  <c r="AE125" i="16"/>
  <c r="BC125" i="16"/>
  <c r="K125" i="16"/>
  <c r="AF125" i="16"/>
  <c r="BD125" i="16"/>
  <c r="L125" i="16"/>
  <c r="AG125" i="16"/>
  <c r="BE125" i="16"/>
  <c r="M125" i="16"/>
  <c r="BF125" i="16"/>
  <c r="N125" i="16"/>
  <c r="BG125" i="16"/>
  <c r="O125" i="16"/>
  <c r="BH125" i="16"/>
  <c r="P125" i="16"/>
  <c r="BI125" i="16"/>
  <c r="Q125" i="16"/>
  <c r="BJ125" i="16"/>
  <c r="R125" i="16"/>
  <c r="BK125" i="16"/>
  <c r="S125" i="16"/>
  <c r="BL125" i="16"/>
  <c r="T125" i="16"/>
  <c r="BM125" i="16"/>
  <c r="U125" i="16"/>
  <c r="BN125" i="16"/>
  <c r="V125" i="16"/>
  <c r="AU126" i="16"/>
  <c r="C126" i="16"/>
  <c r="X126" i="16"/>
  <c r="AV126" i="16"/>
  <c r="D126" i="16"/>
  <c r="Y126" i="16"/>
  <c r="AW126" i="16"/>
  <c r="E126" i="16"/>
  <c r="Z126" i="16"/>
  <c r="AX126" i="16"/>
  <c r="F126" i="16"/>
  <c r="AA126" i="16"/>
  <c r="AY126" i="16"/>
  <c r="G126" i="16"/>
  <c r="AB126" i="16"/>
  <c r="AZ126" i="16"/>
  <c r="H126" i="16"/>
  <c r="AC126" i="16"/>
  <c r="BA126" i="16"/>
  <c r="I126" i="16"/>
  <c r="AD126" i="16"/>
  <c r="BB126" i="16"/>
  <c r="J126" i="16"/>
  <c r="AE126" i="16"/>
  <c r="BC126" i="16"/>
  <c r="K126" i="16"/>
  <c r="AF126" i="16"/>
  <c r="BD126" i="16"/>
  <c r="L126" i="16"/>
  <c r="AG126" i="16"/>
  <c r="BE126" i="16"/>
  <c r="M126" i="16"/>
  <c r="BF126" i="16"/>
  <c r="N126" i="16"/>
  <c r="BG126" i="16"/>
  <c r="O126" i="16"/>
  <c r="BH126" i="16"/>
  <c r="P126" i="16"/>
  <c r="BI126" i="16"/>
  <c r="Q126" i="16"/>
  <c r="BJ126" i="16"/>
  <c r="R126" i="16"/>
  <c r="BK126" i="16"/>
  <c r="S126" i="16"/>
  <c r="BL126" i="16"/>
  <c r="T126" i="16"/>
  <c r="BM126" i="16"/>
  <c r="U126" i="16"/>
  <c r="BN126" i="16"/>
  <c r="V126" i="16"/>
  <c r="AU127" i="16"/>
  <c r="C127" i="16"/>
  <c r="X127" i="16"/>
  <c r="AV127" i="16"/>
  <c r="D127" i="16"/>
  <c r="Y127" i="16"/>
  <c r="AW127" i="16"/>
  <c r="E127" i="16"/>
  <c r="Z127" i="16"/>
  <c r="AX127" i="16"/>
  <c r="F127" i="16"/>
  <c r="AA127" i="16"/>
  <c r="AY127" i="16"/>
  <c r="G127" i="16"/>
  <c r="AB127" i="16"/>
  <c r="AZ127" i="16"/>
  <c r="H127" i="16"/>
  <c r="AC127" i="16"/>
  <c r="BA127" i="16"/>
  <c r="I127" i="16"/>
  <c r="AD127" i="16"/>
  <c r="BB127" i="16"/>
  <c r="J127" i="16"/>
  <c r="AE127" i="16"/>
  <c r="BC127" i="16"/>
  <c r="K127" i="16"/>
  <c r="AF127" i="16"/>
  <c r="BD127" i="16"/>
  <c r="L127" i="16"/>
  <c r="AG127" i="16"/>
  <c r="BE127" i="16"/>
  <c r="M127" i="16"/>
  <c r="BF127" i="16"/>
  <c r="N127" i="16"/>
  <c r="BG127" i="16"/>
  <c r="O127" i="16"/>
  <c r="BH127" i="16"/>
  <c r="P127" i="16"/>
  <c r="BI127" i="16"/>
  <c r="Q127" i="16"/>
  <c r="BJ127" i="16"/>
  <c r="R127" i="16"/>
  <c r="BK127" i="16"/>
  <c r="S127" i="16"/>
  <c r="BL127" i="16"/>
  <c r="T127" i="16"/>
  <c r="BM127" i="16"/>
  <c r="U127" i="16"/>
  <c r="BN127" i="16"/>
  <c r="V127" i="16"/>
  <c r="AU128" i="16"/>
  <c r="C128" i="16"/>
  <c r="X128" i="16"/>
  <c r="AV128" i="16"/>
  <c r="D128" i="16"/>
  <c r="Y128" i="16"/>
  <c r="AW128" i="16"/>
  <c r="E128" i="16"/>
  <c r="Z128" i="16"/>
  <c r="AX128" i="16"/>
  <c r="F128" i="16"/>
  <c r="AA128" i="16"/>
  <c r="AY128" i="16"/>
  <c r="G128" i="16"/>
  <c r="AB128" i="16"/>
  <c r="AZ128" i="16"/>
  <c r="H128" i="16"/>
  <c r="AC128" i="16"/>
  <c r="BA128" i="16"/>
  <c r="I128" i="16"/>
  <c r="AD128" i="16"/>
  <c r="BB128" i="16"/>
  <c r="J128" i="16"/>
  <c r="AE128" i="16"/>
  <c r="BC128" i="16"/>
  <c r="K128" i="16"/>
  <c r="AF128" i="16"/>
  <c r="BD128" i="16"/>
  <c r="L128" i="16"/>
  <c r="AG128" i="16"/>
  <c r="BE128" i="16"/>
  <c r="M128" i="16"/>
  <c r="BF128" i="16"/>
  <c r="N128" i="16"/>
  <c r="BG128" i="16"/>
  <c r="O128" i="16"/>
  <c r="BH128" i="16"/>
  <c r="P128" i="16"/>
  <c r="BI128" i="16"/>
  <c r="Q128" i="16"/>
  <c r="BJ128" i="16"/>
  <c r="R128" i="16"/>
  <c r="BK128" i="16"/>
  <c r="S128" i="16"/>
  <c r="BL128" i="16"/>
  <c r="T128" i="16"/>
  <c r="BM128" i="16"/>
  <c r="U128" i="16"/>
  <c r="BN128" i="16"/>
  <c r="V128" i="16"/>
  <c r="AU129" i="16"/>
  <c r="C129" i="16"/>
  <c r="X129" i="16"/>
  <c r="AV129" i="16"/>
  <c r="D129" i="16"/>
  <c r="Y129" i="16"/>
  <c r="AW129" i="16"/>
  <c r="E129" i="16"/>
  <c r="Z129" i="16"/>
  <c r="AX129" i="16"/>
  <c r="F129" i="16"/>
  <c r="AA129" i="16"/>
  <c r="AY129" i="16"/>
  <c r="G129" i="16"/>
  <c r="AB129" i="16"/>
  <c r="AZ129" i="16"/>
  <c r="H129" i="16"/>
  <c r="AC129" i="16"/>
  <c r="BA129" i="16"/>
  <c r="I129" i="16"/>
  <c r="AD129" i="16"/>
  <c r="BB129" i="16"/>
  <c r="J129" i="16"/>
  <c r="AE129" i="16"/>
  <c r="BC129" i="16"/>
  <c r="K129" i="16"/>
  <c r="AF129" i="16"/>
  <c r="BD129" i="16"/>
  <c r="L129" i="16"/>
  <c r="AG129" i="16"/>
  <c r="BE129" i="16"/>
  <c r="M129" i="16"/>
  <c r="BF129" i="16"/>
  <c r="N129" i="16"/>
  <c r="BG129" i="16"/>
  <c r="O129" i="16"/>
  <c r="BH129" i="16"/>
  <c r="P129" i="16"/>
  <c r="BI129" i="16"/>
  <c r="Q129" i="16"/>
  <c r="BJ129" i="16"/>
  <c r="R129" i="16"/>
  <c r="BK129" i="16"/>
  <c r="S129" i="16"/>
  <c r="BL129" i="16"/>
  <c r="T129" i="16"/>
  <c r="BM129" i="16"/>
  <c r="U129" i="16"/>
  <c r="BN129" i="16"/>
  <c r="V129" i="16"/>
  <c r="AU130" i="16"/>
  <c r="C130" i="16"/>
  <c r="X130" i="16"/>
  <c r="AV130" i="16"/>
  <c r="D130" i="16"/>
  <c r="Y130" i="16"/>
  <c r="AW130" i="16"/>
  <c r="E130" i="16"/>
  <c r="Z130" i="16"/>
  <c r="AX130" i="16"/>
  <c r="F130" i="16"/>
  <c r="AA130" i="16"/>
  <c r="AY130" i="16"/>
  <c r="G130" i="16"/>
  <c r="AB130" i="16"/>
  <c r="AZ130" i="16"/>
  <c r="H130" i="16"/>
  <c r="AC130" i="16"/>
  <c r="BA130" i="16"/>
  <c r="I130" i="16"/>
  <c r="AD130" i="16"/>
  <c r="BB130" i="16"/>
  <c r="J130" i="16"/>
  <c r="AE130" i="16"/>
  <c r="BC130" i="16"/>
  <c r="K130" i="16"/>
  <c r="AF130" i="16"/>
  <c r="BD130" i="16"/>
  <c r="L130" i="16"/>
  <c r="AG130" i="16"/>
  <c r="BE130" i="16"/>
  <c r="M130" i="16"/>
  <c r="BF130" i="16"/>
  <c r="N130" i="16"/>
  <c r="BG130" i="16"/>
  <c r="O130" i="16"/>
  <c r="BH130" i="16"/>
  <c r="P130" i="16"/>
  <c r="BI130" i="16"/>
  <c r="Q130" i="16"/>
  <c r="BJ130" i="16"/>
  <c r="R130" i="16"/>
  <c r="BK130" i="16"/>
  <c r="S130" i="16"/>
  <c r="BL130" i="16"/>
  <c r="T130" i="16"/>
  <c r="BM130" i="16"/>
  <c r="U130" i="16"/>
  <c r="BN130" i="16"/>
  <c r="V130" i="16"/>
  <c r="AU131" i="16"/>
  <c r="C131" i="16"/>
  <c r="X131" i="16"/>
  <c r="AV131" i="16"/>
  <c r="D131" i="16"/>
  <c r="Y131" i="16"/>
  <c r="AW131" i="16"/>
  <c r="E131" i="16"/>
  <c r="Z131" i="16"/>
  <c r="AX131" i="16"/>
  <c r="F131" i="16"/>
  <c r="AA131" i="16"/>
  <c r="AY131" i="16"/>
  <c r="G131" i="16"/>
  <c r="AB131" i="16"/>
  <c r="AZ131" i="16"/>
  <c r="H131" i="16"/>
  <c r="AC131" i="16"/>
  <c r="BA131" i="16"/>
  <c r="I131" i="16"/>
  <c r="AD131" i="16"/>
  <c r="BB131" i="16"/>
  <c r="J131" i="16"/>
  <c r="AE131" i="16"/>
  <c r="BC131" i="16"/>
  <c r="K131" i="16"/>
  <c r="AF131" i="16"/>
  <c r="BD131" i="16"/>
  <c r="L131" i="16"/>
  <c r="AG131" i="16"/>
  <c r="BE131" i="16"/>
  <c r="M131" i="16"/>
  <c r="BF131" i="16"/>
  <c r="N131" i="16"/>
  <c r="BG131" i="16"/>
  <c r="O131" i="16"/>
  <c r="BH131" i="16"/>
  <c r="P131" i="16"/>
  <c r="BI131" i="16"/>
  <c r="Q131" i="16"/>
  <c r="BJ131" i="16"/>
  <c r="R131" i="16"/>
  <c r="BK131" i="16"/>
  <c r="S131" i="16"/>
  <c r="BL131" i="16"/>
  <c r="T131" i="16"/>
  <c r="BM131" i="16"/>
  <c r="U131" i="16"/>
  <c r="BN131" i="16"/>
  <c r="V131" i="16"/>
  <c r="AU132" i="16"/>
  <c r="C132" i="16"/>
  <c r="X132" i="16"/>
  <c r="AV132" i="16"/>
  <c r="D132" i="16"/>
  <c r="Y132" i="16"/>
  <c r="AW132" i="16"/>
  <c r="E132" i="16"/>
  <c r="Z132" i="16"/>
  <c r="AX132" i="16"/>
  <c r="F132" i="16"/>
  <c r="AA132" i="16"/>
  <c r="AY132" i="16"/>
  <c r="G132" i="16"/>
  <c r="AB132" i="16"/>
  <c r="AZ132" i="16"/>
  <c r="H132" i="16"/>
  <c r="AC132" i="16"/>
  <c r="BA132" i="16"/>
  <c r="I132" i="16"/>
  <c r="AD132" i="16"/>
  <c r="BB132" i="16"/>
  <c r="J132" i="16"/>
  <c r="AE132" i="16"/>
  <c r="BC132" i="16"/>
  <c r="K132" i="16"/>
  <c r="AF132" i="16"/>
  <c r="BD132" i="16"/>
  <c r="L132" i="16"/>
  <c r="AG132" i="16"/>
  <c r="BE132" i="16"/>
  <c r="M132" i="16"/>
  <c r="BF132" i="16"/>
  <c r="N132" i="16"/>
  <c r="BG132" i="16"/>
  <c r="O132" i="16"/>
  <c r="BH132" i="16"/>
  <c r="P132" i="16"/>
  <c r="BI132" i="16"/>
  <c r="Q132" i="16"/>
  <c r="BJ132" i="16"/>
  <c r="R132" i="16"/>
  <c r="BK132" i="16"/>
  <c r="S132" i="16"/>
  <c r="BL132" i="16"/>
  <c r="T132" i="16"/>
  <c r="BM132" i="16"/>
  <c r="U132" i="16"/>
  <c r="BN132" i="16"/>
  <c r="V132" i="16"/>
  <c r="AU133" i="16"/>
  <c r="C133" i="16"/>
  <c r="X133" i="16"/>
  <c r="AV133" i="16"/>
  <c r="D133" i="16"/>
  <c r="Y133" i="16"/>
  <c r="AW133" i="16"/>
  <c r="E133" i="16"/>
  <c r="Z133" i="16"/>
  <c r="AX133" i="16"/>
  <c r="F133" i="16"/>
  <c r="AA133" i="16"/>
  <c r="AY133" i="16"/>
  <c r="G133" i="16"/>
  <c r="AB133" i="16"/>
  <c r="AZ133" i="16"/>
  <c r="H133" i="16"/>
  <c r="AC133" i="16"/>
  <c r="BA133" i="16"/>
  <c r="I133" i="16"/>
  <c r="AD133" i="16"/>
  <c r="BB133" i="16"/>
  <c r="J133" i="16"/>
  <c r="AE133" i="16"/>
  <c r="BC133" i="16"/>
  <c r="K133" i="16"/>
  <c r="AF133" i="16"/>
  <c r="BD133" i="16"/>
  <c r="L133" i="16"/>
  <c r="AG133" i="16"/>
  <c r="BE133" i="16"/>
  <c r="M133" i="16"/>
  <c r="BF133" i="16"/>
  <c r="N133" i="16"/>
  <c r="BG133" i="16"/>
  <c r="O133" i="16"/>
  <c r="BH133" i="16"/>
  <c r="P133" i="16"/>
  <c r="BI133" i="16"/>
  <c r="Q133" i="16"/>
  <c r="BJ133" i="16"/>
  <c r="R133" i="16"/>
  <c r="BK133" i="16"/>
  <c r="S133" i="16"/>
  <c r="BL133" i="16"/>
  <c r="T133" i="16"/>
  <c r="BM133" i="16"/>
  <c r="U133" i="16"/>
  <c r="BN133" i="16"/>
  <c r="V133" i="16"/>
  <c r="AU134" i="16"/>
  <c r="C134" i="16"/>
  <c r="X134" i="16"/>
  <c r="AV134" i="16"/>
  <c r="D134" i="16"/>
  <c r="Y134" i="16"/>
  <c r="AW134" i="16"/>
  <c r="E134" i="16"/>
  <c r="Z134" i="16"/>
  <c r="AX134" i="16"/>
  <c r="F134" i="16"/>
  <c r="AA134" i="16"/>
  <c r="AY134" i="16"/>
  <c r="G134" i="16"/>
  <c r="AB134" i="16"/>
  <c r="AZ134" i="16"/>
  <c r="H134" i="16"/>
  <c r="AC134" i="16"/>
  <c r="BA134" i="16"/>
  <c r="I134" i="16"/>
  <c r="AD134" i="16"/>
  <c r="BB134" i="16"/>
  <c r="J134" i="16"/>
  <c r="AE134" i="16"/>
  <c r="BC134" i="16"/>
  <c r="K134" i="16"/>
  <c r="AF134" i="16"/>
  <c r="BD134" i="16"/>
  <c r="L134" i="16"/>
  <c r="AG134" i="16"/>
  <c r="BE134" i="16"/>
  <c r="M134" i="16"/>
  <c r="BF134" i="16"/>
  <c r="N134" i="16"/>
  <c r="BG134" i="16"/>
  <c r="O134" i="16"/>
  <c r="BH134" i="16"/>
  <c r="P134" i="16"/>
  <c r="BI134" i="16"/>
  <c r="Q134" i="16"/>
  <c r="BJ134" i="16"/>
  <c r="R134" i="16"/>
  <c r="BK134" i="16"/>
  <c r="S134" i="16"/>
  <c r="BL134" i="16"/>
  <c r="T134" i="16"/>
  <c r="BM134" i="16"/>
  <c r="U134" i="16"/>
  <c r="BN134" i="16"/>
  <c r="V134" i="16"/>
  <c r="AU135" i="16"/>
  <c r="C135" i="16"/>
  <c r="X135" i="16"/>
  <c r="AV135" i="16"/>
  <c r="D135" i="16"/>
  <c r="Y135" i="16"/>
  <c r="AW135" i="16"/>
  <c r="E135" i="16"/>
  <c r="Z135" i="16"/>
  <c r="AX135" i="16"/>
  <c r="F135" i="16"/>
  <c r="AA135" i="16"/>
  <c r="AY135" i="16"/>
  <c r="G135" i="16"/>
  <c r="AB135" i="16"/>
  <c r="AZ135" i="16"/>
  <c r="H135" i="16"/>
  <c r="AC135" i="16"/>
  <c r="BA135" i="16"/>
  <c r="I135" i="16"/>
  <c r="AD135" i="16"/>
  <c r="BB135" i="16"/>
  <c r="J135" i="16"/>
  <c r="AE135" i="16"/>
  <c r="BC135" i="16"/>
  <c r="K135" i="16"/>
  <c r="AF135" i="16"/>
  <c r="BD135" i="16"/>
  <c r="L135" i="16"/>
  <c r="AG135" i="16"/>
  <c r="BE135" i="16"/>
  <c r="M135" i="16"/>
  <c r="BF135" i="16"/>
  <c r="N135" i="16"/>
  <c r="BG135" i="16"/>
  <c r="O135" i="16"/>
  <c r="BH135" i="16"/>
  <c r="P135" i="16"/>
  <c r="BI135" i="16"/>
  <c r="Q135" i="16"/>
  <c r="BJ135" i="16"/>
  <c r="R135" i="16"/>
  <c r="BK135" i="16"/>
  <c r="S135" i="16"/>
  <c r="BL135" i="16"/>
  <c r="T135" i="16"/>
  <c r="BM135" i="16"/>
  <c r="U135" i="16"/>
  <c r="BN135" i="16"/>
  <c r="V135" i="16"/>
  <c r="AU136" i="16"/>
  <c r="C136" i="16"/>
  <c r="X136" i="16"/>
  <c r="AV136" i="16"/>
  <c r="D136" i="16"/>
  <c r="Y136" i="16"/>
  <c r="AW136" i="16"/>
  <c r="E136" i="16"/>
  <c r="Z136" i="16"/>
  <c r="AX136" i="16"/>
  <c r="F136" i="16"/>
  <c r="AA136" i="16"/>
  <c r="AY136" i="16"/>
  <c r="G136" i="16"/>
  <c r="AB136" i="16"/>
  <c r="AZ136" i="16"/>
  <c r="H136" i="16"/>
  <c r="AC136" i="16"/>
  <c r="BA136" i="16"/>
  <c r="I136" i="16"/>
  <c r="AD136" i="16"/>
  <c r="BB136" i="16"/>
  <c r="J136" i="16"/>
  <c r="AE136" i="16"/>
  <c r="BC136" i="16"/>
  <c r="K136" i="16"/>
  <c r="AF136" i="16"/>
  <c r="BD136" i="16"/>
  <c r="L136" i="16"/>
  <c r="AG136" i="16"/>
  <c r="BE136" i="16"/>
  <c r="M136" i="16"/>
  <c r="BF136" i="16"/>
  <c r="N136" i="16"/>
  <c r="BG136" i="16"/>
  <c r="O136" i="16"/>
  <c r="BH136" i="16"/>
  <c r="P136" i="16"/>
  <c r="BI136" i="16"/>
  <c r="Q136" i="16"/>
  <c r="BJ136" i="16"/>
  <c r="R136" i="16"/>
  <c r="BK136" i="16"/>
  <c r="S136" i="16"/>
  <c r="BL136" i="16"/>
  <c r="T136" i="16"/>
  <c r="BM136" i="16"/>
  <c r="U136" i="16"/>
  <c r="BN136" i="16"/>
  <c r="V136" i="16"/>
  <c r="AU137" i="16"/>
  <c r="C137" i="16"/>
  <c r="X137" i="16"/>
  <c r="AV137" i="16"/>
  <c r="D137" i="16"/>
  <c r="Y137" i="16"/>
  <c r="AW137" i="16"/>
  <c r="E137" i="16"/>
  <c r="Z137" i="16"/>
  <c r="AX137" i="16"/>
  <c r="F137" i="16"/>
  <c r="AA137" i="16"/>
  <c r="AY137" i="16"/>
  <c r="G137" i="16"/>
  <c r="AB137" i="16"/>
  <c r="AZ137" i="16"/>
  <c r="H137" i="16"/>
  <c r="AC137" i="16"/>
  <c r="BA137" i="16"/>
  <c r="I137" i="16"/>
  <c r="AD137" i="16"/>
  <c r="BB137" i="16"/>
  <c r="J137" i="16"/>
  <c r="AE137" i="16"/>
  <c r="BC137" i="16"/>
  <c r="K137" i="16"/>
  <c r="AF137" i="16"/>
  <c r="BD137" i="16"/>
  <c r="L137" i="16"/>
  <c r="AG137" i="16"/>
  <c r="BE137" i="16"/>
  <c r="M137" i="16"/>
  <c r="BF137" i="16"/>
  <c r="N137" i="16"/>
  <c r="BG137" i="16"/>
  <c r="O137" i="16"/>
  <c r="BH137" i="16"/>
  <c r="P137" i="16"/>
  <c r="BI137" i="16"/>
  <c r="Q137" i="16"/>
  <c r="BJ137" i="16"/>
  <c r="R137" i="16"/>
  <c r="BK137" i="16"/>
  <c r="S137" i="16"/>
  <c r="BL137" i="16"/>
  <c r="T137" i="16"/>
  <c r="BM137" i="16"/>
  <c r="U137" i="16"/>
  <c r="BN137" i="16"/>
  <c r="V137" i="16"/>
  <c r="AU138" i="16"/>
  <c r="C138" i="16"/>
  <c r="X138" i="16"/>
  <c r="AV138" i="16"/>
  <c r="D138" i="16"/>
  <c r="Y138" i="16"/>
  <c r="AW138" i="16"/>
  <c r="E138" i="16"/>
  <c r="Z138" i="16"/>
  <c r="AX138" i="16"/>
  <c r="F138" i="16"/>
  <c r="AA138" i="16"/>
  <c r="AY138" i="16"/>
  <c r="G138" i="16"/>
  <c r="AB138" i="16"/>
  <c r="AZ138" i="16"/>
  <c r="H138" i="16"/>
  <c r="AC138" i="16"/>
  <c r="BA138" i="16"/>
  <c r="I138" i="16"/>
  <c r="AD138" i="16"/>
  <c r="BB138" i="16"/>
  <c r="J138" i="16"/>
  <c r="AE138" i="16"/>
  <c r="BC138" i="16"/>
  <c r="K138" i="16"/>
  <c r="AF138" i="16"/>
  <c r="BD138" i="16"/>
  <c r="L138" i="16"/>
  <c r="AG138" i="16"/>
  <c r="BE138" i="16"/>
  <c r="M138" i="16"/>
  <c r="BF138" i="16"/>
  <c r="N138" i="16"/>
  <c r="BG138" i="16"/>
  <c r="O138" i="16"/>
  <c r="BH138" i="16"/>
  <c r="P138" i="16"/>
  <c r="BI138" i="16"/>
  <c r="Q138" i="16"/>
  <c r="BJ138" i="16"/>
  <c r="R138" i="16"/>
  <c r="BK138" i="16"/>
  <c r="S138" i="16"/>
  <c r="BL138" i="16"/>
  <c r="T138" i="16"/>
  <c r="BM138" i="16"/>
  <c r="U138" i="16"/>
  <c r="BN138" i="16"/>
  <c r="V138" i="16"/>
  <c r="AU139" i="16"/>
  <c r="C139" i="16"/>
  <c r="X139" i="16"/>
  <c r="AV139" i="16"/>
  <c r="D139" i="16"/>
  <c r="Y139" i="16"/>
  <c r="AW139" i="16"/>
  <c r="E139" i="16"/>
  <c r="Z139" i="16"/>
  <c r="AX139" i="16"/>
  <c r="F139" i="16"/>
  <c r="AA139" i="16"/>
  <c r="AY139" i="16"/>
  <c r="G139" i="16"/>
  <c r="AB139" i="16"/>
  <c r="AZ139" i="16"/>
  <c r="H139" i="16"/>
  <c r="AC139" i="16"/>
  <c r="BA139" i="16"/>
  <c r="I139" i="16"/>
  <c r="AD139" i="16"/>
  <c r="BB139" i="16"/>
  <c r="J139" i="16"/>
  <c r="AE139" i="16"/>
  <c r="BC139" i="16"/>
  <c r="K139" i="16"/>
  <c r="AF139" i="16"/>
  <c r="BD139" i="16"/>
  <c r="L139" i="16"/>
  <c r="AG139" i="16"/>
  <c r="BE139" i="16"/>
  <c r="M139" i="16"/>
  <c r="BF139" i="16"/>
  <c r="N139" i="16"/>
  <c r="BG139" i="16"/>
  <c r="O139" i="16"/>
  <c r="BH139" i="16"/>
  <c r="P139" i="16"/>
  <c r="BI139" i="16"/>
  <c r="Q139" i="16"/>
  <c r="BJ139" i="16"/>
  <c r="R139" i="16"/>
  <c r="BK139" i="16"/>
  <c r="S139" i="16"/>
  <c r="BL139" i="16"/>
  <c r="T139" i="16"/>
  <c r="BM139" i="16"/>
  <c r="U139" i="16"/>
  <c r="BN139" i="16"/>
  <c r="V139" i="16"/>
  <c r="AU140" i="16"/>
  <c r="C140" i="16"/>
  <c r="X140" i="16"/>
  <c r="AV140" i="16"/>
  <c r="D140" i="16"/>
  <c r="Y140" i="16"/>
  <c r="AW140" i="16"/>
  <c r="E140" i="16"/>
  <c r="Z140" i="16"/>
  <c r="AX140" i="16"/>
  <c r="F140" i="16"/>
  <c r="AA140" i="16"/>
  <c r="AY140" i="16"/>
  <c r="G140" i="16"/>
  <c r="AB140" i="16"/>
  <c r="AZ140" i="16"/>
  <c r="H140" i="16"/>
  <c r="AC140" i="16"/>
  <c r="BA140" i="16"/>
  <c r="I140" i="16"/>
  <c r="AD140" i="16"/>
  <c r="BB140" i="16"/>
  <c r="J140" i="16"/>
  <c r="AE140" i="16"/>
  <c r="BC140" i="16"/>
  <c r="K140" i="16"/>
  <c r="AF140" i="16"/>
  <c r="BD140" i="16"/>
  <c r="L140" i="16"/>
  <c r="AG140" i="16"/>
  <c r="BE140" i="16"/>
  <c r="M140" i="16"/>
  <c r="BF140" i="16"/>
  <c r="N140" i="16"/>
  <c r="BG140" i="16"/>
  <c r="O140" i="16"/>
  <c r="BH140" i="16"/>
  <c r="P140" i="16"/>
  <c r="BI140" i="16"/>
  <c r="Q140" i="16"/>
  <c r="BJ140" i="16"/>
  <c r="R140" i="16"/>
  <c r="BK140" i="16"/>
  <c r="S140" i="16"/>
  <c r="BL140" i="16"/>
  <c r="T140" i="16"/>
  <c r="BM140" i="16"/>
  <c r="U140" i="16"/>
  <c r="BN140" i="16"/>
  <c r="V140" i="16"/>
  <c r="AU141" i="16"/>
  <c r="C141" i="16"/>
  <c r="X141" i="16"/>
  <c r="AV141" i="16"/>
  <c r="D141" i="16"/>
  <c r="Y141" i="16"/>
  <c r="AW141" i="16"/>
  <c r="E141" i="16"/>
  <c r="Z141" i="16"/>
  <c r="AX141" i="16"/>
  <c r="F141" i="16"/>
  <c r="AA141" i="16"/>
  <c r="AY141" i="16"/>
  <c r="G141" i="16"/>
  <c r="AB141" i="16"/>
  <c r="AZ141" i="16"/>
  <c r="H141" i="16"/>
  <c r="AC141" i="16"/>
  <c r="BA141" i="16"/>
  <c r="I141" i="16"/>
  <c r="AD141" i="16"/>
  <c r="BB141" i="16"/>
  <c r="J141" i="16"/>
  <c r="AE141" i="16"/>
  <c r="BC141" i="16"/>
  <c r="K141" i="16"/>
  <c r="AF141" i="16"/>
  <c r="BD141" i="16"/>
  <c r="L141" i="16"/>
  <c r="AG141" i="16"/>
  <c r="BE141" i="16"/>
  <c r="M141" i="16"/>
  <c r="BF141" i="16"/>
  <c r="N141" i="16"/>
  <c r="BG141" i="16"/>
  <c r="O141" i="16"/>
  <c r="BH141" i="16"/>
  <c r="P141" i="16"/>
  <c r="BI141" i="16"/>
  <c r="Q141" i="16"/>
  <c r="BJ141" i="16"/>
  <c r="R141" i="16"/>
  <c r="BK141" i="16"/>
  <c r="S141" i="16"/>
  <c r="BL141" i="16"/>
  <c r="T141" i="16"/>
  <c r="BM141" i="16"/>
  <c r="U141" i="16"/>
  <c r="BN141" i="16"/>
  <c r="V141" i="16"/>
  <c r="AU142" i="16"/>
  <c r="C142" i="16"/>
  <c r="X142" i="16"/>
  <c r="AV142" i="16"/>
  <c r="D142" i="16"/>
  <c r="Y142" i="16"/>
  <c r="AW142" i="16"/>
  <c r="E142" i="16"/>
  <c r="Z142" i="16"/>
  <c r="AX142" i="16"/>
  <c r="F142" i="16"/>
  <c r="AA142" i="16"/>
  <c r="AY142" i="16"/>
  <c r="G142" i="16"/>
  <c r="AB142" i="16"/>
  <c r="AZ142" i="16"/>
  <c r="H142" i="16"/>
  <c r="AC142" i="16"/>
  <c r="BA142" i="16"/>
  <c r="I142" i="16"/>
  <c r="AD142" i="16"/>
  <c r="BB142" i="16"/>
  <c r="J142" i="16"/>
  <c r="AE142" i="16"/>
  <c r="BC142" i="16"/>
  <c r="K142" i="16"/>
  <c r="AF142" i="16"/>
  <c r="BD142" i="16"/>
  <c r="L142" i="16"/>
  <c r="AG142" i="16"/>
  <c r="BE142" i="16"/>
  <c r="M142" i="16"/>
  <c r="BF142" i="16"/>
  <c r="N142" i="16"/>
  <c r="BG142" i="16"/>
  <c r="O142" i="16"/>
  <c r="BH142" i="16"/>
  <c r="P142" i="16"/>
  <c r="BI142" i="16"/>
  <c r="Q142" i="16"/>
  <c r="BJ142" i="16"/>
  <c r="R142" i="16"/>
  <c r="BK142" i="16"/>
  <c r="S142" i="16"/>
  <c r="BL142" i="16"/>
  <c r="T142" i="16"/>
  <c r="BM142" i="16"/>
  <c r="U142" i="16"/>
  <c r="BN142" i="16"/>
  <c r="V142" i="16"/>
  <c r="AU143" i="16"/>
  <c r="C143" i="16"/>
  <c r="X143" i="16"/>
  <c r="AV143" i="16"/>
  <c r="D143" i="16"/>
  <c r="Y143" i="16"/>
  <c r="AW143" i="16"/>
  <c r="E143" i="16"/>
  <c r="Z143" i="16"/>
  <c r="AX143" i="16"/>
  <c r="F143" i="16"/>
  <c r="AA143" i="16"/>
  <c r="AY143" i="16"/>
  <c r="G143" i="16"/>
  <c r="AB143" i="16"/>
  <c r="AZ143" i="16"/>
  <c r="H143" i="16"/>
  <c r="AC143" i="16"/>
  <c r="BA143" i="16"/>
  <c r="I143" i="16"/>
  <c r="AD143" i="16"/>
  <c r="BB143" i="16"/>
  <c r="J143" i="16"/>
  <c r="AE143" i="16"/>
  <c r="BC143" i="16"/>
  <c r="K143" i="16"/>
  <c r="AF143" i="16"/>
  <c r="BD143" i="16"/>
  <c r="L143" i="16"/>
  <c r="AG143" i="16"/>
  <c r="BE143" i="16"/>
  <c r="M143" i="16"/>
  <c r="BF143" i="16"/>
  <c r="N143" i="16"/>
  <c r="BG143" i="16"/>
  <c r="O143" i="16"/>
  <c r="BH143" i="16"/>
  <c r="P143" i="16"/>
  <c r="BI143" i="16"/>
  <c r="Q143" i="16"/>
  <c r="BJ143" i="16"/>
  <c r="R143" i="16"/>
  <c r="BK143" i="16"/>
  <c r="S143" i="16"/>
  <c r="BL143" i="16"/>
  <c r="T143" i="16"/>
  <c r="BM143" i="16"/>
  <c r="U143" i="16"/>
  <c r="BN143" i="16"/>
  <c r="V143" i="16"/>
  <c r="AU144" i="16"/>
  <c r="C144" i="16"/>
  <c r="X144" i="16"/>
  <c r="AV144" i="16"/>
  <c r="D144" i="16"/>
  <c r="Y144" i="16"/>
  <c r="AW144" i="16"/>
  <c r="E144" i="16"/>
  <c r="Z144" i="16"/>
  <c r="AX144" i="16"/>
  <c r="F144" i="16"/>
  <c r="AA144" i="16"/>
  <c r="AY144" i="16"/>
  <c r="G144" i="16"/>
  <c r="AB144" i="16"/>
  <c r="AZ144" i="16"/>
  <c r="H144" i="16"/>
  <c r="AC144" i="16"/>
  <c r="BA144" i="16"/>
  <c r="I144" i="16"/>
  <c r="AD144" i="16"/>
  <c r="BB144" i="16"/>
  <c r="J144" i="16"/>
  <c r="AE144" i="16"/>
  <c r="BC144" i="16"/>
  <c r="K144" i="16"/>
  <c r="AF144" i="16"/>
  <c r="BD144" i="16"/>
  <c r="L144" i="16"/>
  <c r="AG144" i="16"/>
  <c r="BE144" i="16"/>
  <c r="M144" i="16"/>
  <c r="BF144" i="16"/>
  <c r="N144" i="16"/>
  <c r="BG144" i="16"/>
  <c r="O144" i="16"/>
  <c r="BH144" i="16"/>
  <c r="P144" i="16"/>
  <c r="BI144" i="16"/>
  <c r="Q144" i="16"/>
  <c r="BJ144" i="16"/>
  <c r="R144" i="16"/>
  <c r="BK144" i="16"/>
  <c r="S144" i="16"/>
  <c r="BL144" i="16"/>
  <c r="T144" i="16"/>
  <c r="BM144" i="16"/>
  <c r="U144" i="16"/>
  <c r="BN144" i="16"/>
  <c r="V144" i="16"/>
  <c r="AU145" i="16"/>
  <c r="C145" i="16"/>
  <c r="X145" i="16"/>
  <c r="AV145" i="16"/>
  <c r="D145" i="16"/>
  <c r="Y145" i="16"/>
  <c r="AW145" i="16"/>
  <c r="E145" i="16"/>
  <c r="Z145" i="16"/>
  <c r="AX145" i="16"/>
  <c r="F145" i="16"/>
  <c r="AA145" i="16"/>
  <c r="AY145" i="16"/>
  <c r="G145" i="16"/>
  <c r="AB145" i="16"/>
  <c r="AZ145" i="16"/>
  <c r="H145" i="16"/>
  <c r="AC145" i="16"/>
  <c r="BA145" i="16"/>
  <c r="I145" i="16"/>
  <c r="AD145" i="16"/>
  <c r="BB145" i="16"/>
  <c r="J145" i="16"/>
  <c r="AE145" i="16"/>
  <c r="BC145" i="16"/>
  <c r="K145" i="16"/>
  <c r="AF145" i="16"/>
  <c r="BD145" i="16"/>
  <c r="L145" i="16"/>
  <c r="AG145" i="16"/>
  <c r="BE145" i="16"/>
  <c r="M145" i="16"/>
  <c r="BF145" i="16"/>
  <c r="N145" i="16"/>
  <c r="BG145" i="16"/>
  <c r="O145" i="16"/>
  <c r="BH145" i="16"/>
  <c r="P145" i="16"/>
  <c r="BI145" i="16"/>
  <c r="Q145" i="16"/>
  <c r="BJ145" i="16"/>
  <c r="R145" i="16"/>
  <c r="BK145" i="16"/>
  <c r="S145" i="16"/>
  <c r="BL145" i="16"/>
  <c r="T145" i="16"/>
  <c r="BM145" i="16"/>
  <c r="U145" i="16"/>
  <c r="BN145" i="16"/>
  <c r="V145" i="16"/>
  <c r="AU146" i="16"/>
  <c r="C146" i="16"/>
  <c r="X146" i="16"/>
  <c r="AV146" i="16"/>
  <c r="D146" i="16"/>
  <c r="Y146" i="16"/>
  <c r="AW146" i="16"/>
  <c r="E146" i="16"/>
  <c r="Z146" i="16"/>
  <c r="AX146" i="16"/>
  <c r="F146" i="16"/>
  <c r="AA146" i="16"/>
  <c r="AY146" i="16"/>
  <c r="G146" i="16"/>
  <c r="AB146" i="16"/>
  <c r="AZ146" i="16"/>
  <c r="H146" i="16"/>
  <c r="AC146" i="16"/>
  <c r="BA146" i="16"/>
  <c r="I146" i="16"/>
  <c r="AD146" i="16"/>
  <c r="BB146" i="16"/>
  <c r="J146" i="16"/>
  <c r="AE146" i="16"/>
  <c r="BC146" i="16"/>
  <c r="K146" i="16"/>
  <c r="AF146" i="16"/>
  <c r="BD146" i="16"/>
  <c r="L146" i="16"/>
  <c r="AG146" i="16"/>
  <c r="BE146" i="16"/>
  <c r="M146" i="16"/>
  <c r="BF146" i="16"/>
  <c r="N146" i="16"/>
  <c r="BG146" i="16"/>
  <c r="O146" i="16"/>
  <c r="BH146" i="16"/>
  <c r="P146" i="16"/>
  <c r="BI146" i="16"/>
  <c r="Q146" i="16"/>
  <c r="BJ146" i="16"/>
  <c r="R146" i="16"/>
  <c r="BK146" i="16"/>
  <c r="S146" i="16"/>
  <c r="BL146" i="16"/>
  <c r="T146" i="16"/>
  <c r="BM146" i="16"/>
  <c r="U146" i="16"/>
  <c r="BN146" i="16"/>
  <c r="V146" i="16"/>
  <c r="AU147" i="16"/>
  <c r="C147" i="16"/>
  <c r="X147" i="16"/>
  <c r="AV147" i="16"/>
  <c r="D147" i="16"/>
  <c r="Y147" i="16"/>
  <c r="AW147" i="16"/>
  <c r="E147" i="16"/>
  <c r="Z147" i="16"/>
  <c r="AX147" i="16"/>
  <c r="F147" i="16"/>
  <c r="AA147" i="16"/>
  <c r="AY147" i="16"/>
  <c r="G147" i="16"/>
  <c r="AB147" i="16"/>
  <c r="AZ147" i="16"/>
  <c r="H147" i="16"/>
  <c r="AC147" i="16"/>
  <c r="BA147" i="16"/>
  <c r="I147" i="16"/>
  <c r="AD147" i="16"/>
  <c r="BB147" i="16"/>
  <c r="J147" i="16"/>
  <c r="AE147" i="16"/>
  <c r="BC147" i="16"/>
  <c r="K147" i="16"/>
  <c r="AF147" i="16"/>
  <c r="BD147" i="16"/>
  <c r="L147" i="16"/>
  <c r="AG147" i="16"/>
  <c r="BE147" i="16"/>
  <c r="M147" i="16"/>
  <c r="BF147" i="16"/>
  <c r="N147" i="16"/>
  <c r="BG147" i="16"/>
  <c r="O147" i="16"/>
  <c r="BH147" i="16"/>
  <c r="P147" i="16"/>
  <c r="BI147" i="16"/>
  <c r="Q147" i="16"/>
  <c r="BJ147" i="16"/>
  <c r="R147" i="16"/>
  <c r="BK147" i="16"/>
  <c r="S147" i="16"/>
  <c r="BL147" i="16"/>
  <c r="T147" i="16"/>
  <c r="BM147" i="16"/>
  <c r="U147" i="16"/>
  <c r="BN147" i="16"/>
  <c r="V147" i="16"/>
  <c r="AU148" i="16"/>
  <c r="C148" i="16"/>
  <c r="X148" i="16"/>
  <c r="AV148" i="16"/>
  <c r="D148" i="16"/>
  <c r="Y148" i="16"/>
  <c r="AW148" i="16"/>
  <c r="E148" i="16"/>
  <c r="Z148" i="16"/>
  <c r="AX148" i="16"/>
  <c r="F148" i="16"/>
  <c r="AA148" i="16"/>
  <c r="AY148" i="16"/>
  <c r="G148" i="16"/>
  <c r="AB148" i="16"/>
  <c r="AZ148" i="16"/>
  <c r="H148" i="16"/>
  <c r="AC148" i="16"/>
  <c r="BA148" i="16"/>
  <c r="I148" i="16"/>
  <c r="AD148" i="16"/>
  <c r="BB148" i="16"/>
  <c r="J148" i="16"/>
  <c r="AE148" i="16"/>
  <c r="BC148" i="16"/>
  <c r="K148" i="16"/>
  <c r="AF148" i="16"/>
  <c r="BD148" i="16"/>
  <c r="L148" i="16"/>
  <c r="AG148" i="16"/>
  <c r="BE148" i="16"/>
  <c r="M148" i="16"/>
  <c r="BF148" i="16"/>
  <c r="N148" i="16"/>
  <c r="BG148" i="16"/>
  <c r="O148" i="16"/>
  <c r="BH148" i="16"/>
  <c r="P148" i="16"/>
  <c r="BI148" i="16"/>
  <c r="Q148" i="16"/>
  <c r="BJ148" i="16"/>
  <c r="R148" i="16"/>
  <c r="BK148" i="16"/>
  <c r="S148" i="16"/>
  <c r="BL148" i="16"/>
  <c r="T148" i="16"/>
  <c r="BM148" i="16"/>
  <c r="U148" i="16"/>
  <c r="BN148" i="16"/>
  <c r="V148" i="16"/>
  <c r="AU149" i="16"/>
  <c r="C149" i="16"/>
  <c r="X149" i="16"/>
  <c r="AV149" i="16"/>
  <c r="D149" i="16"/>
  <c r="Y149" i="16"/>
  <c r="AW149" i="16"/>
  <c r="E149" i="16"/>
  <c r="Z149" i="16"/>
  <c r="AX149" i="16"/>
  <c r="F149" i="16"/>
  <c r="AA149" i="16"/>
  <c r="AY149" i="16"/>
  <c r="G149" i="16"/>
  <c r="AB149" i="16"/>
  <c r="AZ149" i="16"/>
  <c r="H149" i="16"/>
  <c r="AC149" i="16"/>
  <c r="BA149" i="16"/>
  <c r="I149" i="16"/>
  <c r="AD149" i="16"/>
  <c r="BB149" i="16"/>
  <c r="J149" i="16"/>
  <c r="AE149" i="16"/>
  <c r="BC149" i="16"/>
  <c r="K149" i="16"/>
  <c r="AF149" i="16"/>
  <c r="BD149" i="16"/>
  <c r="L149" i="16"/>
  <c r="AG149" i="16"/>
  <c r="BE149" i="16"/>
  <c r="M149" i="16"/>
  <c r="BF149" i="16"/>
  <c r="N149" i="16"/>
  <c r="BG149" i="16"/>
  <c r="O149" i="16"/>
  <c r="BH149" i="16"/>
  <c r="P149" i="16"/>
  <c r="BI149" i="16"/>
  <c r="Q149" i="16"/>
  <c r="BJ149" i="16"/>
  <c r="R149" i="16"/>
  <c r="BK149" i="16"/>
  <c r="S149" i="16"/>
  <c r="BL149" i="16"/>
  <c r="T149" i="16"/>
  <c r="BM149" i="16"/>
  <c r="U149" i="16"/>
  <c r="BN149" i="16"/>
  <c r="V149" i="16"/>
  <c r="AU150" i="16"/>
  <c r="C150" i="16"/>
  <c r="X150" i="16"/>
  <c r="AV150" i="16"/>
  <c r="D150" i="16"/>
  <c r="Y150" i="16"/>
  <c r="AW150" i="16"/>
  <c r="E150" i="16"/>
  <c r="Z150" i="16"/>
  <c r="AX150" i="16"/>
  <c r="F150" i="16"/>
  <c r="AA150" i="16"/>
  <c r="AY150" i="16"/>
  <c r="G150" i="16"/>
  <c r="AB150" i="16"/>
  <c r="AZ150" i="16"/>
  <c r="H150" i="16"/>
  <c r="AC150" i="16"/>
  <c r="BA150" i="16"/>
  <c r="I150" i="16"/>
  <c r="AD150" i="16"/>
  <c r="BB150" i="16"/>
  <c r="J150" i="16"/>
  <c r="AE150" i="16"/>
  <c r="BC150" i="16"/>
  <c r="K150" i="16"/>
  <c r="AF150" i="16"/>
  <c r="BD150" i="16"/>
  <c r="L150" i="16"/>
  <c r="AG150" i="16"/>
  <c r="BE150" i="16"/>
  <c r="M150" i="16"/>
  <c r="BF150" i="16"/>
  <c r="N150" i="16"/>
  <c r="BG150" i="16"/>
  <c r="O150" i="16"/>
  <c r="BH150" i="16"/>
  <c r="P150" i="16"/>
  <c r="BI150" i="16"/>
  <c r="Q150" i="16"/>
  <c r="BJ150" i="16"/>
  <c r="R150" i="16"/>
  <c r="BK150" i="16"/>
  <c r="S150" i="16"/>
  <c r="BL150" i="16"/>
  <c r="T150" i="16"/>
  <c r="BM150" i="16"/>
  <c r="U150" i="16"/>
  <c r="BN150" i="16"/>
  <c r="V150" i="16"/>
  <c r="AU151" i="16"/>
  <c r="C151" i="16"/>
  <c r="X151" i="16"/>
  <c r="AV151" i="16"/>
  <c r="D151" i="16"/>
  <c r="Y151" i="16"/>
  <c r="AW151" i="16"/>
  <c r="E151" i="16"/>
  <c r="Z151" i="16"/>
  <c r="AX151" i="16"/>
  <c r="F151" i="16"/>
  <c r="AA151" i="16"/>
  <c r="AY151" i="16"/>
  <c r="G151" i="16"/>
  <c r="AB151" i="16"/>
  <c r="AZ151" i="16"/>
  <c r="H151" i="16"/>
  <c r="AC151" i="16"/>
  <c r="BA151" i="16"/>
  <c r="I151" i="16"/>
  <c r="AD151" i="16"/>
  <c r="BB151" i="16"/>
  <c r="J151" i="16"/>
  <c r="AE151" i="16"/>
  <c r="BC151" i="16"/>
  <c r="K151" i="16"/>
  <c r="AF151" i="16"/>
  <c r="BD151" i="16"/>
  <c r="L151" i="16"/>
  <c r="AG151" i="16"/>
  <c r="BE151" i="16"/>
  <c r="M151" i="16"/>
  <c r="BF151" i="16"/>
  <c r="N151" i="16"/>
  <c r="BG151" i="16"/>
  <c r="O151" i="16"/>
  <c r="BH151" i="16"/>
  <c r="P151" i="16"/>
  <c r="BI151" i="16"/>
  <c r="Q151" i="16"/>
  <c r="BJ151" i="16"/>
  <c r="R151" i="16"/>
  <c r="BK151" i="16"/>
  <c r="S151" i="16"/>
  <c r="BL151" i="16"/>
  <c r="T151" i="16"/>
  <c r="BM151" i="16"/>
  <c r="U151" i="16"/>
  <c r="BN151" i="16"/>
  <c r="V151" i="16"/>
  <c r="AU152" i="16"/>
  <c r="C152" i="16"/>
  <c r="X152" i="16"/>
  <c r="AV152" i="16"/>
  <c r="D152" i="16"/>
  <c r="Y152" i="16"/>
  <c r="AW152" i="16"/>
  <c r="E152" i="16"/>
  <c r="Z152" i="16"/>
  <c r="AX152" i="16"/>
  <c r="F152" i="16"/>
  <c r="AA152" i="16"/>
  <c r="AY152" i="16"/>
  <c r="G152" i="16"/>
  <c r="AB152" i="16"/>
  <c r="AZ152" i="16"/>
  <c r="H152" i="16"/>
  <c r="AC152" i="16"/>
  <c r="BA152" i="16"/>
  <c r="I152" i="16"/>
  <c r="AD152" i="16"/>
  <c r="BB152" i="16"/>
  <c r="J152" i="16"/>
  <c r="AE152" i="16"/>
  <c r="BC152" i="16"/>
  <c r="K152" i="16"/>
  <c r="AF152" i="16"/>
  <c r="BD152" i="16"/>
  <c r="L152" i="16"/>
  <c r="AG152" i="16"/>
  <c r="BE152" i="16"/>
  <c r="M152" i="16"/>
  <c r="BF152" i="16"/>
  <c r="N152" i="16"/>
  <c r="BG152" i="16"/>
  <c r="O152" i="16"/>
  <c r="BH152" i="16"/>
  <c r="P152" i="16"/>
  <c r="BI152" i="16"/>
  <c r="Q152" i="16"/>
  <c r="BJ152" i="16"/>
  <c r="R152" i="16"/>
  <c r="BK152" i="16"/>
  <c r="S152" i="16"/>
  <c r="BL152" i="16"/>
  <c r="T152" i="16"/>
  <c r="BM152" i="16"/>
  <c r="U152" i="16"/>
  <c r="BN152" i="16"/>
  <c r="V152" i="16"/>
  <c r="AU153" i="16"/>
  <c r="C153" i="16"/>
  <c r="X153" i="16"/>
  <c r="AV153" i="16"/>
  <c r="D153" i="16"/>
  <c r="Y153" i="16"/>
  <c r="AW153" i="16"/>
  <c r="E153" i="16"/>
  <c r="Z153" i="16"/>
  <c r="AX153" i="16"/>
  <c r="F153" i="16"/>
  <c r="AA153" i="16"/>
  <c r="AY153" i="16"/>
  <c r="G153" i="16"/>
  <c r="AB153" i="16"/>
  <c r="AZ153" i="16"/>
  <c r="H153" i="16"/>
  <c r="AC153" i="16"/>
  <c r="BA153" i="16"/>
  <c r="I153" i="16"/>
  <c r="AD153" i="16"/>
  <c r="BB153" i="16"/>
  <c r="J153" i="16"/>
  <c r="AE153" i="16"/>
  <c r="BC153" i="16"/>
  <c r="K153" i="16"/>
  <c r="AF153" i="16"/>
  <c r="BD153" i="16"/>
  <c r="L153" i="16"/>
  <c r="AG153" i="16"/>
  <c r="BE153" i="16"/>
  <c r="M153" i="16"/>
  <c r="BF153" i="16"/>
  <c r="N153" i="16"/>
  <c r="BG153" i="16"/>
  <c r="O153" i="16"/>
  <c r="BH153" i="16"/>
  <c r="P153" i="16"/>
  <c r="BI153" i="16"/>
  <c r="Q153" i="16"/>
  <c r="BJ153" i="16"/>
  <c r="R153" i="16"/>
  <c r="BK153" i="16"/>
  <c r="S153" i="16"/>
  <c r="BL153" i="16"/>
  <c r="T153" i="16"/>
  <c r="BM153" i="16"/>
  <c r="U153" i="16"/>
  <c r="BN153" i="16"/>
  <c r="V153" i="16"/>
  <c r="AU154" i="16"/>
  <c r="C154" i="16"/>
  <c r="X154" i="16"/>
  <c r="AV154" i="16"/>
  <c r="D154" i="16"/>
  <c r="Y154" i="16"/>
  <c r="AW154" i="16"/>
  <c r="E154" i="16"/>
  <c r="Z154" i="16"/>
  <c r="AX154" i="16"/>
  <c r="F154" i="16"/>
  <c r="AA154" i="16"/>
  <c r="AY154" i="16"/>
  <c r="G154" i="16"/>
  <c r="AB154" i="16"/>
  <c r="AZ154" i="16"/>
  <c r="H154" i="16"/>
  <c r="AC154" i="16"/>
  <c r="BA154" i="16"/>
  <c r="I154" i="16"/>
  <c r="AD154" i="16"/>
  <c r="BB154" i="16"/>
  <c r="J154" i="16"/>
  <c r="AE154" i="16"/>
  <c r="BC154" i="16"/>
  <c r="K154" i="16"/>
  <c r="AF154" i="16"/>
  <c r="BD154" i="16"/>
  <c r="L154" i="16"/>
  <c r="AG154" i="16"/>
  <c r="BE154" i="16"/>
  <c r="M154" i="16"/>
  <c r="BF154" i="16"/>
  <c r="N154" i="16"/>
  <c r="BG154" i="16"/>
  <c r="O154" i="16"/>
  <c r="BH154" i="16"/>
  <c r="P154" i="16"/>
  <c r="BI154" i="16"/>
  <c r="Q154" i="16"/>
  <c r="BJ154" i="16"/>
  <c r="R154" i="16"/>
  <c r="BK154" i="16"/>
  <c r="S154" i="16"/>
  <c r="BL154" i="16"/>
  <c r="T154" i="16"/>
  <c r="BM154" i="16"/>
  <c r="U154" i="16"/>
  <c r="BN154" i="16"/>
  <c r="V154" i="16"/>
  <c r="AU155" i="16"/>
  <c r="C155" i="16"/>
  <c r="X155" i="16"/>
  <c r="AV155" i="16"/>
  <c r="D155" i="16"/>
  <c r="Y155" i="16"/>
  <c r="AW155" i="16"/>
  <c r="E155" i="16"/>
  <c r="Z155" i="16"/>
  <c r="AX155" i="16"/>
  <c r="F155" i="16"/>
  <c r="AA155" i="16"/>
  <c r="AY155" i="16"/>
  <c r="G155" i="16"/>
  <c r="AB155" i="16"/>
  <c r="AZ155" i="16"/>
  <c r="H155" i="16"/>
  <c r="AC155" i="16"/>
  <c r="BA155" i="16"/>
  <c r="I155" i="16"/>
  <c r="AD155" i="16"/>
  <c r="BB155" i="16"/>
  <c r="J155" i="16"/>
  <c r="AE155" i="16"/>
  <c r="BC155" i="16"/>
  <c r="K155" i="16"/>
  <c r="AF155" i="16"/>
  <c r="BD155" i="16"/>
  <c r="L155" i="16"/>
  <c r="AG155" i="16"/>
  <c r="BE155" i="16"/>
  <c r="M155" i="16"/>
  <c r="BF155" i="16"/>
  <c r="N155" i="16"/>
  <c r="BG155" i="16"/>
  <c r="O155" i="16"/>
  <c r="BH155" i="16"/>
  <c r="P155" i="16"/>
  <c r="BI155" i="16"/>
  <c r="Q155" i="16"/>
  <c r="BJ155" i="16"/>
  <c r="R155" i="16"/>
  <c r="BK155" i="16"/>
  <c r="S155" i="16"/>
  <c r="BL155" i="16"/>
  <c r="T155" i="16"/>
  <c r="BM155" i="16"/>
  <c r="U155" i="16"/>
  <c r="BN155" i="16"/>
  <c r="V155" i="16"/>
  <c r="AU156" i="16"/>
  <c r="C156" i="16"/>
  <c r="X156" i="16"/>
  <c r="AV156" i="16"/>
  <c r="D156" i="16"/>
  <c r="Y156" i="16"/>
  <c r="AW156" i="16"/>
  <c r="E156" i="16"/>
  <c r="Z156" i="16"/>
  <c r="AX156" i="16"/>
  <c r="F156" i="16"/>
  <c r="AA156" i="16"/>
  <c r="AY156" i="16"/>
  <c r="G156" i="16"/>
  <c r="AB156" i="16"/>
  <c r="AZ156" i="16"/>
  <c r="H156" i="16"/>
  <c r="AC156" i="16"/>
  <c r="BA156" i="16"/>
  <c r="I156" i="16"/>
  <c r="AD156" i="16"/>
  <c r="BB156" i="16"/>
  <c r="J156" i="16"/>
  <c r="AE156" i="16"/>
  <c r="BC156" i="16"/>
  <c r="K156" i="16"/>
  <c r="AF156" i="16"/>
  <c r="BD156" i="16"/>
  <c r="L156" i="16"/>
  <c r="AG156" i="16"/>
  <c r="BE156" i="16"/>
  <c r="M156" i="16"/>
  <c r="BF156" i="16"/>
  <c r="N156" i="16"/>
  <c r="BG156" i="16"/>
  <c r="O156" i="16"/>
  <c r="BH156" i="16"/>
  <c r="P156" i="16"/>
  <c r="BI156" i="16"/>
  <c r="Q156" i="16"/>
  <c r="BJ156" i="16"/>
  <c r="R156" i="16"/>
  <c r="BK156" i="16"/>
  <c r="S156" i="16"/>
  <c r="BL156" i="16"/>
  <c r="T156" i="16"/>
  <c r="BM156" i="16"/>
  <c r="U156" i="16"/>
  <c r="BN156" i="16"/>
  <c r="V156" i="16"/>
  <c r="AU157" i="16"/>
  <c r="C157" i="16"/>
  <c r="X157" i="16"/>
  <c r="AV157" i="16"/>
  <c r="D157" i="16"/>
  <c r="Y157" i="16"/>
  <c r="AW157" i="16"/>
  <c r="E157" i="16"/>
  <c r="Z157" i="16"/>
  <c r="AX157" i="16"/>
  <c r="F157" i="16"/>
  <c r="AA157" i="16"/>
  <c r="AY157" i="16"/>
  <c r="G157" i="16"/>
  <c r="AB157" i="16"/>
  <c r="AZ157" i="16"/>
  <c r="H157" i="16"/>
  <c r="AC157" i="16"/>
  <c r="BA157" i="16"/>
  <c r="I157" i="16"/>
  <c r="AD157" i="16"/>
  <c r="BB157" i="16"/>
  <c r="J157" i="16"/>
  <c r="AE157" i="16"/>
  <c r="BC157" i="16"/>
  <c r="K157" i="16"/>
  <c r="AF157" i="16"/>
  <c r="BD157" i="16"/>
  <c r="L157" i="16"/>
  <c r="AG157" i="16"/>
  <c r="BE157" i="16"/>
  <c r="M157" i="16"/>
  <c r="BF157" i="16"/>
  <c r="N157" i="16"/>
  <c r="BG157" i="16"/>
  <c r="O157" i="16"/>
  <c r="BH157" i="16"/>
  <c r="P157" i="16"/>
  <c r="BI157" i="16"/>
  <c r="Q157" i="16"/>
  <c r="BJ157" i="16"/>
  <c r="R157" i="16"/>
  <c r="BK157" i="16"/>
  <c r="S157" i="16"/>
  <c r="BL157" i="16"/>
  <c r="T157" i="16"/>
  <c r="BM157" i="16"/>
  <c r="U157" i="16"/>
  <c r="BN157" i="16"/>
  <c r="V157" i="16"/>
  <c r="AU158" i="16"/>
  <c r="C158" i="16"/>
  <c r="X158" i="16"/>
  <c r="AV158" i="16"/>
  <c r="D158" i="16"/>
  <c r="Y158" i="16"/>
  <c r="AW158" i="16"/>
  <c r="E158" i="16"/>
  <c r="Z158" i="16"/>
  <c r="AX158" i="16"/>
  <c r="F158" i="16"/>
  <c r="AA158" i="16"/>
  <c r="AY158" i="16"/>
  <c r="G158" i="16"/>
  <c r="AB158" i="16"/>
  <c r="AZ158" i="16"/>
  <c r="H158" i="16"/>
  <c r="AC158" i="16"/>
  <c r="BA158" i="16"/>
  <c r="I158" i="16"/>
  <c r="AD158" i="16"/>
  <c r="BB158" i="16"/>
  <c r="J158" i="16"/>
  <c r="AE158" i="16"/>
  <c r="BC158" i="16"/>
  <c r="K158" i="16"/>
  <c r="AF158" i="16"/>
  <c r="BD158" i="16"/>
  <c r="L158" i="16"/>
  <c r="AG158" i="16"/>
  <c r="BE158" i="16"/>
  <c r="M158" i="16"/>
  <c r="BF158" i="16"/>
  <c r="N158" i="16"/>
  <c r="BG158" i="16"/>
  <c r="O158" i="16"/>
  <c r="BH158" i="16"/>
  <c r="P158" i="16"/>
  <c r="BI158" i="16"/>
  <c r="Q158" i="16"/>
  <c r="BJ158" i="16"/>
  <c r="R158" i="16"/>
  <c r="BK158" i="16"/>
  <c r="S158" i="16"/>
  <c r="BL158" i="16"/>
  <c r="T158" i="16"/>
  <c r="BM158" i="16"/>
  <c r="U158" i="16"/>
  <c r="BN158" i="16"/>
  <c r="V158" i="16"/>
  <c r="AU159" i="16"/>
  <c r="C159" i="16"/>
  <c r="X159" i="16"/>
  <c r="AV159" i="16"/>
  <c r="D159" i="16"/>
  <c r="Y159" i="16"/>
  <c r="AW159" i="16"/>
  <c r="E159" i="16"/>
  <c r="Z159" i="16"/>
  <c r="AX159" i="16"/>
  <c r="F159" i="16"/>
  <c r="AA159" i="16"/>
  <c r="AY159" i="16"/>
  <c r="G159" i="16"/>
  <c r="AB159" i="16"/>
  <c r="AZ159" i="16"/>
  <c r="H159" i="16"/>
  <c r="AC159" i="16"/>
  <c r="BA159" i="16"/>
  <c r="I159" i="16"/>
  <c r="AD159" i="16"/>
  <c r="BB159" i="16"/>
  <c r="J159" i="16"/>
  <c r="AE159" i="16"/>
  <c r="BC159" i="16"/>
  <c r="K159" i="16"/>
  <c r="AF159" i="16"/>
  <c r="BD159" i="16"/>
  <c r="L159" i="16"/>
  <c r="AG159" i="16"/>
  <c r="BE159" i="16"/>
  <c r="M159" i="16"/>
  <c r="BF159" i="16"/>
  <c r="N159" i="16"/>
  <c r="BG159" i="16"/>
  <c r="O159" i="16"/>
  <c r="BH159" i="16"/>
  <c r="P159" i="16"/>
  <c r="BI159" i="16"/>
  <c r="Q159" i="16"/>
  <c r="BJ159" i="16"/>
  <c r="R159" i="16"/>
  <c r="BK159" i="16"/>
  <c r="S159" i="16"/>
  <c r="BL159" i="16"/>
  <c r="T159" i="16"/>
  <c r="BM159" i="16"/>
  <c r="U159" i="16"/>
  <c r="BN159" i="16"/>
  <c r="V159" i="16"/>
  <c r="AU160" i="16"/>
  <c r="C160" i="16"/>
  <c r="X160" i="16"/>
  <c r="AV160" i="16"/>
  <c r="D160" i="16"/>
  <c r="Y160" i="16"/>
  <c r="AW160" i="16"/>
  <c r="E160" i="16"/>
  <c r="Z160" i="16"/>
  <c r="AX160" i="16"/>
  <c r="F160" i="16"/>
  <c r="AA160" i="16"/>
  <c r="AY160" i="16"/>
  <c r="G160" i="16"/>
  <c r="AB160" i="16"/>
  <c r="AZ160" i="16"/>
  <c r="H160" i="16"/>
  <c r="AC160" i="16"/>
  <c r="BA160" i="16"/>
  <c r="I160" i="16"/>
  <c r="AD160" i="16"/>
  <c r="BB160" i="16"/>
  <c r="J160" i="16"/>
  <c r="AE160" i="16"/>
  <c r="BC160" i="16"/>
  <c r="K160" i="16"/>
  <c r="AF160" i="16"/>
  <c r="BD160" i="16"/>
  <c r="L160" i="16"/>
  <c r="AG160" i="16"/>
  <c r="BE160" i="16"/>
  <c r="M160" i="16"/>
  <c r="BF160" i="16"/>
  <c r="N160" i="16"/>
  <c r="BG160" i="16"/>
  <c r="O160" i="16"/>
  <c r="BH160" i="16"/>
  <c r="P160" i="16"/>
  <c r="BI160" i="16"/>
  <c r="Q160" i="16"/>
  <c r="BJ160" i="16"/>
  <c r="R160" i="16"/>
  <c r="BK160" i="16"/>
  <c r="S160" i="16"/>
  <c r="BL160" i="16"/>
  <c r="T160" i="16"/>
  <c r="BM160" i="16"/>
  <c r="U160" i="16"/>
  <c r="BN160" i="16"/>
  <c r="V160" i="16"/>
  <c r="AU161" i="16"/>
  <c r="C161" i="16"/>
  <c r="X161" i="16"/>
  <c r="AV161" i="16"/>
  <c r="D161" i="16"/>
  <c r="Y161" i="16"/>
  <c r="AW161" i="16"/>
  <c r="E161" i="16"/>
  <c r="Z161" i="16"/>
  <c r="AX161" i="16"/>
  <c r="F161" i="16"/>
  <c r="AA161" i="16"/>
  <c r="AY161" i="16"/>
  <c r="G161" i="16"/>
  <c r="AB161" i="16"/>
  <c r="AZ161" i="16"/>
  <c r="H161" i="16"/>
  <c r="AC161" i="16"/>
  <c r="BA161" i="16"/>
  <c r="I161" i="16"/>
  <c r="AD161" i="16"/>
  <c r="BB161" i="16"/>
  <c r="J161" i="16"/>
  <c r="AE161" i="16"/>
  <c r="BC161" i="16"/>
  <c r="K161" i="16"/>
  <c r="AF161" i="16"/>
  <c r="BD161" i="16"/>
  <c r="L161" i="16"/>
  <c r="AG161" i="16"/>
  <c r="BE161" i="16"/>
  <c r="M161" i="16"/>
  <c r="BF161" i="16"/>
  <c r="N161" i="16"/>
  <c r="BG161" i="16"/>
  <c r="O161" i="16"/>
  <c r="BH161" i="16"/>
  <c r="P161" i="16"/>
  <c r="BI161" i="16"/>
  <c r="Q161" i="16"/>
  <c r="BJ161" i="16"/>
  <c r="R161" i="16"/>
  <c r="BK161" i="16"/>
  <c r="S161" i="16"/>
  <c r="BL161" i="16"/>
  <c r="T161" i="16"/>
  <c r="BM161" i="16"/>
  <c r="U161" i="16"/>
  <c r="BN161" i="16"/>
  <c r="V161" i="16"/>
  <c r="AU162" i="16"/>
  <c r="C162" i="16"/>
  <c r="X162" i="16"/>
  <c r="AV162" i="16"/>
  <c r="D162" i="16"/>
  <c r="Y162" i="16"/>
  <c r="AW162" i="16"/>
  <c r="E162" i="16"/>
  <c r="Z162" i="16"/>
  <c r="AX162" i="16"/>
  <c r="F162" i="16"/>
  <c r="AA162" i="16"/>
  <c r="AY162" i="16"/>
  <c r="G162" i="16"/>
  <c r="AB162" i="16"/>
  <c r="AZ162" i="16"/>
  <c r="H162" i="16"/>
  <c r="AC162" i="16"/>
  <c r="BA162" i="16"/>
  <c r="I162" i="16"/>
  <c r="AD162" i="16"/>
  <c r="BB162" i="16"/>
  <c r="J162" i="16"/>
  <c r="AE162" i="16"/>
  <c r="BC162" i="16"/>
  <c r="K162" i="16"/>
  <c r="AF162" i="16"/>
  <c r="BD162" i="16"/>
  <c r="L162" i="16"/>
  <c r="AG162" i="16"/>
  <c r="BE162" i="16"/>
  <c r="M162" i="16"/>
  <c r="BF162" i="16"/>
  <c r="N162" i="16"/>
  <c r="BG162" i="16"/>
  <c r="O162" i="16"/>
  <c r="BH162" i="16"/>
  <c r="P162" i="16"/>
  <c r="BI162" i="16"/>
  <c r="Q162" i="16"/>
  <c r="BJ162" i="16"/>
  <c r="R162" i="16"/>
  <c r="BK162" i="16"/>
  <c r="S162" i="16"/>
  <c r="BL162" i="16"/>
  <c r="T162" i="16"/>
  <c r="BM162" i="16"/>
  <c r="U162" i="16"/>
  <c r="BN162" i="16"/>
  <c r="V162" i="16"/>
  <c r="AU163" i="16"/>
  <c r="C163" i="16"/>
  <c r="X163" i="16"/>
  <c r="AV163" i="16"/>
  <c r="D163" i="16"/>
  <c r="Y163" i="16"/>
  <c r="AW163" i="16"/>
  <c r="E163" i="16"/>
  <c r="Z163" i="16"/>
  <c r="AX163" i="16"/>
  <c r="F163" i="16"/>
  <c r="AA163" i="16"/>
  <c r="AY163" i="16"/>
  <c r="G163" i="16"/>
  <c r="AB163" i="16"/>
  <c r="AZ163" i="16"/>
  <c r="H163" i="16"/>
  <c r="AC163" i="16"/>
  <c r="BA163" i="16"/>
  <c r="I163" i="16"/>
  <c r="AD163" i="16"/>
  <c r="BB163" i="16"/>
  <c r="J163" i="16"/>
  <c r="AE163" i="16"/>
  <c r="BC163" i="16"/>
  <c r="K163" i="16"/>
  <c r="AF163" i="16"/>
  <c r="BD163" i="16"/>
  <c r="L163" i="16"/>
  <c r="AG163" i="16"/>
  <c r="BE163" i="16"/>
  <c r="M163" i="16"/>
  <c r="BF163" i="16"/>
  <c r="N163" i="16"/>
  <c r="BG163" i="16"/>
  <c r="O163" i="16"/>
  <c r="BH163" i="16"/>
  <c r="P163" i="16"/>
  <c r="BI163" i="16"/>
  <c r="Q163" i="16"/>
  <c r="BJ163" i="16"/>
  <c r="R163" i="16"/>
  <c r="BK163" i="16"/>
  <c r="S163" i="16"/>
  <c r="BL163" i="16"/>
  <c r="T163" i="16"/>
  <c r="BM163" i="16"/>
  <c r="U163" i="16"/>
  <c r="BN163" i="16"/>
  <c r="V163" i="16"/>
  <c r="AU164" i="16"/>
  <c r="C164" i="16"/>
  <c r="X164" i="16"/>
  <c r="AV164" i="16"/>
  <c r="D164" i="16"/>
  <c r="Y164" i="16"/>
  <c r="AW164" i="16"/>
  <c r="E164" i="16"/>
  <c r="Z164" i="16"/>
  <c r="AX164" i="16"/>
  <c r="F164" i="16"/>
  <c r="AA164" i="16"/>
  <c r="AY164" i="16"/>
  <c r="G164" i="16"/>
  <c r="AB164" i="16"/>
  <c r="AZ164" i="16"/>
  <c r="H164" i="16"/>
  <c r="AC164" i="16"/>
  <c r="BA164" i="16"/>
  <c r="I164" i="16"/>
  <c r="AD164" i="16"/>
  <c r="BB164" i="16"/>
  <c r="J164" i="16"/>
  <c r="AE164" i="16"/>
  <c r="BC164" i="16"/>
  <c r="K164" i="16"/>
  <c r="AF164" i="16"/>
  <c r="BD164" i="16"/>
  <c r="L164" i="16"/>
  <c r="AG164" i="16"/>
  <c r="BE164" i="16"/>
  <c r="M164" i="16"/>
  <c r="BF164" i="16"/>
  <c r="N164" i="16"/>
  <c r="BG164" i="16"/>
  <c r="O164" i="16"/>
  <c r="BH164" i="16"/>
  <c r="P164" i="16"/>
  <c r="BI164" i="16"/>
  <c r="Q164" i="16"/>
  <c r="BJ164" i="16"/>
  <c r="R164" i="16"/>
  <c r="BK164" i="16"/>
  <c r="S164" i="16"/>
  <c r="BL164" i="16"/>
  <c r="T164" i="16"/>
  <c r="BM164" i="16"/>
  <c r="U164" i="16"/>
  <c r="BN164" i="16"/>
  <c r="V164" i="16"/>
  <c r="AU165" i="16"/>
  <c r="C165" i="16"/>
  <c r="X165" i="16"/>
  <c r="AV165" i="16"/>
  <c r="D165" i="16"/>
  <c r="Y165" i="16"/>
  <c r="AW165" i="16"/>
  <c r="E165" i="16"/>
  <c r="Z165" i="16"/>
  <c r="AX165" i="16"/>
  <c r="F165" i="16"/>
  <c r="AA165" i="16"/>
  <c r="AY165" i="16"/>
  <c r="G165" i="16"/>
  <c r="AB165" i="16"/>
  <c r="AZ165" i="16"/>
  <c r="H165" i="16"/>
  <c r="AC165" i="16"/>
  <c r="BA165" i="16"/>
  <c r="I165" i="16"/>
  <c r="AD165" i="16"/>
  <c r="BB165" i="16"/>
  <c r="J165" i="16"/>
  <c r="AE165" i="16"/>
  <c r="BC165" i="16"/>
  <c r="K165" i="16"/>
  <c r="AF165" i="16"/>
  <c r="BD165" i="16"/>
  <c r="L165" i="16"/>
  <c r="AG165" i="16"/>
  <c r="BE165" i="16"/>
  <c r="M165" i="16"/>
  <c r="BF165" i="16"/>
  <c r="N165" i="16"/>
  <c r="BG165" i="16"/>
  <c r="O165" i="16"/>
  <c r="BH165" i="16"/>
  <c r="P165" i="16"/>
  <c r="BI165" i="16"/>
  <c r="Q165" i="16"/>
  <c r="BJ165" i="16"/>
  <c r="R165" i="16"/>
  <c r="BK165" i="16"/>
  <c r="S165" i="16"/>
  <c r="BL165" i="16"/>
  <c r="T165" i="16"/>
  <c r="BM165" i="16"/>
  <c r="U165" i="16"/>
  <c r="BN165" i="16"/>
  <c r="V165" i="16"/>
  <c r="AU166" i="16"/>
  <c r="C166" i="16"/>
  <c r="X166" i="16"/>
  <c r="AV166" i="16"/>
  <c r="D166" i="16"/>
  <c r="Y166" i="16"/>
  <c r="AW166" i="16"/>
  <c r="E166" i="16"/>
  <c r="Z166" i="16"/>
  <c r="AX166" i="16"/>
  <c r="F166" i="16"/>
  <c r="AA166" i="16"/>
  <c r="AY166" i="16"/>
  <c r="G166" i="16"/>
  <c r="AB166" i="16"/>
  <c r="AZ166" i="16"/>
  <c r="H166" i="16"/>
  <c r="AC166" i="16"/>
  <c r="BA166" i="16"/>
  <c r="I166" i="16"/>
  <c r="AD166" i="16"/>
  <c r="BB166" i="16"/>
  <c r="J166" i="16"/>
  <c r="AE166" i="16"/>
  <c r="BC166" i="16"/>
  <c r="K166" i="16"/>
  <c r="AF166" i="16"/>
  <c r="BD166" i="16"/>
  <c r="L166" i="16"/>
  <c r="AG166" i="16"/>
  <c r="BE166" i="16"/>
  <c r="M166" i="16"/>
  <c r="BF166" i="16"/>
  <c r="N166" i="16"/>
  <c r="BG166" i="16"/>
  <c r="O166" i="16"/>
  <c r="BH166" i="16"/>
  <c r="P166" i="16"/>
  <c r="BI166" i="16"/>
  <c r="Q166" i="16"/>
  <c r="BJ166" i="16"/>
  <c r="R166" i="16"/>
  <c r="BK166" i="16"/>
  <c r="S166" i="16"/>
  <c r="BL166" i="16"/>
  <c r="T166" i="16"/>
  <c r="BM166" i="16"/>
  <c r="U166" i="16"/>
  <c r="BN166" i="16"/>
  <c r="V166" i="16"/>
  <c r="AU167" i="16"/>
  <c r="C167" i="16"/>
  <c r="X167" i="16"/>
  <c r="AV167" i="16"/>
  <c r="D167" i="16"/>
  <c r="Y167" i="16"/>
  <c r="AW167" i="16"/>
  <c r="E167" i="16"/>
  <c r="Z167" i="16"/>
  <c r="AX167" i="16"/>
  <c r="F167" i="16"/>
  <c r="AA167" i="16"/>
  <c r="AY167" i="16"/>
  <c r="G167" i="16"/>
  <c r="AB167" i="16"/>
  <c r="AZ167" i="16"/>
  <c r="H167" i="16"/>
  <c r="AC167" i="16"/>
  <c r="BA167" i="16"/>
  <c r="I167" i="16"/>
  <c r="AD167" i="16"/>
  <c r="BB167" i="16"/>
  <c r="J167" i="16"/>
  <c r="AE167" i="16"/>
  <c r="BC167" i="16"/>
  <c r="K167" i="16"/>
  <c r="AF167" i="16"/>
  <c r="BD167" i="16"/>
  <c r="L167" i="16"/>
  <c r="AG167" i="16"/>
  <c r="BE167" i="16"/>
  <c r="M167" i="16"/>
  <c r="BF167" i="16"/>
  <c r="N167" i="16"/>
  <c r="BG167" i="16"/>
  <c r="O167" i="16"/>
  <c r="BH167" i="16"/>
  <c r="P167" i="16"/>
  <c r="BI167" i="16"/>
  <c r="Q167" i="16"/>
  <c r="BJ167" i="16"/>
  <c r="R167" i="16"/>
  <c r="BK167" i="16"/>
  <c r="S167" i="16"/>
  <c r="BL167" i="16"/>
  <c r="T167" i="16"/>
  <c r="BM167" i="16"/>
  <c r="U167" i="16"/>
  <c r="BN167" i="16"/>
  <c r="V167" i="16"/>
  <c r="AU168" i="16"/>
  <c r="C168" i="16"/>
  <c r="X168" i="16"/>
  <c r="AV168" i="16"/>
  <c r="D168" i="16"/>
  <c r="Y168" i="16"/>
  <c r="AW168" i="16"/>
  <c r="E168" i="16"/>
  <c r="Z168" i="16"/>
  <c r="AX168" i="16"/>
  <c r="F168" i="16"/>
  <c r="AA168" i="16"/>
  <c r="AY168" i="16"/>
  <c r="G168" i="16"/>
  <c r="AB168" i="16"/>
  <c r="AZ168" i="16"/>
  <c r="H168" i="16"/>
  <c r="AC168" i="16"/>
  <c r="BA168" i="16"/>
  <c r="I168" i="16"/>
  <c r="AD168" i="16"/>
  <c r="BB168" i="16"/>
  <c r="J168" i="16"/>
  <c r="AE168" i="16"/>
  <c r="BC168" i="16"/>
  <c r="K168" i="16"/>
  <c r="AF168" i="16"/>
  <c r="BD168" i="16"/>
  <c r="L168" i="16"/>
  <c r="AG168" i="16"/>
  <c r="BE168" i="16"/>
  <c r="M168" i="16"/>
  <c r="BF168" i="16"/>
  <c r="N168" i="16"/>
  <c r="BG168" i="16"/>
  <c r="O168" i="16"/>
  <c r="BH168" i="16"/>
  <c r="P168" i="16"/>
  <c r="BI168" i="16"/>
  <c r="Q168" i="16"/>
  <c r="BJ168" i="16"/>
  <c r="R168" i="16"/>
  <c r="BK168" i="16"/>
  <c r="S168" i="16"/>
  <c r="BL168" i="16"/>
  <c r="T168" i="16"/>
  <c r="BM168" i="16"/>
  <c r="U168" i="16"/>
  <c r="BN168" i="16"/>
  <c r="V168" i="16"/>
  <c r="AU169" i="16"/>
  <c r="C169" i="16"/>
  <c r="X169" i="16"/>
  <c r="AV169" i="16"/>
  <c r="D169" i="16"/>
  <c r="Y169" i="16"/>
  <c r="AW169" i="16"/>
  <c r="E169" i="16"/>
  <c r="Z169" i="16"/>
  <c r="AX169" i="16"/>
  <c r="F169" i="16"/>
  <c r="AA169" i="16"/>
  <c r="AY169" i="16"/>
  <c r="G169" i="16"/>
  <c r="AB169" i="16"/>
  <c r="AZ169" i="16"/>
  <c r="H169" i="16"/>
  <c r="AC169" i="16"/>
  <c r="BA169" i="16"/>
  <c r="I169" i="16"/>
  <c r="AD169" i="16"/>
  <c r="BB169" i="16"/>
  <c r="J169" i="16"/>
  <c r="AE169" i="16"/>
  <c r="BC169" i="16"/>
  <c r="K169" i="16"/>
  <c r="AF169" i="16"/>
  <c r="BD169" i="16"/>
  <c r="L169" i="16"/>
  <c r="AG169" i="16"/>
  <c r="BE169" i="16"/>
  <c r="M169" i="16"/>
  <c r="BF169" i="16"/>
  <c r="N169" i="16"/>
  <c r="BG169" i="16"/>
  <c r="O169" i="16"/>
  <c r="BH169" i="16"/>
  <c r="P169" i="16"/>
  <c r="BI169" i="16"/>
  <c r="Q169" i="16"/>
  <c r="BJ169" i="16"/>
  <c r="R169" i="16"/>
  <c r="BK169" i="16"/>
  <c r="S169" i="16"/>
  <c r="BL169" i="16"/>
  <c r="T169" i="16"/>
  <c r="BM169" i="16"/>
  <c r="U169" i="16"/>
  <c r="BN169" i="16"/>
  <c r="V169" i="16"/>
  <c r="AU170" i="16"/>
  <c r="C170" i="16"/>
  <c r="X170" i="16"/>
  <c r="AV170" i="16"/>
  <c r="D170" i="16"/>
  <c r="Y170" i="16"/>
  <c r="AW170" i="16"/>
  <c r="E170" i="16"/>
  <c r="Z170" i="16"/>
  <c r="AX170" i="16"/>
  <c r="F170" i="16"/>
  <c r="AA170" i="16"/>
  <c r="AY170" i="16"/>
  <c r="G170" i="16"/>
  <c r="AB170" i="16"/>
  <c r="AZ170" i="16"/>
  <c r="H170" i="16"/>
  <c r="AC170" i="16"/>
  <c r="BA170" i="16"/>
  <c r="I170" i="16"/>
  <c r="AD170" i="16"/>
  <c r="BB170" i="16"/>
  <c r="J170" i="16"/>
  <c r="AE170" i="16"/>
  <c r="BC170" i="16"/>
  <c r="K170" i="16"/>
  <c r="AF170" i="16"/>
  <c r="BD170" i="16"/>
  <c r="L170" i="16"/>
  <c r="AG170" i="16"/>
  <c r="BE170" i="16"/>
  <c r="M170" i="16"/>
  <c r="BF170" i="16"/>
  <c r="N170" i="16"/>
  <c r="BG170" i="16"/>
  <c r="O170" i="16"/>
  <c r="BH170" i="16"/>
  <c r="P170" i="16"/>
  <c r="BI170" i="16"/>
  <c r="Q170" i="16"/>
  <c r="BJ170" i="16"/>
  <c r="R170" i="16"/>
  <c r="BK170" i="16"/>
  <c r="S170" i="16"/>
  <c r="BL170" i="16"/>
  <c r="T170" i="16"/>
  <c r="BM170" i="16"/>
  <c r="U170" i="16"/>
  <c r="BN170" i="16"/>
  <c r="V170" i="16"/>
  <c r="AU171" i="16"/>
  <c r="C171" i="16"/>
  <c r="X171" i="16"/>
  <c r="AV171" i="16"/>
  <c r="D171" i="16"/>
  <c r="Y171" i="16"/>
  <c r="AW171" i="16"/>
  <c r="E171" i="16"/>
  <c r="Z171" i="16"/>
  <c r="AX171" i="16"/>
  <c r="F171" i="16"/>
  <c r="AA171" i="16"/>
  <c r="AY171" i="16"/>
  <c r="G171" i="16"/>
  <c r="AB171" i="16"/>
  <c r="AZ171" i="16"/>
  <c r="H171" i="16"/>
  <c r="AC171" i="16"/>
  <c r="BA171" i="16"/>
  <c r="I171" i="16"/>
  <c r="AD171" i="16"/>
  <c r="BB171" i="16"/>
  <c r="J171" i="16"/>
  <c r="AE171" i="16"/>
  <c r="BC171" i="16"/>
  <c r="K171" i="16"/>
  <c r="AF171" i="16"/>
  <c r="BD171" i="16"/>
  <c r="L171" i="16"/>
  <c r="AG171" i="16"/>
  <c r="BE171" i="16"/>
  <c r="M171" i="16"/>
  <c r="BF171" i="16"/>
  <c r="N171" i="16"/>
  <c r="BG171" i="16"/>
  <c r="O171" i="16"/>
  <c r="BH171" i="16"/>
  <c r="P171" i="16"/>
  <c r="BI171" i="16"/>
  <c r="Q171" i="16"/>
  <c r="BJ171" i="16"/>
  <c r="R171" i="16"/>
  <c r="BK171" i="16"/>
  <c r="S171" i="16"/>
  <c r="BL171" i="16"/>
  <c r="T171" i="16"/>
  <c r="BM171" i="16"/>
  <c r="U171" i="16"/>
  <c r="BN171" i="16"/>
  <c r="V171" i="16"/>
  <c r="AU172" i="16"/>
  <c r="C172" i="16"/>
  <c r="X172" i="16"/>
  <c r="AV172" i="16"/>
  <c r="D172" i="16"/>
  <c r="Y172" i="16"/>
  <c r="AW172" i="16"/>
  <c r="E172" i="16"/>
  <c r="Z172" i="16"/>
  <c r="AX172" i="16"/>
  <c r="F172" i="16"/>
  <c r="AA172" i="16"/>
  <c r="AY172" i="16"/>
  <c r="G172" i="16"/>
  <c r="AB172" i="16"/>
  <c r="AZ172" i="16"/>
  <c r="H172" i="16"/>
  <c r="AC172" i="16"/>
  <c r="BA172" i="16"/>
  <c r="I172" i="16"/>
  <c r="AD172" i="16"/>
  <c r="BB172" i="16"/>
  <c r="J172" i="16"/>
  <c r="AE172" i="16"/>
  <c r="BC172" i="16"/>
  <c r="K172" i="16"/>
  <c r="AF172" i="16"/>
  <c r="BD172" i="16"/>
  <c r="L172" i="16"/>
  <c r="AG172" i="16"/>
  <c r="BE172" i="16"/>
  <c r="M172" i="16"/>
  <c r="BF172" i="16"/>
  <c r="N172" i="16"/>
  <c r="BG172" i="16"/>
  <c r="O172" i="16"/>
  <c r="BH172" i="16"/>
  <c r="P172" i="16"/>
  <c r="BI172" i="16"/>
  <c r="Q172" i="16"/>
  <c r="BJ172" i="16"/>
  <c r="R172" i="16"/>
  <c r="BK172" i="16"/>
  <c r="S172" i="16"/>
  <c r="BL172" i="16"/>
  <c r="T172" i="16"/>
  <c r="BM172" i="16"/>
  <c r="U172" i="16"/>
  <c r="BN172" i="16"/>
  <c r="V172" i="16"/>
  <c r="AU173" i="16"/>
  <c r="C173" i="16"/>
  <c r="X173" i="16"/>
  <c r="AV173" i="16"/>
  <c r="D173" i="16"/>
  <c r="Y173" i="16"/>
  <c r="AW173" i="16"/>
  <c r="E173" i="16"/>
  <c r="Z173" i="16"/>
  <c r="AX173" i="16"/>
  <c r="F173" i="16"/>
  <c r="AA173" i="16"/>
  <c r="AY173" i="16"/>
  <c r="G173" i="16"/>
  <c r="AB173" i="16"/>
  <c r="AZ173" i="16"/>
  <c r="H173" i="16"/>
  <c r="AC173" i="16"/>
  <c r="BA173" i="16"/>
  <c r="I173" i="16"/>
  <c r="AD173" i="16"/>
  <c r="BB173" i="16"/>
  <c r="J173" i="16"/>
  <c r="AE173" i="16"/>
  <c r="BC173" i="16"/>
  <c r="K173" i="16"/>
  <c r="AF173" i="16"/>
  <c r="BD173" i="16"/>
  <c r="L173" i="16"/>
  <c r="AG173" i="16"/>
  <c r="BE173" i="16"/>
  <c r="M173" i="16"/>
  <c r="BF173" i="16"/>
  <c r="N173" i="16"/>
  <c r="BG173" i="16"/>
  <c r="O173" i="16"/>
  <c r="BH173" i="16"/>
  <c r="P173" i="16"/>
  <c r="BI173" i="16"/>
  <c r="Q173" i="16"/>
  <c r="BJ173" i="16"/>
  <c r="R173" i="16"/>
  <c r="BK173" i="16"/>
  <c r="S173" i="16"/>
  <c r="BL173" i="16"/>
  <c r="T173" i="16"/>
  <c r="BM173" i="16"/>
  <c r="U173" i="16"/>
  <c r="BN173" i="16"/>
  <c r="V173" i="16"/>
  <c r="AU174" i="16"/>
  <c r="C174" i="16"/>
  <c r="X174" i="16"/>
  <c r="AV174" i="16"/>
  <c r="D174" i="16"/>
  <c r="Y174" i="16"/>
  <c r="AW174" i="16"/>
  <c r="E174" i="16"/>
  <c r="Z174" i="16"/>
  <c r="AX174" i="16"/>
  <c r="F174" i="16"/>
  <c r="AA174" i="16"/>
  <c r="AY174" i="16"/>
  <c r="G174" i="16"/>
  <c r="AB174" i="16"/>
  <c r="AZ174" i="16"/>
  <c r="H174" i="16"/>
  <c r="AC174" i="16"/>
  <c r="BA174" i="16"/>
  <c r="I174" i="16"/>
  <c r="AD174" i="16"/>
  <c r="BB174" i="16"/>
  <c r="J174" i="16"/>
  <c r="AE174" i="16"/>
  <c r="BC174" i="16"/>
  <c r="K174" i="16"/>
  <c r="AF174" i="16"/>
  <c r="BD174" i="16"/>
  <c r="L174" i="16"/>
  <c r="AG174" i="16"/>
  <c r="BE174" i="16"/>
  <c r="M174" i="16"/>
  <c r="BF174" i="16"/>
  <c r="N174" i="16"/>
  <c r="BG174" i="16"/>
  <c r="O174" i="16"/>
  <c r="BH174" i="16"/>
  <c r="P174" i="16"/>
  <c r="BI174" i="16"/>
  <c r="Q174" i="16"/>
  <c r="BJ174" i="16"/>
  <c r="R174" i="16"/>
  <c r="BK174" i="16"/>
  <c r="S174" i="16"/>
  <c r="BL174" i="16"/>
  <c r="T174" i="16"/>
  <c r="BM174" i="16"/>
  <c r="U174" i="16"/>
  <c r="BN174" i="16"/>
  <c r="V174" i="16"/>
  <c r="AU175" i="16"/>
  <c r="C175" i="16"/>
  <c r="X175" i="16"/>
  <c r="AV175" i="16"/>
  <c r="D175" i="16"/>
  <c r="Y175" i="16"/>
  <c r="AW175" i="16"/>
  <c r="E175" i="16"/>
  <c r="Z175" i="16"/>
  <c r="AX175" i="16"/>
  <c r="F175" i="16"/>
  <c r="AA175" i="16"/>
  <c r="AY175" i="16"/>
  <c r="G175" i="16"/>
  <c r="AB175" i="16"/>
  <c r="AZ175" i="16"/>
  <c r="H175" i="16"/>
  <c r="AC175" i="16"/>
  <c r="BA175" i="16"/>
  <c r="I175" i="16"/>
  <c r="AD175" i="16"/>
  <c r="BB175" i="16"/>
  <c r="J175" i="16"/>
  <c r="AE175" i="16"/>
  <c r="BC175" i="16"/>
  <c r="K175" i="16"/>
  <c r="AF175" i="16"/>
  <c r="BD175" i="16"/>
  <c r="L175" i="16"/>
  <c r="AG175" i="16"/>
  <c r="BE175" i="16"/>
  <c r="M175" i="16"/>
  <c r="BF175" i="16"/>
  <c r="N175" i="16"/>
  <c r="BG175" i="16"/>
  <c r="O175" i="16"/>
  <c r="BH175" i="16"/>
  <c r="P175" i="16"/>
  <c r="BI175" i="16"/>
  <c r="Q175" i="16"/>
  <c r="BJ175" i="16"/>
  <c r="R175" i="16"/>
  <c r="BK175" i="16"/>
  <c r="S175" i="16"/>
  <c r="BL175" i="16"/>
  <c r="T175" i="16"/>
  <c r="BM175" i="16"/>
  <c r="U175" i="16"/>
  <c r="BN175" i="16"/>
  <c r="V175" i="16"/>
  <c r="AU176" i="16"/>
  <c r="C176" i="16"/>
  <c r="X176" i="16"/>
  <c r="AV176" i="16"/>
  <c r="D176" i="16"/>
  <c r="Y176" i="16"/>
  <c r="AW176" i="16"/>
  <c r="E176" i="16"/>
  <c r="Z176" i="16"/>
  <c r="AX176" i="16"/>
  <c r="F176" i="16"/>
  <c r="AA176" i="16"/>
  <c r="AY176" i="16"/>
  <c r="G176" i="16"/>
  <c r="AB176" i="16"/>
  <c r="AZ176" i="16"/>
  <c r="H176" i="16"/>
  <c r="AC176" i="16"/>
  <c r="BA176" i="16"/>
  <c r="I176" i="16"/>
  <c r="AD176" i="16"/>
  <c r="BB176" i="16"/>
  <c r="J176" i="16"/>
  <c r="AE176" i="16"/>
  <c r="BC176" i="16"/>
  <c r="K176" i="16"/>
  <c r="AF176" i="16"/>
  <c r="BD176" i="16"/>
  <c r="L176" i="16"/>
  <c r="AG176" i="16"/>
  <c r="BE176" i="16"/>
  <c r="M176" i="16"/>
  <c r="BF176" i="16"/>
  <c r="N176" i="16"/>
  <c r="BG176" i="16"/>
  <c r="O176" i="16"/>
  <c r="BH176" i="16"/>
  <c r="P176" i="16"/>
  <c r="BI176" i="16"/>
  <c r="Q176" i="16"/>
  <c r="BJ176" i="16"/>
  <c r="R176" i="16"/>
  <c r="BK176" i="16"/>
  <c r="S176" i="16"/>
  <c r="BL176" i="16"/>
  <c r="T176" i="16"/>
  <c r="BM176" i="16"/>
  <c r="U176" i="16"/>
  <c r="BN176" i="16"/>
  <c r="V176" i="16"/>
  <c r="AU177" i="16"/>
  <c r="C177" i="16"/>
  <c r="X177" i="16"/>
  <c r="AV177" i="16"/>
  <c r="D177" i="16"/>
  <c r="Y177" i="16"/>
  <c r="AW177" i="16"/>
  <c r="E177" i="16"/>
  <c r="Z177" i="16"/>
  <c r="AX177" i="16"/>
  <c r="F177" i="16"/>
  <c r="AA177" i="16"/>
  <c r="AY177" i="16"/>
  <c r="G177" i="16"/>
  <c r="AB177" i="16"/>
  <c r="AZ177" i="16"/>
  <c r="H177" i="16"/>
  <c r="AC177" i="16"/>
  <c r="BA177" i="16"/>
  <c r="I177" i="16"/>
  <c r="AD177" i="16"/>
  <c r="BB177" i="16"/>
  <c r="J177" i="16"/>
  <c r="AE177" i="16"/>
  <c r="BC177" i="16"/>
  <c r="K177" i="16"/>
  <c r="AF177" i="16"/>
  <c r="BD177" i="16"/>
  <c r="L177" i="16"/>
  <c r="AG177" i="16"/>
  <c r="BE177" i="16"/>
  <c r="M177" i="16"/>
  <c r="BF177" i="16"/>
  <c r="N177" i="16"/>
  <c r="BG177" i="16"/>
  <c r="O177" i="16"/>
  <c r="BH177" i="16"/>
  <c r="P177" i="16"/>
  <c r="BI177" i="16"/>
  <c r="Q177" i="16"/>
  <c r="BJ177" i="16"/>
  <c r="R177" i="16"/>
  <c r="BK177" i="16"/>
  <c r="S177" i="16"/>
  <c r="BL177" i="16"/>
  <c r="T177" i="16"/>
  <c r="BM177" i="16"/>
  <c r="U177" i="16"/>
  <c r="BN177" i="16"/>
  <c r="V177" i="16"/>
  <c r="AU178" i="16"/>
  <c r="C178" i="16"/>
  <c r="X178" i="16"/>
  <c r="AV178" i="16"/>
  <c r="D178" i="16"/>
  <c r="Y178" i="16"/>
  <c r="AW178" i="16"/>
  <c r="E178" i="16"/>
  <c r="Z178" i="16"/>
  <c r="AX178" i="16"/>
  <c r="F178" i="16"/>
  <c r="AA178" i="16"/>
  <c r="AY178" i="16"/>
  <c r="G178" i="16"/>
  <c r="AB178" i="16"/>
  <c r="AZ178" i="16"/>
  <c r="H178" i="16"/>
  <c r="AC178" i="16"/>
  <c r="BA178" i="16"/>
  <c r="I178" i="16"/>
  <c r="AD178" i="16"/>
  <c r="BB178" i="16"/>
  <c r="J178" i="16"/>
  <c r="AE178" i="16"/>
  <c r="BC178" i="16"/>
  <c r="K178" i="16"/>
  <c r="AF178" i="16"/>
  <c r="BD178" i="16"/>
  <c r="L178" i="16"/>
  <c r="AG178" i="16"/>
  <c r="BE178" i="16"/>
  <c r="M178" i="16"/>
  <c r="BF178" i="16"/>
  <c r="N178" i="16"/>
  <c r="BG178" i="16"/>
  <c r="O178" i="16"/>
  <c r="BH178" i="16"/>
  <c r="P178" i="16"/>
  <c r="BI178" i="16"/>
  <c r="Q178" i="16"/>
  <c r="BJ178" i="16"/>
  <c r="R178" i="16"/>
  <c r="BK178" i="16"/>
  <c r="S178" i="16"/>
  <c r="BL178" i="16"/>
  <c r="T178" i="16"/>
  <c r="BM178" i="16"/>
  <c r="U178" i="16"/>
  <c r="BN178" i="16"/>
  <c r="V178" i="16"/>
  <c r="AU179" i="16"/>
  <c r="C179" i="16"/>
  <c r="X179" i="16"/>
  <c r="AV179" i="16"/>
  <c r="D179" i="16"/>
  <c r="Y179" i="16"/>
  <c r="AW179" i="16"/>
  <c r="E179" i="16"/>
  <c r="Z179" i="16"/>
  <c r="AX179" i="16"/>
  <c r="F179" i="16"/>
  <c r="AA179" i="16"/>
  <c r="AY179" i="16"/>
  <c r="G179" i="16"/>
  <c r="AB179" i="16"/>
  <c r="AZ179" i="16"/>
  <c r="H179" i="16"/>
  <c r="AC179" i="16"/>
  <c r="BA179" i="16"/>
  <c r="I179" i="16"/>
  <c r="AD179" i="16"/>
  <c r="BB179" i="16"/>
  <c r="J179" i="16"/>
  <c r="AE179" i="16"/>
  <c r="BC179" i="16"/>
  <c r="K179" i="16"/>
  <c r="AF179" i="16"/>
  <c r="BD179" i="16"/>
  <c r="L179" i="16"/>
  <c r="AG179" i="16"/>
  <c r="BE179" i="16"/>
  <c r="M179" i="16"/>
  <c r="BF179" i="16"/>
  <c r="N179" i="16"/>
  <c r="BG179" i="16"/>
  <c r="O179" i="16"/>
  <c r="BH179" i="16"/>
  <c r="P179" i="16"/>
  <c r="BI179" i="16"/>
  <c r="Q179" i="16"/>
  <c r="BJ179" i="16"/>
  <c r="R179" i="16"/>
  <c r="BK179" i="16"/>
  <c r="S179" i="16"/>
  <c r="BL179" i="16"/>
  <c r="T179" i="16"/>
  <c r="BM179" i="16"/>
  <c r="U179" i="16"/>
  <c r="BN179" i="16"/>
  <c r="V179" i="16"/>
  <c r="AU180" i="16"/>
  <c r="C180" i="16"/>
  <c r="X180" i="16"/>
  <c r="AV180" i="16"/>
  <c r="D180" i="16"/>
  <c r="Y180" i="16"/>
  <c r="AW180" i="16"/>
  <c r="E180" i="16"/>
  <c r="Z180" i="16"/>
  <c r="AX180" i="16"/>
  <c r="F180" i="16"/>
  <c r="AA180" i="16"/>
  <c r="AY180" i="16"/>
  <c r="G180" i="16"/>
  <c r="AB180" i="16"/>
  <c r="AZ180" i="16"/>
  <c r="H180" i="16"/>
  <c r="AC180" i="16"/>
  <c r="BA180" i="16"/>
  <c r="I180" i="16"/>
  <c r="AD180" i="16"/>
  <c r="BB180" i="16"/>
  <c r="J180" i="16"/>
  <c r="AE180" i="16"/>
  <c r="BC180" i="16"/>
  <c r="K180" i="16"/>
  <c r="AF180" i="16"/>
  <c r="BD180" i="16"/>
  <c r="L180" i="16"/>
  <c r="AG180" i="16"/>
  <c r="BE180" i="16"/>
  <c r="M180" i="16"/>
  <c r="BF180" i="16"/>
  <c r="N180" i="16"/>
  <c r="BG180" i="16"/>
  <c r="O180" i="16"/>
  <c r="BH180" i="16"/>
  <c r="P180" i="16"/>
  <c r="BI180" i="16"/>
  <c r="Q180" i="16"/>
  <c r="BJ180" i="16"/>
  <c r="R180" i="16"/>
  <c r="BK180" i="16"/>
  <c r="S180" i="16"/>
  <c r="BL180" i="16"/>
  <c r="T180" i="16"/>
  <c r="BM180" i="16"/>
  <c r="U180" i="16"/>
  <c r="BN180" i="16"/>
  <c r="V180" i="16"/>
  <c r="AU181" i="16"/>
  <c r="C181" i="16"/>
  <c r="X181" i="16"/>
  <c r="AV181" i="16"/>
  <c r="D181" i="16"/>
  <c r="Y181" i="16"/>
  <c r="AW181" i="16"/>
  <c r="E181" i="16"/>
  <c r="Z181" i="16"/>
  <c r="AX181" i="16"/>
  <c r="F181" i="16"/>
  <c r="AA181" i="16"/>
  <c r="AY181" i="16"/>
  <c r="G181" i="16"/>
  <c r="AB181" i="16"/>
  <c r="AZ181" i="16"/>
  <c r="H181" i="16"/>
  <c r="AC181" i="16"/>
  <c r="BA181" i="16"/>
  <c r="I181" i="16"/>
  <c r="AD181" i="16"/>
  <c r="BB181" i="16"/>
  <c r="J181" i="16"/>
  <c r="AE181" i="16"/>
  <c r="BC181" i="16"/>
  <c r="K181" i="16"/>
  <c r="AF181" i="16"/>
  <c r="BD181" i="16"/>
  <c r="L181" i="16"/>
  <c r="AG181" i="16"/>
  <c r="BE181" i="16"/>
  <c r="M181" i="16"/>
  <c r="BF181" i="16"/>
  <c r="N181" i="16"/>
  <c r="BG181" i="16"/>
  <c r="O181" i="16"/>
  <c r="BH181" i="16"/>
  <c r="P181" i="16"/>
  <c r="BI181" i="16"/>
  <c r="Q181" i="16"/>
  <c r="BJ181" i="16"/>
  <c r="R181" i="16"/>
  <c r="BK181" i="16"/>
  <c r="S181" i="16"/>
  <c r="BL181" i="16"/>
  <c r="T181" i="16"/>
  <c r="BM181" i="16"/>
  <c r="U181" i="16"/>
  <c r="BN181" i="16"/>
  <c r="V181" i="16"/>
  <c r="AU182" i="16"/>
  <c r="C182" i="16"/>
  <c r="X182" i="16"/>
  <c r="AV182" i="16"/>
  <c r="D182" i="16"/>
  <c r="Y182" i="16"/>
  <c r="AW182" i="16"/>
  <c r="E182" i="16"/>
  <c r="Z182" i="16"/>
  <c r="AX182" i="16"/>
  <c r="F182" i="16"/>
  <c r="AA182" i="16"/>
  <c r="AY182" i="16"/>
  <c r="G182" i="16"/>
  <c r="AB182" i="16"/>
  <c r="AZ182" i="16"/>
  <c r="H182" i="16"/>
  <c r="AC182" i="16"/>
  <c r="BA182" i="16"/>
  <c r="I182" i="16"/>
  <c r="AD182" i="16"/>
  <c r="BB182" i="16"/>
  <c r="J182" i="16"/>
  <c r="AE182" i="16"/>
  <c r="BC182" i="16"/>
  <c r="K182" i="16"/>
  <c r="AF182" i="16"/>
  <c r="BD182" i="16"/>
  <c r="L182" i="16"/>
  <c r="AG182" i="16"/>
  <c r="BE182" i="16"/>
  <c r="M182" i="16"/>
  <c r="BF182" i="16"/>
  <c r="N182" i="16"/>
  <c r="BG182" i="16"/>
  <c r="O182" i="16"/>
  <c r="BH182" i="16"/>
  <c r="P182" i="16"/>
  <c r="BI182" i="16"/>
  <c r="Q182" i="16"/>
  <c r="BJ182" i="16"/>
  <c r="R182" i="16"/>
  <c r="BK182" i="16"/>
  <c r="S182" i="16"/>
  <c r="BL182" i="16"/>
  <c r="T182" i="16"/>
  <c r="BM182" i="16"/>
  <c r="U182" i="16"/>
  <c r="BN182" i="16"/>
  <c r="V182" i="16"/>
  <c r="AU183" i="16"/>
  <c r="C183" i="16"/>
  <c r="X183" i="16"/>
  <c r="AV183" i="16"/>
  <c r="D183" i="16"/>
  <c r="Y183" i="16"/>
  <c r="AW183" i="16"/>
  <c r="E183" i="16"/>
  <c r="Z183" i="16"/>
  <c r="AX183" i="16"/>
  <c r="F183" i="16"/>
  <c r="AA183" i="16"/>
  <c r="AY183" i="16"/>
  <c r="G183" i="16"/>
  <c r="AB183" i="16"/>
  <c r="AZ183" i="16"/>
  <c r="H183" i="16"/>
  <c r="AC183" i="16"/>
  <c r="BA183" i="16"/>
  <c r="I183" i="16"/>
  <c r="AD183" i="16"/>
  <c r="BB183" i="16"/>
  <c r="J183" i="16"/>
  <c r="AE183" i="16"/>
  <c r="BC183" i="16"/>
  <c r="K183" i="16"/>
  <c r="AF183" i="16"/>
  <c r="BD183" i="16"/>
  <c r="L183" i="16"/>
  <c r="AG183" i="16"/>
  <c r="BE183" i="16"/>
  <c r="M183" i="16"/>
  <c r="BF183" i="16"/>
  <c r="N183" i="16"/>
  <c r="BG183" i="16"/>
  <c r="O183" i="16"/>
  <c r="BH183" i="16"/>
  <c r="P183" i="16"/>
  <c r="BI183" i="16"/>
  <c r="Q183" i="16"/>
  <c r="BJ183" i="16"/>
  <c r="R183" i="16"/>
  <c r="BK183" i="16"/>
  <c r="S183" i="16"/>
  <c r="BL183" i="16"/>
  <c r="T183" i="16"/>
  <c r="BM183" i="16"/>
  <c r="U183" i="16"/>
  <c r="BN183" i="16"/>
  <c r="V183" i="16"/>
  <c r="AU184" i="16"/>
  <c r="C184" i="16"/>
  <c r="X184" i="16"/>
  <c r="AV184" i="16"/>
  <c r="D184" i="16"/>
  <c r="Y184" i="16"/>
  <c r="AW184" i="16"/>
  <c r="E184" i="16"/>
  <c r="Z184" i="16"/>
  <c r="AX184" i="16"/>
  <c r="F184" i="16"/>
  <c r="AA184" i="16"/>
  <c r="AY184" i="16"/>
  <c r="G184" i="16"/>
  <c r="AB184" i="16"/>
  <c r="AZ184" i="16"/>
  <c r="H184" i="16"/>
  <c r="AC184" i="16"/>
  <c r="BA184" i="16"/>
  <c r="I184" i="16"/>
  <c r="AD184" i="16"/>
  <c r="BB184" i="16"/>
  <c r="J184" i="16"/>
  <c r="AE184" i="16"/>
  <c r="BC184" i="16"/>
  <c r="K184" i="16"/>
  <c r="AF184" i="16"/>
  <c r="BD184" i="16"/>
  <c r="L184" i="16"/>
  <c r="AG184" i="16"/>
  <c r="BE184" i="16"/>
  <c r="M184" i="16"/>
  <c r="BF184" i="16"/>
  <c r="N184" i="16"/>
  <c r="BG184" i="16"/>
  <c r="O184" i="16"/>
  <c r="BH184" i="16"/>
  <c r="P184" i="16"/>
  <c r="BI184" i="16"/>
  <c r="Q184" i="16"/>
  <c r="BJ184" i="16"/>
  <c r="R184" i="16"/>
  <c r="BK184" i="16"/>
  <c r="S184" i="16"/>
  <c r="BL184" i="16"/>
  <c r="T184" i="16"/>
  <c r="BM184" i="16"/>
  <c r="U184" i="16"/>
  <c r="BN184" i="16"/>
  <c r="V184" i="16"/>
  <c r="AU185" i="16"/>
  <c r="C185" i="16"/>
  <c r="X185" i="16"/>
  <c r="AV185" i="16"/>
  <c r="D185" i="16"/>
  <c r="Y185" i="16"/>
  <c r="AW185" i="16"/>
  <c r="E185" i="16"/>
  <c r="Z185" i="16"/>
  <c r="AX185" i="16"/>
  <c r="F185" i="16"/>
  <c r="AA185" i="16"/>
  <c r="AY185" i="16"/>
  <c r="G185" i="16"/>
  <c r="AB185" i="16"/>
  <c r="AZ185" i="16"/>
  <c r="H185" i="16"/>
  <c r="AC185" i="16"/>
  <c r="BA185" i="16"/>
  <c r="I185" i="16"/>
  <c r="AD185" i="16"/>
  <c r="BB185" i="16"/>
  <c r="J185" i="16"/>
  <c r="AE185" i="16"/>
  <c r="BC185" i="16"/>
  <c r="K185" i="16"/>
  <c r="AF185" i="16"/>
  <c r="BD185" i="16"/>
  <c r="L185" i="16"/>
  <c r="AG185" i="16"/>
  <c r="BE185" i="16"/>
  <c r="M185" i="16"/>
  <c r="BF185" i="16"/>
  <c r="N185" i="16"/>
  <c r="BG185" i="16"/>
  <c r="O185" i="16"/>
  <c r="BH185" i="16"/>
  <c r="P185" i="16"/>
  <c r="BI185" i="16"/>
  <c r="Q185" i="16"/>
  <c r="BJ185" i="16"/>
  <c r="R185" i="16"/>
  <c r="BK185" i="16"/>
  <c r="S185" i="16"/>
  <c r="BL185" i="16"/>
  <c r="T185" i="16"/>
  <c r="BM185" i="16"/>
  <c r="U185" i="16"/>
  <c r="BN185" i="16"/>
  <c r="V185" i="16"/>
  <c r="AU186" i="16"/>
  <c r="C186" i="16"/>
  <c r="X186" i="16"/>
  <c r="AV186" i="16"/>
  <c r="D186" i="16"/>
  <c r="Y186" i="16"/>
  <c r="AW186" i="16"/>
  <c r="E186" i="16"/>
  <c r="Z186" i="16"/>
  <c r="AX186" i="16"/>
  <c r="F186" i="16"/>
  <c r="AA186" i="16"/>
  <c r="AY186" i="16"/>
  <c r="G186" i="16"/>
  <c r="AB186" i="16"/>
  <c r="AZ186" i="16"/>
  <c r="H186" i="16"/>
  <c r="AC186" i="16"/>
  <c r="BA186" i="16"/>
  <c r="I186" i="16"/>
  <c r="AD186" i="16"/>
  <c r="BB186" i="16"/>
  <c r="J186" i="16"/>
  <c r="AE186" i="16"/>
  <c r="BC186" i="16"/>
  <c r="K186" i="16"/>
  <c r="AF186" i="16"/>
  <c r="BD186" i="16"/>
  <c r="L186" i="16"/>
  <c r="AG186" i="16"/>
  <c r="BE186" i="16"/>
  <c r="M186" i="16"/>
  <c r="BF186" i="16"/>
  <c r="N186" i="16"/>
  <c r="BG186" i="16"/>
  <c r="O186" i="16"/>
  <c r="BH186" i="16"/>
  <c r="P186" i="16"/>
  <c r="BI186" i="16"/>
  <c r="Q186" i="16"/>
  <c r="BJ186" i="16"/>
  <c r="R186" i="16"/>
  <c r="BK186" i="16"/>
  <c r="S186" i="16"/>
  <c r="BL186" i="16"/>
  <c r="T186" i="16"/>
  <c r="BM186" i="16"/>
  <c r="U186" i="16"/>
  <c r="BN186" i="16"/>
  <c r="V186" i="16"/>
  <c r="AU187" i="16"/>
  <c r="C187" i="16"/>
  <c r="X187" i="16"/>
  <c r="AV187" i="16"/>
  <c r="D187" i="16"/>
  <c r="Y187" i="16"/>
  <c r="AW187" i="16"/>
  <c r="E187" i="16"/>
  <c r="Z187" i="16"/>
  <c r="AX187" i="16"/>
  <c r="F187" i="16"/>
  <c r="AA187" i="16"/>
  <c r="AY187" i="16"/>
  <c r="G187" i="16"/>
  <c r="AB187" i="16"/>
  <c r="AZ187" i="16"/>
  <c r="H187" i="16"/>
  <c r="AC187" i="16"/>
  <c r="BA187" i="16"/>
  <c r="I187" i="16"/>
  <c r="AD187" i="16"/>
  <c r="BB187" i="16"/>
  <c r="J187" i="16"/>
  <c r="AE187" i="16"/>
  <c r="BC187" i="16"/>
  <c r="K187" i="16"/>
  <c r="AF187" i="16"/>
  <c r="BD187" i="16"/>
  <c r="L187" i="16"/>
  <c r="AG187" i="16"/>
  <c r="BE187" i="16"/>
  <c r="M187" i="16"/>
  <c r="BF187" i="16"/>
  <c r="N187" i="16"/>
  <c r="BG187" i="16"/>
  <c r="O187" i="16"/>
  <c r="BH187" i="16"/>
  <c r="P187" i="16"/>
  <c r="BI187" i="16"/>
  <c r="Q187" i="16"/>
  <c r="BJ187" i="16"/>
  <c r="R187" i="16"/>
  <c r="BK187" i="16"/>
  <c r="S187" i="16"/>
  <c r="BL187" i="16"/>
  <c r="T187" i="16"/>
  <c r="BM187" i="16"/>
  <c r="U187" i="16"/>
  <c r="BN187" i="16"/>
  <c r="V187" i="16"/>
  <c r="AU188" i="16"/>
  <c r="C188" i="16"/>
  <c r="X188" i="16"/>
  <c r="AV188" i="16"/>
  <c r="D188" i="16"/>
  <c r="Y188" i="16"/>
  <c r="AW188" i="16"/>
  <c r="E188" i="16"/>
  <c r="Z188" i="16"/>
  <c r="AX188" i="16"/>
  <c r="F188" i="16"/>
  <c r="AA188" i="16"/>
  <c r="AY188" i="16"/>
  <c r="G188" i="16"/>
  <c r="AB188" i="16"/>
  <c r="AZ188" i="16"/>
  <c r="H188" i="16"/>
  <c r="AC188" i="16"/>
  <c r="BA188" i="16"/>
  <c r="I188" i="16"/>
  <c r="AD188" i="16"/>
  <c r="BB188" i="16"/>
  <c r="J188" i="16"/>
  <c r="AE188" i="16"/>
  <c r="BC188" i="16"/>
  <c r="K188" i="16"/>
  <c r="AF188" i="16"/>
  <c r="BD188" i="16"/>
  <c r="L188" i="16"/>
  <c r="AG188" i="16"/>
  <c r="BE188" i="16"/>
  <c r="M188" i="16"/>
  <c r="BF188" i="16"/>
  <c r="N188" i="16"/>
  <c r="BG188" i="16"/>
  <c r="O188" i="16"/>
  <c r="BH188" i="16"/>
  <c r="P188" i="16"/>
  <c r="BI188" i="16"/>
  <c r="Q188" i="16"/>
  <c r="BJ188" i="16"/>
  <c r="R188" i="16"/>
  <c r="BK188" i="16"/>
  <c r="S188" i="16"/>
  <c r="BL188" i="16"/>
  <c r="T188" i="16"/>
  <c r="BM188" i="16"/>
  <c r="U188" i="16"/>
  <c r="BN188" i="16"/>
  <c r="V188" i="16"/>
  <c r="AU189" i="16"/>
  <c r="C189" i="16"/>
  <c r="X189" i="16"/>
  <c r="AV189" i="16"/>
  <c r="D189" i="16"/>
  <c r="Y189" i="16"/>
  <c r="AW189" i="16"/>
  <c r="E189" i="16"/>
  <c r="Z189" i="16"/>
  <c r="AX189" i="16"/>
  <c r="F189" i="16"/>
  <c r="AA189" i="16"/>
  <c r="AY189" i="16"/>
  <c r="G189" i="16"/>
  <c r="AB189" i="16"/>
  <c r="AZ189" i="16"/>
  <c r="H189" i="16"/>
  <c r="AC189" i="16"/>
  <c r="BA189" i="16"/>
  <c r="I189" i="16"/>
  <c r="AD189" i="16"/>
  <c r="BB189" i="16"/>
  <c r="J189" i="16"/>
  <c r="AE189" i="16"/>
  <c r="BC189" i="16"/>
  <c r="K189" i="16"/>
  <c r="AF189" i="16"/>
  <c r="BD189" i="16"/>
  <c r="L189" i="16"/>
  <c r="AG189" i="16"/>
  <c r="BE189" i="16"/>
  <c r="M189" i="16"/>
  <c r="BF189" i="16"/>
  <c r="N189" i="16"/>
  <c r="BG189" i="16"/>
  <c r="O189" i="16"/>
  <c r="BH189" i="16"/>
  <c r="P189" i="16"/>
  <c r="BI189" i="16"/>
  <c r="Q189" i="16"/>
  <c r="BJ189" i="16"/>
  <c r="R189" i="16"/>
  <c r="BK189" i="16"/>
  <c r="S189" i="16"/>
  <c r="BL189" i="16"/>
  <c r="T189" i="16"/>
  <c r="BM189" i="16"/>
  <c r="U189" i="16"/>
  <c r="BN189" i="16"/>
  <c r="V189" i="16"/>
  <c r="AU190" i="16"/>
  <c r="C190" i="16"/>
  <c r="X190" i="16"/>
  <c r="AV190" i="16"/>
  <c r="D190" i="16"/>
  <c r="Y190" i="16"/>
  <c r="AW190" i="16"/>
  <c r="E190" i="16"/>
  <c r="Z190" i="16"/>
  <c r="AX190" i="16"/>
  <c r="F190" i="16"/>
  <c r="AA190" i="16"/>
  <c r="AY190" i="16"/>
  <c r="G190" i="16"/>
  <c r="AB190" i="16"/>
  <c r="AZ190" i="16"/>
  <c r="H190" i="16"/>
  <c r="AC190" i="16"/>
  <c r="BA190" i="16"/>
  <c r="I190" i="16"/>
  <c r="AD190" i="16"/>
  <c r="BB190" i="16"/>
  <c r="J190" i="16"/>
  <c r="AE190" i="16"/>
  <c r="BC190" i="16"/>
  <c r="K190" i="16"/>
  <c r="AF190" i="16"/>
  <c r="BD190" i="16"/>
  <c r="L190" i="16"/>
  <c r="AG190" i="16"/>
  <c r="BE190" i="16"/>
  <c r="M190" i="16"/>
  <c r="BF190" i="16"/>
  <c r="N190" i="16"/>
  <c r="BG190" i="16"/>
  <c r="O190" i="16"/>
  <c r="BH190" i="16"/>
  <c r="P190" i="16"/>
  <c r="BI190" i="16"/>
  <c r="Q190" i="16"/>
  <c r="BJ190" i="16"/>
  <c r="R190" i="16"/>
  <c r="BK190" i="16"/>
  <c r="S190" i="16"/>
  <c r="BL190" i="16"/>
  <c r="T190" i="16"/>
  <c r="BM190" i="16"/>
  <c r="U190" i="16"/>
  <c r="BN190" i="16"/>
  <c r="V190" i="16"/>
  <c r="AU191" i="16"/>
  <c r="C191" i="16"/>
  <c r="X191" i="16"/>
  <c r="AV191" i="16"/>
  <c r="D191" i="16"/>
  <c r="Y191" i="16"/>
  <c r="AW191" i="16"/>
  <c r="E191" i="16"/>
  <c r="Z191" i="16"/>
  <c r="AX191" i="16"/>
  <c r="F191" i="16"/>
  <c r="AA191" i="16"/>
  <c r="AY191" i="16"/>
  <c r="G191" i="16"/>
  <c r="AB191" i="16"/>
  <c r="AZ191" i="16"/>
  <c r="H191" i="16"/>
  <c r="AC191" i="16"/>
  <c r="BA191" i="16"/>
  <c r="I191" i="16"/>
  <c r="AD191" i="16"/>
  <c r="BB191" i="16"/>
  <c r="J191" i="16"/>
  <c r="AE191" i="16"/>
  <c r="BC191" i="16"/>
  <c r="K191" i="16"/>
  <c r="AF191" i="16"/>
  <c r="BD191" i="16"/>
  <c r="L191" i="16"/>
  <c r="AG191" i="16"/>
  <c r="BE191" i="16"/>
  <c r="M191" i="16"/>
  <c r="BF191" i="16"/>
  <c r="N191" i="16"/>
  <c r="BG191" i="16"/>
  <c r="O191" i="16"/>
  <c r="BH191" i="16"/>
  <c r="P191" i="16"/>
  <c r="BI191" i="16"/>
  <c r="Q191" i="16"/>
  <c r="BJ191" i="16"/>
  <c r="R191" i="16"/>
  <c r="BK191" i="16"/>
  <c r="S191" i="16"/>
  <c r="BL191" i="16"/>
  <c r="T191" i="16"/>
  <c r="BM191" i="16"/>
  <c r="U191" i="16"/>
  <c r="BN191" i="16"/>
  <c r="V191" i="16"/>
  <c r="AU192" i="16"/>
  <c r="C192" i="16"/>
  <c r="X192" i="16"/>
  <c r="AV192" i="16"/>
  <c r="D192" i="16"/>
  <c r="Y192" i="16"/>
  <c r="AW192" i="16"/>
  <c r="E192" i="16"/>
  <c r="Z192" i="16"/>
  <c r="AX192" i="16"/>
  <c r="F192" i="16"/>
  <c r="AA192" i="16"/>
  <c r="AY192" i="16"/>
  <c r="G192" i="16"/>
  <c r="AB192" i="16"/>
  <c r="AZ192" i="16"/>
  <c r="H192" i="16"/>
  <c r="AC192" i="16"/>
  <c r="BA192" i="16"/>
  <c r="I192" i="16"/>
  <c r="AD192" i="16"/>
  <c r="BB192" i="16"/>
  <c r="J192" i="16"/>
  <c r="AE192" i="16"/>
  <c r="BC192" i="16"/>
  <c r="K192" i="16"/>
  <c r="AF192" i="16"/>
  <c r="BD192" i="16"/>
  <c r="L192" i="16"/>
  <c r="AG192" i="16"/>
  <c r="BE192" i="16"/>
  <c r="M192" i="16"/>
  <c r="BF192" i="16"/>
  <c r="N192" i="16"/>
  <c r="BG192" i="16"/>
  <c r="O192" i="16"/>
  <c r="BH192" i="16"/>
  <c r="P192" i="16"/>
  <c r="BI192" i="16"/>
  <c r="Q192" i="16"/>
  <c r="BJ192" i="16"/>
  <c r="R192" i="16"/>
  <c r="BK192" i="16"/>
  <c r="S192" i="16"/>
  <c r="BL192" i="16"/>
  <c r="T192" i="16"/>
  <c r="BM192" i="16"/>
  <c r="U192" i="16"/>
  <c r="BN192" i="16"/>
  <c r="V192" i="16"/>
  <c r="AU193" i="16"/>
  <c r="C193" i="16"/>
  <c r="X193" i="16"/>
  <c r="AV193" i="16"/>
  <c r="D193" i="16"/>
  <c r="Y193" i="16"/>
  <c r="AW193" i="16"/>
  <c r="E193" i="16"/>
  <c r="Z193" i="16"/>
  <c r="AX193" i="16"/>
  <c r="F193" i="16"/>
  <c r="AA193" i="16"/>
  <c r="AY193" i="16"/>
  <c r="G193" i="16"/>
  <c r="AB193" i="16"/>
  <c r="AZ193" i="16"/>
  <c r="H193" i="16"/>
  <c r="AC193" i="16"/>
  <c r="BA193" i="16"/>
  <c r="I193" i="16"/>
  <c r="AD193" i="16"/>
  <c r="BB193" i="16"/>
  <c r="J193" i="16"/>
  <c r="AE193" i="16"/>
  <c r="BC193" i="16"/>
  <c r="K193" i="16"/>
  <c r="AF193" i="16"/>
  <c r="BD193" i="16"/>
  <c r="L193" i="16"/>
  <c r="AG193" i="16"/>
  <c r="BE193" i="16"/>
  <c r="M193" i="16"/>
  <c r="BF193" i="16"/>
  <c r="N193" i="16"/>
  <c r="BG193" i="16"/>
  <c r="O193" i="16"/>
  <c r="BH193" i="16"/>
  <c r="P193" i="16"/>
  <c r="BI193" i="16"/>
  <c r="Q193" i="16"/>
  <c r="BJ193" i="16"/>
  <c r="R193" i="16"/>
  <c r="BK193" i="16"/>
  <c r="S193" i="16"/>
  <c r="BL193" i="16"/>
  <c r="T193" i="16"/>
  <c r="BM193" i="16"/>
  <c r="U193" i="16"/>
  <c r="BN193" i="16"/>
  <c r="V193" i="16"/>
  <c r="AU194" i="16"/>
  <c r="C194" i="16"/>
  <c r="X194" i="16"/>
  <c r="AV194" i="16"/>
  <c r="D194" i="16"/>
  <c r="Y194" i="16"/>
  <c r="AW194" i="16"/>
  <c r="E194" i="16"/>
  <c r="Z194" i="16"/>
  <c r="AX194" i="16"/>
  <c r="F194" i="16"/>
  <c r="AA194" i="16"/>
  <c r="AY194" i="16"/>
  <c r="G194" i="16"/>
  <c r="AB194" i="16"/>
  <c r="AZ194" i="16"/>
  <c r="H194" i="16"/>
  <c r="AC194" i="16"/>
  <c r="BA194" i="16"/>
  <c r="I194" i="16"/>
  <c r="AD194" i="16"/>
  <c r="BB194" i="16"/>
  <c r="J194" i="16"/>
  <c r="AE194" i="16"/>
  <c r="BC194" i="16"/>
  <c r="K194" i="16"/>
  <c r="AF194" i="16"/>
  <c r="BD194" i="16"/>
  <c r="L194" i="16"/>
  <c r="AG194" i="16"/>
  <c r="BE194" i="16"/>
  <c r="M194" i="16"/>
  <c r="BF194" i="16"/>
  <c r="N194" i="16"/>
  <c r="BG194" i="16"/>
  <c r="O194" i="16"/>
  <c r="BH194" i="16"/>
  <c r="P194" i="16"/>
  <c r="BI194" i="16"/>
  <c r="Q194" i="16"/>
  <c r="BJ194" i="16"/>
  <c r="R194" i="16"/>
  <c r="BK194" i="16"/>
  <c r="S194" i="16"/>
  <c r="BL194" i="16"/>
  <c r="T194" i="16"/>
  <c r="BM194" i="16"/>
  <c r="U194" i="16"/>
  <c r="BN194" i="16"/>
  <c r="V194" i="16"/>
  <c r="AU195" i="16"/>
  <c r="C195" i="16"/>
  <c r="X195" i="16"/>
  <c r="AV195" i="16"/>
  <c r="D195" i="16"/>
  <c r="Y195" i="16"/>
  <c r="AW195" i="16"/>
  <c r="E195" i="16"/>
  <c r="Z195" i="16"/>
  <c r="AX195" i="16"/>
  <c r="F195" i="16"/>
  <c r="AA195" i="16"/>
  <c r="AY195" i="16"/>
  <c r="G195" i="16"/>
  <c r="AB195" i="16"/>
  <c r="AZ195" i="16"/>
  <c r="H195" i="16"/>
  <c r="AC195" i="16"/>
  <c r="BA195" i="16"/>
  <c r="I195" i="16"/>
  <c r="AD195" i="16"/>
  <c r="BB195" i="16"/>
  <c r="J195" i="16"/>
  <c r="AE195" i="16"/>
  <c r="BC195" i="16"/>
  <c r="K195" i="16"/>
  <c r="AF195" i="16"/>
  <c r="BD195" i="16"/>
  <c r="L195" i="16"/>
  <c r="AG195" i="16"/>
  <c r="BE195" i="16"/>
  <c r="M195" i="16"/>
  <c r="BF195" i="16"/>
  <c r="N195" i="16"/>
  <c r="BG195" i="16"/>
  <c r="O195" i="16"/>
  <c r="BH195" i="16"/>
  <c r="P195" i="16"/>
  <c r="BI195" i="16"/>
  <c r="Q195" i="16"/>
  <c r="BJ195" i="16"/>
  <c r="R195" i="16"/>
  <c r="BK195" i="16"/>
  <c r="S195" i="16"/>
  <c r="BL195" i="16"/>
  <c r="T195" i="16"/>
  <c r="BM195" i="16"/>
  <c r="U195" i="16"/>
  <c r="BN195" i="16"/>
  <c r="V195" i="16"/>
  <c r="AU196" i="16"/>
  <c r="C196" i="16"/>
  <c r="X196" i="16"/>
  <c r="AV196" i="16"/>
  <c r="D196" i="16"/>
  <c r="Y196" i="16"/>
  <c r="AW196" i="16"/>
  <c r="E196" i="16"/>
  <c r="Z196" i="16"/>
  <c r="AX196" i="16"/>
  <c r="F196" i="16"/>
  <c r="AA196" i="16"/>
  <c r="AY196" i="16"/>
  <c r="G196" i="16"/>
  <c r="AB196" i="16"/>
  <c r="AZ196" i="16"/>
  <c r="H196" i="16"/>
  <c r="AC196" i="16"/>
  <c r="BA196" i="16"/>
  <c r="I196" i="16"/>
  <c r="AD196" i="16"/>
  <c r="BB196" i="16"/>
  <c r="J196" i="16"/>
  <c r="AE196" i="16"/>
  <c r="BC196" i="16"/>
  <c r="K196" i="16"/>
  <c r="AF196" i="16"/>
  <c r="BD196" i="16"/>
  <c r="L196" i="16"/>
  <c r="AG196" i="16"/>
  <c r="BE196" i="16"/>
  <c r="M196" i="16"/>
  <c r="BF196" i="16"/>
  <c r="N196" i="16"/>
  <c r="BG196" i="16"/>
  <c r="O196" i="16"/>
  <c r="BH196" i="16"/>
  <c r="P196" i="16"/>
  <c r="BI196" i="16"/>
  <c r="Q196" i="16"/>
  <c r="BJ196" i="16"/>
  <c r="R196" i="16"/>
  <c r="BK196" i="16"/>
  <c r="S196" i="16"/>
  <c r="BL196" i="16"/>
  <c r="T196" i="16"/>
  <c r="BM196" i="16"/>
  <c r="U196" i="16"/>
  <c r="BN196" i="16"/>
  <c r="V196" i="16"/>
  <c r="AU197" i="16"/>
  <c r="C197" i="16"/>
  <c r="X197" i="16"/>
  <c r="AV197" i="16"/>
  <c r="D197" i="16"/>
  <c r="Y197" i="16"/>
  <c r="AW197" i="16"/>
  <c r="E197" i="16"/>
  <c r="Z197" i="16"/>
  <c r="AX197" i="16"/>
  <c r="F197" i="16"/>
  <c r="AA197" i="16"/>
  <c r="AY197" i="16"/>
  <c r="G197" i="16"/>
  <c r="AB197" i="16"/>
  <c r="AZ197" i="16"/>
  <c r="H197" i="16"/>
  <c r="AC197" i="16"/>
  <c r="BA197" i="16"/>
  <c r="I197" i="16"/>
  <c r="AD197" i="16"/>
  <c r="BB197" i="16"/>
  <c r="J197" i="16"/>
  <c r="AE197" i="16"/>
  <c r="BC197" i="16"/>
  <c r="K197" i="16"/>
  <c r="AF197" i="16"/>
  <c r="BD197" i="16"/>
  <c r="L197" i="16"/>
  <c r="AG197" i="16"/>
  <c r="BE197" i="16"/>
  <c r="M197" i="16"/>
  <c r="BF197" i="16"/>
  <c r="N197" i="16"/>
  <c r="BG197" i="16"/>
  <c r="O197" i="16"/>
  <c r="BH197" i="16"/>
  <c r="P197" i="16"/>
  <c r="BI197" i="16"/>
  <c r="Q197" i="16"/>
  <c r="BJ197" i="16"/>
  <c r="R197" i="16"/>
  <c r="BK197" i="16"/>
  <c r="S197" i="16"/>
  <c r="BL197" i="16"/>
  <c r="T197" i="16"/>
  <c r="BM197" i="16"/>
  <c r="U197" i="16"/>
  <c r="BN197" i="16"/>
  <c r="V197" i="16"/>
  <c r="AU198" i="16"/>
  <c r="C198" i="16"/>
  <c r="X198" i="16"/>
  <c r="AV198" i="16"/>
  <c r="D198" i="16"/>
  <c r="Y198" i="16"/>
  <c r="AW198" i="16"/>
  <c r="E198" i="16"/>
  <c r="Z198" i="16"/>
  <c r="AX198" i="16"/>
  <c r="F198" i="16"/>
  <c r="AA198" i="16"/>
  <c r="AY198" i="16"/>
  <c r="G198" i="16"/>
  <c r="AB198" i="16"/>
  <c r="AZ198" i="16"/>
  <c r="H198" i="16"/>
  <c r="AC198" i="16"/>
  <c r="BA198" i="16"/>
  <c r="I198" i="16"/>
  <c r="AD198" i="16"/>
  <c r="BB198" i="16"/>
  <c r="J198" i="16"/>
  <c r="AE198" i="16"/>
  <c r="BC198" i="16"/>
  <c r="K198" i="16"/>
  <c r="AF198" i="16"/>
  <c r="BD198" i="16"/>
  <c r="L198" i="16"/>
  <c r="AG198" i="16"/>
  <c r="BE198" i="16"/>
  <c r="M198" i="16"/>
  <c r="BF198" i="16"/>
  <c r="N198" i="16"/>
  <c r="BG198" i="16"/>
  <c r="O198" i="16"/>
  <c r="BH198" i="16"/>
  <c r="P198" i="16"/>
  <c r="BI198" i="16"/>
  <c r="Q198" i="16"/>
  <c r="BJ198" i="16"/>
  <c r="R198" i="16"/>
  <c r="BK198" i="16"/>
  <c r="S198" i="16"/>
  <c r="BL198" i="16"/>
  <c r="T198" i="16"/>
  <c r="BM198" i="16"/>
  <c r="U198" i="16"/>
  <c r="BN198" i="16"/>
  <c r="V198" i="16"/>
  <c r="AU199" i="16"/>
  <c r="C199" i="16"/>
  <c r="X199" i="16"/>
  <c r="AV199" i="16"/>
  <c r="D199" i="16"/>
  <c r="Y199" i="16"/>
  <c r="AW199" i="16"/>
  <c r="E199" i="16"/>
  <c r="Z199" i="16"/>
  <c r="AX199" i="16"/>
  <c r="F199" i="16"/>
  <c r="AA199" i="16"/>
  <c r="AY199" i="16"/>
  <c r="G199" i="16"/>
  <c r="AB199" i="16"/>
  <c r="AZ199" i="16"/>
  <c r="H199" i="16"/>
  <c r="AC199" i="16"/>
  <c r="BA199" i="16"/>
  <c r="I199" i="16"/>
  <c r="AD199" i="16"/>
  <c r="BB199" i="16"/>
  <c r="J199" i="16"/>
  <c r="AE199" i="16"/>
  <c r="BC199" i="16"/>
  <c r="K199" i="16"/>
  <c r="AF199" i="16"/>
  <c r="BD199" i="16"/>
  <c r="L199" i="16"/>
  <c r="AG199" i="16"/>
  <c r="BE199" i="16"/>
  <c r="M199" i="16"/>
  <c r="BF199" i="16"/>
  <c r="N199" i="16"/>
  <c r="BG199" i="16"/>
  <c r="O199" i="16"/>
  <c r="BH199" i="16"/>
  <c r="P199" i="16"/>
  <c r="BI199" i="16"/>
  <c r="Q199" i="16"/>
  <c r="BJ199" i="16"/>
  <c r="R199" i="16"/>
  <c r="BK199" i="16"/>
  <c r="S199" i="16"/>
  <c r="BL199" i="16"/>
  <c r="T199" i="16"/>
  <c r="BM199" i="16"/>
  <c r="U199" i="16"/>
  <c r="BN199" i="16"/>
  <c r="V199" i="16"/>
  <c r="AU200" i="16"/>
  <c r="C200" i="16"/>
  <c r="X200" i="16"/>
  <c r="AV200" i="16"/>
  <c r="D200" i="16"/>
  <c r="Y200" i="16"/>
  <c r="AW200" i="16"/>
  <c r="E200" i="16"/>
  <c r="Z200" i="16"/>
  <c r="AX200" i="16"/>
  <c r="F200" i="16"/>
  <c r="AA200" i="16"/>
  <c r="AY200" i="16"/>
  <c r="G200" i="16"/>
  <c r="AB200" i="16"/>
  <c r="AZ200" i="16"/>
  <c r="H200" i="16"/>
  <c r="AC200" i="16"/>
  <c r="BA200" i="16"/>
  <c r="I200" i="16"/>
  <c r="AD200" i="16"/>
  <c r="BB200" i="16"/>
  <c r="J200" i="16"/>
  <c r="AE200" i="16"/>
  <c r="BC200" i="16"/>
  <c r="K200" i="16"/>
  <c r="AF200" i="16"/>
  <c r="BD200" i="16"/>
  <c r="L200" i="16"/>
  <c r="AG200" i="16"/>
  <c r="BE200" i="16"/>
  <c r="M200" i="16"/>
  <c r="BF200" i="16"/>
  <c r="N200" i="16"/>
  <c r="BG200" i="16"/>
  <c r="O200" i="16"/>
  <c r="BH200" i="16"/>
  <c r="P200" i="16"/>
  <c r="BI200" i="16"/>
  <c r="Q200" i="16"/>
  <c r="BJ200" i="16"/>
  <c r="R200" i="16"/>
  <c r="BK200" i="16"/>
  <c r="S200" i="16"/>
  <c r="BL200" i="16"/>
  <c r="T200" i="16"/>
  <c r="BM200" i="16"/>
  <c r="U200" i="16"/>
  <c r="BN200" i="16"/>
  <c r="V200" i="16"/>
  <c r="AU201" i="16"/>
  <c r="C201" i="16"/>
  <c r="X201" i="16"/>
  <c r="AV201" i="16"/>
  <c r="D201" i="16"/>
  <c r="Y201" i="16"/>
  <c r="AW201" i="16"/>
  <c r="E201" i="16"/>
  <c r="Z201" i="16"/>
  <c r="AX201" i="16"/>
  <c r="F201" i="16"/>
  <c r="AA201" i="16"/>
  <c r="AY201" i="16"/>
  <c r="G201" i="16"/>
  <c r="AB201" i="16"/>
  <c r="AZ201" i="16"/>
  <c r="H201" i="16"/>
  <c r="AC201" i="16"/>
  <c r="BA201" i="16"/>
  <c r="I201" i="16"/>
  <c r="AD201" i="16"/>
  <c r="BB201" i="16"/>
  <c r="J201" i="16"/>
  <c r="AE201" i="16"/>
  <c r="BC201" i="16"/>
  <c r="K201" i="16"/>
  <c r="AF201" i="16"/>
  <c r="BD201" i="16"/>
  <c r="L201" i="16"/>
  <c r="AG201" i="16"/>
  <c r="BE201" i="16"/>
  <c r="M201" i="16"/>
  <c r="BF201" i="16"/>
  <c r="N201" i="16"/>
  <c r="BG201" i="16"/>
  <c r="O201" i="16"/>
  <c r="BH201" i="16"/>
  <c r="P201" i="16"/>
  <c r="BI201" i="16"/>
  <c r="Q201" i="16"/>
  <c r="BJ201" i="16"/>
  <c r="R201" i="16"/>
  <c r="BK201" i="16"/>
  <c r="S201" i="16"/>
  <c r="BL201" i="16"/>
  <c r="T201" i="16"/>
  <c r="BM201" i="16"/>
  <c r="U201" i="16"/>
  <c r="BN201" i="16"/>
  <c r="V201" i="16"/>
  <c r="AU202" i="16"/>
  <c r="C202" i="16"/>
  <c r="X202" i="16"/>
  <c r="AV202" i="16"/>
  <c r="D202" i="16"/>
  <c r="Y202" i="16"/>
  <c r="AW202" i="16"/>
  <c r="E202" i="16"/>
  <c r="Z202" i="16"/>
  <c r="AX202" i="16"/>
  <c r="F202" i="16"/>
  <c r="AA202" i="16"/>
  <c r="AY202" i="16"/>
  <c r="G202" i="16"/>
  <c r="AB202" i="16"/>
  <c r="AZ202" i="16"/>
  <c r="H202" i="16"/>
  <c r="AC202" i="16"/>
  <c r="BA202" i="16"/>
  <c r="I202" i="16"/>
  <c r="AD202" i="16"/>
  <c r="BB202" i="16"/>
  <c r="J202" i="16"/>
  <c r="AE202" i="16"/>
  <c r="BC202" i="16"/>
  <c r="K202" i="16"/>
  <c r="AF202" i="16"/>
  <c r="BD202" i="16"/>
  <c r="L202" i="16"/>
  <c r="AG202" i="16"/>
  <c r="BE202" i="16"/>
  <c r="M202" i="16"/>
  <c r="BF202" i="16"/>
  <c r="N202" i="16"/>
  <c r="BG202" i="16"/>
  <c r="O202" i="16"/>
  <c r="BH202" i="16"/>
  <c r="P202" i="16"/>
  <c r="BI202" i="16"/>
  <c r="Q202" i="16"/>
  <c r="BJ202" i="16"/>
  <c r="R202" i="16"/>
  <c r="BK202" i="16"/>
  <c r="S202" i="16"/>
  <c r="BL202" i="16"/>
  <c r="T202" i="16"/>
  <c r="BM202" i="16"/>
  <c r="U202" i="16"/>
  <c r="BN202" i="16"/>
  <c r="V202" i="16"/>
  <c r="AU203" i="16"/>
  <c r="C203" i="16"/>
  <c r="X203" i="16"/>
  <c r="AV203" i="16"/>
  <c r="D203" i="16"/>
  <c r="Y203" i="16"/>
  <c r="AW203" i="16"/>
  <c r="E203" i="16"/>
  <c r="Z203" i="16"/>
  <c r="AX203" i="16"/>
  <c r="F203" i="16"/>
  <c r="AA203" i="16"/>
  <c r="AY203" i="16"/>
  <c r="G203" i="16"/>
  <c r="AB203" i="16"/>
  <c r="AZ203" i="16"/>
  <c r="H203" i="16"/>
  <c r="AC203" i="16"/>
  <c r="BA203" i="16"/>
  <c r="I203" i="16"/>
  <c r="AD203" i="16"/>
  <c r="BB203" i="16"/>
  <c r="J203" i="16"/>
  <c r="AE203" i="16"/>
  <c r="BC203" i="16"/>
  <c r="K203" i="16"/>
  <c r="AF203" i="16"/>
  <c r="BD203" i="16"/>
  <c r="L203" i="16"/>
  <c r="AG203" i="16"/>
  <c r="BE203" i="16"/>
  <c r="M203" i="16"/>
  <c r="BF203" i="16"/>
  <c r="N203" i="16"/>
  <c r="BG203" i="16"/>
  <c r="O203" i="16"/>
  <c r="BH203" i="16"/>
  <c r="P203" i="16"/>
  <c r="BI203" i="16"/>
  <c r="Q203" i="16"/>
  <c r="BJ203" i="16"/>
  <c r="R203" i="16"/>
  <c r="BK203" i="16"/>
  <c r="S203" i="16"/>
  <c r="BL203" i="16"/>
  <c r="T203" i="16"/>
  <c r="BM203" i="16"/>
  <c r="U203" i="16"/>
  <c r="BN203" i="16"/>
  <c r="V203" i="16"/>
  <c r="AU204" i="16"/>
  <c r="C204" i="16"/>
  <c r="X204" i="16"/>
  <c r="AV204" i="16"/>
  <c r="D204" i="16"/>
  <c r="Y204" i="16"/>
  <c r="AW204" i="16"/>
  <c r="E204" i="16"/>
  <c r="Z204" i="16"/>
  <c r="AX204" i="16"/>
  <c r="F204" i="16"/>
  <c r="AA204" i="16"/>
  <c r="AY204" i="16"/>
  <c r="G204" i="16"/>
  <c r="AB204" i="16"/>
  <c r="AZ204" i="16"/>
  <c r="H204" i="16"/>
  <c r="AC204" i="16"/>
  <c r="BA204" i="16"/>
  <c r="I204" i="16"/>
  <c r="AD204" i="16"/>
  <c r="BB204" i="16"/>
  <c r="J204" i="16"/>
  <c r="AE204" i="16"/>
  <c r="BC204" i="16"/>
  <c r="K204" i="16"/>
  <c r="AF204" i="16"/>
  <c r="BD204" i="16"/>
  <c r="L204" i="16"/>
  <c r="AG204" i="16"/>
  <c r="BE204" i="16"/>
  <c r="M204" i="16"/>
  <c r="BF204" i="16"/>
  <c r="N204" i="16"/>
  <c r="BG204" i="16"/>
  <c r="O204" i="16"/>
  <c r="BH204" i="16"/>
  <c r="P204" i="16"/>
  <c r="BI204" i="16"/>
  <c r="Q204" i="16"/>
  <c r="BJ204" i="16"/>
  <c r="R204" i="16"/>
  <c r="BK204" i="16"/>
  <c r="S204" i="16"/>
  <c r="BL204" i="16"/>
  <c r="T204" i="16"/>
  <c r="BM204" i="16"/>
  <c r="U204" i="16"/>
  <c r="BN204" i="16"/>
  <c r="V204" i="16"/>
  <c r="AU205" i="16"/>
  <c r="C205" i="16"/>
  <c r="X205" i="16"/>
  <c r="AV205" i="16"/>
  <c r="D205" i="16"/>
  <c r="Y205" i="16"/>
  <c r="AW205" i="16"/>
  <c r="E205" i="16"/>
  <c r="Z205" i="16"/>
  <c r="AX205" i="16"/>
  <c r="F205" i="16"/>
  <c r="AA205" i="16"/>
  <c r="AY205" i="16"/>
  <c r="G205" i="16"/>
  <c r="AB205" i="16"/>
  <c r="AZ205" i="16"/>
  <c r="H205" i="16"/>
  <c r="AC205" i="16"/>
  <c r="BA205" i="16"/>
  <c r="I205" i="16"/>
  <c r="AD205" i="16"/>
  <c r="BB205" i="16"/>
  <c r="J205" i="16"/>
  <c r="AE205" i="16"/>
  <c r="BC205" i="16"/>
  <c r="K205" i="16"/>
  <c r="AF205" i="16"/>
  <c r="BD205" i="16"/>
  <c r="L205" i="16"/>
  <c r="AG205" i="16"/>
  <c r="BE205" i="16"/>
  <c r="M205" i="16"/>
  <c r="BF205" i="16"/>
  <c r="N205" i="16"/>
  <c r="BG205" i="16"/>
  <c r="O205" i="16"/>
  <c r="BH205" i="16"/>
  <c r="P205" i="16"/>
  <c r="BI205" i="16"/>
  <c r="Q205" i="16"/>
  <c r="BJ205" i="16"/>
  <c r="R205" i="16"/>
  <c r="BK205" i="16"/>
  <c r="S205" i="16"/>
  <c r="BL205" i="16"/>
  <c r="T205" i="16"/>
  <c r="BM205" i="16"/>
  <c r="U205" i="16"/>
  <c r="BN205" i="16"/>
  <c r="V205" i="16"/>
  <c r="AU206" i="16"/>
  <c r="C206" i="16"/>
  <c r="X206" i="16"/>
  <c r="AV206" i="16"/>
  <c r="D206" i="16"/>
  <c r="Y206" i="16"/>
  <c r="AW206" i="16"/>
  <c r="E206" i="16"/>
  <c r="Z206" i="16"/>
  <c r="AX206" i="16"/>
  <c r="F206" i="16"/>
  <c r="AA206" i="16"/>
  <c r="AY206" i="16"/>
  <c r="G206" i="16"/>
  <c r="AB206" i="16"/>
  <c r="AZ206" i="16"/>
  <c r="H206" i="16"/>
  <c r="AC206" i="16"/>
  <c r="BA206" i="16"/>
  <c r="I206" i="16"/>
  <c r="AD206" i="16"/>
  <c r="BB206" i="16"/>
  <c r="J206" i="16"/>
  <c r="AE206" i="16"/>
  <c r="BC206" i="16"/>
  <c r="K206" i="16"/>
  <c r="AF206" i="16"/>
  <c r="BD206" i="16"/>
  <c r="L206" i="16"/>
  <c r="AG206" i="16"/>
  <c r="BE206" i="16"/>
  <c r="M206" i="16"/>
  <c r="BF206" i="16"/>
  <c r="N206" i="16"/>
  <c r="BG206" i="16"/>
  <c r="O206" i="16"/>
  <c r="BH206" i="16"/>
  <c r="P206" i="16"/>
  <c r="BI206" i="16"/>
  <c r="Q206" i="16"/>
  <c r="BJ206" i="16"/>
  <c r="R206" i="16"/>
  <c r="BK206" i="16"/>
  <c r="S206" i="16"/>
  <c r="BL206" i="16"/>
  <c r="T206" i="16"/>
  <c r="BM206" i="16"/>
  <c r="U206" i="16"/>
  <c r="BN206" i="16"/>
  <c r="V206" i="16"/>
  <c r="AU207" i="16"/>
  <c r="C207" i="16"/>
  <c r="X207" i="16"/>
  <c r="AV207" i="16"/>
  <c r="D207" i="16"/>
  <c r="Y207" i="16"/>
  <c r="AW207" i="16"/>
  <c r="E207" i="16"/>
  <c r="Z207" i="16"/>
  <c r="AX207" i="16"/>
  <c r="F207" i="16"/>
  <c r="AA207" i="16"/>
  <c r="AY207" i="16"/>
  <c r="G207" i="16"/>
  <c r="AB207" i="16"/>
  <c r="AZ207" i="16"/>
  <c r="H207" i="16"/>
  <c r="AC207" i="16"/>
  <c r="BA207" i="16"/>
  <c r="I207" i="16"/>
  <c r="AD207" i="16"/>
  <c r="BB207" i="16"/>
  <c r="J207" i="16"/>
  <c r="AE207" i="16"/>
  <c r="BC207" i="16"/>
  <c r="K207" i="16"/>
  <c r="AF207" i="16"/>
  <c r="BD207" i="16"/>
  <c r="L207" i="16"/>
  <c r="AG207" i="16"/>
  <c r="BE207" i="16"/>
  <c r="M207" i="16"/>
  <c r="BF207" i="16"/>
  <c r="N207" i="16"/>
  <c r="BG207" i="16"/>
  <c r="O207" i="16"/>
  <c r="BH207" i="16"/>
  <c r="P207" i="16"/>
  <c r="BI207" i="16"/>
  <c r="Q207" i="16"/>
  <c r="BJ207" i="16"/>
  <c r="R207" i="16"/>
  <c r="BK207" i="16"/>
  <c r="S207" i="16"/>
  <c r="BL207" i="16"/>
  <c r="T207" i="16"/>
  <c r="BM207" i="16"/>
  <c r="U207" i="16"/>
  <c r="BN207" i="16"/>
  <c r="V207" i="16"/>
  <c r="AU208" i="16"/>
  <c r="C208" i="16"/>
  <c r="X208" i="16"/>
  <c r="AV208" i="16"/>
  <c r="D208" i="16"/>
  <c r="Y208" i="16"/>
  <c r="AW208" i="16"/>
  <c r="E208" i="16"/>
  <c r="Z208" i="16"/>
  <c r="AX208" i="16"/>
  <c r="F208" i="16"/>
  <c r="AA208" i="16"/>
  <c r="AY208" i="16"/>
  <c r="G208" i="16"/>
  <c r="AB208" i="16"/>
  <c r="AZ208" i="16"/>
  <c r="H208" i="16"/>
  <c r="AC208" i="16"/>
  <c r="BA208" i="16"/>
  <c r="I208" i="16"/>
  <c r="AD208" i="16"/>
  <c r="BB208" i="16"/>
  <c r="J208" i="16"/>
  <c r="AE208" i="16"/>
  <c r="BC208" i="16"/>
  <c r="K208" i="16"/>
  <c r="AF208" i="16"/>
  <c r="BD208" i="16"/>
  <c r="L208" i="16"/>
  <c r="AG208" i="16"/>
  <c r="BE208" i="16"/>
  <c r="M208" i="16"/>
  <c r="BF208" i="16"/>
  <c r="N208" i="16"/>
  <c r="BG208" i="16"/>
  <c r="O208" i="16"/>
  <c r="BH208" i="16"/>
  <c r="P208" i="16"/>
  <c r="BI208" i="16"/>
  <c r="Q208" i="16"/>
  <c r="BJ208" i="16"/>
  <c r="R208" i="16"/>
  <c r="BK208" i="16"/>
  <c r="S208" i="16"/>
  <c r="BL208" i="16"/>
  <c r="T208" i="16"/>
  <c r="BM208" i="16"/>
  <c r="U208" i="16"/>
  <c r="BN208" i="16"/>
  <c r="V208" i="16"/>
  <c r="AU209" i="16"/>
  <c r="C209" i="16"/>
  <c r="X209" i="16"/>
  <c r="AV209" i="16"/>
  <c r="D209" i="16"/>
  <c r="Y209" i="16"/>
  <c r="AW209" i="16"/>
  <c r="E209" i="16"/>
  <c r="Z209" i="16"/>
  <c r="AX209" i="16"/>
  <c r="F209" i="16"/>
  <c r="AA209" i="16"/>
  <c r="AY209" i="16"/>
  <c r="G209" i="16"/>
  <c r="AB209" i="16"/>
  <c r="AZ209" i="16"/>
  <c r="H209" i="16"/>
  <c r="AC209" i="16"/>
  <c r="BA209" i="16"/>
  <c r="I209" i="16"/>
  <c r="AD209" i="16"/>
  <c r="BB209" i="16"/>
  <c r="J209" i="16"/>
  <c r="AE209" i="16"/>
  <c r="BC209" i="16"/>
  <c r="K209" i="16"/>
  <c r="AF209" i="16"/>
  <c r="BD209" i="16"/>
  <c r="L209" i="16"/>
  <c r="AG209" i="16"/>
  <c r="BE209" i="16"/>
  <c r="M209" i="16"/>
  <c r="BF209" i="16"/>
  <c r="N209" i="16"/>
  <c r="BG209" i="16"/>
  <c r="O209" i="16"/>
  <c r="BH209" i="16"/>
  <c r="P209" i="16"/>
  <c r="BI209" i="16"/>
  <c r="Q209" i="16"/>
  <c r="BJ209" i="16"/>
  <c r="R209" i="16"/>
  <c r="BK209" i="16"/>
  <c r="S209" i="16"/>
  <c r="BL209" i="16"/>
  <c r="T209" i="16"/>
  <c r="BM209" i="16"/>
  <c r="U209" i="16"/>
  <c r="BN209" i="16"/>
  <c r="V209" i="16"/>
  <c r="AU210" i="16"/>
  <c r="C210" i="16"/>
  <c r="X210" i="16"/>
  <c r="AV210" i="16"/>
  <c r="D210" i="16"/>
  <c r="Y210" i="16"/>
  <c r="AW210" i="16"/>
  <c r="E210" i="16"/>
  <c r="Z210" i="16"/>
  <c r="AX210" i="16"/>
  <c r="F210" i="16"/>
  <c r="AA210" i="16"/>
  <c r="AY210" i="16"/>
  <c r="G210" i="16"/>
  <c r="AB210" i="16"/>
  <c r="AZ210" i="16"/>
  <c r="H210" i="16"/>
  <c r="AC210" i="16"/>
  <c r="BA210" i="16"/>
  <c r="I210" i="16"/>
  <c r="AD210" i="16"/>
  <c r="BB210" i="16"/>
  <c r="J210" i="16"/>
  <c r="AE210" i="16"/>
  <c r="BC210" i="16"/>
  <c r="K210" i="16"/>
  <c r="AF210" i="16"/>
  <c r="BD210" i="16"/>
  <c r="L210" i="16"/>
  <c r="AG210" i="16"/>
  <c r="BE210" i="16"/>
  <c r="M210" i="16"/>
  <c r="BF210" i="16"/>
  <c r="N210" i="16"/>
  <c r="BG210" i="16"/>
  <c r="O210" i="16"/>
  <c r="BH210" i="16"/>
  <c r="P210" i="16"/>
  <c r="BI210" i="16"/>
  <c r="Q210" i="16"/>
  <c r="BJ210" i="16"/>
  <c r="R210" i="16"/>
  <c r="BK210" i="16"/>
  <c r="S210" i="16"/>
  <c r="BL210" i="16"/>
  <c r="T210" i="16"/>
  <c r="BM210" i="16"/>
  <c r="U210" i="16"/>
  <c r="BN210" i="16"/>
  <c r="V210" i="16"/>
  <c r="AU211" i="16"/>
  <c r="C211" i="16"/>
  <c r="X211" i="16"/>
  <c r="AV211" i="16"/>
  <c r="D211" i="16"/>
  <c r="Y211" i="16"/>
  <c r="AW211" i="16"/>
  <c r="E211" i="16"/>
  <c r="Z211" i="16"/>
  <c r="AX211" i="16"/>
  <c r="F211" i="16"/>
  <c r="AA211" i="16"/>
  <c r="AY211" i="16"/>
  <c r="G211" i="16"/>
  <c r="AB211" i="16"/>
  <c r="AZ211" i="16"/>
  <c r="H211" i="16"/>
  <c r="AC211" i="16"/>
  <c r="BA211" i="16"/>
  <c r="I211" i="16"/>
  <c r="AD211" i="16"/>
  <c r="BB211" i="16"/>
  <c r="J211" i="16"/>
  <c r="AE211" i="16"/>
  <c r="BC211" i="16"/>
  <c r="K211" i="16"/>
  <c r="AF211" i="16"/>
  <c r="BD211" i="16"/>
  <c r="L211" i="16"/>
  <c r="AG211" i="16"/>
  <c r="BE211" i="16"/>
  <c r="M211" i="16"/>
  <c r="BF211" i="16"/>
  <c r="N211" i="16"/>
  <c r="BG211" i="16"/>
  <c r="O211" i="16"/>
  <c r="BH211" i="16"/>
  <c r="P211" i="16"/>
  <c r="BI211" i="16"/>
  <c r="Q211" i="16"/>
  <c r="BJ211" i="16"/>
  <c r="R211" i="16"/>
  <c r="BK211" i="16"/>
  <c r="S211" i="16"/>
  <c r="BL211" i="16"/>
  <c r="T211" i="16"/>
  <c r="BM211" i="16"/>
  <c r="U211" i="16"/>
  <c r="BN211" i="16"/>
  <c r="V211" i="16"/>
  <c r="AU212" i="16"/>
  <c r="C212" i="16"/>
  <c r="X212" i="16"/>
  <c r="AV212" i="16"/>
  <c r="D212" i="16"/>
  <c r="Y212" i="16"/>
  <c r="AW212" i="16"/>
  <c r="E212" i="16"/>
  <c r="Z212" i="16"/>
  <c r="AX212" i="16"/>
  <c r="F212" i="16"/>
  <c r="AA212" i="16"/>
  <c r="AY212" i="16"/>
  <c r="G212" i="16"/>
  <c r="AB212" i="16"/>
  <c r="AZ212" i="16"/>
  <c r="H212" i="16"/>
  <c r="AC212" i="16"/>
  <c r="BA212" i="16"/>
  <c r="I212" i="16"/>
  <c r="AD212" i="16"/>
  <c r="BB212" i="16"/>
  <c r="J212" i="16"/>
  <c r="AE212" i="16"/>
  <c r="BC212" i="16"/>
  <c r="K212" i="16"/>
  <c r="AF212" i="16"/>
  <c r="BD212" i="16"/>
  <c r="L212" i="16"/>
  <c r="AG212" i="16"/>
  <c r="BE212" i="16"/>
  <c r="M212" i="16"/>
  <c r="BF212" i="16"/>
  <c r="N212" i="16"/>
  <c r="BG212" i="16"/>
  <c r="O212" i="16"/>
  <c r="BH212" i="16"/>
  <c r="P212" i="16"/>
  <c r="BI212" i="16"/>
  <c r="Q212" i="16"/>
  <c r="BJ212" i="16"/>
  <c r="R212" i="16"/>
  <c r="BK212" i="16"/>
  <c r="S212" i="16"/>
  <c r="BL212" i="16"/>
  <c r="T212" i="16"/>
  <c r="BM212" i="16"/>
  <c r="U212" i="16"/>
  <c r="BN212" i="16"/>
  <c r="V212" i="16"/>
  <c r="AU213" i="16"/>
  <c r="C213" i="16"/>
  <c r="X213" i="16"/>
  <c r="AV213" i="16"/>
  <c r="D213" i="16"/>
  <c r="Y213" i="16"/>
  <c r="AW213" i="16"/>
  <c r="E213" i="16"/>
  <c r="Z213" i="16"/>
  <c r="AX213" i="16"/>
  <c r="F213" i="16"/>
  <c r="AA213" i="16"/>
  <c r="AY213" i="16"/>
  <c r="G213" i="16"/>
  <c r="AB213" i="16"/>
  <c r="AZ213" i="16"/>
  <c r="H213" i="16"/>
  <c r="AC213" i="16"/>
  <c r="BA213" i="16"/>
  <c r="I213" i="16"/>
  <c r="AD213" i="16"/>
  <c r="BB213" i="16"/>
  <c r="J213" i="16"/>
  <c r="AE213" i="16"/>
  <c r="BC213" i="16"/>
  <c r="K213" i="16"/>
  <c r="AF213" i="16"/>
  <c r="BD213" i="16"/>
  <c r="L213" i="16"/>
  <c r="AG213" i="16"/>
  <c r="BE213" i="16"/>
  <c r="M213" i="16"/>
  <c r="BF213" i="16"/>
  <c r="N213" i="16"/>
  <c r="BG213" i="16"/>
  <c r="O213" i="16"/>
  <c r="BH213" i="16"/>
  <c r="P213" i="16"/>
  <c r="BI213" i="16"/>
  <c r="Q213" i="16"/>
  <c r="BJ213" i="16"/>
  <c r="R213" i="16"/>
  <c r="BK213" i="16"/>
  <c r="S213" i="16"/>
  <c r="BL213" i="16"/>
  <c r="T213" i="16"/>
  <c r="BM213" i="16"/>
  <c r="U213" i="16"/>
  <c r="BN213" i="16"/>
  <c r="V213" i="16"/>
  <c r="AU214" i="16"/>
  <c r="C214" i="16"/>
  <c r="X214" i="16"/>
  <c r="AV214" i="16"/>
  <c r="D214" i="16"/>
  <c r="Y214" i="16"/>
  <c r="AW214" i="16"/>
  <c r="E214" i="16"/>
  <c r="Z214" i="16"/>
  <c r="AX214" i="16"/>
  <c r="F214" i="16"/>
  <c r="AA214" i="16"/>
  <c r="AY214" i="16"/>
  <c r="G214" i="16"/>
  <c r="AB214" i="16"/>
  <c r="AZ214" i="16"/>
  <c r="H214" i="16"/>
  <c r="AC214" i="16"/>
  <c r="BA214" i="16"/>
  <c r="I214" i="16"/>
  <c r="AD214" i="16"/>
  <c r="BB214" i="16"/>
  <c r="J214" i="16"/>
  <c r="AE214" i="16"/>
  <c r="BC214" i="16"/>
  <c r="K214" i="16"/>
  <c r="AF214" i="16"/>
  <c r="BD214" i="16"/>
  <c r="L214" i="16"/>
  <c r="AG214" i="16"/>
  <c r="BE214" i="16"/>
  <c r="M214" i="16"/>
  <c r="BF214" i="16"/>
  <c r="N214" i="16"/>
  <c r="BG214" i="16"/>
  <c r="O214" i="16"/>
  <c r="BH214" i="16"/>
  <c r="P214" i="16"/>
  <c r="BI214" i="16"/>
  <c r="Q214" i="16"/>
  <c r="BJ214" i="16"/>
  <c r="R214" i="16"/>
  <c r="BK214" i="16"/>
  <c r="S214" i="16"/>
  <c r="BL214" i="16"/>
  <c r="T214" i="16"/>
  <c r="BM214" i="16"/>
  <c r="U214" i="16"/>
  <c r="BN214" i="16"/>
  <c r="V214" i="16"/>
  <c r="AU215" i="16"/>
  <c r="C215" i="16"/>
  <c r="X215" i="16"/>
  <c r="AV215" i="16"/>
  <c r="D215" i="16"/>
  <c r="Y215" i="16"/>
  <c r="AW215" i="16"/>
  <c r="E215" i="16"/>
  <c r="Z215" i="16"/>
  <c r="AX215" i="16"/>
  <c r="F215" i="16"/>
  <c r="AA215" i="16"/>
  <c r="AY215" i="16"/>
  <c r="G215" i="16"/>
  <c r="AB215" i="16"/>
  <c r="AZ215" i="16"/>
  <c r="H215" i="16"/>
  <c r="AC215" i="16"/>
  <c r="BA215" i="16"/>
  <c r="I215" i="16"/>
  <c r="AD215" i="16"/>
  <c r="BB215" i="16"/>
  <c r="J215" i="16"/>
  <c r="AE215" i="16"/>
  <c r="BC215" i="16"/>
  <c r="K215" i="16"/>
  <c r="AF215" i="16"/>
  <c r="BD215" i="16"/>
  <c r="L215" i="16"/>
  <c r="AG215" i="16"/>
  <c r="BE215" i="16"/>
  <c r="M215" i="16"/>
  <c r="BF215" i="16"/>
  <c r="N215" i="16"/>
  <c r="BG215" i="16"/>
  <c r="O215" i="16"/>
  <c r="BH215" i="16"/>
  <c r="P215" i="16"/>
  <c r="BI215" i="16"/>
  <c r="Q215" i="16"/>
  <c r="BJ215" i="16"/>
  <c r="R215" i="16"/>
  <c r="BK215" i="16"/>
  <c r="S215" i="16"/>
  <c r="BL215" i="16"/>
  <c r="T215" i="16"/>
  <c r="BM215" i="16"/>
  <c r="U215" i="16"/>
  <c r="BN215" i="16"/>
  <c r="V215" i="16"/>
  <c r="AU216" i="16"/>
  <c r="C216" i="16"/>
  <c r="X216" i="16"/>
  <c r="AV216" i="16"/>
  <c r="D216" i="16"/>
  <c r="Y216" i="16"/>
  <c r="AW216" i="16"/>
  <c r="E216" i="16"/>
  <c r="Z216" i="16"/>
  <c r="AX216" i="16"/>
  <c r="F216" i="16"/>
  <c r="AA216" i="16"/>
  <c r="AY216" i="16"/>
  <c r="G216" i="16"/>
  <c r="AB216" i="16"/>
  <c r="AZ216" i="16"/>
  <c r="H216" i="16"/>
  <c r="AC216" i="16"/>
  <c r="BA216" i="16"/>
  <c r="I216" i="16"/>
  <c r="AD216" i="16"/>
  <c r="BB216" i="16"/>
  <c r="J216" i="16"/>
  <c r="AE216" i="16"/>
  <c r="BC216" i="16"/>
  <c r="K216" i="16"/>
  <c r="AF216" i="16"/>
  <c r="BD216" i="16"/>
  <c r="L216" i="16"/>
  <c r="AG216" i="16"/>
  <c r="BE216" i="16"/>
  <c r="M216" i="16"/>
  <c r="BF216" i="16"/>
  <c r="N216" i="16"/>
  <c r="BG216" i="16"/>
  <c r="O216" i="16"/>
  <c r="BH216" i="16"/>
  <c r="P216" i="16"/>
  <c r="BI216" i="16"/>
  <c r="Q216" i="16"/>
  <c r="BJ216" i="16"/>
  <c r="R216" i="16"/>
  <c r="BK216" i="16"/>
  <c r="S216" i="16"/>
  <c r="BL216" i="16"/>
  <c r="T216" i="16"/>
  <c r="BM216" i="16"/>
  <c r="U216" i="16"/>
  <c r="BN216" i="16"/>
  <c r="V216" i="16"/>
  <c r="AU217" i="16"/>
  <c r="C217" i="16"/>
  <c r="X217" i="16"/>
  <c r="AV217" i="16"/>
  <c r="D217" i="16"/>
  <c r="Y217" i="16"/>
  <c r="AW217" i="16"/>
  <c r="E217" i="16"/>
  <c r="Z217" i="16"/>
  <c r="AX217" i="16"/>
  <c r="F217" i="16"/>
  <c r="AA217" i="16"/>
  <c r="AY217" i="16"/>
  <c r="G217" i="16"/>
  <c r="AB217" i="16"/>
  <c r="AZ217" i="16"/>
  <c r="H217" i="16"/>
  <c r="AC217" i="16"/>
  <c r="BA217" i="16"/>
  <c r="I217" i="16"/>
  <c r="AD217" i="16"/>
  <c r="BB217" i="16"/>
  <c r="J217" i="16"/>
  <c r="AE217" i="16"/>
  <c r="BC217" i="16"/>
  <c r="K217" i="16"/>
  <c r="AF217" i="16"/>
  <c r="BD217" i="16"/>
  <c r="L217" i="16"/>
  <c r="AG217" i="16"/>
  <c r="BE217" i="16"/>
  <c r="M217" i="16"/>
  <c r="BF217" i="16"/>
  <c r="N217" i="16"/>
  <c r="BG217" i="16"/>
  <c r="O217" i="16"/>
  <c r="BH217" i="16"/>
  <c r="P217" i="16"/>
  <c r="BI217" i="16"/>
  <c r="Q217" i="16"/>
  <c r="BJ217" i="16"/>
  <c r="R217" i="16"/>
  <c r="BK217" i="16"/>
  <c r="S217" i="16"/>
  <c r="BL217" i="16"/>
  <c r="T217" i="16"/>
  <c r="BM217" i="16"/>
  <c r="U217" i="16"/>
  <c r="BN217" i="16"/>
  <c r="V217" i="16"/>
  <c r="AU218" i="16"/>
  <c r="C218" i="16"/>
  <c r="X218" i="16"/>
  <c r="AV218" i="16"/>
  <c r="D218" i="16"/>
  <c r="Y218" i="16"/>
  <c r="AW218" i="16"/>
  <c r="E218" i="16"/>
  <c r="Z218" i="16"/>
  <c r="AX218" i="16"/>
  <c r="F218" i="16"/>
  <c r="AA218" i="16"/>
  <c r="AY218" i="16"/>
  <c r="G218" i="16"/>
  <c r="AB218" i="16"/>
  <c r="AZ218" i="16"/>
  <c r="H218" i="16"/>
  <c r="AC218" i="16"/>
  <c r="BA218" i="16"/>
  <c r="I218" i="16"/>
  <c r="AD218" i="16"/>
  <c r="BB218" i="16"/>
  <c r="J218" i="16"/>
  <c r="AE218" i="16"/>
  <c r="BC218" i="16"/>
  <c r="K218" i="16"/>
  <c r="AF218" i="16"/>
  <c r="BD218" i="16"/>
  <c r="L218" i="16"/>
  <c r="AG218" i="16"/>
  <c r="BE218" i="16"/>
  <c r="M218" i="16"/>
  <c r="BF218" i="16"/>
  <c r="N218" i="16"/>
  <c r="BG218" i="16"/>
  <c r="O218" i="16"/>
  <c r="BH218" i="16"/>
  <c r="P218" i="16"/>
  <c r="BI218" i="16"/>
  <c r="Q218" i="16"/>
  <c r="BJ218" i="16"/>
  <c r="R218" i="16"/>
  <c r="BK218" i="16"/>
  <c r="S218" i="16"/>
  <c r="BL218" i="16"/>
  <c r="T218" i="16"/>
  <c r="BM218" i="16"/>
  <c r="U218" i="16"/>
  <c r="BN218" i="16"/>
  <c r="V218" i="16"/>
  <c r="AU219" i="16"/>
  <c r="C219" i="16"/>
  <c r="X219" i="16"/>
  <c r="AV219" i="16"/>
  <c r="D219" i="16"/>
  <c r="Y219" i="16"/>
  <c r="AW219" i="16"/>
  <c r="E219" i="16"/>
  <c r="Z219" i="16"/>
  <c r="AX219" i="16"/>
  <c r="F219" i="16"/>
  <c r="AA219" i="16"/>
  <c r="AY219" i="16"/>
  <c r="G219" i="16"/>
  <c r="AB219" i="16"/>
  <c r="AZ219" i="16"/>
  <c r="H219" i="16"/>
  <c r="AC219" i="16"/>
  <c r="BA219" i="16"/>
  <c r="I219" i="16"/>
  <c r="AD219" i="16"/>
  <c r="BB219" i="16"/>
  <c r="J219" i="16"/>
  <c r="AE219" i="16"/>
  <c r="BC219" i="16"/>
  <c r="K219" i="16"/>
  <c r="AF219" i="16"/>
  <c r="BD219" i="16"/>
  <c r="L219" i="16"/>
  <c r="AG219" i="16"/>
  <c r="BE219" i="16"/>
  <c r="M219" i="16"/>
  <c r="BF219" i="16"/>
  <c r="N219" i="16"/>
  <c r="BG219" i="16"/>
  <c r="O219" i="16"/>
  <c r="BH219" i="16"/>
  <c r="P219" i="16"/>
  <c r="BI219" i="16"/>
  <c r="Q219" i="16"/>
  <c r="BJ219" i="16"/>
  <c r="R219" i="16"/>
  <c r="BK219" i="16"/>
  <c r="S219" i="16"/>
  <c r="BL219" i="16"/>
  <c r="T219" i="16"/>
  <c r="BM219" i="16"/>
  <c r="U219" i="16"/>
  <c r="BN219" i="16"/>
  <c r="V219" i="16"/>
  <c r="AU220" i="16"/>
  <c r="C220" i="16"/>
  <c r="X220" i="16"/>
  <c r="AV220" i="16"/>
  <c r="D220" i="16"/>
  <c r="Y220" i="16"/>
  <c r="AW220" i="16"/>
  <c r="E220" i="16"/>
  <c r="Z220" i="16"/>
  <c r="AX220" i="16"/>
  <c r="F220" i="16"/>
  <c r="AA220" i="16"/>
  <c r="AY220" i="16"/>
  <c r="G220" i="16"/>
  <c r="AB220" i="16"/>
  <c r="AZ220" i="16"/>
  <c r="H220" i="16"/>
  <c r="AC220" i="16"/>
  <c r="BA220" i="16"/>
  <c r="I220" i="16"/>
  <c r="AD220" i="16"/>
  <c r="BB220" i="16"/>
  <c r="J220" i="16"/>
  <c r="AE220" i="16"/>
  <c r="BC220" i="16"/>
  <c r="K220" i="16"/>
  <c r="AF220" i="16"/>
  <c r="BD220" i="16"/>
  <c r="L220" i="16"/>
  <c r="AG220" i="16"/>
  <c r="BE220" i="16"/>
  <c r="M220" i="16"/>
  <c r="BF220" i="16"/>
  <c r="N220" i="16"/>
  <c r="BG220" i="16"/>
  <c r="O220" i="16"/>
  <c r="BH220" i="16"/>
  <c r="P220" i="16"/>
  <c r="BI220" i="16"/>
  <c r="Q220" i="16"/>
  <c r="BJ220" i="16"/>
  <c r="R220" i="16"/>
  <c r="BK220" i="16"/>
  <c r="S220" i="16"/>
  <c r="BL220" i="16"/>
  <c r="T220" i="16"/>
  <c r="BM220" i="16"/>
  <c r="U220" i="16"/>
  <c r="BN220" i="16"/>
  <c r="V220" i="16"/>
  <c r="AU221" i="16"/>
  <c r="C221" i="16"/>
  <c r="X221" i="16"/>
  <c r="AV221" i="16"/>
  <c r="D221" i="16"/>
  <c r="Y221" i="16"/>
  <c r="AW221" i="16"/>
  <c r="E221" i="16"/>
  <c r="Z221" i="16"/>
  <c r="AX221" i="16"/>
  <c r="F221" i="16"/>
  <c r="AA221" i="16"/>
  <c r="AY221" i="16"/>
  <c r="G221" i="16"/>
  <c r="AB221" i="16"/>
  <c r="AZ221" i="16"/>
  <c r="H221" i="16"/>
  <c r="AC221" i="16"/>
  <c r="BA221" i="16"/>
  <c r="I221" i="16"/>
  <c r="AD221" i="16"/>
  <c r="BB221" i="16"/>
  <c r="J221" i="16"/>
  <c r="AE221" i="16"/>
  <c r="BC221" i="16"/>
  <c r="K221" i="16"/>
  <c r="AF221" i="16"/>
  <c r="BD221" i="16"/>
  <c r="L221" i="16"/>
  <c r="AG221" i="16"/>
  <c r="BE221" i="16"/>
  <c r="M221" i="16"/>
  <c r="BF221" i="16"/>
  <c r="N221" i="16"/>
  <c r="BG221" i="16"/>
  <c r="O221" i="16"/>
  <c r="BH221" i="16"/>
  <c r="P221" i="16"/>
  <c r="BI221" i="16"/>
  <c r="Q221" i="16"/>
  <c r="BJ221" i="16"/>
  <c r="R221" i="16"/>
  <c r="BK221" i="16"/>
  <c r="S221" i="16"/>
  <c r="BL221" i="16"/>
  <c r="T221" i="16"/>
  <c r="BM221" i="16"/>
  <c r="U221" i="16"/>
  <c r="BN221" i="16"/>
  <c r="V221" i="16"/>
  <c r="AU222" i="16"/>
  <c r="C222" i="16"/>
  <c r="X222" i="16"/>
  <c r="AV222" i="16"/>
  <c r="D222" i="16"/>
  <c r="Y222" i="16"/>
  <c r="AW222" i="16"/>
  <c r="E222" i="16"/>
  <c r="Z222" i="16"/>
  <c r="AX222" i="16"/>
  <c r="F222" i="16"/>
  <c r="AA222" i="16"/>
  <c r="AY222" i="16"/>
  <c r="G222" i="16"/>
  <c r="AB222" i="16"/>
  <c r="AZ222" i="16"/>
  <c r="H222" i="16"/>
  <c r="AC222" i="16"/>
  <c r="BA222" i="16"/>
  <c r="I222" i="16"/>
  <c r="AD222" i="16"/>
  <c r="BB222" i="16"/>
  <c r="J222" i="16"/>
  <c r="AE222" i="16"/>
  <c r="BC222" i="16"/>
  <c r="K222" i="16"/>
  <c r="AF222" i="16"/>
  <c r="BD222" i="16"/>
  <c r="L222" i="16"/>
  <c r="AG222" i="16"/>
  <c r="BE222" i="16"/>
  <c r="M222" i="16"/>
  <c r="BF222" i="16"/>
  <c r="N222" i="16"/>
  <c r="BG222" i="16"/>
  <c r="O222" i="16"/>
  <c r="BH222" i="16"/>
  <c r="P222" i="16"/>
  <c r="BI222" i="16"/>
  <c r="Q222" i="16"/>
  <c r="BJ222" i="16"/>
  <c r="R222" i="16"/>
  <c r="BK222" i="16"/>
  <c r="S222" i="16"/>
  <c r="BL222" i="16"/>
  <c r="T222" i="16"/>
  <c r="BM222" i="16"/>
  <c r="U222" i="16"/>
  <c r="BN222" i="16"/>
  <c r="V222" i="16"/>
  <c r="AU223" i="16"/>
  <c r="C223" i="16"/>
  <c r="X223" i="16"/>
  <c r="AV223" i="16"/>
  <c r="D223" i="16"/>
  <c r="Y223" i="16"/>
  <c r="AW223" i="16"/>
  <c r="E223" i="16"/>
  <c r="Z223" i="16"/>
  <c r="AX223" i="16"/>
  <c r="F223" i="16"/>
  <c r="AA223" i="16"/>
  <c r="AY223" i="16"/>
  <c r="G223" i="16"/>
  <c r="AB223" i="16"/>
  <c r="AZ223" i="16"/>
  <c r="H223" i="16"/>
  <c r="AC223" i="16"/>
  <c r="BA223" i="16"/>
  <c r="I223" i="16"/>
  <c r="AD223" i="16"/>
  <c r="BB223" i="16"/>
  <c r="J223" i="16"/>
  <c r="AE223" i="16"/>
  <c r="BC223" i="16"/>
  <c r="K223" i="16"/>
  <c r="AF223" i="16"/>
  <c r="BD223" i="16"/>
  <c r="L223" i="16"/>
  <c r="AG223" i="16"/>
  <c r="BE223" i="16"/>
  <c r="M223" i="16"/>
  <c r="BF223" i="16"/>
  <c r="N223" i="16"/>
  <c r="BG223" i="16"/>
  <c r="O223" i="16"/>
  <c r="BH223" i="16"/>
  <c r="P223" i="16"/>
  <c r="BI223" i="16"/>
  <c r="Q223" i="16"/>
  <c r="BJ223" i="16"/>
  <c r="R223" i="16"/>
  <c r="BK223" i="16"/>
  <c r="S223" i="16"/>
  <c r="BL223" i="16"/>
  <c r="T223" i="16"/>
  <c r="BM223" i="16"/>
  <c r="U223" i="16"/>
  <c r="BN223" i="16"/>
  <c r="V223" i="16"/>
  <c r="AU224" i="16"/>
  <c r="C224" i="16"/>
  <c r="X224" i="16"/>
  <c r="AV224" i="16"/>
  <c r="D224" i="16"/>
  <c r="Y224" i="16"/>
  <c r="AW224" i="16"/>
  <c r="E224" i="16"/>
  <c r="Z224" i="16"/>
  <c r="AX224" i="16"/>
  <c r="F224" i="16"/>
  <c r="AA224" i="16"/>
  <c r="AY224" i="16"/>
  <c r="G224" i="16"/>
  <c r="AB224" i="16"/>
  <c r="AZ224" i="16"/>
  <c r="H224" i="16"/>
  <c r="AC224" i="16"/>
  <c r="BA224" i="16"/>
  <c r="I224" i="16"/>
  <c r="AD224" i="16"/>
  <c r="BB224" i="16"/>
  <c r="J224" i="16"/>
  <c r="AE224" i="16"/>
  <c r="BC224" i="16"/>
  <c r="K224" i="16"/>
  <c r="AF224" i="16"/>
  <c r="BD224" i="16"/>
  <c r="L224" i="16"/>
  <c r="AG224" i="16"/>
  <c r="BE224" i="16"/>
  <c r="M224" i="16"/>
  <c r="BF224" i="16"/>
  <c r="N224" i="16"/>
  <c r="BG224" i="16"/>
  <c r="O224" i="16"/>
  <c r="BH224" i="16"/>
  <c r="P224" i="16"/>
  <c r="BI224" i="16"/>
  <c r="Q224" i="16"/>
  <c r="BJ224" i="16"/>
  <c r="R224" i="16"/>
  <c r="BK224" i="16"/>
  <c r="S224" i="16"/>
  <c r="BL224" i="16"/>
  <c r="T224" i="16"/>
  <c r="BM224" i="16"/>
  <c r="U224" i="16"/>
  <c r="BN224" i="16"/>
  <c r="V224" i="16"/>
  <c r="AU225" i="16"/>
  <c r="C225" i="16"/>
  <c r="X225" i="16"/>
  <c r="AV225" i="16"/>
  <c r="D225" i="16"/>
  <c r="Y225" i="16"/>
  <c r="AW225" i="16"/>
  <c r="E225" i="16"/>
  <c r="Z225" i="16"/>
  <c r="AX225" i="16"/>
  <c r="F225" i="16"/>
  <c r="AA225" i="16"/>
  <c r="AY225" i="16"/>
  <c r="G225" i="16"/>
  <c r="AB225" i="16"/>
  <c r="AZ225" i="16"/>
  <c r="H225" i="16"/>
  <c r="AC225" i="16"/>
  <c r="BA225" i="16"/>
  <c r="I225" i="16"/>
  <c r="AD225" i="16"/>
  <c r="BB225" i="16"/>
  <c r="J225" i="16"/>
  <c r="AE225" i="16"/>
  <c r="BC225" i="16"/>
  <c r="K225" i="16"/>
  <c r="AF225" i="16"/>
  <c r="BD225" i="16"/>
  <c r="L225" i="16"/>
  <c r="AG225" i="16"/>
  <c r="BE225" i="16"/>
  <c r="M225" i="16"/>
  <c r="BF225" i="16"/>
  <c r="N225" i="16"/>
  <c r="BG225" i="16"/>
  <c r="O225" i="16"/>
  <c r="BH225" i="16"/>
  <c r="P225" i="16"/>
  <c r="BI225" i="16"/>
  <c r="Q225" i="16"/>
  <c r="BJ225" i="16"/>
  <c r="R225" i="16"/>
  <c r="BK225" i="16"/>
  <c r="S225" i="16"/>
  <c r="BL225" i="16"/>
  <c r="T225" i="16"/>
  <c r="BM225" i="16"/>
  <c r="U225" i="16"/>
  <c r="BN225" i="16"/>
  <c r="V225" i="16"/>
  <c r="AU226" i="16"/>
  <c r="C226" i="16"/>
  <c r="X226" i="16"/>
  <c r="AV226" i="16"/>
  <c r="D226" i="16"/>
  <c r="Y226" i="16"/>
  <c r="AW226" i="16"/>
  <c r="E226" i="16"/>
  <c r="Z226" i="16"/>
  <c r="AX226" i="16"/>
  <c r="F226" i="16"/>
  <c r="AA226" i="16"/>
  <c r="AY226" i="16"/>
  <c r="G226" i="16"/>
  <c r="AB226" i="16"/>
  <c r="AZ226" i="16"/>
  <c r="H226" i="16"/>
  <c r="AC226" i="16"/>
  <c r="BA226" i="16"/>
  <c r="I226" i="16"/>
  <c r="AD226" i="16"/>
  <c r="BB226" i="16"/>
  <c r="J226" i="16"/>
  <c r="AE226" i="16"/>
  <c r="BC226" i="16"/>
  <c r="K226" i="16"/>
  <c r="AF226" i="16"/>
  <c r="BD226" i="16"/>
  <c r="L226" i="16"/>
  <c r="AG226" i="16"/>
  <c r="BE226" i="16"/>
  <c r="M226" i="16"/>
  <c r="BF226" i="16"/>
  <c r="N226" i="16"/>
  <c r="BG226" i="16"/>
  <c r="O226" i="16"/>
  <c r="BH226" i="16"/>
  <c r="P226" i="16"/>
  <c r="BI226" i="16"/>
  <c r="Q226" i="16"/>
  <c r="BJ226" i="16"/>
  <c r="R226" i="16"/>
  <c r="BK226" i="16"/>
  <c r="S226" i="16"/>
  <c r="BL226" i="16"/>
  <c r="T226" i="16"/>
  <c r="BM226" i="16"/>
  <c r="U226" i="16"/>
  <c r="BN226" i="16"/>
  <c r="V226" i="16"/>
  <c r="AU227" i="16"/>
  <c r="C227" i="16"/>
  <c r="X227" i="16"/>
  <c r="AV227" i="16"/>
  <c r="D227" i="16"/>
  <c r="Y227" i="16"/>
  <c r="AW227" i="16"/>
  <c r="E227" i="16"/>
  <c r="Z227" i="16"/>
  <c r="AX227" i="16"/>
  <c r="F227" i="16"/>
  <c r="AA227" i="16"/>
  <c r="AY227" i="16"/>
  <c r="G227" i="16"/>
  <c r="AB227" i="16"/>
  <c r="AZ227" i="16"/>
  <c r="H227" i="16"/>
  <c r="AC227" i="16"/>
  <c r="BA227" i="16"/>
  <c r="I227" i="16"/>
  <c r="AD227" i="16"/>
  <c r="BB227" i="16"/>
  <c r="J227" i="16"/>
  <c r="AE227" i="16"/>
  <c r="BC227" i="16"/>
  <c r="K227" i="16"/>
  <c r="AF227" i="16"/>
  <c r="BD227" i="16"/>
  <c r="L227" i="16"/>
  <c r="AG227" i="16"/>
  <c r="BE227" i="16"/>
  <c r="M227" i="16"/>
  <c r="BF227" i="16"/>
  <c r="N227" i="16"/>
  <c r="BG227" i="16"/>
  <c r="O227" i="16"/>
  <c r="BH227" i="16"/>
  <c r="P227" i="16"/>
  <c r="BI227" i="16"/>
  <c r="Q227" i="16"/>
  <c r="BJ227" i="16"/>
  <c r="R227" i="16"/>
  <c r="BK227" i="16"/>
  <c r="S227" i="16"/>
  <c r="BL227" i="16"/>
  <c r="T227" i="16"/>
  <c r="BM227" i="16"/>
  <c r="U227" i="16"/>
  <c r="BN227" i="16"/>
  <c r="V227" i="16"/>
  <c r="AU228" i="16"/>
  <c r="C228" i="16"/>
  <c r="X228" i="16"/>
  <c r="AV228" i="16"/>
  <c r="D228" i="16"/>
  <c r="Y228" i="16"/>
  <c r="AW228" i="16"/>
  <c r="E228" i="16"/>
  <c r="Z228" i="16"/>
  <c r="AX228" i="16"/>
  <c r="F228" i="16"/>
  <c r="AA228" i="16"/>
  <c r="AY228" i="16"/>
  <c r="G228" i="16"/>
  <c r="AB228" i="16"/>
  <c r="AZ228" i="16"/>
  <c r="H228" i="16"/>
  <c r="AC228" i="16"/>
  <c r="BA228" i="16"/>
  <c r="I228" i="16"/>
  <c r="AD228" i="16"/>
  <c r="BB228" i="16"/>
  <c r="J228" i="16"/>
  <c r="AE228" i="16"/>
  <c r="BC228" i="16"/>
  <c r="K228" i="16"/>
  <c r="AF228" i="16"/>
  <c r="BD228" i="16"/>
  <c r="L228" i="16"/>
  <c r="AG228" i="16"/>
  <c r="BE228" i="16"/>
  <c r="M228" i="16"/>
  <c r="BF228" i="16"/>
  <c r="N228" i="16"/>
  <c r="BG228" i="16"/>
  <c r="O228" i="16"/>
  <c r="BH228" i="16"/>
  <c r="P228" i="16"/>
  <c r="BI228" i="16"/>
  <c r="Q228" i="16"/>
  <c r="BJ228" i="16"/>
  <c r="R228" i="16"/>
  <c r="BK228" i="16"/>
  <c r="S228" i="16"/>
  <c r="BL228" i="16"/>
  <c r="T228" i="16"/>
  <c r="BM228" i="16"/>
  <c r="U228" i="16"/>
  <c r="BN228" i="16"/>
  <c r="V228" i="16"/>
  <c r="AU229" i="16"/>
  <c r="C229" i="16"/>
  <c r="X229" i="16"/>
  <c r="AV229" i="16"/>
  <c r="D229" i="16"/>
  <c r="Y229" i="16"/>
  <c r="AW229" i="16"/>
  <c r="E229" i="16"/>
  <c r="Z229" i="16"/>
  <c r="AX229" i="16"/>
  <c r="F229" i="16"/>
  <c r="AA229" i="16"/>
  <c r="AY229" i="16"/>
  <c r="G229" i="16"/>
  <c r="AB229" i="16"/>
  <c r="AZ229" i="16"/>
  <c r="H229" i="16"/>
  <c r="AC229" i="16"/>
  <c r="BA229" i="16"/>
  <c r="I229" i="16"/>
  <c r="AD229" i="16"/>
  <c r="BB229" i="16"/>
  <c r="J229" i="16"/>
  <c r="AE229" i="16"/>
  <c r="BC229" i="16"/>
  <c r="K229" i="16"/>
  <c r="AF229" i="16"/>
  <c r="BD229" i="16"/>
  <c r="L229" i="16"/>
  <c r="AG229" i="16"/>
  <c r="BE229" i="16"/>
  <c r="M229" i="16"/>
  <c r="BF229" i="16"/>
  <c r="N229" i="16"/>
  <c r="BG229" i="16"/>
  <c r="O229" i="16"/>
  <c r="BH229" i="16"/>
  <c r="P229" i="16"/>
  <c r="BI229" i="16"/>
  <c r="Q229" i="16"/>
  <c r="BJ229" i="16"/>
  <c r="R229" i="16"/>
  <c r="BK229" i="16"/>
  <c r="S229" i="16"/>
  <c r="BL229" i="16"/>
  <c r="T229" i="16"/>
  <c r="BM229" i="16"/>
  <c r="U229" i="16"/>
  <c r="BN229" i="16"/>
  <c r="V229" i="16"/>
  <c r="AU230" i="16"/>
  <c r="C230" i="16"/>
  <c r="X230" i="16"/>
  <c r="AV230" i="16"/>
  <c r="D230" i="16"/>
  <c r="Y230" i="16"/>
  <c r="AW230" i="16"/>
  <c r="E230" i="16"/>
  <c r="Z230" i="16"/>
  <c r="AX230" i="16"/>
  <c r="F230" i="16"/>
  <c r="AA230" i="16"/>
  <c r="AY230" i="16"/>
  <c r="G230" i="16"/>
  <c r="AB230" i="16"/>
  <c r="AZ230" i="16"/>
  <c r="H230" i="16"/>
  <c r="AC230" i="16"/>
  <c r="BA230" i="16"/>
  <c r="I230" i="16"/>
  <c r="AD230" i="16"/>
  <c r="BB230" i="16"/>
  <c r="J230" i="16"/>
  <c r="AE230" i="16"/>
  <c r="BC230" i="16"/>
  <c r="K230" i="16"/>
  <c r="AF230" i="16"/>
  <c r="BD230" i="16"/>
  <c r="L230" i="16"/>
  <c r="AG230" i="16"/>
  <c r="BE230" i="16"/>
  <c r="M230" i="16"/>
  <c r="BF230" i="16"/>
  <c r="N230" i="16"/>
  <c r="BG230" i="16"/>
  <c r="O230" i="16"/>
  <c r="BH230" i="16"/>
  <c r="P230" i="16"/>
  <c r="BI230" i="16"/>
  <c r="Q230" i="16"/>
  <c r="BJ230" i="16"/>
  <c r="R230" i="16"/>
  <c r="BK230" i="16"/>
  <c r="S230" i="16"/>
  <c r="BL230" i="16"/>
  <c r="T230" i="16"/>
  <c r="BM230" i="16"/>
  <c r="U230" i="16"/>
  <c r="BN230" i="16"/>
  <c r="V230" i="16"/>
  <c r="AU231" i="16"/>
  <c r="C231" i="16"/>
  <c r="X231" i="16"/>
  <c r="AV231" i="16"/>
  <c r="D231" i="16"/>
  <c r="Y231" i="16"/>
  <c r="AW231" i="16"/>
  <c r="E231" i="16"/>
  <c r="Z231" i="16"/>
  <c r="AX231" i="16"/>
  <c r="F231" i="16"/>
  <c r="AA231" i="16"/>
  <c r="AY231" i="16"/>
  <c r="G231" i="16"/>
  <c r="AB231" i="16"/>
  <c r="AZ231" i="16"/>
  <c r="H231" i="16"/>
  <c r="AC231" i="16"/>
  <c r="BA231" i="16"/>
  <c r="I231" i="16"/>
  <c r="AD231" i="16"/>
  <c r="BB231" i="16"/>
  <c r="J231" i="16"/>
  <c r="AE231" i="16"/>
  <c r="BC231" i="16"/>
  <c r="K231" i="16"/>
  <c r="AF231" i="16"/>
  <c r="BD231" i="16"/>
  <c r="L231" i="16"/>
  <c r="AG231" i="16"/>
  <c r="BE231" i="16"/>
  <c r="M231" i="16"/>
  <c r="BF231" i="16"/>
  <c r="N231" i="16"/>
  <c r="BG231" i="16"/>
  <c r="O231" i="16"/>
  <c r="BH231" i="16"/>
  <c r="P231" i="16"/>
  <c r="BI231" i="16"/>
  <c r="Q231" i="16"/>
  <c r="BJ231" i="16"/>
  <c r="R231" i="16"/>
  <c r="BK231" i="16"/>
  <c r="S231" i="16"/>
  <c r="BL231" i="16"/>
  <c r="T231" i="16"/>
  <c r="BM231" i="16"/>
  <c r="U231" i="16"/>
  <c r="BN231" i="16"/>
  <c r="V231" i="16"/>
  <c r="AU232" i="16"/>
  <c r="C232" i="16"/>
  <c r="X232" i="16"/>
  <c r="AV232" i="16"/>
  <c r="D232" i="16"/>
  <c r="Y232" i="16"/>
  <c r="AW232" i="16"/>
  <c r="E232" i="16"/>
  <c r="Z232" i="16"/>
  <c r="AX232" i="16"/>
  <c r="F232" i="16"/>
  <c r="AA232" i="16"/>
  <c r="AY232" i="16"/>
  <c r="G232" i="16"/>
  <c r="AB232" i="16"/>
  <c r="AZ232" i="16"/>
  <c r="H232" i="16"/>
  <c r="AC232" i="16"/>
  <c r="BA232" i="16"/>
  <c r="I232" i="16"/>
  <c r="AD232" i="16"/>
  <c r="BB232" i="16"/>
  <c r="J232" i="16"/>
  <c r="AE232" i="16"/>
  <c r="BC232" i="16"/>
  <c r="K232" i="16"/>
  <c r="AF232" i="16"/>
  <c r="BD232" i="16"/>
  <c r="L232" i="16"/>
  <c r="AG232" i="16"/>
  <c r="BE232" i="16"/>
  <c r="M232" i="16"/>
  <c r="BF232" i="16"/>
  <c r="N232" i="16"/>
  <c r="BG232" i="16"/>
  <c r="O232" i="16"/>
  <c r="BH232" i="16"/>
  <c r="P232" i="16"/>
  <c r="BI232" i="16"/>
  <c r="Q232" i="16"/>
  <c r="BJ232" i="16"/>
  <c r="R232" i="16"/>
  <c r="BK232" i="16"/>
  <c r="S232" i="16"/>
  <c r="BL232" i="16"/>
  <c r="T232" i="16"/>
  <c r="BM232" i="16"/>
  <c r="U232" i="16"/>
  <c r="BN232" i="16"/>
  <c r="V232" i="16"/>
  <c r="AU233" i="16"/>
  <c r="C233" i="16"/>
  <c r="X233" i="16"/>
  <c r="AV233" i="16"/>
  <c r="D233" i="16"/>
  <c r="Y233" i="16"/>
  <c r="AW233" i="16"/>
  <c r="E233" i="16"/>
  <c r="Z233" i="16"/>
  <c r="AX233" i="16"/>
  <c r="F233" i="16"/>
  <c r="AA233" i="16"/>
  <c r="AY233" i="16"/>
  <c r="G233" i="16"/>
  <c r="AB233" i="16"/>
  <c r="AZ233" i="16"/>
  <c r="H233" i="16"/>
  <c r="AC233" i="16"/>
  <c r="BA233" i="16"/>
  <c r="I233" i="16"/>
  <c r="AD233" i="16"/>
  <c r="BB233" i="16"/>
  <c r="J233" i="16"/>
  <c r="AE233" i="16"/>
  <c r="BC233" i="16"/>
  <c r="K233" i="16"/>
  <c r="AF233" i="16"/>
  <c r="BD233" i="16"/>
  <c r="L233" i="16"/>
  <c r="AG233" i="16"/>
  <c r="BE233" i="16"/>
  <c r="M233" i="16"/>
  <c r="BF233" i="16"/>
  <c r="N233" i="16"/>
  <c r="BG233" i="16"/>
  <c r="O233" i="16"/>
  <c r="BH233" i="16"/>
  <c r="P233" i="16"/>
  <c r="BI233" i="16"/>
  <c r="Q233" i="16"/>
  <c r="BJ233" i="16"/>
  <c r="R233" i="16"/>
  <c r="BK233" i="16"/>
  <c r="S233" i="16"/>
  <c r="BL233" i="16"/>
  <c r="T233" i="16"/>
  <c r="BM233" i="16"/>
  <c r="U233" i="16"/>
  <c r="BN233" i="16"/>
  <c r="V233" i="16"/>
  <c r="AU234" i="16"/>
  <c r="C234" i="16"/>
  <c r="X234" i="16"/>
  <c r="AV234" i="16"/>
  <c r="D234" i="16"/>
  <c r="Y234" i="16"/>
  <c r="AW234" i="16"/>
  <c r="E234" i="16"/>
  <c r="Z234" i="16"/>
  <c r="AX234" i="16"/>
  <c r="F234" i="16"/>
  <c r="AA234" i="16"/>
  <c r="AY234" i="16"/>
  <c r="G234" i="16"/>
  <c r="AB234" i="16"/>
  <c r="AZ234" i="16"/>
  <c r="H234" i="16"/>
  <c r="AC234" i="16"/>
  <c r="BA234" i="16"/>
  <c r="I234" i="16"/>
  <c r="AD234" i="16"/>
  <c r="BB234" i="16"/>
  <c r="J234" i="16"/>
  <c r="AE234" i="16"/>
  <c r="BC234" i="16"/>
  <c r="K234" i="16"/>
  <c r="AF234" i="16"/>
  <c r="BD234" i="16"/>
  <c r="L234" i="16"/>
  <c r="AG234" i="16"/>
  <c r="BE234" i="16"/>
  <c r="M234" i="16"/>
  <c r="BF234" i="16"/>
  <c r="N234" i="16"/>
  <c r="BG234" i="16"/>
  <c r="O234" i="16"/>
  <c r="BH234" i="16"/>
  <c r="P234" i="16"/>
  <c r="BI234" i="16"/>
  <c r="Q234" i="16"/>
  <c r="BJ234" i="16"/>
  <c r="R234" i="16"/>
  <c r="BK234" i="16"/>
  <c r="S234" i="16"/>
  <c r="BL234" i="16"/>
  <c r="T234" i="16"/>
  <c r="BM234" i="16"/>
  <c r="U234" i="16"/>
  <c r="BN234" i="16"/>
  <c r="V234" i="16"/>
  <c r="AU235" i="16"/>
  <c r="C235" i="16"/>
  <c r="X235" i="16"/>
  <c r="AV235" i="16"/>
  <c r="D235" i="16"/>
  <c r="Y235" i="16"/>
  <c r="AW235" i="16"/>
  <c r="E235" i="16"/>
  <c r="Z235" i="16"/>
  <c r="AX235" i="16"/>
  <c r="F235" i="16"/>
  <c r="AA235" i="16"/>
  <c r="AY235" i="16"/>
  <c r="G235" i="16"/>
  <c r="AB235" i="16"/>
  <c r="AZ235" i="16"/>
  <c r="H235" i="16"/>
  <c r="AC235" i="16"/>
  <c r="BA235" i="16"/>
  <c r="I235" i="16"/>
  <c r="AD235" i="16"/>
  <c r="BB235" i="16"/>
  <c r="J235" i="16"/>
  <c r="AE235" i="16"/>
  <c r="BC235" i="16"/>
  <c r="K235" i="16"/>
  <c r="AF235" i="16"/>
  <c r="BD235" i="16"/>
  <c r="L235" i="16"/>
  <c r="AG235" i="16"/>
  <c r="BE235" i="16"/>
  <c r="M235" i="16"/>
  <c r="BF235" i="16"/>
  <c r="N235" i="16"/>
  <c r="BG235" i="16"/>
  <c r="O235" i="16"/>
  <c r="BH235" i="16"/>
  <c r="P235" i="16"/>
  <c r="BI235" i="16"/>
  <c r="Q235" i="16"/>
  <c r="BJ235" i="16"/>
  <c r="R235" i="16"/>
  <c r="BK235" i="16"/>
  <c r="S235" i="16"/>
  <c r="BL235" i="16"/>
  <c r="T235" i="16"/>
  <c r="BM235" i="16"/>
  <c r="U235" i="16"/>
  <c r="BN235" i="16"/>
  <c r="V235" i="16"/>
  <c r="AU236" i="16"/>
  <c r="C236" i="16"/>
  <c r="X236" i="16"/>
  <c r="AV236" i="16"/>
  <c r="D236" i="16"/>
  <c r="Y236" i="16"/>
  <c r="AW236" i="16"/>
  <c r="E236" i="16"/>
  <c r="Z236" i="16"/>
  <c r="AX236" i="16"/>
  <c r="F236" i="16"/>
  <c r="AA236" i="16"/>
  <c r="AY236" i="16"/>
  <c r="G236" i="16"/>
  <c r="AB236" i="16"/>
  <c r="AZ236" i="16"/>
  <c r="H236" i="16"/>
  <c r="AC236" i="16"/>
  <c r="BA236" i="16"/>
  <c r="I236" i="16"/>
  <c r="AD236" i="16"/>
  <c r="BB236" i="16"/>
  <c r="J236" i="16"/>
  <c r="AE236" i="16"/>
  <c r="BC236" i="16"/>
  <c r="K236" i="16"/>
  <c r="AF236" i="16"/>
  <c r="BD236" i="16"/>
  <c r="L236" i="16"/>
  <c r="AG236" i="16"/>
  <c r="BE236" i="16"/>
  <c r="M236" i="16"/>
  <c r="BF236" i="16"/>
  <c r="N236" i="16"/>
  <c r="BG236" i="16"/>
  <c r="O236" i="16"/>
  <c r="BH236" i="16"/>
  <c r="P236" i="16"/>
  <c r="BI236" i="16"/>
  <c r="Q236" i="16"/>
  <c r="BJ236" i="16"/>
  <c r="R236" i="16"/>
  <c r="BK236" i="16"/>
  <c r="S236" i="16"/>
  <c r="BL236" i="16"/>
  <c r="T236" i="16"/>
  <c r="BM236" i="16"/>
  <c r="U236" i="16"/>
  <c r="BN236" i="16"/>
  <c r="V236" i="16"/>
  <c r="AU237" i="16"/>
  <c r="C237" i="16"/>
  <c r="X237" i="16"/>
  <c r="AV237" i="16"/>
  <c r="D237" i="16"/>
  <c r="Y237" i="16"/>
  <c r="AW237" i="16"/>
  <c r="E237" i="16"/>
  <c r="Z237" i="16"/>
  <c r="AX237" i="16"/>
  <c r="F237" i="16"/>
  <c r="AA237" i="16"/>
  <c r="AY237" i="16"/>
  <c r="G237" i="16"/>
  <c r="AB237" i="16"/>
  <c r="AZ237" i="16"/>
  <c r="H237" i="16"/>
  <c r="AC237" i="16"/>
  <c r="BA237" i="16"/>
  <c r="I237" i="16"/>
  <c r="AD237" i="16"/>
  <c r="BB237" i="16"/>
  <c r="J237" i="16"/>
  <c r="AE237" i="16"/>
  <c r="BC237" i="16"/>
  <c r="K237" i="16"/>
  <c r="AF237" i="16"/>
  <c r="BD237" i="16"/>
  <c r="L237" i="16"/>
  <c r="AG237" i="16"/>
  <c r="BE237" i="16"/>
  <c r="M237" i="16"/>
  <c r="BF237" i="16"/>
  <c r="N237" i="16"/>
  <c r="BG237" i="16"/>
  <c r="O237" i="16"/>
  <c r="BH237" i="16"/>
  <c r="P237" i="16"/>
  <c r="BI237" i="16"/>
  <c r="Q237" i="16"/>
  <c r="BJ237" i="16"/>
  <c r="R237" i="16"/>
  <c r="BK237" i="16"/>
  <c r="S237" i="16"/>
  <c r="BL237" i="16"/>
  <c r="T237" i="16"/>
  <c r="BM237" i="16"/>
  <c r="U237" i="16"/>
  <c r="BN237" i="16"/>
  <c r="V237" i="16"/>
  <c r="AU238" i="16"/>
  <c r="C238" i="16"/>
  <c r="X238" i="16"/>
  <c r="AV238" i="16"/>
  <c r="D238" i="16"/>
  <c r="Y238" i="16"/>
  <c r="AW238" i="16"/>
  <c r="E238" i="16"/>
  <c r="Z238" i="16"/>
  <c r="AX238" i="16"/>
  <c r="F238" i="16"/>
  <c r="AA238" i="16"/>
  <c r="AY238" i="16"/>
  <c r="G238" i="16"/>
  <c r="AB238" i="16"/>
  <c r="AZ238" i="16"/>
  <c r="H238" i="16"/>
  <c r="AC238" i="16"/>
  <c r="BA238" i="16"/>
  <c r="I238" i="16"/>
  <c r="AD238" i="16"/>
  <c r="BB238" i="16"/>
  <c r="J238" i="16"/>
  <c r="AE238" i="16"/>
  <c r="BC238" i="16"/>
  <c r="K238" i="16"/>
  <c r="AF238" i="16"/>
  <c r="BD238" i="16"/>
  <c r="L238" i="16"/>
  <c r="AG238" i="16"/>
  <c r="BE238" i="16"/>
  <c r="M238" i="16"/>
  <c r="BF238" i="16"/>
  <c r="N238" i="16"/>
  <c r="BG238" i="16"/>
  <c r="O238" i="16"/>
  <c r="BH238" i="16"/>
  <c r="P238" i="16"/>
  <c r="BI238" i="16"/>
  <c r="Q238" i="16"/>
  <c r="BJ238" i="16"/>
  <c r="R238" i="16"/>
  <c r="BK238" i="16"/>
  <c r="S238" i="16"/>
  <c r="BL238" i="16"/>
  <c r="T238" i="16"/>
  <c r="BM238" i="16"/>
  <c r="U238" i="16"/>
  <c r="BN238" i="16"/>
  <c r="V238" i="16"/>
  <c r="AU239" i="16"/>
  <c r="C239" i="16"/>
  <c r="X239" i="16"/>
  <c r="AV239" i="16"/>
  <c r="D239" i="16"/>
  <c r="Y239" i="16"/>
  <c r="AW239" i="16"/>
  <c r="E239" i="16"/>
  <c r="Z239" i="16"/>
  <c r="AX239" i="16"/>
  <c r="F239" i="16"/>
  <c r="AA239" i="16"/>
  <c r="AY239" i="16"/>
  <c r="G239" i="16"/>
  <c r="AB239" i="16"/>
  <c r="AZ239" i="16"/>
  <c r="H239" i="16"/>
  <c r="AC239" i="16"/>
  <c r="BA239" i="16"/>
  <c r="I239" i="16"/>
  <c r="AD239" i="16"/>
  <c r="BB239" i="16"/>
  <c r="J239" i="16"/>
  <c r="AE239" i="16"/>
  <c r="BC239" i="16"/>
  <c r="K239" i="16"/>
  <c r="AF239" i="16"/>
  <c r="BD239" i="16"/>
  <c r="L239" i="16"/>
  <c r="AG239" i="16"/>
  <c r="BE239" i="16"/>
  <c r="M239" i="16"/>
  <c r="BF239" i="16"/>
  <c r="N239" i="16"/>
  <c r="BG239" i="16"/>
  <c r="O239" i="16"/>
  <c r="BH239" i="16"/>
  <c r="P239" i="16"/>
  <c r="BI239" i="16"/>
  <c r="Q239" i="16"/>
  <c r="BJ239" i="16"/>
  <c r="R239" i="16"/>
  <c r="BK239" i="16"/>
  <c r="S239" i="16"/>
  <c r="BL239" i="16"/>
  <c r="T239" i="16"/>
  <c r="BM239" i="16"/>
  <c r="U239" i="16"/>
  <c r="BN239" i="16"/>
  <c r="V239" i="16"/>
  <c r="AU240" i="16"/>
  <c r="C240" i="16"/>
  <c r="X240" i="16"/>
  <c r="AV240" i="16"/>
  <c r="D240" i="16"/>
  <c r="Y240" i="16"/>
  <c r="AW240" i="16"/>
  <c r="E240" i="16"/>
  <c r="Z240" i="16"/>
  <c r="AX240" i="16"/>
  <c r="F240" i="16"/>
  <c r="AA240" i="16"/>
  <c r="AY240" i="16"/>
  <c r="G240" i="16"/>
  <c r="AB240" i="16"/>
  <c r="AZ240" i="16"/>
  <c r="H240" i="16"/>
  <c r="AC240" i="16"/>
  <c r="BA240" i="16"/>
  <c r="I240" i="16"/>
  <c r="AD240" i="16"/>
  <c r="BB240" i="16"/>
  <c r="J240" i="16"/>
  <c r="AE240" i="16"/>
  <c r="BC240" i="16"/>
  <c r="K240" i="16"/>
  <c r="AF240" i="16"/>
  <c r="BD240" i="16"/>
  <c r="L240" i="16"/>
  <c r="AG240" i="16"/>
  <c r="BE240" i="16"/>
  <c r="M240" i="16"/>
  <c r="BF240" i="16"/>
  <c r="N240" i="16"/>
  <c r="BG240" i="16"/>
  <c r="O240" i="16"/>
  <c r="BH240" i="16"/>
  <c r="P240" i="16"/>
  <c r="BI240" i="16"/>
  <c r="Q240" i="16"/>
  <c r="BJ240" i="16"/>
  <c r="R240" i="16"/>
  <c r="BK240" i="16"/>
  <c r="S240" i="16"/>
  <c r="BL240" i="16"/>
  <c r="T240" i="16"/>
  <c r="BM240" i="16"/>
  <c r="U240" i="16"/>
  <c r="BN240" i="16"/>
  <c r="V240" i="16"/>
  <c r="AU241" i="16"/>
  <c r="C241" i="16"/>
  <c r="X241" i="16"/>
  <c r="AV241" i="16"/>
  <c r="D241" i="16"/>
  <c r="Y241" i="16"/>
  <c r="AW241" i="16"/>
  <c r="E241" i="16"/>
  <c r="Z241" i="16"/>
  <c r="AX241" i="16"/>
  <c r="F241" i="16"/>
  <c r="AA241" i="16"/>
  <c r="AY241" i="16"/>
  <c r="G241" i="16"/>
  <c r="AB241" i="16"/>
  <c r="AZ241" i="16"/>
  <c r="H241" i="16"/>
  <c r="AC241" i="16"/>
  <c r="BA241" i="16"/>
  <c r="I241" i="16"/>
  <c r="AD241" i="16"/>
  <c r="BB241" i="16"/>
  <c r="J241" i="16"/>
  <c r="AE241" i="16"/>
  <c r="BC241" i="16"/>
  <c r="K241" i="16"/>
  <c r="AF241" i="16"/>
  <c r="BD241" i="16"/>
  <c r="L241" i="16"/>
  <c r="AG241" i="16"/>
  <c r="BE241" i="16"/>
  <c r="M241" i="16"/>
  <c r="BF241" i="16"/>
  <c r="N241" i="16"/>
  <c r="BG241" i="16"/>
  <c r="O241" i="16"/>
  <c r="BH241" i="16"/>
  <c r="P241" i="16"/>
  <c r="BI241" i="16"/>
  <c r="Q241" i="16"/>
  <c r="BJ241" i="16"/>
  <c r="R241" i="16"/>
  <c r="BK241" i="16"/>
  <c r="S241" i="16"/>
  <c r="BL241" i="16"/>
  <c r="T241" i="16"/>
  <c r="BM241" i="16"/>
  <c r="U241" i="16"/>
  <c r="BN241" i="16"/>
  <c r="V241" i="16"/>
  <c r="AU242" i="16"/>
  <c r="C242" i="16"/>
  <c r="X242" i="16"/>
  <c r="AV242" i="16"/>
  <c r="D242" i="16"/>
  <c r="Y242" i="16"/>
  <c r="AW242" i="16"/>
  <c r="E242" i="16"/>
  <c r="Z242" i="16"/>
  <c r="AX242" i="16"/>
  <c r="F242" i="16"/>
  <c r="AA242" i="16"/>
  <c r="AY242" i="16"/>
  <c r="G242" i="16"/>
  <c r="AB242" i="16"/>
  <c r="AZ242" i="16"/>
  <c r="H242" i="16"/>
  <c r="AC242" i="16"/>
  <c r="BA242" i="16"/>
  <c r="I242" i="16"/>
  <c r="AD242" i="16"/>
  <c r="BB242" i="16"/>
  <c r="J242" i="16"/>
  <c r="AE242" i="16"/>
  <c r="BC242" i="16"/>
  <c r="K242" i="16"/>
  <c r="AF242" i="16"/>
  <c r="BD242" i="16"/>
  <c r="L242" i="16"/>
  <c r="AG242" i="16"/>
  <c r="BE242" i="16"/>
  <c r="M242" i="16"/>
  <c r="BF242" i="16"/>
  <c r="N242" i="16"/>
  <c r="BG242" i="16"/>
  <c r="O242" i="16"/>
  <c r="BH242" i="16"/>
  <c r="P242" i="16"/>
  <c r="BI242" i="16"/>
  <c r="Q242" i="16"/>
  <c r="BJ242" i="16"/>
  <c r="R242" i="16"/>
  <c r="BK242" i="16"/>
  <c r="S242" i="16"/>
  <c r="BL242" i="16"/>
  <c r="T242" i="16"/>
  <c r="BM242" i="16"/>
  <c r="U242" i="16"/>
  <c r="BN242" i="16"/>
  <c r="V242" i="16"/>
  <c r="AU243" i="16"/>
  <c r="C243" i="16"/>
  <c r="X243" i="16"/>
  <c r="AV243" i="16"/>
  <c r="D243" i="16"/>
  <c r="Y243" i="16"/>
  <c r="AW243" i="16"/>
  <c r="E243" i="16"/>
  <c r="Z243" i="16"/>
  <c r="AX243" i="16"/>
  <c r="F243" i="16"/>
  <c r="AA243" i="16"/>
  <c r="AY243" i="16"/>
  <c r="G243" i="16"/>
  <c r="AB243" i="16"/>
  <c r="AZ243" i="16"/>
  <c r="H243" i="16"/>
  <c r="AC243" i="16"/>
  <c r="BA243" i="16"/>
  <c r="I243" i="16"/>
  <c r="AD243" i="16"/>
  <c r="BB243" i="16"/>
  <c r="J243" i="16"/>
  <c r="AE243" i="16"/>
  <c r="BC243" i="16"/>
  <c r="K243" i="16"/>
  <c r="AF243" i="16"/>
  <c r="BD243" i="16"/>
  <c r="L243" i="16"/>
  <c r="AG243" i="16"/>
  <c r="BE243" i="16"/>
  <c r="M243" i="16"/>
  <c r="BF243" i="16"/>
  <c r="N243" i="16"/>
  <c r="BG243" i="16"/>
  <c r="O243" i="16"/>
  <c r="BH243" i="16"/>
  <c r="P243" i="16"/>
  <c r="BI243" i="16"/>
  <c r="Q243" i="16"/>
  <c r="BJ243" i="16"/>
  <c r="R243" i="16"/>
  <c r="BK243" i="16"/>
  <c r="S243" i="16"/>
  <c r="BL243" i="16"/>
  <c r="T243" i="16"/>
  <c r="BM243" i="16"/>
  <c r="U243" i="16"/>
  <c r="BN243" i="16"/>
  <c r="V243" i="16"/>
  <c r="AU244" i="16"/>
  <c r="C244" i="16"/>
  <c r="X244" i="16"/>
  <c r="AV244" i="16"/>
  <c r="D244" i="16"/>
  <c r="Y244" i="16"/>
  <c r="AW244" i="16"/>
  <c r="E244" i="16"/>
  <c r="Z244" i="16"/>
  <c r="AX244" i="16"/>
  <c r="F244" i="16"/>
  <c r="AA244" i="16"/>
  <c r="AY244" i="16"/>
  <c r="G244" i="16"/>
  <c r="AB244" i="16"/>
  <c r="AZ244" i="16"/>
  <c r="H244" i="16"/>
  <c r="AC244" i="16"/>
  <c r="BA244" i="16"/>
  <c r="I244" i="16"/>
  <c r="AD244" i="16"/>
  <c r="BB244" i="16"/>
  <c r="J244" i="16"/>
  <c r="AE244" i="16"/>
  <c r="BC244" i="16"/>
  <c r="K244" i="16"/>
  <c r="AF244" i="16"/>
  <c r="BD244" i="16"/>
  <c r="L244" i="16"/>
  <c r="AG244" i="16"/>
  <c r="BE244" i="16"/>
  <c r="M244" i="16"/>
  <c r="BF244" i="16"/>
  <c r="N244" i="16"/>
  <c r="BG244" i="16"/>
  <c r="O244" i="16"/>
  <c r="BH244" i="16"/>
  <c r="P244" i="16"/>
  <c r="BI244" i="16"/>
  <c r="Q244" i="16"/>
  <c r="BJ244" i="16"/>
  <c r="R244" i="16"/>
  <c r="BK244" i="16"/>
  <c r="S244" i="16"/>
  <c r="BL244" i="16"/>
  <c r="T244" i="16"/>
  <c r="BM244" i="16"/>
  <c r="U244" i="16"/>
  <c r="BN244" i="16"/>
  <c r="V244" i="16"/>
  <c r="AU245" i="16"/>
  <c r="C245" i="16"/>
  <c r="X245" i="16"/>
  <c r="AV245" i="16"/>
  <c r="D245" i="16"/>
  <c r="Y245" i="16"/>
  <c r="AW245" i="16"/>
  <c r="E245" i="16"/>
  <c r="Z245" i="16"/>
  <c r="AX245" i="16"/>
  <c r="F245" i="16"/>
  <c r="AA245" i="16"/>
  <c r="AY245" i="16"/>
  <c r="G245" i="16"/>
  <c r="AB245" i="16"/>
  <c r="AZ245" i="16"/>
  <c r="H245" i="16"/>
  <c r="AC245" i="16"/>
  <c r="BA245" i="16"/>
  <c r="I245" i="16"/>
  <c r="AD245" i="16"/>
  <c r="BB245" i="16"/>
  <c r="J245" i="16"/>
  <c r="AE245" i="16"/>
  <c r="BC245" i="16"/>
  <c r="K245" i="16"/>
  <c r="AF245" i="16"/>
  <c r="BD245" i="16"/>
  <c r="L245" i="16"/>
  <c r="AG245" i="16"/>
  <c r="BE245" i="16"/>
  <c r="M245" i="16"/>
  <c r="BF245" i="16"/>
  <c r="N245" i="16"/>
  <c r="BG245" i="16"/>
  <c r="O245" i="16"/>
  <c r="BH245" i="16"/>
  <c r="P245" i="16"/>
  <c r="BI245" i="16"/>
  <c r="Q245" i="16"/>
  <c r="BJ245" i="16"/>
  <c r="R245" i="16"/>
  <c r="BK245" i="16"/>
  <c r="S245" i="16"/>
  <c r="BL245" i="16"/>
  <c r="T245" i="16"/>
  <c r="BM245" i="16"/>
  <c r="U245" i="16"/>
  <c r="BN245" i="16"/>
  <c r="V245" i="16"/>
  <c r="AU246" i="16"/>
  <c r="C246" i="16"/>
  <c r="X246" i="16"/>
  <c r="AV246" i="16"/>
  <c r="D246" i="16"/>
  <c r="Y246" i="16"/>
  <c r="AW246" i="16"/>
  <c r="E246" i="16"/>
  <c r="Z246" i="16"/>
  <c r="AX246" i="16"/>
  <c r="F246" i="16"/>
  <c r="AA246" i="16"/>
  <c r="AY246" i="16"/>
  <c r="G246" i="16"/>
  <c r="AB246" i="16"/>
  <c r="AZ246" i="16"/>
  <c r="H246" i="16"/>
  <c r="AC246" i="16"/>
  <c r="BA246" i="16"/>
  <c r="I246" i="16"/>
  <c r="AD246" i="16"/>
  <c r="BB246" i="16"/>
  <c r="J246" i="16"/>
  <c r="AE246" i="16"/>
  <c r="BC246" i="16"/>
  <c r="K246" i="16"/>
  <c r="AF246" i="16"/>
  <c r="BD246" i="16"/>
  <c r="L246" i="16"/>
  <c r="AG246" i="16"/>
  <c r="BE246" i="16"/>
  <c r="M246" i="16"/>
  <c r="BF246" i="16"/>
  <c r="N246" i="16"/>
  <c r="BG246" i="16"/>
  <c r="O246" i="16"/>
  <c r="BH246" i="16"/>
  <c r="P246" i="16"/>
  <c r="BI246" i="16"/>
  <c r="Q246" i="16"/>
  <c r="BJ246" i="16"/>
  <c r="R246" i="16"/>
  <c r="BK246" i="16"/>
  <c r="S246" i="16"/>
  <c r="BL246" i="16"/>
  <c r="T246" i="16"/>
  <c r="BM246" i="16"/>
  <c r="U246" i="16"/>
  <c r="BN246" i="16"/>
  <c r="V246" i="16"/>
  <c r="AU247" i="16"/>
  <c r="C247" i="16"/>
  <c r="X247" i="16"/>
  <c r="AV247" i="16"/>
  <c r="D247" i="16"/>
  <c r="Y247" i="16"/>
  <c r="AW247" i="16"/>
  <c r="E247" i="16"/>
  <c r="Z247" i="16"/>
  <c r="AX247" i="16"/>
  <c r="F247" i="16"/>
  <c r="AA247" i="16"/>
  <c r="AY247" i="16"/>
  <c r="G247" i="16"/>
  <c r="AB247" i="16"/>
  <c r="AZ247" i="16"/>
  <c r="H247" i="16"/>
  <c r="AC247" i="16"/>
  <c r="BA247" i="16"/>
  <c r="I247" i="16"/>
  <c r="AD247" i="16"/>
  <c r="BB247" i="16"/>
  <c r="J247" i="16"/>
  <c r="AE247" i="16"/>
  <c r="BC247" i="16"/>
  <c r="K247" i="16"/>
  <c r="AF247" i="16"/>
  <c r="BD247" i="16"/>
  <c r="L247" i="16"/>
  <c r="AG247" i="16"/>
  <c r="BE247" i="16"/>
  <c r="M247" i="16"/>
  <c r="BF247" i="16"/>
  <c r="N247" i="16"/>
  <c r="BG247" i="16"/>
  <c r="O247" i="16"/>
  <c r="BH247" i="16"/>
  <c r="P247" i="16"/>
  <c r="BI247" i="16"/>
  <c r="Q247" i="16"/>
  <c r="BJ247" i="16"/>
  <c r="R247" i="16"/>
  <c r="BK247" i="16"/>
  <c r="S247" i="16"/>
  <c r="BL247" i="16"/>
  <c r="T247" i="16"/>
  <c r="BM247" i="16"/>
  <c r="U247" i="16"/>
  <c r="BN247" i="16"/>
  <c r="V247" i="16"/>
  <c r="AU248" i="16"/>
  <c r="C248" i="16"/>
  <c r="X248" i="16"/>
  <c r="AV248" i="16"/>
  <c r="D248" i="16"/>
  <c r="Y248" i="16"/>
  <c r="AW248" i="16"/>
  <c r="E248" i="16"/>
  <c r="Z248" i="16"/>
  <c r="AX248" i="16"/>
  <c r="F248" i="16"/>
  <c r="AA248" i="16"/>
  <c r="AY248" i="16"/>
  <c r="G248" i="16"/>
  <c r="AB248" i="16"/>
  <c r="AZ248" i="16"/>
  <c r="H248" i="16"/>
  <c r="AC248" i="16"/>
  <c r="BA248" i="16"/>
  <c r="I248" i="16"/>
  <c r="AD248" i="16"/>
  <c r="BB248" i="16"/>
  <c r="J248" i="16"/>
  <c r="AE248" i="16"/>
  <c r="BC248" i="16"/>
  <c r="K248" i="16"/>
  <c r="AF248" i="16"/>
  <c r="BD248" i="16"/>
  <c r="L248" i="16"/>
  <c r="AG248" i="16"/>
  <c r="BE248" i="16"/>
  <c r="M248" i="16"/>
  <c r="BF248" i="16"/>
  <c r="N248" i="16"/>
  <c r="BG248" i="16"/>
  <c r="O248" i="16"/>
  <c r="BH248" i="16"/>
  <c r="P248" i="16"/>
  <c r="BI248" i="16"/>
  <c r="Q248" i="16"/>
  <c r="BJ248" i="16"/>
  <c r="R248" i="16"/>
  <c r="BK248" i="16"/>
  <c r="S248" i="16"/>
  <c r="BL248" i="16"/>
  <c r="T248" i="16"/>
  <c r="BM248" i="16"/>
  <c r="U248" i="16"/>
  <c r="BN248" i="16"/>
  <c r="V248" i="16"/>
  <c r="AU249" i="16"/>
  <c r="C249" i="16"/>
  <c r="X249" i="16"/>
  <c r="AV249" i="16"/>
  <c r="D249" i="16"/>
  <c r="Y249" i="16"/>
  <c r="AW249" i="16"/>
  <c r="E249" i="16"/>
  <c r="Z249" i="16"/>
  <c r="AX249" i="16"/>
  <c r="F249" i="16"/>
  <c r="AA249" i="16"/>
  <c r="AY249" i="16"/>
  <c r="G249" i="16"/>
  <c r="AB249" i="16"/>
  <c r="AZ249" i="16"/>
  <c r="H249" i="16"/>
  <c r="AC249" i="16"/>
  <c r="BA249" i="16"/>
  <c r="I249" i="16"/>
  <c r="AD249" i="16"/>
  <c r="BB249" i="16"/>
  <c r="J249" i="16"/>
  <c r="AE249" i="16"/>
  <c r="BC249" i="16"/>
  <c r="K249" i="16"/>
  <c r="AF249" i="16"/>
  <c r="BD249" i="16"/>
  <c r="L249" i="16"/>
  <c r="AG249" i="16"/>
  <c r="BE249" i="16"/>
  <c r="M249" i="16"/>
  <c r="BF249" i="16"/>
  <c r="N249" i="16"/>
  <c r="BG249" i="16"/>
  <c r="O249" i="16"/>
  <c r="BH249" i="16"/>
  <c r="P249" i="16"/>
  <c r="BI249" i="16"/>
  <c r="Q249" i="16"/>
  <c r="BJ249" i="16"/>
  <c r="R249" i="16"/>
  <c r="BK249" i="16"/>
  <c r="S249" i="16"/>
  <c r="BL249" i="16"/>
  <c r="T249" i="16"/>
  <c r="BM249" i="16"/>
  <c r="U249" i="16"/>
  <c r="BN249" i="16"/>
  <c r="V249" i="16"/>
  <c r="AU250" i="16"/>
  <c r="C250" i="16"/>
  <c r="X250" i="16"/>
  <c r="AV250" i="16"/>
  <c r="D250" i="16"/>
  <c r="Y250" i="16"/>
  <c r="AW250" i="16"/>
  <c r="E250" i="16"/>
  <c r="Z250" i="16"/>
  <c r="AX250" i="16"/>
  <c r="F250" i="16"/>
  <c r="AA250" i="16"/>
  <c r="AY250" i="16"/>
  <c r="G250" i="16"/>
  <c r="AB250" i="16"/>
  <c r="AZ250" i="16"/>
  <c r="H250" i="16"/>
  <c r="AC250" i="16"/>
  <c r="BA250" i="16"/>
  <c r="I250" i="16"/>
  <c r="AD250" i="16"/>
  <c r="BB250" i="16"/>
  <c r="J250" i="16"/>
  <c r="AE250" i="16"/>
  <c r="BC250" i="16"/>
  <c r="K250" i="16"/>
  <c r="AF250" i="16"/>
  <c r="BD250" i="16"/>
  <c r="L250" i="16"/>
  <c r="AG250" i="16"/>
  <c r="BE250" i="16"/>
  <c r="M250" i="16"/>
  <c r="BF250" i="16"/>
  <c r="N250" i="16"/>
  <c r="BG250" i="16"/>
  <c r="O250" i="16"/>
  <c r="BH250" i="16"/>
  <c r="P250" i="16"/>
  <c r="BI250" i="16"/>
  <c r="Q250" i="16"/>
  <c r="BJ250" i="16"/>
  <c r="R250" i="16"/>
  <c r="BK250" i="16"/>
  <c r="S250" i="16"/>
  <c r="BL250" i="16"/>
  <c r="T250" i="16"/>
  <c r="BM250" i="16"/>
  <c r="U250" i="16"/>
  <c r="BN250" i="16"/>
  <c r="V250" i="16"/>
  <c r="AU251" i="16"/>
  <c r="C251" i="16"/>
  <c r="X251" i="16"/>
  <c r="AV251" i="16"/>
  <c r="D251" i="16"/>
  <c r="Y251" i="16"/>
  <c r="AW251" i="16"/>
  <c r="E251" i="16"/>
  <c r="Z251" i="16"/>
  <c r="AX251" i="16"/>
  <c r="F251" i="16"/>
  <c r="AA251" i="16"/>
  <c r="AY251" i="16"/>
  <c r="G251" i="16"/>
  <c r="AB251" i="16"/>
  <c r="AZ251" i="16"/>
  <c r="H251" i="16"/>
  <c r="AC251" i="16"/>
  <c r="BA251" i="16"/>
  <c r="I251" i="16"/>
  <c r="AD251" i="16"/>
  <c r="BB251" i="16"/>
  <c r="J251" i="16"/>
  <c r="AE251" i="16"/>
  <c r="BC251" i="16"/>
  <c r="K251" i="16"/>
  <c r="AF251" i="16"/>
  <c r="BD251" i="16"/>
  <c r="L251" i="16"/>
  <c r="AG251" i="16"/>
  <c r="BE251" i="16"/>
  <c r="M251" i="16"/>
  <c r="BF251" i="16"/>
  <c r="N251" i="16"/>
  <c r="BG251" i="16"/>
  <c r="O251" i="16"/>
  <c r="BH251" i="16"/>
  <c r="P251" i="16"/>
  <c r="BI251" i="16"/>
  <c r="Q251" i="16"/>
  <c r="BJ251" i="16"/>
  <c r="R251" i="16"/>
  <c r="BK251" i="16"/>
  <c r="S251" i="16"/>
  <c r="BL251" i="16"/>
  <c r="T251" i="16"/>
  <c r="BM251" i="16"/>
  <c r="U251" i="16"/>
  <c r="BN251" i="16"/>
  <c r="V251" i="16"/>
  <c r="AU252" i="16"/>
  <c r="C252" i="16"/>
  <c r="X252" i="16"/>
  <c r="AV252" i="16"/>
  <c r="D252" i="16"/>
  <c r="Y252" i="16"/>
  <c r="AW252" i="16"/>
  <c r="E252" i="16"/>
  <c r="Z252" i="16"/>
  <c r="AX252" i="16"/>
  <c r="F252" i="16"/>
  <c r="AA252" i="16"/>
  <c r="AY252" i="16"/>
  <c r="G252" i="16"/>
  <c r="AB252" i="16"/>
  <c r="AZ252" i="16"/>
  <c r="H252" i="16"/>
  <c r="AC252" i="16"/>
  <c r="BA252" i="16"/>
  <c r="I252" i="16"/>
  <c r="AD252" i="16"/>
  <c r="BB252" i="16"/>
  <c r="J252" i="16"/>
  <c r="AE252" i="16"/>
  <c r="BC252" i="16"/>
  <c r="K252" i="16"/>
  <c r="AF252" i="16"/>
  <c r="BD252" i="16"/>
  <c r="L252" i="16"/>
  <c r="AG252" i="16"/>
  <c r="BE252" i="16"/>
  <c r="M252" i="16"/>
  <c r="BF252" i="16"/>
  <c r="N252" i="16"/>
  <c r="BG252" i="16"/>
  <c r="O252" i="16"/>
  <c r="BH252" i="16"/>
  <c r="P252" i="16"/>
  <c r="BI252" i="16"/>
  <c r="Q252" i="16"/>
  <c r="BJ252" i="16"/>
  <c r="R252" i="16"/>
  <c r="BK252" i="16"/>
  <c r="S252" i="16"/>
  <c r="BL252" i="16"/>
  <c r="T252" i="16"/>
  <c r="BM252" i="16"/>
  <c r="U252" i="16"/>
  <c r="BN252" i="16"/>
  <c r="V252" i="16"/>
  <c r="AU253" i="16"/>
  <c r="C253" i="16"/>
  <c r="X253" i="16"/>
  <c r="AV253" i="16"/>
  <c r="D253" i="16"/>
  <c r="Y253" i="16"/>
  <c r="AW253" i="16"/>
  <c r="E253" i="16"/>
  <c r="Z253" i="16"/>
  <c r="AX253" i="16"/>
  <c r="F253" i="16"/>
  <c r="AA253" i="16"/>
  <c r="AY253" i="16"/>
  <c r="G253" i="16"/>
  <c r="AB253" i="16"/>
  <c r="AZ253" i="16"/>
  <c r="H253" i="16"/>
  <c r="AC253" i="16"/>
  <c r="BA253" i="16"/>
  <c r="I253" i="16"/>
  <c r="AD253" i="16"/>
  <c r="BB253" i="16"/>
  <c r="J253" i="16"/>
  <c r="AE253" i="16"/>
  <c r="BC253" i="16"/>
  <c r="K253" i="16"/>
  <c r="AF253" i="16"/>
  <c r="BD253" i="16"/>
  <c r="L253" i="16"/>
  <c r="AG253" i="16"/>
  <c r="BE253" i="16"/>
  <c r="M253" i="16"/>
  <c r="BF253" i="16"/>
  <c r="N253" i="16"/>
  <c r="BG253" i="16"/>
  <c r="O253" i="16"/>
  <c r="BH253" i="16"/>
  <c r="P253" i="16"/>
  <c r="BI253" i="16"/>
  <c r="Q253" i="16"/>
  <c r="BJ253" i="16"/>
  <c r="R253" i="16"/>
  <c r="BK253" i="16"/>
  <c r="S253" i="16"/>
  <c r="BL253" i="16"/>
  <c r="T253" i="16"/>
  <c r="BM253" i="16"/>
  <c r="U253" i="16"/>
  <c r="BN253" i="16"/>
  <c r="V253" i="16"/>
  <c r="AU254" i="16"/>
  <c r="C254" i="16"/>
  <c r="X254" i="16"/>
  <c r="AV254" i="16"/>
  <c r="D254" i="16"/>
  <c r="Y254" i="16"/>
  <c r="AW254" i="16"/>
  <c r="E254" i="16"/>
  <c r="Z254" i="16"/>
  <c r="AX254" i="16"/>
  <c r="F254" i="16"/>
  <c r="AA254" i="16"/>
  <c r="AY254" i="16"/>
  <c r="G254" i="16"/>
  <c r="AB254" i="16"/>
  <c r="AZ254" i="16"/>
  <c r="H254" i="16"/>
  <c r="AC254" i="16"/>
  <c r="BA254" i="16"/>
  <c r="I254" i="16"/>
  <c r="AD254" i="16"/>
  <c r="BB254" i="16"/>
  <c r="J254" i="16"/>
  <c r="AE254" i="16"/>
  <c r="BC254" i="16"/>
  <c r="K254" i="16"/>
  <c r="AF254" i="16"/>
  <c r="BD254" i="16"/>
  <c r="L254" i="16"/>
  <c r="AG254" i="16"/>
  <c r="BE254" i="16"/>
  <c r="M254" i="16"/>
  <c r="BF254" i="16"/>
  <c r="N254" i="16"/>
  <c r="BG254" i="16"/>
  <c r="O254" i="16"/>
  <c r="BH254" i="16"/>
  <c r="P254" i="16"/>
  <c r="BI254" i="16"/>
  <c r="Q254" i="16"/>
  <c r="BJ254" i="16"/>
  <c r="R254" i="16"/>
  <c r="BK254" i="16"/>
  <c r="S254" i="16"/>
  <c r="BL254" i="16"/>
  <c r="T254" i="16"/>
  <c r="BM254" i="16"/>
  <c r="U254" i="16"/>
  <c r="BN254" i="16"/>
  <c r="V254" i="16"/>
  <c r="AU255" i="16"/>
  <c r="C255" i="16"/>
  <c r="X255" i="16"/>
  <c r="AV255" i="16"/>
  <c r="D255" i="16"/>
  <c r="Y255" i="16"/>
  <c r="AW255" i="16"/>
  <c r="E255" i="16"/>
  <c r="Z255" i="16"/>
  <c r="AX255" i="16"/>
  <c r="F255" i="16"/>
  <c r="AA255" i="16"/>
  <c r="AY255" i="16"/>
  <c r="G255" i="16"/>
  <c r="AB255" i="16"/>
  <c r="AZ255" i="16"/>
  <c r="H255" i="16"/>
  <c r="AC255" i="16"/>
  <c r="BA255" i="16"/>
  <c r="I255" i="16"/>
  <c r="AD255" i="16"/>
  <c r="BB255" i="16"/>
  <c r="J255" i="16"/>
  <c r="AE255" i="16"/>
  <c r="BC255" i="16"/>
  <c r="K255" i="16"/>
  <c r="AF255" i="16"/>
  <c r="BD255" i="16"/>
  <c r="L255" i="16"/>
  <c r="AG255" i="16"/>
  <c r="BE255" i="16"/>
  <c r="M255" i="16"/>
  <c r="BF255" i="16"/>
  <c r="N255" i="16"/>
  <c r="BG255" i="16"/>
  <c r="O255" i="16"/>
  <c r="BH255" i="16"/>
  <c r="P255" i="16"/>
  <c r="BI255" i="16"/>
  <c r="Q255" i="16"/>
  <c r="BJ255" i="16"/>
  <c r="R255" i="16"/>
  <c r="BK255" i="16"/>
  <c r="S255" i="16"/>
  <c r="BL255" i="16"/>
  <c r="T255" i="16"/>
  <c r="BM255" i="16"/>
  <c r="U255" i="16"/>
  <c r="BN255" i="16"/>
  <c r="V255" i="16"/>
  <c r="AU256" i="16"/>
  <c r="C256" i="16"/>
  <c r="X256" i="16"/>
  <c r="AV256" i="16"/>
  <c r="D256" i="16"/>
  <c r="Y256" i="16"/>
  <c r="AW256" i="16"/>
  <c r="E256" i="16"/>
  <c r="Z256" i="16"/>
  <c r="AX256" i="16"/>
  <c r="F256" i="16"/>
  <c r="AA256" i="16"/>
  <c r="AY256" i="16"/>
  <c r="G256" i="16"/>
  <c r="AB256" i="16"/>
  <c r="AZ256" i="16"/>
  <c r="H256" i="16"/>
  <c r="AC256" i="16"/>
  <c r="BA256" i="16"/>
  <c r="I256" i="16"/>
  <c r="AD256" i="16"/>
  <c r="BB256" i="16"/>
  <c r="J256" i="16"/>
  <c r="AE256" i="16"/>
  <c r="BC256" i="16"/>
  <c r="K256" i="16"/>
  <c r="AF256" i="16"/>
  <c r="BD256" i="16"/>
  <c r="L256" i="16"/>
  <c r="AG256" i="16"/>
  <c r="BE256" i="16"/>
  <c r="M256" i="16"/>
  <c r="BF256" i="16"/>
  <c r="N256" i="16"/>
  <c r="BG256" i="16"/>
  <c r="O256" i="16"/>
  <c r="BH256" i="16"/>
  <c r="P256" i="16"/>
  <c r="BI256" i="16"/>
  <c r="Q256" i="16"/>
  <c r="BJ256" i="16"/>
  <c r="R256" i="16"/>
  <c r="BK256" i="16"/>
  <c r="S256" i="16"/>
  <c r="BL256" i="16"/>
  <c r="T256" i="16"/>
  <c r="BM256" i="16"/>
  <c r="U256" i="16"/>
  <c r="BN256" i="16"/>
  <c r="V256" i="16"/>
  <c r="AU257" i="16"/>
  <c r="C257" i="16"/>
  <c r="X257" i="16"/>
  <c r="AV257" i="16"/>
  <c r="D257" i="16"/>
  <c r="Y257" i="16"/>
  <c r="AW257" i="16"/>
  <c r="E257" i="16"/>
  <c r="Z257" i="16"/>
  <c r="AX257" i="16"/>
  <c r="F257" i="16"/>
  <c r="AA257" i="16"/>
  <c r="AY257" i="16"/>
  <c r="G257" i="16"/>
  <c r="AB257" i="16"/>
  <c r="AZ257" i="16"/>
  <c r="H257" i="16"/>
  <c r="AC257" i="16"/>
  <c r="BA257" i="16"/>
  <c r="I257" i="16"/>
  <c r="AD257" i="16"/>
  <c r="BB257" i="16"/>
  <c r="J257" i="16"/>
  <c r="AE257" i="16"/>
  <c r="BC257" i="16"/>
  <c r="K257" i="16"/>
  <c r="AF257" i="16"/>
  <c r="BD257" i="16"/>
  <c r="L257" i="16"/>
  <c r="AG257" i="16"/>
  <c r="BE257" i="16"/>
  <c r="M257" i="16"/>
  <c r="BF257" i="16"/>
  <c r="N257" i="16"/>
  <c r="BG257" i="16"/>
  <c r="O257" i="16"/>
  <c r="BH257" i="16"/>
  <c r="P257" i="16"/>
  <c r="BI257" i="16"/>
  <c r="Q257" i="16"/>
  <c r="BJ257" i="16"/>
  <c r="R257" i="16"/>
  <c r="BK257" i="16"/>
  <c r="S257" i="16"/>
  <c r="BL257" i="16"/>
  <c r="T257" i="16"/>
  <c r="BM257" i="16"/>
  <c r="U257" i="16"/>
  <c r="BN257" i="16"/>
  <c r="V257" i="16"/>
  <c r="AU258" i="16"/>
  <c r="C258" i="16"/>
  <c r="X258" i="16"/>
  <c r="AV258" i="16"/>
  <c r="D258" i="16"/>
  <c r="Y258" i="16"/>
  <c r="AW258" i="16"/>
  <c r="E258" i="16"/>
  <c r="Z258" i="16"/>
  <c r="AX258" i="16"/>
  <c r="F258" i="16"/>
  <c r="AA258" i="16"/>
  <c r="AY258" i="16"/>
  <c r="G258" i="16"/>
  <c r="AB258" i="16"/>
  <c r="AZ258" i="16"/>
  <c r="H258" i="16"/>
  <c r="AC258" i="16"/>
  <c r="BA258" i="16"/>
  <c r="I258" i="16"/>
  <c r="AD258" i="16"/>
  <c r="BB258" i="16"/>
  <c r="J258" i="16"/>
  <c r="AE258" i="16"/>
  <c r="BC258" i="16"/>
  <c r="K258" i="16"/>
  <c r="AF258" i="16"/>
  <c r="BD258" i="16"/>
  <c r="L258" i="16"/>
  <c r="AG258" i="16"/>
  <c r="BE258" i="16"/>
  <c r="M258" i="16"/>
  <c r="BF258" i="16"/>
  <c r="N258" i="16"/>
  <c r="BG258" i="16"/>
  <c r="O258" i="16"/>
  <c r="BH258" i="16"/>
  <c r="P258" i="16"/>
  <c r="BI258" i="16"/>
  <c r="Q258" i="16"/>
  <c r="BJ258" i="16"/>
  <c r="R258" i="16"/>
  <c r="BK258" i="16"/>
  <c r="S258" i="16"/>
  <c r="BL258" i="16"/>
  <c r="T258" i="16"/>
  <c r="BM258" i="16"/>
  <c r="U258" i="16"/>
  <c r="BN258" i="16"/>
  <c r="V258" i="16"/>
  <c r="AU259" i="16"/>
  <c r="C259" i="16"/>
  <c r="X259" i="16"/>
  <c r="AV259" i="16"/>
  <c r="D259" i="16"/>
  <c r="Y259" i="16"/>
  <c r="AW259" i="16"/>
  <c r="E259" i="16"/>
  <c r="Z259" i="16"/>
  <c r="AX259" i="16"/>
  <c r="F259" i="16"/>
  <c r="AA259" i="16"/>
  <c r="AY259" i="16"/>
  <c r="G259" i="16"/>
  <c r="AB259" i="16"/>
  <c r="AZ259" i="16"/>
  <c r="H259" i="16"/>
  <c r="AC259" i="16"/>
  <c r="BA259" i="16"/>
  <c r="I259" i="16"/>
  <c r="AD259" i="16"/>
  <c r="BB259" i="16"/>
  <c r="J259" i="16"/>
  <c r="AE259" i="16"/>
  <c r="BC259" i="16"/>
  <c r="K259" i="16"/>
  <c r="AF259" i="16"/>
  <c r="BD259" i="16"/>
  <c r="L259" i="16"/>
  <c r="AG259" i="16"/>
  <c r="BE259" i="16"/>
  <c r="M259" i="16"/>
  <c r="BF259" i="16"/>
  <c r="N259" i="16"/>
  <c r="BG259" i="16"/>
  <c r="O259" i="16"/>
  <c r="BH259" i="16"/>
  <c r="P259" i="16"/>
  <c r="BI259" i="16"/>
  <c r="Q259" i="16"/>
  <c r="BJ259" i="16"/>
  <c r="R259" i="16"/>
  <c r="BK259" i="16"/>
  <c r="S259" i="16"/>
  <c r="BL259" i="16"/>
  <c r="T259" i="16"/>
  <c r="BM259" i="16"/>
  <c r="U259" i="16"/>
  <c r="BN259" i="16"/>
  <c r="V259" i="16"/>
  <c r="AU260" i="16"/>
  <c r="C260" i="16"/>
  <c r="X260" i="16"/>
  <c r="AV260" i="16"/>
  <c r="D260" i="16"/>
  <c r="Y260" i="16"/>
  <c r="AW260" i="16"/>
  <c r="E260" i="16"/>
  <c r="Z260" i="16"/>
  <c r="AX260" i="16"/>
  <c r="F260" i="16"/>
  <c r="AA260" i="16"/>
  <c r="AY260" i="16"/>
  <c r="G260" i="16"/>
  <c r="AB260" i="16"/>
  <c r="AZ260" i="16"/>
  <c r="H260" i="16"/>
  <c r="AC260" i="16"/>
  <c r="BA260" i="16"/>
  <c r="I260" i="16"/>
  <c r="AD260" i="16"/>
  <c r="BB260" i="16"/>
  <c r="J260" i="16"/>
  <c r="AE260" i="16"/>
  <c r="BC260" i="16"/>
  <c r="K260" i="16"/>
  <c r="AF260" i="16"/>
  <c r="BD260" i="16"/>
  <c r="L260" i="16"/>
  <c r="AG260" i="16"/>
  <c r="BE260" i="16"/>
  <c r="M260" i="16"/>
  <c r="BF260" i="16"/>
  <c r="N260" i="16"/>
  <c r="BG260" i="16"/>
  <c r="O260" i="16"/>
  <c r="BH260" i="16"/>
  <c r="P260" i="16"/>
  <c r="BI260" i="16"/>
  <c r="Q260" i="16"/>
  <c r="BJ260" i="16"/>
  <c r="R260" i="16"/>
  <c r="BK260" i="16"/>
  <c r="S260" i="16"/>
  <c r="BL260" i="16"/>
  <c r="T260" i="16"/>
  <c r="BM260" i="16"/>
  <c r="U260" i="16"/>
  <c r="BN260" i="16"/>
  <c r="V260" i="16"/>
  <c r="AU261" i="16"/>
  <c r="C261" i="16"/>
  <c r="X261" i="16"/>
  <c r="AV261" i="16"/>
  <c r="D261" i="16"/>
  <c r="Y261" i="16"/>
  <c r="AW261" i="16"/>
  <c r="E261" i="16"/>
  <c r="Z261" i="16"/>
  <c r="AX261" i="16"/>
  <c r="F261" i="16"/>
  <c r="AA261" i="16"/>
  <c r="AY261" i="16"/>
  <c r="G261" i="16"/>
  <c r="AB261" i="16"/>
  <c r="AZ261" i="16"/>
  <c r="H261" i="16"/>
  <c r="AC261" i="16"/>
  <c r="BA261" i="16"/>
  <c r="I261" i="16"/>
  <c r="AD261" i="16"/>
  <c r="BB261" i="16"/>
  <c r="J261" i="16"/>
  <c r="AE261" i="16"/>
  <c r="BC261" i="16"/>
  <c r="K261" i="16"/>
  <c r="AF261" i="16"/>
  <c r="BD261" i="16"/>
  <c r="L261" i="16"/>
  <c r="AG261" i="16"/>
  <c r="BE261" i="16"/>
  <c r="M261" i="16"/>
  <c r="BF261" i="16"/>
  <c r="N261" i="16"/>
  <c r="BG261" i="16"/>
  <c r="O261" i="16"/>
  <c r="BH261" i="16"/>
  <c r="P261" i="16"/>
  <c r="BI261" i="16"/>
  <c r="Q261" i="16"/>
  <c r="BJ261" i="16"/>
  <c r="R261" i="16"/>
  <c r="BK261" i="16"/>
  <c r="S261" i="16"/>
  <c r="BL261" i="16"/>
  <c r="T261" i="16"/>
  <c r="BM261" i="16"/>
  <c r="U261" i="16"/>
  <c r="BN261" i="16"/>
  <c r="V261" i="16"/>
  <c r="AU262" i="16"/>
  <c r="C262" i="16"/>
  <c r="X262" i="16"/>
  <c r="AV262" i="16"/>
  <c r="D262" i="16"/>
  <c r="Y262" i="16"/>
  <c r="AW262" i="16"/>
  <c r="E262" i="16"/>
  <c r="Z262" i="16"/>
  <c r="AX262" i="16"/>
  <c r="F262" i="16"/>
  <c r="AA262" i="16"/>
  <c r="AY262" i="16"/>
  <c r="G262" i="16"/>
  <c r="AB262" i="16"/>
  <c r="AZ262" i="16"/>
  <c r="H262" i="16"/>
  <c r="AC262" i="16"/>
  <c r="BA262" i="16"/>
  <c r="I262" i="16"/>
  <c r="AD262" i="16"/>
  <c r="BB262" i="16"/>
  <c r="J262" i="16"/>
  <c r="AE262" i="16"/>
  <c r="BC262" i="16"/>
  <c r="K262" i="16"/>
  <c r="AF262" i="16"/>
  <c r="BD262" i="16"/>
  <c r="L262" i="16"/>
  <c r="AG262" i="16"/>
  <c r="BE262" i="16"/>
  <c r="M262" i="16"/>
  <c r="BF262" i="16"/>
  <c r="N262" i="16"/>
  <c r="BG262" i="16"/>
  <c r="O262" i="16"/>
  <c r="BH262" i="16"/>
  <c r="P262" i="16"/>
  <c r="BI262" i="16"/>
  <c r="Q262" i="16"/>
  <c r="BJ262" i="16"/>
  <c r="R262" i="16"/>
  <c r="BK262" i="16"/>
  <c r="S262" i="16"/>
  <c r="BL262" i="16"/>
  <c r="T262" i="16"/>
  <c r="BM262" i="16"/>
  <c r="U262" i="16"/>
  <c r="BN262" i="16"/>
  <c r="V262" i="16"/>
  <c r="AU263" i="16"/>
  <c r="C263" i="16"/>
  <c r="X263" i="16"/>
  <c r="AV263" i="16"/>
  <c r="D263" i="16"/>
  <c r="Y263" i="16"/>
  <c r="AW263" i="16"/>
  <c r="E263" i="16"/>
  <c r="Z263" i="16"/>
  <c r="AX263" i="16"/>
  <c r="F263" i="16"/>
  <c r="AA263" i="16"/>
  <c r="AY263" i="16"/>
  <c r="G263" i="16"/>
  <c r="AB263" i="16"/>
  <c r="AZ263" i="16"/>
  <c r="H263" i="16"/>
  <c r="AC263" i="16"/>
  <c r="BA263" i="16"/>
  <c r="I263" i="16"/>
  <c r="AD263" i="16"/>
  <c r="BB263" i="16"/>
  <c r="J263" i="16"/>
  <c r="AE263" i="16"/>
  <c r="BC263" i="16"/>
  <c r="K263" i="16"/>
  <c r="AF263" i="16"/>
  <c r="BD263" i="16"/>
  <c r="L263" i="16"/>
  <c r="AG263" i="16"/>
  <c r="BE263" i="16"/>
  <c r="M263" i="16"/>
  <c r="BF263" i="16"/>
  <c r="N263" i="16"/>
  <c r="BG263" i="16"/>
  <c r="O263" i="16"/>
  <c r="BH263" i="16"/>
  <c r="P263" i="16"/>
  <c r="BI263" i="16"/>
  <c r="Q263" i="16"/>
  <c r="BJ263" i="16"/>
  <c r="R263" i="16"/>
  <c r="BK263" i="16"/>
  <c r="S263" i="16"/>
  <c r="BL263" i="16"/>
  <c r="T263" i="16"/>
  <c r="BM263" i="16"/>
  <c r="U263" i="16"/>
  <c r="BN263" i="16"/>
  <c r="V263" i="16"/>
  <c r="AU264" i="16"/>
  <c r="C264" i="16"/>
  <c r="X264" i="16"/>
  <c r="AV264" i="16"/>
  <c r="D264" i="16"/>
  <c r="Y264" i="16"/>
  <c r="AW264" i="16"/>
  <c r="E264" i="16"/>
  <c r="Z264" i="16"/>
  <c r="AX264" i="16"/>
  <c r="F264" i="16"/>
  <c r="AA264" i="16"/>
  <c r="AY264" i="16"/>
  <c r="G264" i="16"/>
  <c r="AB264" i="16"/>
  <c r="AZ264" i="16"/>
  <c r="H264" i="16"/>
  <c r="AC264" i="16"/>
  <c r="BA264" i="16"/>
  <c r="I264" i="16"/>
  <c r="AD264" i="16"/>
  <c r="BB264" i="16"/>
  <c r="J264" i="16"/>
  <c r="AE264" i="16"/>
  <c r="BC264" i="16"/>
  <c r="K264" i="16"/>
  <c r="AF264" i="16"/>
  <c r="BD264" i="16"/>
  <c r="L264" i="16"/>
  <c r="AG264" i="16"/>
  <c r="BE264" i="16"/>
  <c r="M264" i="16"/>
  <c r="BF264" i="16"/>
  <c r="N264" i="16"/>
  <c r="BG264" i="16"/>
  <c r="O264" i="16"/>
  <c r="BH264" i="16"/>
  <c r="P264" i="16"/>
  <c r="BI264" i="16"/>
  <c r="Q264" i="16"/>
  <c r="BJ264" i="16"/>
  <c r="R264" i="16"/>
  <c r="BK264" i="16"/>
  <c r="S264" i="16"/>
  <c r="BL264" i="16"/>
  <c r="T264" i="16"/>
  <c r="BM264" i="16"/>
  <c r="U264" i="16"/>
  <c r="BN264" i="16"/>
  <c r="V264" i="16"/>
  <c r="AU265" i="16"/>
  <c r="C265" i="16"/>
  <c r="X265" i="16"/>
  <c r="AV265" i="16"/>
  <c r="D265" i="16"/>
  <c r="Y265" i="16"/>
  <c r="AW265" i="16"/>
  <c r="E265" i="16"/>
  <c r="Z265" i="16"/>
  <c r="AX265" i="16"/>
  <c r="F265" i="16"/>
  <c r="AA265" i="16"/>
  <c r="AY265" i="16"/>
  <c r="G265" i="16"/>
  <c r="AB265" i="16"/>
  <c r="AZ265" i="16"/>
  <c r="H265" i="16"/>
  <c r="AC265" i="16"/>
  <c r="BA265" i="16"/>
  <c r="I265" i="16"/>
  <c r="AD265" i="16"/>
  <c r="BB265" i="16"/>
  <c r="J265" i="16"/>
  <c r="AE265" i="16"/>
  <c r="BC265" i="16"/>
  <c r="K265" i="16"/>
  <c r="AF265" i="16"/>
  <c r="BD265" i="16"/>
  <c r="L265" i="16"/>
  <c r="AG265" i="16"/>
  <c r="BE265" i="16"/>
  <c r="M265" i="16"/>
  <c r="BF265" i="16"/>
  <c r="N265" i="16"/>
  <c r="BG265" i="16"/>
  <c r="O265" i="16"/>
  <c r="BH265" i="16"/>
  <c r="P265" i="16"/>
  <c r="BI265" i="16"/>
  <c r="Q265" i="16"/>
  <c r="BJ265" i="16"/>
  <c r="R265" i="16"/>
  <c r="BK265" i="16"/>
  <c r="S265" i="16"/>
  <c r="BL265" i="16"/>
  <c r="T265" i="16"/>
  <c r="BM265" i="16"/>
  <c r="U265" i="16"/>
  <c r="BN265" i="16"/>
  <c r="V265" i="16"/>
  <c r="AU266" i="16"/>
  <c r="C266" i="16"/>
  <c r="X266" i="16"/>
  <c r="AV266" i="16"/>
  <c r="D266" i="16"/>
  <c r="Y266" i="16"/>
  <c r="AW266" i="16"/>
  <c r="E266" i="16"/>
  <c r="Z266" i="16"/>
  <c r="AX266" i="16"/>
  <c r="F266" i="16"/>
  <c r="AA266" i="16"/>
  <c r="AY266" i="16"/>
  <c r="G266" i="16"/>
  <c r="AB266" i="16"/>
  <c r="AZ266" i="16"/>
  <c r="H266" i="16"/>
  <c r="AC266" i="16"/>
  <c r="BA266" i="16"/>
  <c r="I266" i="16"/>
  <c r="AD266" i="16"/>
  <c r="BB266" i="16"/>
  <c r="J266" i="16"/>
  <c r="AE266" i="16"/>
  <c r="BC266" i="16"/>
  <c r="K266" i="16"/>
  <c r="AF266" i="16"/>
  <c r="BD266" i="16"/>
  <c r="L266" i="16"/>
  <c r="AG266" i="16"/>
  <c r="BE266" i="16"/>
  <c r="M266" i="16"/>
  <c r="BF266" i="16"/>
  <c r="N266" i="16"/>
  <c r="BG266" i="16"/>
  <c r="O266" i="16"/>
  <c r="BH266" i="16"/>
  <c r="P266" i="16"/>
  <c r="BI266" i="16"/>
  <c r="Q266" i="16"/>
  <c r="BJ266" i="16"/>
  <c r="R266" i="16"/>
  <c r="BK266" i="16"/>
  <c r="S266" i="16"/>
  <c r="BL266" i="16"/>
  <c r="T266" i="16"/>
  <c r="BM266" i="16"/>
  <c r="U266" i="16"/>
  <c r="BN266" i="16"/>
  <c r="V266" i="16"/>
  <c r="AU267" i="16"/>
  <c r="C267" i="16"/>
  <c r="X267" i="16"/>
  <c r="AV267" i="16"/>
  <c r="D267" i="16"/>
  <c r="Y267" i="16"/>
  <c r="AW267" i="16"/>
  <c r="E267" i="16"/>
  <c r="Z267" i="16"/>
  <c r="AX267" i="16"/>
  <c r="F267" i="16"/>
  <c r="AA267" i="16"/>
  <c r="AY267" i="16"/>
  <c r="G267" i="16"/>
  <c r="AB267" i="16"/>
  <c r="AZ267" i="16"/>
  <c r="H267" i="16"/>
  <c r="AC267" i="16"/>
  <c r="BA267" i="16"/>
  <c r="I267" i="16"/>
  <c r="AD267" i="16"/>
  <c r="BB267" i="16"/>
  <c r="J267" i="16"/>
  <c r="AE267" i="16"/>
  <c r="BC267" i="16"/>
  <c r="K267" i="16"/>
  <c r="AF267" i="16"/>
  <c r="BD267" i="16"/>
  <c r="L267" i="16"/>
  <c r="AG267" i="16"/>
  <c r="BE267" i="16"/>
  <c r="M267" i="16"/>
  <c r="BF267" i="16"/>
  <c r="N267" i="16"/>
  <c r="BG267" i="16"/>
  <c r="O267" i="16"/>
  <c r="BH267" i="16"/>
  <c r="P267" i="16"/>
  <c r="BI267" i="16"/>
  <c r="Q267" i="16"/>
  <c r="BJ267" i="16"/>
  <c r="R267" i="16"/>
  <c r="BK267" i="16"/>
  <c r="S267" i="16"/>
  <c r="BL267" i="16"/>
  <c r="T267" i="16"/>
  <c r="BM267" i="16"/>
  <c r="U267" i="16"/>
  <c r="BN267" i="16"/>
  <c r="V267" i="16"/>
  <c r="AU268" i="16"/>
  <c r="C268" i="16"/>
  <c r="X268" i="16"/>
  <c r="AV268" i="16"/>
  <c r="D268" i="16"/>
  <c r="Y268" i="16"/>
  <c r="AW268" i="16"/>
  <c r="E268" i="16"/>
  <c r="Z268" i="16"/>
  <c r="AX268" i="16"/>
  <c r="F268" i="16"/>
  <c r="AA268" i="16"/>
  <c r="AY268" i="16"/>
  <c r="G268" i="16"/>
  <c r="AB268" i="16"/>
  <c r="AZ268" i="16"/>
  <c r="H268" i="16"/>
  <c r="AC268" i="16"/>
  <c r="BA268" i="16"/>
  <c r="I268" i="16"/>
  <c r="AD268" i="16"/>
  <c r="BB268" i="16"/>
  <c r="J268" i="16"/>
  <c r="AE268" i="16"/>
  <c r="BC268" i="16"/>
  <c r="K268" i="16"/>
  <c r="AF268" i="16"/>
  <c r="BD268" i="16"/>
  <c r="L268" i="16"/>
  <c r="AG268" i="16"/>
  <c r="BE268" i="16"/>
  <c r="M268" i="16"/>
  <c r="BF268" i="16"/>
  <c r="N268" i="16"/>
  <c r="BG268" i="16"/>
  <c r="O268" i="16"/>
  <c r="BH268" i="16"/>
  <c r="P268" i="16"/>
  <c r="BI268" i="16"/>
  <c r="Q268" i="16"/>
  <c r="BJ268" i="16"/>
  <c r="R268" i="16"/>
  <c r="BK268" i="16"/>
  <c r="S268" i="16"/>
  <c r="BL268" i="16"/>
  <c r="T268" i="16"/>
  <c r="BM268" i="16"/>
  <c r="U268" i="16"/>
  <c r="BN268" i="16"/>
  <c r="V268" i="16"/>
  <c r="AU269" i="16"/>
  <c r="C269" i="16"/>
  <c r="X269" i="16"/>
  <c r="AV269" i="16"/>
  <c r="D269" i="16"/>
  <c r="Y269" i="16"/>
  <c r="AW269" i="16"/>
  <c r="E269" i="16"/>
  <c r="Z269" i="16"/>
  <c r="AX269" i="16"/>
  <c r="F269" i="16"/>
  <c r="AA269" i="16"/>
  <c r="AY269" i="16"/>
  <c r="G269" i="16"/>
  <c r="AB269" i="16"/>
  <c r="AZ269" i="16"/>
  <c r="H269" i="16"/>
  <c r="AC269" i="16"/>
  <c r="BA269" i="16"/>
  <c r="I269" i="16"/>
  <c r="AD269" i="16"/>
  <c r="BB269" i="16"/>
  <c r="J269" i="16"/>
  <c r="AE269" i="16"/>
  <c r="BC269" i="16"/>
  <c r="K269" i="16"/>
  <c r="AF269" i="16"/>
  <c r="BD269" i="16"/>
  <c r="L269" i="16"/>
  <c r="AG269" i="16"/>
  <c r="BE269" i="16"/>
  <c r="M269" i="16"/>
  <c r="BF269" i="16"/>
  <c r="N269" i="16"/>
  <c r="BG269" i="16"/>
  <c r="O269" i="16"/>
  <c r="BH269" i="16"/>
  <c r="P269" i="16"/>
  <c r="BI269" i="16"/>
  <c r="Q269" i="16"/>
  <c r="BJ269" i="16"/>
  <c r="R269" i="16"/>
  <c r="BK269" i="16"/>
  <c r="S269" i="16"/>
  <c r="BL269" i="16"/>
  <c r="T269" i="16"/>
  <c r="BM269" i="16"/>
  <c r="U269" i="16"/>
  <c r="BN269" i="16"/>
  <c r="V269" i="16"/>
  <c r="AU270" i="16"/>
  <c r="C270" i="16"/>
  <c r="X270" i="16"/>
  <c r="AV270" i="16"/>
  <c r="D270" i="16"/>
  <c r="Y270" i="16"/>
  <c r="AW270" i="16"/>
  <c r="E270" i="16"/>
  <c r="Z270" i="16"/>
  <c r="AX270" i="16"/>
  <c r="F270" i="16"/>
  <c r="AA270" i="16"/>
  <c r="AY270" i="16"/>
  <c r="G270" i="16"/>
  <c r="AB270" i="16"/>
  <c r="AZ270" i="16"/>
  <c r="H270" i="16"/>
  <c r="AC270" i="16"/>
  <c r="BA270" i="16"/>
  <c r="I270" i="16"/>
  <c r="AD270" i="16"/>
  <c r="BB270" i="16"/>
  <c r="J270" i="16"/>
  <c r="AE270" i="16"/>
  <c r="BC270" i="16"/>
  <c r="K270" i="16"/>
  <c r="AF270" i="16"/>
  <c r="BD270" i="16"/>
  <c r="L270" i="16"/>
  <c r="AG270" i="16"/>
  <c r="BE270" i="16"/>
  <c r="M270" i="16"/>
  <c r="BF270" i="16"/>
  <c r="N270" i="16"/>
  <c r="BG270" i="16"/>
  <c r="O270" i="16"/>
  <c r="BH270" i="16"/>
  <c r="P270" i="16"/>
  <c r="BI270" i="16"/>
  <c r="Q270" i="16"/>
  <c r="BJ270" i="16"/>
  <c r="R270" i="16"/>
  <c r="BK270" i="16"/>
  <c r="S270" i="16"/>
  <c r="BL270" i="16"/>
  <c r="T270" i="16"/>
  <c r="BM270" i="16"/>
  <c r="U270" i="16"/>
  <c r="BN270" i="16"/>
  <c r="V270" i="16"/>
  <c r="AU271" i="16"/>
  <c r="C271" i="16"/>
  <c r="X271" i="16"/>
  <c r="AV271" i="16"/>
  <c r="D271" i="16"/>
  <c r="Y271" i="16"/>
  <c r="AW271" i="16"/>
  <c r="E271" i="16"/>
  <c r="Z271" i="16"/>
  <c r="AX271" i="16"/>
  <c r="F271" i="16"/>
  <c r="AA271" i="16"/>
  <c r="AY271" i="16"/>
  <c r="G271" i="16"/>
  <c r="AB271" i="16"/>
  <c r="AZ271" i="16"/>
  <c r="H271" i="16"/>
  <c r="AC271" i="16"/>
  <c r="BA271" i="16"/>
  <c r="I271" i="16"/>
  <c r="AD271" i="16"/>
  <c r="BB271" i="16"/>
  <c r="J271" i="16"/>
  <c r="AE271" i="16"/>
  <c r="BC271" i="16"/>
  <c r="K271" i="16"/>
  <c r="AF271" i="16"/>
  <c r="BD271" i="16"/>
  <c r="L271" i="16"/>
  <c r="AG271" i="16"/>
  <c r="BE271" i="16"/>
  <c r="M271" i="16"/>
  <c r="BF271" i="16"/>
  <c r="N271" i="16"/>
  <c r="BG271" i="16"/>
  <c r="O271" i="16"/>
  <c r="BH271" i="16"/>
  <c r="P271" i="16"/>
  <c r="BI271" i="16"/>
  <c r="Q271" i="16"/>
  <c r="BJ271" i="16"/>
  <c r="R271" i="16"/>
  <c r="BK271" i="16"/>
  <c r="S271" i="16"/>
  <c r="BL271" i="16"/>
  <c r="T271" i="16"/>
  <c r="BM271" i="16"/>
  <c r="U271" i="16"/>
  <c r="BN271" i="16"/>
  <c r="V271" i="16"/>
  <c r="AU272" i="16"/>
  <c r="C272" i="16"/>
  <c r="X272" i="16"/>
  <c r="AV272" i="16"/>
  <c r="D272" i="16"/>
  <c r="Y272" i="16"/>
  <c r="AW272" i="16"/>
  <c r="E272" i="16"/>
  <c r="Z272" i="16"/>
  <c r="AX272" i="16"/>
  <c r="F272" i="16"/>
  <c r="AA272" i="16"/>
  <c r="AY272" i="16"/>
  <c r="G272" i="16"/>
  <c r="AB272" i="16"/>
  <c r="AZ272" i="16"/>
  <c r="H272" i="16"/>
  <c r="AC272" i="16"/>
  <c r="BA272" i="16"/>
  <c r="I272" i="16"/>
  <c r="AD272" i="16"/>
  <c r="BB272" i="16"/>
  <c r="J272" i="16"/>
  <c r="AE272" i="16"/>
  <c r="BC272" i="16"/>
  <c r="K272" i="16"/>
  <c r="AF272" i="16"/>
  <c r="BD272" i="16"/>
  <c r="L272" i="16"/>
  <c r="AG272" i="16"/>
  <c r="BE272" i="16"/>
  <c r="M272" i="16"/>
  <c r="BF272" i="16"/>
  <c r="N272" i="16"/>
  <c r="BG272" i="16"/>
  <c r="O272" i="16"/>
  <c r="BH272" i="16"/>
  <c r="P272" i="16"/>
  <c r="BI272" i="16"/>
  <c r="Q272" i="16"/>
  <c r="BJ272" i="16"/>
  <c r="R272" i="16"/>
  <c r="BK272" i="16"/>
  <c r="S272" i="16"/>
  <c r="BL272" i="16"/>
  <c r="T272" i="16"/>
  <c r="BM272" i="16"/>
  <c r="U272" i="16"/>
  <c r="BN272" i="16"/>
  <c r="V272" i="16"/>
  <c r="AU273" i="16"/>
  <c r="C273" i="16"/>
  <c r="X273" i="16"/>
  <c r="AV273" i="16"/>
  <c r="D273" i="16"/>
  <c r="Y273" i="16"/>
  <c r="AW273" i="16"/>
  <c r="E273" i="16"/>
  <c r="Z273" i="16"/>
  <c r="AX273" i="16"/>
  <c r="F273" i="16"/>
  <c r="AA273" i="16"/>
  <c r="AY273" i="16"/>
  <c r="G273" i="16"/>
  <c r="AB273" i="16"/>
  <c r="AZ273" i="16"/>
  <c r="H273" i="16"/>
  <c r="AC273" i="16"/>
  <c r="BA273" i="16"/>
  <c r="I273" i="16"/>
  <c r="AD273" i="16"/>
  <c r="BB273" i="16"/>
  <c r="J273" i="16"/>
  <c r="AE273" i="16"/>
  <c r="BC273" i="16"/>
  <c r="K273" i="16"/>
  <c r="AF273" i="16"/>
  <c r="BD273" i="16"/>
  <c r="L273" i="16"/>
  <c r="AG273" i="16"/>
  <c r="BE273" i="16"/>
  <c r="M273" i="16"/>
  <c r="BF273" i="16"/>
  <c r="N273" i="16"/>
  <c r="BG273" i="16"/>
  <c r="O273" i="16"/>
  <c r="BH273" i="16"/>
  <c r="P273" i="16"/>
  <c r="BI273" i="16"/>
  <c r="Q273" i="16"/>
  <c r="BJ273" i="16"/>
  <c r="R273" i="16"/>
  <c r="BK273" i="16"/>
  <c r="S273" i="16"/>
  <c r="BL273" i="16"/>
  <c r="T273" i="16"/>
  <c r="BM273" i="16"/>
  <c r="U273" i="16"/>
  <c r="BN273" i="16"/>
  <c r="V273" i="16"/>
  <c r="AU274" i="16"/>
  <c r="C274" i="16"/>
  <c r="X274" i="16"/>
  <c r="AV274" i="16"/>
  <c r="D274" i="16"/>
  <c r="Y274" i="16"/>
  <c r="AW274" i="16"/>
  <c r="E274" i="16"/>
  <c r="Z274" i="16"/>
  <c r="AX274" i="16"/>
  <c r="F274" i="16"/>
  <c r="AA274" i="16"/>
  <c r="AY274" i="16"/>
  <c r="G274" i="16"/>
  <c r="AB274" i="16"/>
  <c r="AZ274" i="16"/>
  <c r="H274" i="16"/>
  <c r="AC274" i="16"/>
  <c r="BA274" i="16"/>
  <c r="I274" i="16"/>
  <c r="AD274" i="16"/>
  <c r="BB274" i="16"/>
  <c r="J274" i="16"/>
  <c r="AE274" i="16"/>
  <c r="BC274" i="16"/>
  <c r="K274" i="16"/>
  <c r="AF274" i="16"/>
  <c r="BD274" i="16"/>
  <c r="L274" i="16"/>
  <c r="AG274" i="16"/>
  <c r="BE274" i="16"/>
  <c r="M274" i="16"/>
  <c r="BF274" i="16"/>
  <c r="N274" i="16"/>
  <c r="BG274" i="16"/>
  <c r="O274" i="16"/>
  <c r="BH274" i="16"/>
  <c r="P274" i="16"/>
  <c r="BI274" i="16"/>
  <c r="Q274" i="16"/>
  <c r="BJ274" i="16"/>
  <c r="R274" i="16"/>
  <c r="BK274" i="16"/>
  <c r="S274" i="16"/>
  <c r="BL274" i="16"/>
  <c r="T274" i="16"/>
  <c r="BM274" i="16"/>
  <c r="U274" i="16"/>
  <c r="BN274" i="16"/>
  <c r="V274" i="16"/>
  <c r="AU275" i="16"/>
  <c r="C275" i="16"/>
  <c r="X275" i="16"/>
  <c r="AV275" i="16"/>
  <c r="D275" i="16"/>
  <c r="Y275" i="16"/>
  <c r="AW275" i="16"/>
  <c r="E275" i="16"/>
  <c r="Z275" i="16"/>
  <c r="AX275" i="16"/>
  <c r="F275" i="16"/>
  <c r="AA275" i="16"/>
  <c r="AY275" i="16"/>
  <c r="G275" i="16"/>
  <c r="AB275" i="16"/>
  <c r="AZ275" i="16"/>
  <c r="H275" i="16"/>
  <c r="AC275" i="16"/>
  <c r="BA275" i="16"/>
  <c r="I275" i="16"/>
  <c r="AD275" i="16"/>
  <c r="BB275" i="16"/>
  <c r="J275" i="16"/>
  <c r="AE275" i="16"/>
  <c r="BC275" i="16"/>
  <c r="K275" i="16"/>
  <c r="AF275" i="16"/>
  <c r="BD275" i="16"/>
  <c r="L275" i="16"/>
  <c r="AG275" i="16"/>
  <c r="BE275" i="16"/>
  <c r="M275" i="16"/>
  <c r="BF275" i="16"/>
  <c r="N275" i="16"/>
  <c r="BG275" i="16"/>
  <c r="O275" i="16"/>
  <c r="BH275" i="16"/>
  <c r="P275" i="16"/>
  <c r="BI275" i="16"/>
  <c r="Q275" i="16"/>
  <c r="BJ275" i="16"/>
  <c r="R275" i="16"/>
  <c r="BK275" i="16"/>
  <c r="S275" i="16"/>
  <c r="BL275" i="16"/>
  <c r="T275" i="16"/>
  <c r="BM275" i="16"/>
  <c r="U275" i="16"/>
  <c r="BN275" i="16"/>
  <c r="V275" i="16"/>
  <c r="AU276" i="16"/>
  <c r="C276" i="16"/>
  <c r="X276" i="16"/>
  <c r="AV276" i="16"/>
  <c r="D276" i="16"/>
  <c r="Y276" i="16"/>
  <c r="AW276" i="16"/>
  <c r="E276" i="16"/>
  <c r="Z276" i="16"/>
  <c r="AX276" i="16"/>
  <c r="F276" i="16"/>
  <c r="AA276" i="16"/>
  <c r="AY276" i="16"/>
  <c r="G276" i="16"/>
  <c r="AB276" i="16"/>
  <c r="AZ276" i="16"/>
  <c r="H276" i="16"/>
  <c r="AC276" i="16"/>
  <c r="BA276" i="16"/>
  <c r="I276" i="16"/>
  <c r="AD276" i="16"/>
  <c r="BB276" i="16"/>
  <c r="J276" i="16"/>
  <c r="AE276" i="16"/>
  <c r="BC276" i="16"/>
  <c r="K276" i="16"/>
  <c r="AF276" i="16"/>
  <c r="BD276" i="16"/>
  <c r="L276" i="16"/>
  <c r="AG276" i="16"/>
  <c r="BE276" i="16"/>
  <c r="M276" i="16"/>
  <c r="BF276" i="16"/>
  <c r="N276" i="16"/>
  <c r="BG276" i="16"/>
  <c r="O276" i="16"/>
  <c r="BH276" i="16"/>
  <c r="P276" i="16"/>
  <c r="BI276" i="16"/>
  <c r="Q276" i="16"/>
  <c r="BJ276" i="16"/>
  <c r="R276" i="16"/>
  <c r="BK276" i="16"/>
  <c r="S276" i="16"/>
  <c r="BL276" i="16"/>
  <c r="T276" i="16"/>
  <c r="BM276" i="16"/>
  <c r="U276" i="16"/>
  <c r="BN276" i="16"/>
  <c r="V276" i="16"/>
  <c r="AU277" i="16"/>
  <c r="C277" i="16"/>
  <c r="X277" i="16"/>
  <c r="AV277" i="16"/>
  <c r="D277" i="16"/>
  <c r="Y277" i="16"/>
  <c r="AW277" i="16"/>
  <c r="E277" i="16"/>
  <c r="Z277" i="16"/>
  <c r="AX277" i="16"/>
  <c r="F277" i="16"/>
  <c r="AA277" i="16"/>
  <c r="AY277" i="16"/>
  <c r="G277" i="16"/>
  <c r="AB277" i="16"/>
  <c r="AZ277" i="16"/>
  <c r="H277" i="16"/>
  <c r="AC277" i="16"/>
  <c r="BA277" i="16"/>
  <c r="I277" i="16"/>
  <c r="AD277" i="16"/>
  <c r="BB277" i="16"/>
  <c r="J277" i="16"/>
  <c r="AE277" i="16"/>
  <c r="BC277" i="16"/>
  <c r="K277" i="16"/>
  <c r="AF277" i="16"/>
  <c r="BD277" i="16"/>
  <c r="L277" i="16"/>
  <c r="AG277" i="16"/>
  <c r="BE277" i="16"/>
  <c r="M277" i="16"/>
  <c r="BF277" i="16"/>
  <c r="N277" i="16"/>
  <c r="BG277" i="16"/>
  <c r="O277" i="16"/>
  <c r="BH277" i="16"/>
  <c r="P277" i="16"/>
  <c r="BI277" i="16"/>
  <c r="Q277" i="16"/>
  <c r="BJ277" i="16"/>
  <c r="R277" i="16"/>
  <c r="BK277" i="16"/>
  <c r="S277" i="16"/>
  <c r="BL277" i="16"/>
  <c r="T277" i="16"/>
  <c r="BM277" i="16"/>
  <c r="U277" i="16"/>
  <c r="BN277" i="16"/>
  <c r="V277" i="16"/>
  <c r="AU278" i="16"/>
  <c r="C278" i="16"/>
  <c r="X278" i="16"/>
  <c r="AV278" i="16"/>
  <c r="D278" i="16"/>
  <c r="Y278" i="16"/>
  <c r="AW278" i="16"/>
  <c r="E278" i="16"/>
  <c r="Z278" i="16"/>
  <c r="AX278" i="16"/>
  <c r="F278" i="16"/>
  <c r="AA278" i="16"/>
  <c r="AY278" i="16"/>
  <c r="G278" i="16"/>
  <c r="AB278" i="16"/>
  <c r="AZ278" i="16"/>
  <c r="H278" i="16"/>
  <c r="AC278" i="16"/>
  <c r="BA278" i="16"/>
  <c r="I278" i="16"/>
  <c r="AD278" i="16"/>
  <c r="BB278" i="16"/>
  <c r="J278" i="16"/>
  <c r="AE278" i="16"/>
  <c r="BC278" i="16"/>
  <c r="K278" i="16"/>
  <c r="AF278" i="16"/>
  <c r="BD278" i="16"/>
  <c r="L278" i="16"/>
  <c r="AG278" i="16"/>
  <c r="BE278" i="16"/>
  <c r="M278" i="16"/>
  <c r="BF278" i="16"/>
  <c r="N278" i="16"/>
  <c r="BG278" i="16"/>
  <c r="O278" i="16"/>
  <c r="BH278" i="16"/>
  <c r="P278" i="16"/>
  <c r="BI278" i="16"/>
  <c r="Q278" i="16"/>
  <c r="BJ278" i="16"/>
  <c r="R278" i="16"/>
  <c r="BK278" i="16"/>
  <c r="S278" i="16"/>
  <c r="BL278" i="16"/>
  <c r="T278" i="16"/>
  <c r="BM278" i="16"/>
  <c r="U278" i="16"/>
  <c r="BN278" i="16"/>
  <c r="V278" i="16"/>
  <c r="AU279" i="16"/>
  <c r="C279" i="16"/>
  <c r="X279" i="16"/>
  <c r="AV279" i="16"/>
  <c r="D279" i="16"/>
  <c r="Y279" i="16"/>
  <c r="AW279" i="16"/>
  <c r="E279" i="16"/>
  <c r="Z279" i="16"/>
  <c r="AX279" i="16"/>
  <c r="F279" i="16"/>
  <c r="AA279" i="16"/>
  <c r="AY279" i="16"/>
  <c r="G279" i="16"/>
  <c r="AB279" i="16"/>
  <c r="AZ279" i="16"/>
  <c r="H279" i="16"/>
  <c r="AC279" i="16"/>
  <c r="BA279" i="16"/>
  <c r="I279" i="16"/>
  <c r="AD279" i="16"/>
  <c r="BB279" i="16"/>
  <c r="J279" i="16"/>
  <c r="AE279" i="16"/>
  <c r="BC279" i="16"/>
  <c r="K279" i="16"/>
  <c r="AF279" i="16"/>
  <c r="BD279" i="16"/>
  <c r="L279" i="16"/>
  <c r="AG279" i="16"/>
  <c r="BE279" i="16"/>
  <c r="M279" i="16"/>
  <c r="BF279" i="16"/>
  <c r="N279" i="16"/>
  <c r="BG279" i="16"/>
  <c r="O279" i="16"/>
  <c r="BH279" i="16"/>
  <c r="P279" i="16"/>
  <c r="BI279" i="16"/>
  <c r="Q279" i="16"/>
  <c r="BJ279" i="16"/>
  <c r="R279" i="16"/>
  <c r="BK279" i="16"/>
  <c r="S279" i="16"/>
  <c r="BL279" i="16"/>
  <c r="T279" i="16"/>
  <c r="BM279" i="16"/>
  <c r="U279" i="16"/>
  <c r="BN279" i="16"/>
  <c r="V279" i="16"/>
  <c r="AU280" i="16"/>
  <c r="C280" i="16"/>
  <c r="X280" i="16"/>
  <c r="AV280" i="16"/>
  <c r="D280" i="16"/>
  <c r="Y280" i="16"/>
  <c r="AW280" i="16"/>
  <c r="E280" i="16"/>
  <c r="Z280" i="16"/>
  <c r="AX280" i="16"/>
  <c r="F280" i="16"/>
  <c r="AA280" i="16"/>
  <c r="AY280" i="16"/>
  <c r="G280" i="16"/>
  <c r="AB280" i="16"/>
  <c r="AZ280" i="16"/>
  <c r="H280" i="16"/>
  <c r="AC280" i="16"/>
  <c r="BA280" i="16"/>
  <c r="I280" i="16"/>
  <c r="AD280" i="16"/>
  <c r="BB280" i="16"/>
  <c r="J280" i="16"/>
  <c r="AE280" i="16"/>
  <c r="BC280" i="16"/>
  <c r="K280" i="16"/>
  <c r="AF280" i="16"/>
  <c r="BD280" i="16"/>
  <c r="L280" i="16"/>
  <c r="AG280" i="16"/>
  <c r="BE280" i="16"/>
  <c r="M280" i="16"/>
  <c r="BF280" i="16"/>
  <c r="N280" i="16"/>
  <c r="BG280" i="16"/>
  <c r="O280" i="16"/>
  <c r="BH280" i="16"/>
  <c r="P280" i="16"/>
  <c r="BI280" i="16"/>
  <c r="Q280" i="16"/>
  <c r="BJ280" i="16"/>
  <c r="R280" i="16"/>
  <c r="BK280" i="16"/>
  <c r="S280" i="16"/>
  <c r="BL280" i="16"/>
  <c r="T280" i="16"/>
  <c r="BM280" i="16"/>
  <c r="U280" i="16"/>
  <c r="BN280" i="16"/>
  <c r="V280" i="16"/>
  <c r="AU281" i="16"/>
  <c r="C281" i="16"/>
  <c r="X281" i="16"/>
  <c r="AV281" i="16"/>
  <c r="D281" i="16"/>
  <c r="Y281" i="16"/>
  <c r="AW281" i="16"/>
  <c r="E281" i="16"/>
  <c r="Z281" i="16"/>
  <c r="AX281" i="16"/>
  <c r="F281" i="16"/>
  <c r="AA281" i="16"/>
  <c r="AY281" i="16"/>
  <c r="G281" i="16"/>
  <c r="AB281" i="16"/>
  <c r="AZ281" i="16"/>
  <c r="H281" i="16"/>
  <c r="AC281" i="16"/>
  <c r="BA281" i="16"/>
  <c r="I281" i="16"/>
  <c r="AD281" i="16"/>
  <c r="BB281" i="16"/>
  <c r="J281" i="16"/>
  <c r="AE281" i="16"/>
  <c r="BC281" i="16"/>
  <c r="K281" i="16"/>
  <c r="AF281" i="16"/>
  <c r="BD281" i="16"/>
  <c r="L281" i="16"/>
  <c r="AG281" i="16"/>
  <c r="BE281" i="16"/>
  <c r="M281" i="16"/>
  <c r="BF281" i="16"/>
  <c r="N281" i="16"/>
  <c r="BG281" i="16"/>
  <c r="O281" i="16"/>
  <c r="BH281" i="16"/>
  <c r="P281" i="16"/>
  <c r="BI281" i="16"/>
  <c r="Q281" i="16"/>
  <c r="BJ281" i="16"/>
  <c r="R281" i="16"/>
  <c r="BK281" i="16"/>
  <c r="S281" i="16"/>
  <c r="BL281" i="16"/>
  <c r="T281" i="16"/>
  <c r="BM281" i="16"/>
  <c r="U281" i="16"/>
  <c r="BN281" i="16"/>
  <c r="V281" i="16"/>
  <c r="AU282" i="16"/>
  <c r="C282" i="16"/>
  <c r="X282" i="16"/>
  <c r="AV282" i="16"/>
  <c r="D282" i="16"/>
  <c r="Y282" i="16"/>
  <c r="AW282" i="16"/>
  <c r="E282" i="16"/>
  <c r="Z282" i="16"/>
  <c r="AX282" i="16"/>
  <c r="F282" i="16"/>
  <c r="AA282" i="16"/>
  <c r="AY282" i="16"/>
  <c r="G282" i="16"/>
  <c r="AB282" i="16"/>
  <c r="AZ282" i="16"/>
  <c r="H282" i="16"/>
  <c r="AC282" i="16"/>
  <c r="BA282" i="16"/>
  <c r="I282" i="16"/>
  <c r="AD282" i="16"/>
  <c r="BB282" i="16"/>
  <c r="J282" i="16"/>
  <c r="AE282" i="16"/>
  <c r="BC282" i="16"/>
  <c r="K282" i="16"/>
  <c r="AF282" i="16"/>
  <c r="BD282" i="16"/>
  <c r="L282" i="16"/>
  <c r="AG282" i="16"/>
  <c r="BE282" i="16"/>
  <c r="M282" i="16"/>
  <c r="BF282" i="16"/>
  <c r="N282" i="16"/>
  <c r="BG282" i="16"/>
  <c r="O282" i="16"/>
  <c r="BH282" i="16"/>
  <c r="P282" i="16"/>
  <c r="BI282" i="16"/>
  <c r="Q282" i="16"/>
  <c r="BJ282" i="16"/>
  <c r="R282" i="16"/>
  <c r="BK282" i="16"/>
  <c r="S282" i="16"/>
  <c r="BL282" i="16"/>
  <c r="T282" i="16"/>
  <c r="BM282" i="16"/>
  <c r="U282" i="16"/>
  <c r="BN282" i="16"/>
  <c r="V282" i="16"/>
  <c r="AU283" i="16"/>
  <c r="C283" i="16"/>
  <c r="X283" i="16"/>
  <c r="AV283" i="16"/>
  <c r="D283" i="16"/>
  <c r="Y283" i="16"/>
  <c r="AW283" i="16"/>
  <c r="E283" i="16"/>
  <c r="Z283" i="16"/>
  <c r="AX283" i="16"/>
  <c r="F283" i="16"/>
  <c r="AA283" i="16"/>
  <c r="AY283" i="16"/>
  <c r="G283" i="16"/>
  <c r="AB283" i="16"/>
  <c r="AZ283" i="16"/>
  <c r="H283" i="16"/>
  <c r="AC283" i="16"/>
  <c r="BA283" i="16"/>
  <c r="I283" i="16"/>
  <c r="AD283" i="16"/>
  <c r="BB283" i="16"/>
  <c r="J283" i="16"/>
  <c r="AE283" i="16"/>
  <c r="BC283" i="16"/>
  <c r="K283" i="16"/>
  <c r="AF283" i="16"/>
  <c r="BD283" i="16"/>
  <c r="L283" i="16"/>
  <c r="AG283" i="16"/>
  <c r="BE283" i="16"/>
  <c r="M283" i="16"/>
  <c r="BF283" i="16"/>
  <c r="N283" i="16"/>
  <c r="BG283" i="16"/>
  <c r="O283" i="16"/>
  <c r="BH283" i="16"/>
  <c r="P283" i="16"/>
  <c r="BI283" i="16"/>
  <c r="Q283" i="16"/>
  <c r="BJ283" i="16"/>
  <c r="R283" i="16"/>
  <c r="BK283" i="16"/>
  <c r="S283" i="16"/>
  <c r="BL283" i="16"/>
  <c r="T283" i="16"/>
  <c r="BM283" i="16"/>
  <c r="U283" i="16"/>
  <c r="BN283" i="16"/>
  <c r="V283" i="16"/>
  <c r="AU284" i="16"/>
  <c r="C284" i="16"/>
  <c r="X284" i="16"/>
  <c r="AV284" i="16"/>
  <c r="D284" i="16"/>
  <c r="Y284" i="16"/>
  <c r="AW284" i="16"/>
  <c r="E284" i="16"/>
  <c r="Z284" i="16"/>
  <c r="AX284" i="16"/>
  <c r="F284" i="16"/>
  <c r="AA284" i="16"/>
  <c r="AY284" i="16"/>
  <c r="G284" i="16"/>
  <c r="AB284" i="16"/>
  <c r="AZ284" i="16"/>
  <c r="H284" i="16"/>
  <c r="AC284" i="16"/>
  <c r="BA284" i="16"/>
  <c r="I284" i="16"/>
  <c r="AD284" i="16"/>
  <c r="BB284" i="16"/>
  <c r="J284" i="16"/>
  <c r="AE284" i="16"/>
  <c r="BC284" i="16"/>
  <c r="K284" i="16"/>
  <c r="AF284" i="16"/>
  <c r="BD284" i="16"/>
  <c r="L284" i="16"/>
  <c r="AG284" i="16"/>
  <c r="BE284" i="16"/>
  <c r="M284" i="16"/>
  <c r="BF284" i="16"/>
  <c r="N284" i="16"/>
  <c r="BG284" i="16"/>
  <c r="O284" i="16"/>
  <c r="BH284" i="16"/>
  <c r="P284" i="16"/>
  <c r="BI284" i="16"/>
  <c r="Q284" i="16"/>
  <c r="BJ284" i="16"/>
  <c r="R284" i="16"/>
  <c r="BK284" i="16"/>
  <c r="S284" i="16"/>
  <c r="BL284" i="16"/>
  <c r="T284" i="16"/>
  <c r="BM284" i="16"/>
  <c r="U284" i="16"/>
  <c r="BN284" i="16"/>
  <c r="V284" i="16"/>
  <c r="AU285" i="16"/>
  <c r="C285" i="16"/>
  <c r="X285" i="16"/>
  <c r="AV285" i="16"/>
  <c r="D285" i="16"/>
  <c r="Y285" i="16"/>
  <c r="AW285" i="16"/>
  <c r="E285" i="16"/>
  <c r="Z285" i="16"/>
  <c r="AX285" i="16"/>
  <c r="F285" i="16"/>
  <c r="AA285" i="16"/>
  <c r="AY285" i="16"/>
  <c r="G285" i="16"/>
  <c r="AB285" i="16"/>
  <c r="AZ285" i="16"/>
  <c r="H285" i="16"/>
  <c r="AC285" i="16"/>
  <c r="BA285" i="16"/>
  <c r="I285" i="16"/>
  <c r="AD285" i="16"/>
  <c r="BB285" i="16"/>
  <c r="J285" i="16"/>
  <c r="AE285" i="16"/>
  <c r="BC285" i="16"/>
  <c r="K285" i="16"/>
  <c r="AF285" i="16"/>
  <c r="BD285" i="16"/>
  <c r="L285" i="16"/>
  <c r="AG285" i="16"/>
  <c r="BE285" i="16"/>
  <c r="M285" i="16"/>
  <c r="BF285" i="16"/>
  <c r="N285" i="16"/>
  <c r="BG285" i="16"/>
  <c r="O285" i="16"/>
  <c r="BH285" i="16"/>
  <c r="P285" i="16"/>
  <c r="BI285" i="16"/>
  <c r="Q285" i="16"/>
  <c r="BJ285" i="16"/>
  <c r="R285" i="16"/>
  <c r="BK285" i="16"/>
  <c r="S285" i="16"/>
  <c r="BL285" i="16"/>
  <c r="T285" i="16"/>
  <c r="BM285" i="16"/>
  <c r="U285" i="16"/>
  <c r="BN285" i="16"/>
  <c r="V285" i="16"/>
  <c r="AU286" i="16"/>
  <c r="C286" i="16"/>
  <c r="X286" i="16"/>
  <c r="AV286" i="16"/>
  <c r="D286" i="16"/>
  <c r="Y286" i="16"/>
  <c r="AW286" i="16"/>
  <c r="E286" i="16"/>
  <c r="Z286" i="16"/>
  <c r="AX286" i="16"/>
  <c r="F286" i="16"/>
  <c r="AA286" i="16"/>
  <c r="AY286" i="16"/>
  <c r="G286" i="16"/>
  <c r="AB286" i="16"/>
  <c r="AZ286" i="16"/>
  <c r="H286" i="16"/>
  <c r="AC286" i="16"/>
  <c r="BA286" i="16"/>
  <c r="I286" i="16"/>
  <c r="AD286" i="16"/>
  <c r="BB286" i="16"/>
  <c r="J286" i="16"/>
  <c r="AE286" i="16"/>
  <c r="BC286" i="16"/>
  <c r="K286" i="16"/>
  <c r="AF286" i="16"/>
  <c r="BD286" i="16"/>
  <c r="L286" i="16"/>
  <c r="AG286" i="16"/>
  <c r="BE286" i="16"/>
  <c r="M286" i="16"/>
  <c r="BF286" i="16"/>
  <c r="N286" i="16"/>
  <c r="BG286" i="16"/>
  <c r="O286" i="16"/>
  <c r="BH286" i="16"/>
  <c r="P286" i="16"/>
  <c r="BI286" i="16"/>
  <c r="Q286" i="16"/>
  <c r="BJ286" i="16"/>
  <c r="R286" i="16"/>
  <c r="BK286" i="16"/>
  <c r="S286" i="16"/>
  <c r="BL286" i="16"/>
  <c r="T286" i="16"/>
  <c r="BM286" i="16"/>
  <c r="U286" i="16"/>
  <c r="BN286" i="16"/>
  <c r="V286" i="16"/>
  <c r="AU287" i="16"/>
  <c r="C287" i="16"/>
  <c r="X287" i="16"/>
  <c r="AV287" i="16"/>
  <c r="D287" i="16"/>
  <c r="Y287" i="16"/>
  <c r="AW287" i="16"/>
  <c r="E287" i="16"/>
  <c r="Z287" i="16"/>
  <c r="AX287" i="16"/>
  <c r="F287" i="16"/>
  <c r="AA287" i="16"/>
  <c r="AY287" i="16"/>
  <c r="G287" i="16"/>
  <c r="AB287" i="16"/>
  <c r="AZ287" i="16"/>
  <c r="H287" i="16"/>
  <c r="AC287" i="16"/>
  <c r="BA287" i="16"/>
  <c r="I287" i="16"/>
  <c r="AD287" i="16"/>
  <c r="BB287" i="16"/>
  <c r="J287" i="16"/>
  <c r="AE287" i="16"/>
  <c r="BC287" i="16"/>
  <c r="K287" i="16"/>
  <c r="AF287" i="16"/>
  <c r="BD287" i="16"/>
  <c r="L287" i="16"/>
  <c r="AG287" i="16"/>
  <c r="BE287" i="16"/>
  <c r="M287" i="16"/>
  <c r="BF287" i="16"/>
  <c r="N287" i="16"/>
  <c r="BG287" i="16"/>
  <c r="O287" i="16"/>
  <c r="BH287" i="16"/>
  <c r="P287" i="16"/>
  <c r="BI287" i="16"/>
  <c r="Q287" i="16"/>
  <c r="BJ287" i="16"/>
  <c r="R287" i="16"/>
  <c r="BK287" i="16"/>
  <c r="S287" i="16"/>
  <c r="BL287" i="16"/>
  <c r="T287" i="16"/>
  <c r="BM287" i="16"/>
  <c r="U287" i="16"/>
  <c r="BN287" i="16"/>
  <c r="V287" i="16"/>
  <c r="AU288" i="16"/>
  <c r="C288" i="16"/>
  <c r="X288" i="16"/>
  <c r="AV288" i="16"/>
  <c r="D288" i="16"/>
  <c r="Y288" i="16"/>
  <c r="AW288" i="16"/>
  <c r="E288" i="16"/>
  <c r="Z288" i="16"/>
  <c r="AX288" i="16"/>
  <c r="F288" i="16"/>
  <c r="AA288" i="16"/>
  <c r="AY288" i="16"/>
  <c r="G288" i="16"/>
  <c r="AB288" i="16"/>
  <c r="AZ288" i="16"/>
  <c r="H288" i="16"/>
  <c r="AC288" i="16"/>
  <c r="BA288" i="16"/>
  <c r="I288" i="16"/>
  <c r="AD288" i="16"/>
  <c r="BB288" i="16"/>
  <c r="J288" i="16"/>
  <c r="AE288" i="16"/>
  <c r="BC288" i="16"/>
  <c r="K288" i="16"/>
  <c r="AF288" i="16"/>
  <c r="BD288" i="16"/>
  <c r="L288" i="16"/>
  <c r="AG288" i="16"/>
  <c r="BE288" i="16"/>
  <c r="M288" i="16"/>
  <c r="BF288" i="16"/>
  <c r="N288" i="16"/>
  <c r="BG288" i="16"/>
  <c r="O288" i="16"/>
  <c r="BH288" i="16"/>
  <c r="P288" i="16"/>
  <c r="BI288" i="16"/>
  <c r="Q288" i="16"/>
  <c r="BJ288" i="16"/>
  <c r="R288" i="16"/>
  <c r="BK288" i="16"/>
  <c r="S288" i="16"/>
  <c r="BL288" i="16"/>
  <c r="T288" i="16"/>
  <c r="BM288" i="16"/>
  <c r="U288" i="16"/>
  <c r="BN288" i="16"/>
  <c r="V288" i="16"/>
  <c r="AU289" i="16"/>
  <c r="C289" i="16"/>
  <c r="X289" i="16"/>
  <c r="AV289" i="16"/>
  <c r="D289" i="16"/>
  <c r="Y289" i="16"/>
  <c r="AW289" i="16"/>
  <c r="E289" i="16"/>
  <c r="Z289" i="16"/>
  <c r="AX289" i="16"/>
  <c r="F289" i="16"/>
  <c r="AA289" i="16"/>
  <c r="AY289" i="16"/>
  <c r="G289" i="16"/>
  <c r="AB289" i="16"/>
  <c r="AZ289" i="16"/>
  <c r="H289" i="16"/>
  <c r="AC289" i="16"/>
  <c r="BA289" i="16"/>
  <c r="I289" i="16"/>
  <c r="AD289" i="16"/>
  <c r="BB289" i="16"/>
  <c r="J289" i="16"/>
  <c r="AE289" i="16"/>
  <c r="BC289" i="16"/>
  <c r="K289" i="16"/>
  <c r="AF289" i="16"/>
  <c r="BD289" i="16"/>
  <c r="L289" i="16"/>
  <c r="AG289" i="16"/>
  <c r="BE289" i="16"/>
  <c r="M289" i="16"/>
  <c r="BF289" i="16"/>
  <c r="N289" i="16"/>
  <c r="BG289" i="16"/>
  <c r="O289" i="16"/>
  <c r="BH289" i="16"/>
  <c r="P289" i="16"/>
  <c r="BI289" i="16"/>
  <c r="Q289" i="16"/>
  <c r="BJ289" i="16"/>
  <c r="R289" i="16"/>
  <c r="BK289" i="16"/>
  <c r="S289" i="16"/>
  <c r="BL289" i="16"/>
  <c r="T289" i="16"/>
  <c r="BM289" i="16"/>
  <c r="U289" i="16"/>
  <c r="BN289" i="16"/>
  <c r="V289" i="16"/>
  <c r="AU290" i="16"/>
  <c r="C290" i="16"/>
  <c r="X290" i="16"/>
  <c r="AV290" i="16"/>
  <c r="D290" i="16"/>
  <c r="Y290" i="16"/>
  <c r="AW290" i="16"/>
  <c r="E290" i="16"/>
  <c r="Z290" i="16"/>
  <c r="AX290" i="16"/>
  <c r="F290" i="16"/>
  <c r="AA290" i="16"/>
  <c r="AY290" i="16"/>
  <c r="G290" i="16"/>
  <c r="AB290" i="16"/>
  <c r="AZ290" i="16"/>
  <c r="H290" i="16"/>
  <c r="AC290" i="16"/>
  <c r="BA290" i="16"/>
  <c r="I290" i="16"/>
  <c r="AD290" i="16"/>
  <c r="BB290" i="16"/>
  <c r="J290" i="16"/>
  <c r="AE290" i="16"/>
  <c r="BC290" i="16"/>
  <c r="K290" i="16"/>
  <c r="AF290" i="16"/>
  <c r="BD290" i="16"/>
  <c r="L290" i="16"/>
  <c r="AG290" i="16"/>
  <c r="BE290" i="16"/>
  <c r="M290" i="16"/>
  <c r="BF290" i="16"/>
  <c r="N290" i="16"/>
  <c r="BG290" i="16"/>
  <c r="O290" i="16"/>
  <c r="BH290" i="16"/>
  <c r="P290" i="16"/>
  <c r="BI290" i="16"/>
  <c r="Q290" i="16"/>
  <c r="BJ290" i="16"/>
  <c r="R290" i="16"/>
  <c r="BK290" i="16"/>
  <c r="S290" i="16"/>
  <c r="BL290" i="16"/>
  <c r="T290" i="16"/>
  <c r="BM290" i="16"/>
  <c r="U290" i="16"/>
  <c r="BN290" i="16"/>
  <c r="V290" i="16"/>
  <c r="AU291" i="16"/>
  <c r="C291" i="16"/>
  <c r="X291" i="16"/>
  <c r="AV291" i="16"/>
  <c r="D291" i="16"/>
  <c r="Y291" i="16"/>
  <c r="AW291" i="16"/>
  <c r="E291" i="16"/>
  <c r="Z291" i="16"/>
  <c r="AX291" i="16"/>
  <c r="F291" i="16"/>
  <c r="AA291" i="16"/>
  <c r="AY291" i="16"/>
  <c r="G291" i="16"/>
  <c r="AB291" i="16"/>
  <c r="AZ291" i="16"/>
  <c r="H291" i="16"/>
  <c r="AC291" i="16"/>
  <c r="BA291" i="16"/>
  <c r="I291" i="16"/>
  <c r="AD291" i="16"/>
  <c r="BB291" i="16"/>
  <c r="J291" i="16"/>
  <c r="AE291" i="16"/>
  <c r="BC291" i="16"/>
  <c r="K291" i="16"/>
  <c r="AF291" i="16"/>
  <c r="BD291" i="16"/>
  <c r="L291" i="16"/>
  <c r="AG291" i="16"/>
  <c r="BE291" i="16"/>
  <c r="M291" i="16"/>
  <c r="BF291" i="16"/>
  <c r="N291" i="16"/>
  <c r="BG291" i="16"/>
  <c r="O291" i="16"/>
  <c r="BH291" i="16"/>
  <c r="P291" i="16"/>
  <c r="BI291" i="16"/>
  <c r="Q291" i="16"/>
  <c r="BJ291" i="16"/>
  <c r="R291" i="16"/>
  <c r="BK291" i="16"/>
  <c r="S291" i="16"/>
  <c r="BL291" i="16"/>
  <c r="T291" i="16"/>
  <c r="BM291" i="16"/>
  <c r="U291" i="16"/>
  <c r="BN291" i="16"/>
  <c r="V291" i="16"/>
  <c r="AU292" i="16"/>
  <c r="C292" i="16"/>
  <c r="X292" i="16"/>
  <c r="AV292" i="16"/>
  <c r="D292" i="16"/>
  <c r="Y292" i="16"/>
  <c r="AW292" i="16"/>
  <c r="E292" i="16"/>
  <c r="Z292" i="16"/>
  <c r="AX292" i="16"/>
  <c r="F292" i="16"/>
  <c r="AA292" i="16"/>
  <c r="AY292" i="16"/>
  <c r="G292" i="16"/>
  <c r="AB292" i="16"/>
  <c r="AZ292" i="16"/>
  <c r="H292" i="16"/>
  <c r="AC292" i="16"/>
  <c r="BA292" i="16"/>
  <c r="I292" i="16"/>
  <c r="AD292" i="16"/>
  <c r="BB292" i="16"/>
  <c r="J292" i="16"/>
  <c r="AE292" i="16"/>
  <c r="BC292" i="16"/>
  <c r="K292" i="16"/>
  <c r="AF292" i="16"/>
  <c r="BD292" i="16"/>
  <c r="L292" i="16"/>
  <c r="AG292" i="16"/>
  <c r="BE292" i="16"/>
  <c r="M292" i="16"/>
  <c r="BF292" i="16"/>
  <c r="N292" i="16"/>
  <c r="BG292" i="16"/>
  <c r="O292" i="16"/>
  <c r="BH292" i="16"/>
  <c r="P292" i="16"/>
  <c r="BI292" i="16"/>
  <c r="Q292" i="16"/>
  <c r="BJ292" i="16"/>
  <c r="R292" i="16"/>
  <c r="BK292" i="16"/>
  <c r="S292" i="16"/>
  <c r="BL292" i="16"/>
  <c r="T292" i="16"/>
  <c r="BM292" i="16"/>
  <c r="U292" i="16"/>
  <c r="BN292" i="16"/>
  <c r="V292" i="16"/>
  <c r="AU293" i="16"/>
  <c r="C293" i="16"/>
  <c r="X293" i="16"/>
  <c r="AV293" i="16"/>
  <c r="D293" i="16"/>
  <c r="Y293" i="16"/>
  <c r="AW293" i="16"/>
  <c r="E293" i="16"/>
  <c r="Z293" i="16"/>
  <c r="AX293" i="16"/>
  <c r="F293" i="16"/>
  <c r="AA293" i="16"/>
  <c r="AY293" i="16"/>
  <c r="G293" i="16"/>
  <c r="AB293" i="16"/>
  <c r="AZ293" i="16"/>
  <c r="H293" i="16"/>
  <c r="AC293" i="16"/>
  <c r="BA293" i="16"/>
  <c r="I293" i="16"/>
  <c r="AD293" i="16"/>
  <c r="BB293" i="16"/>
  <c r="J293" i="16"/>
  <c r="AE293" i="16"/>
  <c r="BC293" i="16"/>
  <c r="K293" i="16"/>
  <c r="AF293" i="16"/>
  <c r="BD293" i="16"/>
  <c r="L293" i="16"/>
  <c r="AG293" i="16"/>
  <c r="BE293" i="16"/>
  <c r="M293" i="16"/>
  <c r="BF293" i="16"/>
  <c r="N293" i="16"/>
  <c r="BG293" i="16"/>
  <c r="O293" i="16"/>
  <c r="BH293" i="16"/>
  <c r="P293" i="16"/>
  <c r="BI293" i="16"/>
  <c r="Q293" i="16"/>
  <c r="BJ293" i="16"/>
  <c r="R293" i="16"/>
  <c r="BK293" i="16"/>
  <c r="S293" i="16"/>
  <c r="BL293" i="16"/>
  <c r="T293" i="16"/>
  <c r="BM293" i="16"/>
  <c r="U293" i="16"/>
  <c r="BN293" i="16"/>
  <c r="V293" i="16"/>
  <c r="AU294" i="16"/>
  <c r="C294" i="16"/>
  <c r="X294" i="16"/>
  <c r="AV294" i="16"/>
  <c r="D294" i="16"/>
  <c r="Y294" i="16"/>
  <c r="AW294" i="16"/>
  <c r="E294" i="16"/>
  <c r="Z294" i="16"/>
  <c r="AX294" i="16"/>
  <c r="F294" i="16"/>
  <c r="AA294" i="16"/>
  <c r="AY294" i="16"/>
  <c r="G294" i="16"/>
  <c r="AB294" i="16"/>
  <c r="AZ294" i="16"/>
  <c r="H294" i="16"/>
  <c r="AC294" i="16"/>
  <c r="BA294" i="16"/>
  <c r="I294" i="16"/>
  <c r="AD294" i="16"/>
  <c r="BB294" i="16"/>
  <c r="J294" i="16"/>
  <c r="AE294" i="16"/>
  <c r="BC294" i="16"/>
  <c r="K294" i="16"/>
  <c r="AF294" i="16"/>
  <c r="BD294" i="16"/>
  <c r="L294" i="16"/>
  <c r="AG294" i="16"/>
  <c r="BE294" i="16"/>
  <c r="M294" i="16"/>
  <c r="BF294" i="16"/>
  <c r="N294" i="16"/>
  <c r="BG294" i="16"/>
  <c r="O294" i="16"/>
  <c r="BH294" i="16"/>
  <c r="P294" i="16"/>
  <c r="BI294" i="16"/>
  <c r="Q294" i="16"/>
  <c r="BJ294" i="16"/>
  <c r="R294" i="16"/>
  <c r="BK294" i="16"/>
  <c r="S294" i="16"/>
  <c r="BL294" i="16"/>
  <c r="T294" i="16"/>
  <c r="BM294" i="16"/>
  <c r="U294" i="16"/>
  <c r="BN294" i="16"/>
  <c r="V294" i="16"/>
  <c r="AU295" i="16"/>
  <c r="C295" i="16"/>
  <c r="X295" i="16"/>
  <c r="AV295" i="16"/>
  <c r="D295" i="16"/>
  <c r="Y295" i="16"/>
  <c r="AW295" i="16"/>
  <c r="E295" i="16"/>
  <c r="Z295" i="16"/>
  <c r="AX295" i="16"/>
  <c r="F295" i="16"/>
  <c r="AA295" i="16"/>
  <c r="AY295" i="16"/>
  <c r="G295" i="16"/>
  <c r="AB295" i="16"/>
  <c r="AZ295" i="16"/>
  <c r="H295" i="16"/>
  <c r="AC295" i="16"/>
  <c r="BA295" i="16"/>
  <c r="I295" i="16"/>
  <c r="AD295" i="16"/>
  <c r="BB295" i="16"/>
  <c r="J295" i="16"/>
  <c r="AE295" i="16"/>
  <c r="BC295" i="16"/>
  <c r="K295" i="16"/>
  <c r="AF295" i="16"/>
  <c r="BD295" i="16"/>
  <c r="L295" i="16"/>
  <c r="AG295" i="16"/>
  <c r="BE295" i="16"/>
  <c r="M295" i="16"/>
  <c r="BF295" i="16"/>
  <c r="N295" i="16"/>
  <c r="BG295" i="16"/>
  <c r="O295" i="16"/>
  <c r="BH295" i="16"/>
  <c r="P295" i="16"/>
  <c r="BI295" i="16"/>
  <c r="Q295" i="16"/>
  <c r="BJ295" i="16"/>
  <c r="R295" i="16"/>
  <c r="BK295" i="16"/>
  <c r="S295" i="16"/>
  <c r="BL295" i="16"/>
  <c r="T295" i="16"/>
  <c r="BM295" i="16"/>
  <c r="U295" i="16"/>
  <c r="BN295" i="16"/>
  <c r="V295" i="16"/>
  <c r="AU296" i="16"/>
  <c r="C296" i="16"/>
  <c r="X296" i="16"/>
  <c r="AV296" i="16"/>
  <c r="D296" i="16"/>
  <c r="Y296" i="16"/>
  <c r="AW296" i="16"/>
  <c r="E296" i="16"/>
  <c r="Z296" i="16"/>
  <c r="AX296" i="16"/>
  <c r="F296" i="16"/>
  <c r="AA296" i="16"/>
  <c r="AY296" i="16"/>
  <c r="G296" i="16"/>
  <c r="AB296" i="16"/>
  <c r="AZ296" i="16"/>
  <c r="H296" i="16"/>
  <c r="AC296" i="16"/>
  <c r="BA296" i="16"/>
  <c r="I296" i="16"/>
  <c r="AD296" i="16"/>
  <c r="BB296" i="16"/>
  <c r="J296" i="16"/>
  <c r="AE296" i="16"/>
  <c r="BC296" i="16"/>
  <c r="K296" i="16"/>
  <c r="AF296" i="16"/>
  <c r="BD296" i="16"/>
  <c r="L296" i="16"/>
  <c r="AG296" i="16"/>
  <c r="BE296" i="16"/>
  <c r="M296" i="16"/>
  <c r="BF296" i="16"/>
  <c r="N296" i="16"/>
  <c r="BG296" i="16"/>
  <c r="O296" i="16"/>
  <c r="BH296" i="16"/>
  <c r="P296" i="16"/>
  <c r="BI296" i="16"/>
  <c r="Q296" i="16"/>
  <c r="BJ296" i="16"/>
  <c r="R296" i="16"/>
  <c r="BK296" i="16"/>
  <c r="S296" i="16"/>
  <c r="BL296" i="16"/>
  <c r="T296" i="16"/>
  <c r="BM296" i="16"/>
  <c r="U296" i="16"/>
  <c r="BN296" i="16"/>
  <c r="V296" i="16"/>
  <c r="AU297" i="16"/>
  <c r="C297" i="16"/>
  <c r="X297" i="16"/>
  <c r="AV297" i="16"/>
  <c r="D297" i="16"/>
  <c r="Y297" i="16"/>
  <c r="AW297" i="16"/>
  <c r="E297" i="16"/>
  <c r="Z297" i="16"/>
  <c r="AX297" i="16"/>
  <c r="F297" i="16"/>
  <c r="AA297" i="16"/>
  <c r="AY297" i="16"/>
  <c r="G297" i="16"/>
  <c r="AB297" i="16"/>
  <c r="AZ297" i="16"/>
  <c r="H297" i="16"/>
  <c r="AC297" i="16"/>
  <c r="BA297" i="16"/>
  <c r="I297" i="16"/>
  <c r="AD297" i="16"/>
  <c r="BB297" i="16"/>
  <c r="J297" i="16"/>
  <c r="AE297" i="16"/>
  <c r="BC297" i="16"/>
  <c r="K297" i="16"/>
  <c r="AF297" i="16"/>
  <c r="BD297" i="16"/>
  <c r="L297" i="16"/>
  <c r="AG297" i="16"/>
  <c r="BE297" i="16"/>
  <c r="M297" i="16"/>
  <c r="BF297" i="16"/>
  <c r="N297" i="16"/>
  <c r="BG297" i="16"/>
  <c r="O297" i="16"/>
  <c r="BH297" i="16"/>
  <c r="P297" i="16"/>
  <c r="BI297" i="16"/>
  <c r="Q297" i="16"/>
  <c r="BJ297" i="16"/>
  <c r="R297" i="16"/>
  <c r="BK297" i="16"/>
  <c r="S297" i="16"/>
  <c r="BL297" i="16"/>
  <c r="T297" i="16"/>
  <c r="BM297" i="16"/>
  <c r="U297" i="16"/>
  <c r="BN297" i="16"/>
  <c r="V297" i="16"/>
  <c r="AU298" i="16"/>
  <c r="C298" i="16"/>
  <c r="X298" i="16"/>
  <c r="AV298" i="16"/>
  <c r="D298" i="16"/>
  <c r="Y298" i="16"/>
  <c r="AW298" i="16"/>
  <c r="E298" i="16"/>
  <c r="Z298" i="16"/>
  <c r="AX298" i="16"/>
  <c r="F298" i="16"/>
  <c r="AA298" i="16"/>
  <c r="AY298" i="16"/>
  <c r="G298" i="16"/>
  <c r="AB298" i="16"/>
  <c r="AZ298" i="16"/>
  <c r="H298" i="16"/>
  <c r="AC298" i="16"/>
  <c r="BA298" i="16"/>
  <c r="I298" i="16"/>
  <c r="AD298" i="16"/>
  <c r="BB298" i="16"/>
  <c r="J298" i="16"/>
  <c r="AE298" i="16"/>
  <c r="BC298" i="16"/>
  <c r="K298" i="16"/>
  <c r="AF298" i="16"/>
  <c r="BD298" i="16"/>
  <c r="L298" i="16"/>
  <c r="AG298" i="16"/>
  <c r="BE298" i="16"/>
  <c r="M298" i="16"/>
  <c r="BF298" i="16"/>
  <c r="N298" i="16"/>
  <c r="BG298" i="16"/>
  <c r="O298" i="16"/>
  <c r="BH298" i="16"/>
  <c r="P298" i="16"/>
  <c r="BI298" i="16"/>
  <c r="Q298" i="16"/>
  <c r="BJ298" i="16"/>
  <c r="R298" i="16"/>
  <c r="BK298" i="16"/>
  <c r="S298" i="16"/>
  <c r="BL298" i="16"/>
  <c r="T298" i="16"/>
  <c r="BM298" i="16"/>
  <c r="U298" i="16"/>
  <c r="BN298" i="16"/>
  <c r="V298" i="16"/>
  <c r="AU299" i="16"/>
  <c r="C299" i="16"/>
  <c r="X299" i="16"/>
  <c r="AV299" i="16"/>
  <c r="D299" i="16"/>
  <c r="Y299" i="16"/>
  <c r="AW299" i="16"/>
  <c r="E299" i="16"/>
  <c r="Z299" i="16"/>
  <c r="AX299" i="16"/>
  <c r="F299" i="16"/>
  <c r="AA299" i="16"/>
  <c r="AY299" i="16"/>
  <c r="G299" i="16"/>
  <c r="AB299" i="16"/>
  <c r="AZ299" i="16"/>
  <c r="H299" i="16"/>
  <c r="AC299" i="16"/>
  <c r="BA299" i="16"/>
  <c r="I299" i="16"/>
  <c r="AD299" i="16"/>
  <c r="BB299" i="16"/>
  <c r="J299" i="16"/>
  <c r="AE299" i="16"/>
  <c r="BC299" i="16"/>
  <c r="K299" i="16"/>
  <c r="AF299" i="16"/>
  <c r="BD299" i="16"/>
  <c r="L299" i="16"/>
  <c r="AG299" i="16"/>
  <c r="BE299" i="16"/>
  <c r="M299" i="16"/>
  <c r="BF299" i="16"/>
  <c r="N299" i="16"/>
  <c r="BG299" i="16"/>
  <c r="O299" i="16"/>
  <c r="BH299" i="16"/>
  <c r="P299" i="16"/>
  <c r="BI299" i="16"/>
  <c r="Q299" i="16"/>
  <c r="BJ299" i="16"/>
  <c r="R299" i="16"/>
  <c r="BK299" i="16"/>
  <c r="S299" i="16"/>
  <c r="BL299" i="16"/>
  <c r="T299" i="16"/>
  <c r="BM299" i="16"/>
  <c r="U299" i="16"/>
  <c r="BN299" i="16"/>
  <c r="V299" i="16"/>
  <c r="AU300" i="16"/>
  <c r="C300" i="16"/>
  <c r="X300" i="16"/>
  <c r="AV300" i="16"/>
  <c r="D300" i="16"/>
  <c r="Y300" i="16"/>
  <c r="AW300" i="16"/>
  <c r="E300" i="16"/>
  <c r="Z300" i="16"/>
  <c r="AX300" i="16"/>
  <c r="F300" i="16"/>
  <c r="AA300" i="16"/>
  <c r="AY300" i="16"/>
  <c r="G300" i="16"/>
  <c r="AB300" i="16"/>
  <c r="AZ300" i="16"/>
  <c r="H300" i="16"/>
  <c r="AC300" i="16"/>
  <c r="BA300" i="16"/>
  <c r="I300" i="16"/>
  <c r="AD300" i="16"/>
  <c r="BB300" i="16"/>
  <c r="J300" i="16"/>
  <c r="AE300" i="16"/>
  <c r="BC300" i="16"/>
  <c r="K300" i="16"/>
  <c r="AF300" i="16"/>
  <c r="BD300" i="16"/>
  <c r="L300" i="16"/>
  <c r="AG300" i="16"/>
  <c r="BE300" i="16"/>
  <c r="M300" i="16"/>
  <c r="BF300" i="16"/>
  <c r="N300" i="16"/>
  <c r="BG300" i="16"/>
  <c r="O300" i="16"/>
  <c r="BH300" i="16"/>
  <c r="P300" i="16"/>
  <c r="BI300" i="16"/>
  <c r="Q300" i="16"/>
  <c r="BJ300" i="16"/>
  <c r="R300" i="16"/>
  <c r="BK300" i="16"/>
  <c r="S300" i="16"/>
  <c r="BL300" i="16"/>
  <c r="T300" i="16"/>
  <c r="BM300" i="16"/>
  <c r="U300" i="16"/>
  <c r="BN300" i="16"/>
  <c r="V300" i="16"/>
  <c r="AU301" i="16"/>
  <c r="C301" i="16"/>
  <c r="X301" i="16"/>
  <c r="AV301" i="16"/>
  <c r="D301" i="16"/>
  <c r="Y301" i="16"/>
  <c r="AW301" i="16"/>
  <c r="E301" i="16"/>
  <c r="Z301" i="16"/>
  <c r="AX301" i="16"/>
  <c r="F301" i="16"/>
  <c r="AA301" i="16"/>
  <c r="AY301" i="16"/>
  <c r="G301" i="16"/>
  <c r="AB301" i="16"/>
  <c r="AZ301" i="16"/>
  <c r="H301" i="16"/>
  <c r="AC301" i="16"/>
  <c r="BA301" i="16"/>
  <c r="I301" i="16"/>
  <c r="AD301" i="16"/>
  <c r="BB301" i="16"/>
  <c r="J301" i="16"/>
  <c r="AE301" i="16"/>
  <c r="BC301" i="16"/>
  <c r="K301" i="16"/>
  <c r="AF301" i="16"/>
  <c r="BD301" i="16"/>
  <c r="L301" i="16"/>
  <c r="AG301" i="16"/>
  <c r="BE301" i="16"/>
  <c r="M301" i="16"/>
  <c r="BF301" i="16"/>
  <c r="N301" i="16"/>
  <c r="BG301" i="16"/>
  <c r="O301" i="16"/>
  <c r="BH301" i="16"/>
  <c r="P301" i="16"/>
  <c r="BI301" i="16"/>
  <c r="Q301" i="16"/>
  <c r="BJ301" i="16"/>
  <c r="R301" i="16"/>
  <c r="BK301" i="16"/>
  <c r="S301" i="16"/>
  <c r="BL301" i="16"/>
  <c r="T301" i="16"/>
  <c r="BM301" i="16"/>
  <c r="U301" i="16"/>
  <c r="BN301" i="16"/>
  <c r="V301" i="16"/>
  <c r="AU302" i="16"/>
  <c r="C302" i="16"/>
  <c r="X302" i="16"/>
  <c r="AV302" i="16"/>
  <c r="D302" i="16"/>
  <c r="Y302" i="16"/>
  <c r="AW302" i="16"/>
  <c r="E302" i="16"/>
  <c r="Z302" i="16"/>
  <c r="AX302" i="16"/>
  <c r="F302" i="16"/>
  <c r="AA302" i="16"/>
  <c r="AY302" i="16"/>
  <c r="G302" i="16"/>
  <c r="AB302" i="16"/>
  <c r="AZ302" i="16"/>
  <c r="H302" i="16"/>
  <c r="AC302" i="16"/>
  <c r="BA302" i="16"/>
  <c r="I302" i="16"/>
  <c r="AD302" i="16"/>
  <c r="BB302" i="16"/>
  <c r="J302" i="16"/>
  <c r="AE302" i="16"/>
  <c r="BC302" i="16"/>
  <c r="K302" i="16"/>
  <c r="AF302" i="16"/>
  <c r="BD302" i="16"/>
  <c r="L302" i="16"/>
  <c r="AG302" i="16"/>
  <c r="BE302" i="16"/>
  <c r="M302" i="16"/>
  <c r="BF302" i="16"/>
  <c r="N302" i="16"/>
  <c r="BG302" i="16"/>
  <c r="O302" i="16"/>
  <c r="BH302" i="16"/>
  <c r="P302" i="16"/>
  <c r="BI302" i="16"/>
  <c r="Q302" i="16"/>
  <c r="BJ302" i="16"/>
  <c r="R302" i="16"/>
  <c r="BK302" i="16"/>
  <c r="S302" i="16"/>
  <c r="BL302" i="16"/>
  <c r="T302" i="16"/>
  <c r="BM302" i="16"/>
  <c r="U302" i="16"/>
  <c r="BN302" i="16"/>
  <c r="V302" i="16"/>
  <c r="AU303" i="16"/>
  <c r="C303" i="16"/>
  <c r="X303" i="16"/>
  <c r="AV303" i="16"/>
  <c r="D303" i="16"/>
  <c r="Y303" i="16"/>
  <c r="AW303" i="16"/>
  <c r="E303" i="16"/>
  <c r="Z303" i="16"/>
  <c r="AX303" i="16"/>
  <c r="F303" i="16"/>
  <c r="AA303" i="16"/>
  <c r="AY303" i="16"/>
  <c r="G303" i="16"/>
  <c r="AB303" i="16"/>
  <c r="AZ303" i="16"/>
  <c r="H303" i="16"/>
  <c r="AC303" i="16"/>
  <c r="BA303" i="16"/>
  <c r="I303" i="16"/>
  <c r="AD303" i="16"/>
  <c r="BB303" i="16"/>
  <c r="J303" i="16"/>
  <c r="AE303" i="16"/>
  <c r="BC303" i="16"/>
  <c r="K303" i="16"/>
  <c r="AF303" i="16"/>
  <c r="BD303" i="16"/>
  <c r="L303" i="16"/>
  <c r="AG303" i="16"/>
  <c r="BE303" i="16"/>
  <c r="M303" i="16"/>
  <c r="BF303" i="16"/>
  <c r="N303" i="16"/>
  <c r="BG303" i="16"/>
  <c r="O303" i="16"/>
  <c r="BH303" i="16"/>
  <c r="P303" i="16"/>
  <c r="BI303" i="16"/>
  <c r="Q303" i="16"/>
  <c r="BJ303" i="16"/>
  <c r="R303" i="16"/>
  <c r="BK303" i="16"/>
  <c r="S303" i="16"/>
  <c r="BL303" i="16"/>
  <c r="T303" i="16"/>
  <c r="BM303" i="16"/>
  <c r="U303" i="16"/>
  <c r="BN303" i="16"/>
  <c r="V303" i="16"/>
  <c r="AU304" i="16"/>
  <c r="C304" i="16"/>
  <c r="X304" i="16"/>
  <c r="AV304" i="16"/>
  <c r="D304" i="16"/>
  <c r="Y304" i="16"/>
  <c r="AW304" i="16"/>
  <c r="E304" i="16"/>
  <c r="Z304" i="16"/>
  <c r="AX304" i="16"/>
  <c r="F304" i="16"/>
  <c r="AA304" i="16"/>
  <c r="AY304" i="16"/>
  <c r="G304" i="16"/>
  <c r="AB304" i="16"/>
  <c r="AZ304" i="16"/>
  <c r="H304" i="16"/>
  <c r="AC304" i="16"/>
  <c r="BA304" i="16"/>
  <c r="I304" i="16"/>
  <c r="AD304" i="16"/>
  <c r="BB304" i="16"/>
  <c r="J304" i="16"/>
  <c r="AE304" i="16"/>
  <c r="BC304" i="16"/>
  <c r="K304" i="16"/>
  <c r="AF304" i="16"/>
  <c r="BD304" i="16"/>
  <c r="L304" i="16"/>
  <c r="AG304" i="16"/>
  <c r="BE304" i="16"/>
  <c r="M304" i="16"/>
  <c r="BF304" i="16"/>
  <c r="N304" i="16"/>
  <c r="BG304" i="16"/>
  <c r="O304" i="16"/>
  <c r="BH304" i="16"/>
  <c r="P304" i="16"/>
  <c r="BI304" i="16"/>
  <c r="Q304" i="16"/>
  <c r="BJ304" i="16"/>
  <c r="R304" i="16"/>
  <c r="BK304" i="16"/>
  <c r="S304" i="16"/>
  <c r="BL304" i="16"/>
  <c r="T304" i="16"/>
  <c r="BM304" i="16"/>
  <c r="U304" i="16"/>
  <c r="BN304" i="16"/>
  <c r="V304" i="16"/>
  <c r="AU305" i="16"/>
  <c r="C305" i="16"/>
  <c r="X305" i="16"/>
  <c r="AV305" i="16"/>
  <c r="D305" i="16"/>
  <c r="Y305" i="16"/>
  <c r="AW305" i="16"/>
  <c r="E305" i="16"/>
  <c r="Z305" i="16"/>
  <c r="AX305" i="16"/>
  <c r="F305" i="16"/>
  <c r="AA305" i="16"/>
  <c r="AY305" i="16"/>
  <c r="G305" i="16"/>
  <c r="AB305" i="16"/>
  <c r="AZ305" i="16"/>
  <c r="H305" i="16"/>
  <c r="AC305" i="16"/>
  <c r="BA305" i="16"/>
  <c r="I305" i="16"/>
  <c r="AD305" i="16"/>
  <c r="BB305" i="16"/>
  <c r="J305" i="16"/>
  <c r="AE305" i="16"/>
  <c r="BC305" i="16"/>
  <c r="K305" i="16"/>
  <c r="AF305" i="16"/>
  <c r="BD305" i="16"/>
  <c r="L305" i="16"/>
  <c r="AG305" i="16"/>
  <c r="BE305" i="16"/>
  <c r="M305" i="16"/>
  <c r="BF305" i="16"/>
  <c r="N305" i="16"/>
  <c r="BG305" i="16"/>
  <c r="O305" i="16"/>
  <c r="BH305" i="16"/>
  <c r="P305" i="16"/>
  <c r="BI305" i="16"/>
  <c r="Q305" i="16"/>
  <c r="BJ305" i="16"/>
  <c r="R305" i="16"/>
  <c r="BK305" i="16"/>
  <c r="S305" i="16"/>
  <c r="BL305" i="16"/>
  <c r="T305" i="16"/>
  <c r="BM305" i="16"/>
  <c r="U305" i="16"/>
  <c r="BN305" i="16"/>
  <c r="V305" i="16"/>
  <c r="AU306" i="16"/>
  <c r="C306" i="16"/>
  <c r="X306" i="16"/>
  <c r="AV306" i="16"/>
  <c r="D306" i="16"/>
  <c r="Y306" i="16"/>
  <c r="AW306" i="16"/>
  <c r="E306" i="16"/>
  <c r="Z306" i="16"/>
  <c r="AX306" i="16"/>
  <c r="F306" i="16"/>
  <c r="AA306" i="16"/>
  <c r="AY306" i="16"/>
  <c r="G306" i="16"/>
  <c r="AB306" i="16"/>
  <c r="AZ306" i="16"/>
  <c r="H306" i="16"/>
  <c r="AC306" i="16"/>
  <c r="BA306" i="16"/>
  <c r="I306" i="16"/>
  <c r="AD306" i="16"/>
  <c r="BB306" i="16"/>
  <c r="J306" i="16"/>
  <c r="AE306" i="16"/>
  <c r="BC306" i="16"/>
  <c r="K306" i="16"/>
  <c r="AF306" i="16"/>
  <c r="BD306" i="16"/>
  <c r="L306" i="16"/>
  <c r="AG306" i="16"/>
  <c r="BE306" i="16"/>
  <c r="M306" i="16"/>
  <c r="BF306" i="16"/>
  <c r="N306" i="16"/>
  <c r="BG306" i="16"/>
  <c r="O306" i="16"/>
  <c r="BH306" i="16"/>
  <c r="P306" i="16"/>
  <c r="BI306" i="16"/>
  <c r="Q306" i="16"/>
  <c r="BJ306" i="16"/>
  <c r="R306" i="16"/>
  <c r="BK306" i="16"/>
  <c r="S306" i="16"/>
  <c r="BL306" i="16"/>
  <c r="T306" i="16"/>
  <c r="BM306" i="16"/>
  <c r="U306" i="16"/>
  <c r="BN306" i="16"/>
  <c r="V306" i="16"/>
  <c r="AU307" i="16"/>
  <c r="C307" i="16"/>
  <c r="X307" i="16"/>
  <c r="AV307" i="16"/>
  <c r="D307" i="16"/>
  <c r="Y307" i="16"/>
  <c r="AW307" i="16"/>
  <c r="E307" i="16"/>
  <c r="Z307" i="16"/>
  <c r="AX307" i="16"/>
  <c r="F307" i="16"/>
  <c r="AA307" i="16"/>
  <c r="AY307" i="16"/>
  <c r="G307" i="16"/>
  <c r="AB307" i="16"/>
  <c r="AZ307" i="16"/>
  <c r="H307" i="16"/>
  <c r="AC307" i="16"/>
  <c r="BA307" i="16"/>
  <c r="I307" i="16"/>
  <c r="AD307" i="16"/>
  <c r="BB307" i="16"/>
  <c r="J307" i="16"/>
  <c r="AE307" i="16"/>
  <c r="BC307" i="16"/>
  <c r="K307" i="16"/>
  <c r="AF307" i="16"/>
  <c r="BD307" i="16"/>
  <c r="L307" i="16"/>
  <c r="AG307" i="16"/>
  <c r="BE307" i="16"/>
  <c r="M307" i="16"/>
  <c r="BF307" i="16"/>
  <c r="N307" i="16"/>
  <c r="BG307" i="16"/>
  <c r="O307" i="16"/>
  <c r="BH307" i="16"/>
  <c r="P307" i="16"/>
  <c r="BI307" i="16"/>
  <c r="Q307" i="16"/>
  <c r="BJ307" i="16"/>
  <c r="R307" i="16"/>
  <c r="BK307" i="16"/>
  <c r="S307" i="16"/>
  <c r="BL307" i="16"/>
  <c r="T307" i="16"/>
  <c r="BM307" i="16"/>
  <c r="U307" i="16"/>
  <c r="BN307" i="16"/>
  <c r="V307" i="16"/>
  <c r="AU308" i="16"/>
  <c r="C308" i="16"/>
  <c r="X308" i="16"/>
  <c r="AV308" i="16"/>
  <c r="D308" i="16"/>
  <c r="Y308" i="16"/>
  <c r="AW308" i="16"/>
  <c r="E308" i="16"/>
  <c r="Z308" i="16"/>
  <c r="AX308" i="16"/>
  <c r="F308" i="16"/>
  <c r="AA308" i="16"/>
  <c r="AY308" i="16"/>
  <c r="G308" i="16"/>
  <c r="AB308" i="16"/>
  <c r="AZ308" i="16"/>
  <c r="H308" i="16"/>
  <c r="AC308" i="16"/>
  <c r="BA308" i="16"/>
  <c r="I308" i="16"/>
  <c r="AD308" i="16"/>
  <c r="BB308" i="16"/>
  <c r="J308" i="16"/>
  <c r="AE308" i="16"/>
  <c r="BC308" i="16"/>
  <c r="K308" i="16"/>
  <c r="AF308" i="16"/>
  <c r="BD308" i="16"/>
  <c r="L308" i="16"/>
  <c r="AG308" i="16"/>
  <c r="BE308" i="16"/>
  <c r="M308" i="16"/>
  <c r="BF308" i="16"/>
  <c r="N308" i="16"/>
  <c r="BG308" i="16"/>
  <c r="O308" i="16"/>
  <c r="BH308" i="16"/>
  <c r="P308" i="16"/>
  <c r="BI308" i="16"/>
  <c r="Q308" i="16"/>
  <c r="BJ308" i="16"/>
  <c r="R308" i="16"/>
  <c r="BK308" i="16"/>
  <c r="S308" i="16"/>
  <c r="BL308" i="16"/>
  <c r="T308" i="16"/>
  <c r="BM308" i="16"/>
  <c r="U308" i="16"/>
  <c r="BN308" i="16"/>
  <c r="V308" i="16"/>
  <c r="AU309" i="16"/>
  <c r="C309" i="16"/>
  <c r="X309" i="16"/>
  <c r="AV309" i="16"/>
  <c r="D309" i="16"/>
  <c r="Y309" i="16"/>
  <c r="AW309" i="16"/>
  <c r="E309" i="16"/>
  <c r="Z309" i="16"/>
  <c r="AX309" i="16"/>
  <c r="F309" i="16"/>
  <c r="AA309" i="16"/>
  <c r="AY309" i="16"/>
  <c r="G309" i="16"/>
  <c r="AB309" i="16"/>
  <c r="AZ309" i="16"/>
  <c r="H309" i="16"/>
  <c r="AC309" i="16"/>
  <c r="BA309" i="16"/>
  <c r="I309" i="16"/>
  <c r="AD309" i="16"/>
  <c r="BB309" i="16"/>
  <c r="J309" i="16"/>
  <c r="AE309" i="16"/>
  <c r="BC309" i="16"/>
  <c r="K309" i="16"/>
  <c r="AF309" i="16"/>
  <c r="BD309" i="16"/>
  <c r="L309" i="16"/>
  <c r="AG309" i="16"/>
  <c r="BE309" i="16"/>
  <c r="M309" i="16"/>
  <c r="BF309" i="16"/>
  <c r="N309" i="16"/>
  <c r="BG309" i="16"/>
  <c r="O309" i="16"/>
  <c r="BH309" i="16"/>
  <c r="P309" i="16"/>
  <c r="BI309" i="16"/>
  <c r="Q309" i="16"/>
  <c r="BJ309" i="16"/>
  <c r="R309" i="16"/>
  <c r="BK309" i="16"/>
  <c r="S309" i="16"/>
  <c r="BL309" i="16"/>
  <c r="T309" i="16"/>
  <c r="BM309" i="16"/>
  <c r="U309" i="16"/>
  <c r="BN309" i="16"/>
  <c r="V309" i="16"/>
  <c r="AU310" i="16"/>
  <c r="C310" i="16"/>
  <c r="X310" i="16"/>
  <c r="AV310" i="16"/>
  <c r="D310" i="16"/>
  <c r="Y310" i="16"/>
  <c r="AW310" i="16"/>
  <c r="E310" i="16"/>
  <c r="Z310" i="16"/>
  <c r="AX310" i="16"/>
  <c r="F310" i="16"/>
  <c r="AA310" i="16"/>
  <c r="AY310" i="16"/>
  <c r="G310" i="16"/>
  <c r="AB310" i="16"/>
  <c r="AZ310" i="16"/>
  <c r="H310" i="16"/>
  <c r="AC310" i="16"/>
  <c r="BA310" i="16"/>
  <c r="I310" i="16"/>
  <c r="AD310" i="16"/>
  <c r="BB310" i="16"/>
  <c r="J310" i="16"/>
  <c r="AE310" i="16"/>
  <c r="BC310" i="16"/>
  <c r="K310" i="16"/>
  <c r="AF310" i="16"/>
  <c r="BD310" i="16"/>
  <c r="L310" i="16"/>
  <c r="AG310" i="16"/>
  <c r="BE310" i="16"/>
  <c r="M310" i="16"/>
  <c r="BF310" i="16"/>
  <c r="N310" i="16"/>
  <c r="BG310" i="16"/>
  <c r="O310" i="16"/>
  <c r="BH310" i="16"/>
  <c r="P310" i="16"/>
  <c r="BI310" i="16"/>
  <c r="Q310" i="16"/>
  <c r="BJ310" i="16"/>
  <c r="R310" i="16"/>
  <c r="BK310" i="16"/>
  <c r="S310" i="16"/>
  <c r="BL310" i="16"/>
  <c r="T310" i="16"/>
  <c r="BM310" i="16"/>
  <c r="U310" i="16"/>
  <c r="BN310" i="16"/>
  <c r="V310" i="16"/>
  <c r="AU311" i="16"/>
  <c r="C311" i="16"/>
  <c r="X311" i="16"/>
  <c r="AV311" i="16"/>
  <c r="D311" i="16"/>
  <c r="Y311" i="16"/>
  <c r="AW311" i="16"/>
  <c r="E311" i="16"/>
  <c r="Z311" i="16"/>
  <c r="AX311" i="16"/>
  <c r="F311" i="16"/>
  <c r="AA311" i="16"/>
  <c r="AY311" i="16"/>
  <c r="G311" i="16"/>
  <c r="AB311" i="16"/>
  <c r="AZ311" i="16"/>
  <c r="H311" i="16"/>
  <c r="AC311" i="16"/>
  <c r="BA311" i="16"/>
  <c r="I311" i="16"/>
  <c r="AD311" i="16"/>
  <c r="BB311" i="16"/>
  <c r="J311" i="16"/>
  <c r="AE311" i="16"/>
  <c r="BC311" i="16"/>
  <c r="K311" i="16"/>
  <c r="AF311" i="16"/>
  <c r="BD311" i="16"/>
  <c r="L311" i="16"/>
  <c r="AG311" i="16"/>
  <c r="BE311" i="16"/>
  <c r="M311" i="16"/>
  <c r="BF311" i="16"/>
  <c r="N311" i="16"/>
  <c r="BG311" i="16"/>
  <c r="O311" i="16"/>
  <c r="BH311" i="16"/>
  <c r="P311" i="16"/>
  <c r="BI311" i="16"/>
  <c r="Q311" i="16"/>
  <c r="BJ311" i="16"/>
  <c r="R311" i="16"/>
  <c r="BK311" i="16"/>
  <c r="S311" i="16"/>
  <c r="BL311" i="16"/>
  <c r="T311" i="16"/>
  <c r="BM311" i="16"/>
  <c r="U311" i="16"/>
  <c r="BN311" i="16"/>
  <c r="V311" i="16"/>
  <c r="AU312" i="16"/>
  <c r="C312" i="16"/>
  <c r="X312" i="16"/>
  <c r="AV312" i="16"/>
  <c r="D312" i="16"/>
  <c r="Y312" i="16"/>
  <c r="AW312" i="16"/>
  <c r="E312" i="16"/>
  <c r="Z312" i="16"/>
  <c r="AX312" i="16"/>
  <c r="F312" i="16"/>
  <c r="AA312" i="16"/>
  <c r="AY312" i="16"/>
  <c r="G312" i="16"/>
  <c r="AB312" i="16"/>
  <c r="AZ312" i="16"/>
  <c r="H312" i="16"/>
  <c r="AC312" i="16"/>
  <c r="BA312" i="16"/>
  <c r="I312" i="16"/>
  <c r="AD312" i="16"/>
  <c r="BB312" i="16"/>
  <c r="J312" i="16"/>
  <c r="AE312" i="16"/>
  <c r="BC312" i="16"/>
  <c r="K312" i="16"/>
  <c r="AF312" i="16"/>
  <c r="BD312" i="16"/>
  <c r="L312" i="16"/>
  <c r="AG312" i="16"/>
  <c r="BE312" i="16"/>
  <c r="M312" i="16"/>
  <c r="BF312" i="16"/>
  <c r="N312" i="16"/>
  <c r="BG312" i="16"/>
  <c r="O312" i="16"/>
  <c r="BH312" i="16"/>
  <c r="P312" i="16"/>
  <c r="BI312" i="16"/>
  <c r="Q312" i="16"/>
  <c r="BJ312" i="16"/>
  <c r="R312" i="16"/>
  <c r="BK312" i="16"/>
  <c r="S312" i="16"/>
  <c r="BL312" i="16"/>
  <c r="T312" i="16"/>
  <c r="BM312" i="16"/>
  <c r="U312" i="16"/>
  <c r="BN312" i="16"/>
  <c r="V312" i="16"/>
  <c r="AU313" i="16"/>
  <c r="C313" i="16"/>
  <c r="X313" i="16"/>
  <c r="AV313" i="16"/>
  <c r="D313" i="16"/>
  <c r="Y313" i="16"/>
  <c r="AW313" i="16"/>
  <c r="E313" i="16"/>
  <c r="Z313" i="16"/>
  <c r="AX313" i="16"/>
  <c r="F313" i="16"/>
  <c r="AA313" i="16"/>
  <c r="AY313" i="16"/>
  <c r="G313" i="16"/>
  <c r="AB313" i="16"/>
  <c r="AZ313" i="16"/>
  <c r="H313" i="16"/>
  <c r="AC313" i="16"/>
  <c r="BA313" i="16"/>
  <c r="I313" i="16"/>
  <c r="AD313" i="16"/>
  <c r="BB313" i="16"/>
  <c r="J313" i="16"/>
  <c r="AE313" i="16"/>
  <c r="BC313" i="16"/>
  <c r="K313" i="16"/>
  <c r="AF313" i="16"/>
  <c r="BD313" i="16"/>
  <c r="L313" i="16"/>
  <c r="AG313" i="16"/>
  <c r="BE313" i="16"/>
  <c r="M313" i="16"/>
  <c r="BF313" i="16"/>
  <c r="N313" i="16"/>
  <c r="BG313" i="16"/>
  <c r="O313" i="16"/>
  <c r="BH313" i="16"/>
  <c r="P313" i="16"/>
  <c r="BI313" i="16"/>
  <c r="Q313" i="16"/>
  <c r="BJ313" i="16"/>
  <c r="R313" i="16"/>
  <c r="BK313" i="16"/>
  <c r="S313" i="16"/>
  <c r="BL313" i="16"/>
  <c r="T313" i="16"/>
  <c r="BM313" i="16"/>
  <c r="U313" i="16"/>
  <c r="BN313" i="16"/>
  <c r="V313" i="16"/>
  <c r="AU314" i="16"/>
  <c r="C314" i="16"/>
  <c r="X314" i="16"/>
  <c r="AV314" i="16"/>
  <c r="D314" i="16"/>
  <c r="Y314" i="16"/>
  <c r="AW314" i="16"/>
  <c r="E314" i="16"/>
  <c r="Z314" i="16"/>
  <c r="AX314" i="16"/>
  <c r="F314" i="16"/>
  <c r="AA314" i="16"/>
  <c r="AY314" i="16"/>
  <c r="G314" i="16"/>
  <c r="AB314" i="16"/>
  <c r="AZ314" i="16"/>
  <c r="H314" i="16"/>
  <c r="AC314" i="16"/>
  <c r="BA314" i="16"/>
  <c r="I314" i="16"/>
  <c r="AD314" i="16"/>
  <c r="BB314" i="16"/>
  <c r="J314" i="16"/>
  <c r="AE314" i="16"/>
  <c r="BC314" i="16"/>
  <c r="K314" i="16"/>
  <c r="AF314" i="16"/>
  <c r="BD314" i="16"/>
  <c r="L314" i="16"/>
  <c r="AG314" i="16"/>
  <c r="BE314" i="16"/>
  <c r="M314" i="16"/>
  <c r="BF314" i="16"/>
  <c r="N314" i="16"/>
  <c r="BG314" i="16"/>
  <c r="O314" i="16"/>
  <c r="BH314" i="16"/>
  <c r="P314" i="16"/>
  <c r="BI314" i="16"/>
  <c r="Q314" i="16"/>
  <c r="BJ314" i="16"/>
  <c r="R314" i="16"/>
  <c r="BK314" i="16"/>
  <c r="S314" i="16"/>
  <c r="BL314" i="16"/>
  <c r="T314" i="16"/>
  <c r="BM314" i="16"/>
  <c r="U314" i="16"/>
  <c r="BN314" i="16"/>
  <c r="V314" i="16"/>
  <c r="AU315" i="16"/>
  <c r="C315" i="16"/>
  <c r="X315" i="16"/>
  <c r="AV315" i="16"/>
  <c r="D315" i="16"/>
  <c r="Y315" i="16"/>
  <c r="AW315" i="16"/>
  <c r="E315" i="16"/>
  <c r="Z315" i="16"/>
  <c r="AX315" i="16"/>
  <c r="F315" i="16"/>
  <c r="AA315" i="16"/>
  <c r="AY315" i="16"/>
  <c r="G315" i="16"/>
  <c r="AB315" i="16"/>
  <c r="AZ315" i="16"/>
  <c r="H315" i="16"/>
  <c r="AC315" i="16"/>
  <c r="BA315" i="16"/>
  <c r="I315" i="16"/>
  <c r="AD315" i="16"/>
  <c r="BB315" i="16"/>
  <c r="J315" i="16"/>
  <c r="AE315" i="16"/>
  <c r="BC315" i="16"/>
  <c r="K315" i="16"/>
  <c r="AF315" i="16"/>
  <c r="BD315" i="16"/>
  <c r="L315" i="16"/>
  <c r="AG315" i="16"/>
  <c r="BE315" i="16"/>
  <c r="M315" i="16"/>
  <c r="BF315" i="16"/>
  <c r="N315" i="16"/>
  <c r="BG315" i="16"/>
  <c r="O315" i="16"/>
  <c r="BH315" i="16"/>
  <c r="P315" i="16"/>
  <c r="BI315" i="16"/>
  <c r="Q315" i="16"/>
  <c r="BJ315" i="16"/>
  <c r="R315" i="16"/>
  <c r="BK315" i="16"/>
  <c r="S315" i="16"/>
  <c r="BL315" i="16"/>
  <c r="T315" i="16"/>
  <c r="BM315" i="16"/>
  <c r="U315" i="16"/>
  <c r="BN315" i="16"/>
  <c r="V315" i="16"/>
  <c r="AU316" i="16"/>
  <c r="C316" i="16"/>
  <c r="X316" i="16"/>
  <c r="AV316" i="16"/>
  <c r="D316" i="16"/>
  <c r="Y316" i="16"/>
  <c r="AW316" i="16"/>
  <c r="E316" i="16"/>
  <c r="Z316" i="16"/>
  <c r="AX316" i="16"/>
  <c r="F316" i="16"/>
  <c r="AA316" i="16"/>
  <c r="AY316" i="16"/>
  <c r="G316" i="16"/>
  <c r="AB316" i="16"/>
  <c r="AZ316" i="16"/>
  <c r="H316" i="16"/>
  <c r="AC316" i="16"/>
  <c r="BA316" i="16"/>
  <c r="I316" i="16"/>
  <c r="AD316" i="16"/>
  <c r="BB316" i="16"/>
  <c r="J316" i="16"/>
  <c r="AE316" i="16"/>
  <c r="BC316" i="16"/>
  <c r="K316" i="16"/>
  <c r="AF316" i="16"/>
  <c r="BD316" i="16"/>
  <c r="L316" i="16"/>
  <c r="AG316" i="16"/>
  <c r="BE316" i="16"/>
  <c r="M316" i="16"/>
  <c r="BF316" i="16"/>
  <c r="N316" i="16"/>
  <c r="BG316" i="16"/>
  <c r="O316" i="16"/>
  <c r="BH316" i="16"/>
  <c r="P316" i="16"/>
  <c r="BI316" i="16"/>
  <c r="Q316" i="16"/>
  <c r="BJ316" i="16"/>
  <c r="R316" i="16"/>
  <c r="BK316" i="16"/>
  <c r="S316" i="16"/>
  <c r="BL316" i="16"/>
  <c r="T316" i="16"/>
  <c r="BM316" i="16"/>
  <c r="U316" i="16"/>
  <c r="BN316" i="16"/>
  <c r="V316" i="16"/>
  <c r="AU317" i="16"/>
  <c r="C317" i="16"/>
  <c r="X317" i="16"/>
  <c r="AV317" i="16"/>
  <c r="D317" i="16"/>
  <c r="Y317" i="16"/>
  <c r="AW317" i="16"/>
  <c r="E317" i="16"/>
  <c r="Z317" i="16"/>
  <c r="AX317" i="16"/>
  <c r="F317" i="16"/>
  <c r="AA317" i="16"/>
  <c r="AY317" i="16"/>
  <c r="G317" i="16"/>
  <c r="AB317" i="16"/>
  <c r="AZ317" i="16"/>
  <c r="H317" i="16"/>
  <c r="AC317" i="16"/>
  <c r="BA317" i="16"/>
  <c r="I317" i="16"/>
  <c r="AD317" i="16"/>
  <c r="BB317" i="16"/>
  <c r="J317" i="16"/>
  <c r="AE317" i="16"/>
  <c r="BC317" i="16"/>
  <c r="K317" i="16"/>
  <c r="AF317" i="16"/>
  <c r="BD317" i="16"/>
  <c r="L317" i="16"/>
  <c r="AG317" i="16"/>
  <c r="BE317" i="16"/>
  <c r="M317" i="16"/>
  <c r="BF317" i="16"/>
  <c r="N317" i="16"/>
  <c r="BG317" i="16"/>
  <c r="O317" i="16"/>
  <c r="BH317" i="16"/>
  <c r="P317" i="16"/>
  <c r="BI317" i="16"/>
  <c r="Q317" i="16"/>
  <c r="BJ317" i="16"/>
  <c r="R317" i="16"/>
  <c r="BK317" i="16"/>
  <c r="S317" i="16"/>
  <c r="BL317" i="16"/>
  <c r="T317" i="16"/>
  <c r="BM317" i="16"/>
  <c r="U317" i="16"/>
  <c r="BN317" i="16"/>
  <c r="V317" i="16"/>
  <c r="AU318" i="16"/>
  <c r="C318" i="16"/>
  <c r="X318" i="16"/>
  <c r="AV318" i="16"/>
  <c r="D318" i="16"/>
  <c r="Y318" i="16"/>
  <c r="AW318" i="16"/>
  <c r="E318" i="16"/>
  <c r="Z318" i="16"/>
  <c r="AX318" i="16"/>
  <c r="F318" i="16"/>
  <c r="AA318" i="16"/>
  <c r="AY318" i="16"/>
  <c r="G318" i="16"/>
  <c r="AB318" i="16"/>
  <c r="AZ318" i="16"/>
  <c r="H318" i="16"/>
  <c r="AC318" i="16"/>
  <c r="BA318" i="16"/>
  <c r="I318" i="16"/>
  <c r="AD318" i="16"/>
  <c r="BB318" i="16"/>
  <c r="J318" i="16"/>
  <c r="AE318" i="16"/>
  <c r="BC318" i="16"/>
  <c r="K318" i="16"/>
  <c r="AF318" i="16"/>
  <c r="BD318" i="16"/>
  <c r="L318" i="16"/>
  <c r="AG318" i="16"/>
  <c r="BE318" i="16"/>
  <c r="M318" i="16"/>
  <c r="BF318" i="16"/>
  <c r="N318" i="16"/>
  <c r="BG318" i="16"/>
  <c r="O318" i="16"/>
  <c r="BH318" i="16"/>
  <c r="P318" i="16"/>
  <c r="BI318" i="16"/>
  <c r="Q318" i="16"/>
  <c r="BJ318" i="16"/>
  <c r="R318" i="16"/>
  <c r="BK318" i="16"/>
  <c r="S318" i="16"/>
  <c r="BL318" i="16"/>
  <c r="T318" i="16"/>
  <c r="BM318" i="16"/>
  <c r="U318" i="16"/>
  <c r="BN318" i="16"/>
  <c r="V318" i="16"/>
  <c r="AU319" i="16"/>
  <c r="C319" i="16"/>
  <c r="X319" i="16"/>
  <c r="AV319" i="16"/>
  <c r="D319" i="16"/>
  <c r="Y319" i="16"/>
  <c r="AW319" i="16"/>
  <c r="E319" i="16"/>
  <c r="Z319" i="16"/>
  <c r="AX319" i="16"/>
  <c r="F319" i="16"/>
  <c r="AA319" i="16"/>
  <c r="AY319" i="16"/>
  <c r="G319" i="16"/>
  <c r="AB319" i="16"/>
  <c r="AZ319" i="16"/>
  <c r="H319" i="16"/>
  <c r="AC319" i="16"/>
  <c r="BA319" i="16"/>
  <c r="I319" i="16"/>
  <c r="AD319" i="16"/>
  <c r="BB319" i="16"/>
  <c r="J319" i="16"/>
  <c r="AE319" i="16"/>
  <c r="BC319" i="16"/>
  <c r="K319" i="16"/>
  <c r="AF319" i="16"/>
  <c r="BD319" i="16"/>
  <c r="L319" i="16"/>
  <c r="AG319" i="16"/>
  <c r="BE319" i="16"/>
  <c r="M319" i="16"/>
  <c r="BF319" i="16"/>
  <c r="N319" i="16"/>
  <c r="BG319" i="16"/>
  <c r="O319" i="16"/>
  <c r="BH319" i="16"/>
  <c r="P319" i="16"/>
  <c r="BI319" i="16"/>
  <c r="Q319" i="16"/>
  <c r="BJ319" i="16"/>
  <c r="R319" i="16"/>
  <c r="BK319" i="16"/>
  <c r="S319" i="16"/>
  <c r="BL319" i="16"/>
  <c r="T319" i="16"/>
  <c r="BM319" i="16"/>
  <c r="U319" i="16"/>
  <c r="BN319" i="16"/>
  <c r="V319" i="16"/>
  <c r="AU320" i="16"/>
  <c r="C320" i="16"/>
  <c r="X320" i="16"/>
  <c r="AV320" i="16"/>
  <c r="D320" i="16"/>
  <c r="Y320" i="16"/>
  <c r="AW320" i="16"/>
  <c r="E320" i="16"/>
  <c r="Z320" i="16"/>
  <c r="AX320" i="16"/>
  <c r="F320" i="16"/>
  <c r="AA320" i="16"/>
  <c r="AY320" i="16"/>
  <c r="G320" i="16"/>
  <c r="AB320" i="16"/>
  <c r="AZ320" i="16"/>
  <c r="H320" i="16"/>
  <c r="AC320" i="16"/>
  <c r="BA320" i="16"/>
  <c r="I320" i="16"/>
  <c r="AD320" i="16"/>
  <c r="BB320" i="16"/>
  <c r="J320" i="16"/>
  <c r="AE320" i="16"/>
  <c r="BC320" i="16"/>
  <c r="K320" i="16"/>
  <c r="AF320" i="16"/>
  <c r="BD320" i="16"/>
  <c r="L320" i="16"/>
  <c r="AG320" i="16"/>
  <c r="BE320" i="16"/>
  <c r="M320" i="16"/>
  <c r="BF320" i="16"/>
  <c r="N320" i="16"/>
  <c r="BG320" i="16"/>
  <c r="O320" i="16"/>
  <c r="BH320" i="16"/>
  <c r="P320" i="16"/>
  <c r="BI320" i="16"/>
  <c r="Q320" i="16"/>
  <c r="BJ320" i="16"/>
  <c r="R320" i="16"/>
  <c r="BK320" i="16"/>
  <c r="S320" i="16"/>
  <c r="BL320" i="16"/>
  <c r="T320" i="16"/>
  <c r="BM320" i="16"/>
  <c r="U320" i="16"/>
  <c r="BN320" i="16"/>
  <c r="V320" i="16"/>
  <c r="AU321" i="16"/>
  <c r="C321" i="16"/>
  <c r="X321" i="16"/>
  <c r="AV321" i="16"/>
  <c r="D321" i="16"/>
  <c r="Y321" i="16"/>
  <c r="AW321" i="16"/>
  <c r="E321" i="16"/>
  <c r="Z321" i="16"/>
  <c r="AX321" i="16"/>
  <c r="F321" i="16"/>
  <c r="AA321" i="16"/>
  <c r="AY321" i="16"/>
  <c r="G321" i="16"/>
  <c r="AB321" i="16"/>
  <c r="AZ321" i="16"/>
  <c r="H321" i="16"/>
  <c r="AC321" i="16"/>
  <c r="BA321" i="16"/>
  <c r="I321" i="16"/>
  <c r="AD321" i="16"/>
  <c r="BB321" i="16"/>
  <c r="J321" i="16"/>
  <c r="AE321" i="16"/>
  <c r="BC321" i="16"/>
  <c r="K321" i="16"/>
  <c r="AF321" i="16"/>
  <c r="BD321" i="16"/>
  <c r="L321" i="16"/>
  <c r="AG321" i="16"/>
  <c r="BE321" i="16"/>
  <c r="M321" i="16"/>
  <c r="BF321" i="16"/>
  <c r="N321" i="16"/>
  <c r="BG321" i="16"/>
  <c r="O321" i="16"/>
  <c r="BH321" i="16"/>
  <c r="P321" i="16"/>
  <c r="BI321" i="16"/>
  <c r="Q321" i="16"/>
  <c r="BJ321" i="16"/>
  <c r="R321" i="16"/>
  <c r="BK321" i="16"/>
  <c r="S321" i="16"/>
  <c r="BL321" i="16"/>
  <c r="T321" i="16"/>
  <c r="BM321" i="16"/>
  <c r="U321" i="16"/>
  <c r="BN321" i="16"/>
  <c r="V321" i="16"/>
  <c r="AU322" i="16"/>
  <c r="C322" i="16"/>
  <c r="X322" i="16"/>
  <c r="AV322" i="16"/>
  <c r="D322" i="16"/>
  <c r="Y322" i="16"/>
  <c r="AW322" i="16"/>
  <c r="E322" i="16"/>
  <c r="Z322" i="16"/>
  <c r="AX322" i="16"/>
  <c r="F322" i="16"/>
  <c r="AA322" i="16"/>
  <c r="AY322" i="16"/>
  <c r="G322" i="16"/>
  <c r="AB322" i="16"/>
  <c r="AZ322" i="16"/>
  <c r="H322" i="16"/>
  <c r="AC322" i="16"/>
  <c r="BA322" i="16"/>
  <c r="I322" i="16"/>
  <c r="AD322" i="16"/>
  <c r="BB322" i="16"/>
  <c r="J322" i="16"/>
  <c r="AE322" i="16"/>
  <c r="BC322" i="16"/>
  <c r="K322" i="16"/>
  <c r="AF322" i="16"/>
  <c r="BD322" i="16"/>
  <c r="L322" i="16"/>
  <c r="AG322" i="16"/>
  <c r="BE322" i="16"/>
  <c r="M322" i="16"/>
  <c r="BF322" i="16"/>
  <c r="N322" i="16"/>
  <c r="BG322" i="16"/>
  <c r="O322" i="16"/>
  <c r="BH322" i="16"/>
  <c r="P322" i="16"/>
  <c r="BI322" i="16"/>
  <c r="Q322" i="16"/>
  <c r="BJ322" i="16"/>
  <c r="R322" i="16"/>
  <c r="BK322" i="16"/>
  <c r="S322" i="16"/>
  <c r="BL322" i="16"/>
  <c r="T322" i="16"/>
  <c r="BM322" i="16"/>
  <c r="U322" i="16"/>
  <c r="BN322" i="16"/>
  <c r="V322" i="16"/>
  <c r="AU323" i="16"/>
  <c r="C323" i="16"/>
  <c r="X323" i="16"/>
  <c r="AV323" i="16"/>
  <c r="D323" i="16"/>
  <c r="Y323" i="16"/>
  <c r="AW323" i="16"/>
  <c r="E323" i="16"/>
  <c r="Z323" i="16"/>
  <c r="AX323" i="16"/>
  <c r="F323" i="16"/>
  <c r="AA323" i="16"/>
  <c r="AY323" i="16"/>
  <c r="G323" i="16"/>
  <c r="AB323" i="16"/>
  <c r="AZ323" i="16"/>
  <c r="H323" i="16"/>
  <c r="AC323" i="16"/>
  <c r="BA323" i="16"/>
  <c r="I323" i="16"/>
  <c r="AD323" i="16"/>
  <c r="BB323" i="16"/>
  <c r="J323" i="16"/>
  <c r="AE323" i="16"/>
  <c r="BC323" i="16"/>
  <c r="K323" i="16"/>
  <c r="AF323" i="16"/>
  <c r="BD323" i="16"/>
  <c r="L323" i="16"/>
  <c r="AG323" i="16"/>
  <c r="BE323" i="16"/>
  <c r="M323" i="16"/>
  <c r="BF323" i="16"/>
  <c r="N323" i="16"/>
  <c r="BG323" i="16"/>
  <c r="O323" i="16"/>
  <c r="BH323" i="16"/>
  <c r="P323" i="16"/>
  <c r="BI323" i="16"/>
  <c r="Q323" i="16"/>
  <c r="BJ323" i="16"/>
  <c r="R323" i="16"/>
  <c r="BK323" i="16"/>
  <c r="S323" i="16"/>
  <c r="BL323" i="16"/>
  <c r="T323" i="16"/>
  <c r="BM323" i="16"/>
  <c r="U323" i="16"/>
  <c r="BN323" i="16"/>
  <c r="V323" i="16"/>
  <c r="AU324" i="16"/>
  <c r="C324" i="16"/>
  <c r="X324" i="16"/>
  <c r="AV324" i="16"/>
  <c r="D324" i="16"/>
  <c r="Y324" i="16"/>
  <c r="AW324" i="16"/>
  <c r="E324" i="16"/>
  <c r="Z324" i="16"/>
  <c r="AX324" i="16"/>
  <c r="F324" i="16"/>
  <c r="AA324" i="16"/>
  <c r="AY324" i="16"/>
  <c r="G324" i="16"/>
  <c r="AB324" i="16"/>
  <c r="AZ324" i="16"/>
  <c r="H324" i="16"/>
  <c r="AC324" i="16"/>
  <c r="BA324" i="16"/>
  <c r="I324" i="16"/>
  <c r="AD324" i="16"/>
  <c r="BB324" i="16"/>
  <c r="J324" i="16"/>
  <c r="AE324" i="16"/>
  <c r="BC324" i="16"/>
  <c r="K324" i="16"/>
  <c r="AF324" i="16"/>
  <c r="BD324" i="16"/>
  <c r="L324" i="16"/>
  <c r="AG324" i="16"/>
  <c r="BE324" i="16"/>
  <c r="M324" i="16"/>
  <c r="BF324" i="16"/>
  <c r="N324" i="16"/>
  <c r="BG324" i="16"/>
  <c r="O324" i="16"/>
  <c r="BH324" i="16"/>
  <c r="P324" i="16"/>
  <c r="BI324" i="16"/>
  <c r="Q324" i="16"/>
  <c r="BJ324" i="16"/>
  <c r="R324" i="16"/>
  <c r="BK324" i="16"/>
  <c r="S324" i="16"/>
  <c r="BL324" i="16"/>
  <c r="T324" i="16"/>
  <c r="BM324" i="16"/>
  <c r="U324" i="16"/>
  <c r="BN324" i="16"/>
  <c r="V324" i="16"/>
  <c r="AU325" i="16"/>
  <c r="C325" i="16"/>
  <c r="X325" i="16"/>
  <c r="AV325" i="16"/>
  <c r="D325" i="16"/>
  <c r="Y325" i="16"/>
  <c r="AW325" i="16"/>
  <c r="E325" i="16"/>
  <c r="Z325" i="16"/>
  <c r="AX325" i="16"/>
  <c r="F325" i="16"/>
  <c r="AA325" i="16"/>
  <c r="AY325" i="16"/>
  <c r="G325" i="16"/>
  <c r="AB325" i="16"/>
  <c r="AZ325" i="16"/>
  <c r="H325" i="16"/>
  <c r="AC325" i="16"/>
  <c r="BA325" i="16"/>
  <c r="I325" i="16"/>
  <c r="AD325" i="16"/>
  <c r="BB325" i="16"/>
  <c r="J325" i="16"/>
  <c r="AE325" i="16"/>
  <c r="BC325" i="16"/>
  <c r="K325" i="16"/>
  <c r="AF325" i="16"/>
  <c r="BD325" i="16"/>
  <c r="L325" i="16"/>
  <c r="AG325" i="16"/>
  <c r="BE325" i="16"/>
  <c r="M325" i="16"/>
  <c r="BF325" i="16"/>
  <c r="N325" i="16"/>
  <c r="BG325" i="16"/>
  <c r="O325" i="16"/>
  <c r="BH325" i="16"/>
  <c r="P325" i="16"/>
  <c r="BI325" i="16"/>
  <c r="Q325" i="16"/>
  <c r="BJ325" i="16"/>
  <c r="R325" i="16"/>
  <c r="BK325" i="16"/>
  <c r="S325" i="16"/>
  <c r="BL325" i="16"/>
  <c r="T325" i="16"/>
  <c r="BM325" i="16"/>
  <c r="U325" i="16"/>
  <c r="BN325" i="16"/>
  <c r="V325" i="16"/>
  <c r="AU326" i="16"/>
  <c r="C326" i="16"/>
  <c r="X326" i="16"/>
  <c r="AV326" i="16"/>
  <c r="D326" i="16"/>
  <c r="Y326" i="16"/>
  <c r="AW326" i="16"/>
  <c r="E326" i="16"/>
  <c r="Z326" i="16"/>
  <c r="AX326" i="16"/>
  <c r="F326" i="16"/>
  <c r="AA326" i="16"/>
  <c r="AY326" i="16"/>
  <c r="G326" i="16"/>
  <c r="AB326" i="16"/>
  <c r="AZ326" i="16"/>
  <c r="H326" i="16"/>
  <c r="AC326" i="16"/>
  <c r="BA326" i="16"/>
  <c r="I326" i="16"/>
  <c r="AD326" i="16"/>
  <c r="BB326" i="16"/>
  <c r="J326" i="16"/>
  <c r="AE326" i="16"/>
  <c r="BC326" i="16"/>
  <c r="K326" i="16"/>
  <c r="AF326" i="16"/>
  <c r="BD326" i="16"/>
  <c r="L326" i="16"/>
  <c r="AG326" i="16"/>
  <c r="BE326" i="16"/>
  <c r="M326" i="16"/>
  <c r="BF326" i="16"/>
  <c r="N326" i="16"/>
  <c r="BG326" i="16"/>
  <c r="O326" i="16"/>
  <c r="BH326" i="16"/>
  <c r="P326" i="16"/>
  <c r="BI326" i="16"/>
  <c r="Q326" i="16"/>
  <c r="BJ326" i="16"/>
  <c r="R326" i="16"/>
  <c r="BK326" i="16"/>
  <c r="S326" i="16"/>
  <c r="BL326" i="16"/>
  <c r="T326" i="16"/>
  <c r="BM326" i="16"/>
  <c r="U326" i="16"/>
  <c r="BN326" i="16"/>
  <c r="V326" i="16"/>
  <c r="AU327" i="16"/>
  <c r="C327" i="16"/>
  <c r="X327" i="16"/>
  <c r="AV327" i="16"/>
  <c r="D327" i="16"/>
  <c r="Y327" i="16"/>
  <c r="AW327" i="16"/>
  <c r="E327" i="16"/>
  <c r="Z327" i="16"/>
  <c r="AX327" i="16"/>
  <c r="F327" i="16"/>
  <c r="AA327" i="16"/>
  <c r="AY327" i="16"/>
  <c r="G327" i="16"/>
  <c r="AB327" i="16"/>
  <c r="AZ327" i="16"/>
  <c r="H327" i="16"/>
  <c r="AC327" i="16"/>
  <c r="BA327" i="16"/>
  <c r="I327" i="16"/>
  <c r="AD327" i="16"/>
  <c r="BB327" i="16"/>
  <c r="J327" i="16"/>
  <c r="AE327" i="16"/>
  <c r="BC327" i="16"/>
  <c r="K327" i="16"/>
  <c r="AF327" i="16"/>
  <c r="BD327" i="16"/>
  <c r="L327" i="16"/>
  <c r="AG327" i="16"/>
  <c r="BE327" i="16"/>
  <c r="M327" i="16"/>
  <c r="BF327" i="16"/>
  <c r="N327" i="16"/>
  <c r="BG327" i="16"/>
  <c r="O327" i="16"/>
  <c r="BH327" i="16"/>
  <c r="P327" i="16"/>
  <c r="BI327" i="16"/>
  <c r="Q327" i="16"/>
  <c r="BJ327" i="16"/>
  <c r="R327" i="16"/>
  <c r="BK327" i="16"/>
  <c r="S327" i="16"/>
  <c r="BL327" i="16"/>
  <c r="T327" i="16"/>
  <c r="BM327" i="16"/>
  <c r="U327" i="16"/>
  <c r="BN327" i="16"/>
  <c r="V327" i="16"/>
  <c r="AU328" i="16"/>
  <c r="C328" i="16"/>
  <c r="X328" i="16"/>
  <c r="AV328" i="16"/>
  <c r="D328" i="16"/>
  <c r="Y328" i="16"/>
  <c r="AW328" i="16"/>
  <c r="E328" i="16"/>
  <c r="Z328" i="16"/>
  <c r="AX328" i="16"/>
  <c r="F328" i="16"/>
  <c r="AA328" i="16"/>
  <c r="AY328" i="16"/>
  <c r="G328" i="16"/>
  <c r="AB328" i="16"/>
  <c r="AZ328" i="16"/>
  <c r="H328" i="16"/>
  <c r="AC328" i="16"/>
  <c r="BA328" i="16"/>
  <c r="I328" i="16"/>
  <c r="AD328" i="16"/>
  <c r="BB328" i="16"/>
  <c r="J328" i="16"/>
  <c r="AE328" i="16"/>
  <c r="BC328" i="16"/>
  <c r="K328" i="16"/>
  <c r="AF328" i="16"/>
  <c r="BD328" i="16"/>
  <c r="L328" i="16"/>
  <c r="AG328" i="16"/>
  <c r="BE328" i="16"/>
  <c r="M328" i="16"/>
  <c r="BF328" i="16"/>
  <c r="N328" i="16"/>
  <c r="BG328" i="16"/>
  <c r="O328" i="16"/>
  <c r="BH328" i="16"/>
  <c r="P328" i="16"/>
  <c r="BI328" i="16"/>
  <c r="Q328" i="16"/>
  <c r="BJ328" i="16"/>
  <c r="R328" i="16"/>
  <c r="BK328" i="16"/>
  <c r="S328" i="16"/>
  <c r="BL328" i="16"/>
  <c r="T328" i="16"/>
  <c r="BM328" i="16"/>
  <c r="U328" i="16"/>
  <c r="BN328" i="16"/>
  <c r="V328" i="16"/>
  <c r="AU329" i="16"/>
  <c r="C329" i="16"/>
  <c r="X329" i="16"/>
  <c r="AV329" i="16"/>
  <c r="D329" i="16"/>
  <c r="Y329" i="16"/>
  <c r="AW329" i="16"/>
  <c r="E329" i="16"/>
  <c r="Z329" i="16"/>
  <c r="AX329" i="16"/>
  <c r="F329" i="16"/>
  <c r="AA329" i="16"/>
  <c r="AY329" i="16"/>
  <c r="G329" i="16"/>
  <c r="AB329" i="16"/>
  <c r="AZ329" i="16"/>
  <c r="H329" i="16"/>
  <c r="AC329" i="16"/>
  <c r="BA329" i="16"/>
  <c r="I329" i="16"/>
  <c r="AD329" i="16"/>
  <c r="BB329" i="16"/>
  <c r="J329" i="16"/>
  <c r="AE329" i="16"/>
  <c r="BC329" i="16"/>
  <c r="K329" i="16"/>
  <c r="AF329" i="16"/>
  <c r="BD329" i="16"/>
  <c r="L329" i="16"/>
  <c r="AG329" i="16"/>
  <c r="BE329" i="16"/>
  <c r="M329" i="16"/>
  <c r="BF329" i="16"/>
  <c r="N329" i="16"/>
  <c r="BG329" i="16"/>
  <c r="O329" i="16"/>
  <c r="BH329" i="16"/>
  <c r="P329" i="16"/>
  <c r="BI329" i="16"/>
  <c r="Q329" i="16"/>
  <c r="BJ329" i="16"/>
  <c r="R329" i="16"/>
  <c r="BK329" i="16"/>
  <c r="S329" i="16"/>
  <c r="BL329" i="16"/>
  <c r="T329" i="16"/>
  <c r="BM329" i="16"/>
  <c r="U329" i="16"/>
  <c r="BN329" i="16"/>
  <c r="V329" i="16"/>
  <c r="AU330" i="16"/>
  <c r="C330" i="16"/>
  <c r="X330" i="16"/>
  <c r="AV330" i="16"/>
  <c r="D330" i="16"/>
  <c r="Y330" i="16"/>
  <c r="AW330" i="16"/>
  <c r="E330" i="16"/>
  <c r="Z330" i="16"/>
  <c r="AX330" i="16"/>
  <c r="F330" i="16"/>
  <c r="AA330" i="16"/>
  <c r="AY330" i="16"/>
  <c r="G330" i="16"/>
  <c r="AB330" i="16"/>
  <c r="AZ330" i="16"/>
  <c r="H330" i="16"/>
  <c r="AC330" i="16"/>
  <c r="BA330" i="16"/>
  <c r="I330" i="16"/>
  <c r="AD330" i="16"/>
  <c r="BB330" i="16"/>
  <c r="J330" i="16"/>
  <c r="AE330" i="16"/>
  <c r="BC330" i="16"/>
  <c r="K330" i="16"/>
  <c r="AF330" i="16"/>
  <c r="BD330" i="16"/>
  <c r="L330" i="16"/>
  <c r="AG330" i="16"/>
  <c r="BE330" i="16"/>
  <c r="M330" i="16"/>
  <c r="BF330" i="16"/>
  <c r="N330" i="16"/>
  <c r="BG330" i="16"/>
  <c r="O330" i="16"/>
  <c r="BH330" i="16"/>
  <c r="P330" i="16"/>
  <c r="BI330" i="16"/>
  <c r="Q330" i="16"/>
  <c r="BJ330" i="16"/>
  <c r="R330" i="16"/>
  <c r="BK330" i="16"/>
  <c r="S330" i="16"/>
  <c r="BL330" i="16"/>
  <c r="T330" i="16"/>
  <c r="BM330" i="16"/>
  <c r="U330" i="16"/>
  <c r="BN330" i="16"/>
  <c r="V330" i="16"/>
  <c r="AU331" i="16"/>
  <c r="C331" i="16"/>
  <c r="X331" i="16"/>
  <c r="AV331" i="16"/>
  <c r="D331" i="16"/>
  <c r="Y331" i="16"/>
  <c r="AW331" i="16"/>
  <c r="E331" i="16"/>
  <c r="Z331" i="16"/>
  <c r="AX331" i="16"/>
  <c r="F331" i="16"/>
  <c r="AA331" i="16"/>
  <c r="AY331" i="16"/>
  <c r="G331" i="16"/>
  <c r="AB331" i="16"/>
  <c r="AZ331" i="16"/>
  <c r="H331" i="16"/>
  <c r="AC331" i="16"/>
  <c r="BA331" i="16"/>
  <c r="I331" i="16"/>
  <c r="AD331" i="16"/>
  <c r="BB331" i="16"/>
  <c r="J331" i="16"/>
  <c r="AE331" i="16"/>
  <c r="BC331" i="16"/>
  <c r="K331" i="16"/>
  <c r="AF331" i="16"/>
  <c r="BD331" i="16"/>
  <c r="L331" i="16"/>
  <c r="AG331" i="16"/>
  <c r="BE331" i="16"/>
  <c r="M331" i="16"/>
  <c r="BF331" i="16"/>
  <c r="N331" i="16"/>
  <c r="BG331" i="16"/>
  <c r="O331" i="16"/>
  <c r="BH331" i="16"/>
  <c r="P331" i="16"/>
  <c r="BI331" i="16"/>
  <c r="Q331" i="16"/>
  <c r="BJ331" i="16"/>
  <c r="R331" i="16"/>
  <c r="BK331" i="16"/>
  <c r="S331" i="16"/>
  <c r="BL331" i="16"/>
  <c r="T331" i="16"/>
  <c r="BM331" i="16"/>
  <c r="U331" i="16"/>
  <c r="BN331" i="16"/>
  <c r="V331" i="16"/>
  <c r="AU332" i="16"/>
  <c r="C332" i="16"/>
  <c r="X332" i="16"/>
  <c r="AV332" i="16"/>
  <c r="D332" i="16"/>
  <c r="Y332" i="16"/>
  <c r="AW332" i="16"/>
  <c r="E332" i="16"/>
  <c r="Z332" i="16"/>
  <c r="AX332" i="16"/>
  <c r="F332" i="16"/>
  <c r="AA332" i="16"/>
  <c r="AY332" i="16"/>
  <c r="G332" i="16"/>
  <c r="AB332" i="16"/>
  <c r="AZ332" i="16"/>
  <c r="H332" i="16"/>
  <c r="AC332" i="16"/>
  <c r="BA332" i="16"/>
  <c r="I332" i="16"/>
  <c r="AD332" i="16"/>
  <c r="BB332" i="16"/>
  <c r="J332" i="16"/>
  <c r="AE332" i="16"/>
  <c r="BC332" i="16"/>
  <c r="K332" i="16"/>
  <c r="AF332" i="16"/>
  <c r="BD332" i="16"/>
  <c r="L332" i="16"/>
  <c r="AG332" i="16"/>
  <c r="BE332" i="16"/>
  <c r="M332" i="16"/>
  <c r="BF332" i="16"/>
  <c r="N332" i="16"/>
  <c r="BG332" i="16"/>
  <c r="O332" i="16"/>
  <c r="BH332" i="16"/>
  <c r="P332" i="16"/>
  <c r="BI332" i="16"/>
  <c r="Q332" i="16"/>
  <c r="BJ332" i="16"/>
  <c r="R332" i="16"/>
  <c r="BK332" i="16"/>
  <c r="S332" i="16"/>
  <c r="BL332" i="16"/>
  <c r="T332" i="16"/>
  <c r="BM332" i="16"/>
  <c r="U332" i="16"/>
  <c r="BN332" i="16"/>
  <c r="V332" i="16"/>
  <c r="AU333" i="16"/>
  <c r="C333" i="16"/>
  <c r="X333" i="16"/>
  <c r="AV333" i="16"/>
  <c r="D333" i="16"/>
  <c r="Y333" i="16"/>
  <c r="AW333" i="16"/>
  <c r="E333" i="16"/>
  <c r="Z333" i="16"/>
  <c r="AX333" i="16"/>
  <c r="F333" i="16"/>
  <c r="AA333" i="16"/>
  <c r="AY333" i="16"/>
  <c r="G333" i="16"/>
  <c r="AB333" i="16"/>
  <c r="AZ333" i="16"/>
  <c r="H333" i="16"/>
  <c r="AC333" i="16"/>
  <c r="BA333" i="16"/>
  <c r="I333" i="16"/>
  <c r="AD333" i="16"/>
  <c r="BB333" i="16"/>
  <c r="J333" i="16"/>
  <c r="AE333" i="16"/>
  <c r="BC333" i="16"/>
  <c r="K333" i="16"/>
  <c r="AF333" i="16"/>
  <c r="BD333" i="16"/>
  <c r="L333" i="16"/>
  <c r="AG333" i="16"/>
  <c r="BE333" i="16"/>
  <c r="M333" i="16"/>
  <c r="BF333" i="16"/>
  <c r="N333" i="16"/>
  <c r="BG333" i="16"/>
  <c r="O333" i="16"/>
  <c r="BH333" i="16"/>
  <c r="P333" i="16"/>
  <c r="BI333" i="16"/>
  <c r="Q333" i="16"/>
  <c r="BJ333" i="16"/>
  <c r="R333" i="16"/>
  <c r="BK333" i="16"/>
  <c r="S333" i="16"/>
  <c r="BL333" i="16"/>
  <c r="T333" i="16"/>
  <c r="BM333" i="16"/>
  <c r="U333" i="16"/>
  <c r="BN333" i="16"/>
  <c r="V333" i="16"/>
  <c r="AU334" i="16"/>
  <c r="C334" i="16"/>
  <c r="X334" i="16"/>
  <c r="AV334" i="16"/>
  <c r="D334" i="16"/>
  <c r="Y334" i="16"/>
  <c r="AW334" i="16"/>
  <c r="E334" i="16"/>
  <c r="Z334" i="16"/>
  <c r="AX334" i="16"/>
  <c r="F334" i="16"/>
  <c r="AA334" i="16"/>
  <c r="AY334" i="16"/>
  <c r="G334" i="16"/>
  <c r="AB334" i="16"/>
  <c r="AZ334" i="16"/>
  <c r="H334" i="16"/>
  <c r="AC334" i="16"/>
  <c r="BA334" i="16"/>
  <c r="I334" i="16"/>
  <c r="AD334" i="16"/>
  <c r="BB334" i="16"/>
  <c r="J334" i="16"/>
  <c r="AE334" i="16"/>
  <c r="BC334" i="16"/>
  <c r="K334" i="16"/>
  <c r="AF334" i="16"/>
  <c r="BD334" i="16"/>
  <c r="L334" i="16"/>
  <c r="AG334" i="16"/>
  <c r="BE334" i="16"/>
  <c r="M334" i="16"/>
  <c r="BF334" i="16"/>
  <c r="N334" i="16"/>
  <c r="BG334" i="16"/>
  <c r="O334" i="16"/>
  <c r="BH334" i="16"/>
  <c r="P334" i="16"/>
  <c r="BI334" i="16"/>
  <c r="Q334" i="16"/>
  <c r="BJ334" i="16"/>
  <c r="R334" i="16"/>
  <c r="BK334" i="16"/>
  <c r="S334" i="16"/>
  <c r="BL334" i="16"/>
  <c r="T334" i="16"/>
  <c r="BM334" i="16"/>
  <c r="U334" i="16"/>
  <c r="BN334" i="16"/>
  <c r="V334" i="16"/>
  <c r="AU335" i="16"/>
  <c r="C335" i="16"/>
  <c r="X335" i="16"/>
  <c r="AV335" i="16"/>
  <c r="D335" i="16"/>
  <c r="Y335" i="16"/>
  <c r="AW335" i="16"/>
  <c r="E335" i="16"/>
  <c r="Z335" i="16"/>
  <c r="AX335" i="16"/>
  <c r="F335" i="16"/>
  <c r="AA335" i="16"/>
  <c r="AY335" i="16"/>
  <c r="G335" i="16"/>
  <c r="AB335" i="16"/>
  <c r="AZ335" i="16"/>
  <c r="H335" i="16"/>
  <c r="AC335" i="16"/>
  <c r="BA335" i="16"/>
  <c r="I335" i="16"/>
  <c r="AD335" i="16"/>
  <c r="BB335" i="16"/>
  <c r="J335" i="16"/>
  <c r="AE335" i="16"/>
  <c r="BC335" i="16"/>
  <c r="K335" i="16"/>
  <c r="AF335" i="16"/>
  <c r="BD335" i="16"/>
  <c r="L335" i="16"/>
  <c r="AG335" i="16"/>
  <c r="BE335" i="16"/>
  <c r="M335" i="16"/>
  <c r="BF335" i="16"/>
  <c r="N335" i="16"/>
  <c r="BG335" i="16"/>
  <c r="O335" i="16"/>
  <c r="BH335" i="16"/>
  <c r="P335" i="16"/>
  <c r="BI335" i="16"/>
  <c r="Q335" i="16"/>
  <c r="BJ335" i="16"/>
  <c r="R335" i="16"/>
  <c r="BK335" i="16"/>
  <c r="S335" i="16"/>
  <c r="BL335" i="16"/>
  <c r="T335" i="16"/>
  <c r="BM335" i="16"/>
  <c r="U335" i="16"/>
  <c r="BN335" i="16"/>
  <c r="V335" i="16"/>
  <c r="AU336" i="16"/>
  <c r="C336" i="16"/>
  <c r="X336" i="16"/>
  <c r="AV336" i="16"/>
  <c r="D336" i="16"/>
  <c r="Y336" i="16"/>
  <c r="AW336" i="16"/>
  <c r="E336" i="16"/>
  <c r="Z336" i="16"/>
  <c r="AX336" i="16"/>
  <c r="F336" i="16"/>
  <c r="AA336" i="16"/>
  <c r="AY336" i="16"/>
  <c r="G336" i="16"/>
  <c r="AB336" i="16"/>
  <c r="AZ336" i="16"/>
  <c r="H336" i="16"/>
  <c r="AC336" i="16"/>
  <c r="BA336" i="16"/>
  <c r="I336" i="16"/>
  <c r="AD336" i="16"/>
  <c r="BB336" i="16"/>
  <c r="J336" i="16"/>
  <c r="AE336" i="16"/>
  <c r="BC336" i="16"/>
  <c r="K336" i="16"/>
  <c r="AF336" i="16"/>
  <c r="BD336" i="16"/>
  <c r="L336" i="16"/>
  <c r="AG336" i="16"/>
  <c r="BE336" i="16"/>
  <c r="M336" i="16"/>
  <c r="BF336" i="16"/>
  <c r="N336" i="16"/>
  <c r="BG336" i="16"/>
  <c r="O336" i="16"/>
  <c r="BH336" i="16"/>
  <c r="P336" i="16"/>
  <c r="BI336" i="16"/>
  <c r="Q336" i="16"/>
  <c r="BJ336" i="16"/>
  <c r="R336" i="16"/>
  <c r="BK336" i="16"/>
  <c r="S336" i="16"/>
  <c r="BL336" i="16"/>
  <c r="T336" i="16"/>
  <c r="BM336" i="16"/>
  <c r="U336" i="16"/>
  <c r="BN336" i="16"/>
  <c r="V336" i="16"/>
  <c r="AU337" i="16"/>
  <c r="C337" i="16"/>
  <c r="X337" i="16"/>
  <c r="AV337" i="16"/>
  <c r="D337" i="16"/>
  <c r="Y337" i="16"/>
  <c r="AW337" i="16"/>
  <c r="E337" i="16"/>
  <c r="Z337" i="16"/>
  <c r="AX337" i="16"/>
  <c r="F337" i="16"/>
  <c r="AA337" i="16"/>
  <c r="AY337" i="16"/>
  <c r="G337" i="16"/>
  <c r="AB337" i="16"/>
  <c r="AZ337" i="16"/>
  <c r="H337" i="16"/>
  <c r="AC337" i="16"/>
  <c r="BA337" i="16"/>
  <c r="I337" i="16"/>
  <c r="AD337" i="16"/>
  <c r="BB337" i="16"/>
  <c r="J337" i="16"/>
  <c r="AE337" i="16"/>
  <c r="BC337" i="16"/>
  <c r="K337" i="16"/>
  <c r="AF337" i="16"/>
  <c r="BD337" i="16"/>
  <c r="L337" i="16"/>
  <c r="AG337" i="16"/>
  <c r="BE337" i="16"/>
  <c r="M337" i="16"/>
  <c r="BF337" i="16"/>
  <c r="N337" i="16"/>
  <c r="BG337" i="16"/>
  <c r="O337" i="16"/>
  <c r="BH337" i="16"/>
  <c r="P337" i="16"/>
  <c r="BI337" i="16"/>
  <c r="Q337" i="16"/>
  <c r="BJ337" i="16"/>
  <c r="R337" i="16"/>
  <c r="BK337" i="16"/>
  <c r="S337" i="16"/>
  <c r="BL337" i="16"/>
  <c r="T337" i="16"/>
  <c r="BM337" i="16"/>
  <c r="U337" i="16"/>
  <c r="BN337" i="16"/>
  <c r="V337" i="16"/>
  <c r="AU338" i="16"/>
  <c r="C338" i="16"/>
  <c r="X338" i="16"/>
  <c r="AV338" i="16"/>
  <c r="D338" i="16"/>
  <c r="Y338" i="16"/>
  <c r="AW338" i="16"/>
  <c r="E338" i="16"/>
  <c r="Z338" i="16"/>
  <c r="AX338" i="16"/>
  <c r="F338" i="16"/>
  <c r="AA338" i="16"/>
  <c r="AY338" i="16"/>
  <c r="G338" i="16"/>
  <c r="AB338" i="16"/>
  <c r="AZ338" i="16"/>
  <c r="H338" i="16"/>
  <c r="AC338" i="16"/>
  <c r="BA338" i="16"/>
  <c r="I338" i="16"/>
  <c r="AD338" i="16"/>
  <c r="BB338" i="16"/>
  <c r="J338" i="16"/>
  <c r="AE338" i="16"/>
  <c r="BC338" i="16"/>
  <c r="K338" i="16"/>
  <c r="AF338" i="16"/>
  <c r="BD338" i="16"/>
  <c r="L338" i="16"/>
  <c r="AG338" i="16"/>
  <c r="BE338" i="16"/>
  <c r="M338" i="16"/>
  <c r="BF338" i="16"/>
  <c r="N338" i="16"/>
  <c r="BG338" i="16"/>
  <c r="O338" i="16"/>
  <c r="BH338" i="16"/>
  <c r="P338" i="16"/>
  <c r="BI338" i="16"/>
  <c r="Q338" i="16"/>
  <c r="BJ338" i="16"/>
  <c r="R338" i="16"/>
  <c r="BK338" i="16"/>
  <c r="S338" i="16"/>
  <c r="BL338" i="16"/>
  <c r="T338" i="16"/>
  <c r="BM338" i="16"/>
  <c r="U338" i="16"/>
  <c r="BN338" i="16"/>
  <c r="V338" i="16"/>
  <c r="AU339" i="16"/>
  <c r="C339" i="16"/>
  <c r="X339" i="16"/>
  <c r="AV339" i="16"/>
  <c r="D339" i="16"/>
  <c r="Y339" i="16"/>
  <c r="AW339" i="16"/>
  <c r="E339" i="16"/>
  <c r="Z339" i="16"/>
  <c r="AX339" i="16"/>
  <c r="F339" i="16"/>
  <c r="AA339" i="16"/>
  <c r="AY339" i="16"/>
  <c r="G339" i="16"/>
  <c r="AB339" i="16"/>
  <c r="AZ339" i="16"/>
  <c r="H339" i="16"/>
  <c r="AC339" i="16"/>
  <c r="BA339" i="16"/>
  <c r="I339" i="16"/>
  <c r="AD339" i="16"/>
  <c r="BB339" i="16"/>
  <c r="J339" i="16"/>
  <c r="AE339" i="16"/>
  <c r="BC339" i="16"/>
  <c r="K339" i="16"/>
  <c r="AF339" i="16"/>
  <c r="BD339" i="16"/>
  <c r="L339" i="16"/>
  <c r="AG339" i="16"/>
  <c r="BE339" i="16"/>
  <c r="M339" i="16"/>
  <c r="BF339" i="16"/>
  <c r="N339" i="16"/>
  <c r="BG339" i="16"/>
  <c r="O339" i="16"/>
  <c r="BH339" i="16"/>
  <c r="P339" i="16"/>
  <c r="BI339" i="16"/>
  <c r="Q339" i="16"/>
  <c r="BJ339" i="16"/>
  <c r="R339" i="16"/>
  <c r="BK339" i="16"/>
  <c r="S339" i="16"/>
  <c r="BL339" i="16"/>
  <c r="T339" i="16"/>
  <c r="BM339" i="16"/>
  <c r="U339" i="16"/>
  <c r="BN339" i="16"/>
  <c r="V339" i="16"/>
  <c r="AU340" i="16"/>
  <c r="C340" i="16"/>
  <c r="X340" i="16"/>
  <c r="AV340" i="16"/>
  <c r="D340" i="16"/>
  <c r="Y340" i="16"/>
  <c r="AW340" i="16"/>
  <c r="E340" i="16"/>
  <c r="Z340" i="16"/>
  <c r="AX340" i="16"/>
  <c r="F340" i="16"/>
  <c r="AA340" i="16"/>
  <c r="AY340" i="16"/>
  <c r="G340" i="16"/>
  <c r="AB340" i="16"/>
  <c r="AZ340" i="16"/>
  <c r="H340" i="16"/>
  <c r="AC340" i="16"/>
  <c r="BA340" i="16"/>
  <c r="I340" i="16"/>
  <c r="AD340" i="16"/>
  <c r="BB340" i="16"/>
  <c r="J340" i="16"/>
  <c r="AE340" i="16"/>
  <c r="BC340" i="16"/>
  <c r="K340" i="16"/>
  <c r="AF340" i="16"/>
  <c r="BD340" i="16"/>
  <c r="L340" i="16"/>
  <c r="AG340" i="16"/>
  <c r="BE340" i="16"/>
  <c r="M340" i="16"/>
  <c r="BF340" i="16"/>
  <c r="N340" i="16"/>
  <c r="BG340" i="16"/>
  <c r="O340" i="16"/>
  <c r="BH340" i="16"/>
  <c r="P340" i="16"/>
  <c r="BI340" i="16"/>
  <c r="Q340" i="16"/>
  <c r="BJ340" i="16"/>
  <c r="R340" i="16"/>
  <c r="BK340" i="16"/>
  <c r="S340" i="16"/>
  <c r="BL340" i="16"/>
  <c r="T340" i="16"/>
  <c r="BM340" i="16"/>
  <c r="U340" i="16"/>
  <c r="BN340" i="16"/>
  <c r="V340" i="16"/>
  <c r="AU341" i="16"/>
  <c r="C341" i="16"/>
  <c r="X341" i="16"/>
  <c r="AV341" i="16"/>
  <c r="D341" i="16"/>
  <c r="Y341" i="16"/>
  <c r="AW341" i="16"/>
  <c r="E341" i="16"/>
  <c r="Z341" i="16"/>
  <c r="AX341" i="16"/>
  <c r="F341" i="16"/>
  <c r="AA341" i="16"/>
  <c r="AY341" i="16"/>
  <c r="G341" i="16"/>
  <c r="AB341" i="16"/>
  <c r="AZ341" i="16"/>
  <c r="H341" i="16"/>
  <c r="AC341" i="16"/>
  <c r="BA341" i="16"/>
  <c r="I341" i="16"/>
  <c r="AD341" i="16"/>
  <c r="BB341" i="16"/>
  <c r="J341" i="16"/>
  <c r="AE341" i="16"/>
  <c r="BC341" i="16"/>
  <c r="K341" i="16"/>
  <c r="AF341" i="16"/>
  <c r="BD341" i="16"/>
  <c r="L341" i="16"/>
  <c r="AG341" i="16"/>
  <c r="BE341" i="16"/>
  <c r="M341" i="16"/>
  <c r="BF341" i="16"/>
  <c r="N341" i="16"/>
  <c r="BG341" i="16"/>
  <c r="O341" i="16"/>
  <c r="BH341" i="16"/>
  <c r="P341" i="16"/>
  <c r="BI341" i="16"/>
  <c r="Q341" i="16"/>
  <c r="BJ341" i="16"/>
  <c r="R341" i="16"/>
  <c r="BK341" i="16"/>
  <c r="S341" i="16"/>
  <c r="BL341" i="16"/>
  <c r="T341" i="16"/>
  <c r="BM341" i="16"/>
  <c r="U341" i="16"/>
  <c r="BN341" i="16"/>
  <c r="V341" i="16"/>
  <c r="AU342" i="16"/>
  <c r="C342" i="16"/>
  <c r="X342" i="16"/>
  <c r="AV342" i="16"/>
  <c r="D342" i="16"/>
  <c r="Y342" i="16"/>
  <c r="AW342" i="16"/>
  <c r="E342" i="16"/>
  <c r="Z342" i="16"/>
  <c r="AX342" i="16"/>
  <c r="F342" i="16"/>
  <c r="AA342" i="16"/>
  <c r="AY342" i="16"/>
  <c r="G342" i="16"/>
  <c r="AB342" i="16"/>
  <c r="AZ342" i="16"/>
  <c r="H342" i="16"/>
  <c r="AC342" i="16"/>
  <c r="BA342" i="16"/>
  <c r="I342" i="16"/>
  <c r="AD342" i="16"/>
  <c r="BB342" i="16"/>
  <c r="J342" i="16"/>
  <c r="AE342" i="16"/>
  <c r="BC342" i="16"/>
  <c r="K342" i="16"/>
  <c r="AF342" i="16"/>
  <c r="BD342" i="16"/>
  <c r="L342" i="16"/>
  <c r="AG342" i="16"/>
  <c r="BE342" i="16"/>
  <c r="M342" i="16"/>
  <c r="BF342" i="16"/>
  <c r="N342" i="16"/>
  <c r="BG342" i="16"/>
  <c r="O342" i="16"/>
  <c r="BH342" i="16"/>
  <c r="P342" i="16"/>
  <c r="BI342" i="16"/>
  <c r="Q342" i="16"/>
  <c r="BJ342" i="16"/>
  <c r="R342" i="16"/>
  <c r="BK342" i="16"/>
  <c r="S342" i="16"/>
  <c r="BL342" i="16"/>
  <c r="T342" i="16"/>
  <c r="BM342" i="16"/>
  <c r="U342" i="16"/>
  <c r="BN342" i="16"/>
  <c r="V342" i="16"/>
  <c r="AU343" i="16"/>
  <c r="C343" i="16"/>
  <c r="X343" i="16"/>
  <c r="AV343" i="16"/>
  <c r="D343" i="16"/>
  <c r="Y343" i="16"/>
  <c r="AW343" i="16"/>
  <c r="E343" i="16"/>
  <c r="Z343" i="16"/>
  <c r="AX343" i="16"/>
  <c r="F343" i="16"/>
  <c r="AA343" i="16"/>
  <c r="AY343" i="16"/>
  <c r="G343" i="16"/>
  <c r="AB343" i="16"/>
  <c r="AZ343" i="16"/>
  <c r="H343" i="16"/>
  <c r="AC343" i="16"/>
  <c r="BA343" i="16"/>
  <c r="I343" i="16"/>
  <c r="AD343" i="16"/>
  <c r="BB343" i="16"/>
  <c r="J343" i="16"/>
  <c r="AE343" i="16"/>
  <c r="BC343" i="16"/>
  <c r="K343" i="16"/>
  <c r="AF343" i="16"/>
  <c r="BD343" i="16"/>
  <c r="L343" i="16"/>
  <c r="AG343" i="16"/>
  <c r="BE343" i="16"/>
  <c r="M343" i="16"/>
  <c r="BF343" i="16"/>
  <c r="N343" i="16"/>
  <c r="BG343" i="16"/>
  <c r="O343" i="16"/>
  <c r="BH343" i="16"/>
  <c r="P343" i="16"/>
  <c r="BI343" i="16"/>
  <c r="Q343" i="16"/>
  <c r="BJ343" i="16"/>
  <c r="R343" i="16"/>
  <c r="BK343" i="16"/>
  <c r="S343" i="16"/>
  <c r="BL343" i="16"/>
  <c r="T343" i="16"/>
  <c r="BM343" i="16"/>
  <c r="U343" i="16"/>
  <c r="BN343" i="16"/>
  <c r="V343" i="16"/>
  <c r="AU344" i="16"/>
  <c r="C344" i="16"/>
  <c r="X344" i="16"/>
  <c r="AV344" i="16"/>
  <c r="D344" i="16"/>
  <c r="Y344" i="16"/>
  <c r="AW344" i="16"/>
  <c r="E344" i="16"/>
  <c r="Z344" i="16"/>
  <c r="AX344" i="16"/>
  <c r="F344" i="16"/>
  <c r="AA344" i="16"/>
  <c r="AY344" i="16"/>
  <c r="G344" i="16"/>
  <c r="AB344" i="16"/>
  <c r="AZ344" i="16"/>
  <c r="H344" i="16"/>
  <c r="AC344" i="16"/>
  <c r="BA344" i="16"/>
  <c r="I344" i="16"/>
  <c r="AD344" i="16"/>
  <c r="BB344" i="16"/>
  <c r="J344" i="16"/>
  <c r="AE344" i="16"/>
  <c r="BC344" i="16"/>
  <c r="K344" i="16"/>
  <c r="AF344" i="16"/>
  <c r="BD344" i="16"/>
  <c r="L344" i="16"/>
  <c r="AG344" i="16"/>
  <c r="BE344" i="16"/>
  <c r="M344" i="16"/>
  <c r="BF344" i="16"/>
  <c r="N344" i="16"/>
  <c r="BG344" i="16"/>
  <c r="O344" i="16"/>
  <c r="BH344" i="16"/>
  <c r="P344" i="16"/>
  <c r="BI344" i="16"/>
  <c r="Q344" i="16"/>
  <c r="BJ344" i="16"/>
  <c r="R344" i="16"/>
  <c r="BK344" i="16"/>
  <c r="S344" i="16"/>
  <c r="BL344" i="16"/>
  <c r="T344" i="16"/>
  <c r="BM344" i="16"/>
  <c r="U344" i="16"/>
  <c r="BN344" i="16"/>
  <c r="V344" i="16"/>
  <c r="AU345" i="16"/>
  <c r="C345" i="16"/>
  <c r="X345" i="16"/>
  <c r="AV345" i="16"/>
  <c r="D345" i="16"/>
  <c r="Y345" i="16"/>
  <c r="AW345" i="16"/>
  <c r="E345" i="16"/>
  <c r="Z345" i="16"/>
  <c r="AX345" i="16"/>
  <c r="F345" i="16"/>
  <c r="AA345" i="16"/>
  <c r="AY345" i="16"/>
  <c r="G345" i="16"/>
  <c r="AB345" i="16"/>
  <c r="AZ345" i="16"/>
  <c r="H345" i="16"/>
  <c r="AC345" i="16"/>
  <c r="BA345" i="16"/>
  <c r="I345" i="16"/>
  <c r="AD345" i="16"/>
  <c r="BB345" i="16"/>
  <c r="J345" i="16"/>
  <c r="AE345" i="16"/>
  <c r="BC345" i="16"/>
  <c r="K345" i="16"/>
  <c r="AF345" i="16"/>
  <c r="BD345" i="16"/>
  <c r="L345" i="16"/>
  <c r="AG345" i="16"/>
  <c r="BE345" i="16"/>
  <c r="M345" i="16"/>
  <c r="BF345" i="16"/>
  <c r="N345" i="16"/>
  <c r="BG345" i="16"/>
  <c r="O345" i="16"/>
  <c r="BH345" i="16"/>
  <c r="P345" i="16"/>
  <c r="BI345" i="16"/>
  <c r="Q345" i="16"/>
  <c r="BJ345" i="16"/>
  <c r="R345" i="16"/>
  <c r="BK345" i="16"/>
  <c r="S345" i="16"/>
  <c r="BL345" i="16"/>
  <c r="T345" i="16"/>
  <c r="BM345" i="16"/>
  <c r="U345" i="16"/>
  <c r="BN345" i="16"/>
  <c r="V345" i="16"/>
  <c r="AU346" i="16"/>
  <c r="C346" i="16"/>
  <c r="X346" i="16"/>
  <c r="AV346" i="16"/>
  <c r="D346" i="16"/>
  <c r="Y346" i="16"/>
  <c r="AW346" i="16"/>
  <c r="E346" i="16"/>
  <c r="Z346" i="16"/>
  <c r="AX346" i="16"/>
  <c r="F346" i="16"/>
  <c r="AA346" i="16"/>
  <c r="AY346" i="16"/>
  <c r="G346" i="16"/>
  <c r="AB346" i="16"/>
  <c r="AZ346" i="16"/>
  <c r="H346" i="16"/>
  <c r="AC346" i="16"/>
  <c r="BA346" i="16"/>
  <c r="I346" i="16"/>
  <c r="AD346" i="16"/>
  <c r="BB346" i="16"/>
  <c r="J346" i="16"/>
  <c r="AE346" i="16"/>
  <c r="BC346" i="16"/>
  <c r="K346" i="16"/>
  <c r="AF346" i="16"/>
  <c r="BD346" i="16"/>
  <c r="L346" i="16"/>
  <c r="AG346" i="16"/>
  <c r="BE346" i="16"/>
  <c r="M346" i="16"/>
  <c r="BF346" i="16"/>
  <c r="N346" i="16"/>
  <c r="BG346" i="16"/>
  <c r="O346" i="16"/>
  <c r="BH346" i="16"/>
  <c r="P346" i="16"/>
  <c r="BI346" i="16"/>
  <c r="Q346" i="16"/>
  <c r="BJ346" i="16"/>
  <c r="R346" i="16"/>
  <c r="BK346" i="16"/>
  <c r="S346" i="16"/>
  <c r="BL346" i="16"/>
  <c r="T346" i="16"/>
  <c r="BM346" i="16"/>
  <c r="U346" i="16"/>
  <c r="BN346" i="16"/>
  <c r="V346" i="16"/>
  <c r="AU347" i="16"/>
  <c r="C347" i="16"/>
  <c r="X347" i="16"/>
  <c r="AV347" i="16"/>
  <c r="D347" i="16"/>
  <c r="Y347" i="16"/>
  <c r="AW347" i="16"/>
  <c r="E347" i="16"/>
  <c r="Z347" i="16"/>
  <c r="AX347" i="16"/>
  <c r="F347" i="16"/>
  <c r="AA347" i="16"/>
  <c r="AY347" i="16"/>
  <c r="G347" i="16"/>
  <c r="AB347" i="16"/>
  <c r="AZ347" i="16"/>
  <c r="H347" i="16"/>
  <c r="AC347" i="16"/>
  <c r="BA347" i="16"/>
  <c r="I347" i="16"/>
  <c r="AD347" i="16"/>
  <c r="BB347" i="16"/>
  <c r="J347" i="16"/>
  <c r="AE347" i="16"/>
  <c r="BC347" i="16"/>
  <c r="K347" i="16"/>
  <c r="AF347" i="16"/>
  <c r="BD347" i="16"/>
  <c r="L347" i="16"/>
  <c r="AG347" i="16"/>
  <c r="BE347" i="16"/>
  <c r="M347" i="16"/>
  <c r="BF347" i="16"/>
  <c r="N347" i="16"/>
  <c r="BG347" i="16"/>
  <c r="O347" i="16"/>
  <c r="BH347" i="16"/>
  <c r="P347" i="16"/>
  <c r="BI347" i="16"/>
  <c r="Q347" i="16"/>
  <c r="BJ347" i="16"/>
  <c r="R347" i="16"/>
  <c r="BK347" i="16"/>
  <c r="S347" i="16"/>
  <c r="BL347" i="16"/>
  <c r="T347" i="16"/>
  <c r="BM347" i="16"/>
  <c r="U347" i="16"/>
  <c r="BN347" i="16"/>
  <c r="V347" i="16"/>
  <c r="AU348" i="16"/>
  <c r="C348" i="16"/>
  <c r="X348" i="16"/>
  <c r="AV348" i="16"/>
  <c r="D348" i="16"/>
  <c r="Y348" i="16"/>
  <c r="AW348" i="16"/>
  <c r="E348" i="16"/>
  <c r="Z348" i="16"/>
  <c r="AX348" i="16"/>
  <c r="F348" i="16"/>
  <c r="AA348" i="16"/>
  <c r="AY348" i="16"/>
  <c r="G348" i="16"/>
  <c r="AB348" i="16"/>
  <c r="AZ348" i="16"/>
  <c r="H348" i="16"/>
  <c r="AC348" i="16"/>
  <c r="BA348" i="16"/>
  <c r="I348" i="16"/>
  <c r="AD348" i="16"/>
  <c r="BB348" i="16"/>
  <c r="J348" i="16"/>
  <c r="AE348" i="16"/>
  <c r="BC348" i="16"/>
  <c r="K348" i="16"/>
  <c r="AF348" i="16"/>
  <c r="BD348" i="16"/>
  <c r="L348" i="16"/>
  <c r="AG348" i="16"/>
  <c r="BE348" i="16"/>
  <c r="M348" i="16"/>
  <c r="BF348" i="16"/>
  <c r="N348" i="16"/>
  <c r="BG348" i="16"/>
  <c r="O348" i="16"/>
  <c r="BH348" i="16"/>
  <c r="P348" i="16"/>
  <c r="BI348" i="16"/>
  <c r="Q348" i="16"/>
  <c r="BJ348" i="16"/>
  <c r="R348" i="16"/>
  <c r="BK348" i="16"/>
  <c r="S348" i="16"/>
  <c r="BL348" i="16"/>
  <c r="T348" i="16"/>
  <c r="BM348" i="16"/>
  <c r="U348" i="16"/>
  <c r="BN348" i="16"/>
  <c r="V348" i="16"/>
  <c r="AU349" i="16"/>
  <c r="C349" i="16"/>
  <c r="X349" i="16"/>
  <c r="AV349" i="16"/>
  <c r="D349" i="16"/>
  <c r="Y349" i="16"/>
  <c r="AW349" i="16"/>
  <c r="E349" i="16"/>
  <c r="Z349" i="16"/>
  <c r="AX349" i="16"/>
  <c r="F349" i="16"/>
  <c r="AA349" i="16"/>
  <c r="AY349" i="16"/>
  <c r="G349" i="16"/>
  <c r="AB349" i="16"/>
  <c r="AZ349" i="16"/>
  <c r="H349" i="16"/>
  <c r="AC349" i="16"/>
  <c r="BA349" i="16"/>
  <c r="I349" i="16"/>
  <c r="AD349" i="16"/>
  <c r="BB349" i="16"/>
  <c r="J349" i="16"/>
  <c r="AE349" i="16"/>
  <c r="BC349" i="16"/>
  <c r="K349" i="16"/>
  <c r="AF349" i="16"/>
  <c r="BD349" i="16"/>
  <c r="L349" i="16"/>
  <c r="AG349" i="16"/>
  <c r="BE349" i="16"/>
  <c r="M349" i="16"/>
  <c r="BF349" i="16"/>
  <c r="N349" i="16"/>
  <c r="BG349" i="16"/>
  <c r="O349" i="16"/>
  <c r="BH349" i="16"/>
  <c r="P349" i="16"/>
  <c r="BI349" i="16"/>
  <c r="Q349" i="16"/>
  <c r="BJ349" i="16"/>
  <c r="R349" i="16"/>
  <c r="BK349" i="16"/>
  <c r="S349" i="16"/>
  <c r="BL349" i="16"/>
  <c r="T349" i="16"/>
  <c r="BM349" i="16"/>
  <c r="U349" i="16"/>
  <c r="BN349" i="16"/>
  <c r="V349" i="16"/>
  <c r="AU350" i="16"/>
  <c r="C350" i="16"/>
  <c r="X350" i="16"/>
  <c r="AV350" i="16"/>
  <c r="D350" i="16"/>
  <c r="Y350" i="16"/>
  <c r="AW350" i="16"/>
  <c r="E350" i="16"/>
  <c r="Z350" i="16"/>
  <c r="AX350" i="16"/>
  <c r="F350" i="16"/>
  <c r="AA350" i="16"/>
  <c r="AY350" i="16"/>
  <c r="G350" i="16"/>
  <c r="AB350" i="16"/>
  <c r="AZ350" i="16"/>
  <c r="H350" i="16"/>
  <c r="AC350" i="16"/>
  <c r="BA350" i="16"/>
  <c r="I350" i="16"/>
  <c r="AD350" i="16"/>
  <c r="BB350" i="16"/>
  <c r="J350" i="16"/>
  <c r="AE350" i="16"/>
  <c r="BC350" i="16"/>
  <c r="K350" i="16"/>
  <c r="AF350" i="16"/>
  <c r="BD350" i="16"/>
  <c r="L350" i="16"/>
  <c r="AG350" i="16"/>
  <c r="BE350" i="16"/>
  <c r="M350" i="16"/>
  <c r="BF350" i="16"/>
  <c r="N350" i="16"/>
  <c r="BG350" i="16"/>
  <c r="O350" i="16"/>
  <c r="BH350" i="16"/>
  <c r="P350" i="16"/>
  <c r="BI350" i="16"/>
  <c r="Q350" i="16"/>
  <c r="BJ350" i="16"/>
  <c r="R350" i="16"/>
  <c r="BK350" i="16"/>
  <c r="S350" i="16"/>
  <c r="BL350" i="16"/>
  <c r="T350" i="16"/>
  <c r="BM350" i="16"/>
  <c r="U350" i="16"/>
  <c r="BN350" i="16"/>
  <c r="V350" i="16"/>
  <c r="AU351" i="16"/>
  <c r="C351" i="16"/>
  <c r="X351" i="16"/>
  <c r="AV351" i="16"/>
  <c r="D351" i="16"/>
  <c r="Y351" i="16"/>
  <c r="AW351" i="16"/>
  <c r="E351" i="16"/>
  <c r="Z351" i="16"/>
  <c r="AX351" i="16"/>
  <c r="F351" i="16"/>
  <c r="AA351" i="16"/>
  <c r="AY351" i="16"/>
  <c r="G351" i="16"/>
  <c r="AB351" i="16"/>
  <c r="AZ351" i="16"/>
  <c r="H351" i="16"/>
  <c r="AC351" i="16"/>
  <c r="BA351" i="16"/>
  <c r="I351" i="16"/>
  <c r="AD351" i="16"/>
  <c r="BB351" i="16"/>
  <c r="J351" i="16"/>
  <c r="AE351" i="16"/>
  <c r="BC351" i="16"/>
  <c r="K351" i="16"/>
  <c r="AF351" i="16"/>
  <c r="BD351" i="16"/>
  <c r="L351" i="16"/>
  <c r="AG351" i="16"/>
  <c r="BE351" i="16"/>
  <c r="M351" i="16"/>
  <c r="BF351" i="16"/>
  <c r="N351" i="16"/>
  <c r="BG351" i="16"/>
  <c r="O351" i="16"/>
  <c r="BH351" i="16"/>
  <c r="P351" i="16"/>
  <c r="BI351" i="16"/>
  <c r="Q351" i="16"/>
  <c r="BJ351" i="16"/>
  <c r="R351" i="16"/>
  <c r="BK351" i="16"/>
  <c r="S351" i="16"/>
  <c r="BL351" i="16"/>
  <c r="T351" i="16"/>
  <c r="BM351" i="16"/>
  <c r="U351" i="16"/>
  <c r="BN351" i="16"/>
  <c r="V351" i="16"/>
  <c r="AU352" i="16"/>
  <c r="C352" i="16"/>
  <c r="X352" i="16"/>
  <c r="AV352" i="16"/>
  <c r="D352" i="16"/>
  <c r="Y352" i="16"/>
  <c r="AW352" i="16"/>
  <c r="E352" i="16"/>
  <c r="Z352" i="16"/>
  <c r="AX352" i="16"/>
  <c r="F352" i="16"/>
  <c r="AA352" i="16"/>
  <c r="AY352" i="16"/>
  <c r="G352" i="16"/>
  <c r="AB352" i="16"/>
  <c r="AZ352" i="16"/>
  <c r="H352" i="16"/>
  <c r="AC352" i="16"/>
  <c r="BA352" i="16"/>
  <c r="I352" i="16"/>
  <c r="AD352" i="16"/>
  <c r="BB352" i="16"/>
  <c r="J352" i="16"/>
  <c r="AE352" i="16"/>
  <c r="BC352" i="16"/>
  <c r="K352" i="16"/>
  <c r="AF352" i="16"/>
  <c r="BD352" i="16"/>
  <c r="L352" i="16"/>
  <c r="AG352" i="16"/>
  <c r="BE352" i="16"/>
  <c r="M352" i="16"/>
  <c r="BF352" i="16"/>
  <c r="N352" i="16"/>
  <c r="BG352" i="16"/>
  <c r="O352" i="16"/>
  <c r="BH352" i="16"/>
  <c r="P352" i="16"/>
  <c r="BI352" i="16"/>
  <c r="Q352" i="16"/>
  <c r="BJ352" i="16"/>
  <c r="R352" i="16"/>
  <c r="BK352" i="16"/>
  <c r="S352" i="16"/>
  <c r="BL352" i="16"/>
  <c r="T352" i="16"/>
  <c r="BM352" i="16"/>
  <c r="U352" i="16"/>
  <c r="BN352" i="16"/>
  <c r="V352" i="16"/>
  <c r="AU353" i="16"/>
  <c r="C353" i="16"/>
  <c r="X353" i="16"/>
  <c r="AV353" i="16"/>
  <c r="D353" i="16"/>
  <c r="Y353" i="16"/>
  <c r="AW353" i="16"/>
  <c r="E353" i="16"/>
  <c r="Z353" i="16"/>
  <c r="AX353" i="16"/>
  <c r="F353" i="16"/>
  <c r="AA353" i="16"/>
  <c r="AY353" i="16"/>
  <c r="G353" i="16"/>
  <c r="AB353" i="16"/>
  <c r="AZ353" i="16"/>
  <c r="H353" i="16"/>
  <c r="AC353" i="16"/>
  <c r="BA353" i="16"/>
  <c r="I353" i="16"/>
  <c r="AD353" i="16"/>
  <c r="BB353" i="16"/>
  <c r="J353" i="16"/>
  <c r="AE353" i="16"/>
  <c r="BC353" i="16"/>
  <c r="K353" i="16"/>
  <c r="AF353" i="16"/>
  <c r="BD353" i="16"/>
  <c r="L353" i="16"/>
  <c r="AG353" i="16"/>
  <c r="BE353" i="16"/>
  <c r="M353" i="16"/>
  <c r="BF353" i="16"/>
  <c r="N353" i="16"/>
  <c r="BG353" i="16"/>
  <c r="O353" i="16"/>
  <c r="BH353" i="16"/>
  <c r="P353" i="16"/>
  <c r="BI353" i="16"/>
  <c r="Q353" i="16"/>
  <c r="BJ353" i="16"/>
  <c r="R353" i="16"/>
  <c r="BK353" i="16"/>
  <c r="S353" i="16"/>
  <c r="BL353" i="16"/>
  <c r="T353" i="16"/>
  <c r="BM353" i="16"/>
  <c r="U353" i="16"/>
  <c r="BN353" i="16"/>
  <c r="V353" i="16"/>
  <c r="AU354" i="16"/>
  <c r="C354" i="16"/>
  <c r="X354" i="16"/>
  <c r="AV354" i="16"/>
  <c r="D354" i="16"/>
  <c r="Y354" i="16"/>
  <c r="AW354" i="16"/>
  <c r="E354" i="16"/>
  <c r="Z354" i="16"/>
  <c r="AX354" i="16"/>
  <c r="F354" i="16"/>
  <c r="AA354" i="16"/>
  <c r="AY354" i="16"/>
  <c r="G354" i="16"/>
  <c r="AB354" i="16"/>
  <c r="AZ354" i="16"/>
  <c r="H354" i="16"/>
  <c r="AC354" i="16"/>
  <c r="BA354" i="16"/>
  <c r="I354" i="16"/>
  <c r="AD354" i="16"/>
  <c r="BB354" i="16"/>
  <c r="J354" i="16"/>
  <c r="AE354" i="16"/>
  <c r="BC354" i="16"/>
  <c r="K354" i="16"/>
  <c r="AF354" i="16"/>
  <c r="BD354" i="16"/>
  <c r="L354" i="16"/>
  <c r="AG354" i="16"/>
  <c r="BE354" i="16"/>
  <c r="M354" i="16"/>
  <c r="BF354" i="16"/>
  <c r="N354" i="16"/>
  <c r="BG354" i="16"/>
  <c r="O354" i="16"/>
  <c r="BH354" i="16"/>
  <c r="P354" i="16"/>
  <c r="BI354" i="16"/>
  <c r="Q354" i="16"/>
  <c r="BJ354" i="16"/>
  <c r="R354" i="16"/>
  <c r="BK354" i="16"/>
  <c r="S354" i="16"/>
  <c r="BL354" i="16"/>
  <c r="T354" i="16"/>
  <c r="BM354" i="16"/>
  <c r="U354" i="16"/>
  <c r="BN354" i="16"/>
  <c r="V354" i="16"/>
  <c r="AU355" i="16"/>
  <c r="C355" i="16"/>
  <c r="X355" i="16"/>
  <c r="AV355" i="16"/>
  <c r="D355" i="16"/>
  <c r="Y355" i="16"/>
  <c r="AW355" i="16"/>
  <c r="E355" i="16"/>
  <c r="Z355" i="16"/>
  <c r="AX355" i="16"/>
  <c r="F355" i="16"/>
  <c r="AA355" i="16"/>
  <c r="AY355" i="16"/>
  <c r="G355" i="16"/>
  <c r="AB355" i="16"/>
  <c r="AZ355" i="16"/>
  <c r="H355" i="16"/>
  <c r="AC355" i="16"/>
  <c r="BA355" i="16"/>
  <c r="I355" i="16"/>
  <c r="AD355" i="16"/>
  <c r="BB355" i="16"/>
  <c r="J355" i="16"/>
  <c r="AE355" i="16"/>
  <c r="BC355" i="16"/>
  <c r="K355" i="16"/>
  <c r="AF355" i="16"/>
  <c r="BD355" i="16"/>
  <c r="L355" i="16"/>
  <c r="AG355" i="16"/>
  <c r="BE355" i="16"/>
  <c r="M355" i="16"/>
  <c r="BF355" i="16"/>
  <c r="N355" i="16"/>
  <c r="BG355" i="16"/>
  <c r="O355" i="16"/>
  <c r="BH355" i="16"/>
  <c r="P355" i="16"/>
  <c r="BI355" i="16"/>
  <c r="Q355" i="16"/>
  <c r="BJ355" i="16"/>
  <c r="R355" i="16"/>
  <c r="BK355" i="16"/>
  <c r="S355" i="16"/>
  <c r="BL355" i="16"/>
  <c r="T355" i="16"/>
  <c r="BM355" i="16"/>
  <c r="U355" i="16"/>
  <c r="BN355" i="16"/>
  <c r="V355" i="16"/>
  <c r="AU356" i="16"/>
  <c r="C356" i="16"/>
  <c r="X356" i="16"/>
  <c r="AV356" i="16"/>
  <c r="D356" i="16"/>
  <c r="Y356" i="16"/>
  <c r="AW356" i="16"/>
  <c r="E356" i="16"/>
  <c r="Z356" i="16"/>
  <c r="AX356" i="16"/>
  <c r="F356" i="16"/>
  <c r="AA356" i="16"/>
  <c r="AY356" i="16"/>
  <c r="G356" i="16"/>
  <c r="AB356" i="16"/>
  <c r="AZ356" i="16"/>
  <c r="H356" i="16"/>
  <c r="AC356" i="16"/>
  <c r="BA356" i="16"/>
  <c r="I356" i="16"/>
  <c r="AD356" i="16"/>
  <c r="BB356" i="16"/>
  <c r="J356" i="16"/>
  <c r="AE356" i="16"/>
  <c r="BC356" i="16"/>
  <c r="K356" i="16"/>
  <c r="AF356" i="16"/>
  <c r="BD356" i="16"/>
  <c r="L356" i="16"/>
  <c r="AG356" i="16"/>
  <c r="BE356" i="16"/>
  <c r="M356" i="16"/>
  <c r="BF356" i="16"/>
  <c r="N356" i="16"/>
  <c r="BG356" i="16"/>
  <c r="O356" i="16"/>
  <c r="BH356" i="16"/>
  <c r="P356" i="16"/>
  <c r="BI356" i="16"/>
  <c r="Q356" i="16"/>
  <c r="BJ356" i="16"/>
  <c r="R356" i="16"/>
  <c r="BK356" i="16"/>
  <c r="S356" i="16"/>
  <c r="BL356" i="16"/>
  <c r="T356" i="16"/>
  <c r="BM356" i="16"/>
  <c r="U356" i="16"/>
  <c r="BN356" i="16"/>
  <c r="V356" i="16"/>
  <c r="AU357" i="16"/>
  <c r="C357" i="16"/>
  <c r="X357" i="16"/>
  <c r="AV357" i="16"/>
  <c r="D357" i="16"/>
  <c r="Y357" i="16"/>
  <c r="AW357" i="16"/>
  <c r="E357" i="16"/>
  <c r="Z357" i="16"/>
  <c r="AX357" i="16"/>
  <c r="F357" i="16"/>
  <c r="AA357" i="16"/>
  <c r="AY357" i="16"/>
  <c r="G357" i="16"/>
  <c r="AB357" i="16"/>
  <c r="AZ357" i="16"/>
  <c r="H357" i="16"/>
  <c r="AC357" i="16"/>
  <c r="BA357" i="16"/>
  <c r="I357" i="16"/>
  <c r="AD357" i="16"/>
  <c r="BB357" i="16"/>
  <c r="J357" i="16"/>
  <c r="AE357" i="16"/>
  <c r="BC357" i="16"/>
  <c r="K357" i="16"/>
  <c r="AF357" i="16"/>
  <c r="BD357" i="16"/>
  <c r="L357" i="16"/>
  <c r="AG357" i="16"/>
  <c r="BE357" i="16"/>
  <c r="M357" i="16"/>
  <c r="BF357" i="16"/>
  <c r="N357" i="16"/>
  <c r="BG357" i="16"/>
  <c r="O357" i="16"/>
  <c r="BH357" i="16"/>
  <c r="P357" i="16"/>
  <c r="BI357" i="16"/>
  <c r="Q357" i="16"/>
  <c r="BJ357" i="16"/>
  <c r="R357" i="16"/>
  <c r="BK357" i="16"/>
  <c r="S357" i="16"/>
  <c r="BL357" i="16"/>
  <c r="T357" i="16"/>
  <c r="BM357" i="16"/>
  <c r="U357" i="16"/>
  <c r="BN357" i="16"/>
  <c r="V357" i="16"/>
  <c r="AU358" i="16"/>
  <c r="C358" i="16"/>
  <c r="X358" i="16"/>
  <c r="AV358" i="16"/>
  <c r="D358" i="16"/>
  <c r="Y358" i="16"/>
  <c r="AW358" i="16"/>
  <c r="E358" i="16"/>
  <c r="Z358" i="16"/>
  <c r="AX358" i="16"/>
  <c r="F358" i="16"/>
  <c r="AA358" i="16"/>
  <c r="AY358" i="16"/>
  <c r="G358" i="16"/>
  <c r="AB358" i="16"/>
  <c r="AZ358" i="16"/>
  <c r="H358" i="16"/>
  <c r="AC358" i="16"/>
  <c r="BA358" i="16"/>
  <c r="I358" i="16"/>
  <c r="AD358" i="16"/>
  <c r="BB358" i="16"/>
  <c r="J358" i="16"/>
  <c r="AE358" i="16"/>
  <c r="BC358" i="16"/>
  <c r="K358" i="16"/>
  <c r="AF358" i="16"/>
  <c r="BD358" i="16"/>
  <c r="L358" i="16"/>
  <c r="AG358" i="16"/>
  <c r="BE358" i="16"/>
  <c r="M358" i="16"/>
  <c r="BF358" i="16"/>
  <c r="N358" i="16"/>
  <c r="BG358" i="16"/>
  <c r="O358" i="16"/>
  <c r="BH358" i="16"/>
  <c r="P358" i="16"/>
  <c r="BI358" i="16"/>
  <c r="Q358" i="16"/>
  <c r="BJ358" i="16"/>
  <c r="R358" i="16"/>
  <c r="BK358" i="16"/>
  <c r="S358" i="16"/>
  <c r="BL358" i="16"/>
  <c r="T358" i="16"/>
  <c r="BM358" i="16"/>
  <c r="U358" i="16"/>
  <c r="BN358" i="16"/>
  <c r="V358" i="16"/>
  <c r="AU359" i="16"/>
  <c r="C359" i="16"/>
  <c r="X359" i="16"/>
  <c r="AV359" i="16"/>
  <c r="D359" i="16"/>
  <c r="Y359" i="16"/>
  <c r="AW359" i="16"/>
  <c r="E359" i="16"/>
  <c r="Z359" i="16"/>
  <c r="AX359" i="16"/>
  <c r="F359" i="16"/>
  <c r="AA359" i="16"/>
  <c r="AY359" i="16"/>
  <c r="G359" i="16"/>
  <c r="AB359" i="16"/>
  <c r="AZ359" i="16"/>
  <c r="H359" i="16"/>
  <c r="AC359" i="16"/>
  <c r="BA359" i="16"/>
  <c r="I359" i="16"/>
  <c r="AD359" i="16"/>
  <c r="BB359" i="16"/>
  <c r="J359" i="16"/>
  <c r="AE359" i="16"/>
  <c r="BC359" i="16"/>
  <c r="K359" i="16"/>
  <c r="AF359" i="16"/>
  <c r="BD359" i="16"/>
  <c r="L359" i="16"/>
  <c r="AG359" i="16"/>
  <c r="BE359" i="16"/>
  <c r="M359" i="16"/>
  <c r="BF359" i="16"/>
  <c r="N359" i="16"/>
  <c r="BG359" i="16"/>
  <c r="O359" i="16"/>
  <c r="BH359" i="16"/>
  <c r="P359" i="16"/>
  <c r="BI359" i="16"/>
  <c r="Q359" i="16"/>
  <c r="BJ359" i="16"/>
  <c r="R359" i="16"/>
  <c r="BK359" i="16"/>
  <c r="S359" i="16"/>
  <c r="BL359" i="16"/>
  <c r="T359" i="16"/>
  <c r="BM359" i="16"/>
  <c r="U359" i="16"/>
  <c r="BN359" i="16"/>
  <c r="V359" i="16"/>
  <c r="AU360" i="16"/>
  <c r="C360" i="16"/>
  <c r="X360" i="16"/>
  <c r="AV360" i="16"/>
  <c r="D360" i="16"/>
  <c r="Y360" i="16"/>
  <c r="AW360" i="16"/>
  <c r="E360" i="16"/>
  <c r="Z360" i="16"/>
  <c r="AX360" i="16"/>
  <c r="F360" i="16"/>
  <c r="AA360" i="16"/>
  <c r="AY360" i="16"/>
  <c r="G360" i="16"/>
  <c r="AB360" i="16"/>
  <c r="AZ360" i="16"/>
  <c r="H360" i="16"/>
  <c r="AC360" i="16"/>
  <c r="BA360" i="16"/>
  <c r="I360" i="16"/>
  <c r="AD360" i="16"/>
  <c r="BB360" i="16"/>
  <c r="J360" i="16"/>
  <c r="AE360" i="16"/>
  <c r="BC360" i="16"/>
  <c r="K360" i="16"/>
  <c r="AF360" i="16"/>
  <c r="BD360" i="16"/>
  <c r="L360" i="16"/>
  <c r="AG360" i="16"/>
  <c r="BE360" i="16"/>
  <c r="M360" i="16"/>
  <c r="BF360" i="16"/>
  <c r="N360" i="16"/>
  <c r="BG360" i="16"/>
  <c r="O360" i="16"/>
  <c r="BH360" i="16"/>
  <c r="P360" i="16"/>
  <c r="BI360" i="16"/>
  <c r="Q360" i="16"/>
  <c r="BJ360" i="16"/>
  <c r="R360" i="16"/>
  <c r="BK360" i="16"/>
  <c r="S360" i="16"/>
  <c r="BL360" i="16"/>
  <c r="T360" i="16"/>
  <c r="BM360" i="16"/>
  <c r="U360" i="16"/>
  <c r="BN360" i="16"/>
  <c r="V360" i="16"/>
  <c r="AU361" i="16"/>
  <c r="C361" i="16"/>
  <c r="X361" i="16"/>
  <c r="AV361" i="16"/>
  <c r="D361" i="16"/>
  <c r="Y361" i="16"/>
  <c r="AW361" i="16"/>
  <c r="E361" i="16"/>
  <c r="Z361" i="16"/>
  <c r="AX361" i="16"/>
  <c r="F361" i="16"/>
  <c r="AA361" i="16"/>
  <c r="AY361" i="16"/>
  <c r="G361" i="16"/>
  <c r="AB361" i="16"/>
  <c r="AZ361" i="16"/>
  <c r="H361" i="16"/>
  <c r="AC361" i="16"/>
  <c r="BA361" i="16"/>
  <c r="I361" i="16"/>
  <c r="AD361" i="16"/>
  <c r="BB361" i="16"/>
  <c r="J361" i="16"/>
  <c r="AE361" i="16"/>
  <c r="BC361" i="16"/>
  <c r="K361" i="16"/>
  <c r="AF361" i="16"/>
  <c r="BD361" i="16"/>
  <c r="L361" i="16"/>
  <c r="AG361" i="16"/>
  <c r="BE361" i="16"/>
  <c r="M361" i="16"/>
  <c r="BF361" i="16"/>
  <c r="N361" i="16"/>
  <c r="BG361" i="16"/>
  <c r="O361" i="16"/>
  <c r="BH361" i="16"/>
  <c r="P361" i="16"/>
  <c r="BI361" i="16"/>
  <c r="Q361" i="16"/>
  <c r="BJ361" i="16"/>
  <c r="R361" i="16"/>
  <c r="BK361" i="16"/>
  <c r="S361" i="16"/>
  <c r="BL361" i="16"/>
  <c r="T361" i="16"/>
  <c r="BM361" i="16"/>
  <c r="U361" i="16"/>
  <c r="BN361" i="16"/>
  <c r="V361" i="16"/>
  <c r="AU362" i="16"/>
  <c r="C362" i="16"/>
  <c r="X362" i="16"/>
  <c r="AV362" i="16"/>
  <c r="D362" i="16"/>
  <c r="Y362" i="16"/>
  <c r="AW362" i="16"/>
  <c r="E362" i="16"/>
  <c r="Z362" i="16"/>
  <c r="AX362" i="16"/>
  <c r="F362" i="16"/>
  <c r="AA362" i="16"/>
  <c r="AY362" i="16"/>
  <c r="G362" i="16"/>
  <c r="AB362" i="16"/>
  <c r="AZ362" i="16"/>
  <c r="H362" i="16"/>
  <c r="AC362" i="16"/>
  <c r="BA362" i="16"/>
  <c r="I362" i="16"/>
  <c r="AD362" i="16"/>
  <c r="BB362" i="16"/>
  <c r="J362" i="16"/>
  <c r="AE362" i="16"/>
  <c r="BC362" i="16"/>
  <c r="K362" i="16"/>
  <c r="AF362" i="16"/>
  <c r="BD362" i="16"/>
  <c r="L362" i="16"/>
  <c r="AG362" i="16"/>
  <c r="BE362" i="16"/>
  <c r="M362" i="16"/>
  <c r="BF362" i="16"/>
  <c r="N362" i="16"/>
  <c r="BG362" i="16"/>
  <c r="O362" i="16"/>
  <c r="BH362" i="16"/>
  <c r="P362" i="16"/>
  <c r="BI362" i="16"/>
  <c r="Q362" i="16"/>
  <c r="BJ362" i="16"/>
  <c r="R362" i="16"/>
  <c r="BK362" i="16"/>
  <c r="S362" i="16"/>
  <c r="BL362" i="16"/>
  <c r="T362" i="16"/>
  <c r="BM362" i="16"/>
  <c r="U362" i="16"/>
  <c r="BN362" i="16"/>
  <c r="V362" i="16"/>
  <c r="AU363" i="16"/>
  <c r="C363" i="16"/>
  <c r="X363" i="16"/>
  <c r="AV363" i="16"/>
  <c r="D363" i="16"/>
  <c r="Y363" i="16"/>
  <c r="AW363" i="16"/>
  <c r="E363" i="16"/>
  <c r="Z363" i="16"/>
  <c r="AX363" i="16"/>
  <c r="F363" i="16"/>
  <c r="AA363" i="16"/>
  <c r="AY363" i="16"/>
  <c r="G363" i="16"/>
  <c r="AB363" i="16"/>
  <c r="AZ363" i="16"/>
  <c r="H363" i="16"/>
  <c r="AC363" i="16"/>
  <c r="BA363" i="16"/>
  <c r="I363" i="16"/>
  <c r="AD363" i="16"/>
  <c r="BB363" i="16"/>
  <c r="J363" i="16"/>
  <c r="AE363" i="16"/>
  <c r="BC363" i="16"/>
  <c r="K363" i="16"/>
  <c r="AF363" i="16"/>
  <c r="BD363" i="16"/>
  <c r="L363" i="16"/>
  <c r="AG363" i="16"/>
  <c r="BE363" i="16"/>
  <c r="M363" i="16"/>
  <c r="BF363" i="16"/>
  <c r="N363" i="16"/>
  <c r="BG363" i="16"/>
  <c r="O363" i="16"/>
  <c r="BH363" i="16"/>
  <c r="P363" i="16"/>
  <c r="BI363" i="16"/>
  <c r="Q363" i="16"/>
  <c r="BJ363" i="16"/>
  <c r="R363" i="16"/>
  <c r="BK363" i="16"/>
  <c r="S363" i="16"/>
  <c r="BL363" i="16"/>
  <c r="T363" i="16"/>
  <c r="BM363" i="16"/>
  <c r="U363" i="16"/>
  <c r="BN363" i="16"/>
  <c r="V363" i="16"/>
  <c r="AU364" i="16"/>
  <c r="C364" i="16"/>
  <c r="X364" i="16"/>
  <c r="AV364" i="16"/>
  <c r="D364" i="16"/>
  <c r="Y364" i="16"/>
  <c r="AW364" i="16"/>
  <c r="E364" i="16"/>
  <c r="Z364" i="16"/>
  <c r="AX364" i="16"/>
  <c r="F364" i="16"/>
  <c r="AA364" i="16"/>
  <c r="AY364" i="16"/>
  <c r="G364" i="16"/>
  <c r="AB364" i="16"/>
  <c r="AZ364" i="16"/>
  <c r="H364" i="16"/>
  <c r="AC364" i="16"/>
  <c r="BA364" i="16"/>
  <c r="I364" i="16"/>
  <c r="AD364" i="16"/>
  <c r="BB364" i="16"/>
  <c r="J364" i="16"/>
  <c r="AE364" i="16"/>
  <c r="BC364" i="16"/>
  <c r="K364" i="16"/>
  <c r="AF364" i="16"/>
  <c r="BD364" i="16"/>
  <c r="L364" i="16"/>
  <c r="AG364" i="16"/>
  <c r="BE364" i="16"/>
  <c r="M364" i="16"/>
  <c r="BF364" i="16"/>
  <c r="N364" i="16"/>
  <c r="BG364" i="16"/>
  <c r="O364" i="16"/>
  <c r="BH364" i="16"/>
  <c r="P364" i="16"/>
  <c r="BI364" i="16"/>
  <c r="Q364" i="16"/>
  <c r="BJ364" i="16"/>
  <c r="R364" i="16"/>
  <c r="BK364" i="16"/>
  <c r="S364" i="16"/>
  <c r="BL364" i="16"/>
  <c r="T364" i="16"/>
  <c r="BM364" i="16"/>
  <c r="U364" i="16"/>
  <c r="BN364" i="16"/>
  <c r="V364" i="16"/>
  <c r="AU365" i="16"/>
  <c r="C365" i="16"/>
  <c r="X365" i="16"/>
  <c r="AV365" i="16"/>
  <c r="D365" i="16"/>
  <c r="Y365" i="16"/>
  <c r="AW365" i="16"/>
  <c r="E365" i="16"/>
  <c r="Z365" i="16"/>
  <c r="AX365" i="16"/>
  <c r="F365" i="16"/>
  <c r="AA365" i="16"/>
  <c r="AY365" i="16"/>
  <c r="G365" i="16"/>
  <c r="AB365" i="16"/>
  <c r="AZ365" i="16"/>
  <c r="H365" i="16"/>
  <c r="AC365" i="16"/>
  <c r="BA365" i="16"/>
  <c r="I365" i="16"/>
  <c r="AD365" i="16"/>
  <c r="BB365" i="16"/>
  <c r="J365" i="16"/>
  <c r="AE365" i="16"/>
  <c r="BC365" i="16"/>
  <c r="K365" i="16"/>
  <c r="AF365" i="16"/>
  <c r="BD365" i="16"/>
  <c r="L365" i="16"/>
  <c r="AG365" i="16"/>
  <c r="BE365" i="16"/>
  <c r="M365" i="16"/>
  <c r="BF365" i="16"/>
  <c r="N365" i="16"/>
  <c r="BG365" i="16"/>
  <c r="O365" i="16"/>
  <c r="BH365" i="16"/>
  <c r="P365" i="16"/>
  <c r="BI365" i="16"/>
  <c r="Q365" i="16"/>
  <c r="BJ365" i="16"/>
  <c r="R365" i="16"/>
  <c r="BK365" i="16"/>
  <c r="S365" i="16"/>
  <c r="BL365" i="16"/>
  <c r="T365" i="16"/>
  <c r="BM365" i="16"/>
  <c r="U365" i="16"/>
  <c r="BN365" i="16"/>
  <c r="V365" i="16"/>
  <c r="AU366" i="16"/>
  <c r="C366" i="16"/>
  <c r="X366" i="16"/>
  <c r="AV366" i="16"/>
  <c r="D366" i="16"/>
  <c r="Y366" i="16"/>
  <c r="AW366" i="16"/>
  <c r="E366" i="16"/>
  <c r="Z366" i="16"/>
  <c r="AX366" i="16"/>
  <c r="F366" i="16"/>
  <c r="AA366" i="16"/>
  <c r="AY366" i="16"/>
  <c r="G366" i="16"/>
  <c r="AB366" i="16"/>
  <c r="AZ366" i="16"/>
  <c r="H366" i="16"/>
  <c r="AC366" i="16"/>
  <c r="BA366" i="16"/>
  <c r="I366" i="16"/>
  <c r="AD366" i="16"/>
  <c r="BB366" i="16"/>
  <c r="J366" i="16"/>
  <c r="AE366" i="16"/>
  <c r="BC366" i="16"/>
  <c r="K366" i="16"/>
  <c r="AF366" i="16"/>
  <c r="BD366" i="16"/>
  <c r="L366" i="16"/>
  <c r="AG366" i="16"/>
  <c r="BE366" i="16"/>
  <c r="M366" i="16"/>
  <c r="BF366" i="16"/>
  <c r="N366" i="16"/>
  <c r="BG366" i="16"/>
  <c r="O366" i="16"/>
  <c r="BH366" i="16"/>
  <c r="P366" i="16"/>
  <c r="BI366" i="16"/>
  <c r="Q366" i="16"/>
  <c r="BJ366" i="16"/>
  <c r="R366" i="16"/>
  <c r="BK366" i="16"/>
  <c r="S366" i="16"/>
  <c r="BL366" i="16"/>
  <c r="T366" i="16"/>
  <c r="BM366" i="16"/>
  <c r="U366" i="16"/>
  <c r="BN366" i="16"/>
  <c r="V366" i="16"/>
  <c r="AU367" i="16"/>
  <c r="C367" i="16"/>
  <c r="X367" i="16"/>
  <c r="AV367" i="16"/>
  <c r="D367" i="16"/>
  <c r="Y367" i="16"/>
  <c r="AW367" i="16"/>
  <c r="E367" i="16"/>
  <c r="Z367" i="16"/>
  <c r="AX367" i="16"/>
  <c r="F367" i="16"/>
  <c r="AA367" i="16"/>
  <c r="AY367" i="16"/>
  <c r="G367" i="16"/>
  <c r="AB367" i="16"/>
  <c r="AZ367" i="16"/>
  <c r="H367" i="16"/>
  <c r="AC367" i="16"/>
  <c r="BA367" i="16"/>
  <c r="I367" i="16"/>
  <c r="AD367" i="16"/>
  <c r="BB367" i="16"/>
  <c r="J367" i="16"/>
  <c r="AE367" i="16"/>
  <c r="BC367" i="16"/>
  <c r="K367" i="16"/>
  <c r="AF367" i="16"/>
  <c r="BD367" i="16"/>
  <c r="L367" i="16"/>
  <c r="AG367" i="16"/>
  <c r="BE367" i="16"/>
  <c r="M367" i="16"/>
  <c r="BF367" i="16"/>
  <c r="N367" i="16"/>
  <c r="BG367" i="16"/>
  <c r="O367" i="16"/>
  <c r="BH367" i="16"/>
  <c r="P367" i="16"/>
  <c r="BI367" i="16"/>
  <c r="Q367" i="16"/>
  <c r="BJ367" i="16"/>
  <c r="R367" i="16"/>
  <c r="BK367" i="16"/>
  <c r="S367" i="16"/>
  <c r="BL367" i="16"/>
  <c r="T367" i="16"/>
  <c r="BM367" i="16"/>
  <c r="U367" i="16"/>
  <c r="BN367" i="16"/>
  <c r="V367" i="16"/>
  <c r="AU368" i="16"/>
  <c r="C368" i="16"/>
  <c r="X368" i="16"/>
  <c r="AV368" i="16"/>
  <c r="D368" i="16"/>
  <c r="Y368" i="16"/>
  <c r="AW368" i="16"/>
  <c r="E368" i="16"/>
  <c r="Z368" i="16"/>
  <c r="AX368" i="16"/>
  <c r="F368" i="16"/>
  <c r="AA368" i="16"/>
  <c r="AY368" i="16"/>
  <c r="G368" i="16"/>
  <c r="AB368" i="16"/>
  <c r="AZ368" i="16"/>
  <c r="H368" i="16"/>
  <c r="AC368" i="16"/>
  <c r="BA368" i="16"/>
  <c r="I368" i="16"/>
  <c r="AD368" i="16"/>
  <c r="BB368" i="16"/>
  <c r="J368" i="16"/>
  <c r="AE368" i="16"/>
  <c r="BC368" i="16"/>
  <c r="K368" i="16"/>
  <c r="AF368" i="16"/>
  <c r="BD368" i="16"/>
  <c r="L368" i="16"/>
  <c r="AG368" i="16"/>
  <c r="BE368" i="16"/>
  <c r="M368" i="16"/>
  <c r="BF368" i="16"/>
  <c r="N368" i="16"/>
  <c r="BG368" i="16"/>
  <c r="O368" i="16"/>
  <c r="BH368" i="16"/>
  <c r="P368" i="16"/>
  <c r="BI368" i="16"/>
  <c r="Q368" i="16"/>
  <c r="BJ368" i="16"/>
  <c r="R368" i="16"/>
  <c r="BK368" i="16"/>
  <c r="S368" i="16"/>
  <c r="BL368" i="16"/>
  <c r="T368" i="16"/>
  <c r="BM368" i="16"/>
  <c r="U368" i="16"/>
  <c r="BN368" i="16"/>
  <c r="V368" i="16"/>
  <c r="AU369" i="16"/>
  <c r="C369" i="16"/>
  <c r="X369" i="16"/>
  <c r="AV369" i="16"/>
  <c r="D369" i="16"/>
  <c r="Y369" i="16"/>
  <c r="AW369" i="16"/>
  <c r="E369" i="16"/>
  <c r="Z369" i="16"/>
  <c r="AX369" i="16"/>
  <c r="F369" i="16"/>
  <c r="AA369" i="16"/>
  <c r="AY369" i="16"/>
  <c r="G369" i="16"/>
  <c r="AB369" i="16"/>
  <c r="AZ369" i="16"/>
  <c r="H369" i="16"/>
  <c r="AC369" i="16"/>
  <c r="BA369" i="16"/>
  <c r="I369" i="16"/>
  <c r="AD369" i="16"/>
  <c r="BB369" i="16"/>
  <c r="J369" i="16"/>
  <c r="AE369" i="16"/>
  <c r="BC369" i="16"/>
  <c r="K369" i="16"/>
  <c r="AF369" i="16"/>
  <c r="BD369" i="16"/>
  <c r="L369" i="16"/>
  <c r="AG369" i="16"/>
  <c r="BE369" i="16"/>
  <c r="M369" i="16"/>
  <c r="BF369" i="16"/>
  <c r="N369" i="16"/>
  <c r="BG369" i="16"/>
  <c r="O369" i="16"/>
  <c r="BH369" i="16"/>
  <c r="P369" i="16"/>
  <c r="BI369" i="16"/>
  <c r="Q369" i="16"/>
  <c r="BJ369" i="16"/>
  <c r="R369" i="16"/>
  <c r="BK369" i="16"/>
  <c r="S369" i="16"/>
  <c r="BL369" i="16"/>
  <c r="T369" i="16"/>
  <c r="BM369" i="16"/>
  <c r="U369" i="16"/>
  <c r="BN369" i="16"/>
  <c r="V369" i="16"/>
  <c r="AU370" i="16"/>
  <c r="C370" i="16"/>
  <c r="X370" i="16"/>
  <c r="AV370" i="16"/>
  <c r="D370" i="16"/>
  <c r="Y370" i="16"/>
  <c r="AW370" i="16"/>
  <c r="E370" i="16"/>
  <c r="Z370" i="16"/>
  <c r="AX370" i="16"/>
  <c r="F370" i="16"/>
  <c r="AA370" i="16"/>
  <c r="AY370" i="16"/>
  <c r="G370" i="16"/>
  <c r="AB370" i="16"/>
  <c r="AZ370" i="16"/>
  <c r="H370" i="16"/>
  <c r="AC370" i="16"/>
  <c r="BA370" i="16"/>
  <c r="I370" i="16"/>
  <c r="AD370" i="16"/>
  <c r="BB370" i="16"/>
  <c r="J370" i="16"/>
  <c r="AE370" i="16"/>
  <c r="BC370" i="16"/>
  <c r="K370" i="16"/>
  <c r="AF370" i="16"/>
  <c r="BD370" i="16"/>
  <c r="L370" i="16"/>
  <c r="AG370" i="16"/>
  <c r="BE370" i="16"/>
  <c r="M370" i="16"/>
  <c r="BF370" i="16"/>
  <c r="N370" i="16"/>
  <c r="BG370" i="16"/>
  <c r="O370" i="16"/>
  <c r="BH370" i="16"/>
  <c r="P370" i="16"/>
  <c r="BI370" i="16"/>
  <c r="Q370" i="16"/>
  <c r="BJ370" i="16"/>
  <c r="R370" i="16"/>
  <c r="BK370" i="16"/>
  <c r="S370" i="16"/>
  <c r="BL370" i="16"/>
  <c r="T370" i="16"/>
  <c r="BM370" i="16"/>
  <c r="U370" i="16"/>
  <c r="BN370" i="16"/>
  <c r="V370" i="16"/>
  <c r="AU371" i="16"/>
  <c r="C371" i="16"/>
  <c r="X371" i="16"/>
  <c r="AV371" i="16"/>
  <c r="D371" i="16"/>
  <c r="Y371" i="16"/>
  <c r="AW371" i="16"/>
  <c r="E371" i="16"/>
  <c r="Z371" i="16"/>
  <c r="AX371" i="16"/>
  <c r="F371" i="16"/>
  <c r="AA371" i="16"/>
  <c r="AY371" i="16"/>
  <c r="G371" i="16"/>
  <c r="AB371" i="16"/>
  <c r="AZ371" i="16"/>
  <c r="H371" i="16"/>
  <c r="AC371" i="16"/>
  <c r="BA371" i="16"/>
  <c r="I371" i="16"/>
  <c r="AD371" i="16"/>
  <c r="BB371" i="16"/>
  <c r="J371" i="16"/>
  <c r="AE371" i="16"/>
  <c r="BC371" i="16"/>
  <c r="K371" i="16"/>
  <c r="AF371" i="16"/>
  <c r="BD371" i="16"/>
  <c r="L371" i="16"/>
  <c r="AG371" i="16"/>
  <c r="BE371" i="16"/>
  <c r="M371" i="16"/>
  <c r="BF371" i="16"/>
  <c r="N371" i="16"/>
  <c r="BG371" i="16"/>
  <c r="O371" i="16"/>
  <c r="BH371" i="16"/>
  <c r="P371" i="16"/>
  <c r="BI371" i="16"/>
  <c r="Q371" i="16"/>
  <c r="BJ371" i="16"/>
  <c r="R371" i="16"/>
  <c r="BK371" i="16"/>
  <c r="S371" i="16"/>
  <c r="BL371" i="16"/>
  <c r="T371" i="16"/>
  <c r="BM371" i="16"/>
  <c r="U371" i="16"/>
  <c r="BN371" i="16"/>
  <c r="V371" i="16"/>
  <c r="AU372" i="16"/>
  <c r="C372" i="16"/>
  <c r="X372" i="16"/>
  <c r="AV372" i="16"/>
  <c r="D372" i="16"/>
  <c r="Y372" i="16"/>
  <c r="AW372" i="16"/>
  <c r="E372" i="16"/>
  <c r="Z372" i="16"/>
  <c r="AX372" i="16"/>
  <c r="F372" i="16"/>
  <c r="AA372" i="16"/>
  <c r="AY372" i="16"/>
  <c r="G372" i="16"/>
  <c r="AB372" i="16"/>
  <c r="AZ372" i="16"/>
  <c r="H372" i="16"/>
  <c r="AC372" i="16"/>
  <c r="BA372" i="16"/>
  <c r="I372" i="16"/>
  <c r="AD372" i="16"/>
  <c r="BB372" i="16"/>
  <c r="J372" i="16"/>
  <c r="AE372" i="16"/>
  <c r="BC372" i="16"/>
  <c r="K372" i="16"/>
  <c r="AF372" i="16"/>
  <c r="BD372" i="16"/>
  <c r="L372" i="16"/>
  <c r="AG372" i="16"/>
  <c r="BE372" i="16"/>
  <c r="M372" i="16"/>
  <c r="BF372" i="16"/>
  <c r="N372" i="16"/>
  <c r="BG372" i="16"/>
  <c r="O372" i="16"/>
  <c r="BH372" i="16"/>
  <c r="P372" i="16"/>
  <c r="BI372" i="16"/>
  <c r="Q372" i="16"/>
  <c r="BJ372" i="16"/>
  <c r="R372" i="16"/>
  <c r="BK372" i="16"/>
  <c r="S372" i="16"/>
  <c r="BL372" i="16"/>
  <c r="T372" i="16"/>
  <c r="BM372" i="16"/>
  <c r="U372" i="16"/>
  <c r="BN372" i="16"/>
  <c r="V372" i="16"/>
  <c r="AU373" i="16"/>
  <c r="C373" i="16"/>
  <c r="X373" i="16"/>
  <c r="AV373" i="16"/>
  <c r="D373" i="16"/>
  <c r="Y373" i="16"/>
  <c r="AW373" i="16"/>
  <c r="E373" i="16"/>
  <c r="Z373" i="16"/>
  <c r="AX373" i="16"/>
  <c r="F373" i="16"/>
  <c r="AA373" i="16"/>
  <c r="AY373" i="16"/>
  <c r="G373" i="16"/>
  <c r="AB373" i="16"/>
  <c r="AZ373" i="16"/>
  <c r="H373" i="16"/>
  <c r="AC373" i="16"/>
  <c r="BA373" i="16"/>
  <c r="I373" i="16"/>
  <c r="AD373" i="16"/>
  <c r="BB373" i="16"/>
  <c r="J373" i="16"/>
  <c r="AE373" i="16"/>
  <c r="BC373" i="16"/>
  <c r="K373" i="16"/>
  <c r="AF373" i="16"/>
  <c r="BD373" i="16"/>
  <c r="L373" i="16"/>
  <c r="AG373" i="16"/>
  <c r="BE373" i="16"/>
  <c r="M373" i="16"/>
  <c r="BF373" i="16"/>
  <c r="N373" i="16"/>
  <c r="BG373" i="16"/>
  <c r="O373" i="16"/>
  <c r="BH373" i="16"/>
  <c r="P373" i="16"/>
  <c r="BI373" i="16"/>
  <c r="Q373" i="16"/>
  <c r="BJ373" i="16"/>
  <c r="R373" i="16"/>
  <c r="BK373" i="16"/>
  <c r="S373" i="16"/>
  <c r="BL373" i="16"/>
  <c r="T373" i="16"/>
  <c r="BM373" i="16"/>
  <c r="U373" i="16"/>
  <c r="BN373" i="16"/>
  <c r="V373" i="16"/>
  <c r="AU374" i="16"/>
  <c r="C374" i="16"/>
  <c r="X374" i="16"/>
  <c r="AV374" i="16"/>
  <c r="D374" i="16"/>
  <c r="Y374" i="16"/>
  <c r="AW374" i="16"/>
  <c r="E374" i="16"/>
  <c r="Z374" i="16"/>
  <c r="AX374" i="16"/>
  <c r="F374" i="16"/>
  <c r="AA374" i="16"/>
  <c r="AY374" i="16"/>
  <c r="G374" i="16"/>
  <c r="AB374" i="16"/>
  <c r="AZ374" i="16"/>
  <c r="H374" i="16"/>
  <c r="AC374" i="16"/>
  <c r="BA374" i="16"/>
  <c r="I374" i="16"/>
  <c r="AD374" i="16"/>
  <c r="BB374" i="16"/>
  <c r="J374" i="16"/>
  <c r="AE374" i="16"/>
  <c r="BC374" i="16"/>
  <c r="K374" i="16"/>
  <c r="AF374" i="16"/>
  <c r="BD374" i="16"/>
  <c r="L374" i="16"/>
  <c r="AG374" i="16"/>
  <c r="BE374" i="16"/>
  <c r="M374" i="16"/>
  <c r="BF374" i="16"/>
  <c r="N374" i="16"/>
  <c r="BG374" i="16"/>
  <c r="O374" i="16"/>
  <c r="BH374" i="16"/>
  <c r="P374" i="16"/>
  <c r="BI374" i="16"/>
  <c r="Q374" i="16"/>
  <c r="BJ374" i="16"/>
  <c r="R374" i="16"/>
  <c r="BK374" i="16"/>
  <c r="S374" i="16"/>
  <c r="BL374" i="16"/>
  <c r="T374" i="16"/>
  <c r="BM374" i="16"/>
  <c r="U374" i="16"/>
  <c r="BN374" i="16"/>
  <c r="V374" i="16"/>
  <c r="AU375" i="16"/>
  <c r="C375" i="16"/>
  <c r="X375" i="16"/>
  <c r="AV375" i="16"/>
  <c r="D375" i="16"/>
  <c r="Y375" i="16"/>
  <c r="AW375" i="16"/>
  <c r="E375" i="16"/>
  <c r="Z375" i="16"/>
  <c r="AX375" i="16"/>
  <c r="F375" i="16"/>
  <c r="AA375" i="16"/>
  <c r="AY375" i="16"/>
  <c r="G375" i="16"/>
  <c r="AB375" i="16"/>
  <c r="AZ375" i="16"/>
  <c r="H375" i="16"/>
  <c r="AC375" i="16"/>
  <c r="BA375" i="16"/>
  <c r="I375" i="16"/>
  <c r="AD375" i="16"/>
  <c r="BB375" i="16"/>
  <c r="J375" i="16"/>
  <c r="AE375" i="16"/>
  <c r="BC375" i="16"/>
  <c r="K375" i="16"/>
  <c r="AF375" i="16"/>
  <c r="BD375" i="16"/>
  <c r="L375" i="16"/>
  <c r="AG375" i="16"/>
  <c r="BE375" i="16"/>
  <c r="M375" i="16"/>
  <c r="BF375" i="16"/>
  <c r="N375" i="16"/>
  <c r="BG375" i="16"/>
  <c r="O375" i="16"/>
  <c r="BH375" i="16"/>
  <c r="P375" i="16"/>
  <c r="BI375" i="16"/>
  <c r="Q375" i="16"/>
  <c r="BJ375" i="16"/>
  <c r="R375" i="16"/>
  <c r="BK375" i="16"/>
  <c r="S375" i="16"/>
  <c r="BL375" i="16"/>
  <c r="T375" i="16"/>
  <c r="BM375" i="16"/>
  <c r="U375" i="16"/>
  <c r="BN375" i="16"/>
  <c r="V375" i="16"/>
  <c r="AU376" i="16"/>
  <c r="C376" i="16"/>
  <c r="X376" i="16"/>
  <c r="AV376" i="16"/>
  <c r="D376" i="16"/>
  <c r="Y376" i="16"/>
  <c r="AW376" i="16"/>
  <c r="E376" i="16"/>
  <c r="Z376" i="16"/>
  <c r="AX376" i="16"/>
  <c r="F376" i="16"/>
  <c r="AA376" i="16"/>
  <c r="AY376" i="16"/>
  <c r="G376" i="16"/>
  <c r="AB376" i="16"/>
  <c r="AZ376" i="16"/>
  <c r="H376" i="16"/>
  <c r="AC376" i="16"/>
  <c r="BA376" i="16"/>
  <c r="I376" i="16"/>
  <c r="AD376" i="16"/>
  <c r="BB376" i="16"/>
  <c r="J376" i="16"/>
  <c r="AE376" i="16"/>
  <c r="BC376" i="16"/>
  <c r="K376" i="16"/>
  <c r="AF376" i="16"/>
  <c r="BD376" i="16"/>
  <c r="L376" i="16"/>
  <c r="AG376" i="16"/>
  <c r="BE376" i="16"/>
  <c r="M376" i="16"/>
  <c r="BF376" i="16"/>
  <c r="N376" i="16"/>
  <c r="BG376" i="16"/>
  <c r="O376" i="16"/>
  <c r="BH376" i="16"/>
  <c r="P376" i="16"/>
  <c r="BI376" i="16"/>
  <c r="Q376" i="16"/>
  <c r="BJ376" i="16"/>
  <c r="R376" i="16"/>
  <c r="BK376" i="16"/>
  <c r="S376" i="16"/>
  <c r="BL376" i="16"/>
  <c r="T376" i="16"/>
  <c r="BM376" i="16"/>
  <c r="U376" i="16"/>
  <c r="BN376" i="16"/>
  <c r="V376" i="16"/>
  <c r="AU377" i="16"/>
  <c r="C377" i="16"/>
  <c r="X377" i="16"/>
  <c r="AV377" i="16"/>
  <c r="D377" i="16"/>
  <c r="Y377" i="16"/>
  <c r="AW377" i="16"/>
  <c r="E377" i="16"/>
  <c r="Z377" i="16"/>
  <c r="AX377" i="16"/>
  <c r="F377" i="16"/>
  <c r="AA377" i="16"/>
  <c r="AY377" i="16"/>
  <c r="G377" i="16"/>
  <c r="AB377" i="16"/>
  <c r="AZ377" i="16"/>
  <c r="H377" i="16"/>
  <c r="AC377" i="16"/>
  <c r="BA377" i="16"/>
  <c r="I377" i="16"/>
  <c r="AD377" i="16"/>
  <c r="BB377" i="16"/>
  <c r="J377" i="16"/>
  <c r="AE377" i="16"/>
  <c r="BC377" i="16"/>
  <c r="K377" i="16"/>
  <c r="AF377" i="16"/>
  <c r="BD377" i="16"/>
  <c r="L377" i="16"/>
  <c r="AG377" i="16"/>
  <c r="BE377" i="16"/>
  <c r="M377" i="16"/>
  <c r="BF377" i="16"/>
  <c r="N377" i="16"/>
  <c r="BG377" i="16"/>
  <c r="O377" i="16"/>
  <c r="BH377" i="16"/>
  <c r="P377" i="16"/>
  <c r="BI377" i="16"/>
  <c r="Q377" i="16"/>
  <c r="BJ377" i="16"/>
  <c r="R377" i="16"/>
  <c r="BK377" i="16"/>
  <c r="S377" i="16"/>
  <c r="BL377" i="16"/>
  <c r="T377" i="16"/>
  <c r="BM377" i="16"/>
  <c r="U377" i="16"/>
  <c r="BN377" i="16"/>
  <c r="V377" i="16"/>
  <c r="AU378" i="16"/>
  <c r="C378" i="16"/>
  <c r="X378" i="16"/>
  <c r="AV378" i="16"/>
  <c r="D378" i="16"/>
  <c r="Y378" i="16"/>
  <c r="AW378" i="16"/>
  <c r="E378" i="16"/>
  <c r="Z378" i="16"/>
  <c r="AX378" i="16"/>
  <c r="F378" i="16"/>
  <c r="AA378" i="16"/>
  <c r="AY378" i="16"/>
  <c r="G378" i="16"/>
  <c r="AB378" i="16"/>
  <c r="AZ378" i="16"/>
  <c r="H378" i="16"/>
  <c r="AC378" i="16"/>
  <c r="BA378" i="16"/>
  <c r="I378" i="16"/>
  <c r="AD378" i="16"/>
  <c r="BB378" i="16"/>
  <c r="J378" i="16"/>
  <c r="AE378" i="16"/>
  <c r="BC378" i="16"/>
  <c r="K378" i="16"/>
  <c r="AF378" i="16"/>
  <c r="BD378" i="16"/>
  <c r="L378" i="16"/>
  <c r="AG378" i="16"/>
  <c r="BE378" i="16"/>
  <c r="M378" i="16"/>
  <c r="BF378" i="16"/>
  <c r="N378" i="16"/>
  <c r="BG378" i="16"/>
  <c r="O378" i="16"/>
  <c r="BH378" i="16"/>
  <c r="P378" i="16"/>
  <c r="BI378" i="16"/>
  <c r="Q378" i="16"/>
  <c r="BJ378" i="16"/>
  <c r="R378" i="16"/>
  <c r="BK378" i="16"/>
  <c r="S378" i="16"/>
  <c r="BL378" i="16"/>
  <c r="T378" i="16"/>
  <c r="BM378" i="16"/>
  <c r="U378" i="16"/>
  <c r="BN378" i="16"/>
  <c r="V378" i="16"/>
  <c r="AU379" i="16"/>
  <c r="C379" i="16"/>
  <c r="X379" i="16"/>
  <c r="AV379" i="16"/>
  <c r="D379" i="16"/>
  <c r="Y379" i="16"/>
  <c r="AW379" i="16"/>
  <c r="E379" i="16"/>
  <c r="Z379" i="16"/>
  <c r="AX379" i="16"/>
  <c r="F379" i="16"/>
  <c r="AA379" i="16"/>
  <c r="AY379" i="16"/>
  <c r="G379" i="16"/>
  <c r="AB379" i="16"/>
  <c r="AZ379" i="16"/>
  <c r="H379" i="16"/>
  <c r="AC379" i="16"/>
  <c r="BA379" i="16"/>
  <c r="I379" i="16"/>
  <c r="AD379" i="16"/>
  <c r="BB379" i="16"/>
  <c r="J379" i="16"/>
  <c r="AE379" i="16"/>
  <c r="BC379" i="16"/>
  <c r="K379" i="16"/>
  <c r="AF379" i="16"/>
  <c r="BD379" i="16"/>
  <c r="L379" i="16"/>
  <c r="AG379" i="16"/>
  <c r="BE379" i="16"/>
  <c r="M379" i="16"/>
  <c r="BF379" i="16"/>
  <c r="N379" i="16"/>
  <c r="BG379" i="16"/>
  <c r="O379" i="16"/>
  <c r="BH379" i="16"/>
  <c r="P379" i="16"/>
  <c r="BI379" i="16"/>
  <c r="Q379" i="16"/>
  <c r="BJ379" i="16"/>
  <c r="R379" i="16"/>
  <c r="BK379" i="16"/>
  <c r="S379" i="16"/>
  <c r="BL379" i="16"/>
  <c r="T379" i="16"/>
  <c r="BM379" i="16"/>
  <c r="U379" i="16"/>
  <c r="BN379" i="16"/>
  <c r="V379" i="16"/>
  <c r="AU380" i="16"/>
  <c r="C380" i="16"/>
  <c r="X380" i="16"/>
  <c r="AV380" i="16"/>
  <c r="D380" i="16"/>
  <c r="Y380" i="16"/>
  <c r="AW380" i="16"/>
  <c r="E380" i="16"/>
  <c r="Z380" i="16"/>
  <c r="AX380" i="16"/>
  <c r="F380" i="16"/>
  <c r="AA380" i="16"/>
  <c r="AY380" i="16"/>
  <c r="G380" i="16"/>
  <c r="AB380" i="16"/>
  <c r="AZ380" i="16"/>
  <c r="H380" i="16"/>
  <c r="AC380" i="16"/>
  <c r="BA380" i="16"/>
  <c r="I380" i="16"/>
  <c r="AD380" i="16"/>
  <c r="BB380" i="16"/>
  <c r="J380" i="16"/>
  <c r="AE380" i="16"/>
  <c r="BC380" i="16"/>
  <c r="K380" i="16"/>
  <c r="AF380" i="16"/>
  <c r="BD380" i="16"/>
  <c r="L380" i="16"/>
  <c r="AG380" i="16"/>
  <c r="BE380" i="16"/>
  <c r="M380" i="16"/>
  <c r="BF380" i="16"/>
  <c r="N380" i="16"/>
  <c r="BG380" i="16"/>
  <c r="O380" i="16"/>
  <c r="BH380" i="16"/>
  <c r="P380" i="16"/>
  <c r="BI380" i="16"/>
  <c r="Q380" i="16"/>
  <c r="BJ380" i="16"/>
  <c r="R380" i="16"/>
  <c r="BK380" i="16"/>
  <c r="S380" i="16"/>
  <c r="BL380" i="16"/>
  <c r="T380" i="16"/>
  <c r="BM380" i="16"/>
  <c r="U380" i="16"/>
  <c r="BN380" i="16"/>
  <c r="V380" i="16"/>
  <c r="AU381" i="16"/>
  <c r="C381" i="16"/>
  <c r="X381" i="16"/>
  <c r="AV381" i="16"/>
  <c r="D381" i="16"/>
  <c r="Y381" i="16"/>
  <c r="AW381" i="16"/>
  <c r="E381" i="16"/>
  <c r="Z381" i="16"/>
  <c r="AX381" i="16"/>
  <c r="F381" i="16"/>
  <c r="AA381" i="16"/>
  <c r="AY381" i="16"/>
  <c r="G381" i="16"/>
  <c r="AB381" i="16"/>
  <c r="AZ381" i="16"/>
  <c r="H381" i="16"/>
  <c r="AC381" i="16"/>
  <c r="BA381" i="16"/>
  <c r="I381" i="16"/>
  <c r="AD381" i="16"/>
  <c r="BB381" i="16"/>
  <c r="J381" i="16"/>
  <c r="AE381" i="16"/>
  <c r="BC381" i="16"/>
  <c r="K381" i="16"/>
  <c r="AF381" i="16"/>
  <c r="BD381" i="16"/>
  <c r="L381" i="16"/>
  <c r="AG381" i="16"/>
  <c r="BE381" i="16"/>
  <c r="M381" i="16"/>
  <c r="BF381" i="16"/>
  <c r="N381" i="16"/>
  <c r="BG381" i="16"/>
  <c r="O381" i="16"/>
  <c r="BH381" i="16"/>
  <c r="P381" i="16"/>
  <c r="BI381" i="16"/>
  <c r="Q381" i="16"/>
  <c r="BJ381" i="16"/>
  <c r="R381" i="16"/>
  <c r="BK381" i="16"/>
  <c r="S381" i="16"/>
  <c r="BL381" i="16"/>
  <c r="T381" i="16"/>
  <c r="BM381" i="16"/>
  <c r="U381" i="16"/>
  <c r="BN381" i="16"/>
  <c r="V381" i="16"/>
  <c r="AU382" i="16"/>
  <c r="C382" i="16"/>
  <c r="X382" i="16"/>
  <c r="AV382" i="16"/>
  <c r="D382" i="16"/>
  <c r="Y382" i="16"/>
  <c r="AW382" i="16"/>
  <c r="E382" i="16"/>
  <c r="Z382" i="16"/>
  <c r="AX382" i="16"/>
  <c r="F382" i="16"/>
  <c r="AA382" i="16"/>
  <c r="AY382" i="16"/>
  <c r="G382" i="16"/>
  <c r="AB382" i="16"/>
  <c r="AZ382" i="16"/>
  <c r="H382" i="16"/>
  <c r="AC382" i="16"/>
  <c r="BA382" i="16"/>
  <c r="I382" i="16"/>
  <c r="AD382" i="16"/>
  <c r="BB382" i="16"/>
  <c r="J382" i="16"/>
  <c r="AE382" i="16"/>
  <c r="BC382" i="16"/>
  <c r="K382" i="16"/>
  <c r="AF382" i="16"/>
  <c r="BD382" i="16"/>
  <c r="L382" i="16"/>
  <c r="AG382" i="16"/>
  <c r="BE382" i="16"/>
  <c r="M382" i="16"/>
  <c r="BF382" i="16"/>
  <c r="N382" i="16"/>
  <c r="BG382" i="16"/>
  <c r="O382" i="16"/>
  <c r="BH382" i="16"/>
  <c r="P382" i="16"/>
  <c r="BI382" i="16"/>
  <c r="Q382" i="16"/>
  <c r="BJ382" i="16"/>
  <c r="R382" i="16"/>
  <c r="BK382" i="16"/>
  <c r="S382" i="16"/>
  <c r="BL382" i="16"/>
  <c r="T382" i="16"/>
  <c r="BM382" i="16"/>
  <c r="U382" i="16"/>
  <c r="BN382" i="16"/>
  <c r="V382" i="16"/>
  <c r="AU383" i="16"/>
  <c r="C383" i="16"/>
  <c r="X383" i="16"/>
  <c r="AV383" i="16"/>
  <c r="D383" i="16"/>
  <c r="Y383" i="16"/>
  <c r="AW383" i="16"/>
  <c r="E383" i="16"/>
  <c r="Z383" i="16"/>
  <c r="AX383" i="16"/>
  <c r="F383" i="16"/>
  <c r="AA383" i="16"/>
  <c r="AY383" i="16"/>
  <c r="G383" i="16"/>
  <c r="AB383" i="16"/>
  <c r="AZ383" i="16"/>
  <c r="H383" i="16"/>
  <c r="AC383" i="16"/>
  <c r="BA383" i="16"/>
  <c r="I383" i="16"/>
  <c r="AD383" i="16"/>
  <c r="BB383" i="16"/>
  <c r="J383" i="16"/>
  <c r="AE383" i="16"/>
  <c r="BC383" i="16"/>
  <c r="K383" i="16"/>
  <c r="AF383" i="16"/>
  <c r="BD383" i="16"/>
  <c r="L383" i="16"/>
  <c r="AG383" i="16"/>
  <c r="BE383" i="16"/>
  <c r="M383" i="16"/>
  <c r="BF383" i="16"/>
  <c r="N383" i="16"/>
  <c r="BG383" i="16"/>
  <c r="O383" i="16"/>
  <c r="BH383" i="16"/>
  <c r="P383" i="16"/>
  <c r="BI383" i="16"/>
  <c r="Q383" i="16"/>
  <c r="BJ383" i="16"/>
  <c r="R383" i="16"/>
  <c r="BK383" i="16"/>
  <c r="S383" i="16"/>
  <c r="BL383" i="16"/>
  <c r="T383" i="16"/>
  <c r="BM383" i="16"/>
  <c r="U383" i="16"/>
  <c r="BN383" i="16"/>
  <c r="V383" i="16"/>
  <c r="AU384" i="16"/>
  <c r="C384" i="16"/>
  <c r="X384" i="16"/>
  <c r="AV384" i="16"/>
  <c r="D384" i="16"/>
  <c r="Y384" i="16"/>
  <c r="AW384" i="16"/>
  <c r="E384" i="16"/>
  <c r="Z384" i="16"/>
  <c r="AX384" i="16"/>
  <c r="F384" i="16"/>
  <c r="AA384" i="16"/>
  <c r="AY384" i="16"/>
  <c r="G384" i="16"/>
  <c r="AB384" i="16"/>
  <c r="AZ384" i="16"/>
  <c r="H384" i="16"/>
  <c r="AC384" i="16"/>
  <c r="BA384" i="16"/>
  <c r="I384" i="16"/>
  <c r="AD384" i="16"/>
  <c r="BB384" i="16"/>
  <c r="J384" i="16"/>
  <c r="AE384" i="16"/>
  <c r="BC384" i="16"/>
  <c r="K384" i="16"/>
  <c r="AF384" i="16"/>
  <c r="BD384" i="16"/>
  <c r="L384" i="16"/>
  <c r="AG384" i="16"/>
  <c r="BE384" i="16"/>
  <c r="M384" i="16"/>
  <c r="BF384" i="16"/>
  <c r="N384" i="16"/>
  <c r="BG384" i="16"/>
  <c r="O384" i="16"/>
  <c r="BH384" i="16"/>
  <c r="P384" i="16"/>
  <c r="BI384" i="16"/>
  <c r="Q384" i="16"/>
  <c r="BJ384" i="16"/>
  <c r="R384" i="16"/>
  <c r="BK384" i="16"/>
  <c r="S384" i="16"/>
  <c r="BL384" i="16"/>
  <c r="T384" i="16"/>
  <c r="BM384" i="16"/>
  <c r="U384" i="16"/>
  <c r="BN384" i="16"/>
  <c r="V384" i="16"/>
  <c r="AU385" i="16"/>
  <c r="C385" i="16"/>
  <c r="X385" i="16"/>
  <c r="AV385" i="16"/>
  <c r="D385" i="16"/>
  <c r="Y385" i="16"/>
  <c r="AW385" i="16"/>
  <c r="E385" i="16"/>
  <c r="Z385" i="16"/>
  <c r="AX385" i="16"/>
  <c r="F385" i="16"/>
  <c r="AA385" i="16"/>
  <c r="AY385" i="16"/>
  <c r="G385" i="16"/>
  <c r="AB385" i="16"/>
  <c r="AZ385" i="16"/>
  <c r="H385" i="16"/>
  <c r="AC385" i="16"/>
  <c r="BA385" i="16"/>
  <c r="I385" i="16"/>
  <c r="AD385" i="16"/>
  <c r="BB385" i="16"/>
  <c r="J385" i="16"/>
  <c r="AE385" i="16"/>
  <c r="BC385" i="16"/>
  <c r="K385" i="16"/>
  <c r="AF385" i="16"/>
  <c r="BD385" i="16"/>
  <c r="L385" i="16"/>
  <c r="AG385" i="16"/>
  <c r="BE385" i="16"/>
  <c r="M385" i="16"/>
  <c r="BF385" i="16"/>
  <c r="N385" i="16"/>
  <c r="BG385" i="16"/>
  <c r="O385" i="16"/>
  <c r="BH385" i="16"/>
  <c r="P385" i="16"/>
  <c r="BI385" i="16"/>
  <c r="Q385" i="16"/>
  <c r="BJ385" i="16"/>
  <c r="R385" i="16"/>
  <c r="BK385" i="16"/>
  <c r="S385" i="16"/>
  <c r="BL385" i="16"/>
  <c r="T385" i="16"/>
  <c r="BM385" i="16"/>
  <c r="U385" i="16"/>
  <c r="BN385" i="16"/>
  <c r="V385" i="16"/>
  <c r="AU386" i="16"/>
  <c r="C386" i="16"/>
  <c r="X386" i="16"/>
  <c r="AV386" i="16"/>
  <c r="D386" i="16"/>
  <c r="Y386" i="16"/>
  <c r="AW386" i="16"/>
  <c r="E386" i="16"/>
  <c r="Z386" i="16"/>
  <c r="AX386" i="16"/>
  <c r="F386" i="16"/>
  <c r="AA386" i="16"/>
  <c r="AY386" i="16"/>
  <c r="G386" i="16"/>
  <c r="AB386" i="16"/>
  <c r="AZ386" i="16"/>
  <c r="H386" i="16"/>
  <c r="AC386" i="16"/>
  <c r="BA386" i="16"/>
  <c r="I386" i="16"/>
  <c r="AD386" i="16"/>
  <c r="BB386" i="16"/>
  <c r="J386" i="16"/>
  <c r="AE386" i="16"/>
  <c r="BC386" i="16"/>
  <c r="K386" i="16"/>
  <c r="AF386" i="16"/>
  <c r="BD386" i="16"/>
  <c r="L386" i="16"/>
  <c r="AG386" i="16"/>
  <c r="BE386" i="16"/>
  <c r="M386" i="16"/>
  <c r="BF386" i="16"/>
  <c r="N386" i="16"/>
  <c r="BG386" i="16"/>
  <c r="O386" i="16"/>
  <c r="BH386" i="16"/>
  <c r="P386" i="16"/>
  <c r="BI386" i="16"/>
  <c r="Q386" i="16"/>
  <c r="BJ386" i="16"/>
  <c r="R386" i="16"/>
  <c r="BK386" i="16"/>
  <c r="S386" i="16"/>
  <c r="BL386" i="16"/>
  <c r="T386" i="16"/>
  <c r="BM386" i="16"/>
  <c r="U386" i="16"/>
  <c r="BN386" i="16"/>
  <c r="V386" i="16"/>
  <c r="AU387" i="16"/>
  <c r="C387" i="16"/>
  <c r="X387" i="16"/>
  <c r="AV387" i="16"/>
  <c r="D387" i="16"/>
  <c r="Y387" i="16"/>
  <c r="AW387" i="16"/>
  <c r="E387" i="16"/>
  <c r="Z387" i="16"/>
  <c r="AX387" i="16"/>
  <c r="F387" i="16"/>
  <c r="AA387" i="16"/>
  <c r="AY387" i="16"/>
  <c r="G387" i="16"/>
  <c r="AB387" i="16"/>
  <c r="AZ387" i="16"/>
  <c r="H387" i="16"/>
  <c r="AC387" i="16"/>
  <c r="BA387" i="16"/>
  <c r="I387" i="16"/>
  <c r="AD387" i="16"/>
  <c r="BB387" i="16"/>
  <c r="J387" i="16"/>
  <c r="AE387" i="16"/>
  <c r="BC387" i="16"/>
  <c r="K387" i="16"/>
  <c r="AF387" i="16"/>
  <c r="BD387" i="16"/>
  <c r="L387" i="16"/>
  <c r="AG387" i="16"/>
  <c r="BE387" i="16"/>
  <c r="M387" i="16"/>
  <c r="BF387" i="16"/>
  <c r="N387" i="16"/>
  <c r="BG387" i="16"/>
  <c r="O387" i="16"/>
  <c r="BH387" i="16"/>
  <c r="P387" i="16"/>
  <c r="BI387" i="16"/>
  <c r="Q387" i="16"/>
  <c r="BJ387" i="16"/>
  <c r="R387" i="16"/>
  <c r="BK387" i="16"/>
  <c r="S387" i="16"/>
  <c r="BL387" i="16"/>
  <c r="T387" i="16"/>
  <c r="BM387" i="16"/>
  <c r="U387" i="16"/>
  <c r="BN387" i="16"/>
  <c r="V387" i="16"/>
  <c r="AU388" i="16"/>
  <c r="C388" i="16"/>
  <c r="X388" i="16"/>
  <c r="AV388" i="16"/>
  <c r="D388" i="16"/>
  <c r="Y388" i="16"/>
  <c r="AW388" i="16"/>
  <c r="E388" i="16"/>
  <c r="Z388" i="16"/>
  <c r="AX388" i="16"/>
  <c r="F388" i="16"/>
  <c r="AA388" i="16"/>
  <c r="AY388" i="16"/>
  <c r="G388" i="16"/>
  <c r="AB388" i="16"/>
  <c r="AZ388" i="16"/>
  <c r="H388" i="16"/>
  <c r="AC388" i="16"/>
  <c r="BA388" i="16"/>
  <c r="I388" i="16"/>
  <c r="AD388" i="16"/>
  <c r="BB388" i="16"/>
  <c r="J388" i="16"/>
  <c r="AE388" i="16"/>
  <c r="BC388" i="16"/>
  <c r="K388" i="16"/>
  <c r="AF388" i="16"/>
  <c r="BD388" i="16"/>
  <c r="L388" i="16"/>
  <c r="AG388" i="16"/>
  <c r="BE388" i="16"/>
  <c r="M388" i="16"/>
  <c r="BF388" i="16"/>
  <c r="N388" i="16"/>
  <c r="BG388" i="16"/>
  <c r="O388" i="16"/>
  <c r="BH388" i="16"/>
  <c r="P388" i="16"/>
  <c r="BI388" i="16"/>
  <c r="Q388" i="16"/>
  <c r="BJ388" i="16"/>
  <c r="R388" i="16"/>
  <c r="BK388" i="16"/>
  <c r="S388" i="16"/>
  <c r="BL388" i="16"/>
  <c r="T388" i="16"/>
  <c r="BM388" i="16"/>
  <c r="U388" i="16"/>
  <c r="BN388" i="16"/>
  <c r="V388" i="16"/>
  <c r="AU389" i="16"/>
  <c r="C389" i="16"/>
  <c r="X389" i="16"/>
  <c r="AV389" i="16"/>
  <c r="D389" i="16"/>
  <c r="Y389" i="16"/>
  <c r="AW389" i="16"/>
  <c r="E389" i="16"/>
  <c r="Z389" i="16"/>
  <c r="AX389" i="16"/>
  <c r="F389" i="16"/>
  <c r="AA389" i="16"/>
  <c r="AY389" i="16"/>
  <c r="G389" i="16"/>
  <c r="AB389" i="16"/>
  <c r="AZ389" i="16"/>
  <c r="H389" i="16"/>
  <c r="AC389" i="16"/>
  <c r="BA389" i="16"/>
  <c r="I389" i="16"/>
  <c r="AD389" i="16"/>
  <c r="BB389" i="16"/>
  <c r="J389" i="16"/>
  <c r="AE389" i="16"/>
  <c r="BC389" i="16"/>
  <c r="K389" i="16"/>
  <c r="AF389" i="16"/>
  <c r="BD389" i="16"/>
  <c r="L389" i="16"/>
  <c r="AG389" i="16"/>
  <c r="BE389" i="16"/>
  <c r="M389" i="16"/>
  <c r="BF389" i="16"/>
  <c r="N389" i="16"/>
  <c r="BG389" i="16"/>
  <c r="O389" i="16"/>
  <c r="BH389" i="16"/>
  <c r="P389" i="16"/>
  <c r="BI389" i="16"/>
  <c r="Q389" i="16"/>
  <c r="BJ389" i="16"/>
  <c r="R389" i="16"/>
  <c r="BK389" i="16"/>
  <c r="S389" i="16"/>
  <c r="BL389" i="16"/>
  <c r="T389" i="16"/>
  <c r="BM389" i="16"/>
  <c r="U389" i="16"/>
  <c r="BN389" i="16"/>
  <c r="V389" i="16"/>
  <c r="AU390" i="16"/>
  <c r="C390" i="16"/>
  <c r="X390" i="16"/>
  <c r="AV390" i="16"/>
  <c r="D390" i="16"/>
  <c r="Y390" i="16"/>
  <c r="AW390" i="16"/>
  <c r="E390" i="16"/>
  <c r="Z390" i="16"/>
  <c r="AX390" i="16"/>
  <c r="F390" i="16"/>
  <c r="AA390" i="16"/>
  <c r="AY390" i="16"/>
  <c r="G390" i="16"/>
  <c r="AB390" i="16"/>
  <c r="AZ390" i="16"/>
  <c r="H390" i="16"/>
  <c r="AC390" i="16"/>
  <c r="BA390" i="16"/>
  <c r="I390" i="16"/>
  <c r="AD390" i="16"/>
  <c r="BB390" i="16"/>
  <c r="J390" i="16"/>
  <c r="AE390" i="16"/>
  <c r="BC390" i="16"/>
  <c r="K390" i="16"/>
  <c r="AF390" i="16"/>
  <c r="BD390" i="16"/>
  <c r="L390" i="16"/>
  <c r="AG390" i="16"/>
  <c r="BE390" i="16"/>
  <c r="M390" i="16"/>
  <c r="BF390" i="16"/>
  <c r="N390" i="16"/>
  <c r="BG390" i="16"/>
  <c r="O390" i="16"/>
  <c r="BH390" i="16"/>
  <c r="P390" i="16"/>
  <c r="BI390" i="16"/>
  <c r="Q390" i="16"/>
  <c r="BJ390" i="16"/>
  <c r="R390" i="16"/>
  <c r="BK390" i="16"/>
  <c r="S390" i="16"/>
  <c r="BL390" i="16"/>
  <c r="T390" i="16"/>
  <c r="BM390" i="16"/>
  <c r="U390" i="16"/>
  <c r="BN390" i="16"/>
  <c r="V390" i="16"/>
  <c r="AU391" i="16"/>
  <c r="C391" i="16"/>
  <c r="X391" i="16"/>
  <c r="AV391" i="16"/>
  <c r="D391" i="16"/>
  <c r="Y391" i="16"/>
  <c r="AW391" i="16"/>
  <c r="E391" i="16"/>
  <c r="Z391" i="16"/>
  <c r="AX391" i="16"/>
  <c r="F391" i="16"/>
  <c r="AA391" i="16"/>
  <c r="AY391" i="16"/>
  <c r="G391" i="16"/>
  <c r="AB391" i="16"/>
  <c r="AZ391" i="16"/>
  <c r="H391" i="16"/>
  <c r="AC391" i="16"/>
  <c r="BA391" i="16"/>
  <c r="I391" i="16"/>
  <c r="AD391" i="16"/>
  <c r="BB391" i="16"/>
  <c r="J391" i="16"/>
  <c r="AE391" i="16"/>
  <c r="BC391" i="16"/>
  <c r="K391" i="16"/>
  <c r="AF391" i="16"/>
  <c r="BD391" i="16"/>
  <c r="L391" i="16"/>
  <c r="AG391" i="16"/>
  <c r="BE391" i="16"/>
  <c r="M391" i="16"/>
  <c r="BF391" i="16"/>
  <c r="N391" i="16"/>
  <c r="BG391" i="16"/>
  <c r="O391" i="16"/>
  <c r="BH391" i="16"/>
  <c r="P391" i="16"/>
  <c r="BI391" i="16"/>
  <c r="Q391" i="16"/>
  <c r="BJ391" i="16"/>
  <c r="R391" i="16"/>
  <c r="BK391" i="16"/>
  <c r="S391" i="16"/>
  <c r="BL391" i="16"/>
  <c r="T391" i="16"/>
  <c r="BM391" i="16"/>
  <c r="U391" i="16"/>
  <c r="BN391" i="16"/>
  <c r="V391" i="16"/>
  <c r="AU392" i="16"/>
  <c r="C392" i="16"/>
  <c r="X392" i="16"/>
  <c r="AV392" i="16"/>
  <c r="D392" i="16"/>
  <c r="Y392" i="16"/>
  <c r="AW392" i="16"/>
  <c r="E392" i="16"/>
  <c r="Z392" i="16"/>
  <c r="AX392" i="16"/>
  <c r="F392" i="16"/>
  <c r="AA392" i="16"/>
  <c r="AY392" i="16"/>
  <c r="G392" i="16"/>
  <c r="AB392" i="16"/>
  <c r="AZ392" i="16"/>
  <c r="H392" i="16"/>
  <c r="AC392" i="16"/>
  <c r="BA392" i="16"/>
  <c r="I392" i="16"/>
  <c r="AD392" i="16"/>
  <c r="BB392" i="16"/>
  <c r="J392" i="16"/>
  <c r="AE392" i="16"/>
  <c r="BC392" i="16"/>
  <c r="K392" i="16"/>
  <c r="AF392" i="16"/>
  <c r="BD392" i="16"/>
  <c r="L392" i="16"/>
  <c r="AG392" i="16"/>
  <c r="BE392" i="16"/>
  <c r="M392" i="16"/>
  <c r="BF392" i="16"/>
  <c r="N392" i="16"/>
  <c r="BG392" i="16"/>
  <c r="O392" i="16"/>
  <c r="BH392" i="16"/>
  <c r="P392" i="16"/>
  <c r="BI392" i="16"/>
  <c r="Q392" i="16"/>
  <c r="BJ392" i="16"/>
  <c r="R392" i="16"/>
  <c r="BK392" i="16"/>
  <c r="S392" i="16"/>
  <c r="BL392" i="16"/>
  <c r="T392" i="16"/>
  <c r="BM392" i="16"/>
  <c r="U392" i="16"/>
  <c r="BN392" i="16"/>
  <c r="V392" i="16"/>
  <c r="AU393" i="16"/>
  <c r="C393" i="16"/>
  <c r="X393" i="16"/>
  <c r="AV393" i="16"/>
  <c r="D393" i="16"/>
  <c r="Y393" i="16"/>
  <c r="AW393" i="16"/>
  <c r="E393" i="16"/>
  <c r="Z393" i="16"/>
  <c r="AX393" i="16"/>
  <c r="F393" i="16"/>
  <c r="AA393" i="16"/>
  <c r="AY393" i="16"/>
  <c r="G393" i="16"/>
  <c r="AB393" i="16"/>
  <c r="AZ393" i="16"/>
  <c r="H393" i="16"/>
  <c r="AC393" i="16"/>
  <c r="BA393" i="16"/>
  <c r="I393" i="16"/>
  <c r="AD393" i="16"/>
  <c r="BB393" i="16"/>
  <c r="J393" i="16"/>
  <c r="AE393" i="16"/>
  <c r="BC393" i="16"/>
  <c r="K393" i="16"/>
  <c r="AF393" i="16"/>
  <c r="BD393" i="16"/>
  <c r="L393" i="16"/>
  <c r="AG393" i="16"/>
  <c r="BE393" i="16"/>
  <c r="M393" i="16"/>
  <c r="BF393" i="16"/>
  <c r="N393" i="16"/>
  <c r="BG393" i="16"/>
  <c r="O393" i="16"/>
  <c r="BH393" i="16"/>
  <c r="P393" i="16"/>
  <c r="BI393" i="16"/>
  <c r="Q393" i="16"/>
  <c r="BJ393" i="16"/>
  <c r="R393" i="16"/>
  <c r="BK393" i="16"/>
  <c r="S393" i="16"/>
  <c r="BL393" i="16"/>
  <c r="T393" i="16"/>
  <c r="BM393" i="16"/>
  <c r="U393" i="16"/>
  <c r="BN393" i="16"/>
  <c r="V393" i="16"/>
  <c r="AU394" i="16"/>
  <c r="C394" i="16"/>
  <c r="X394" i="16"/>
  <c r="AV394" i="16"/>
  <c r="D394" i="16"/>
  <c r="Y394" i="16"/>
  <c r="AW394" i="16"/>
  <c r="E394" i="16"/>
  <c r="Z394" i="16"/>
  <c r="AX394" i="16"/>
  <c r="F394" i="16"/>
  <c r="AA394" i="16"/>
  <c r="AY394" i="16"/>
  <c r="G394" i="16"/>
  <c r="AB394" i="16"/>
  <c r="AZ394" i="16"/>
  <c r="H394" i="16"/>
  <c r="AC394" i="16"/>
  <c r="BA394" i="16"/>
  <c r="I394" i="16"/>
  <c r="AD394" i="16"/>
  <c r="BB394" i="16"/>
  <c r="J394" i="16"/>
  <c r="AE394" i="16"/>
  <c r="BC394" i="16"/>
  <c r="K394" i="16"/>
  <c r="AF394" i="16"/>
  <c r="BD394" i="16"/>
  <c r="L394" i="16"/>
  <c r="AG394" i="16"/>
  <c r="BE394" i="16"/>
  <c r="M394" i="16"/>
  <c r="BF394" i="16"/>
  <c r="N394" i="16"/>
  <c r="BG394" i="16"/>
  <c r="O394" i="16"/>
  <c r="BH394" i="16"/>
  <c r="P394" i="16"/>
  <c r="BI394" i="16"/>
  <c r="Q394" i="16"/>
  <c r="BJ394" i="16"/>
  <c r="R394" i="16"/>
  <c r="BK394" i="16"/>
  <c r="S394" i="16"/>
  <c r="BL394" i="16"/>
  <c r="T394" i="16"/>
  <c r="BM394" i="16"/>
  <c r="U394" i="16"/>
  <c r="BN394" i="16"/>
  <c r="V394" i="16"/>
  <c r="AU395" i="16"/>
  <c r="C395" i="16"/>
  <c r="X395" i="16"/>
  <c r="AV395" i="16"/>
  <c r="D395" i="16"/>
  <c r="Y395" i="16"/>
  <c r="AW395" i="16"/>
  <c r="E395" i="16"/>
  <c r="Z395" i="16"/>
  <c r="AX395" i="16"/>
  <c r="F395" i="16"/>
  <c r="AA395" i="16"/>
  <c r="AY395" i="16"/>
  <c r="G395" i="16"/>
  <c r="AB395" i="16"/>
  <c r="AZ395" i="16"/>
  <c r="H395" i="16"/>
  <c r="AC395" i="16"/>
  <c r="BA395" i="16"/>
  <c r="I395" i="16"/>
  <c r="AD395" i="16"/>
  <c r="BB395" i="16"/>
  <c r="J395" i="16"/>
  <c r="AE395" i="16"/>
  <c r="BC395" i="16"/>
  <c r="K395" i="16"/>
  <c r="AF395" i="16"/>
  <c r="BD395" i="16"/>
  <c r="L395" i="16"/>
  <c r="AG395" i="16"/>
  <c r="BE395" i="16"/>
  <c r="M395" i="16"/>
  <c r="BF395" i="16"/>
  <c r="N395" i="16"/>
  <c r="BG395" i="16"/>
  <c r="O395" i="16"/>
  <c r="BH395" i="16"/>
  <c r="P395" i="16"/>
  <c r="BI395" i="16"/>
  <c r="Q395" i="16"/>
  <c r="BJ395" i="16"/>
  <c r="R395" i="16"/>
  <c r="BK395" i="16"/>
  <c r="S395" i="16"/>
  <c r="BL395" i="16"/>
  <c r="T395" i="16"/>
  <c r="BM395" i="16"/>
  <c r="U395" i="16"/>
  <c r="BN395" i="16"/>
  <c r="V395" i="16"/>
  <c r="AU396" i="16"/>
  <c r="C396" i="16"/>
  <c r="X396" i="16"/>
  <c r="AV396" i="16"/>
  <c r="D396" i="16"/>
  <c r="Y396" i="16"/>
  <c r="AW396" i="16"/>
  <c r="E396" i="16"/>
  <c r="Z396" i="16"/>
  <c r="AX396" i="16"/>
  <c r="F396" i="16"/>
  <c r="AA396" i="16"/>
  <c r="AY396" i="16"/>
  <c r="G396" i="16"/>
  <c r="AB396" i="16"/>
  <c r="AZ396" i="16"/>
  <c r="H396" i="16"/>
  <c r="AC396" i="16"/>
  <c r="BA396" i="16"/>
  <c r="I396" i="16"/>
  <c r="AD396" i="16"/>
  <c r="BB396" i="16"/>
  <c r="J396" i="16"/>
  <c r="AE396" i="16"/>
  <c r="BC396" i="16"/>
  <c r="K396" i="16"/>
  <c r="AF396" i="16"/>
  <c r="BD396" i="16"/>
  <c r="L396" i="16"/>
  <c r="AG396" i="16"/>
  <c r="BE396" i="16"/>
  <c r="M396" i="16"/>
  <c r="BF396" i="16"/>
  <c r="N396" i="16"/>
  <c r="BG396" i="16"/>
  <c r="O396" i="16"/>
  <c r="BH396" i="16"/>
  <c r="P396" i="16"/>
  <c r="BI396" i="16"/>
  <c r="Q396" i="16"/>
  <c r="BJ396" i="16"/>
  <c r="R396" i="16"/>
  <c r="BK396" i="16"/>
  <c r="S396" i="16"/>
  <c r="BL396" i="16"/>
  <c r="T396" i="16"/>
  <c r="BM396" i="16"/>
  <c r="U396" i="16"/>
  <c r="BN396" i="16"/>
  <c r="V396" i="16"/>
  <c r="AU397" i="16"/>
  <c r="C397" i="16"/>
  <c r="X397" i="16"/>
  <c r="AV397" i="16"/>
  <c r="D397" i="16"/>
  <c r="Y397" i="16"/>
  <c r="AW397" i="16"/>
  <c r="E397" i="16"/>
  <c r="Z397" i="16"/>
  <c r="AX397" i="16"/>
  <c r="F397" i="16"/>
  <c r="AA397" i="16"/>
  <c r="AY397" i="16"/>
  <c r="G397" i="16"/>
  <c r="AB397" i="16"/>
  <c r="AZ397" i="16"/>
  <c r="H397" i="16"/>
  <c r="AC397" i="16"/>
  <c r="BA397" i="16"/>
  <c r="I397" i="16"/>
  <c r="AD397" i="16"/>
  <c r="BB397" i="16"/>
  <c r="J397" i="16"/>
  <c r="AE397" i="16"/>
  <c r="BC397" i="16"/>
  <c r="K397" i="16"/>
  <c r="AF397" i="16"/>
  <c r="BD397" i="16"/>
  <c r="L397" i="16"/>
  <c r="AG397" i="16"/>
  <c r="BE397" i="16"/>
  <c r="M397" i="16"/>
  <c r="BF397" i="16"/>
  <c r="N397" i="16"/>
  <c r="BG397" i="16"/>
  <c r="O397" i="16"/>
  <c r="BH397" i="16"/>
  <c r="P397" i="16"/>
  <c r="BI397" i="16"/>
  <c r="Q397" i="16"/>
  <c r="BJ397" i="16"/>
  <c r="R397" i="16"/>
  <c r="BK397" i="16"/>
  <c r="S397" i="16"/>
  <c r="BL397" i="16"/>
  <c r="T397" i="16"/>
  <c r="BM397" i="16"/>
  <c r="U397" i="16"/>
  <c r="BN397" i="16"/>
  <c r="V397" i="16"/>
  <c r="AU398" i="16"/>
  <c r="C398" i="16"/>
  <c r="X398" i="16"/>
  <c r="AV398" i="16"/>
  <c r="D398" i="16"/>
  <c r="Y398" i="16"/>
  <c r="AW398" i="16"/>
  <c r="E398" i="16"/>
  <c r="Z398" i="16"/>
  <c r="AX398" i="16"/>
  <c r="F398" i="16"/>
  <c r="AA398" i="16"/>
  <c r="AY398" i="16"/>
  <c r="G398" i="16"/>
  <c r="AB398" i="16"/>
  <c r="AZ398" i="16"/>
  <c r="H398" i="16"/>
  <c r="AC398" i="16"/>
  <c r="BA398" i="16"/>
  <c r="I398" i="16"/>
  <c r="AD398" i="16"/>
  <c r="BB398" i="16"/>
  <c r="J398" i="16"/>
  <c r="AE398" i="16"/>
  <c r="BC398" i="16"/>
  <c r="K398" i="16"/>
  <c r="AF398" i="16"/>
  <c r="BD398" i="16"/>
  <c r="L398" i="16"/>
  <c r="AG398" i="16"/>
  <c r="BE398" i="16"/>
  <c r="M398" i="16"/>
  <c r="BF398" i="16"/>
  <c r="N398" i="16"/>
  <c r="BG398" i="16"/>
  <c r="O398" i="16"/>
  <c r="BH398" i="16"/>
  <c r="P398" i="16"/>
  <c r="BI398" i="16"/>
  <c r="Q398" i="16"/>
  <c r="BJ398" i="16"/>
  <c r="R398" i="16"/>
  <c r="BK398" i="16"/>
  <c r="S398" i="16"/>
  <c r="BL398" i="16"/>
  <c r="T398" i="16"/>
  <c r="BM398" i="16"/>
  <c r="U398" i="16"/>
  <c r="BN398" i="16"/>
  <c r="V398" i="16"/>
  <c r="AU399" i="16"/>
  <c r="C399" i="16"/>
  <c r="X399" i="16"/>
  <c r="AV399" i="16"/>
  <c r="D399" i="16"/>
  <c r="Y399" i="16"/>
  <c r="AW399" i="16"/>
  <c r="E399" i="16"/>
  <c r="Z399" i="16"/>
  <c r="AX399" i="16"/>
  <c r="F399" i="16"/>
  <c r="AA399" i="16"/>
  <c r="AY399" i="16"/>
  <c r="G399" i="16"/>
  <c r="AB399" i="16"/>
  <c r="AZ399" i="16"/>
  <c r="H399" i="16"/>
  <c r="AC399" i="16"/>
  <c r="BA399" i="16"/>
  <c r="I399" i="16"/>
  <c r="AD399" i="16"/>
  <c r="BB399" i="16"/>
  <c r="J399" i="16"/>
  <c r="AE399" i="16"/>
  <c r="BC399" i="16"/>
  <c r="K399" i="16"/>
  <c r="AF399" i="16"/>
  <c r="BD399" i="16"/>
  <c r="L399" i="16"/>
  <c r="AG399" i="16"/>
  <c r="BE399" i="16"/>
  <c r="M399" i="16"/>
  <c r="BF399" i="16"/>
  <c r="N399" i="16"/>
  <c r="BG399" i="16"/>
  <c r="O399" i="16"/>
  <c r="BH399" i="16"/>
  <c r="P399" i="16"/>
  <c r="BI399" i="16"/>
  <c r="Q399" i="16"/>
  <c r="BJ399" i="16"/>
  <c r="R399" i="16"/>
  <c r="BK399" i="16"/>
  <c r="S399" i="16"/>
  <c r="BL399" i="16"/>
  <c r="T399" i="16"/>
  <c r="BM399" i="16"/>
  <c r="U399" i="16"/>
  <c r="BN399" i="16"/>
  <c r="V399" i="16"/>
  <c r="AU400" i="16"/>
  <c r="C400" i="16"/>
  <c r="X400" i="16"/>
  <c r="AV400" i="16"/>
  <c r="D400" i="16"/>
  <c r="Y400" i="16"/>
  <c r="AW400" i="16"/>
  <c r="E400" i="16"/>
  <c r="Z400" i="16"/>
  <c r="AX400" i="16"/>
  <c r="F400" i="16"/>
  <c r="AA400" i="16"/>
  <c r="AY400" i="16"/>
  <c r="G400" i="16"/>
  <c r="AB400" i="16"/>
  <c r="AZ400" i="16"/>
  <c r="H400" i="16"/>
  <c r="AC400" i="16"/>
  <c r="BA400" i="16"/>
  <c r="I400" i="16"/>
  <c r="AD400" i="16"/>
  <c r="BB400" i="16"/>
  <c r="J400" i="16"/>
  <c r="AE400" i="16"/>
  <c r="BC400" i="16"/>
  <c r="K400" i="16"/>
  <c r="AF400" i="16"/>
  <c r="BD400" i="16"/>
  <c r="L400" i="16"/>
  <c r="AG400" i="16"/>
  <c r="BE400" i="16"/>
  <c r="M400" i="16"/>
  <c r="BF400" i="16"/>
  <c r="N400" i="16"/>
  <c r="BG400" i="16"/>
  <c r="O400" i="16"/>
  <c r="BH400" i="16"/>
  <c r="P400" i="16"/>
  <c r="BI400" i="16"/>
  <c r="Q400" i="16"/>
  <c r="BJ400" i="16"/>
  <c r="R400" i="16"/>
  <c r="BK400" i="16"/>
  <c r="S400" i="16"/>
  <c r="BL400" i="16"/>
  <c r="T400" i="16"/>
  <c r="BM400" i="16"/>
  <c r="U400" i="16"/>
  <c r="BN400" i="16"/>
  <c r="V400" i="16"/>
  <c r="AU401" i="16"/>
  <c r="C401" i="16"/>
  <c r="X401" i="16"/>
  <c r="AV401" i="16"/>
  <c r="D401" i="16"/>
  <c r="Y401" i="16"/>
  <c r="AW401" i="16"/>
  <c r="E401" i="16"/>
  <c r="Z401" i="16"/>
  <c r="AX401" i="16"/>
  <c r="F401" i="16"/>
  <c r="AA401" i="16"/>
  <c r="AY401" i="16"/>
  <c r="G401" i="16"/>
  <c r="AB401" i="16"/>
  <c r="AZ401" i="16"/>
  <c r="H401" i="16"/>
  <c r="AC401" i="16"/>
  <c r="BA401" i="16"/>
  <c r="I401" i="16"/>
  <c r="AD401" i="16"/>
  <c r="BB401" i="16"/>
  <c r="J401" i="16"/>
  <c r="AE401" i="16"/>
  <c r="BC401" i="16"/>
  <c r="K401" i="16"/>
  <c r="AF401" i="16"/>
  <c r="BD401" i="16"/>
  <c r="L401" i="16"/>
  <c r="AG401" i="16"/>
  <c r="BE401" i="16"/>
  <c r="M401" i="16"/>
  <c r="BF401" i="16"/>
  <c r="N401" i="16"/>
  <c r="BG401" i="16"/>
  <c r="O401" i="16"/>
  <c r="BH401" i="16"/>
  <c r="P401" i="16"/>
  <c r="BI401" i="16"/>
  <c r="Q401" i="16"/>
  <c r="BJ401" i="16"/>
  <c r="R401" i="16"/>
  <c r="BK401" i="16"/>
  <c r="S401" i="16"/>
  <c r="BL401" i="16"/>
  <c r="T401" i="16"/>
  <c r="BM401" i="16"/>
  <c r="U401" i="16"/>
  <c r="BN401" i="16"/>
  <c r="V401" i="16"/>
  <c r="AU402" i="16"/>
  <c r="C402" i="16"/>
  <c r="X402" i="16"/>
  <c r="AV402" i="16"/>
  <c r="D402" i="16"/>
  <c r="Y402" i="16"/>
  <c r="AW402" i="16"/>
  <c r="E402" i="16"/>
  <c r="Z402" i="16"/>
  <c r="AX402" i="16"/>
  <c r="F402" i="16"/>
  <c r="AA402" i="16"/>
  <c r="AY402" i="16"/>
  <c r="G402" i="16"/>
  <c r="AB402" i="16"/>
  <c r="AZ402" i="16"/>
  <c r="H402" i="16"/>
  <c r="AC402" i="16"/>
  <c r="BA402" i="16"/>
  <c r="I402" i="16"/>
  <c r="AD402" i="16"/>
  <c r="BB402" i="16"/>
  <c r="J402" i="16"/>
  <c r="AE402" i="16"/>
  <c r="BC402" i="16"/>
  <c r="K402" i="16"/>
  <c r="AF402" i="16"/>
  <c r="BD402" i="16"/>
  <c r="L402" i="16"/>
  <c r="AG402" i="16"/>
  <c r="BE402" i="16"/>
  <c r="M402" i="16"/>
  <c r="BF402" i="16"/>
  <c r="N402" i="16"/>
  <c r="BG402" i="16"/>
  <c r="O402" i="16"/>
  <c r="BH402" i="16"/>
  <c r="P402" i="16"/>
  <c r="BI402" i="16"/>
  <c r="Q402" i="16"/>
  <c r="BJ402" i="16"/>
  <c r="R402" i="16"/>
  <c r="BK402" i="16"/>
  <c r="S402" i="16"/>
  <c r="BL402" i="16"/>
  <c r="T402" i="16"/>
  <c r="BM402" i="16"/>
  <c r="U402" i="16"/>
  <c r="BN402" i="16"/>
  <c r="V402" i="16"/>
  <c r="AU403" i="16"/>
  <c r="C403" i="16"/>
  <c r="X403" i="16"/>
  <c r="AV403" i="16"/>
  <c r="D403" i="16"/>
  <c r="Y403" i="16"/>
  <c r="AW403" i="16"/>
  <c r="E403" i="16"/>
  <c r="Z403" i="16"/>
  <c r="AX403" i="16"/>
  <c r="F403" i="16"/>
  <c r="AA403" i="16"/>
  <c r="AY403" i="16"/>
  <c r="G403" i="16"/>
  <c r="AB403" i="16"/>
  <c r="AZ403" i="16"/>
  <c r="H403" i="16"/>
  <c r="AC403" i="16"/>
  <c r="BA403" i="16"/>
  <c r="I403" i="16"/>
  <c r="AD403" i="16"/>
  <c r="BB403" i="16"/>
  <c r="J403" i="16"/>
  <c r="AE403" i="16"/>
  <c r="BC403" i="16"/>
  <c r="K403" i="16"/>
  <c r="AF403" i="16"/>
  <c r="BD403" i="16"/>
  <c r="L403" i="16"/>
  <c r="AG403" i="16"/>
  <c r="BE403" i="16"/>
  <c r="M403" i="16"/>
  <c r="BF403" i="16"/>
  <c r="N403" i="16"/>
  <c r="BG403" i="16"/>
  <c r="O403" i="16"/>
  <c r="BH403" i="16"/>
  <c r="P403" i="16"/>
  <c r="BI403" i="16"/>
  <c r="Q403" i="16"/>
  <c r="BJ403" i="16"/>
  <c r="R403" i="16"/>
  <c r="BK403" i="16"/>
  <c r="S403" i="16"/>
  <c r="BL403" i="16"/>
  <c r="T403" i="16"/>
  <c r="BM403" i="16"/>
  <c r="U403" i="16"/>
  <c r="BN403" i="16"/>
  <c r="V403" i="16"/>
  <c r="AU404" i="16"/>
  <c r="C404" i="16"/>
  <c r="X404" i="16"/>
  <c r="AV404" i="16"/>
  <c r="D404" i="16"/>
  <c r="Y404" i="16"/>
  <c r="AW404" i="16"/>
  <c r="E404" i="16"/>
  <c r="Z404" i="16"/>
  <c r="AX404" i="16"/>
  <c r="F404" i="16"/>
  <c r="AA404" i="16"/>
  <c r="AY404" i="16"/>
  <c r="G404" i="16"/>
  <c r="AB404" i="16"/>
  <c r="AZ404" i="16"/>
  <c r="H404" i="16"/>
  <c r="AC404" i="16"/>
  <c r="BA404" i="16"/>
  <c r="I404" i="16"/>
  <c r="AD404" i="16"/>
  <c r="BB404" i="16"/>
  <c r="J404" i="16"/>
  <c r="AE404" i="16"/>
  <c r="BC404" i="16"/>
  <c r="K404" i="16"/>
  <c r="AF404" i="16"/>
  <c r="BD404" i="16"/>
  <c r="L404" i="16"/>
  <c r="AG404" i="16"/>
  <c r="BE404" i="16"/>
  <c r="M404" i="16"/>
  <c r="BF404" i="16"/>
  <c r="N404" i="16"/>
  <c r="BG404" i="16"/>
  <c r="O404" i="16"/>
  <c r="BH404" i="16"/>
  <c r="P404" i="16"/>
  <c r="BI404" i="16"/>
  <c r="Q404" i="16"/>
  <c r="BJ404" i="16"/>
  <c r="R404" i="16"/>
  <c r="BK404" i="16"/>
  <c r="S404" i="16"/>
  <c r="BL404" i="16"/>
  <c r="T404" i="16"/>
  <c r="BM404" i="16"/>
  <c r="U404" i="16"/>
  <c r="BN404" i="16"/>
  <c r="V404" i="16"/>
  <c r="AU405" i="16"/>
  <c r="C405" i="16"/>
  <c r="X405" i="16"/>
  <c r="AV405" i="16"/>
  <c r="D405" i="16"/>
  <c r="Y405" i="16"/>
  <c r="AW405" i="16"/>
  <c r="E405" i="16"/>
  <c r="Z405" i="16"/>
  <c r="AX405" i="16"/>
  <c r="F405" i="16"/>
  <c r="AA405" i="16"/>
  <c r="AY405" i="16"/>
  <c r="G405" i="16"/>
  <c r="AB405" i="16"/>
  <c r="AZ405" i="16"/>
  <c r="H405" i="16"/>
  <c r="AC405" i="16"/>
  <c r="BA405" i="16"/>
  <c r="I405" i="16"/>
  <c r="AD405" i="16"/>
  <c r="BB405" i="16"/>
  <c r="J405" i="16"/>
  <c r="AE405" i="16"/>
  <c r="BC405" i="16"/>
  <c r="K405" i="16"/>
  <c r="AF405" i="16"/>
  <c r="BD405" i="16"/>
  <c r="L405" i="16"/>
  <c r="AG405" i="16"/>
  <c r="BE405" i="16"/>
  <c r="M405" i="16"/>
  <c r="BF405" i="16"/>
  <c r="N405" i="16"/>
  <c r="BG405" i="16"/>
  <c r="O405" i="16"/>
  <c r="BH405" i="16"/>
  <c r="P405" i="16"/>
  <c r="BI405" i="16"/>
  <c r="Q405" i="16"/>
  <c r="BJ405" i="16"/>
  <c r="R405" i="16"/>
  <c r="BK405" i="16"/>
  <c r="S405" i="16"/>
  <c r="BL405" i="16"/>
  <c r="T405" i="16"/>
  <c r="BM405" i="16"/>
  <c r="U405" i="16"/>
  <c r="BN405" i="16"/>
  <c r="V405" i="16"/>
  <c r="AU406" i="16"/>
  <c r="C406" i="16"/>
  <c r="X406" i="16"/>
  <c r="AV406" i="16"/>
  <c r="D406" i="16"/>
  <c r="Y406" i="16"/>
  <c r="AW406" i="16"/>
  <c r="E406" i="16"/>
  <c r="Z406" i="16"/>
  <c r="AX406" i="16"/>
  <c r="F406" i="16"/>
  <c r="AA406" i="16"/>
  <c r="AY406" i="16"/>
  <c r="G406" i="16"/>
  <c r="AB406" i="16"/>
  <c r="AZ406" i="16"/>
  <c r="H406" i="16"/>
  <c r="AC406" i="16"/>
  <c r="BA406" i="16"/>
  <c r="I406" i="16"/>
  <c r="AD406" i="16"/>
  <c r="BB406" i="16"/>
  <c r="J406" i="16"/>
  <c r="AE406" i="16"/>
  <c r="BC406" i="16"/>
  <c r="K406" i="16"/>
  <c r="AF406" i="16"/>
  <c r="BD406" i="16"/>
  <c r="L406" i="16"/>
  <c r="AG406" i="16"/>
  <c r="BE406" i="16"/>
  <c r="M406" i="16"/>
  <c r="BF406" i="16"/>
  <c r="N406" i="16"/>
  <c r="BG406" i="16"/>
  <c r="O406" i="16"/>
  <c r="BH406" i="16"/>
  <c r="P406" i="16"/>
  <c r="BI406" i="16"/>
  <c r="Q406" i="16"/>
  <c r="BJ406" i="16"/>
  <c r="R406" i="16"/>
  <c r="BK406" i="16"/>
  <c r="S406" i="16"/>
  <c r="BL406" i="16"/>
  <c r="T406" i="16"/>
  <c r="BM406" i="16"/>
  <c r="U406" i="16"/>
  <c r="BN406" i="16"/>
  <c r="V406" i="16"/>
  <c r="AU407" i="16"/>
  <c r="C407" i="16"/>
  <c r="X407" i="16"/>
  <c r="AV407" i="16"/>
  <c r="D407" i="16"/>
  <c r="Y407" i="16"/>
  <c r="AW407" i="16"/>
  <c r="E407" i="16"/>
  <c r="Z407" i="16"/>
  <c r="AX407" i="16"/>
  <c r="F407" i="16"/>
  <c r="AA407" i="16"/>
  <c r="AY407" i="16"/>
  <c r="G407" i="16"/>
  <c r="AB407" i="16"/>
  <c r="AZ407" i="16"/>
  <c r="H407" i="16"/>
  <c r="AC407" i="16"/>
  <c r="BA407" i="16"/>
  <c r="I407" i="16"/>
  <c r="AD407" i="16"/>
  <c r="BB407" i="16"/>
  <c r="J407" i="16"/>
  <c r="AE407" i="16"/>
  <c r="BC407" i="16"/>
  <c r="K407" i="16"/>
  <c r="AF407" i="16"/>
  <c r="BD407" i="16"/>
  <c r="L407" i="16"/>
  <c r="AG407" i="16"/>
  <c r="BE407" i="16"/>
  <c r="M407" i="16"/>
  <c r="BF407" i="16"/>
  <c r="N407" i="16"/>
  <c r="BG407" i="16"/>
  <c r="O407" i="16"/>
  <c r="BH407" i="16"/>
  <c r="P407" i="16"/>
  <c r="BI407" i="16"/>
  <c r="Q407" i="16"/>
  <c r="BJ407" i="16"/>
  <c r="R407" i="16"/>
  <c r="BK407" i="16"/>
  <c r="S407" i="16"/>
  <c r="BL407" i="16"/>
  <c r="T407" i="16"/>
  <c r="BM407" i="16"/>
  <c r="U407" i="16"/>
  <c r="BN407" i="16"/>
  <c r="V407" i="16"/>
  <c r="AU408" i="16"/>
  <c r="C408" i="16"/>
  <c r="X408" i="16"/>
  <c r="AV408" i="16"/>
  <c r="D408" i="16"/>
  <c r="Y408" i="16"/>
  <c r="AW408" i="16"/>
  <c r="E408" i="16"/>
  <c r="Z408" i="16"/>
  <c r="AX408" i="16"/>
  <c r="F408" i="16"/>
  <c r="AA408" i="16"/>
  <c r="AY408" i="16"/>
  <c r="G408" i="16"/>
  <c r="AB408" i="16"/>
  <c r="AZ408" i="16"/>
  <c r="H408" i="16"/>
  <c r="AC408" i="16"/>
  <c r="BA408" i="16"/>
  <c r="I408" i="16"/>
  <c r="AD408" i="16"/>
  <c r="BB408" i="16"/>
  <c r="J408" i="16"/>
  <c r="AE408" i="16"/>
  <c r="BC408" i="16"/>
  <c r="K408" i="16"/>
  <c r="AF408" i="16"/>
  <c r="BD408" i="16"/>
  <c r="L408" i="16"/>
  <c r="AG408" i="16"/>
  <c r="BE408" i="16"/>
  <c r="M408" i="16"/>
  <c r="BF408" i="16"/>
  <c r="N408" i="16"/>
  <c r="BG408" i="16"/>
  <c r="O408" i="16"/>
  <c r="BH408" i="16"/>
  <c r="P408" i="16"/>
  <c r="BI408" i="16"/>
  <c r="Q408" i="16"/>
  <c r="BJ408" i="16"/>
  <c r="R408" i="16"/>
  <c r="BK408" i="16"/>
  <c r="S408" i="16"/>
  <c r="BL408" i="16"/>
  <c r="T408" i="16"/>
  <c r="BM408" i="16"/>
  <c r="U408" i="16"/>
  <c r="BN408" i="16"/>
  <c r="V408" i="16"/>
  <c r="AU409" i="16"/>
  <c r="C409" i="16"/>
  <c r="X409" i="16"/>
  <c r="AV409" i="16"/>
  <c r="D409" i="16"/>
  <c r="Y409" i="16"/>
  <c r="AW409" i="16"/>
  <c r="E409" i="16"/>
  <c r="Z409" i="16"/>
  <c r="AX409" i="16"/>
  <c r="F409" i="16"/>
  <c r="AA409" i="16"/>
  <c r="AY409" i="16"/>
  <c r="G409" i="16"/>
  <c r="AB409" i="16"/>
  <c r="AZ409" i="16"/>
  <c r="H409" i="16"/>
  <c r="AC409" i="16"/>
  <c r="BA409" i="16"/>
  <c r="I409" i="16"/>
  <c r="AD409" i="16"/>
  <c r="BB409" i="16"/>
  <c r="J409" i="16"/>
  <c r="AE409" i="16"/>
  <c r="BC409" i="16"/>
  <c r="K409" i="16"/>
  <c r="AF409" i="16"/>
  <c r="BD409" i="16"/>
  <c r="L409" i="16"/>
  <c r="AG409" i="16"/>
  <c r="BE409" i="16"/>
  <c r="M409" i="16"/>
  <c r="BF409" i="16"/>
  <c r="N409" i="16"/>
  <c r="BG409" i="16"/>
  <c r="O409" i="16"/>
  <c r="BH409" i="16"/>
  <c r="P409" i="16"/>
  <c r="BI409" i="16"/>
  <c r="Q409" i="16"/>
  <c r="BJ409" i="16"/>
  <c r="R409" i="16"/>
  <c r="BK409" i="16"/>
  <c r="S409" i="16"/>
  <c r="BL409" i="16"/>
  <c r="T409" i="16"/>
  <c r="BM409" i="16"/>
  <c r="U409" i="16"/>
  <c r="BN409" i="16"/>
  <c r="V409" i="16"/>
  <c r="AU410" i="16"/>
  <c r="C410" i="16"/>
  <c r="X410" i="16"/>
  <c r="AV410" i="16"/>
  <c r="D410" i="16"/>
  <c r="Y410" i="16"/>
  <c r="AW410" i="16"/>
  <c r="E410" i="16"/>
  <c r="Z410" i="16"/>
  <c r="AX410" i="16"/>
  <c r="F410" i="16"/>
  <c r="AA410" i="16"/>
  <c r="AY410" i="16"/>
  <c r="G410" i="16"/>
  <c r="AB410" i="16"/>
  <c r="AZ410" i="16"/>
  <c r="H410" i="16"/>
  <c r="AC410" i="16"/>
  <c r="BA410" i="16"/>
  <c r="I410" i="16"/>
  <c r="AD410" i="16"/>
  <c r="BB410" i="16"/>
  <c r="J410" i="16"/>
  <c r="AE410" i="16"/>
  <c r="BC410" i="16"/>
  <c r="K410" i="16"/>
  <c r="AF410" i="16"/>
  <c r="BD410" i="16"/>
  <c r="L410" i="16"/>
  <c r="AG410" i="16"/>
  <c r="BE410" i="16"/>
  <c r="M410" i="16"/>
  <c r="BF410" i="16"/>
  <c r="N410" i="16"/>
  <c r="BG410" i="16"/>
  <c r="O410" i="16"/>
  <c r="BH410" i="16"/>
  <c r="P410" i="16"/>
  <c r="BI410" i="16"/>
  <c r="Q410" i="16"/>
  <c r="BJ410" i="16"/>
  <c r="R410" i="16"/>
  <c r="BK410" i="16"/>
  <c r="S410" i="16"/>
  <c r="BL410" i="16"/>
  <c r="T410" i="16"/>
  <c r="BM410" i="16"/>
  <c r="U410" i="16"/>
  <c r="BN410" i="16"/>
  <c r="V410" i="16"/>
  <c r="AU411" i="16"/>
  <c r="C411" i="16"/>
  <c r="X411" i="16"/>
  <c r="AV411" i="16"/>
  <c r="D411" i="16"/>
  <c r="Y411" i="16"/>
  <c r="AW411" i="16"/>
  <c r="E411" i="16"/>
  <c r="Z411" i="16"/>
  <c r="AX411" i="16"/>
  <c r="F411" i="16"/>
  <c r="AA411" i="16"/>
  <c r="AY411" i="16"/>
  <c r="G411" i="16"/>
  <c r="AB411" i="16"/>
  <c r="AZ411" i="16"/>
  <c r="H411" i="16"/>
  <c r="AC411" i="16"/>
  <c r="BA411" i="16"/>
  <c r="I411" i="16"/>
  <c r="AD411" i="16"/>
  <c r="BB411" i="16"/>
  <c r="J411" i="16"/>
  <c r="AE411" i="16"/>
  <c r="BC411" i="16"/>
  <c r="K411" i="16"/>
  <c r="AF411" i="16"/>
  <c r="BD411" i="16"/>
  <c r="L411" i="16"/>
  <c r="AG411" i="16"/>
  <c r="BE411" i="16"/>
  <c r="M411" i="16"/>
  <c r="BF411" i="16"/>
  <c r="N411" i="16"/>
  <c r="BG411" i="16"/>
  <c r="O411" i="16"/>
  <c r="BH411" i="16"/>
  <c r="P411" i="16"/>
  <c r="BI411" i="16"/>
  <c r="Q411" i="16"/>
  <c r="BJ411" i="16"/>
  <c r="R411" i="16"/>
  <c r="BK411" i="16"/>
  <c r="S411" i="16"/>
  <c r="BL411" i="16"/>
  <c r="T411" i="16"/>
  <c r="BM411" i="16"/>
  <c r="U411" i="16"/>
  <c r="BN411" i="16"/>
  <c r="V411" i="16"/>
  <c r="AU412" i="16"/>
  <c r="C412" i="16"/>
  <c r="X412" i="16"/>
  <c r="AV412" i="16"/>
  <c r="D412" i="16"/>
  <c r="Y412" i="16"/>
  <c r="AW412" i="16"/>
  <c r="E412" i="16"/>
  <c r="Z412" i="16"/>
  <c r="AX412" i="16"/>
  <c r="F412" i="16"/>
  <c r="AA412" i="16"/>
  <c r="AY412" i="16"/>
  <c r="G412" i="16"/>
  <c r="AB412" i="16"/>
  <c r="AZ412" i="16"/>
  <c r="H412" i="16"/>
  <c r="AC412" i="16"/>
  <c r="BA412" i="16"/>
  <c r="I412" i="16"/>
  <c r="AD412" i="16"/>
  <c r="BB412" i="16"/>
  <c r="J412" i="16"/>
  <c r="AE412" i="16"/>
  <c r="BC412" i="16"/>
  <c r="K412" i="16"/>
  <c r="AF412" i="16"/>
  <c r="BD412" i="16"/>
  <c r="L412" i="16"/>
  <c r="AG412" i="16"/>
  <c r="BE412" i="16"/>
  <c r="M412" i="16"/>
  <c r="BF412" i="16"/>
  <c r="N412" i="16"/>
  <c r="BG412" i="16"/>
  <c r="O412" i="16"/>
  <c r="BH412" i="16"/>
  <c r="P412" i="16"/>
  <c r="BI412" i="16"/>
  <c r="Q412" i="16"/>
  <c r="BJ412" i="16"/>
  <c r="R412" i="16"/>
  <c r="BK412" i="16"/>
  <c r="S412" i="16"/>
  <c r="BL412" i="16"/>
  <c r="T412" i="16"/>
  <c r="BM412" i="16"/>
  <c r="U412" i="16"/>
  <c r="BN412" i="16"/>
  <c r="V412" i="16"/>
  <c r="AU413" i="16"/>
  <c r="C413" i="16"/>
  <c r="X413" i="16"/>
  <c r="AV413" i="16"/>
  <c r="D413" i="16"/>
  <c r="Y413" i="16"/>
  <c r="AW413" i="16"/>
  <c r="E413" i="16"/>
  <c r="Z413" i="16"/>
  <c r="AX413" i="16"/>
  <c r="F413" i="16"/>
  <c r="AA413" i="16"/>
  <c r="AY413" i="16"/>
  <c r="G413" i="16"/>
  <c r="AB413" i="16"/>
  <c r="AZ413" i="16"/>
  <c r="H413" i="16"/>
  <c r="AC413" i="16"/>
  <c r="BA413" i="16"/>
  <c r="I413" i="16"/>
  <c r="AD413" i="16"/>
  <c r="BB413" i="16"/>
  <c r="J413" i="16"/>
  <c r="AE413" i="16"/>
  <c r="BC413" i="16"/>
  <c r="K413" i="16"/>
  <c r="AF413" i="16"/>
  <c r="BD413" i="16"/>
  <c r="L413" i="16"/>
  <c r="AG413" i="16"/>
  <c r="BE413" i="16"/>
  <c r="M413" i="16"/>
  <c r="BF413" i="16"/>
  <c r="N413" i="16"/>
  <c r="BG413" i="16"/>
  <c r="O413" i="16"/>
  <c r="BH413" i="16"/>
  <c r="P413" i="16"/>
  <c r="BI413" i="16"/>
  <c r="Q413" i="16"/>
  <c r="BJ413" i="16"/>
  <c r="R413" i="16"/>
  <c r="BK413" i="16"/>
  <c r="S413" i="16"/>
  <c r="BL413" i="16"/>
  <c r="T413" i="16"/>
  <c r="BM413" i="16"/>
  <c r="U413" i="16"/>
  <c r="BN413" i="16"/>
  <c r="V413" i="16"/>
  <c r="AU414" i="16"/>
  <c r="C414" i="16"/>
  <c r="X414" i="16"/>
  <c r="AV414" i="16"/>
  <c r="D414" i="16"/>
  <c r="Y414" i="16"/>
  <c r="AW414" i="16"/>
  <c r="E414" i="16"/>
  <c r="Z414" i="16"/>
  <c r="AX414" i="16"/>
  <c r="F414" i="16"/>
  <c r="AA414" i="16"/>
  <c r="AY414" i="16"/>
  <c r="G414" i="16"/>
  <c r="AB414" i="16"/>
  <c r="AZ414" i="16"/>
  <c r="H414" i="16"/>
  <c r="AC414" i="16"/>
  <c r="BA414" i="16"/>
  <c r="I414" i="16"/>
  <c r="AD414" i="16"/>
  <c r="BB414" i="16"/>
  <c r="J414" i="16"/>
  <c r="AE414" i="16"/>
  <c r="BC414" i="16"/>
  <c r="K414" i="16"/>
  <c r="AF414" i="16"/>
  <c r="BD414" i="16"/>
  <c r="L414" i="16"/>
  <c r="AG414" i="16"/>
  <c r="BE414" i="16"/>
  <c r="M414" i="16"/>
  <c r="BF414" i="16"/>
  <c r="N414" i="16"/>
  <c r="BG414" i="16"/>
  <c r="O414" i="16"/>
  <c r="BH414" i="16"/>
  <c r="P414" i="16"/>
  <c r="BI414" i="16"/>
  <c r="Q414" i="16"/>
  <c r="BJ414" i="16"/>
  <c r="R414" i="16"/>
  <c r="BK414" i="16"/>
  <c r="S414" i="16"/>
  <c r="BL414" i="16"/>
  <c r="T414" i="16"/>
  <c r="BM414" i="16"/>
  <c r="U414" i="16"/>
  <c r="BN414" i="16"/>
  <c r="V414" i="16"/>
  <c r="AU415" i="16"/>
  <c r="C415" i="16"/>
  <c r="X415" i="16"/>
  <c r="AV415" i="16"/>
  <c r="D415" i="16"/>
  <c r="Y415" i="16"/>
  <c r="AW415" i="16"/>
  <c r="E415" i="16"/>
  <c r="Z415" i="16"/>
  <c r="AX415" i="16"/>
  <c r="F415" i="16"/>
  <c r="AA415" i="16"/>
  <c r="AY415" i="16"/>
  <c r="G415" i="16"/>
  <c r="AB415" i="16"/>
  <c r="AZ415" i="16"/>
  <c r="H415" i="16"/>
  <c r="AC415" i="16"/>
  <c r="BA415" i="16"/>
  <c r="I415" i="16"/>
  <c r="AD415" i="16"/>
  <c r="BB415" i="16"/>
  <c r="J415" i="16"/>
  <c r="AE415" i="16"/>
  <c r="BC415" i="16"/>
  <c r="K415" i="16"/>
  <c r="AF415" i="16"/>
  <c r="BD415" i="16"/>
  <c r="L415" i="16"/>
  <c r="AG415" i="16"/>
  <c r="BE415" i="16"/>
  <c r="M415" i="16"/>
  <c r="BF415" i="16"/>
  <c r="N415" i="16"/>
  <c r="BG415" i="16"/>
  <c r="O415" i="16"/>
  <c r="BH415" i="16"/>
  <c r="P415" i="16"/>
  <c r="BI415" i="16"/>
  <c r="Q415" i="16"/>
  <c r="BJ415" i="16"/>
  <c r="R415" i="16"/>
  <c r="BK415" i="16"/>
  <c r="S415" i="16"/>
  <c r="BL415" i="16"/>
  <c r="T415" i="16"/>
  <c r="BM415" i="16"/>
  <c r="U415" i="16"/>
  <c r="BN415" i="16"/>
  <c r="V415" i="16"/>
  <c r="AU416" i="16"/>
  <c r="C416" i="16"/>
  <c r="X416" i="16"/>
  <c r="AV416" i="16"/>
  <c r="D416" i="16"/>
  <c r="Y416" i="16"/>
  <c r="AW416" i="16"/>
  <c r="E416" i="16"/>
  <c r="Z416" i="16"/>
  <c r="AX416" i="16"/>
  <c r="F416" i="16"/>
  <c r="AA416" i="16"/>
  <c r="AY416" i="16"/>
  <c r="G416" i="16"/>
  <c r="AB416" i="16"/>
  <c r="AZ416" i="16"/>
  <c r="H416" i="16"/>
  <c r="AC416" i="16"/>
  <c r="BA416" i="16"/>
  <c r="I416" i="16"/>
  <c r="AD416" i="16"/>
  <c r="BB416" i="16"/>
  <c r="J416" i="16"/>
  <c r="AE416" i="16"/>
  <c r="BC416" i="16"/>
  <c r="K416" i="16"/>
  <c r="AF416" i="16"/>
  <c r="BD416" i="16"/>
  <c r="L416" i="16"/>
  <c r="AG416" i="16"/>
  <c r="BE416" i="16"/>
  <c r="M416" i="16"/>
  <c r="BF416" i="16"/>
  <c r="N416" i="16"/>
  <c r="BG416" i="16"/>
  <c r="O416" i="16"/>
  <c r="BH416" i="16"/>
  <c r="P416" i="16"/>
  <c r="BI416" i="16"/>
  <c r="Q416" i="16"/>
  <c r="BJ416" i="16"/>
  <c r="R416" i="16"/>
  <c r="BK416" i="16"/>
  <c r="S416" i="16"/>
  <c r="BL416" i="16"/>
  <c r="T416" i="16"/>
  <c r="BM416" i="16"/>
  <c r="U416" i="16"/>
  <c r="BN416" i="16"/>
  <c r="V416" i="16"/>
  <c r="AU417" i="16"/>
  <c r="C417" i="16"/>
  <c r="X417" i="16"/>
  <c r="AV417" i="16"/>
  <c r="D417" i="16"/>
  <c r="Y417" i="16"/>
  <c r="AW417" i="16"/>
  <c r="E417" i="16"/>
  <c r="Z417" i="16"/>
  <c r="AX417" i="16"/>
  <c r="F417" i="16"/>
  <c r="AA417" i="16"/>
  <c r="AY417" i="16"/>
  <c r="G417" i="16"/>
  <c r="AB417" i="16"/>
  <c r="AZ417" i="16"/>
  <c r="H417" i="16"/>
  <c r="AC417" i="16"/>
  <c r="BA417" i="16"/>
  <c r="I417" i="16"/>
  <c r="AD417" i="16"/>
  <c r="BB417" i="16"/>
  <c r="J417" i="16"/>
  <c r="AE417" i="16"/>
  <c r="BC417" i="16"/>
  <c r="K417" i="16"/>
  <c r="AF417" i="16"/>
  <c r="BD417" i="16"/>
  <c r="L417" i="16"/>
  <c r="AG417" i="16"/>
  <c r="BE417" i="16"/>
  <c r="M417" i="16"/>
  <c r="BF417" i="16"/>
  <c r="N417" i="16"/>
  <c r="BG417" i="16"/>
  <c r="O417" i="16"/>
  <c r="BH417" i="16"/>
  <c r="P417" i="16"/>
  <c r="BI417" i="16"/>
  <c r="Q417" i="16"/>
  <c r="BJ417" i="16"/>
  <c r="R417" i="16"/>
  <c r="BK417" i="16"/>
  <c r="S417" i="16"/>
  <c r="BL417" i="16"/>
  <c r="T417" i="16"/>
  <c r="BM417" i="16"/>
  <c r="U417" i="16"/>
  <c r="BN417" i="16"/>
  <c r="V417" i="16"/>
  <c r="AU418" i="16"/>
  <c r="C418" i="16"/>
  <c r="X418" i="16"/>
  <c r="AV418" i="16"/>
  <c r="D418" i="16"/>
  <c r="Y418" i="16"/>
  <c r="AW418" i="16"/>
  <c r="E418" i="16"/>
  <c r="Z418" i="16"/>
  <c r="AX418" i="16"/>
  <c r="F418" i="16"/>
  <c r="AA418" i="16"/>
  <c r="AY418" i="16"/>
  <c r="G418" i="16"/>
  <c r="AB418" i="16"/>
  <c r="AZ418" i="16"/>
  <c r="H418" i="16"/>
  <c r="AC418" i="16"/>
  <c r="BA418" i="16"/>
  <c r="I418" i="16"/>
  <c r="AD418" i="16"/>
  <c r="BB418" i="16"/>
  <c r="J418" i="16"/>
  <c r="AE418" i="16"/>
  <c r="BC418" i="16"/>
  <c r="K418" i="16"/>
  <c r="AF418" i="16"/>
  <c r="BD418" i="16"/>
  <c r="L418" i="16"/>
  <c r="AG418" i="16"/>
  <c r="BE418" i="16"/>
  <c r="M418" i="16"/>
  <c r="BF418" i="16"/>
  <c r="N418" i="16"/>
  <c r="BG418" i="16"/>
  <c r="O418" i="16"/>
  <c r="BH418" i="16"/>
  <c r="P418" i="16"/>
  <c r="BI418" i="16"/>
  <c r="Q418" i="16"/>
  <c r="BJ418" i="16"/>
  <c r="R418" i="16"/>
  <c r="BK418" i="16"/>
  <c r="S418" i="16"/>
  <c r="BL418" i="16"/>
  <c r="T418" i="16"/>
  <c r="BM418" i="16"/>
  <c r="U418" i="16"/>
  <c r="BN418" i="16"/>
  <c r="V418" i="16"/>
  <c r="AU419" i="16"/>
  <c r="C419" i="16"/>
  <c r="X419" i="16"/>
  <c r="AV419" i="16"/>
  <c r="D419" i="16"/>
  <c r="Y419" i="16"/>
  <c r="AW419" i="16"/>
  <c r="E419" i="16"/>
  <c r="Z419" i="16"/>
  <c r="AX419" i="16"/>
  <c r="F419" i="16"/>
  <c r="AA419" i="16"/>
  <c r="AY419" i="16"/>
  <c r="G419" i="16"/>
  <c r="AB419" i="16"/>
  <c r="AZ419" i="16"/>
  <c r="H419" i="16"/>
  <c r="AC419" i="16"/>
  <c r="BA419" i="16"/>
  <c r="I419" i="16"/>
  <c r="AD419" i="16"/>
  <c r="BB419" i="16"/>
  <c r="J419" i="16"/>
  <c r="AE419" i="16"/>
  <c r="BC419" i="16"/>
  <c r="K419" i="16"/>
  <c r="AF419" i="16"/>
  <c r="BD419" i="16"/>
  <c r="L419" i="16"/>
  <c r="AG419" i="16"/>
  <c r="BE419" i="16"/>
  <c r="M419" i="16"/>
  <c r="BF419" i="16"/>
  <c r="N419" i="16"/>
  <c r="BG419" i="16"/>
  <c r="O419" i="16"/>
  <c r="BH419" i="16"/>
  <c r="P419" i="16"/>
  <c r="BI419" i="16"/>
  <c r="Q419" i="16"/>
  <c r="BJ419" i="16"/>
  <c r="R419" i="16"/>
  <c r="BK419" i="16"/>
  <c r="S419" i="16"/>
  <c r="BL419" i="16"/>
  <c r="T419" i="16"/>
  <c r="BM419" i="16"/>
  <c r="U419" i="16"/>
  <c r="BN419" i="16"/>
  <c r="V419" i="16"/>
  <c r="AU420" i="16"/>
  <c r="C420" i="16"/>
  <c r="X420" i="16"/>
  <c r="AV420" i="16"/>
  <c r="D420" i="16"/>
  <c r="Y420" i="16"/>
  <c r="AW420" i="16"/>
  <c r="E420" i="16"/>
  <c r="Z420" i="16"/>
  <c r="AX420" i="16"/>
  <c r="F420" i="16"/>
  <c r="AA420" i="16"/>
  <c r="AY420" i="16"/>
  <c r="G420" i="16"/>
  <c r="AB420" i="16"/>
  <c r="AZ420" i="16"/>
  <c r="H420" i="16"/>
  <c r="AC420" i="16"/>
  <c r="BA420" i="16"/>
  <c r="I420" i="16"/>
  <c r="AD420" i="16"/>
  <c r="BB420" i="16"/>
  <c r="J420" i="16"/>
  <c r="AE420" i="16"/>
  <c r="BC420" i="16"/>
  <c r="K420" i="16"/>
  <c r="AF420" i="16"/>
  <c r="BD420" i="16"/>
  <c r="L420" i="16"/>
  <c r="AG420" i="16"/>
  <c r="BE420" i="16"/>
  <c r="M420" i="16"/>
  <c r="BF420" i="16"/>
  <c r="N420" i="16"/>
  <c r="BG420" i="16"/>
  <c r="O420" i="16"/>
  <c r="BH420" i="16"/>
  <c r="P420" i="16"/>
  <c r="BI420" i="16"/>
  <c r="Q420" i="16"/>
  <c r="BJ420" i="16"/>
  <c r="R420" i="16"/>
  <c r="BK420" i="16"/>
  <c r="S420" i="16"/>
  <c r="BL420" i="16"/>
  <c r="T420" i="16"/>
  <c r="BM420" i="16"/>
  <c r="U420" i="16"/>
  <c r="BN420" i="16"/>
  <c r="V420" i="16"/>
  <c r="AU421" i="16"/>
  <c r="C421" i="16"/>
  <c r="X421" i="16"/>
  <c r="AV421" i="16"/>
  <c r="D421" i="16"/>
  <c r="Y421" i="16"/>
  <c r="AW421" i="16"/>
  <c r="E421" i="16"/>
  <c r="Z421" i="16"/>
  <c r="AX421" i="16"/>
  <c r="F421" i="16"/>
  <c r="AA421" i="16"/>
  <c r="AY421" i="16"/>
  <c r="G421" i="16"/>
  <c r="AB421" i="16"/>
  <c r="AZ421" i="16"/>
  <c r="H421" i="16"/>
  <c r="AC421" i="16"/>
  <c r="BA421" i="16"/>
  <c r="I421" i="16"/>
  <c r="AD421" i="16"/>
  <c r="BB421" i="16"/>
  <c r="J421" i="16"/>
  <c r="AE421" i="16"/>
  <c r="BC421" i="16"/>
  <c r="K421" i="16"/>
  <c r="AF421" i="16"/>
  <c r="BD421" i="16"/>
  <c r="L421" i="16"/>
  <c r="AG421" i="16"/>
  <c r="BE421" i="16"/>
  <c r="M421" i="16"/>
  <c r="BF421" i="16"/>
  <c r="N421" i="16"/>
  <c r="BG421" i="16"/>
  <c r="O421" i="16"/>
  <c r="BH421" i="16"/>
  <c r="P421" i="16"/>
  <c r="BI421" i="16"/>
  <c r="Q421" i="16"/>
  <c r="BJ421" i="16"/>
  <c r="R421" i="16"/>
  <c r="BK421" i="16"/>
  <c r="S421" i="16"/>
  <c r="BL421" i="16"/>
  <c r="T421" i="16"/>
  <c r="BM421" i="16"/>
  <c r="U421" i="16"/>
  <c r="BN421" i="16"/>
  <c r="V421" i="16"/>
  <c r="AU422" i="16"/>
  <c r="C422" i="16"/>
  <c r="X422" i="16"/>
  <c r="AV422" i="16"/>
  <c r="D422" i="16"/>
  <c r="Y422" i="16"/>
  <c r="AW422" i="16"/>
  <c r="E422" i="16"/>
  <c r="Z422" i="16"/>
  <c r="AX422" i="16"/>
  <c r="F422" i="16"/>
  <c r="AA422" i="16"/>
  <c r="AY422" i="16"/>
  <c r="G422" i="16"/>
  <c r="AB422" i="16"/>
  <c r="AZ422" i="16"/>
  <c r="H422" i="16"/>
  <c r="AC422" i="16"/>
  <c r="BA422" i="16"/>
  <c r="I422" i="16"/>
  <c r="AD422" i="16"/>
  <c r="BB422" i="16"/>
  <c r="J422" i="16"/>
  <c r="AE422" i="16"/>
  <c r="BC422" i="16"/>
  <c r="K422" i="16"/>
  <c r="AF422" i="16"/>
  <c r="BD422" i="16"/>
  <c r="L422" i="16"/>
  <c r="AG422" i="16"/>
  <c r="BE422" i="16"/>
  <c r="M422" i="16"/>
  <c r="BF422" i="16"/>
  <c r="N422" i="16"/>
  <c r="BG422" i="16"/>
  <c r="O422" i="16"/>
  <c r="BH422" i="16"/>
  <c r="P422" i="16"/>
  <c r="BI422" i="16"/>
  <c r="Q422" i="16"/>
  <c r="BJ422" i="16"/>
  <c r="R422" i="16"/>
  <c r="BK422" i="16"/>
  <c r="S422" i="16"/>
  <c r="BL422" i="16"/>
  <c r="T422" i="16"/>
  <c r="BM422" i="16"/>
  <c r="U422" i="16"/>
  <c r="BN422" i="16"/>
  <c r="V422" i="16"/>
  <c r="AU423" i="16"/>
  <c r="C423" i="16"/>
  <c r="X423" i="16"/>
  <c r="AV423" i="16"/>
  <c r="D423" i="16"/>
  <c r="Y423" i="16"/>
  <c r="AW423" i="16"/>
  <c r="E423" i="16"/>
  <c r="Z423" i="16"/>
  <c r="AX423" i="16"/>
  <c r="F423" i="16"/>
  <c r="AA423" i="16"/>
  <c r="AY423" i="16"/>
  <c r="G423" i="16"/>
  <c r="AB423" i="16"/>
  <c r="AZ423" i="16"/>
  <c r="H423" i="16"/>
  <c r="AC423" i="16"/>
  <c r="BA423" i="16"/>
  <c r="I423" i="16"/>
  <c r="AD423" i="16"/>
  <c r="BB423" i="16"/>
  <c r="J423" i="16"/>
  <c r="AE423" i="16"/>
  <c r="BC423" i="16"/>
  <c r="K423" i="16"/>
  <c r="AF423" i="16"/>
  <c r="BD423" i="16"/>
  <c r="L423" i="16"/>
  <c r="AG423" i="16"/>
  <c r="BE423" i="16"/>
  <c r="M423" i="16"/>
  <c r="BF423" i="16"/>
  <c r="N423" i="16"/>
  <c r="BG423" i="16"/>
  <c r="O423" i="16"/>
  <c r="BH423" i="16"/>
  <c r="P423" i="16"/>
  <c r="BI423" i="16"/>
  <c r="Q423" i="16"/>
  <c r="BJ423" i="16"/>
  <c r="R423" i="16"/>
  <c r="BK423" i="16"/>
  <c r="S423" i="16"/>
  <c r="BL423" i="16"/>
  <c r="T423" i="16"/>
  <c r="BM423" i="16"/>
  <c r="U423" i="16"/>
  <c r="BN423" i="16"/>
  <c r="V423" i="16"/>
  <c r="AU424" i="16"/>
  <c r="C424" i="16"/>
  <c r="X424" i="16"/>
  <c r="AV424" i="16"/>
  <c r="D424" i="16"/>
  <c r="Y424" i="16"/>
  <c r="AW424" i="16"/>
  <c r="E424" i="16"/>
  <c r="Z424" i="16"/>
  <c r="AX424" i="16"/>
  <c r="F424" i="16"/>
  <c r="AA424" i="16"/>
  <c r="AY424" i="16"/>
  <c r="G424" i="16"/>
  <c r="AB424" i="16"/>
  <c r="AZ424" i="16"/>
  <c r="H424" i="16"/>
  <c r="AC424" i="16"/>
  <c r="BA424" i="16"/>
  <c r="I424" i="16"/>
  <c r="AD424" i="16"/>
  <c r="BB424" i="16"/>
  <c r="J424" i="16"/>
  <c r="AE424" i="16"/>
  <c r="BC424" i="16"/>
  <c r="K424" i="16"/>
  <c r="AF424" i="16"/>
  <c r="BD424" i="16"/>
  <c r="L424" i="16"/>
  <c r="AG424" i="16"/>
  <c r="BE424" i="16"/>
  <c r="M424" i="16"/>
  <c r="BF424" i="16"/>
  <c r="N424" i="16"/>
  <c r="BG424" i="16"/>
  <c r="O424" i="16"/>
  <c r="BH424" i="16"/>
  <c r="P424" i="16"/>
  <c r="BI424" i="16"/>
  <c r="Q424" i="16"/>
  <c r="BJ424" i="16"/>
  <c r="R424" i="16"/>
  <c r="BK424" i="16"/>
  <c r="S424" i="16"/>
  <c r="BL424" i="16"/>
  <c r="T424" i="16"/>
  <c r="BM424" i="16"/>
  <c r="U424" i="16"/>
  <c r="BN424" i="16"/>
  <c r="V424" i="16"/>
  <c r="AU425" i="16"/>
  <c r="C425" i="16"/>
  <c r="X425" i="16"/>
  <c r="AV425" i="16"/>
  <c r="D425" i="16"/>
  <c r="Y425" i="16"/>
  <c r="AW425" i="16"/>
  <c r="E425" i="16"/>
  <c r="Z425" i="16"/>
  <c r="AX425" i="16"/>
  <c r="F425" i="16"/>
  <c r="AA425" i="16"/>
  <c r="AY425" i="16"/>
  <c r="G425" i="16"/>
  <c r="AB425" i="16"/>
  <c r="AZ425" i="16"/>
  <c r="H425" i="16"/>
  <c r="AC425" i="16"/>
  <c r="BA425" i="16"/>
  <c r="I425" i="16"/>
  <c r="AD425" i="16"/>
  <c r="BB425" i="16"/>
  <c r="J425" i="16"/>
  <c r="AE425" i="16"/>
  <c r="BC425" i="16"/>
  <c r="K425" i="16"/>
  <c r="AF425" i="16"/>
  <c r="BD425" i="16"/>
  <c r="L425" i="16"/>
  <c r="AG425" i="16"/>
  <c r="BE425" i="16"/>
  <c r="M425" i="16"/>
  <c r="BF425" i="16"/>
  <c r="N425" i="16"/>
  <c r="BG425" i="16"/>
  <c r="O425" i="16"/>
  <c r="BH425" i="16"/>
  <c r="P425" i="16"/>
  <c r="BI425" i="16"/>
  <c r="Q425" i="16"/>
  <c r="BJ425" i="16"/>
  <c r="R425" i="16"/>
  <c r="BK425" i="16"/>
  <c r="S425" i="16"/>
  <c r="BL425" i="16"/>
  <c r="T425" i="16"/>
  <c r="BM425" i="16"/>
  <c r="U425" i="16"/>
  <c r="BN425" i="16"/>
  <c r="V425" i="16"/>
  <c r="AU426" i="16"/>
  <c r="C426" i="16"/>
  <c r="X426" i="16"/>
  <c r="AV426" i="16"/>
  <c r="D426" i="16"/>
  <c r="Y426" i="16"/>
  <c r="AW426" i="16"/>
  <c r="E426" i="16"/>
  <c r="Z426" i="16"/>
  <c r="AX426" i="16"/>
  <c r="F426" i="16"/>
  <c r="AA426" i="16"/>
  <c r="AY426" i="16"/>
  <c r="G426" i="16"/>
  <c r="AB426" i="16"/>
  <c r="AZ426" i="16"/>
  <c r="H426" i="16"/>
  <c r="AC426" i="16"/>
  <c r="BA426" i="16"/>
  <c r="I426" i="16"/>
  <c r="AD426" i="16"/>
  <c r="BB426" i="16"/>
  <c r="J426" i="16"/>
  <c r="AE426" i="16"/>
  <c r="BC426" i="16"/>
  <c r="K426" i="16"/>
  <c r="AF426" i="16"/>
  <c r="BD426" i="16"/>
  <c r="L426" i="16"/>
  <c r="AG426" i="16"/>
  <c r="BE426" i="16"/>
  <c r="M426" i="16"/>
  <c r="BF426" i="16"/>
  <c r="N426" i="16"/>
  <c r="BG426" i="16"/>
  <c r="O426" i="16"/>
  <c r="BH426" i="16"/>
  <c r="P426" i="16"/>
  <c r="BI426" i="16"/>
  <c r="Q426" i="16"/>
  <c r="BJ426" i="16"/>
  <c r="R426" i="16"/>
  <c r="BK426" i="16"/>
  <c r="S426" i="16"/>
  <c r="BL426" i="16"/>
  <c r="T426" i="16"/>
  <c r="BM426" i="16"/>
  <c r="U426" i="16"/>
  <c r="BN426" i="16"/>
  <c r="V426" i="16"/>
  <c r="AU427" i="16"/>
  <c r="C427" i="16"/>
  <c r="X427" i="16"/>
  <c r="AV427" i="16"/>
  <c r="D427" i="16"/>
  <c r="Y427" i="16"/>
  <c r="AW427" i="16"/>
  <c r="E427" i="16"/>
  <c r="Z427" i="16"/>
  <c r="AX427" i="16"/>
  <c r="F427" i="16"/>
  <c r="AA427" i="16"/>
  <c r="AY427" i="16"/>
  <c r="G427" i="16"/>
  <c r="AB427" i="16"/>
  <c r="AZ427" i="16"/>
  <c r="H427" i="16"/>
  <c r="AC427" i="16"/>
  <c r="BA427" i="16"/>
  <c r="I427" i="16"/>
  <c r="AD427" i="16"/>
  <c r="BB427" i="16"/>
  <c r="J427" i="16"/>
  <c r="AE427" i="16"/>
  <c r="BC427" i="16"/>
  <c r="K427" i="16"/>
  <c r="AF427" i="16"/>
  <c r="BD427" i="16"/>
  <c r="L427" i="16"/>
  <c r="AG427" i="16"/>
  <c r="BE427" i="16"/>
  <c r="M427" i="16"/>
  <c r="BF427" i="16"/>
  <c r="N427" i="16"/>
  <c r="BG427" i="16"/>
  <c r="O427" i="16"/>
  <c r="BH427" i="16"/>
  <c r="P427" i="16"/>
  <c r="BI427" i="16"/>
  <c r="Q427" i="16"/>
  <c r="BJ427" i="16"/>
  <c r="R427" i="16"/>
  <c r="BK427" i="16"/>
  <c r="S427" i="16"/>
  <c r="BL427" i="16"/>
  <c r="T427" i="16"/>
  <c r="BM427" i="16"/>
  <c r="U427" i="16"/>
  <c r="BN427" i="16"/>
  <c r="V427" i="16"/>
  <c r="AU428" i="16"/>
  <c r="C428" i="16"/>
  <c r="X428" i="16"/>
  <c r="AV428" i="16"/>
  <c r="D428" i="16"/>
  <c r="Y428" i="16"/>
  <c r="AW428" i="16"/>
  <c r="E428" i="16"/>
  <c r="Z428" i="16"/>
  <c r="AX428" i="16"/>
  <c r="F428" i="16"/>
  <c r="AA428" i="16"/>
  <c r="AY428" i="16"/>
  <c r="G428" i="16"/>
  <c r="AB428" i="16"/>
  <c r="AZ428" i="16"/>
  <c r="H428" i="16"/>
  <c r="AC428" i="16"/>
  <c r="BA428" i="16"/>
  <c r="I428" i="16"/>
  <c r="AD428" i="16"/>
  <c r="BB428" i="16"/>
  <c r="J428" i="16"/>
  <c r="AE428" i="16"/>
  <c r="BC428" i="16"/>
  <c r="K428" i="16"/>
  <c r="AF428" i="16"/>
  <c r="BD428" i="16"/>
  <c r="L428" i="16"/>
  <c r="AG428" i="16"/>
  <c r="BE428" i="16"/>
  <c r="M428" i="16"/>
  <c r="BF428" i="16"/>
  <c r="N428" i="16"/>
  <c r="BG428" i="16"/>
  <c r="O428" i="16"/>
  <c r="BH428" i="16"/>
  <c r="P428" i="16"/>
  <c r="BI428" i="16"/>
  <c r="Q428" i="16"/>
  <c r="BJ428" i="16"/>
  <c r="R428" i="16"/>
  <c r="BK428" i="16"/>
  <c r="S428" i="16"/>
  <c r="BL428" i="16"/>
  <c r="T428" i="16"/>
  <c r="BM428" i="16"/>
  <c r="U428" i="16"/>
  <c r="BN428" i="16"/>
  <c r="V428" i="16"/>
  <c r="AU429" i="16"/>
  <c r="C429" i="16"/>
  <c r="X429" i="16"/>
  <c r="AV429" i="16"/>
  <c r="D429" i="16"/>
  <c r="Y429" i="16"/>
  <c r="AW429" i="16"/>
  <c r="E429" i="16"/>
  <c r="Z429" i="16"/>
  <c r="AX429" i="16"/>
  <c r="F429" i="16"/>
  <c r="AA429" i="16"/>
  <c r="AY429" i="16"/>
  <c r="G429" i="16"/>
  <c r="AB429" i="16"/>
  <c r="AZ429" i="16"/>
  <c r="H429" i="16"/>
  <c r="AC429" i="16"/>
  <c r="BA429" i="16"/>
  <c r="I429" i="16"/>
  <c r="AD429" i="16"/>
  <c r="BB429" i="16"/>
  <c r="J429" i="16"/>
  <c r="AE429" i="16"/>
  <c r="BC429" i="16"/>
  <c r="K429" i="16"/>
  <c r="AF429" i="16"/>
  <c r="BD429" i="16"/>
  <c r="L429" i="16"/>
  <c r="AG429" i="16"/>
  <c r="BE429" i="16"/>
  <c r="M429" i="16"/>
  <c r="BF429" i="16"/>
  <c r="N429" i="16"/>
  <c r="BG429" i="16"/>
  <c r="O429" i="16"/>
  <c r="BH429" i="16"/>
  <c r="P429" i="16"/>
  <c r="BI429" i="16"/>
  <c r="Q429" i="16"/>
  <c r="BJ429" i="16"/>
  <c r="R429" i="16"/>
  <c r="BK429" i="16"/>
  <c r="S429" i="16"/>
  <c r="BL429" i="16"/>
  <c r="T429" i="16"/>
  <c r="BM429" i="16"/>
  <c r="U429" i="16"/>
  <c r="BN429" i="16"/>
  <c r="V429" i="16"/>
  <c r="AU430" i="16"/>
  <c r="C430" i="16"/>
  <c r="X430" i="16"/>
  <c r="AV430" i="16"/>
  <c r="D430" i="16"/>
  <c r="Y430" i="16"/>
  <c r="AW430" i="16"/>
  <c r="E430" i="16"/>
  <c r="Z430" i="16"/>
  <c r="AX430" i="16"/>
  <c r="F430" i="16"/>
  <c r="AA430" i="16"/>
  <c r="AY430" i="16"/>
  <c r="G430" i="16"/>
  <c r="AB430" i="16"/>
  <c r="AZ430" i="16"/>
  <c r="H430" i="16"/>
  <c r="AC430" i="16"/>
  <c r="BA430" i="16"/>
  <c r="I430" i="16"/>
  <c r="AD430" i="16"/>
  <c r="BB430" i="16"/>
  <c r="J430" i="16"/>
  <c r="AE430" i="16"/>
  <c r="BC430" i="16"/>
  <c r="K430" i="16"/>
  <c r="AF430" i="16"/>
  <c r="BD430" i="16"/>
  <c r="L430" i="16"/>
  <c r="AG430" i="16"/>
  <c r="BE430" i="16"/>
  <c r="M430" i="16"/>
  <c r="BF430" i="16"/>
  <c r="N430" i="16"/>
  <c r="BG430" i="16"/>
  <c r="O430" i="16"/>
  <c r="BH430" i="16"/>
  <c r="P430" i="16"/>
  <c r="BI430" i="16"/>
  <c r="Q430" i="16"/>
  <c r="BJ430" i="16"/>
  <c r="R430" i="16"/>
  <c r="BK430" i="16"/>
  <c r="S430" i="16"/>
  <c r="BL430" i="16"/>
  <c r="T430" i="16"/>
  <c r="BM430" i="16"/>
  <c r="U430" i="16"/>
  <c r="BN430" i="16"/>
  <c r="V430" i="16"/>
  <c r="AU431" i="16"/>
  <c r="C431" i="16"/>
  <c r="X431" i="16"/>
  <c r="AV431" i="16"/>
  <c r="D431" i="16"/>
  <c r="Y431" i="16"/>
  <c r="AW431" i="16"/>
  <c r="E431" i="16"/>
  <c r="Z431" i="16"/>
  <c r="AX431" i="16"/>
  <c r="F431" i="16"/>
  <c r="AA431" i="16"/>
  <c r="AY431" i="16"/>
  <c r="G431" i="16"/>
  <c r="AB431" i="16"/>
  <c r="AZ431" i="16"/>
  <c r="H431" i="16"/>
  <c r="AC431" i="16"/>
  <c r="BA431" i="16"/>
  <c r="I431" i="16"/>
  <c r="AD431" i="16"/>
  <c r="BB431" i="16"/>
  <c r="J431" i="16"/>
  <c r="AE431" i="16"/>
  <c r="BC431" i="16"/>
  <c r="K431" i="16"/>
  <c r="AF431" i="16"/>
  <c r="BD431" i="16"/>
  <c r="L431" i="16"/>
  <c r="AG431" i="16"/>
  <c r="BE431" i="16"/>
  <c r="M431" i="16"/>
  <c r="BF431" i="16"/>
  <c r="N431" i="16"/>
  <c r="BG431" i="16"/>
  <c r="O431" i="16"/>
  <c r="BH431" i="16"/>
  <c r="P431" i="16"/>
  <c r="BI431" i="16"/>
  <c r="Q431" i="16"/>
  <c r="BJ431" i="16"/>
  <c r="R431" i="16"/>
  <c r="BK431" i="16"/>
  <c r="S431" i="16"/>
  <c r="BL431" i="16"/>
  <c r="T431" i="16"/>
  <c r="BM431" i="16"/>
  <c r="U431" i="16"/>
  <c r="BN431" i="16"/>
  <c r="V431" i="16"/>
  <c r="AU432" i="16"/>
  <c r="C432" i="16"/>
  <c r="X432" i="16"/>
  <c r="AV432" i="16"/>
  <c r="D432" i="16"/>
  <c r="Y432" i="16"/>
  <c r="AW432" i="16"/>
  <c r="E432" i="16"/>
  <c r="Z432" i="16"/>
  <c r="AX432" i="16"/>
  <c r="F432" i="16"/>
  <c r="AA432" i="16"/>
  <c r="AY432" i="16"/>
  <c r="G432" i="16"/>
  <c r="AB432" i="16"/>
  <c r="AZ432" i="16"/>
  <c r="H432" i="16"/>
  <c r="AC432" i="16"/>
  <c r="BA432" i="16"/>
  <c r="I432" i="16"/>
  <c r="AD432" i="16"/>
  <c r="BB432" i="16"/>
  <c r="J432" i="16"/>
  <c r="AE432" i="16"/>
  <c r="BC432" i="16"/>
  <c r="K432" i="16"/>
  <c r="AF432" i="16"/>
  <c r="BD432" i="16"/>
  <c r="L432" i="16"/>
  <c r="AG432" i="16"/>
  <c r="BE432" i="16"/>
  <c r="M432" i="16"/>
  <c r="BF432" i="16"/>
  <c r="N432" i="16"/>
  <c r="BG432" i="16"/>
  <c r="O432" i="16"/>
  <c r="BH432" i="16"/>
  <c r="P432" i="16"/>
  <c r="BI432" i="16"/>
  <c r="Q432" i="16"/>
  <c r="BJ432" i="16"/>
  <c r="R432" i="16"/>
  <c r="BK432" i="16"/>
  <c r="S432" i="16"/>
  <c r="BL432" i="16"/>
  <c r="T432" i="16"/>
  <c r="BM432" i="16"/>
  <c r="U432" i="16"/>
  <c r="BN432" i="16"/>
  <c r="V432" i="16"/>
  <c r="AU433" i="16"/>
  <c r="C433" i="16"/>
  <c r="X433" i="16"/>
  <c r="AV433" i="16"/>
  <c r="D433" i="16"/>
  <c r="Y433" i="16"/>
  <c r="AW433" i="16"/>
  <c r="E433" i="16"/>
  <c r="Z433" i="16"/>
  <c r="AX433" i="16"/>
  <c r="F433" i="16"/>
  <c r="AA433" i="16"/>
  <c r="AY433" i="16"/>
  <c r="G433" i="16"/>
  <c r="AB433" i="16"/>
  <c r="AZ433" i="16"/>
  <c r="H433" i="16"/>
  <c r="AC433" i="16"/>
  <c r="BA433" i="16"/>
  <c r="I433" i="16"/>
  <c r="AD433" i="16"/>
  <c r="BB433" i="16"/>
  <c r="J433" i="16"/>
  <c r="AE433" i="16"/>
  <c r="BC433" i="16"/>
  <c r="K433" i="16"/>
  <c r="AF433" i="16"/>
  <c r="BD433" i="16"/>
  <c r="L433" i="16"/>
  <c r="AG433" i="16"/>
  <c r="BE433" i="16"/>
  <c r="M433" i="16"/>
  <c r="BF433" i="16"/>
  <c r="N433" i="16"/>
  <c r="BG433" i="16"/>
  <c r="O433" i="16"/>
  <c r="BH433" i="16"/>
  <c r="P433" i="16"/>
  <c r="BI433" i="16"/>
  <c r="Q433" i="16"/>
  <c r="BJ433" i="16"/>
  <c r="R433" i="16"/>
  <c r="BK433" i="16"/>
  <c r="S433" i="16"/>
  <c r="BL433" i="16"/>
  <c r="T433" i="16"/>
  <c r="BM433" i="16"/>
  <c r="U433" i="16"/>
  <c r="BN433" i="16"/>
  <c r="V433" i="16"/>
  <c r="AU434" i="16"/>
  <c r="C434" i="16"/>
  <c r="X434" i="16"/>
  <c r="AV434" i="16"/>
  <c r="D434" i="16"/>
  <c r="Y434" i="16"/>
  <c r="AW434" i="16"/>
  <c r="E434" i="16"/>
  <c r="Z434" i="16"/>
  <c r="AX434" i="16"/>
  <c r="F434" i="16"/>
  <c r="AA434" i="16"/>
  <c r="AY434" i="16"/>
  <c r="G434" i="16"/>
  <c r="AB434" i="16"/>
  <c r="AZ434" i="16"/>
  <c r="H434" i="16"/>
  <c r="AC434" i="16"/>
  <c r="BA434" i="16"/>
  <c r="I434" i="16"/>
  <c r="AD434" i="16"/>
  <c r="BB434" i="16"/>
  <c r="J434" i="16"/>
  <c r="AE434" i="16"/>
  <c r="BC434" i="16"/>
  <c r="K434" i="16"/>
  <c r="AF434" i="16"/>
  <c r="BD434" i="16"/>
  <c r="L434" i="16"/>
  <c r="AG434" i="16"/>
  <c r="BE434" i="16"/>
  <c r="M434" i="16"/>
  <c r="BF434" i="16"/>
  <c r="N434" i="16"/>
  <c r="BG434" i="16"/>
  <c r="O434" i="16"/>
  <c r="BH434" i="16"/>
  <c r="P434" i="16"/>
  <c r="BI434" i="16"/>
  <c r="Q434" i="16"/>
  <c r="BJ434" i="16"/>
  <c r="R434" i="16"/>
  <c r="BK434" i="16"/>
  <c r="S434" i="16"/>
  <c r="BL434" i="16"/>
  <c r="T434" i="16"/>
  <c r="BM434" i="16"/>
  <c r="U434" i="16"/>
  <c r="BN434" i="16"/>
  <c r="V434" i="16"/>
  <c r="AU435" i="16"/>
  <c r="C435" i="16"/>
  <c r="X435" i="16"/>
  <c r="AV435" i="16"/>
  <c r="D435" i="16"/>
  <c r="Y435" i="16"/>
  <c r="AW435" i="16"/>
  <c r="E435" i="16"/>
  <c r="Z435" i="16"/>
  <c r="AX435" i="16"/>
  <c r="F435" i="16"/>
  <c r="AA435" i="16"/>
  <c r="AY435" i="16"/>
  <c r="G435" i="16"/>
  <c r="AB435" i="16"/>
  <c r="AZ435" i="16"/>
  <c r="H435" i="16"/>
  <c r="AC435" i="16"/>
  <c r="BA435" i="16"/>
  <c r="I435" i="16"/>
  <c r="AD435" i="16"/>
  <c r="BB435" i="16"/>
  <c r="J435" i="16"/>
  <c r="AE435" i="16"/>
  <c r="BC435" i="16"/>
  <c r="K435" i="16"/>
  <c r="AF435" i="16"/>
  <c r="BD435" i="16"/>
  <c r="L435" i="16"/>
  <c r="AG435" i="16"/>
  <c r="BE435" i="16"/>
  <c r="M435" i="16"/>
  <c r="BF435" i="16"/>
  <c r="N435" i="16"/>
  <c r="BG435" i="16"/>
  <c r="O435" i="16"/>
  <c r="BH435" i="16"/>
  <c r="P435" i="16"/>
  <c r="BI435" i="16"/>
  <c r="Q435" i="16"/>
  <c r="BJ435" i="16"/>
  <c r="R435" i="16"/>
  <c r="BK435" i="16"/>
  <c r="S435" i="16"/>
  <c r="BL435" i="16"/>
  <c r="T435" i="16"/>
  <c r="BM435" i="16"/>
  <c r="U435" i="16"/>
  <c r="BN435" i="16"/>
  <c r="V435" i="16"/>
  <c r="AU436" i="16"/>
  <c r="C436" i="16"/>
  <c r="X436" i="16"/>
  <c r="AV436" i="16"/>
  <c r="D436" i="16"/>
  <c r="Y436" i="16"/>
  <c r="AW436" i="16"/>
  <c r="E436" i="16"/>
  <c r="Z436" i="16"/>
  <c r="AX436" i="16"/>
  <c r="F436" i="16"/>
  <c r="AA436" i="16"/>
  <c r="AY436" i="16"/>
  <c r="G436" i="16"/>
  <c r="AB436" i="16"/>
  <c r="AZ436" i="16"/>
  <c r="H436" i="16"/>
  <c r="AC436" i="16"/>
  <c r="BA436" i="16"/>
  <c r="I436" i="16"/>
  <c r="AD436" i="16"/>
  <c r="BB436" i="16"/>
  <c r="J436" i="16"/>
  <c r="AE436" i="16"/>
  <c r="BC436" i="16"/>
  <c r="K436" i="16"/>
  <c r="AF436" i="16"/>
  <c r="BD436" i="16"/>
  <c r="L436" i="16"/>
  <c r="AG436" i="16"/>
  <c r="BE436" i="16"/>
  <c r="M436" i="16"/>
  <c r="BF436" i="16"/>
  <c r="N436" i="16"/>
  <c r="BG436" i="16"/>
  <c r="O436" i="16"/>
  <c r="BH436" i="16"/>
  <c r="P436" i="16"/>
  <c r="BI436" i="16"/>
  <c r="Q436" i="16"/>
  <c r="BJ436" i="16"/>
  <c r="R436" i="16"/>
  <c r="BK436" i="16"/>
  <c r="S436" i="16"/>
  <c r="BL436" i="16"/>
  <c r="T436" i="16"/>
  <c r="BM436" i="16"/>
  <c r="U436" i="16"/>
  <c r="BN436" i="16"/>
  <c r="V436" i="16"/>
  <c r="AU437" i="16"/>
  <c r="C437" i="16"/>
  <c r="X437" i="16"/>
  <c r="AV437" i="16"/>
  <c r="D437" i="16"/>
  <c r="Y437" i="16"/>
  <c r="AW437" i="16"/>
  <c r="E437" i="16"/>
  <c r="Z437" i="16"/>
  <c r="AX437" i="16"/>
  <c r="F437" i="16"/>
  <c r="AA437" i="16"/>
  <c r="AY437" i="16"/>
  <c r="G437" i="16"/>
  <c r="AB437" i="16"/>
  <c r="AZ437" i="16"/>
  <c r="H437" i="16"/>
  <c r="AC437" i="16"/>
  <c r="BA437" i="16"/>
  <c r="I437" i="16"/>
  <c r="AD437" i="16"/>
  <c r="BB437" i="16"/>
  <c r="J437" i="16"/>
  <c r="AE437" i="16"/>
  <c r="BC437" i="16"/>
  <c r="K437" i="16"/>
  <c r="AF437" i="16"/>
  <c r="BD437" i="16"/>
  <c r="L437" i="16"/>
  <c r="AG437" i="16"/>
  <c r="BE437" i="16"/>
  <c r="M437" i="16"/>
  <c r="BF437" i="16"/>
  <c r="N437" i="16"/>
  <c r="BG437" i="16"/>
  <c r="O437" i="16"/>
  <c r="BH437" i="16"/>
  <c r="P437" i="16"/>
  <c r="BI437" i="16"/>
  <c r="Q437" i="16"/>
  <c r="BJ437" i="16"/>
  <c r="R437" i="16"/>
  <c r="BK437" i="16"/>
  <c r="S437" i="16"/>
  <c r="BL437" i="16"/>
  <c r="T437" i="16"/>
  <c r="BM437" i="16"/>
  <c r="U437" i="16"/>
  <c r="BN437" i="16"/>
  <c r="V437" i="16"/>
  <c r="AU438" i="16"/>
  <c r="C438" i="16"/>
  <c r="X438" i="16"/>
  <c r="AV438" i="16"/>
  <c r="D438" i="16"/>
  <c r="Y438" i="16"/>
  <c r="AW438" i="16"/>
  <c r="E438" i="16"/>
  <c r="Z438" i="16"/>
  <c r="AX438" i="16"/>
  <c r="F438" i="16"/>
  <c r="AA438" i="16"/>
  <c r="AY438" i="16"/>
  <c r="G438" i="16"/>
  <c r="AB438" i="16"/>
  <c r="AZ438" i="16"/>
  <c r="H438" i="16"/>
  <c r="AC438" i="16"/>
  <c r="BA438" i="16"/>
  <c r="I438" i="16"/>
  <c r="AD438" i="16"/>
  <c r="BB438" i="16"/>
  <c r="J438" i="16"/>
  <c r="AE438" i="16"/>
  <c r="BC438" i="16"/>
  <c r="K438" i="16"/>
  <c r="AF438" i="16"/>
  <c r="BD438" i="16"/>
  <c r="L438" i="16"/>
  <c r="AG438" i="16"/>
  <c r="BE438" i="16"/>
  <c r="M438" i="16"/>
  <c r="BF438" i="16"/>
  <c r="N438" i="16"/>
  <c r="BG438" i="16"/>
  <c r="O438" i="16"/>
  <c r="BH438" i="16"/>
  <c r="P438" i="16"/>
  <c r="BI438" i="16"/>
  <c r="Q438" i="16"/>
  <c r="BJ438" i="16"/>
  <c r="R438" i="16"/>
  <c r="BK438" i="16"/>
  <c r="S438" i="16"/>
  <c r="BL438" i="16"/>
  <c r="T438" i="16"/>
  <c r="BM438" i="16"/>
  <c r="U438" i="16"/>
  <c r="BN438" i="16"/>
  <c r="V438" i="16"/>
  <c r="AU439" i="16"/>
  <c r="C439" i="16"/>
  <c r="X439" i="16"/>
  <c r="AV439" i="16"/>
  <c r="D439" i="16"/>
  <c r="Y439" i="16"/>
  <c r="AW439" i="16"/>
  <c r="E439" i="16"/>
  <c r="Z439" i="16"/>
  <c r="AX439" i="16"/>
  <c r="F439" i="16"/>
  <c r="AA439" i="16"/>
  <c r="AY439" i="16"/>
  <c r="G439" i="16"/>
  <c r="AB439" i="16"/>
  <c r="AZ439" i="16"/>
  <c r="H439" i="16"/>
  <c r="AC439" i="16"/>
  <c r="BA439" i="16"/>
  <c r="I439" i="16"/>
  <c r="AD439" i="16"/>
  <c r="BB439" i="16"/>
  <c r="J439" i="16"/>
  <c r="AE439" i="16"/>
  <c r="BC439" i="16"/>
  <c r="K439" i="16"/>
  <c r="AF439" i="16"/>
  <c r="BD439" i="16"/>
  <c r="L439" i="16"/>
  <c r="AG439" i="16"/>
  <c r="BE439" i="16"/>
  <c r="M439" i="16"/>
  <c r="BF439" i="16"/>
  <c r="N439" i="16"/>
  <c r="BG439" i="16"/>
  <c r="O439" i="16"/>
  <c r="BH439" i="16"/>
  <c r="P439" i="16"/>
  <c r="BI439" i="16"/>
  <c r="Q439" i="16"/>
  <c r="BJ439" i="16"/>
  <c r="R439" i="16"/>
  <c r="BK439" i="16"/>
  <c r="S439" i="16"/>
  <c r="BL439" i="16"/>
  <c r="T439" i="16"/>
  <c r="BM439" i="16"/>
  <c r="U439" i="16"/>
  <c r="BN439" i="16"/>
  <c r="V439" i="16"/>
  <c r="AU440" i="16"/>
  <c r="C440" i="16"/>
  <c r="X440" i="16"/>
  <c r="AV440" i="16"/>
  <c r="D440" i="16"/>
  <c r="Y440" i="16"/>
  <c r="AW440" i="16"/>
  <c r="E440" i="16"/>
  <c r="Z440" i="16"/>
  <c r="AX440" i="16"/>
  <c r="F440" i="16"/>
  <c r="AA440" i="16"/>
  <c r="AY440" i="16"/>
  <c r="G440" i="16"/>
  <c r="AB440" i="16"/>
  <c r="AZ440" i="16"/>
  <c r="H440" i="16"/>
  <c r="AC440" i="16"/>
  <c r="BA440" i="16"/>
  <c r="I440" i="16"/>
  <c r="AD440" i="16"/>
  <c r="BB440" i="16"/>
  <c r="J440" i="16"/>
  <c r="AE440" i="16"/>
  <c r="BC440" i="16"/>
  <c r="K440" i="16"/>
  <c r="AF440" i="16"/>
  <c r="BD440" i="16"/>
  <c r="L440" i="16"/>
  <c r="AG440" i="16"/>
  <c r="BE440" i="16"/>
  <c r="M440" i="16"/>
  <c r="BF440" i="16"/>
  <c r="N440" i="16"/>
  <c r="BG440" i="16"/>
  <c r="O440" i="16"/>
  <c r="BH440" i="16"/>
  <c r="P440" i="16"/>
  <c r="BI440" i="16"/>
  <c r="Q440" i="16"/>
  <c r="BJ440" i="16"/>
  <c r="R440" i="16"/>
  <c r="BK440" i="16"/>
  <c r="S440" i="16"/>
  <c r="BL440" i="16"/>
  <c r="T440" i="16"/>
  <c r="BM440" i="16"/>
  <c r="U440" i="16"/>
  <c r="BN440" i="16"/>
  <c r="V440" i="16"/>
  <c r="AU441" i="16"/>
  <c r="C441" i="16"/>
  <c r="X441" i="16"/>
  <c r="AV441" i="16"/>
  <c r="D441" i="16"/>
  <c r="Y441" i="16"/>
  <c r="AW441" i="16"/>
  <c r="E441" i="16"/>
  <c r="Z441" i="16"/>
  <c r="AX441" i="16"/>
  <c r="F441" i="16"/>
  <c r="AA441" i="16"/>
  <c r="AY441" i="16"/>
  <c r="G441" i="16"/>
  <c r="AB441" i="16"/>
  <c r="AZ441" i="16"/>
  <c r="H441" i="16"/>
  <c r="AC441" i="16"/>
  <c r="BA441" i="16"/>
  <c r="I441" i="16"/>
  <c r="AD441" i="16"/>
  <c r="BB441" i="16"/>
  <c r="J441" i="16"/>
  <c r="AE441" i="16"/>
  <c r="BC441" i="16"/>
  <c r="K441" i="16"/>
  <c r="AF441" i="16"/>
  <c r="BD441" i="16"/>
  <c r="L441" i="16"/>
  <c r="AG441" i="16"/>
  <c r="BE441" i="16"/>
  <c r="M441" i="16"/>
  <c r="BF441" i="16"/>
  <c r="N441" i="16"/>
  <c r="BG441" i="16"/>
  <c r="O441" i="16"/>
  <c r="BH441" i="16"/>
  <c r="P441" i="16"/>
  <c r="BI441" i="16"/>
  <c r="Q441" i="16"/>
  <c r="BJ441" i="16"/>
  <c r="R441" i="16"/>
  <c r="BK441" i="16"/>
  <c r="S441" i="16"/>
  <c r="BL441" i="16"/>
  <c r="T441" i="16"/>
  <c r="BM441" i="16"/>
  <c r="U441" i="16"/>
  <c r="BN441" i="16"/>
  <c r="V441" i="16"/>
  <c r="AU442" i="16"/>
  <c r="C442" i="16"/>
  <c r="X442" i="16"/>
  <c r="AV442" i="16"/>
  <c r="D442" i="16"/>
  <c r="Y442" i="16"/>
  <c r="AW442" i="16"/>
  <c r="E442" i="16"/>
  <c r="Z442" i="16"/>
  <c r="AX442" i="16"/>
  <c r="F442" i="16"/>
  <c r="AA442" i="16"/>
  <c r="AY442" i="16"/>
  <c r="G442" i="16"/>
  <c r="AB442" i="16"/>
  <c r="AZ442" i="16"/>
  <c r="H442" i="16"/>
  <c r="AC442" i="16"/>
  <c r="BA442" i="16"/>
  <c r="I442" i="16"/>
  <c r="AD442" i="16"/>
  <c r="BB442" i="16"/>
  <c r="J442" i="16"/>
  <c r="AE442" i="16"/>
  <c r="BC442" i="16"/>
  <c r="K442" i="16"/>
  <c r="AF442" i="16"/>
  <c r="BD442" i="16"/>
  <c r="L442" i="16"/>
  <c r="AG442" i="16"/>
  <c r="BE442" i="16"/>
  <c r="M442" i="16"/>
  <c r="BF442" i="16"/>
  <c r="N442" i="16"/>
  <c r="BG442" i="16"/>
  <c r="O442" i="16"/>
  <c r="BH442" i="16"/>
  <c r="P442" i="16"/>
  <c r="BI442" i="16"/>
  <c r="Q442" i="16"/>
  <c r="BJ442" i="16"/>
  <c r="R442" i="16"/>
  <c r="BK442" i="16"/>
  <c r="S442" i="16"/>
  <c r="BL442" i="16"/>
  <c r="T442" i="16"/>
  <c r="BM442" i="16"/>
  <c r="U442" i="16"/>
  <c r="BN442" i="16"/>
  <c r="V442" i="16"/>
  <c r="AU443" i="16"/>
  <c r="C443" i="16"/>
  <c r="X443" i="16"/>
  <c r="AV443" i="16"/>
  <c r="D443" i="16"/>
  <c r="Y443" i="16"/>
  <c r="AW443" i="16"/>
  <c r="E443" i="16"/>
  <c r="Z443" i="16"/>
  <c r="AX443" i="16"/>
  <c r="F443" i="16"/>
  <c r="AA443" i="16"/>
  <c r="AY443" i="16"/>
  <c r="G443" i="16"/>
  <c r="AB443" i="16"/>
  <c r="AZ443" i="16"/>
  <c r="H443" i="16"/>
  <c r="AC443" i="16"/>
  <c r="BA443" i="16"/>
  <c r="I443" i="16"/>
  <c r="AD443" i="16"/>
  <c r="BB443" i="16"/>
  <c r="J443" i="16"/>
  <c r="AE443" i="16"/>
  <c r="BC443" i="16"/>
  <c r="K443" i="16"/>
  <c r="AF443" i="16"/>
  <c r="BD443" i="16"/>
  <c r="L443" i="16"/>
  <c r="AG443" i="16"/>
  <c r="BE443" i="16"/>
  <c r="M443" i="16"/>
  <c r="BF443" i="16"/>
  <c r="N443" i="16"/>
  <c r="BG443" i="16"/>
  <c r="O443" i="16"/>
  <c r="BH443" i="16"/>
  <c r="P443" i="16"/>
  <c r="BI443" i="16"/>
  <c r="Q443" i="16"/>
  <c r="BJ443" i="16"/>
  <c r="R443" i="16"/>
  <c r="BK443" i="16"/>
  <c r="S443" i="16"/>
  <c r="BL443" i="16"/>
  <c r="T443" i="16"/>
  <c r="BM443" i="16"/>
  <c r="U443" i="16"/>
  <c r="BN443" i="16"/>
  <c r="V443" i="16"/>
  <c r="AU444" i="16"/>
  <c r="C444" i="16"/>
  <c r="X444" i="16"/>
  <c r="AV444" i="16"/>
  <c r="D444" i="16"/>
  <c r="Y444" i="16"/>
  <c r="AW444" i="16"/>
  <c r="E444" i="16"/>
  <c r="Z444" i="16"/>
  <c r="AX444" i="16"/>
  <c r="F444" i="16"/>
  <c r="AA444" i="16"/>
  <c r="AY444" i="16"/>
  <c r="G444" i="16"/>
  <c r="AB444" i="16"/>
  <c r="AZ444" i="16"/>
  <c r="H444" i="16"/>
  <c r="AC444" i="16"/>
  <c r="BA444" i="16"/>
  <c r="I444" i="16"/>
  <c r="AD444" i="16"/>
  <c r="BB444" i="16"/>
  <c r="J444" i="16"/>
  <c r="AE444" i="16"/>
  <c r="BC444" i="16"/>
  <c r="K444" i="16"/>
  <c r="AF444" i="16"/>
  <c r="BD444" i="16"/>
  <c r="L444" i="16"/>
  <c r="AG444" i="16"/>
  <c r="BE444" i="16"/>
  <c r="M444" i="16"/>
  <c r="BF444" i="16"/>
  <c r="N444" i="16"/>
  <c r="BG444" i="16"/>
  <c r="O444" i="16"/>
  <c r="BH444" i="16"/>
  <c r="P444" i="16"/>
  <c r="BI444" i="16"/>
  <c r="Q444" i="16"/>
  <c r="BJ444" i="16"/>
  <c r="R444" i="16"/>
  <c r="BK444" i="16"/>
  <c r="S444" i="16"/>
  <c r="BL444" i="16"/>
  <c r="T444" i="16"/>
  <c r="BM444" i="16"/>
  <c r="U444" i="16"/>
  <c r="BN444" i="16"/>
  <c r="V444" i="16"/>
  <c r="AU445" i="16"/>
  <c r="C445" i="16"/>
  <c r="X445" i="16"/>
  <c r="AV445" i="16"/>
  <c r="D445" i="16"/>
  <c r="Y445" i="16"/>
  <c r="AW445" i="16"/>
  <c r="E445" i="16"/>
  <c r="Z445" i="16"/>
  <c r="AX445" i="16"/>
  <c r="F445" i="16"/>
  <c r="AA445" i="16"/>
  <c r="AY445" i="16"/>
  <c r="G445" i="16"/>
  <c r="AB445" i="16"/>
  <c r="AZ445" i="16"/>
  <c r="H445" i="16"/>
  <c r="AC445" i="16"/>
  <c r="BA445" i="16"/>
  <c r="I445" i="16"/>
  <c r="AD445" i="16"/>
  <c r="BB445" i="16"/>
  <c r="J445" i="16"/>
  <c r="AE445" i="16"/>
  <c r="BC445" i="16"/>
  <c r="K445" i="16"/>
  <c r="AF445" i="16"/>
  <c r="BD445" i="16"/>
  <c r="L445" i="16"/>
  <c r="AG445" i="16"/>
  <c r="BE445" i="16"/>
  <c r="M445" i="16"/>
  <c r="BF445" i="16"/>
  <c r="N445" i="16"/>
  <c r="BG445" i="16"/>
  <c r="O445" i="16"/>
  <c r="BH445" i="16"/>
  <c r="P445" i="16"/>
  <c r="BI445" i="16"/>
  <c r="Q445" i="16"/>
  <c r="BJ445" i="16"/>
  <c r="R445" i="16"/>
  <c r="BK445" i="16"/>
  <c r="S445" i="16"/>
  <c r="BL445" i="16"/>
  <c r="T445" i="16"/>
  <c r="BM445" i="16"/>
  <c r="U445" i="16"/>
  <c r="BN445" i="16"/>
  <c r="V445" i="16"/>
  <c r="AU446" i="16"/>
  <c r="C446" i="16"/>
  <c r="X446" i="16"/>
  <c r="AV446" i="16"/>
  <c r="D446" i="16"/>
  <c r="Y446" i="16"/>
  <c r="AW446" i="16"/>
  <c r="E446" i="16"/>
  <c r="Z446" i="16"/>
  <c r="AX446" i="16"/>
  <c r="F446" i="16"/>
  <c r="AA446" i="16"/>
  <c r="AY446" i="16"/>
  <c r="G446" i="16"/>
  <c r="AB446" i="16"/>
  <c r="AZ446" i="16"/>
  <c r="H446" i="16"/>
  <c r="AC446" i="16"/>
  <c r="BA446" i="16"/>
  <c r="I446" i="16"/>
  <c r="AD446" i="16"/>
  <c r="BB446" i="16"/>
  <c r="J446" i="16"/>
  <c r="AE446" i="16"/>
  <c r="BC446" i="16"/>
  <c r="K446" i="16"/>
  <c r="AF446" i="16"/>
  <c r="BD446" i="16"/>
  <c r="L446" i="16"/>
  <c r="AG446" i="16"/>
  <c r="BE446" i="16"/>
  <c r="M446" i="16"/>
  <c r="BF446" i="16"/>
  <c r="N446" i="16"/>
  <c r="BG446" i="16"/>
  <c r="O446" i="16"/>
  <c r="BH446" i="16"/>
  <c r="P446" i="16"/>
  <c r="BI446" i="16"/>
  <c r="Q446" i="16"/>
  <c r="BJ446" i="16"/>
  <c r="R446" i="16"/>
  <c r="BK446" i="16"/>
  <c r="S446" i="16"/>
  <c r="BL446" i="16"/>
  <c r="T446" i="16"/>
  <c r="BM446" i="16"/>
  <c r="U446" i="16"/>
  <c r="BN446" i="16"/>
  <c r="V446" i="16"/>
  <c r="AU447" i="16"/>
  <c r="C447" i="16"/>
  <c r="X447" i="16"/>
  <c r="AV447" i="16"/>
  <c r="D447" i="16"/>
  <c r="Y447" i="16"/>
  <c r="AW447" i="16"/>
  <c r="E447" i="16"/>
  <c r="Z447" i="16"/>
  <c r="AX447" i="16"/>
  <c r="F447" i="16"/>
  <c r="AA447" i="16"/>
  <c r="AY447" i="16"/>
  <c r="G447" i="16"/>
  <c r="AB447" i="16"/>
  <c r="AZ447" i="16"/>
  <c r="H447" i="16"/>
  <c r="AC447" i="16"/>
  <c r="BA447" i="16"/>
  <c r="I447" i="16"/>
  <c r="AD447" i="16"/>
  <c r="BB447" i="16"/>
  <c r="J447" i="16"/>
  <c r="AE447" i="16"/>
  <c r="BC447" i="16"/>
  <c r="K447" i="16"/>
  <c r="AF447" i="16"/>
  <c r="BD447" i="16"/>
  <c r="L447" i="16"/>
  <c r="AG447" i="16"/>
  <c r="BE447" i="16"/>
  <c r="M447" i="16"/>
  <c r="BF447" i="16"/>
  <c r="N447" i="16"/>
  <c r="BG447" i="16"/>
  <c r="O447" i="16"/>
  <c r="BH447" i="16"/>
  <c r="P447" i="16"/>
  <c r="BI447" i="16"/>
  <c r="Q447" i="16"/>
  <c r="BJ447" i="16"/>
  <c r="R447" i="16"/>
  <c r="BK447" i="16"/>
  <c r="S447" i="16"/>
  <c r="BL447" i="16"/>
  <c r="T447" i="16"/>
  <c r="BM447" i="16"/>
  <c r="U447" i="16"/>
  <c r="BN447" i="16"/>
  <c r="V447" i="16"/>
  <c r="AU448" i="16"/>
  <c r="C448" i="16"/>
  <c r="X448" i="16"/>
  <c r="AV448" i="16"/>
  <c r="D448" i="16"/>
  <c r="Y448" i="16"/>
  <c r="AW448" i="16"/>
  <c r="E448" i="16"/>
  <c r="Z448" i="16"/>
  <c r="AX448" i="16"/>
  <c r="F448" i="16"/>
  <c r="AA448" i="16"/>
  <c r="AY448" i="16"/>
  <c r="G448" i="16"/>
  <c r="AB448" i="16"/>
  <c r="AZ448" i="16"/>
  <c r="H448" i="16"/>
  <c r="AC448" i="16"/>
  <c r="BA448" i="16"/>
  <c r="I448" i="16"/>
  <c r="AD448" i="16"/>
  <c r="BB448" i="16"/>
  <c r="J448" i="16"/>
  <c r="AE448" i="16"/>
  <c r="BC448" i="16"/>
  <c r="K448" i="16"/>
  <c r="AF448" i="16"/>
  <c r="BD448" i="16"/>
  <c r="L448" i="16"/>
  <c r="AG448" i="16"/>
  <c r="BE448" i="16"/>
  <c r="M448" i="16"/>
  <c r="BF448" i="16"/>
  <c r="N448" i="16"/>
  <c r="BG448" i="16"/>
  <c r="O448" i="16"/>
  <c r="BH448" i="16"/>
  <c r="P448" i="16"/>
  <c r="BI448" i="16"/>
  <c r="Q448" i="16"/>
  <c r="BJ448" i="16"/>
  <c r="R448" i="16"/>
  <c r="BK448" i="16"/>
  <c r="S448" i="16"/>
  <c r="BL448" i="16"/>
  <c r="T448" i="16"/>
  <c r="BM448" i="16"/>
  <c r="U448" i="16"/>
  <c r="BN448" i="16"/>
  <c r="V448" i="16"/>
  <c r="AU449" i="16"/>
  <c r="C449" i="16"/>
  <c r="X449" i="16"/>
  <c r="AV449" i="16"/>
  <c r="D449" i="16"/>
  <c r="Y449" i="16"/>
  <c r="AW449" i="16"/>
  <c r="E449" i="16"/>
  <c r="Z449" i="16"/>
  <c r="AX449" i="16"/>
  <c r="F449" i="16"/>
  <c r="AA449" i="16"/>
  <c r="AY449" i="16"/>
  <c r="G449" i="16"/>
  <c r="AB449" i="16"/>
  <c r="AZ449" i="16"/>
  <c r="H449" i="16"/>
  <c r="AC449" i="16"/>
  <c r="BA449" i="16"/>
  <c r="I449" i="16"/>
  <c r="AD449" i="16"/>
  <c r="BB449" i="16"/>
  <c r="J449" i="16"/>
  <c r="AE449" i="16"/>
  <c r="BC449" i="16"/>
  <c r="K449" i="16"/>
  <c r="AF449" i="16"/>
  <c r="BD449" i="16"/>
  <c r="L449" i="16"/>
  <c r="AG449" i="16"/>
  <c r="BE449" i="16"/>
  <c r="M449" i="16"/>
  <c r="BF449" i="16"/>
  <c r="N449" i="16"/>
  <c r="BG449" i="16"/>
  <c r="O449" i="16"/>
  <c r="BH449" i="16"/>
  <c r="P449" i="16"/>
  <c r="BI449" i="16"/>
  <c r="Q449" i="16"/>
  <c r="BJ449" i="16"/>
  <c r="R449" i="16"/>
  <c r="BK449" i="16"/>
  <c r="S449" i="16"/>
  <c r="BL449" i="16"/>
  <c r="T449" i="16"/>
  <c r="BM449" i="16"/>
  <c r="U449" i="16"/>
  <c r="BN449" i="16"/>
  <c r="V449" i="16"/>
  <c r="AU450" i="16"/>
  <c r="C450" i="16"/>
  <c r="X450" i="16"/>
  <c r="AV450" i="16"/>
  <c r="D450" i="16"/>
  <c r="Y450" i="16"/>
  <c r="AW450" i="16"/>
  <c r="E450" i="16"/>
  <c r="Z450" i="16"/>
  <c r="AX450" i="16"/>
  <c r="F450" i="16"/>
  <c r="AA450" i="16"/>
  <c r="AY450" i="16"/>
  <c r="G450" i="16"/>
  <c r="AB450" i="16"/>
  <c r="AZ450" i="16"/>
  <c r="H450" i="16"/>
  <c r="AC450" i="16"/>
  <c r="BA450" i="16"/>
  <c r="I450" i="16"/>
  <c r="AD450" i="16"/>
  <c r="BB450" i="16"/>
  <c r="J450" i="16"/>
  <c r="AE450" i="16"/>
  <c r="BC450" i="16"/>
  <c r="K450" i="16"/>
  <c r="AF450" i="16"/>
  <c r="BD450" i="16"/>
  <c r="L450" i="16"/>
  <c r="AG450" i="16"/>
  <c r="BE450" i="16"/>
  <c r="M450" i="16"/>
  <c r="BF450" i="16"/>
  <c r="N450" i="16"/>
  <c r="BG450" i="16"/>
  <c r="O450" i="16"/>
  <c r="BH450" i="16"/>
  <c r="P450" i="16"/>
  <c r="BI450" i="16"/>
  <c r="Q450" i="16"/>
  <c r="BJ450" i="16"/>
  <c r="R450" i="16"/>
  <c r="BK450" i="16"/>
  <c r="S450" i="16"/>
  <c r="BL450" i="16"/>
  <c r="T450" i="16"/>
  <c r="BM450" i="16"/>
  <c r="U450" i="16"/>
  <c r="BN450" i="16"/>
  <c r="V450" i="16"/>
  <c r="AU451" i="16"/>
  <c r="C451" i="16"/>
  <c r="X451" i="16"/>
  <c r="AV451" i="16"/>
  <c r="D451" i="16"/>
  <c r="Y451" i="16"/>
  <c r="AW451" i="16"/>
  <c r="E451" i="16"/>
  <c r="Z451" i="16"/>
  <c r="AX451" i="16"/>
  <c r="F451" i="16"/>
  <c r="AA451" i="16"/>
  <c r="AY451" i="16"/>
  <c r="G451" i="16"/>
  <c r="AB451" i="16"/>
  <c r="AZ451" i="16"/>
  <c r="H451" i="16"/>
  <c r="AC451" i="16"/>
  <c r="BA451" i="16"/>
  <c r="I451" i="16"/>
  <c r="AD451" i="16"/>
  <c r="BB451" i="16"/>
  <c r="J451" i="16"/>
  <c r="AE451" i="16"/>
  <c r="BC451" i="16"/>
  <c r="K451" i="16"/>
  <c r="AF451" i="16"/>
  <c r="BD451" i="16"/>
  <c r="L451" i="16"/>
  <c r="AG451" i="16"/>
  <c r="BE451" i="16"/>
  <c r="M451" i="16"/>
  <c r="BF451" i="16"/>
  <c r="N451" i="16"/>
  <c r="BG451" i="16"/>
  <c r="O451" i="16"/>
  <c r="BH451" i="16"/>
  <c r="P451" i="16"/>
  <c r="BI451" i="16"/>
  <c r="Q451" i="16"/>
  <c r="BJ451" i="16"/>
  <c r="R451" i="16"/>
  <c r="BK451" i="16"/>
  <c r="S451" i="16"/>
  <c r="BL451" i="16"/>
  <c r="T451" i="16"/>
  <c r="BM451" i="16"/>
  <c r="U451" i="16"/>
  <c r="BN451" i="16"/>
  <c r="V451" i="16"/>
  <c r="AU452" i="16"/>
  <c r="C452" i="16"/>
  <c r="X452" i="16"/>
  <c r="AV452" i="16"/>
  <c r="D452" i="16"/>
  <c r="Y452" i="16"/>
  <c r="AW452" i="16"/>
  <c r="E452" i="16"/>
  <c r="Z452" i="16"/>
  <c r="AX452" i="16"/>
  <c r="F452" i="16"/>
  <c r="AA452" i="16"/>
  <c r="AY452" i="16"/>
  <c r="G452" i="16"/>
  <c r="AB452" i="16"/>
  <c r="AZ452" i="16"/>
  <c r="H452" i="16"/>
  <c r="AC452" i="16"/>
  <c r="BA452" i="16"/>
  <c r="I452" i="16"/>
  <c r="AD452" i="16"/>
  <c r="BB452" i="16"/>
  <c r="J452" i="16"/>
  <c r="AE452" i="16"/>
  <c r="BC452" i="16"/>
  <c r="K452" i="16"/>
  <c r="AF452" i="16"/>
  <c r="BD452" i="16"/>
  <c r="L452" i="16"/>
  <c r="AG452" i="16"/>
  <c r="BE452" i="16"/>
  <c r="M452" i="16"/>
  <c r="BF452" i="16"/>
  <c r="N452" i="16"/>
  <c r="BG452" i="16"/>
  <c r="O452" i="16"/>
  <c r="BH452" i="16"/>
  <c r="P452" i="16"/>
  <c r="BI452" i="16"/>
  <c r="Q452" i="16"/>
  <c r="BJ452" i="16"/>
  <c r="R452" i="16"/>
  <c r="BK452" i="16"/>
  <c r="S452" i="16"/>
  <c r="BL452" i="16"/>
  <c r="T452" i="16"/>
  <c r="BM452" i="16"/>
  <c r="U452" i="16"/>
  <c r="BN452" i="16"/>
  <c r="V452" i="16"/>
  <c r="AU453" i="16"/>
  <c r="C453" i="16"/>
  <c r="X453" i="16"/>
  <c r="AV453" i="16"/>
  <c r="D453" i="16"/>
  <c r="Y453" i="16"/>
  <c r="AW453" i="16"/>
  <c r="E453" i="16"/>
  <c r="Z453" i="16"/>
  <c r="AX453" i="16"/>
  <c r="F453" i="16"/>
  <c r="AA453" i="16"/>
  <c r="AY453" i="16"/>
  <c r="G453" i="16"/>
  <c r="AB453" i="16"/>
  <c r="AZ453" i="16"/>
  <c r="H453" i="16"/>
  <c r="AC453" i="16"/>
  <c r="BA453" i="16"/>
  <c r="I453" i="16"/>
  <c r="AD453" i="16"/>
  <c r="BB453" i="16"/>
  <c r="J453" i="16"/>
  <c r="AE453" i="16"/>
  <c r="BC453" i="16"/>
  <c r="K453" i="16"/>
  <c r="AF453" i="16"/>
  <c r="BD453" i="16"/>
  <c r="L453" i="16"/>
  <c r="AG453" i="16"/>
  <c r="BE453" i="16"/>
  <c r="M453" i="16"/>
  <c r="BF453" i="16"/>
  <c r="N453" i="16"/>
  <c r="BG453" i="16"/>
  <c r="O453" i="16"/>
  <c r="BH453" i="16"/>
  <c r="P453" i="16"/>
  <c r="BI453" i="16"/>
  <c r="Q453" i="16"/>
  <c r="BJ453" i="16"/>
  <c r="R453" i="16"/>
  <c r="BK453" i="16"/>
  <c r="S453" i="16"/>
  <c r="BL453" i="16"/>
  <c r="T453" i="16"/>
  <c r="BM453" i="16"/>
  <c r="U453" i="16"/>
  <c r="BN453" i="16"/>
  <c r="V453" i="16"/>
  <c r="AU454" i="16"/>
  <c r="C454" i="16"/>
  <c r="X454" i="16"/>
  <c r="AV454" i="16"/>
  <c r="D454" i="16"/>
  <c r="Y454" i="16"/>
  <c r="AW454" i="16"/>
  <c r="E454" i="16"/>
  <c r="Z454" i="16"/>
  <c r="AX454" i="16"/>
  <c r="F454" i="16"/>
  <c r="AA454" i="16"/>
  <c r="AY454" i="16"/>
  <c r="G454" i="16"/>
  <c r="AB454" i="16"/>
  <c r="AZ454" i="16"/>
  <c r="H454" i="16"/>
  <c r="AC454" i="16"/>
  <c r="BA454" i="16"/>
  <c r="I454" i="16"/>
  <c r="AD454" i="16"/>
  <c r="BB454" i="16"/>
  <c r="J454" i="16"/>
  <c r="AE454" i="16"/>
  <c r="BC454" i="16"/>
  <c r="K454" i="16"/>
  <c r="AF454" i="16"/>
  <c r="BD454" i="16"/>
  <c r="L454" i="16"/>
  <c r="AG454" i="16"/>
  <c r="BE454" i="16"/>
  <c r="M454" i="16"/>
  <c r="BF454" i="16"/>
  <c r="N454" i="16"/>
  <c r="BG454" i="16"/>
  <c r="O454" i="16"/>
  <c r="BH454" i="16"/>
  <c r="P454" i="16"/>
  <c r="BI454" i="16"/>
  <c r="Q454" i="16"/>
  <c r="BJ454" i="16"/>
  <c r="R454" i="16"/>
  <c r="BK454" i="16"/>
  <c r="S454" i="16"/>
  <c r="BL454" i="16"/>
  <c r="T454" i="16"/>
  <c r="BM454" i="16"/>
  <c r="U454" i="16"/>
  <c r="BN454" i="16"/>
  <c r="V454" i="16"/>
  <c r="AU455" i="16"/>
  <c r="C455" i="16"/>
  <c r="X455" i="16"/>
  <c r="AV455" i="16"/>
  <c r="D455" i="16"/>
  <c r="Y455" i="16"/>
  <c r="AW455" i="16"/>
  <c r="E455" i="16"/>
  <c r="Z455" i="16"/>
  <c r="AX455" i="16"/>
  <c r="F455" i="16"/>
  <c r="AA455" i="16"/>
  <c r="AY455" i="16"/>
  <c r="G455" i="16"/>
  <c r="AB455" i="16"/>
  <c r="AZ455" i="16"/>
  <c r="H455" i="16"/>
  <c r="AC455" i="16"/>
  <c r="BA455" i="16"/>
  <c r="I455" i="16"/>
  <c r="AD455" i="16"/>
  <c r="BB455" i="16"/>
  <c r="J455" i="16"/>
  <c r="AE455" i="16"/>
  <c r="BC455" i="16"/>
  <c r="K455" i="16"/>
  <c r="AF455" i="16"/>
  <c r="BD455" i="16"/>
  <c r="L455" i="16"/>
  <c r="AG455" i="16"/>
  <c r="BE455" i="16"/>
  <c r="M455" i="16"/>
  <c r="BF455" i="16"/>
  <c r="N455" i="16"/>
  <c r="BG455" i="16"/>
  <c r="O455" i="16"/>
  <c r="BH455" i="16"/>
  <c r="P455" i="16"/>
  <c r="BI455" i="16"/>
  <c r="Q455" i="16"/>
  <c r="BJ455" i="16"/>
  <c r="R455" i="16"/>
  <c r="BK455" i="16"/>
  <c r="S455" i="16"/>
  <c r="BL455" i="16"/>
  <c r="T455" i="16"/>
  <c r="BM455" i="16"/>
  <c r="U455" i="16"/>
  <c r="BN455" i="16"/>
  <c r="V455" i="16"/>
  <c r="AU456" i="16"/>
  <c r="C456" i="16"/>
  <c r="X456" i="16"/>
  <c r="AV456" i="16"/>
  <c r="D456" i="16"/>
  <c r="Y456" i="16"/>
  <c r="AW456" i="16"/>
  <c r="E456" i="16"/>
  <c r="Z456" i="16"/>
  <c r="AX456" i="16"/>
  <c r="F456" i="16"/>
  <c r="AA456" i="16"/>
  <c r="AY456" i="16"/>
  <c r="G456" i="16"/>
  <c r="AB456" i="16"/>
  <c r="AZ456" i="16"/>
  <c r="H456" i="16"/>
  <c r="AC456" i="16"/>
  <c r="BA456" i="16"/>
  <c r="I456" i="16"/>
  <c r="AD456" i="16"/>
  <c r="BB456" i="16"/>
  <c r="J456" i="16"/>
  <c r="AE456" i="16"/>
  <c r="BC456" i="16"/>
  <c r="K456" i="16"/>
  <c r="AF456" i="16"/>
  <c r="BD456" i="16"/>
  <c r="L456" i="16"/>
  <c r="AG456" i="16"/>
  <c r="BE456" i="16"/>
  <c r="M456" i="16"/>
  <c r="BF456" i="16"/>
  <c r="N456" i="16"/>
  <c r="BG456" i="16"/>
  <c r="O456" i="16"/>
  <c r="BH456" i="16"/>
  <c r="P456" i="16"/>
  <c r="BI456" i="16"/>
  <c r="Q456" i="16"/>
  <c r="BJ456" i="16"/>
  <c r="R456" i="16"/>
  <c r="BK456" i="16"/>
  <c r="S456" i="16"/>
  <c r="BL456" i="16"/>
  <c r="T456" i="16"/>
  <c r="BM456" i="16"/>
  <c r="U456" i="16"/>
  <c r="BN456" i="16"/>
  <c r="V456" i="16"/>
  <c r="AU457" i="16"/>
  <c r="C457" i="16"/>
  <c r="X457" i="16"/>
  <c r="AV457" i="16"/>
  <c r="D457" i="16"/>
  <c r="Y457" i="16"/>
  <c r="AW457" i="16"/>
  <c r="E457" i="16"/>
  <c r="Z457" i="16"/>
  <c r="AX457" i="16"/>
  <c r="F457" i="16"/>
  <c r="AA457" i="16"/>
  <c r="AY457" i="16"/>
  <c r="G457" i="16"/>
  <c r="AB457" i="16"/>
  <c r="AZ457" i="16"/>
  <c r="H457" i="16"/>
  <c r="AC457" i="16"/>
  <c r="BA457" i="16"/>
  <c r="I457" i="16"/>
  <c r="AD457" i="16"/>
  <c r="BB457" i="16"/>
  <c r="J457" i="16"/>
  <c r="AE457" i="16"/>
  <c r="BC457" i="16"/>
  <c r="K457" i="16"/>
  <c r="AF457" i="16"/>
  <c r="BD457" i="16"/>
  <c r="L457" i="16"/>
  <c r="AG457" i="16"/>
  <c r="BE457" i="16"/>
  <c r="M457" i="16"/>
  <c r="BF457" i="16"/>
  <c r="N457" i="16"/>
  <c r="BG457" i="16"/>
  <c r="O457" i="16"/>
  <c r="BH457" i="16"/>
  <c r="P457" i="16"/>
  <c r="BI457" i="16"/>
  <c r="Q457" i="16"/>
  <c r="BJ457" i="16"/>
  <c r="R457" i="16"/>
  <c r="BK457" i="16"/>
  <c r="S457" i="16"/>
  <c r="BL457" i="16"/>
  <c r="T457" i="16"/>
  <c r="BM457" i="16"/>
  <c r="U457" i="16"/>
  <c r="BN457" i="16"/>
  <c r="V457" i="16"/>
  <c r="AU458" i="16"/>
  <c r="C458" i="16"/>
  <c r="X458" i="16"/>
  <c r="AV458" i="16"/>
  <c r="D458" i="16"/>
  <c r="Y458" i="16"/>
  <c r="AW458" i="16"/>
  <c r="E458" i="16"/>
  <c r="Z458" i="16"/>
  <c r="AX458" i="16"/>
  <c r="F458" i="16"/>
  <c r="AA458" i="16"/>
  <c r="AY458" i="16"/>
  <c r="G458" i="16"/>
  <c r="AB458" i="16"/>
  <c r="AZ458" i="16"/>
  <c r="H458" i="16"/>
  <c r="AC458" i="16"/>
  <c r="BA458" i="16"/>
  <c r="I458" i="16"/>
  <c r="AD458" i="16"/>
  <c r="BB458" i="16"/>
  <c r="J458" i="16"/>
  <c r="AE458" i="16"/>
  <c r="BC458" i="16"/>
  <c r="K458" i="16"/>
  <c r="AF458" i="16"/>
  <c r="BD458" i="16"/>
  <c r="L458" i="16"/>
  <c r="AG458" i="16"/>
  <c r="BE458" i="16"/>
  <c r="M458" i="16"/>
  <c r="BF458" i="16"/>
  <c r="N458" i="16"/>
  <c r="BG458" i="16"/>
  <c r="O458" i="16"/>
  <c r="BH458" i="16"/>
  <c r="P458" i="16"/>
  <c r="BI458" i="16"/>
  <c r="Q458" i="16"/>
  <c r="BJ458" i="16"/>
  <c r="R458" i="16"/>
  <c r="BK458" i="16"/>
  <c r="S458" i="16"/>
  <c r="BL458" i="16"/>
  <c r="T458" i="16"/>
  <c r="BM458" i="16"/>
  <c r="U458" i="16"/>
  <c r="BN458" i="16"/>
  <c r="V458" i="16"/>
  <c r="AU459" i="16"/>
  <c r="C459" i="16"/>
  <c r="X459" i="16"/>
  <c r="AV459" i="16"/>
  <c r="D459" i="16"/>
  <c r="Y459" i="16"/>
  <c r="AW459" i="16"/>
  <c r="E459" i="16"/>
  <c r="Z459" i="16"/>
  <c r="AX459" i="16"/>
  <c r="F459" i="16"/>
  <c r="AA459" i="16"/>
  <c r="AY459" i="16"/>
  <c r="G459" i="16"/>
  <c r="AB459" i="16"/>
  <c r="AZ459" i="16"/>
  <c r="H459" i="16"/>
  <c r="AC459" i="16"/>
  <c r="BA459" i="16"/>
  <c r="I459" i="16"/>
  <c r="AD459" i="16"/>
  <c r="BB459" i="16"/>
  <c r="J459" i="16"/>
  <c r="AE459" i="16"/>
  <c r="BC459" i="16"/>
  <c r="K459" i="16"/>
  <c r="AF459" i="16"/>
  <c r="BD459" i="16"/>
  <c r="L459" i="16"/>
  <c r="AG459" i="16"/>
  <c r="BE459" i="16"/>
  <c r="M459" i="16"/>
  <c r="BF459" i="16"/>
  <c r="N459" i="16"/>
  <c r="BG459" i="16"/>
  <c r="O459" i="16"/>
  <c r="BH459" i="16"/>
  <c r="P459" i="16"/>
  <c r="BI459" i="16"/>
  <c r="Q459" i="16"/>
  <c r="BJ459" i="16"/>
  <c r="R459" i="16"/>
  <c r="BK459" i="16"/>
  <c r="S459" i="16"/>
  <c r="BL459" i="16"/>
  <c r="T459" i="16"/>
  <c r="BM459" i="16"/>
  <c r="U459" i="16"/>
  <c r="BN459" i="16"/>
  <c r="V459" i="16"/>
  <c r="AU460" i="16"/>
  <c r="C460" i="16"/>
  <c r="X460" i="16"/>
  <c r="AV460" i="16"/>
  <c r="D460" i="16"/>
  <c r="Y460" i="16"/>
  <c r="AW460" i="16"/>
  <c r="E460" i="16"/>
  <c r="Z460" i="16"/>
  <c r="AX460" i="16"/>
  <c r="F460" i="16"/>
  <c r="AA460" i="16"/>
  <c r="AY460" i="16"/>
  <c r="G460" i="16"/>
  <c r="AB460" i="16"/>
  <c r="AZ460" i="16"/>
  <c r="H460" i="16"/>
  <c r="AC460" i="16"/>
  <c r="BA460" i="16"/>
  <c r="I460" i="16"/>
  <c r="AD460" i="16"/>
  <c r="BB460" i="16"/>
  <c r="J460" i="16"/>
  <c r="AE460" i="16"/>
  <c r="BC460" i="16"/>
  <c r="K460" i="16"/>
  <c r="AF460" i="16"/>
  <c r="BD460" i="16"/>
  <c r="L460" i="16"/>
  <c r="AG460" i="16"/>
  <c r="BE460" i="16"/>
  <c r="M460" i="16"/>
  <c r="BF460" i="16"/>
  <c r="N460" i="16"/>
  <c r="BG460" i="16"/>
  <c r="O460" i="16"/>
  <c r="BH460" i="16"/>
  <c r="P460" i="16"/>
  <c r="BI460" i="16"/>
  <c r="Q460" i="16"/>
  <c r="BJ460" i="16"/>
  <c r="R460" i="16"/>
  <c r="BK460" i="16"/>
  <c r="S460" i="16"/>
  <c r="BL460" i="16"/>
  <c r="T460" i="16"/>
  <c r="BM460" i="16"/>
  <c r="U460" i="16"/>
  <c r="BN460" i="16"/>
  <c r="V460" i="16"/>
  <c r="AU461" i="16"/>
  <c r="C461" i="16"/>
  <c r="X461" i="16"/>
  <c r="AV461" i="16"/>
  <c r="D461" i="16"/>
  <c r="Y461" i="16"/>
  <c r="AW461" i="16"/>
  <c r="E461" i="16"/>
  <c r="Z461" i="16"/>
  <c r="AX461" i="16"/>
  <c r="F461" i="16"/>
  <c r="AA461" i="16"/>
  <c r="AY461" i="16"/>
  <c r="G461" i="16"/>
  <c r="AB461" i="16"/>
  <c r="AZ461" i="16"/>
  <c r="H461" i="16"/>
  <c r="AC461" i="16"/>
  <c r="BA461" i="16"/>
  <c r="I461" i="16"/>
  <c r="AD461" i="16"/>
  <c r="BB461" i="16"/>
  <c r="J461" i="16"/>
  <c r="AE461" i="16"/>
  <c r="BC461" i="16"/>
  <c r="K461" i="16"/>
  <c r="AF461" i="16"/>
  <c r="BD461" i="16"/>
  <c r="L461" i="16"/>
  <c r="AG461" i="16"/>
  <c r="BE461" i="16"/>
  <c r="M461" i="16"/>
  <c r="BF461" i="16"/>
  <c r="N461" i="16"/>
  <c r="BG461" i="16"/>
  <c r="O461" i="16"/>
  <c r="BH461" i="16"/>
  <c r="P461" i="16"/>
  <c r="BI461" i="16"/>
  <c r="Q461" i="16"/>
  <c r="BJ461" i="16"/>
  <c r="R461" i="16"/>
  <c r="BK461" i="16"/>
  <c r="S461" i="16"/>
  <c r="BL461" i="16"/>
  <c r="T461" i="16"/>
  <c r="BM461" i="16"/>
  <c r="U461" i="16"/>
  <c r="BN461" i="16"/>
  <c r="V461" i="16"/>
  <c r="AU462" i="16"/>
  <c r="C462" i="16"/>
  <c r="X462" i="16"/>
  <c r="AV462" i="16"/>
  <c r="D462" i="16"/>
  <c r="Y462" i="16"/>
  <c r="AW462" i="16"/>
  <c r="E462" i="16"/>
  <c r="Z462" i="16"/>
  <c r="AX462" i="16"/>
  <c r="F462" i="16"/>
  <c r="AA462" i="16"/>
  <c r="AY462" i="16"/>
  <c r="G462" i="16"/>
  <c r="AB462" i="16"/>
  <c r="AZ462" i="16"/>
  <c r="H462" i="16"/>
  <c r="AC462" i="16"/>
  <c r="BA462" i="16"/>
  <c r="I462" i="16"/>
  <c r="AD462" i="16"/>
  <c r="BB462" i="16"/>
  <c r="J462" i="16"/>
  <c r="AE462" i="16"/>
  <c r="BC462" i="16"/>
  <c r="K462" i="16"/>
  <c r="AF462" i="16"/>
  <c r="BD462" i="16"/>
  <c r="L462" i="16"/>
  <c r="AG462" i="16"/>
  <c r="BE462" i="16"/>
  <c r="M462" i="16"/>
  <c r="BF462" i="16"/>
  <c r="N462" i="16"/>
  <c r="BG462" i="16"/>
  <c r="O462" i="16"/>
  <c r="BH462" i="16"/>
  <c r="P462" i="16"/>
  <c r="BI462" i="16"/>
  <c r="Q462" i="16"/>
  <c r="BJ462" i="16"/>
  <c r="R462" i="16"/>
  <c r="BK462" i="16"/>
  <c r="S462" i="16"/>
  <c r="BL462" i="16"/>
  <c r="T462" i="16"/>
  <c r="BM462" i="16"/>
  <c r="U462" i="16"/>
  <c r="BN462" i="16"/>
  <c r="V462" i="16"/>
  <c r="AU463" i="16"/>
  <c r="C463" i="16"/>
  <c r="X463" i="16"/>
  <c r="AV463" i="16"/>
  <c r="D463" i="16"/>
  <c r="Y463" i="16"/>
  <c r="AW463" i="16"/>
  <c r="E463" i="16"/>
  <c r="Z463" i="16"/>
  <c r="AX463" i="16"/>
  <c r="F463" i="16"/>
  <c r="AA463" i="16"/>
  <c r="AY463" i="16"/>
  <c r="G463" i="16"/>
  <c r="AB463" i="16"/>
  <c r="AZ463" i="16"/>
  <c r="H463" i="16"/>
  <c r="AC463" i="16"/>
  <c r="BA463" i="16"/>
  <c r="I463" i="16"/>
  <c r="AD463" i="16"/>
  <c r="BB463" i="16"/>
  <c r="J463" i="16"/>
  <c r="AE463" i="16"/>
  <c r="BC463" i="16"/>
  <c r="K463" i="16"/>
  <c r="AF463" i="16"/>
  <c r="BD463" i="16"/>
  <c r="L463" i="16"/>
  <c r="AG463" i="16"/>
  <c r="BE463" i="16"/>
  <c r="M463" i="16"/>
  <c r="BF463" i="16"/>
  <c r="N463" i="16"/>
  <c r="BG463" i="16"/>
  <c r="O463" i="16"/>
  <c r="BH463" i="16"/>
  <c r="P463" i="16"/>
  <c r="BI463" i="16"/>
  <c r="Q463" i="16"/>
  <c r="BJ463" i="16"/>
  <c r="R463" i="16"/>
  <c r="BK463" i="16"/>
  <c r="S463" i="16"/>
  <c r="BL463" i="16"/>
  <c r="T463" i="16"/>
  <c r="BM463" i="16"/>
  <c r="U463" i="16"/>
  <c r="BN463" i="16"/>
  <c r="V463" i="16"/>
  <c r="AU464" i="16"/>
  <c r="C464" i="16"/>
  <c r="X464" i="16"/>
  <c r="AV464" i="16"/>
  <c r="D464" i="16"/>
  <c r="Y464" i="16"/>
  <c r="AW464" i="16"/>
  <c r="E464" i="16"/>
  <c r="Z464" i="16"/>
  <c r="AX464" i="16"/>
  <c r="F464" i="16"/>
  <c r="AA464" i="16"/>
  <c r="AY464" i="16"/>
  <c r="G464" i="16"/>
  <c r="AB464" i="16"/>
  <c r="AZ464" i="16"/>
  <c r="H464" i="16"/>
  <c r="AC464" i="16"/>
  <c r="BA464" i="16"/>
  <c r="I464" i="16"/>
  <c r="AD464" i="16"/>
  <c r="BB464" i="16"/>
  <c r="J464" i="16"/>
  <c r="AE464" i="16"/>
  <c r="BC464" i="16"/>
  <c r="K464" i="16"/>
  <c r="AF464" i="16"/>
  <c r="BD464" i="16"/>
  <c r="L464" i="16"/>
  <c r="AG464" i="16"/>
  <c r="BE464" i="16"/>
  <c r="M464" i="16"/>
  <c r="BF464" i="16"/>
  <c r="N464" i="16"/>
  <c r="BG464" i="16"/>
  <c r="O464" i="16"/>
  <c r="BH464" i="16"/>
  <c r="P464" i="16"/>
  <c r="BI464" i="16"/>
  <c r="Q464" i="16"/>
  <c r="BJ464" i="16"/>
  <c r="R464" i="16"/>
  <c r="BK464" i="16"/>
  <c r="S464" i="16"/>
  <c r="BL464" i="16"/>
  <c r="T464" i="16"/>
  <c r="BM464" i="16"/>
  <c r="U464" i="16"/>
  <c r="BN464" i="16"/>
  <c r="V464" i="16"/>
  <c r="AU465" i="16"/>
  <c r="C465" i="16"/>
  <c r="X465" i="16"/>
  <c r="AV465" i="16"/>
  <c r="D465" i="16"/>
  <c r="Y465" i="16"/>
  <c r="AW465" i="16"/>
  <c r="E465" i="16"/>
  <c r="Z465" i="16"/>
  <c r="AX465" i="16"/>
  <c r="F465" i="16"/>
  <c r="AA465" i="16"/>
  <c r="AY465" i="16"/>
  <c r="G465" i="16"/>
  <c r="AB465" i="16"/>
  <c r="AZ465" i="16"/>
  <c r="H465" i="16"/>
  <c r="AC465" i="16"/>
  <c r="BA465" i="16"/>
  <c r="I465" i="16"/>
  <c r="AD465" i="16"/>
  <c r="BB465" i="16"/>
  <c r="J465" i="16"/>
  <c r="AE465" i="16"/>
  <c r="BC465" i="16"/>
  <c r="K465" i="16"/>
  <c r="AF465" i="16"/>
  <c r="BD465" i="16"/>
  <c r="L465" i="16"/>
  <c r="AG465" i="16"/>
  <c r="BE465" i="16"/>
  <c r="M465" i="16"/>
  <c r="BF465" i="16"/>
  <c r="N465" i="16"/>
  <c r="BG465" i="16"/>
  <c r="O465" i="16"/>
  <c r="BH465" i="16"/>
  <c r="P465" i="16"/>
  <c r="BI465" i="16"/>
  <c r="Q465" i="16"/>
  <c r="BJ465" i="16"/>
  <c r="R465" i="16"/>
  <c r="BK465" i="16"/>
  <c r="S465" i="16"/>
  <c r="BL465" i="16"/>
  <c r="T465" i="16"/>
  <c r="BM465" i="16"/>
  <c r="U465" i="16"/>
  <c r="BN465" i="16"/>
  <c r="V465" i="16"/>
  <c r="AU466" i="16"/>
  <c r="C466" i="16"/>
  <c r="X466" i="16"/>
  <c r="AV466" i="16"/>
  <c r="D466" i="16"/>
  <c r="Y466" i="16"/>
  <c r="AW466" i="16"/>
  <c r="E466" i="16"/>
  <c r="Z466" i="16"/>
  <c r="AX466" i="16"/>
  <c r="F466" i="16"/>
  <c r="AA466" i="16"/>
  <c r="AY466" i="16"/>
  <c r="G466" i="16"/>
  <c r="AB466" i="16"/>
  <c r="AZ466" i="16"/>
  <c r="H466" i="16"/>
  <c r="AC466" i="16"/>
  <c r="BA466" i="16"/>
  <c r="I466" i="16"/>
  <c r="AD466" i="16"/>
  <c r="BB466" i="16"/>
  <c r="J466" i="16"/>
  <c r="AE466" i="16"/>
  <c r="BC466" i="16"/>
  <c r="K466" i="16"/>
  <c r="AF466" i="16"/>
  <c r="BD466" i="16"/>
  <c r="L466" i="16"/>
  <c r="AG466" i="16"/>
  <c r="BE466" i="16"/>
  <c r="M466" i="16"/>
  <c r="BF466" i="16"/>
  <c r="N466" i="16"/>
  <c r="BG466" i="16"/>
  <c r="O466" i="16"/>
  <c r="BH466" i="16"/>
  <c r="P466" i="16"/>
  <c r="BI466" i="16"/>
  <c r="Q466" i="16"/>
  <c r="BJ466" i="16"/>
  <c r="R466" i="16"/>
  <c r="BK466" i="16"/>
  <c r="S466" i="16"/>
  <c r="BL466" i="16"/>
  <c r="T466" i="16"/>
  <c r="BM466" i="16"/>
  <c r="U466" i="16"/>
  <c r="BN466" i="16"/>
  <c r="V466" i="16"/>
  <c r="AU467" i="16"/>
  <c r="C467" i="16"/>
  <c r="X467" i="16"/>
  <c r="AV467" i="16"/>
  <c r="D467" i="16"/>
  <c r="Y467" i="16"/>
  <c r="AW467" i="16"/>
  <c r="E467" i="16"/>
  <c r="Z467" i="16"/>
  <c r="AX467" i="16"/>
  <c r="F467" i="16"/>
  <c r="AA467" i="16"/>
  <c r="AY467" i="16"/>
  <c r="G467" i="16"/>
  <c r="AB467" i="16"/>
  <c r="AZ467" i="16"/>
  <c r="H467" i="16"/>
  <c r="AC467" i="16"/>
  <c r="BA467" i="16"/>
  <c r="I467" i="16"/>
  <c r="AD467" i="16"/>
  <c r="BB467" i="16"/>
  <c r="J467" i="16"/>
  <c r="AE467" i="16"/>
  <c r="BC467" i="16"/>
  <c r="K467" i="16"/>
  <c r="AF467" i="16"/>
  <c r="BD467" i="16"/>
  <c r="L467" i="16"/>
  <c r="AG467" i="16"/>
  <c r="BE467" i="16"/>
  <c r="M467" i="16"/>
  <c r="BF467" i="16"/>
  <c r="N467" i="16"/>
  <c r="BG467" i="16"/>
  <c r="O467" i="16"/>
  <c r="BH467" i="16"/>
  <c r="P467" i="16"/>
  <c r="BI467" i="16"/>
  <c r="Q467" i="16"/>
  <c r="BJ467" i="16"/>
  <c r="R467" i="16"/>
  <c r="BK467" i="16"/>
  <c r="S467" i="16"/>
  <c r="BL467" i="16"/>
  <c r="T467" i="16"/>
  <c r="BM467" i="16"/>
  <c r="U467" i="16"/>
  <c r="BN467" i="16"/>
  <c r="V467" i="16"/>
  <c r="AU468" i="16"/>
  <c r="C468" i="16"/>
  <c r="X468" i="16"/>
  <c r="AV468" i="16"/>
  <c r="D468" i="16"/>
  <c r="Y468" i="16"/>
  <c r="AW468" i="16"/>
  <c r="E468" i="16"/>
  <c r="Z468" i="16"/>
  <c r="AX468" i="16"/>
  <c r="F468" i="16"/>
  <c r="AA468" i="16"/>
  <c r="AY468" i="16"/>
  <c r="G468" i="16"/>
  <c r="AB468" i="16"/>
  <c r="AZ468" i="16"/>
  <c r="H468" i="16"/>
  <c r="AC468" i="16"/>
  <c r="BA468" i="16"/>
  <c r="I468" i="16"/>
  <c r="AD468" i="16"/>
  <c r="BB468" i="16"/>
  <c r="J468" i="16"/>
  <c r="AE468" i="16"/>
  <c r="BC468" i="16"/>
  <c r="K468" i="16"/>
  <c r="AF468" i="16"/>
  <c r="BD468" i="16"/>
  <c r="L468" i="16"/>
  <c r="AG468" i="16"/>
  <c r="BE468" i="16"/>
  <c r="M468" i="16"/>
  <c r="BF468" i="16"/>
  <c r="N468" i="16"/>
  <c r="BG468" i="16"/>
  <c r="O468" i="16"/>
  <c r="BH468" i="16"/>
  <c r="P468" i="16"/>
  <c r="BI468" i="16"/>
  <c r="Q468" i="16"/>
  <c r="BJ468" i="16"/>
  <c r="R468" i="16"/>
  <c r="BK468" i="16"/>
  <c r="S468" i="16"/>
  <c r="BL468" i="16"/>
  <c r="T468" i="16"/>
  <c r="BM468" i="16"/>
  <c r="U468" i="16"/>
  <c r="BN468" i="16"/>
  <c r="V468" i="16"/>
  <c r="AU469" i="16"/>
  <c r="C469" i="16"/>
  <c r="X469" i="16"/>
  <c r="AV469" i="16"/>
  <c r="D469" i="16"/>
  <c r="Y469" i="16"/>
  <c r="AW469" i="16"/>
  <c r="E469" i="16"/>
  <c r="Z469" i="16"/>
  <c r="AX469" i="16"/>
  <c r="F469" i="16"/>
  <c r="AA469" i="16"/>
  <c r="AY469" i="16"/>
  <c r="G469" i="16"/>
  <c r="AB469" i="16"/>
  <c r="AZ469" i="16"/>
  <c r="H469" i="16"/>
  <c r="AC469" i="16"/>
  <c r="BA469" i="16"/>
  <c r="I469" i="16"/>
  <c r="AD469" i="16"/>
  <c r="BB469" i="16"/>
  <c r="J469" i="16"/>
  <c r="AE469" i="16"/>
  <c r="BC469" i="16"/>
  <c r="K469" i="16"/>
  <c r="AF469" i="16"/>
  <c r="BD469" i="16"/>
  <c r="L469" i="16"/>
  <c r="AG469" i="16"/>
  <c r="BE469" i="16"/>
  <c r="M469" i="16"/>
  <c r="BF469" i="16"/>
  <c r="N469" i="16"/>
  <c r="BG469" i="16"/>
  <c r="O469" i="16"/>
  <c r="BH469" i="16"/>
  <c r="P469" i="16"/>
  <c r="BI469" i="16"/>
  <c r="Q469" i="16"/>
  <c r="BJ469" i="16"/>
  <c r="R469" i="16"/>
  <c r="BK469" i="16"/>
  <c r="S469" i="16"/>
  <c r="BL469" i="16"/>
  <c r="T469" i="16"/>
  <c r="BM469" i="16"/>
  <c r="U469" i="16"/>
  <c r="BN469" i="16"/>
  <c r="V469" i="16"/>
  <c r="AU470" i="16"/>
  <c r="C470" i="16"/>
  <c r="X470" i="16"/>
  <c r="AV470" i="16"/>
  <c r="D470" i="16"/>
  <c r="Y470" i="16"/>
  <c r="AW470" i="16"/>
  <c r="E470" i="16"/>
  <c r="Z470" i="16"/>
  <c r="AX470" i="16"/>
  <c r="F470" i="16"/>
  <c r="AA470" i="16"/>
  <c r="AY470" i="16"/>
  <c r="G470" i="16"/>
  <c r="AB470" i="16"/>
  <c r="AZ470" i="16"/>
  <c r="H470" i="16"/>
  <c r="AC470" i="16"/>
  <c r="BA470" i="16"/>
  <c r="I470" i="16"/>
  <c r="AD470" i="16"/>
  <c r="BB470" i="16"/>
  <c r="J470" i="16"/>
  <c r="AE470" i="16"/>
  <c r="BC470" i="16"/>
  <c r="K470" i="16"/>
  <c r="AF470" i="16"/>
  <c r="BD470" i="16"/>
  <c r="L470" i="16"/>
  <c r="AG470" i="16"/>
  <c r="BE470" i="16"/>
  <c r="M470" i="16"/>
  <c r="BF470" i="16"/>
  <c r="N470" i="16"/>
  <c r="BG470" i="16"/>
  <c r="O470" i="16"/>
  <c r="BH470" i="16"/>
  <c r="P470" i="16"/>
  <c r="BI470" i="16"/>
  <c r="Q470" i="16"/>
  <c r="BJ470" i="16"/>
  <c r="R470" i="16"/>
  <c r="BK470" i="16"/>
  <c r="S470" i="16"/>
  <c r="BL470" i="16"/>
  <c r="T470" i="16"/>
  <c r="BM470" i="16"/>
  <c r="U470" i="16"/>
  <c r="BN470" i="16"/>
  <c r="V470" i="16"/>
  <c r="AU471" i="16"/>
  <c r="C471" i="16"/>
  <c r="X471" i="16"/>
  <c r="AV471" i="16"/>
  <c r="D471" i="16"/>
  <c r="Y471" i="16"/>
  <c r="AW471" i="16"/>
  <c r="E471" i="16"/>
  <c r="Z471" i="16"/>
  <c r="AX471" i="16"/>
  <c r="F471" i="16"/>
  <c r="AA471" i="16"/>
  <c r="AY471" i="16"/>
  <c r="G471" i="16"/>
  <c r="AB471" i="16"/>
  <c r="AZ471" i="16"/>
  <c r="H471" i="16"/>
  <c r="AC471" i="16"/>
  <c r="BA471" i="16"/>
  <c r="I471" i="16"/>
  <c r="AD471" i="16"/>
  <c r="BB471" i="16"/>
  <c r="J471" i="16"/>
  <c r="AE471" i="16"/>
  <c r="BC471" i="16"/>
  <c r="K471" i="16"/>
  <c r="AF471" i="16"/>
  <c r="BD471" i="16"/>
  <c r="L471" i="16"/>
  <c r="AG471" i="16"/>
  <c r="BE471" i="16"/>
  <c r="M471" i="16"/>
  <c r="BF471" i="16"/>
  <c r="N471" i="16"/>
  <c r="BG471" i="16"/>
  <c r="O471" i="16"/>
  <c r="BH471" i="16"/>
  <c r="P471" i="16"/>
  <c r="BI471" i="16"/>
  <c r="Q471" i="16"/>
  <c r="BJ471" i="16"/>
  <c r="R471" i="16"/>
  <c r="BK471" i="16"/>
  <c r="S471" i="16"/>
  <c r="BL471" i="16"/>
  <c r="T471" i="16"/>
  <c r="BM471" i="16"/>
  <c r="U471" i="16"/>
  <c r="BN471" i="16"/>
  <c r="V471" i="16"/>
  <c r="AU472" i="16"/>
  <c r="C472" i="16"/>
  <c r="X472" i="16"/>
  <c r="AV472" i="16"/>
  <c r="D472" i="16"/>
  <c r="Y472" i="16"/>
  <c r="AW472" i="16"/>
  <c r="E472" i="16"/>
  <c r="Z472" i="16"/>
  <c r="AX472" i="16"/>
  <c r="F472" i="16"/>
  <c r="AA472" i="16"/>
  <c r="AY472" i="16"/>
  <c r="G472" i="16"/>
  <c r="AB472" i="16"/>
  <c r="AZ472" i="16"/>
  <c r="H472" i="16"/>
  <c r="AC472" i="16"/>
  <c r="BA472" i="16"/>
  <c r="I472" i="16"/>
  <c r="AD472" i="16"/>
  <c r="BB472" i="16"/>
  <c r="J472" i="16"/>
  <c r="AE472" i="16"/>
  <c r="BC472" i="16"/>
  <c r="K472" i="16"/>
  <c r="AF472" i="16"/>
  <c r="BD472" i="16"/>
  <c r="L472" i="16"/>
  <c r="AG472" i="16"/>
  <c r="BE472" i="16"/>
  <c r="M472" i="16"/>
  <c r="BF472" i="16"/>
  <c r="N472" i="16"/>
  <c r="BG472" i="16"/>
  <c r="O472" i="16"/>
  <c r="BH472" i="16"/>
  <c r="P472" i="16"/>
  <c r="BI472" i="16"/>
  <c r="Q472" i="16"/>
  <c r="BJ472" i="16"/>
  <c r="R472" i="16"/>
  <c r="BK472" i="16"/>
  <c r="S472" i="16"/>
  <c r="BL472" i="16"/>
  <c r="T472" i="16"/>
  <c r="BM472" i="16"/>
  <c r="U472" i="16"/>
  <c r="BN472" i="16"/>
  <c r="V472" i="16"/>
  <c r="AU473" i="16"/>
  <c r="C473" i="16"/>
  <c r="X473" i="16"/>
  <c r="AV473" i="16"/>
  <c r="D473" i="16"/>
  <c r="Y473" i="16"/>
  <c r="AW473" i="16"/>
  <c r="E473" i="16"/>
  <c r="Z473" i="16"/>
  <c r="AX473" i="16"/>
  <c r="F473" i="16"/>
  <c r="AA473" i="16"/>
  <c r="AY473" i="16"/>
  <c r="G473" i="16"/>
  <c r="AB473" i="16"/>
  <c r="AZ473" i="16"/>
  <c r="H473" i="16"/>
  <c r="AC473" i="16"/>
  <c r="BA473" i="16"/>
  <c r="I473" i="16"/>
  <c r="AD473" i="16"/>
  <c r="BB473" i="16"/>
  <c r="J473" i="16"/>
  <c r="AE473" i="16"/>
  <c r="BC473" i="16"/>
  <c r="K473" i="16"/>
  <c r="AF473" i="16"/>
  <c r="BD473" i="16"/>
  <c r="L473" i="16"/>
  <c r="AG473" i="16"/>
  <c r="BE473" i="16"/>
  <c r="M473" i="16"/>
  <c r="BF473" i="16"/>
  <c r="N473" i="16"/>
  <c r="BG473" i="16"/>
  <c r="O473" i="16"/>
  <c r="BH473" i="16"/>
  <c r="P473" i="16"/>
  <c r="BI473" i="16"/>
  <c r="Q473" i="16"/>
  <c r="BJ473" i="16"/>
  <c r="R473" i="16"/>
  <c r="BK473" i="16"/>
  <c r="S473" i="16"/>
  <c r="BL473" i="16"/>
  <c r="T473" i="16"/>
  <c r="BM473" i="16"/>
  <c r="U473" i="16"/>
  <c r="BN473" i="16"/>
  <c r="V473" i="16"/>
  <c r="AU474" i="16"/>
  <c r="C474" i="16"/>
  <c r="X474" i="16"/>
  <c r="AV474" i="16"/>
  <c r="D474" i="16"/>
  <c r="Y474" i="16"/>
  <c r="AW474" i="16"/>
  <c r="E474" i="16"/>
  <c r="Z474" i="16"/>
  <c r="AX474" i="16"/>
  <c r="F474" i="16"/>
  <c r="AA474" i="16"/>
  <c r="AY474" i="16"/>
  <c r="G474" i="16"/>
  <c r="AB474" i="16"/>
  <c r="AZ474" i="16"/>
  <c r="H474" i="16"/>
  <c r="AC474" i="16"/>
  <c r="BA474" i="16"/>
  <c r="I474" i="16"/>
  <c r="AD474" i="16"/>
  <c r="BB474" i="16"/>
  <c r="J474" i="16"/>
  <c r="AE474" i="16"/>
  <c r="BC474" i="16"/>
  <c r="K474" i="16"/>
  <c r="AF474" i="16"/>
  <c r="BD474" i="16"/>
  <c r="L474" i="16"/>
  <c r="AG474" i="16"/>
  <c r="BE474" i="16"/>
  <c r="M474" i="16"/>
  <c r="BF474" i="16"/>
  <c r="N474" i="16"/>
  <c r="BG474" i="16"/>
  <c r="O474" i="16"/>
  <c r="BH474" i="16"/>
  <c r="P474" i="16"/>
  <c r="BI474" i="16"/>
  <c r="Q474" i="16"/>
  <c r="BJ474" i="16"/>
  <c r="R474" i="16"/>
  <c r="BK474" i="16"/>
  <c r="S474" i="16"/>
  <c r="BL474" i="16"/>
  <c r="T474" i="16"/>
  <c r="BM474" i="16"/>
  <c r="U474" i="16"/>
  <c r="BN474" i="16"/>
  <c r="V474" i="16"/>
  <c r="AU475" i="16"/>
  <c r="C475" i="16"/>
  <c r="X475" i="16"/>
  <c r="AV475" i="16"/>
  <c r="D475" i="16"/>
  <c r="Y475" i="16"/>
  <c r="AW475" i="16"/>
  <c r="E475" i="16"/>
  <c r="Z475" i="16"/>
  <c r="AX475" i="16"/>
  <c r="F475" i="16"/>
  <c r="AA475" i="16"/>
  <c r="AY475" i="16"/>
  <c r="G475" i="16"/>
  <c r="AB475" i="16"/>
  <c r="AZ475" i="16"/>
  <c r="H475" i="16"/>
  <c r="AC475" i="16"/>
  <c r="BA475" i="16"/>
  <c r="I475" i="16"/>
  <c r="AD475" i="16"/>
  <c r="BB475" i="16"/>
  <c r="J475" i="16"/>
  <c r="AE475" i="16"/>
  <c r="BC475" i="16"/>
  <c r="K475" i="16"/>
  <c r="AF475" i="16"/>
  <c r="BD475" i="16"/>
  <c r="L475" i="16"/>
  <c r="AG475" i="16"/>
  <c r="BE475" i="16"/>
  <c r="M475" i="16"/>
  <c r="BF475" i="16"/>
  <c r="N475" i="16"/>
  <c r="BG475" i="16"/>
  <c r="O475" i="16"/>
  <c r="BH475" i="16"/>
  <c r="P475" i="16"/>
  <c r="BI475" i="16"/>
  <c r="Q475" i="16"/>
  <c r="BJ475" i="16"/>
  <c r="R475" i="16"/>
  <c r="BK475" i="16"/>
  <c r="S475" i="16"/>
  <c r="BL475" i="16"/>
  <c r="T475" i="16"/>
  <c r="BM475" i="16"/>
  <c r="U475" i="16"/>
  <c r="BN475" i="16"/>
  <c r="V475" i="16"/>
  <c r="AU476" i="16"/>
  <c r="C476" i="16"/>
  <c r="X476" i="16"/>
  <c r="AV476" i="16"/>
  <c r="D476" i="16"/>
  <c r="Y476" i="16"/>
  <c r="AW476" i="16"/>
  <c r="E476" i="16"/>
  <c r="Z476" i="16"/>
  <c r="AX476" i="16"/>
  <c r="F476" i="16"/>
  <c r="AA476" i="16"/>
  <c r="AY476" i="16"/>
  <c r="G476" i="16"/>
  <c r="AB476" i="16"/>
  <c r="AZ476" i="16"/>
  <c r="H476" i="16"/>
  <c r="AC476" i="16"/>
  <c r="BA476" i="16"/>
  <c r="I476" i="16"/>
  <c r="AD476" i="16"/>
  <c r="BB476" i="16"/>
  <c r="J476" i="16"/>
  <c r="AE476" i="16"/>
  <c r="BC476" i="16"/>
  <c r="K476" i="16"/>
  <c r="AF476" i="16"/>
  <c r="BD476" i="16"/>
  <c r="L476" i="16"/>
  <c r="AG476" i="16"/>
  <c r="BE476" i="16"/>
  <c r="M476" i="16"/>
  <c r="BF476" i="16"/>
  <c r="N476" i="16"/>
  <c r="BG476" i="16"/>
  <c r="O476" i="16"/>
  <c r="BH476" i="16"/>
  <c r="P476" i="16"/>
  <c r="BI476" i="16"/>
  <c r="Q476" i="16"/>
  <c r="BJ476" i="16"/>
  <c r="R476" i="16"/>
  <c r="BK476" i="16"/>
  <c r="S476" i="16"/>
  <c r="BL476" i="16"/>
  <c r="T476" i="16"/>
  <c r="BM476" i="16"/>
  <c r="U476" i="16"/>
  <c r="BN476" i="16"/>
  <c r="V476" i="16"/>
  <c r="AU477" i="16"/>
  <c r="C477" i="16"/>
  <c r="X477" i="16"/>
  <c r="AV477" i="16"/>
  <c r="D477" i="16"/>
  <c r="Y477" i="16"/>
  <c r="AW477" i="16"/>
  <c r="E477" i="16"/>
  <c r="Z477" i="16"/>
  <c r="AX477" i="16"/>
  <c r="F477" i="16"/>
  <c r="AA477" i="16"/>
  <c r="AY477" i="16"/>
  <c r="G477" i="16"/>
  <c r="AB477" i="16"/>
  <c r="AZ477" i="16"/>
  <c r="H477" i="16"/>
  <c r="AC477" i="16"/>
  <c r="BA477" i="16"/>
  <c r="I477" i="16"/>
  <c r="AD477" i="16"/>
  <c r="BB477" i="16"/>
  <c r="J477" i="16"/>
  <c r="AE477" i="16"/>
  <c r="BC477" i="16"/>
  <c r="K477" i="16"/>
  <c r="AF477" i="16"/>
  <c r="BD477" i="16"/>
  <c r="L477" i="16"/>
  <c r="AG477" i="16"/>
  <c r="BE477" i="16"/>
  <c r="M477" i="16"/>
  <c r="BF477" i="16"/>
  <c r="N477" i="16"/>
  <c r="BG477" i="16"/>
  <c r="O477" i="16"/>
  <c r="BH477" i="16"/>
  <c r="P477" i="16"/>
  <c r="BI477" i="16"/>
  <c r="Q477" i="16"/>
  <c r="BJ477" i="16"/>
  <c r="R477" i="16"/>
  <c r="BK477" i="16"/>
  <c r="S477" i="16"/>
  <c r="BL477" i="16"/>
  <c r="T477" i="16"/>
  <c r="BM477" i="16"/>
  <c r="U477" i="16"/>
  <c r="BN477" i="16"/>
  <c r="V477" i="16"/>
  <c r="AU478" i="16"/>
  <c r="C478" i="16"/>
  <c r="X478" i="16"/>
  <c r="AV478" i="16"/>
  <c r="D478" i="16"/>
  <c r="Y478" i="16"/>
  <c r="AW478" i="16"/>
  <c r="E478" i="16"/>
  <c r="Z478" i="16"/>
  <c r="AX478" i="16"/>
  <c r="F478" i="16"/>
  <c r="AA478" i="16"/>
  <c r="AY478" i="16"/>
  <c r="G478" i="16"/>
  <c r="AB478" i="16"/>
  <c r="AZ478" i="16"/>
  <c r="H478" i="16"/>
  <c r="AC478" i="16"/>
  <c r="BA478" i="16"/>
  <c r="I478" i="16"/>
  <c r="AD478" i="16"/>
  <c r="BB478" i="16"/>
  <c r="J478" i="16"/>
  <c r="AE478" i="16"/>
  <c r="BC478" i="16"/>
  <c r="K478" i="16"/>
  <c r="AF478" i="16"/>
  <c r="BD478" i="16"/>
  <c r="L478" i="16"/>
  <c r="AG478" i="16"/>
  <c r="BE478" i="16"/>
  <c r="M478" i="16"/>
  <c r="BF478" i="16"/>
  <c r="N478" i="16"/>
  <c r="BG478" i="16"/>
  <c r="O478" i="16"/>
  <c r="BH478" i="16"/>
  <c r="P478" i="16"/>
  <c r="BI478" i="16"/>
  <c r="Q478" i="16"/>
  <c r="BJ478" i="16"/>
  <c r="R478" i="16"/>
  <c r="BK478" i="16"/>
  <c r="S478" i="16"/>
  <c r="BL478" i="16"/>
  <c r="T478" i="16"/>
  <c r="BM478" i="16"/>
  <c r="U478" i="16"/>
  <c r="BN478" i="16"/>
  <c r="V478" i="16"/>
  <c r="AU479" i="16"/>
  <c r="C479" i="16"/>
  <c r="X479" i="16"/>
  <c r="AV479" i="16"/>
  <c r="D479" i="16"/>
  <c r="Y479" i="16"/>
  <c r="AW479" i="16"/>
  <c r="E479" i="16"/>
  <c r="Z479" i="16"/>
  <c r="AX479" i="16"/>
  <c r="F479" i="16"/>
  <c r="AA479" i="16"/>
  <c r="AY479" i="16"/>
  <c r="G479" i="16"/>
  <c r="AB479" i="16"/>
  <c r="AZ479" i="16"/>
  <c r="H479" i="16"/>
  <c r="AC479" i="16"/>
  <c r="BA479" i="16"/>
  <c r="I479" i="16"/>
  <c r="AD479" i="16"/>
  <c r="BB479" i="16"/>
  <c r="J479" i="16"/>
  <c r="AE479" i="16"/>
  <c r="BC479" i="16"/>
  <c r="K479" i="16"/>
  <c r="AF479" i="16"/>
  <c r="BD479" i="16"/>
  <c r="L479" i="16"/>
  <c r="AG479" i="16"/>
  <c r="BE479" i="16"/>
  <c r="M479" i="16"/>
  <c r="BF479" i="16"/>
  <c r="N479" i="16"/>
  <c r="BG479" i="16"/>
  <c r="O479" i="16"/>
  <c r="BH479" i="16"/>
  <c r="P479" i="16"/>
  <c r="BI479" i="16"/>
  <c r="Q479" i="16"/>
  <c r="BJ479" i="16"/>
  <c r="R479" i="16"/>
  <c r="BK479" i="16"/>
  <c r="S479" i="16"/>
  <c r="BL479" i="16"/>
  <c r="T479" i="16"/>
  <c r="BM479" i="16"/>
  <c r="U479" i="16"/>
  <c r="BN479" i="16"/>
  <c r="V479" i="16"/>
  <c r="AU480" i="16"/>
  <c r="C480" i="16"/>
  <c r="X480" i="16"/>
  <c r="AV480" i="16"/>
  <c r="D480" i="16"/>
  <c r="Y480" i="16"/>
  <c r="AW480" i="16"/>
  <c r="E480" i="16"/>
  <c r="Z480" i="16"/>
  <c r="AX480" i="16"/>
  <c r="F480" i="16"/>
  <c r="AA480" i="16"/>
  <c r="AY480" i="16"/>
  <c r="G480" i="16"/>
  <c r="AB480" i="16"/>
  <c r="AZ480" i="16"/>
  <c r="H480" i="16"/>
  <c r="AC480" i="16"/>
  <c r="BA480" i="16"/>
  <c r="I480" i="16"/>
  <c r="AD480" i="16"/>
  <c r="BB480" i="16"/>
  <c r="J480" i="16"/>
  <c r="AE480" i="16"/>
  <c r="BC480" i="16"/>
  <c r="K480" i="16"/>
  <c r="AF480" i="16"/>
  <c r="BD480" i="16"/>
  <c r="L480" i="16"/>
  <c r="AG480" i="16"/>
  <c r="BE480" i="16"/>
  <c r="M480" i="16"/>
  <c r="BF480" i="16"/>
  <c r="N480" i="16"/>
  <c r="BG480" i="16"/>
  <c r="O480" i="16"/>
  <c r="BH480" i="16"/>
  <c r="P480" i="16"/>
  <c r="BI480" i="16"/>
  <c r="Q480" i="16"/>
  <c r="BJ480" i="16"/>
  <c r="R480" i="16"/>
  <c r="BK480" i="16"/>
  <c r="S480" i="16"/>
  <c r="BL480" i="16"/>
  <c r="T480" i="16"/>
  <c r="BM480" i="16"/>
  <c r="U480" i="16"/>
  <c r="BN480" i="16"/>
  <c r="V480" i="16"/>
  <c r="AU481" i="16"/>
  <c r="C481" i="16"/>
  <c r="X481" i="16"/>
  <c r="AV481" i="16"/>
  <c r="D481" i="16"/>
  <c r="Y481" i="16"/>
  <c r="AW481" i="16"/>
  <c r="E481" i="16"/>
  <c r="Z481" i="16"/>
  <c r="AX481" i="16"/>
  <c r="F481" i="16"/>
  <c r="AA481" i="16"/>
  <c r="AY481" i="16"/>
  <c r="G481" i="16"/>
  <c r="AB481" i="16"/>
  <c r="AZ481" i="16"/>
  <c r="H481" i="16"/>
  <c r="AC481" i="16"/>
  <c r="BA481" i="16"/>
  <c r="I481" i="16"/>
  <c r="AD481" i="16"/>
  <c r="BB481" i="16"/>
  <c r="J481" i="16"/>
  <c r="AE481" i="16"/>
  <c r="BC481" i="16"/>
  <c r="K481" i="16"/>
  <c r="AF481" i="16"/>
  <c r="BD481" i="16"/>
  <c r="L481" i="16"/>
  <c r="AG481" i="16"/>
  <c r="BE481" i="16"/>
  <c r="M481" i="16"/>
  <c r="BF481" i="16"/>
  <c r="N481" i="16"/>
  <c r="BG481" i="16"/>
  <c r="O481" i="16"/>
  <c r="BH481" i="16"/>
  <c r="P481" i="16"/>
  <c r="BI481" i="16"/>
  <c r="Q481" i="16"/>
  <c r="BJ481" i="16"/>
  <c r="R481" i="16"/>
  <c r="BK481" i="16"/>
  <c r="S481" i="16"/>
  <c r="BL481" i="16"/>
  <c r="T481" i="16"/>
  <c r="BM481" i="16"/>
  <c r="U481" i="16"/>
  <c r="BN481" i="16"/>
  <c r="V481" i="16"/>
  <c r="AU482" i="16"/>
  <c r="C482" i="16"/>
  <c r="X482" i="16"/>
  <c r="AV482" i="16"/>
  <c r="D482" i="16"/>
  <c r="Y482" i="16"/>
  <c r="AW482" i="16"/>
  <c r="E482" i="16"/>
  <c r="Z482" i="16"/>
  <c r="AX482" i="16"/>
  <c r="F482" i="16"/>
  <c r="AA482" i="16"/>
  <c r="AY482" i="16"/>
  <c r="G482" i="16"/>
  <c r="AB482" i="16"/>
  <c r="AZ482" i="16"/>
  <c r="H482" i="16"/>
  <c r="AC482" i="16"/>
  <c r="BA482" i="16"/>
  <c r="I482" i="16"/>
  <c r="AD482" i="16"/>
  <c r="BB482" i="16"/>
  <c r="J482" i="16"/>
  <c r="AE482" i="16"/>
  <c r="BC482" i="16"/>
  <c r="K482" i="16"/>
  <c r="AF482" i="16"/>
  <c r="BD482" i="16"/>
  <c r="L482" i="16"/>
  <c r="AG482" i="16"/>
  <c r="BE482" i="16"/>
  <c r="M482" i="16"/>
  <c r="BF482" i="16"/>
  <c r="N482" i="16"/>
  <c r="BG482" i="16"/>
  <c r="O482" i="16"/>
  <c r="BH482" i="16"/>
  <c r="P482" i="16"/>
  <c r="BI482" i="16"/>
  <c r="Q482" i="16"/>
  <c r="BJ482" i="16"/>
  <c r="R482" i="16"/>
  <c r="BK482" i="16"/>
  <c r="S482" i="16"/>
  <c r="BL482" i="16"/>
  <c r="T482" i="16"/>
  <c r="BM482" i="16"/>
  <c r="U482" i="16"/>
  <c r="BN482" i="16"/>
  <c r="V482" i="16"/>
  <c r="AU483" i="16"/>
  <c r="C483" i="16"/>
  <c r="X483" i="16"/>
  <c r="AV483" i="16"/>
  <c r="D483" i="16"/>
  <c r="Y483" i="16"/>
  <c r="AW483" i="16"/>
  <c r="E483" i="16"/>
  <c r="Z483" i="16"/>
  <c r="AX483" i="16"/>
  <c r="F483" i="16"/>
  <c r="AA483" i="16"/>
  <c r="AY483" i="16"/>
  <c r="G483" i="16"/>
  <c r="AB483" i="16"/>
  <c r="AZ483" i="16"/>
  <c r="H483" i="16"/>
  <c r="AC483" i="16"/>
  <c r="BA483" i="16"/>
  <c r="I483" i="16"/>
  <c r="AD483" i="16"/>
  <c r="BB483" i="16"/>
  <c r="J483" i="16"/>
  <c r="AE483" i="16"/>
  <c r="BC483" i="16"/>
  <c r="K483" i="16"/>
  <c r="AF483" i="16"/>
  <c r="BD483" i="16"/>
  <c r="L483" i="16"/>
  <c r="AG483" i="16"/>
  <c r="BE483" i="16"/>
  <c r="M483" i="16"/>
  <c r="BF483" i="16"/>
  <c r="N483" i="16"/>
  <c r="BG483" i="16"/>
  <c r="O483" i="16"/>
  <c r="BH483" i="16"/>
  <c r="P483" i="16"/>
  <c r="BI483" i="16"/>
  <c r="Q483" i="16"/>
  <c r="BJ483" i="16"/>
  <c r="R483" i="16"/>
  <c r="BK483" i="16"/>
  <c r="S483" i="16"/>
  <c r="BL483" i="16"/>
  <c r="T483" i="16"/>
  <c r="BM483" i="16"/>
  <c r="U483" i="16"/>
  <c r="BN483" i="16"/>
  <c r="V483" i="16"/>
  <c r="AU484" i="16"/>
  <c r="C484" i="16"/>
  <c r="X484" i="16"/>
  <c r="AV484" i="16"/>
  <c r="D484" i="16"/>
  <c r="Y484" i="16"/>
  <c r="AW484" i="16"/>
  <c r="E484" i="16"/>
  <c r="Z484" i="16"/>
  <c r="AX484" i="16"/>
  <c r="F484" i="16"/>
  <c r="AA484" i="16"/>
  <c r="AY484" i="16"/>
  <c r="G484" i="16"/>
  <c r="AB484" i="16"/>
  <c r="AZ484" i="16"/>
  <c r="H484" i="16"/>
  <c r="AC484" i="16"/>
  <c r="BA484" i="16"/>
  <c r="I484" i="16"/>
  <c r="AD484" i="16"/>
  <c r="BB484" i="16"/>
  <c r="J484" i="16"/>
  <c r="AE484" i="16"/>
  <c r="BC484" i="16"/>
  <c r="K484" i="16"/>
  <c r="AF484" i="16"/>
  <c r="BD484" i="16"/>
  <c r="L484" i="16"/>
  <c r="AG484" i="16"/>
  <c r="BE484" i="16"/>
  <c r="M484" i="16"/>
  <c r="BF484" i="16"/>
  <c r="N484" i="16"/>
  <c r="BG484" i="16"/>
  <c r="O484" i="16"/>
  <c r="BH484" i="16"/>
  <c r="P484" i="16"/>
  <c r="BI484" i="16"/>
  <c r="Q484" i="16"/>
  <c r="BJ484" i="16"/>
  <c r="R484" i="16"/>
  <c r="BK484" i="16"/>
  <c r="S484" i="16"/>
  <c r="BL484" i="16"/>
  <c r="T484" i="16"/>
  <c r="BM484" i="16"/>
  <c r="U484" i="16"/>
  <c r="BN484" i="16"/>
  <c r="V484" i="16"/>
  <c r="AU485" i="16"/>
  <c r="C485" i="16"/>
  <c r="X485" i="16"/>
  <c r="AV485" i="16"/>
  <c r="D485" i="16"/>
  <c r="Y485" i="16"/>
  <c r="AW485" i="16"/>
  <c r="E485" i="16"/>
  <c r="Z485" i="16"/>
  <c r="AX485" i="16"/>
  <c r="F485" i="16"/>
  <c r="AA485" i="16"/>
  <c r="AY485" i="16"/>
  <c r="G485" i="16"/>
  <c r="AB485" i="16"/>
  <c r="AZ485" i="16"/>
  <c r="H485" i="16"/>
  <c r="AC485" i="16"/>
  <c r="BA485" i="16"/>
  <c r="I485" i="16"/>
  <c r="AD485" i="16"/>
  <c r="BB485" i="16"/>
  <c r="J485" i="16"/>
  <c r="AE485" i="16"/>
  <c r="BC485" i="16"/>
  <c r="K485" i="16"/>
  <c r="AF485" i="16"/>
  <c r="BD485" i="16"/>
  <c r="L485" i="16"/>
  <c r="AG485" i="16"/>
  <c r="BE485" i="16"/>
  <c r="M485" i="16"/>
  <c r="BF485" i="16"/>
  <c r="N485" i="16"/>
  <c r="BG485" i="16"/>
  <c r="O485" i="16"/>
  <c r="BH485" i="16"/>
  <c r="P485" i="16"/>
  <c r="BI485" i="16"/>
  <c r="Q485" i="16"/>
  <c r="BJ485" i="16"/>
  <c r="R485" i="16"/>
  <c r="BK485" i="16"/>
  <c r="S485" i="16"/>
  <c r="BL485" i="16"/>
  <c r="T485" i="16"/>
  <c r="BM485" i="16"/>
  <c r="U485" i="16"/>
  <c r="BN485" i="16"/>
  <c r="V485" i="16"/>
  <c r="AU486" i="16"/>
  <c r="C486" i="16"/>
  <c r="X486" i="16"/>
  <c r="AV486" i="16"/>
  <c r="D486" i="16"/>
  <c r="Y486" i="16"/>
  <c r="AW486" i="16"/>
  <c r="E486" i="16"/>
  <c r="Z486" i="16"/>
  <c r="AX486" i="16"/>
  <c r="F486" i="16"/>
  <c r="AA486" i="16"/>
  <c r="AY486" i="16"/>
  <c r="G486" i="16"/>
  <c r="AB486" i="16"/>
  <c r="AZ486" i="16"/>
  <c r="H486" i="16"/>
  <c r="AC486" i="16"/>
  <c r="BA486" i="16"/>
  <c r="I486" i="16"/>
  <c r="AD486" i="16"/>
  <c r="BB486" i="16"/>
  <c r="J486" i="16"/>
  <c r="AE486" i="16"/>
  <c r="BC486" i="16"/>
  <c r="K486" i="16"/>
  <c r="AF486" i="16"/>
  <c r="BD486" i="16"/>
  <c r="L486" i="16"/>
  <c r="AG486" i="16"/>
  <c r="BE486" i="16"/>
  <c r="M486" i="16"/>
  <c r="BF486" i="16"/>
  <c r="N486" i="16"/>
  <c r="BG486" i="16"/>
  <c r="O486" i="16"/>
  <c r="BH486" i="16"/>
  <c r="P486" i="16"/>
  <c r="BI486" i="16"/>
  <c r="Q486" i="16"/>
  <c r="BJ486" i="16"/>
  <c r="R486" i="16"/>
  <c r="BK486" i="16"/>
  <c r="S486" i="16"/>
  <c r="BL486" i="16"/>
  <c r="T486" i="16"/>
  <c r="BM486" i="16"/>
  <c r="U486" i="16"/>
  <c r="BN486" i="16"/>
  <c r="V486" i="16"/>
  <c r="AU487" i="16"/>
  <c r="C487" i="16"/>
  <c r="X487" i="16"/>
  <c r="AV487" i="16"/>
  <c r="D487" i="16"/>
  <c r="Y487" i="16"/>
  <c r="AW487" i="16"/>
  <c r="E487" i="16"/>
  <c r="Z487" i="16"/>
  <c r="AX487" i="16"/>
  <c r="F487" i="16"/>
  <c r="AA487" i="16"/>
  <c r="AY487" i="16"/>
  <c r="G487" i="16"/>
  <c r="AB487" i="16"/>
  <c r="AZ487" i="16"/>
  <c r="H487" i="16"/>
  <c r="AC487" i="16"/>
  <c r="BA487" i="16"/>
  <c r="I487" i="16"/>
  <c r="AD487" i="16"/>
  <c r="BB487" i="16"/>
  <c r="J487" i="16"/>
  <c r="AE487" i="16"/>
  <c r="BC487" i="16"/>
  <c r="K487" i="16"/>
  <c r="AF487" i="16"/>
  <c r="BD487" i="16"/>
  <c r="L487" i="16"/>
  <c r="AG487" i="16"/>
  <c r="BE487" i="16"/>
  <c r="M487" i="16"/>
  <c r="BF487" i="16"/>
  <c r="N487" i="16"/>
  <c r="BG487" i="16"/>
  <c r="O487" i="16"/>
  <c r="BH487" i="16"/>
  <c r="P487" i="16"/>
  <c r="BI487" i="16"/>
  <c r="Q487" i="16"/>
  <c r="BJ487" i="16"/>
  <c r="R487" i="16"/>
  <c r="BK487" i="16"/>
  <c r="S487" i="16"/>
  <c r="BL487" i="16"/>
  <c r="T487" i="16"/>
  <c r="BM487" i="16"/>
  <c r="U487" i="16"/>
  <c r="BN487" i="16"/>
  <c r="V487" i="16"/>
  <c r="AU488" i="16"/>
  <c r="C488" i="16"/>
  <c r="X488" i="16"/>
  <c r="AV488" i="16"/>
  <c r="D488" i="16"/>
  <c r="Y488" i="16"/>
  <c r="AW488" i="16"/>
  <c r="E488" i="16"/>
  <c r="Z488" i="16"/>
  <c r="AX488" i="16"/>
  <c r="F488" i="16"/>
  <c r="AA488" i="16"/>
  <c r="AY488" i="16"/>
  <c r="G488" i="16"/>
  <c r="AB488" i="16"/>
  <c r="AZ488" i="16"/>
  <c r="H488" i="16"/>
  <c r="AC488" i="16"/>
  <c r="BA488" i="16"/>
  <c r="I488" i="16"/>
  <c r="AD488" i="16"/>
  <c r="BB488" i="16"/>
  <c r="J488" i="16"/>
  <c r="AE488" i="16"/>
  <c r="BC488" i="16"/>
  <c r="K488" i="16"/>
  <c r="AF488" i="16"/>
  <c r="BD488" i="16"/>
  <c r="L488" i="16"/>
  <c r="AG488" i="16"/>
  <c r="BE488" i="16"/>
  <c r="M488" i="16"/>
  <c r="BF488" i="16"/>
  <c r="N488" i="16"/>
  <c r="BG488" i="16"/>
  <c r="O488" i="16"/>
  <c r="BH488" i="16"/>
  <c r="P488" i="16"/>
  <c r="BI488" i="16"/>
  <c r="Q488" i="16"/>
  <c r="BJ488" i="16"/>
  <c r="R488" i="16"/>
  <c r="BK488" i="16"/>
  <c r="S488" i="16"/>
  <c r="BL488" i="16"/>
  <c r="T488" i="16"/>
  <c r="BM488" i="16"/>
  <c r="U488" i="16"/>
  <c r="BN488" i="16"/>
  <c r="V488" i="16"/>
  <c r="AU489" i="16"/>
  <c r="C489" i="16"/>
  <c r="X489" i="16"/>
  <c r="AV489" i="16"/>
  <c r="D489" i="16"/>
  <c r="Y489" i="16"/>
  <c r="AW489" i="16"/>
  <c r="E489" i="16"/>
  <c r="Z489" i="16"/>
  <c r="AX489" i="16"/>
  <c r="F489" i="16"/>
  <c r="AA489" i="16"/>
  <c r="AY489" i="16"/>
  <c r="G489" i="16"/>
  <c r="AB489" i="16"/>
  <c r="AZ489" i="16"/>
  <c r="H489" i="16"/>
  <c r="AC489" i="16"/>
  <c r="BA489" i="16"/>
  <c r="I489" i="16"/>
  <c r="AD489" i="16"/>
  <c r="BB489" i="16"/>
  <c r="J489" i="16"/>
  <c r="AE489" i="16"/>
  <c r="BC489" i="16"/>
  <c r="K489" i="16"/>
  <c r="AF489" i="16"/>
  <c r="BD489" i="16"/>
  <c r="L489" i="16"/>
  <c r="AG489" i="16"/>
  <c r="BE489" i="16"/>
  <c r="M489" i="16"/>
  <c r="BF489" i="16"/>
  <c r="N489" i="16"/>
  <c r="BG489" i="16"/>
  <c r="O489" i="16"/>
  <c r="BH489" i="16"/>
  <c r="P489" i="16"/>
  <c r="BI489" i="16"/>
  <c r="Q489" i="16"/>
  <c r="BJ489" i="16"/>
  <c r="R489" i="16"/>
  <c r="BK489" i="16"/>
  <c r="S489" i="16"/>
  <c r="BL489" i="16"/>
  <c r="T489" i="16"/>
  <c r="BM489" i="16"/>
  <c r="U489" i="16"/>
  <c r="BN489" i="16"/>
  <c r="V489" i="16"/>
  <c r="AU490" i="16"/>
  <c r="C490" i="16"/>
  <c r="X490" i="16"/>
  <c r="AV490" i="16"/>
  <c r="D490" i="16"/>
  <c r="Y490" i="16"/>
  <c r="AW490" i="16"/>
  <c r="E490" i="16"/>
  <c r="Z490" i="16"/>
  <c r="AX490" i="16"/>
  <c r="F490" i="16"/>
  <c r="AA490" i="16"/>
  <c r="AY490" i="16"/>
  <c r="G490" i="16"/>
  <c r="AB490" i="16"/>
  <c r="AZ490" i="16"/>
  <c r="H490" i="16"/>
  <c r="AC490" i="16"/>
  <c r="BA490" i="16"/>
  <c r="I490" i="16"/>
  <c r="AD490" i="16"/>
  <c r="BB490" i="16"/>
  <c r="J490" i="16"/>
  <c r="AE490" i="16"/>
  <c r="BC490" i="16"/>
  <c r="K490" i="16"/>
  <c r="AF490" i="16"/>
  <c r="BD490" i="16"/>
  <c r="L490" i="16"/>
  <c r="AG490" i="16"/>
  <c r="BE490" i="16"/>
  <c r="M490" i="16"/>
  <c r="BF490" i="16"/>
  <c r="N490" i="16"/>
  <c r="BG490" i="16"/>
  <c r="O490" i="16"/>
  <c r="BH490" i="16"/>
  <c r="P490" i="16"/>
  <c r="BI490" i="16"/>
  <c r="Q490" i="16"/>
  <c r="BJ490" i="16"/>
  <c r="R490" i="16"/>
  <c r="BK490" i="16"/>
  <c r="S490" i="16"/>
  <c r="BL490" i="16"/>
  <c r="T490" i="16"/>
  <c r="BM490" i="16"/>
  <c r="U490" i="16"/>
  <c r="BN490" i="16"/>
  <c r="V490" i="16"/>
  <c r="AU491" i="16"/>
  <c r="C491" i="16"/>
  <c r="X491" i="16"/>
  <c r="AV491" i="16"/>
  <c r="D491" i="16"/>
  <c r="Y491" i="16"/>
  <c r="AW491" i="16"/>
  <c r="E491" i="16"/>
  <c r="Z491" i="16"/>
  <c r="AX491" i="16"/>
  <c r="F491" i="16"/>
  <c r="AA491" i="16"/>
  <c r="AY491" i="16"/>
  <c r="G491" i="16"/>
  <c r="AB491" i="16"/>
  <c r="AZ491" i="16"/>
  <c r="H491" i="16"/>
  <c r="AC491" i="16"/>
  <c r="BA491" i="16"/>
  <c r="I491" i="16"/>
  <c r="AD491" i="16"/>
  <c r="BB491" i="16"/>
  <c r="J491" i="16"/>
  <c r="AE491" i="16"/>
  <c r="BC491" i="16"/>
  <c r="K491" i="16"/>
  <c r="AF491" i="16"/>
  <c r="BD491" i="16"/>
  <c r="L491" i="16"/>
  <c r="AG491" i="16"/>
  <c r="BE491" i="16"/>
  <c r="M491" i="16"/>
  <c r="BF491" i="16"/>
  <c r="N491" i="16"/>
  <c r="BG491" i="16"/>
  <c r="O491" i="16"/>
  <c r="BH491" i="16"/>
  <c r="P491" i="16"/>
  <c r="BI491" i="16"/>
  <c r="Q491" i="16"/>
  <c r="BJ491" i="16"/>
  <c r="R491" i="16"/>
  <c r="BK491" i="16"/>
  <c r="S491" i="16"/>
  <c r="BL491" i="16"/>
  <c r="T491" i="16"/>
  <c r="BM491" i="16"/>
  <c r="U491" i="16"/>
  <c r="BN491" i="16"/>
  <c r="V491" i="16"/>
  <c r="AU492" i="16"/>
  <c r="C492" i="16"/>
  <c r="X492" i="16"/>
  <c r="AV492" i="16"/>
  <c r="D492" i="16"/>
  <c r="Y492" i="16"/>
  <c r="AW492" i="16"/>
  <c r="E492" i="16"/>
  <c r="Z492" i="16"/>
  <c r="AX492" i="16"/>
  <c r="F492" i="16"/>
  <c r="AA492" i="16"/>
  <c r="AY492" i="16"/>
  <c r="G492" i="16"/>
  <c r="AB492" i="16"/>
  <c r="AZ492" i="16"/>
  <c r="H492" i="16"/>
  <c r="AC492" i="16"/>
  <c r="BA492" i="16"/>
  <c r="I492" i="16"/>
  <c r="AD492" i="16"/>
  <c r="BB492" i="16"/>
  <c r="J492" i="16"/>
  <c r="AE492" i="16"/>
  <c r="BC492" i="16"/>
  <c r="K492" i="16"/>
  <c r="AF492" i="16"/>
  <c r="BD492" i="16"/>
  <c r="L492" i="16"/>
  <c r="AG492" i="16"/>
  <c r="BE492" i="16"/>
  <c r="M492" i="16"/>
  <c r="BF492" i="16"/>
  <c r="N492" i="16"/>
  <c r="BG492" i="16"/>
  <c r="O492" i="16"/>
  <c r="BH492" i="16"/>
  <c r="P492" i="16"/>
  <c r="BI492" i="16"/>
  <c r="Q492" i="16"/>
  <c r="BJ492" i="16"/>
  <c r="R492" i="16"/>
  <c r="BK492" i="16"/>
  <c r="S492" i="16"/>
  <c r="BL492" i="16"/>
  <c r="T492" i="16"/>
  <c r="BM492" i="16"/>
  <c r="U492" i="16"/>
  <c r="BN492" i="16"/>
  <c r="V492" i="16"/>
  <c r="AU493" i="16"/>
  <c r="C493" i="16"/>
  <c r="X493" i="16"/>
  <c r="AV493" i="16"/>
  <c r="D493" i="16"/>
  <c r="Y493" i="16"/>
  <c r="AW493" i="16"/>
  <c r="E493" i="16"/>
  <c r="Z493" i="16"/>
  <c r="AX493" i="16"/>
  <c r="F493" i="16"/>
  <c r="AA493" i="16"/>
  <c r="AY493" i="16"/>
  <c r="G493" i="16"/>
  <c r="AB493" i="16"/>
  <c r="AZ493" i="16"/>
  <c r="H493" i="16"/>
  <c r="AC493" i="16"/>
  <c r="BA493" i="16"/>
  <c r="I493" i="16"/>
  <c r="AD493" i="16"/>
  <c r="BB493" i="16"/>
  <c r="J493" i="16"/>
  <c r="AE493" i="16"/>
  <c r="BC493" i="16"/>
  <c r="K493" i="16"/>
  <c r="AF493" i="16"/>
  <c r="BD493" i="16"/>
  <c r="L493" i="16"/>
  <c r="AG493" i="16"/>
  <c r="BE493" i="16"/>
  <c r="M493" i="16"/>
  <c r="BF493" i="16"/>
  <c r="N493" i="16"/>
  <c r="BG493" i="16"/>
  <c r="O493" i="16"/>
  <c r="BH493" i="16"/>
  <c r="P493" i="16"/>
  <c r="BI493" i="16"/>
  <c r="Q493" i="16"/>
  <c r="BJ493" i="16"/>
  <c r="R493" i="16"/>
  <c r="BK493" i="16"/>
  <c r="S493" i="16"/>
  <c r="BL493" i="16"/>
  <c r="T493" i="16"/>
  <c r="BM493" i="16"/>
  <c r="U493" i="16"/>
  <c r="BN493" i="16"/>
  <c r="V493" i="16"/>
  <c r="AU494" i="16"/>
  <c r="C494" i="16"/>
  <c r="X494" i="16"/>
  <c r="AV494" i="16"/>
  <c r="D494" i="16"/>
  <c r="Y494" i="16"/>
  <c r="AW494" i="16"/>
  <c r="E494" i="16"/>
  <c r="Z494" i="16"/>
  <c r="AX494" i="16"/>
  <c r="F494" i="16"/>
  <c r="AA494" i="16"/>
  <c r="AY494" i="16"/>
  <c r="G494" i="16"/>
  <c r="AB494" i="16"/>
  <c r="AZ494" i="16"/>
  <c r="H494" i="16"/>
  <c r="AC494" i="16"/>
  <c r="BA494" i="16"/>
  <c r="I494" i="16"/>
  <c r="AD494" i="16"/>
  <c r="BB494" i="16"/>
  <c r="J494" i="16"/>
  <c r="AE494" i="16"/>
  <c r="BC494" i="16"/>
  <c r="K494" i="16"/>
  <c r="AF494" i="16"/>
  <c r="BD494" i="16"/>
  <c r="L494" i="16"/>
  <c r="AG494" i="16"/>
  <c r="BE494" i="16"/>
  <c r="M494" i="16"/>
  <c r="BF494" i="16"/>
  <c r="N494" i="16"/>
  <c r="BG494" i="16"/>
  <c r="O494" i="16"/>
  <c r="BH494" i="16"/>
  <c r="P494" i="16"/>
  <c r="BI494" i="16"/>
  <c r="Q494" i="16"/>
  <c r="BJ494" i="16"/>
  <c r="R494" i="16"/>
  <c r="BK494" i="16"/>
  <c r="S494" i="16"/>
  <c r="BL494" i="16"/>
  <c r="T494" i="16"/>
  <c r="BM494" i="16"/>
  <c r="U494" i="16"/>
  <c r="BN494" i="16"/>
  <c r="V494" i="16"/>
  <c r="AU495" i="16"/>
  <c r="C495" i="16"/>
  <c r="X495" i="16"/>
  <c r="AV495" i="16"/>
  <c r="D495" i="16"/>
  <c r="Y495" i="16"/>
  <c r="AW495" i="16"/>
  <c r="E495" i="16"/>
  <c r="Z495" i="16"/>
  <c r="AX495" i="16"/>
  <c r="F495" i="16"/>
  <c r="AA495" i="16"/>
  <c r="AY495" i="16"/>
  <c r="G495" i="16"/>
  <c r="AB495" i="16"/>
  <c r="AZ495" i="16"/>
  <c r="H495" i="16"/>
  <c r="AC495" i="16"/>
  <c r="BA495" i="16"/>
  <c r="I495" i="16"/>
  <c r="AD495" i="16"/>
  <c r="BB495" i="16"/>
  <c r="J495" i="16"/>
  <c r="AE495" i="16"/>
  <c r="BC495" i="16"/>
  <c r="K495" i="16"/>
  <c r="AF495" i="16"/>
  <c r="BD495" i="16"/>
  <c r="L495" i="16"/>
  <c r="AG495" i="16"/>
  <c r="BE495" i="16"/>
  <c r="M495" i="16"/>
  <c r="BF495" i="16"/>
  <c r="N495" i="16"/>
  <c r="BG495" i="16"/>
  <c r="O495" i="16"/>
  <c r="BH495" i="16"/>
  <c r="P495" i="16"/>
  <c r="BI495" i="16"/>
  <c r="Q495" i="16"/>
  <c r="BJ495" i="16"/>
  <c r="R495" i="16"/>
  <c r="BK495" i="16"/>
  <c r="S495" i="16"/>
  <c r="BL495" i="16"/>
  <c r="T495" i="16"/>
  <c r="BM495" i="16"/>
  <c r="U495" i="16"/>
  <c r="BN495" i="16"/>
  <c r="V495" i="16"/>
  <c r="AU496" i="16"/>
  <c r="C496" i="16"/>
  <c r="X496" i="16"/>
  <c r="AV496" i="16"/>
  <c r="D496" i="16"/>
  <c r="Y496" i="16"/>
  <c r="AW496" i="16"/>
  <c r="E496" i="16"/>
  <c r="Z496" i="16"/>
  <c r="AX496" i="16"/>
  <c r="F496" i="16"/>
  <c r="AA496" i="16"/>
  <c r="AY496" i="16"/>
  <c r="G496" i="16"/>
  <c r="AB496" i="16"/>
  <c r="AZ496" i="16"/>
  <c r="H496" i="16"/>
  <c r="AC496" i="16"/>
  <c r="BA496" i="16"/>
  <c r="I496" i="16"/>
  <c r="AD496" i="16"/>
  <c r="BB496" i="16"/>
  <c r="J496" i="16"/>
  <c r="AE496" i="16"/>
  <c r="BC496" i="16"/>
  <c r="K496" i="16"/>
  <c r="AF496" i="16"/>
  <c r="BD496" i="16"/>
  <c r="L496" i="16"/>
  <c r="AG496" i="16"/>
  <c r="BE496" i="16"/>
  <c r="M496" i="16"/>
  <c r="BF496" i="16"/>
  <c r="N496" i="16"/>
  <c r="BG496" i="16"/>
  <c r="O496" i="16"/>
  <c r="BH496" i="16"/>
  <c r="P496" i="16"/>
  <c r="BI496" i="16"/>
  <c r="Q496" i="16"/>
  <c r="BJ496" i="16"/>
  <c r="R496" i="16"/>
  <c r="BK496" i="16"/>
  <c r="S496" i="16"/>
  <c r="BL496" i="16"/>
  <c r="T496" i="16"/>
  <c r="BM496" i="16"/>
  <c r="U496" i="16"/>
  <c r="BN496" i="16"/>
  <c r="V496" i="16"/>
  <c r="AU497" i="16"/>
  <c r="C497" i="16"/>
  <c r="X497" i="16"/>
  <c r="AV497" i="16"/>
  <c r="D497" i="16"/>
  <c r="Y497" i="16"/>
  <c r="AW497" i="16"/>
  <c r="E497" i="16"/>
  <c r="Z497" i="16"/>
  <c r="AX497" i="16"/>
  <c r="F497" i="16"/>
  <c r="AA497" i="16"/>
  <c r="AY497" i="16"/>
  <c r="G497" i="16"/>
  <c r="AB497" i="16"/>
  <c r="AZ497" i="16"/>
  <c r="H497" i="16"/>
  <c r="AC497" i="16"/>
  <c r="BA497" i="16"/>
  <c r="I497" i="16"/>
  <c r="AD497" i="16"/>
  <c r="BB497" i="16"/>
  <c r="J497" i="16"/>
  <c r="AE497" i="16"/>
  <c r="BC497" i="16"/>
  <c r="K497" i="16"/>
  <c r="AF497" i="16"/>
  <c r="BD497" i="16"/>
  <c r="L497" i="16"/>
  <c r="AG497" i="16"/>
  <c r="BE497" i="16"/>
  <c r="M497" i="16"/>
  <c r="BF497" i="16"/>
  <c r="N497" i="16"/>
  <c r="BG497" i="16"/>
  <c r="O497" i="16"/>
  <c r="BH497" i="16"/>
  <c r="P497" i="16"/>
  <c r="BI497" i="16"/>
  <c r="Q497" i="16"/>
  <c r="BJ497" i="16"/>
  <c r="R497" i="16"/>
  <c r="BK497" i="16"/>
  <c r="S497" i="16"/>
  <c r="BL497" i="16"/>
  <c r="T497" i="16"/>
  <c r="BM497" i="16"/>
  <c r="U497" i="16"/>
  <c r="BN497" i="16"/>
  <c r="V497" i="16"/>
  <c r="AU498" i="16"/>
  <c r="C498" i="16"/>
  <c r="X498" i="16"/>
  <c r="AV498" i="16"/>
  <c r="D498" i="16"/>
  <c r="Y498" i="16"/>
  <c r="AW498" i="16"/>
  <c r="E498" i="16"/>
  <c r="Z498" i="16"/>
  <c r="AX498" i="16"/>
  <c r="F498" i="16"/>
  <c r="AA498" i="16"/>
  <c r="AY498" i="16"/>
  <c r="G498" i="16"/>
  <c r="AB498" i="16"/>
  <c r="AZ498" i="16"/>
  <c r="H498" i="16"/>
  <c r="AC498" i="16"/>
  <c r="BA498" i="16"/>
  <c r="I498" i="16"/>
  <c r="AD498" i="16"/>
  <c r="BB498" i="16"/>
  <c r="J498" i="16"/>
  <c r="AE498" i="16"/>
  <c r="BC498" i="16"/>
  <c r="K498" i="16"/>
  <c r="AF498" i="16"/>
  <c r="BD498" i="16"/>
  <c r="L498" i="16"/>
  <c r="AG498" i="16"/>
  <c r="BE498" i="16"/>
  <c r="M498" i="16"/>
  <c r="BF498" i="16"/>
  <c r="N498" i="16"/>
  <c r="BG498" i="16"/>
  <c r="O498" i="16"/>
  <c r="BH498" i="16"/>
  <c r="P498" i="16"/>
  <c r="BI498" i="16"/>
  <c r="Q498" i="16"/>
  <c r="BJ498" i="16"/>
  <c r="R498" i="16"/>
  <c r="BK498" i="16"/>
  <c r="S498" i="16"/>
  <c r="BL498" i="16"/>
  <c r="T498" i="16"/>
  <c r="BM498" i="16"/>
  <c r="U498" i="16"/>
  <c r="BN498" i="16"/>
  <c r="V498" i="16"/>
  <c r="AU499" i="16"/>
  <c r="C499" i="16"/>
  <c r="X499" i="16"/>
  <c r="AV499" i="16"/>
  <c r="D499" i="16"/>
  <c r="Y499" i="16"/>
  <c r="AW499" i="16"/>
  <c r="E499" i="16"/>
  <c r="Z499" i="16"/>
  <c r="AX499" i="16"/>
  <c r="F499" i="16"/>
  <c r="AA499" i="16"/>
  <c r="AY499" i="16"/>
  <c r="G499" i="16"/>
  <c r="AB499" i="16"/>
  <c r="AZ499" i="16"/>
  <c r="H499" i="16"/>
  <c r="AC499" i="16"/>
  <c r="BA499" i="16"/>
  <c r="I499" i="16"/>
  <c r="AD499" i="16"/>
  <c r="BB499" i="16"/>
  <c r="J499" i="16"/>
  <c r="AE499" i="16"/>
  <c r="BC499" i="16"/>
  <c r="K499" i="16"/>
  <c r="AF499" i="16"/>
  <c r="BD499" i="16"/>
  <c r="L499" i="16"/>
  <c r="AG499" i="16"/>
  <c r="BE499" i="16"/>
  <c r="M499" i="16"/>
  <c r="BF499" i="16"/>
  <c r="N499" i="16"/>
  <c r="BG499" i="16"/>
  <c r="O499" i="16"/>
  <c r="BH499" i="16"/>
  <c r="P499" i="16"/>
  <c r="BI499" i="16"/>
  <c r="Q499" i="16"/>
  <c r="BJ499" i="16"/>
  <c r="R499" i="16"/>
  <c r="BK499" i="16"/>
  <c r="S499" i="16"/>
  <c r="BL499" i="16"/>
  <c r="T499" i="16"/>
  <c r="BM499" i="16"/>
  <c r="U499" i="16"/>
  <c r="BN499" i="16"/>
  <c r="V499" i="16"/>
  <c r="AU500" i="16"/>
  <c r="C500" i="16"/>
  <c r="X500" i="16"/>
  <c r="AV500" i="16"/>
  <c r="D500" i="16"/>
  <c r="Y500" i="16"/>
  <c r="AW500" i="16"/>
  <c r="E500" i="16"/>
  <c r="Z500" i="16"/>
  <c r="AX500" i="16"/>
  <c r="F500" i="16"/>
  <c r="AA500" i="16"/>
  <c r="AY500" i="16"/>
  <c r="G500" i="16"/>
  <c r="AB500" i="16"/>
  <c r="AZ500" i="16"/>
  <c r="H500" i="16"/>
  <c r="AC500" i="16"/>
  <c r="BA500" i="16"/>
  <c r="I500" i="16"/>
  <c r="AD500" i="16"/>
  <c r="BB500" i="16"/>
  <c r="J500" i="16"/>
  <c r="AE500" i="16"/>
  <c r="BC500" i="16"/>
  <c r="K500" i="16"/>
  <c r="AF500" i="16"/>
  <c r="BD500" i="16"/>
  <c r="L500" i="16"/>
  <c r="AG500" i="16"/>
  <c r="BE500" i="16"/>
  <c r="M500" i="16"/>
  <c r="BF500" i="16"/>
  <c r="N500" i="16"/>
  <c r="BG500" i="16"/>
  <c r="O500" i="16"/>
  <c r="BH500" i="16"/>
  <c r="P500" i="16"/>
  <c r="BI500" i="16"/>
  <c r="Q500" i="16"/>
  <c r="BJ500" i="16"/>
  <c r="R500" i="16"/>
  <c r="BK500" i="16"/>
  <c r="S500" i="16"/>
  <c r="BL500" i="16"/>
  <c r="T500" i="16"/>
  <c r="BM500" i="16"/>
  <c r="U500" i="16"/>
  <c r="BN500" i="16"/>
  <c r="V500" i="16"/>
  <c r="AU501" i="16"/>
  <c r="C501" i="16"/>
  <c r="X501" i="16"/>
  <c r="AV501" i="16"/>
  <c r="D501" i="16"/>
  <c r="Y501" i="16"/>
  <c r="AW501" i="16"/>
  <c r="E501" i="16"/>
  <c r="Z501" i="16"/>
  <c r="AX501" i="16"/>
  <c r="F501" i="16"/>
  <c r="AA501" i="16"/>
  <c r="AY501" i="16"/>
  <c r="G501" i="16"/>
  <c r="AB501" i="16"/>
  <c r="AZ501" i="16"/>
  <c r="H501" i="16"/>
  <c r="AC501" i="16"/>
  <c r="BA501" i="16"/>
  <c r="I501" i="16"/>
  <c r="AD501" i="16"/>
  <c r="BB501" i="16"/>
  <c r="J501" i="16"/>
  <c r="AE501" i="16"/>
  <c r="BC501" i="16"/>
  <c r="K501" i="16"/>
  <c r="AF501" i="16"/>
  <c r="BD501" i="16"/>
  <c r="L501" i="16"/>
  <c r="AG501" i="16"/>
  <c r="BE501" i="16"/>
  <c r="M501" i="16"/>
  <c r="BF501" i="16"/>
  <c r="N501" i="16"/>
  <c r="BG501" i="16"/>
  <c r="O501" i="16"/>
  <c r="BH501" i="16"/>
  <c r="P501" i="16"/>
  <c r="BI501" i="16"/>
  <c r="Q501" i="16"/>
  <c r="BJ501" i="16"/>
  <c r="R501" i="16"/>
  <c r="BK501" i="16"/>
  <c r="S501" i="16"/>
  <c r="BL501" i="16"/>
  <c r="T501" i="16"/>
  <c r="BM501" i="16"/>
  <c r="U501" i="16"/>
  <c r="BN501" i="16"/>
  <c r="V501" i="16"/>
  <c r="AU502" i="16"/>
  <c r="C502" i="16"/>
  <c r="X502" i="16"/>
  <c r="AV502" i="16"/>
  <c r="D502" i="16"/>
  <c r="Y502" i="16"/>
  <c r="AW502" i="16"/>
  <c r="E502" i="16"/>
  <c r="Z502" i="16"/>
  <c r="AX502" i="16"/>
  <c r="F502" i="16"/>
  <c r="AA502" i="16"/>
  <c r="AY502" i="16"/>
  <c r="G502" i="16"/>
  <c r="AB502" i="16"/>
  <c r="AZ502" i="16"/>
  <c r="H502" i="16"/>
  <c r="AC502" i="16"/>
  <c r="BA502" i="16"/>
  <c r="I502" i="16"/>
  <c r="AD502" i="16"/>
  <c r="BB502" i="16"/>
  <c r="J502" i="16"/>
  <c r="AE502" i="16"/>
  <c r="BC502" i="16"/>
  <c r="K502" i="16"/>
  <c r="AF502" i="16"/>
  <c r="BD502" i="16"/>
  <c r="L502" i="16"/>
  <c r="AG502" i="16"/>
  <c r="BE502" i="16"/>
  <c r="M502" i="16"/>
  <c r="BF502" i="16"/>
  <c r="N502" i="16"/>
  <c r="BG502" i="16"/>
  <c r="O502" i="16"/>
  <c r="BH502" i="16"/>
  <c r="P502" i="16"/>
  <c r="BI502" i="16"/>
  <c r="Q502" i="16"/>
  <c r="BJ502" i="16"/>
  <c r="R502" i="16"/>
  <c r="BK502" i="16"/>
  <c r="S502" i="16"/>
  <c r="BL502" i="16"/>
  <c r="T502" i="16"/>
  <c r="BM502" i="16"/>
  <c r="U502" i="16"/>
  <c r="BN502" i="16"/>
  <c r="V502" i="16"/>
  <c r="AU503" i="16"/>
  <c r="C503" i="16"/>
  <c r="X503" i="16"/>
  <c r="AV503" i="16"/>
  <c r="D503" i="16"/>
  <c r="Y503" i="16"/>
  <c r="AW503" i="16"/>
  <c r="E503" i="16"/>
  <c r="Z503" i="16"/>
  <c r="AX503" i="16"/>
  <c r="F503" i="16"/>
  <c r="AA503" i="16"/>
  <c r="AY503" i="16"/>
  <c r="G503" i="16"/>
  <c r="AB503" i="16"/>
  <c r="AZ503" i="16"/>
  <c r="H503" i="16"/>
  <c r="AC503" i="16"/>
  <c r="BA503" i="16"/>
  <c r="I503" i="16"/>
  <c r="AD503" i="16"/>
  <c r="BB503" i="16"/>
  <c r="J503" i="16"/>
  <c r="AE503" i="16"/>
  <c r="BC503" i="16"/>
  <c r="K503" i="16"/>
  <c r="AF503" i="16"/>
  <c r="BD503" i="16"/>
  <c r="L503" i="16"/>
  <c r="AG503" i="16"/>
  <c r="BE503" i="16"/>
  <c r="M503" i="16"/>
  <c r="BF503" i="16"/>
  <c r="N503" i="16"/>
  <c r="BG503" i="16"/>
  <c r="O503" i="16"/>
  <c r="BH503" i="16"/>
  <c r="P503" i="16"/>
  <c r="BI503" i="16"/>
  <c r="Q503" i="16"/>
  <c r="BJ503" i="16"/>
  <c r="R503" i="16"/>
  <c r="BK503" i="16"/>
  <c r="S503" i="16"/>
  <c r="BL503" i="16"/>
  <c r="T503" i="16"/>
  <c r="BM503" i="16"/>
  <c r="U503" i="16"/>
  <c r="BN503" i="16"/>
  <c r="V503" i="16"/>
  <c r="AU504" i="16"/>
  <c r="C504" i="16"/>
  <c r="X504" i="16"/>
  <c r="AV504" i="16"/>
  <c r="D504" i="16"/>
  <c r="Y504" i="16"/>
  <c r="AW504" i="16"/>
  <c r="E504" i="16"/>
  <c r="Z504" i="16"/>
  <c r="AX504" i="16"/>
  <c r="F504" i="16"/>
  <c r="AA504" i="16"/>
  <c r="AY504" i="16"/>
  <c r="G504" i="16"/>
  <c r="AB504" i="16"/>
  <c r="AZ504" i="16"/>
  <c r="H504" i="16"/>
  <c r="AC504" i="16"/>
  <c r="BA504" i="16"/>
  <c r="I504" i="16"/>
  <c r="AD504" i="16"/>
  <c r="BB504" i="16"/>
  <c r="J504" i="16"/>
  <c r="AE504" i="16"/>
  <c r="BC504" i="16"/>
  <c r="K504" i="16"/>
  <c r="AF504" i="16"/>
  <c r="BD504" i="16"/>
  <c r="L504" i="16"/>
  <c r="AG504" i="16"/>
  <c r="BE504" i="16"/>
  <c r="M504" i="16"/>
  <c r="BF504" i="16"/>
  <c r="N504" i="16"/>
  <c r="BG504" i="16"/>
  <c r="O504" i="16"/>
  <c r="BH504" i="16"/>
  <c r="P504" i="16"/>
  <c r="BI504" i="16"/>
  <c r="Q504" i="16"/>
  <c r="BJ504" i="16"/>
  <c r="R504" i="16"/>
  <c r="BK504" i="16"/>
  <c r="S504" i="16"/>
  <c r="BL504" i="16"/>
  <c r="T504" i="16"/>
  <c r="BM504" i="16"/>
  <c r="U504" i="16"/>
  <c r="BN504" i="16"/>
  <c r="V504" i="16"/>
  <c r="AU505" i="16"/>
  <c r="C505" i="16"/>
  <c r="X505" i="16"/>
  <c r="AV505" i="16"/>
  <c r="D505" i="16"/>
  <c r="Y505" i="16"/>
  <c r="AW505" i="16"/>
  <c r="E505" i="16"/>
  <c r="Z505" i="16"/>
  <c r="AX505" i="16"/>
  <c r="F505" i="16"/>
  <c r="AA505" i="16"/>
  <c r="AY505" i="16"/>
  <c r="G505" i="16"/>
  <c r="AB505" i="16"/>
  <c r="AZ505" i="16"/>
  <c r="H505" i="16"/>
  <c r="AC505" i="16"/>
  <c r="BA505" i="16"/>
  <c r="I505" i="16"/>
  <c r="AD505" i="16"/>
  <c r="BB505" i="16"/>
  <c r="J505" i="16"/>
  <c r="AE505" i="16"/>
  <c r="BC505" i="16"/>
  <c r="K505" i="16"/>
  <c r="AF505" i="16"/>
  <c r="BD505" i="16"/>
  <c r="L505" i="16"/>
  <c r="AG505" i="16"/>
  <c r="BE505" i="16"/>
  <c r="M505" i="16"/>
  <c r="BF505" i="16"/>
  <c r="N505" i="16"/>
  <c r="BG505" i="16"/>
  <c r="O505" i="16"/>
  <c r="BH505" i="16"/>
  <c r="P505" i="16"/>
  <c r="BI505" i="16"/>
  <c r="Q505" i="16"/>
  <c r="BJ505" i="16"/>
  <c r="R505" i="16"/>
  <c r="BK505" i="16"/>
  <c r="S505" i="16"/>
  <c r="BL505" i="16"/>
  <c r="T505" i="16"/>
  <c r="BM505" i="16"/>
  <c r="U505" i="16"/>
  <c r="BN505" i="16"/>
  <c r="V505" i="16"/>
  <c r="AU506" i="16"/>
  <c r="C506" i="16"/>
  <c r="X506" i="16"/>
  <c r="AV506" i="16"/>
  <c r="D506" i="16"/>
  <c r="Y506" i="16"/>
  <c r="AW506" i="16"/>
  <c r="E506" i="16"/>
  <c r="Z506" i="16"/>
  <c r="AX506" i="16"/>
  <c r="F506" i="16"/>
  <c r="AA506" i="16"/>
  <c r="AY506" i="16"/>
  <c r="G506" i="16"/>
  <c r="AB506" i="16"/>
  <c r="AZ506" i="16"/>
  <c r="H506" i="16"/>
  <c r="AC506" i="16"/>
  <c r="BA506" i="16"/>
  <c r="I506" i="16"/>
  <c r="AD506" i="16"/>
  <c r="BB506" i="16"/>
  <c r="J506" i="16"/>
  <c r="AE506" i="16"/>
  <c r="BC506" i="16"/>
  <c r="K506" i="16"/>
  <c r="AF506" i="16"/>
  <c r="BD506" i="16"/>
  <c r="L506" i="16"/>
  <c r="AG506" i="16"/>
  <c r="BE506" i="16"/>
  <c r="M506" i="16"/>
  <c r="BF506" i="16"/>
  <c r="N506" i="16"/>
  <c r="BG506" i="16"/>
  <c r="O506" i="16"/>
  <c r="BH506" i="16"/>
  <c r="P506" i="16"/>
  <c r="BI506" i="16"/>
  <c r="Q506" i="16"/>
  <c r="BJ506" i="16"/>
  <c r="R506" i="16"/>
  <c r="BK506" i="16"/>
  <c r="S506" i="16"/>
  <c r="BL506" i="16"/>
  <c r="T506" i="16"/>
  <c r="BM506" i="16"/>
  <c r="U506" i="16"/>
  <c r="BN506" i="16"/>
  <c r="V506" i="16"/>
  <c r="AU507" i="16"/>
  <c r="C507" i="16"/>
  <c r="X507" i="16"/>
  <c r="AV507" i="16"/>
  <c r="D507" i="16"/>
  <c r="Y507" i="16"/>
  <c r="AW507" i="16"/>
  <c r="E507" i="16"/>
  <c r="Z507" i="16"/>
  <c r="AX507" i="16"/>
  <c r="F507" i="16"/>
  <c r="AA507" i="16"/>
  <c r="AY507" i="16"/>
  <c r="G507" i="16"/>
  <c r="AB507" i="16"/>
  <c r="AZ507" i="16"/>
  <c r="H507" i="16"/>
  <c r="AC507" i="16"/>
  <c r="BA507" i="16"/>
  <c r="I507" i="16"/>
  <c r="AD507" i="16"/>
  <c r="BB507" i="16"/>
  <c r="J507" i="16"/>
  <c r="AE507" i="16"/>
  <c r="BC507" i="16"/>
  <c r="K507" i="16"/>
  <c r="AF507" i="16"/>
  <c r="BD507" i="16"/>
  <c r="L507" i="16"/>
  <c r="AG507" i="16"/>
  <c r="BE507" i="16"/>
  <c r="M507" i="16"/>
  <c r="BF507" i="16"/>
  <c r="N507" i="16"/>
  <c r="BG507" i="16"/>
  <c r="O507" i="16"/>
  <c r="BH507" i="16"/>
  <c r="P507" i="16"/>
  <c r="BI507" i="16"/>
  <c r="Q507" i="16"/>
  <c r="BJ507" i="16"/>
  <c r="R507" i="16"/>
  <c r="BK507" i="16"/>
  <c r="S507" i="16"/>
  <c r="BL507" i="16"/>
  <c r="T507" i="16"/>
  <c r="BM507" i="16"/>
  <c r="U507" i="16"/>
  <c r="BN507" i="16"/>
  <c r="V507" i="16"/>
  <c r="AU508" i="16"/>
  <c r="C508" i="16"/>
  <c r="X508" i="16"/>
  <c r="AV508" i="16"/>
  <c r="D508" i="16"/>
  <c r="Y508" i="16"/>
  <c r="AW508" i="16"/>
  <c r="E508" i="16"/>
  <c r="Z508" i="16"/>
  <c r="AX508" i="16"/>
  <c r="F508" i="16"/>
  <c r="AA508" i="16"/>
  <c r="AY508" i="16"/>
  <c r="G508" i="16"/>
  <c r="AB508" i="16"/>
  <c r="AZ508" i="16"/>
  <c r="H508" i="16"/>
  <c r="AC508" i="16"/>
  <c r="BA508" i="16"/>
  <c r="I508" i="16"/>
  <c r="AD508" i="16"/>
  <c r="BB508" i="16"/>
  <c r="J508" i="16"/>
  <c r="AE508" i="16"/>
  <c r="BC508" i="16"/>
  <c r="K508" i="16"/>
  <c r="AF508" i="16"/>
  <c r="BD508" i="16"/>
  <c r="L508" i="16"/>
  <c r="AG508" i="16"/>
  <c r="BE508" i="16"/>
  <c r="M508" i="16"/>
  <c r="BF508" i="16"/>
  <c r="N508" i="16"/>
  <c r="BG508" i="16"/>
  <c r="O508" i="16"/>
  <c r="BH508" i="16"/>
  <c r="P508" i="16"/>
  <c r="BI508" i="16"/>
  <c r="Q508" i="16"/>
  <c r="BJ508" i="16"/>
  <c r="R508" i="16"/>
  <c r="BK508" i="16"/>
  <c r="S508" i="16"/>
  <c r="BL508" i="16"/>
  <c r="T508" i="16"/>
  <c r="BM508" i="16"/>
  <c r="U508" i="16"/>
  <c r="BN508" i="16"/>
  <c r="V508" i="16"/>
  <c r="AU509" i="16"/>
  <c r="C509" i="16"/>
  <c r="X509" i="16"/>
  <c r="AV509" i="16"/>
  <c r="D509" i="16"/>
  <c r="Y509" i="16"/>
  <c r="AW509" i="16"/>
  <c r="E509" i="16"/>
  <c r="Z509" i="16"/>
  <c r="AX509" i="16"/>
  <c r="F509" i="16"/>
  <c r="AA509" i="16"/>
  <c r="AY509" i="16"/>
  <c r="G509" i="16"/>
  <c r="AB509" i="16"/>
  <c r="AZ509" i="16"/>
  <c r="H509" i="16"/>
  <c r="AC509" i="16"/>
  <c r="BA509" i="16"/>
  <c r="I509" i="16"/>
  <c r="AD509" i="16"/>
  <c r="BB509" i="16"/>
  <c r="J509" i="16"/>
  <c r="AE509" i="16"/>
  <c r="BC509" i="16"/>
  <c r="K509" i="16"/>
  <c r="AF509" i="16"/>
  <c r="BD509" i="16"/>
  <c r="L509" i="16"/>
  <c r="AG509" i="16"/>
  <c r="BE509" i="16"/>
  <c r="M509" i="16"/>
  <c r="BF509" i="16"/>
  <c r="N509" i="16"/>
  <c r="BG509" i="16"/>
  <c r="O509" i="16"/>
  <c r="BH509" i="16"/>
  <c r="P509" i="16"/>
  <c r="BI509" i="16"/>
  <c r="Q509" i="16"/>
  <c r="BJ509" i="16"/>
  <c r="R509" i="16"/>
  <c r="BK509" i="16"/>
  <c r="S509" i="16"/>
  <c r="BL509" i="16"/>
  <c r="T509" i="16"/>
  <c r="BM509" i="16"/>
  <c r="U509" i="16"/>
  <c r="BN509" i="16"/>
  <c r="V509" i="16"/>
  <c r="AU510" i="16"/>
  <c r="C510" i="16"/>
  <c r="X510" i="16"/>
  <c r="AV510" i="16"/>
  <c r="D510" i="16"/>
  <c r="Y510" i="16"/>
  <c r="AW510" i="16"/>
  <c r="E510" i="16"/>
  <c r="Z510" i="16"/>
  <c r="AX510" i="16"/>
  <c r="F510" i="16"/>
  <c r="AA510" i="16"/>
  <c r="AY510" i="16"/>
  <c r="G510" i="16"/>
  <c r="AB510" i="16"/>
  <c r="AZ510" i="16"/>
  <c r="H510" i="16"/>
  <c r="AC510" i="16"/>
  <c r="BA510" i="16"/>
  <c r="I510" i="16"/>
  <c r="AD510" i="16"/>
  <c r="BB510" i="16"/>
  <c r="J510" i="16"/>
  <c r="AE510" i="16"/>
  <c r="BC510" i="16"/>
  <c r="K510" i="16"/>
  <c r="AF510" i="16"/>
  <c r="BD510" i="16"/>
  <c r="L510" i="16"/>
  <c r="AG510" i="16"/>
  <c r="BE510" i="16"/>
  <c r="M510" i="16"/>
  <c r="BF510" i="16"/>
  <c r="N510" i="16"/>
  <c r="BG510" i="16"/>
  <c r="O510" i="16"/>
  <c r="BH510" i="16"/>
  <c r="P510" i="16"/>
  <c r="BI510" i="16"/>
  <c r="Q510" i="16"/>
  <c r="BJ510" i="16"/>
  <c r="R510" i="16"/>
  <c r="BK510" i="16"/>
  <c r="S510" i="16"/>
  <c r="BL510" i="16"/>
  <c r="T510" i="16"/>
  <c r="BM510" i="16"/>
  <c r="U510" i="16"/>
  <c r="BN510" i="16"/>
  <c r="V510" i="16"/>
  <c r="AU511" i="16"/>
  <c r="C511" i="16"/>
  <c r="X511" i="16"/>
  <c r="AV511" i="16"/>
  <c r="D511" i="16"/>
  <c r="Y511" i="16"/>
  <c r="AW511" i="16"/>
  <c r="E511" i="16"/>
  <c r="Z511" i="16"/>
  <c r="AX511" i="16"/>
  <c r="F511" i="16"/>
  <c r="AA511" i="16"/>
  <c r="AY511" i="16"/>
  <c r="G511" i="16"/>
  <c r="AB511" i="16"/>
  <c r="AZ511" i="16"/>
  <c r="H511" i="16"/>
  <c r="AC511" i="16"/>
  <c r="BA511" i="16"/>
  <c r="I511" i="16"/>
  <c r="AD511" i="16"/>
  <c r="BB511" i="16"/>
  <c r="J511" i="16"/>
  <c r="AE511" i="16"/>
  <c r="BC511" i="16"/>
  <c r="K511" i="16"/>
  <c r="AF511" i="16"/>
  <c r="BD511" i="16"/>
  <c r="L511" i="16"/>
  <c r="AG511" i="16"/>
  <c r="BE511" i="16"/>
  <c r="M511" i="16"/>
  <c r="BF511" i="16"/>
  <c r="N511" i="16"/>
  <c r="BG511" i="16"/>
  <c r="O511" i="16"/>
  <c r="BH511" i="16"/>
  <c r="P511" i="16"/>
  <c r="BI511" i="16"/>
  <c r="Q511" i="16"/>
  <c r="BJ511" i="16"/>
  <c r="R511" i="16"/>
  <c r="BK511" i="16"/>
  <c r="S511" i="16"/>
  <c r="BL511" i="16"/>
  <c r="T511" i="16"/>
  <c r="BM511" i="16"/>
  <c r="U511" i="16"/>
  <c r="BN511" i="16"/>
  <c r="V511" i="16"/>
  <c r="AU512" i="16"/>
  <c r="C512" i="16"/>
  <c r="X512" i="16"/>
  <c r="AV512" i="16"/>
  <c r="D512" i="16"/>
  <c r="Y512" i="16"/>
  <c r="AW512" i="16"/>
  <c r="E512" i="16"/>
  <c r="Z512" i="16"/>
  <c r="AX512" i="16"/>
  <c r="F512" i="16"/>
  <c r="AA512" i="16"/>
  <c r="AY512" i="16"/>
  <c r="G512" i="16"/>
  <c r="AB512" i="16"/>
  <c r="AZ512" i="16"/>
  <c r="H512" i="16"/>
  <c r="AC512" i="16"/>
  <c r="BA512" i="16"/>
  <c r="I512" i="16"/>
  <c r="AD512" i="16"/>
  <c r="BB512" i="16"/>
  <c r="J512" i="16"/>
  <c r="AE512" i="16"/>
  <c r="BC512" i="16"/>
  <c r="K512" i="16"/>
  <c r="AF512" i="16"/>
  <c r="BD512" i="16"/>
  <c r="L512" i="16"/>
  <c r="AG512" i="16"/>
  <c r="BE512" i="16"/>
  <c r="M512" i="16"/>
  <c r="BF512" i="16"/>
  <c r="N512" i="16"/>
  <c r="BG512" i="16"/>
  <c r="O512" i="16"/>
  <c r="BH512" i="16"/>
  <c r="P512" i="16"/>
  <c r="BI512" i="16"/>
  <c r="Q512" i="16"/>
  <c r="BJ512" i="16"/>
  <c r="R512" i="16"/>
  <c r="BK512" i="16"/>
  <c r="S512" i="16"/>
  <c r="BL512" i="16"/>
  <c r="T512" i="16"/>
  <c r="BM512" i="16"/>
  <c r="U512" i="16"/>
  <c r="BN512" i="16"/>
  <c r="V512" i="16"/>
  <c r="AU513" i="16"/>
  <c r="C513" i="16"/>
  <c r="X513" i="16"/>
  <c r="AV513" i="16"/>
  <c r="D513" i="16"/>
  <c r="Y513" i="16"/>
  <c r="AW513" i="16"/>
  <c r="E513" i="16"/>
  <c r="Z513" i="16"/>
  <c r="AX513" i="16"/>
  <c r="F513" i="16"/>
  <c r="AA513" i="16"/>
  <c r="AY513" i="16"/>
  <c r="G513" i="16"/>
  <c r="AB513" i="16"/>
  <c r="AZ513" i="16"/>
  <c r="H513" i="16"/>
  <c r="AC513" i="16"/>
  <c r="BA513" i="16"/>
  <c r="I513" i="16"/>
  <c r="AD513" i="16"/>
  <c r="BB513" i="16"/>
  <c r="J513" i="16"/>
  <c r="AE513" i="16"/>
  <c r="BC513" i="16"/>
  <c r="K513" i="16"/>
  <c r="AF513" i="16"/>
  <c r="BD513" i="16"/>
  <c r="L513" i="16"/>
  <c r="AG513" i="16"/>
  <c r="BE513" i="16"/>
  <c r="M513" i="16"/>
  <c r="BF513" i="16"/>
  <c r="N513" i="16"/>
  <c r="BG513" i="16"/>
  <c r="O513" i="16"/>
  <c r="BH513" i="16"/>
  <c r="P513" i="16"/>
  <c r="BI513" i="16"/>
  <c r="Q513" i="16"/>
  <c r="BJ513" i="16"/>
  <c r="R513" i="16"/>
  <c r="BK513" i="16"/>
  <c r="S513" i="16"/>
  <c r="BL513" i="16"/>
  <c r="T513" i="16"/>
  <c r="BM513" i="16"/>
  <c r="U513" i="16"/>
  <c r="BN513" i="16"/>
  <c r="V513" i="16"/>
  <c r="AU514" i="16"/>
  <c r="C514" i="16"/>
  <c r="X514" i="16"/>
  <c r="AV514" i="16"/>
  <c r="D514" i="16"/>
  <c r="Y514" i="16"/>
  <c r="AW514" i="16"/>
  <c r="E514" i="16"/>
  <c r="Z514" i="16"/>
  <c r="AX514" i="16"/>
  <c r="F514" i="16"/>
  <c r="AA514" i="16"/>
  <c r="AY514" i="16"/>
  <c r="G514" i="16"/>
  <c r="AB514" i="16"/>
  <c r="AZ514" i="16"/>
  <c r="H514" i="16"/>
  <c r="AC514" i="16"/>
  <c r="BA514" i="16"/>
  <c r="I514" i="16"/>
  <c r="AD514" i="16"/>
  <c r="BB514" i="16"/>
  <c r="J514" i="16"/>
  <c r="AE514" i="16"/>
  <c r="BC514" i="16"/>
  <c r="K514" i="16"/>
  <c r="AF514" i="16"/>
  <c r="BD514" i="16"/>
  <c r="L514" i="16"/>
  <c r="AG514" i="16"/>
  <c r="BE514" i="16"/>
  <c r="M514" i="16"/>
  <c r="BF514" i="16"/>
  <c r="N514" i="16"/>
  <c r="BG514" i="16"/>
  <c r="O514" i="16"/>
  <c r="BH514" i="16"/>
  <c r="P514" i="16"/>
  <c r="BI514" i="16"/>
  <c r="Q514" i="16"/>
  <c r="BJ514" i="16"/>
  <c r="R514" i="16"/>
  <c r="BK514" i="16"/>
  <c r="S514" i="16"/>
  <c r="BL514" i="16"/>
  <c r="T514" i="16"/>
  <c r="BM514" i="16"/>
  <c r="U514" i="16"/>
  <c r="BN514" i="16"/>
  <c r="V514" i="16"/>
  <c r="AU515" i="16"/>
  <c r="C515" i="16"/>
  <c r="X515" i="16"/>
  <c r="AV515" i="16"/>
  <c r="D515" i="16"/>
  <c r="Y515" i="16"/>
  <c r="AW515" i="16"/>
  <c r="E515" i="16"/>
  <c r="Z515" i="16"/>
  <c r="AX515" i="16"/>
  <c r="F515" i="16"/>
  <c r="AA515" i="16"/>
  <c r="AY515" i="16"/>
  <c r="G515" i="16"/>
  <c r="AB515" i="16"/>
  <c r="AZ515" i="16"/>
  <c r="H515" i="16"/>
  <c r="AC515" i="16"/>
  <c r="BA515" i="16"/>
  <c r="I515" i="16"/>
  <c r="AD515" i="16"/>
  <c r="BB515" i="16"/>
  <c r="J515" i="16"/>
  <c r="AE515" i="16"/>
  <c r="BC515" i="16"/>
  <c r="K515" i="16"/>
  <c r="AF515" i="16"/>
  <c r="BD515" i="16"/>
  <c r="L515" i="16"/>
  <c r="AG515" i="16"/>
  <c r="BE515" i="16"/>
  <c r="M515" i="16"/>
  <c r="BF515" i="16"/>
  <c r="N515" i="16"/>
  <c r="BG515" i="16"/>
  <c r="O515" i="16"/>
  <c r="BH515" i="16"/>
  <c r="P515" i="16"/>
  <c r="BI515" i="16"/>
  <c r="Q515" i="16"/>
  <c r="BJ515" i="16"/>
  <c r="R515" i="16"/>
  <c r="BK515" i="16"/>
  <c r="S515" i="16"/>
  <c r="BL515" i="16"/>
  <c r="T515" i="16"/>
  <c r="BM515" i="16"/>
  <c r="U515" i="16"/>
  <c r="BN515" i="16"/>
  <c r="V515" i="16"/>
  <c r="AU516" i="16"/>
  <c r="C516" i="16"/>
  <c r="X516" i="16"/>
  <c r="AV516" i="16"/>
  <c r="D516" i="16"/>
  <c r="Y516" i="16"/>
  <c r="AW516" i="16"/>
  <c r="E516" i="16"/>
  <c r="Z516" i="16"/>
  <c r="AX516" i="16"/>
  <c r="F516" i="16"/>
  <c r="AA516" i="16"/>
  <c r="AY516" i="16"/>
  <c r="G516" i="16"/>
  <c r="AB516" i="16"/>
  <c r="AZ516" i="16"/>
  <c r="H516" i="16"/>
  <c r="AC516" i="16"/>
  <c r="BA516" i="16"/>
  <c r="I516" i="16"/>
  <c r="AD516" i="16"/>
  <c r="BB516" i="16"/>
  <c r="J516" i="16"/>
  <c r="AE516" i="16"/>
  <c r="BC516" i="16"/>
  <c r="K516" i="16"/>
  <c r="AF516" i="16"/>
  <c r="BD516" i="16"/>
  <c r="L516" i="16"/>
  <c r="AG516" i="16"/>
  <c r="BE516" i="16"/>
  <c r="M516" i="16"/>
  <c r="BF516" i="16"/>
  <c r="N516" i="16"/>
  <c r="BG516" i="16"/>
  <c r="O516" i="16"/>
  <c r="BH516" i="16"/>
  <c r="P516" i="16"/>
  <c r="BI516" i="16"/>
  <c r="Q516" i="16"/>
  <c r="BJ516" i="16"/>
  <c r="R516" i="16"/>
  <c r="BK516" i="16"/>
  <c r="S516" i="16"/>
  <c r="BL516" i="16"/>
  <c r="T516" i="16"/>
  <c r="BM516" i="16"/>
  <c r="U516" i="16"/>
  <c r="BN516" i="16"/>
  <c r="V516" i="16"/>
  <c r="AU517" i="16"/>
  <c r="C517" i="16"/>
  <c r="X517" i="16"/>
  <c r="AV517" i="16"/>
  <c r="D517" i="16"/>
  <c r="Y517" i="16"/>
  <c r="AW517" i="16"/>
  <c r="E517" i="16"/>
  <c r="Z517" i="16"/>
  <c r="AX517" i="16"/>
  <c r="F517" i="16"/>
  <c r="AA517" i="16"/>
  <c r="AY517" i="16"/>
  <c r="G517" i="16"/>
  <c r="AB517" i="16"/>
  <c r="AZ517" i="16"/>
  <c r="H517" i="16"/>
  <c r="AC517" i="16"/>
  <c r="BA517" i="16"/>
  <c r="I517" i="16"/>
  <c r="AD517" i="16"/>
  <c r="BB517" i="16"/>
  <c r="J517" i="16"/>
  <c r="AE517" i="16"/>
  <c r="BC517" i="16"/>
  <c r="K517" i="16"/>
  <c r="AF517" i="16"/>
  <c r="BD517" i="16"/>
  <c r="L517" i="16"/>
  <c r="AG517" i="16"/>
  <c r="BE517" i="16"/>
  <c r="M517" i="16"/>
  <c r="BF517" i="16"/>
  <c r="N517" i="16"/>
  <c r="BG517" i="16"/>
  <c r="O517" i="16"/>
  <c r="BH517" i="16"/>
  <c r="P517" i="16"/>
  <c r="BI517" i="16"/>
  <c r="Q517" i="16"/>
  <c r="BJ517" i="16"/>
  <c r="R517" i="16"/>
  <c r="BK517" i="16"/>
  <c r="S517" i="16"/>
  <c r="BL517" i="16"/>
  <c r="T517" i="16"/>
  <c r="BM517" i="16"/>
  <c r="U517" i="16"/>
  <c r="BN517" i="16"/>
  <c r="V517" i="16"/>
  <c r="AU518" i="16"/>
  <c r="C518" i="16"/>
  <c r="X518" i="16"/>
  <c r="AV518" i="16"/>
  <c r="D518" i="16"/>
  <c r="Y518" i="16"/>
  <c r="AW518" i="16"/>
  <c r="E518" i="16"/>
  <c r="Z518" i="16"/>
  <c r="AX518" i="16"/>
  <c r="F518" i="16"/>
  <c r="AA518" i="16"/>
  <c r="AY518" i="16"/>
  <c r="G518" i="16"/>
  <c r="AB518" i="16"/>
  <c r="AZ518" i="16"/>
  <c r="H518" i="16"/>
  <c r="AC518" i="16"/>
  <c r="BA518" i="16"/>
  <c r="I518" i="16"/>
  <c r="AD518" i="16"/>
  <c r="BB518" i="16"/>
  <c r="J518" i="16"/>
  <c r="AE518" i="16"/>
  <c r="BC518" i="16"/>
  <c r="K518" i="16"/>
  <c r="AF518" i="16"/>
  <c r="BD518" i="16"/>
  <c r="L518" i="16"/>
  <c r="AG518" i="16"/>
  <c r="BE518" i="16"/>
  <c r="M518" i="16"/>
  <c r="BF518" i="16"/>
  <c r="N518" i="16"/>
  <c r="BG518" i="16"/>
  <c r="O518" i="16"/>
  <c r="BH518" i="16"/>
  <c r="P518" i="16"/>
  <c r="BI518" i="16"/>
  <c r="Q518" i="16"/>
  <c r="BJ518" i="16"/>
  <c r="R518" i="16"/>
  <c r="BK518" i="16"/>
  <c r="S518" i="16"/>
  <c r="BL518" i="16"/>
  <c r="T518" i="16"/>
  <c r="BM518" i="16"/>
  <c r="U518" i="16"/>
  <c r="BN518" i="16"/>
  <c r="V518" i="16"/>
  <c r="AU519" i="16"/>
  <c r="C519" i="16"/>
  <c r="X519" i="16"/>
  <c r="AV519" i="16"/>
  <c r="D519" i="16"/>
  <c r="Y519" i="16"/>
  <c r="AW519" i="16"/>
  <c r="E519" i="16"/>
  <c r="Z519" i="16"/>
  <c r="AX519" i="16"/>
  <c r="F519" i="16"/>
  <c r="AA519" i="16"/>
  <c r="AY519" i="16"/>
  <c r="G519" i="16"/>
  <c r="AB519" i="16"/>
  <c r="AZ519" i="16"/>
  <c r="H519" i="16"/>
  <c r="AC519" i="16"/>
  <c r="BA519" i="16"/>
  <c r="I519" i="16"/>
  <c r="AD519" i="16"/>
  <c r="BB519" i="16"/>
  <c r="J519" i="16"/>
  <c r="AE519" i="16"/>
  <c r="BC519" i="16"/>
  <c r="K519" i="16"/>
  <c r="AF519" i="16"/>
  <c r="BD519" i="16"/>
  <c r="L519" i="16"/>
  <c r="AG519" i="16"/>
  <c r="BE519" i="16"/>
  <c r="M519" i="16"/>
  <c r="BF519" i="16"/>
  <c r="N519" i="16"/>
  <c r="BG519" i="16"/>
  <c r="O519" i="16"/>
  <c r="BH519" i="16"/>
  <c r="P519" i="16"/>
  <c r="BI519" i="16"/>
  <c r="Q519" i="16"/>
  <c r="BJ519" i="16"/>
  <c r="R519" i="16"/>
  <c r="BK519" i="16"/>
  <c r="S519" i="16"/>
  <c r="BL519" i="16"/>
  <c r="T519" i="16"/>
  <c r="BM519" i="16"/>
  <c r="U519" i="16"/>
  <c r="BN519" i="16"/>
  <c r="V519" i="16"/>
  <c r="AU520" i="16"/>
  <c r="C520" i="16"/>
  <c r="X520" i="16"/>
  <c r="AV520" i="16"/>
  <c r="D520" i="16"/>
  <c r="Y520" i="16"/>
  <c r="AW520" i="16"/>
  <c r="E520" i="16"/>
  <c r="Z520" i="16"/>
  <c r="AX520" i="16"/>
  <c r="F520" i="16"/>
  <c r="AA520" i="16"/>
  <c r="AY520" i="16"/>
  <c r="G520" i="16"/>
  <c r="AB520" i="16"/>
  <c r="AZ520" i="16"/>
  <c r="H520" i="16"/>
  <c r="AC520" i="16"/>
  <c r="BA520" i="16"/>
  <c r="I520" i="16"/>
  <c r="AD520" i="16"/>
  <c r="BB520" i="16"/>
  <c r="J520" i="16"/>
  <c r="AE520" i="16"/>
  <c r="BC520" i="16"/>
  <c r="K520" i="16"/>
  <c r="AF520" i="16"/>
  <c r="BD520" i="16"/>
  <c r="L520" i="16"/>
  <c r="AG520" i="16"/>
  <c r="BE520" i="16"/>
  <c r="M520" i="16"/>
  <c r="BF520" i="16"/>
  <c r="N520" i="16"/>
  <c r="BG520" i="16"/>
  <c r="O520" i="16"/>
  <c r="BH520" i="16"/>
  <c r="P520" i="16"/>
  <c r="BI520" i="16"/>
  <c r="Q520" i="16"/>
  <c r="BJ520" i="16"/>
  <c r="R520" i="16"/>
  <c r="BK520" i="16"/>
  <c r="S520" i="16"/>
  <c r="BL520" i="16"/>
  <c r="T520" i="16"/>
  <c r="BM520" i="16"/>
  <c r="U520" i="16"/>
  <c r="BN520" i="16"/>
  <c r="V520" i="16"/>
  <c r="AU521" i="16"/>
  <c r="C521" i="16"/>
  <c r="X521" i="16"/>
  <c r="AV521" i="16"/>
  <c r="D521" i="16"/>
  <c r="Y521" i="16"/>
  <c r="AW521" i="16"/>
  <c r="E521" i="16"/>
  <c r="Z521" i="16"/>
  <c r="AX521" i="16"/>
  <c r="F521" i="16"/>
  <c r="AA521" i="16"/>
  <c r="AY521" i="16"/>
  <c r="G521" i="16"/>
  <c r="AB521" i="16"/>
  <c r="AZ521" i="16"/>
  <c r="H521" i="16"/>
  <c r="AC521" i="16"/>
  <c r="BA521" i="16"/>
  <c r="I521" i="16"/>
  <c r="AD521" i="16"/>
  <c r="BB521" i="16"/>
  <c r="J521" i="16"/>
  <c r="AE521" i="16"/>
  <c r="BC521" i="16"/>
  <c r="K521" i="16"/>
  <c r="AF521" i="16"/>
  <c r="BD521" i="16"/>
  <c r="L521" i="16"/>
  <c r="AG521" i="16"/>
  <c r="BE521" i="16"/>
  <c r="M521" i="16"/>
  <c r="BF521" i="16"/>
  <c r="N521" i="16"/>
  <c r="BG521" i="16"/>
  <c r="O521" i="16"/>
  <c r="BH521" i="16"/>
  <c r="P521" i="16"/>
  <c r="BI521" i="16"/>
  <c r="Q521" i="16"/>
  <c r="BJ521" i="16"/>
  <c r="R521" i="16"/>
  <c r="BK521" i="16"/>
  <c r="S521" i="16"/>
  <c r="BL521" i="16"/>
  <c r="T521" i="16"/>
  <c r="BM521" i="16"/>
  <c r="U521" i="16"/>
  <c r="BN521" i="16"/>
  <c r="V521" i="16"/>
  <c r="AU522" i="16"/>
  <c r="C522" i="16"/>
  <c r="X522" i="16"/>
  <c r="AV522" i="16"/>
  <c r="D522" i="16"/>
  <c r="Y522" i="16"/>
  <c r="AW522" i="16"/>
  <c r="E522" i="16"/>
  <c r="Z522" i="16"/>
  <c r="AX522" i="16"/>
  <c r="F522" i="16"/>
  <c r="AA522" i="16"/>
  <c r="AY522" i="16"/>
  <c r="G522" i="16"/>
  <c r="AB522" i="16"/>
  <c r="AZ522" i="16"/>
  <c r="H522" i="16"/>
  <c r="AC522" i="16"/>
  <c r="BA522" i="16"/>
  <c r="I522" i="16"/>
  <c r="AD522" i="16"/>
  <c r="BB522" i="16"/>
  <c r="J522" i="16"/>
  <c r="AE522" i="16"/>
  <c r="BC522" i="16"/>
  <c r="K522" i="16"/>
  <c r="AF522" i="16"/>
  <c r="BD522" i="16"/>
  <c r="L522" i="16"/>
  <c r="AG522" i="16"/>
  <c r="BE522" i="16"/>
  <c r="M522" i="16"/>
  <c r="BF522" i="16"/>
  <c r="N522" i="16"/>
  <c r="BG522" i="16"/>
  <c r="O522" i="16"/>
  <c r="BH522" i="16"/>
  <c r="P522" i="16"/>
  <c r="BI522" i="16"/>
  <c r="Q522" i="16"/>
  <c r="BJ522" i="16"/>
  <c r="R522" i="16"/>
  <c r="BK522" i="16"/>
  <c r="S522" i="16"/>
  <c r="BL522" i="16"/>
  <c r="T522" i="16"/>
  <c r="BM522" i="16"/>
  <c r="U522" i="16"/>
  <c r="BN522" i="16"/>
  <c r="V522" i="16"/>
  <c r="AU523" i="16"/>
  <c r="C523" i="16"/>
  <c r="X523" i="16"/>
  <c r="AV523" i="16"/>
  <c r="D523" i="16"/>
  <c r="Y523" i="16"/>
  <c r="AW523" i="16"/>
  <c r="E523" i="16"/>
  <c r="Z523" i="16"/>
  <c r="AX523" i="16"/>
  <c r="F523" i="16"/>
  <c r="AA523" i="16"/>
  <c r="AY523" i="16"/>
  <c r="G523" i="16"/>
  <c r="AB523" i="16"/>
  <c r="AZ523" i="16"/>
  <c r="H523" i="16"/>
  <c r="AC523" i="16"/>
  <c r="BA523" i="16"/>
  <c r="I523" i="16"/>
  <c r="AD523" i="16"/>
  <c r="BB523" i="16"/>
  <c r="J523" i="16"/>
  <c r="AE523" i="16"/>
  <c r="BC523" i="16"/>
  <c r="K523" i="16"/>
  <c r="AF523" i="16"/>
  <c r="BD523" i="16"/>
  <c r="L523" i="16"/>
  <c r="AG523" i="16"/>
  <c r="BE523" i="16"/>
  <c r="M523" i="16"/>
  <c r="BF523" i="16"/>
  <c r="N523" i="16"/>
  <c r="BG523" i="16"/>
  <c r="O523" i="16"/>
  <c r="BH523" i="16"/>
  <c r="P523" i="16"/>
  <c r="BI523" i="16"/>
  <c r="Q523" i="16"/>
  <c r="BJ523" i="16"/>
  <c r="R523" i="16"/>
  <c r="BK523" i="16"/>
  <c r="S523" i="16"/>
  <c r="BL523" i="16"/>
  <c r="T523" i="16"/>
  <c r="BM523" i="16"/>
  <c r="U523" i="16"/>
  <c r="BN523" i="16"/>
  <c r="V523" i="16"/>
  <c r="AU524" i="16"/>
  <c r="C524" i="16"/>
  <c r="X524" i="16"/>
  <c r="AV524" i="16"/>
  <c r="D524" i="16"/>
  <c r="Y524" i="16"/>
  <c r="AW524" i="16"/>
  <c r="E524" i="16"/>
  <c r="Z524" i="16"/>
  <c r="AX524" i="16"/>
  <c r="F524" i="16"/>
  <c r="AA524" i="16"/>
  <c r="AY524" i="16"/>
  <c r="G524" i="16"/>
  <c r="AB524" i="16"/>
  <c r="AZ524" i="16"/>
  <c r="H524" i="16"/>
  <c r="AC524" i="16"/>
  <c r="BA524" i="16"/>
  <c r="I524" i="16"/>
  <c r="AD524" i="16"/>
  <c r="BB524" i="16"/>
  <c r="J524" i="16"/>
  <c r="AE524" i="16"/>
  <c r="BC524" i="16"/>
  <c r="K524" i="16"/>
  <c r="AF524" i="16"/>
  <c r="BD524" i="16"/>
  <c r="L524" i="16"/>
  <c r="AG524" i="16"/>
  <c r="BE524" i="16"/>
  <c r="M524" i="16"/>
  <c r="BF524" i="16"/>
  <c r="N524" i="16"/>
  <c r="BG524" i="16"/>
  <c r="O524" i="16"/>
  <c r="BH524" i="16"/>
  <c r="P524" i="16"/>
  <c r="BI524" i="16"/>
  <c r="Q524" i="16"/>
  <c r="BJ524" i="16"/>
  <c r="R524" i="16"/>
  <c r="BK524" i="16"/>
  <c r="S524" i="16"/>
  <c r="BL524" i="16"/>
  <c r="T524" i="16"/>
  <c r="BM524" i="16"/>
  <c r="U524" i="16"/>
  <c r="BN524" i="16"/>
  <c r="V524" i="16"/>
  <c r="AU525" i="16"/>
  <c r="C525" i="16"/>
  <c r="X525" i="16"/>
  <c r="AV525" i="16"/>
  <c r="D525" i="16"/>
  <c r="Y525" i="16"/>
  <c r="AW525" i="16"/>
  <c r="E525" i="16"/>
  <c r="Z525" i="16"/>
  <c r="AX525" i="16"/>
  <c r="F525" i="16"/>
  <c r="AA525" i="16"/>
  <c r="AY525" i="16"/>
  <c r="G525" i="16"/>
  <c r="AB525" i="16"/>
  <c r="AZ525" i="16"/>
  <c r="H525" i="16"/>
  <c r="AC525" i="16"/>
  <c r="BA525" i="16"/>
  <c r="I525" i="16"/>
  <c r="AD525" i="16"/>
  <c r="BB525" i="16"/>
  <c r="J525" i="16"/>
  <c r="AE525" i="16"/>
  <c r="BC525" i="16"/>
  <c r="K525" i="16"/>
  <c r="AF525" i="16"/>
  <c r="BD525" i="16"/>
  <c r="L525" i="16"/>
  <c r="AG525" i="16"/>
  <c r="BE525" i="16"/>
  <c r="M525" i="16"/>
  <c r="BF525" i="16"/>
  <c r="N525" i="16"/>
  <c r="BG525" i="16"/>
  <c r="O525" i="16"/>
  <c r="BH525" i="16"/>
  <c r="P525" i="16"/>
  <c r="BI525" i="16"/>
  <c r="Q525" i="16"/>
  <c r="BJ525" i="16"/>
  <c r="R525" i="16"/>
  <c r="BK525" i="16"/>
  <c r="S525" i="16"/>
  <c r="BL525" i="16"/>
  <c r="T525" i="16"/>
  <c r="BM525" i="16"/>
  <c r="U525" i="16"/>
  <c r="BN525" i="16"/>
  <c r="V525" i="16"/>
  <c r="AU526" i="16"/>
  <c r="C526" i="16"/>
  <c r="X526" i="16"/>
  <c r="AV526" i="16"/>
  <c r="D526" i="16"/>
  <c r="Y526" i="16"/>
  <c r="AW526" i="16"/>
  <c r="E526" i="16"/>
  <c r="Z526" i="16"/>
  <c r="AX526" i="16"/>
  <c r="F526" i="16"/>
  <c r="AA526" i="16"/>
  <c r="AY526" i="16"/>
  <c r="G526" i="16"/>
  <c r="AB526" i="16"/>
  <c r="AZ526" i="16"/>
  <c r="H526" i="16"/>
  <c r="AC526" i="16"/>
  <c r="BA526" i="16"/>
  <c r="I526" i="16"/>
  <c r="AD526" i="16"/>
  <c r="BB526" i="16"/>
  <c r="J526" i="16"/>
  <c r="AE526" i="16"/>
  <c r="BC526" i="16"/>
  <c r="K526" i="16"/>
  <c r="AF526" i="16"/>
  <c r="BD526" i="16"/>
  <c r="L526" i="16"/>
  <c r="AG526" i="16"/>
  <c r="BE526" i="16"/>
  <c r="M526" i="16"/>
  <c r="BF526" i="16"/>
  <c r="N526" i="16"/>
  <c r="BG526" i="16"/>
  <c r="O526" i="16"/>
  <c r="BH526" i="16"/>
  <c r="P526" i="16"/>
  <c r="BI526" i="16"/>
  <c r="Q526" i="16"/>
  <c r="BJ526" i="16"/>
  <c r="R526" i="16"/>
  <c r="BK526" i="16"/>
  <c r="S526" i="16"/>
  <c r="BL526" i="16"/>
  <c r="T526" i="16"/>
  <c r="BM526" i="16"/>
  <c r="U526" i="16"/>
  <c r="BN526" i="16"/>
  <c r="V526" i="16"/>
  <c r="AU527" i="16"/>
  <c r="C527" i="16"/>
  <c r="X527" i="16"/>
  <c r="AV527" i="16"/>
  <c r="D527" i="16"/>
  <c r="Y527" i="16"/>
  <c r="AW527" i="16"/>
  <c r="E527" i="16"/>
  <c r="Z527" i="16"/>
  <c r="AX527" i="16"/>
  <c r="F527" i="16"/>
  <c r="AA527" i="16"/>
  <c r="AY527" i="16"/>
  <c r="G527" i="16"/>
  <c r="AB527" i="16"/>
  <c r="AZ527" i="16"/>
  <c r="H527" i="16"/>
  <c r="AC527" i="16"/>
  <c r="BA527" i="16"/>
  <c r="I527" i="16"/>
  <c r="AD527" i="16"/>
  <c r="BB527" i="16"/>
  <c r="J527" i="16"/>
  <c r="AE527" i="16"/>
  <c r="BC527" i="16"/>
  <c r="K527" i="16"/>
  <c r="AF527" i="16"/>
  <c r="BD527" i="16"/>
  <c r="L527" i="16"/>
  <c r="AG527" i="16"/>
  <c r="BE527" i="16"/>
  <c r="M527" i="16"/>
  <c r="BF527" i="16"/>
  <c r="N527" i="16"/>
  <c r="BG527" i="16"/>
  <c r="O527" i="16"/>
  <c r="BH527" i="16"/>
  <c r="P527" i="16"/>
  <c r="BI527" i="16"/>
  <c r="Q527" i="16"/>
  <c r="BJ527" i="16"/>
  <c r="R527" i="16"/>
  <c r="BK527" i="16"/>
  <c r="S527" i="16"/>
  <c r="BL527" i="16"/>
  <c r="T527" i="16"/>
  <c r="BM527" i="16"/>
  <c r="U527" i="16"/>
  <c r="BN527" i="16"/>
  <c r="V527" i="16"/>
  <c r="AU528" i="16"/>
  <c r="C528" i="16"/>
  <c r="X528" i="16"/>
  <c r="AV528" i="16"/>
  <c r="D528" i="16"/>
  <c r="Y528" i="16"/>
  <c r="AW528" i="16"/>
  <c r="E528" i="16"/>
  <c r="Z528" i="16"/>
  <c r="AX528" i="16"/>
  <c r="F528" i="16"/>
  <c r="AA528" i="16"/>
  <c r="AY528" i="16"/>
  <c r="G528" i="16"/>
  <c r="AB528" i="16"/>
  <c r="AZ528" i="16"/>
  <c r="H528" i="16"/>
  <c r="AC528" i="16"/>
  <c r="BA528" i="16"/>
  <c r="I528" i="16"/>
  <c r="AD528" i="16"/>
  <c r="BB528" i="16"/>
  <c r="J528" i="16"/>
  <c r="AE528" i="16"/>
  <c r="BC528" i="16"/>
  <c r="K528" i="16"/>
  <c r="AF528" i="16"/>
  <c r="BD528" i="16"/>
  <c r="L528" i="16"/>
  <c r="AG528" i="16"/>
  <c r="BE528" i="16"/>
  <c r="M528" i="16"/>
  <c r="BF528" i="16"/>
  <c r="N528" i="16"/>
  <c r="BG528" i="16"/>
  <c r="O528" i="16"/>
  <c r="BH528" i="16"/>
  <c r="P528" i="16"/>
  <c r="BI528" i="16"/>
  <c r="Q528" i="16"/>
  <c r="BJ528" i="16"/>
  <c r="R528" i="16"/>
  <c r="BK528" i="16"/>
  <c r="S528" i="16"/>
  <c r="BL528" i="16"/>
  <c r="T528" i="16"/>
  <c r="BM528" i="16"/>
  <c r="U528" i="16"/>
  <c r="BN528" i="16"/>
  <c r="V528" i="16"/>
  <c r="AU529" i="16"/>
  <c r="C529" i="16"/>
  <c r="X529" i="16"/>
  <c r="AV529" i="16"/>
  <c r="D529" i="16"/>
  <c r="Y529" i="16"/>
  <c r="AW529" i="16"/>
  <c r="E529" i="16"/>
  <c r="Z529" i="16"/>
  <c r="AX529" i="16"/>
  <c r="F529" i="16"/>
  <c r="AA529" i="16"/>
  <c r="AY529" i="16"/>
  <c r="G529" i="16"/>
  <c r="AB529" i="16"/>
  <c r="AZ529" i="16"/>
  <c r="H529" i="16"/>
  <c r="AC529" i="16"/>
  <c r="BA529" i="16"/>
  <c r="I529" i="16"/>
  <c r="AD529" i="16"/>
  <c r="BB529" i="16"/>
  <c r="J529" i="16"/>
  <c r="AE529" i="16"/>
  <c r="BC529" i="16"/>
  <c r="K529" i="16"/>
  <c r="AF529" i="16"/>
  <c r="BD529" i="16"/>
  <c r="L529" i="16"/>
  <c r="AG529" i="16"/>
  <c r="BE529" i="16"/>
  <c r="M529" i="16"/>
  <c r="BF529" i="16"/>
  <c r="N529" i="16"/>
  <c r="BG529" i="16"/>
  <c r="O529" i="16"/>
  <c r="BH529" i="16"/>
  <c r="P529" i="16"/>
  <c r="BI529" i="16"/>
  <c r="Q529" i="16"/>
  <c r="BJ529" i="16"/>
  <c r="R529" i="16"/>
  <c r="BK529" i="16"/>
  <c r="S529" i="16"/>
  <c r="BL529" i="16"/>
  <c r="T529" i="16"/>
  <c r="BM529" i="16"/>
  <c r="U529" i="16"/>
  <c r="BN529" i="16"/>
  <c r="V529" i="16"/>
  <c r="AU530" i="16"/>
  <c r="C530" i="16"/>
  <c r="X530" i="16"/>
  <c r="AV530" i="16"/>
  <c r="D530" i="16"/>
  <c r="Y530" i="16"/>
  <c r="AW530" i="16"/>
  <c r="E530" i="16"/>
  <c r="Z530" i="16"/>
  <c r="AX530" i="16"/>
  <c r="F530" i="16"/>
  <c r="AA530" i="16"/>
  <c r="AY530" i="16"/>
  <c r="G530" i="16"/>
  <c r="AB530" i="16"/>
  <c r="AZ530" i="16"/>
  <c r="H530" i="16"/>
  <c r="AC530" i="16"/>
  <c r="BA530" i="16"/>
  <c r="I530" i="16"/>
  <c r="AD530" i="16"/>
  <c r="BB530" i="16"/>
  <c r="J530" i="16"/>
  <c r="AE530" i="16"/>
  <c r="BC530" i="16"/>
  <c r="K530" i="16"/>
  <c r="AF530" i="16"/>
  <c r="BD530" i="16"/>
  <c r="L530" i="16"/>
  <c r="AG530" i="16"/>
  <c r="BE530" i="16"/>
  <c r="M530" i="16"/>
  <c r="BF530" i="16"/>
  <c r="N530" i="16"/>
  <c r="BG530" i="16"/>
  <c r="O530" i="16"/>
  <c r="BH530" i="16"/>
  <c r="P530" i="16"/>
  <c r="BI530" i="16"/>
  <c r="Q530" i="16"/>
  <c r="BJ530" i="16"/>
  <c r="R530" i="16"/>
  <c r="BK530" i="16"/>
  <c r="S530" i="16"/>
  <c r="BL530" i="16"/>
  <c r="T530" i="16"/>
  <c r="BM530" i="16"/>
  <c r="U530" i="16"/>
  <c r="BN530" i="16"/>
  <c r="V530" i="16"/>
  <c r="AU531" i="16"/>
  <c r="C531" i="16"/>
  <c r="X531" i="16"/>
  <c r="AV531" i="16"/>
  <c r="D531" i="16"/>
  <c r="Y531" i="16"/>
  <c r="AW531" i="16"/>
  <c r="E531" i="16"/>
  <c r="Z531" i="16"/>
  <c r="AX531" i="16"/>
  <c r="F531" i="16"/>
  <c r="AA531" i="16"/>
  <c r="AY531" i="16"/>
  <c r="G531" i="16"/>
  <c r="AB531" i="16"/>
  <c r="AZ531" i="16"/>
  <c r="H531" i="16"/>
  <c r="AC531" i="16"/>
  <c r="BA531" i="16"/>
  <c r="I531" i="16"/>
  <c r="AD531" i="16"/>
  <c r="BB531" i="16"/>
  <c r="J531" i="16"/>
  <c r="AE531" i="16"/>
  <c r="BC531" i="16"/>
  <c r="K531" i="16"/>
  <c r="AF531" i="16"/>
  <c r="BD531" i="16"/>
  <c r="L531" i="16"/>
  <c r="AG531" i="16"/>
  <c r="BE531" i="16"/>
  <c r="M531" i="16"/>
  <c r="BF531" i="16"/>
  <c r="N531" i="16"/>
  <c r="BG531" i="16"/>
  <c r="O531" i="16"/>
  <c r="BH531" i="16"/>
  <c r="P531" i="16"/>
  <c r="BI531" i="16"/>
  <c r="Q531" i="16"/>
  <c r="BJ531" i="16"/>
  <c r="R531" i="16"/>
  <c r="BK531" i="16"/>
  <c r="S531" i="16"/>
  <c r="BL531" i="16"/>
  <c r="T531" i="16"/>
  <c r="BM531" i="16"/>
  <c r="U531" i="16"/>
  <c r="BN531" i="16"/>
  <c r="V531" i="16"/>
  <c r="AU532" i="16"/>
  <c r="C532" i="16"/>
  <c r="X532" i="16"/>
  <c r="AV532" i="16"/>
  <c r="D532" i="16"/>
  <c r="Y532" i="16"/>
  <c r="AW532" i="16"/>
  <c r="E532" i="16"/>
  <c r="Z532" i="16"/>
  <c r="AX532" i="16"/>
  <c r="F532" i="16"/>
  <c r="AA532" i="16"/>
  <c r="AY532" i="16"/>
  <c r="G532" i="16"/>
  <c r="AB532" i="16"/>
  <c r="AZ532" i="16"/>
  <c r="H532" i="16"/>
  <c r="AC532" i="16"/>
  <c r="BA532" i="16"/>
  <c r="I532" i="16"/>
  <c r="AD532" i="16"/>
  <c r="BB532" i="16"/>
  <c r="J532" i="16"/>
  <c r="AE532" i="16"/>
  <c r="BC532" i="16"/>
  <c r="K532" i="16"/>
  <c r="AF532" i="16"/>
  <c r="BD532" i="16"/>
  <c r="L532" i="16"/>
  <c r="AG532" i="16"/>
  <c r="BE532" i="16"/>
  <c r="M532" i="16"/>
  <c r="BF532" i="16"/>
  <c r="N532" i="16"/>
  <c r="BG532" i="16"/>
  <c r="O532" i="16"/>
  <c r="BH532" i="16"/>
  <c r="P532" i="16"/>
  <c r="BI532" i="16"/>
  <c r="Q532" i="16"/>
  <c r="BJ532" i="16"/>
  <c r="R532" i="16"/>
  <c r="BK532" i="16"/>
  <c r="S532" i="16"/>
  <c r="BL532" i="16"/>
  <c r="T532" i="16"/>
  <c r="BM532" i="16"/>
  <c r="U532" i="16"/>
  <c r="BN532" i="16"/>
  <c r="V532" i="16"/>
  <c r="AU533" i="16"/>
  <c r="C533" i="16"/>
  <c r="X533" i="16"/>
  <c r="AV533" i="16"/>
  <c r="D533" i="16"/>
  <c r="Y533" i="16"/>
  <c r="AW533" i="16"/>
  <c r="E533" i="16"/>
  <c r="Z533" i="16"/>
  <c r="AX533" i="16"/>
  <c r="F533" i="16"/>
  <c r="AA533" i="16"/>
  <c r="AY533" i="16"/>
  <c r="G533" i="16"/>
  <c r="AB533" i="16"/>
  <c r="AZ533" i="16"/>
  <c r="H533" i="16"/>
  <c r="AC533" i="16"/>
  <c r="BA533" i="16"/>
  <c r="I533" i="16"/>
  <c r="AD533" i="16"/>
  <c r="BB533" i="16"/>
  <c r="J533" i="16"/>
  <c r="AE533" i="16"/>
  <c r="BC533" i="16"/>
  <c r="K533" i="16"/>
  <c r="AF533" i="16"/>
  <c r="BD533" i="16"/>
  <c r="L533" i="16"/>
  <c r="AG533" i="16"/>
  <c r="BE533" i="16"/>
  <c r="M533" i="16"/>
  <c r="BF533" i="16"/>
  <c r="N533" i="16"/>
  <c r="BG533" i="16"/>
  <c r="O533" i="16"/>
  <c r="BH533" i="16"/>
  <c r="P533" i="16"/>
  <c r="BI533" i="16"/>
  <c r="Q533" i="16"/>
  <c r="BJ533" i="16"/>
  <c r="R533" i="16"/>
  <c r="BK533" i="16"/>
  <c r="S533" i="16"/>
  <c r="BL533" i="16"/>
  <c r="T533" i="16"/>
  <c r="BM533" i="16"/>
  <c r="U533" i="16"/>
  <c r="BN533" i="16"/>
  <c r="V533" i="16"/>
  <c r="AU534" i="16"/>
  <c r="C534" i="16"/>
  <c r="X534" i="16"/>
  <c r="AV534" i="16"/>
  <c r="D534" i="16"/>
  <c r="Y534" i="16"/>
  <c r="AW534" i="16"/>
  <c r="E534" i="16"/>
  <c r="Z534" i="16"/>
  <c r="AX534" i="16"/>
  <c r="F534" i="16"/>
  <c r="AA534" i="16"/>
  <c r="AY534" i="16"/>
  <c r="G534" i="16"/>
  <c r="AB534" i="16"/>
  <c r="AZ534" i="16"/>
  <c r="H534" i="16"/>
  <c r="AC534" i="16"/>
  <c r="BA534" i="16"/>
  <c r="I534" i="16"/>
  <c r="AD534" i="16"/>
  <c r="BB534" i="16"/>
  <c r="J534" i="16"/>
  <c r="AE534" i="16"/>
  <c r="BC534" i="16"/>
  <c r="K534" i="16"/>
  <c r="AF534" i="16"/>
  <c r="BD534" i="16"/>
  <c r="L534" i="16"/>
  <c r="AG534" i="16"/>
  <c r="BE534" i="16"/>
  <c r="M534" i="16"/>
  <c r="BF534" i="16"/>
  <c r="N534" i="16"/>
  <c r="BG534" i="16"/>
  <c r="O534" i="16"/>
  <c r="BH534" i="16"/>
  <c r="P534" i="16"/>
  <c r="BI534" i="16"/>
  <c r="Q534" i="16"/>
  <c r="BJ534" i="16"/>
  <c r="R534" i="16"/>
  <c r="BK534" i="16"/>
  <c r="S534" i="16"/>
  <c r="BL534" i="16"/>
  <c r="T534" i="16"/>
  <c r="BM534" i="16"/>
  <c r="U534" i="16"/>
  <c r="BN534" i="16"/>
  <c r="V534" i="16"/>
  <c r="AU535" i="16"/>
  <c r="C535" i="16"/>
  <c r="X535" i="16"/>
  <c r="AV535" i="16"/>
  <c r="D535" i="16"/>
  <c r="Y535" i="16"/>
  <c r="AW535" i="16"/>
  <c r="E535" i="16"/>
  <c r="Z535" i="16"/>
  <c r="AX535" i="16"/>
  <c r="F535" i="16"/>
  <c r="AA535" i="16"/>
  <c r="AY535" i="16"/>
  <c r="G535" i="16"/>
  <c r="AB535" i="16"/>
  <c r="AZ535" i="16"/>
  <c r="H535" i="16"/>
  <c r="AC535" i="16"/>
  <c r="BA535" i="16"/>
  <c r="I535" i="16"/>
  <c r="AD535" i="16"/>
  <c r="BB535" i="16"/>
  <c r="J535" i="16"/>
  <c r="AE535" i="16"/>
  <c r="BC535" i="16"/>
  <c r="K535" i="16"/>
  <c r="AF535" i="16"/>
  <c r="BD535" i="16"/>
  <c r="L535" i="16"/>
  <c r="AG535" i="16"/>
  <c r="BE535" i="16"/>
  <c r="M535" i="16"/>
  <c r="BF535" i="16"/>
  <c r="N535" i="16"/>
  <c r="BG535" i="16"/>
  <c r="O535" i="16"/>
  <c r="BH535" i="16"/>
  <c r="P535" i="16"/>
  <c r="BI535" i="16"/>
  <c r="Q535" i="16"/>
  <c r="BJ535" i="16"/>
  <c r="R535" i="16"/>
  <c r="BK535" i="16"/>
  <c r="S535" i="16"/>
  <c r="BL535" i="16"/>
  <c r="T535" i="16"/>
  <c r="BM535" i="16"/>
  <c r="U535" i="16"/>
  <c r="BN535" i="16"/>
  <c r="V535" i="16"/>
  <c r="AU536" i="16"/>
  <c r="C536" i="16"/>
  <c r="X536" i="16"/>
  <c r="AV536" i="16"/>
  <c r="D536" i="16"/>
  <c r="Y536" i="16"/>
  <c r="AW536" i="16"/>
  <c r="E536" i="16"/>
  <c r="Z536" i="16"/>
  <c r="AX536" i="16"/>
  <c r="F536" i="16"/>
  <c r="AA536" i="16"/>
  <c r="AY536" i="16"/>
  <c r="G536" i="16"/>
  <c r="AB536" i="16"/>
  <c r="AZ536" i="16"/>
  <c r="H536" i="16"/>
  <c r="AC536" i="16"/>
  <c r="BA536" i="16"/>
  <c r="I536" i="16"/>
  <c r="AD536" i="16"/>
  <c r="BB536" i="16"/>
  <c r="J536" i="16"/>
  <c r="AE536" i="16"/>
  <c r="BC536" i="16"/>
  <c r="K536" i="16"/>
  <c r="AF536" i="16"/>
  <c r="BD536" i="16"/>
  <c r="L536" i="16"/>
  <c r="AG536" i="16"/>
  <c r="BE536" i="16"/>
  <c r="M536" i="16"/>
  <c r="BF536" i="16"/>
  <c r="N536" i="16"/>
  <c r="BG536" i="16"/>
  <c r="O536" i="16"/>
  <c r="BH536" i="16"/>
  <c r="P536" i="16"/>
  <c r="BI536" i="16"/>
  <c r="Q536" i="16"/>
  <c r="BJ536" i="16"/>
  <c r="R536" i="16"/>
  <c r="BK536" i="16"/>
  <c r="S536" i="16"/>
  <c r="BL536" i="16"/>
  <c r="T536" i="16"/>
  <c r="BM536" i="16"/>
  <c r="U536" i="16"/>
  <c r="BN536" i="16"/>
  <c r="V536" i="16"/>
  <c r="AU537" i="16"/>
  <c r="C537" i="16"/>
  <c r="X537" i="16"/>
  <c r="AV537" i="16"/>
  <c r="D537" i="16"/>
  <c r="Y537" i="16"/>
  <c r="AW537" i="16"/>
  <c r="E537" i="16"/>
  <c r="Z537" i="16"/>
  <c r="AX537" i="16"/>
  <c r="F537" i="16"/>
  <c r="AA537" i="16"/>
  <c r="AY537" i="16"/>
  <c r="G537" i="16"/>
  <c r="AB537" i="16"/>
  <c r="AZ537" i="16"/>
  <c r="H537" i="16"/>
  <c r="AC537" i="16"/>
  <c r="BA537" i="16"/>
  <c r="I537" i="16"/>
  <c r="AD537" i="16"/>
  <c r="BB537" i="16"/>
  <c r="J537" i="16"/>
  <c r="AE537" i="16"/>
  <c r="BC537" i="16"/>
  <c r="K537" i="16"/>
  <c r="AF537" i="16"/>
  <c r="BD537" i="16"/>
  <c r="L537" i="16"/>
  <c r="AG537" i="16"/>
  <c r="BE537" i="16"/>
  <c r="M537" i="16"/>
  <c r="BF537" i="16"/>
  <c r="N537" i="16"/>
  <c r="BG537" i="16"/>
  <c r="O537" i="16"/>
  <c r="BH537" i="16"/>
  <c r="P537" i="16"/>
  <c r="BI537" i="16"/>
  <c r="Q537" i="16"/>
  <c r="BJ537" i="16"/>
  <c r="R537" i="16"/>
  <c r="BK537" i="16"/>
  <c r="S537" i="16"/>
  <c r="BL537" i="16"/>
  <c r="T537" i="16"/>
  <c r="BM537" i="16"/>
  <c r="U537" i="16"/>
  <c r="BN537" i="16"/>
  <c r="V537" i="16"/>
  <c r="AU538" i="16"/>
  <c r="C538" i="16"/>
  <c r="X538" i="16"/>
  <c r="AV538" i="16"/>
  <c r="D538" i="16"/>
  <c r="Y538" i="16"/>
  <c r="AW538" i="16"/>
  <c r="E538" i="16"/>
  <c r="Z538" i="16"/>
  <c r="AX538" i="16"/>
  <c r="F538" i="16"/>
  <c r="AA538" i="16"/>
  <c r="AY538" i="16"/>
  <c r="G538" i="16"/>
  <c r="AB538" i="16"/>
  <c r="AZ538" i="16"/>
  <c r="H538" i="16"/>
  <c r="AC538" i="16"/>
  <c r="BA538" i="16"/>
  <c r="I538" i="16"/>
  <c r="AD538" i="16"/>
  <c r="BB538" i="16"/>
  <c r="J538" i="16"/>
  <c r="AE538" i="16"/>
  <c r="BC538" i="16"/>
  <c r="K538" i="16"/>
  <c r="AF538" i="16"/>
  <c r="BD538" i="16"/>
  <c r="L538" i="16"/>
  <c r="AG538" i="16"/>
  <c r="BE538" i="16"/>
  <c r="M538" i="16"/>
  <c r="BF538" i="16"/>
  <c r="N538" i="16"/>
  <c r="BG538" i="16"/>
  <c r="O538" i="16"/>
  <c r="BH538" i="16"/>
  <c r="P538" i="16"/>
  <c r="BI538" i="16"/>
  <c r="Q538" i="16"/>
  <c r="BJ538" i="16"/>
  <c r="R538" i="16"/>
  <c r="BK538" i="16"/>
  <c r="S538" i="16"/>
  <c r="BL538" i="16"/>
  <c r="T538" i="16"/>
  <c r="BM538" i="16"/>
  <c r="U538" i="16"/>
  <c r="BN538" i="16"/>
  <c r="V538" i="16"/>
  <c r="AU539" i="16"/>
  <c r="C539" i="16"/>
  <c r="X539" i="16"/>
  <c r="AV539" i="16"/>
  <c r="D539" i="16"/>
  <c r="Y539" i="16"/>
  <c r="AW539" i="16"/>
  <c r="E539" i="16"/>
  <c r="Z539" i="16"/>
  <c r="AX539" i="16"/>
  <c r="F539" i="16"/>
  <c r="AA539" i="16"/>
  <c r="AY539" i="16"/>
  <c r="G539" i="16"/>
  <c r="AB539" i="16"/>
  <c r="AZ539" i="16"/>
  <c r="H539" i="16"/>
  <c r="AC539" i="16"/>
  <c r="BA539" i="16"/>
  <c r="I539" i="16"/>
  <c r="AD539" i="16"/>
  <c r="BB539" i="16"/>
  <c r="J539" i="16"/>
  <c r="AE539" i="16"/>
  <c r="BC539" i="16"/>
  <c r="K539" i="16"/>
  <c r="AF539" i="16"/>
  <c r="BD539" i="16"/>
  <c r="L539" i="16"/>
  <c r="AG539" i="16"/>
  <c r="BE539" i="16"/>
  <c r="M539" i="16"/>
  <c r="BF539" i="16"/>
  <c r="N539" i="16"/>
  <c r="BG539" i="16"/>
  <c r="O539" i="16"/>
  <c r="BH539" i="16"/>
  <c r="P539" i="16"/>
  <c r="BI539" i="16"/>
  <c r="Q539" i="16"/>
  <c r="BJ539" i="16"/>
  <c r="R539" i="16"/>
  <c r="BK539" i="16"/>
  <c r="S539" i="16"/>
  <c r="BL539" i="16"/>
  <c r="T539" i="16"/>
  <c r="BM539" i="16"/>
  <c r="U539" i="16"/>
  <c r="BN539" i="16"/>
  <c r="V539" i="16"/>
  <c r="AU540" i="16"/>
  <c r="C540" i="16"/>
  <c r="X540" i="16"/>
  <c r="AV540" i="16"/>
  <c r="D540" i="16"/>
  <c r="Y540" i="16"/>
  <c r="AW540" i="16"/>
  <c r="E540" i="16"/>
  <c r="Z540" i="16"/>
  <c r="AX540" i="16"/>
  <c r="F540" i="16"/>
  <c r="AA540" i="16"/>
  <c r="AY540" i="16"/>
  <c r="G540" i="16"/>
  <c r="AB540" i="16"/>
  <c r="AZ540" i="16"/>
  <c r="H540" i="16"/>
  <c r="AC540" i="16"/>
  <c r="BA540" i="16"/>
  <c r="I540" i="16"/>
  <c r="AD540" i="16"/>
  <c r="BB540" i="16"/>
  <c r="J540" i="16"/>
  <c r="AE540" i="16"/>
  <c r="BC540" i="16"/>
  <c r="K540" i="16"/>
  <c r="AF540" i="16"/>
  <c r="BD540" i="16"/>
  <c r="L540" i="16"/>
  <c r="AG540" i="16"/>
  <c r="BE540" i="16"/>
  <c r="M540" i="16"/>
  <c r="BF540" i="16"/>
  <c r="N540" i="16"/>
  <c r="BG540" i="16"/>
  <c r="O540" i="16"/>
  <c r="BH540" i="16"/>
  <c r="P540" i="16"/>
  <c r="BI540" i="16"/>
  <c r="Q540" i="16"/>
  <c r="BJ540" i="16"/>
  <c r="R540" i="16"/>
  <c r="BK540" i="16"/>
  <c r="S540" i="16"/>
  <c r="BL540" i="16"/>
  <c r="T540" i="16"/>
  <c r="BM540" i="16"/>
  <c r="U540" i="16"/>
  <c r="BN540" i="16"/>
  <c r="V540" i="16"/>
  <c r="AU541" i="16"/>
  <c r="C541" i="16"/>
  <c r="X541" i="16"/>
  <c r="AV541" i="16"/>
  <c r="D541" i="16"/>
  <c r="Y541" i="16"/>
  <c r="AW541" i="16"/>
  <c r="E541" i="16"/>
  <c r="Z541" i="16"/>
  <c r="AX541" i="16"/>
  <c r="F541" i="16"/>
  <c r="AA541" i="16"/>
  <c r="AY541" i="16"/>
  <c r="G541" i="16"/>
  <c r="AB541" i="16"/>
  <c r="AZ541" i="16"/>
  <c r="H541" i="16"/>
  <c r="AC541" i="16"/>
  <c r="BA541" i="16"/>
  <c r="I541" i="16"/>
  <c r="AD541" i="16"/>
  <c r="BB541" i="16"/>
  <c r="J541" i="16"/>
  <c r="AE541" i="16"/>
  <c r="BC541" i="16"/>
  <c r="K541" i="16"/>
  <c r="AF541" i="16"/>
  <c r="BD541" i="16"/>
  <c r="L541" i="16"/>
  <c r="AG541" i="16"/>
  <c r="BE541" i="16"/>
  <c r="M541" i="16"/>
  <c r="BF541" i="16"/>
  <c r="N541" i="16"/>
  <c r="BG541" i="16"/>
  <c r="O541" i="16"/>
  <c r="BH541" i="16"/>
  <c r="P541" i="16"/>
  <c r="BI541" i="16"/>
  <c r="Q541" i="16"/>
  <c r="BJ541" i="16"/>
  <c r="R541" i="16"/>
  <c r="BK541" i="16"/>
  <c r="S541" i="16"/>
  <c r="BL541" i="16"/>
  <c r="T541" i="16"/>
  <c r="BM541" i="16"/>
  <c r="U541" i="16"/>
  <c r="BN541" i="16"/>
  <c r="V541" i="16"/>
  <c r="AU542" i="16"/>
  <c r="C542" i="16"/>
  <c r="X542" i="16"/>
  <c r="AV542" i="16"/>
  <c r="D542" i="16"/>
  <c r="Y542" i="16"/>
  <c r="AW542" i="16"/>
  <c r="E542" i="16"/>
  <c r="Z542" i="16"/>
  <c r="AX542" i="16"/>
  <c r="F542" i="16"/>
  <c r="AA542" i="16"/>
  <c r="AY542" i="16"/>
  <c r="G542" i="16"/>
  <c r="AB542" i="16"/>
  <c r="AZ542" i="16"/>
  <c r="H542" i="16"/>
  <c r="AC542" i="16"/>
  <c r="BA542" i="16"/>
  <c r="I542" i="16"/>
  <c r="AD542" i="16"/>
  <c r="BB542" i="16"/>
  <c r="J542" i="16"/>
  <c r="AE542" i="16"/>
  <c r="BC542" i="16"/>
  <c r="K542" i="16"/>
  <c r="AF542" i="16"/>
  <c r="BD542" i="16"/>
  <c r="L542" i="16"/>
  <c r="AG542" i="16"/>
  <c r="BE542" i="16"/>
  <c r="M542" i="16"/>
  <c r="BF542" i="16"/>
  <c r="N542" i="16"/>
  <c r="BG542" i="16"/>
  <c r="O542" i="16"/>
  <c r="BH542" i="16"/>
  <c r="P542" i="16"/>
  <c r="BI542" i="16"/>
  <c r="Q542" i="16"/>
  <c r="BJ542" i="16"/>
  <c r="R542" i="16"/>
  <c r="BK542" i="16"/>
  <c r="S542" i="16"/>
  <c r="BL542" i="16"/>
  <c r="T542" i="16"/>
  <c r="BM542" i="16"/>
  <c r="U542" i="16"/>
  <c r="BN542" i="16"/>
  <c r="V542" i="16"/>
  <c r="AU543" i="16"/>
  <c r="C543" i="16"/>
  <c r="X543" i="16"/>
  <c r="AV543" i="16"/>
  <c r="D543" i="16"/>
  <c r="Y543" i="16"/>
  <c r="AW543" i="16"/>
  <c r="E543" i="16"/>
  <c r="Z543" i="16"/>
  <c r="AX543" i="16"/>
  <c r="F543" i="16"/>
  <c r="AA543" i="16"/>
  <c r="AY543" i="16"/>
  <c r="G543" i="16"/>
  <c r="AB543" i="16"/>
  <c r="AZ543" i="16"/>
  <c r="H543" i="16"/>
  <c r="AC543" i="16"/>
  <c r="BA543" i="16"/>
  <c r="I543" i="16"/>
  <c r="AD543" i="16"/>
  <c r="BB543" i="16"/>
  <c r="J543" i="16"/>
  <c r="AE543" i="16"/>
  <c r="BC543" i="16"/>
  <c r="K543" i="16"/>
  <c r="AF543" i="16"/>
  <c r="BD543" i="16"/>
  <c r="L543" i="16"/>
  <c r="AG543" i="16"/>
  <c r="BE543" i="16"/>
  <c r="M543" i="16"/>
  <c r="BF543" i="16"/>
  <c r="N543" i="16"/>
  <c r="BG543" i="16"/>
  <c r="O543" i="16"/>
  <c r="BH543" i="16"/>
  <c r="P543" i="16"/>
  <c r="BI543" i="16"/>
  <c r="Q543" i="16"/>
  <c r="BJ543" i="16"/>
  <c r="R543" i="16"/>
  <c r="BK543" i="16"/>
  <c r="S543" i="16"/>
  <c r="BL543" i="16"/>
  <c r="T543" i="16"/>
  <c r="BM543" i="16"/>
  <c r="U543" i="16"/>
  <c r="BN543" i="16"/>
  <c r="V543" i="16"/>
  <c r="AU544" i="16"/>
  <c r="C544" i="16"/>
  <c r="X544" i="16"/>
  <c r="AV544" i="16"/>
  <c r="D544" i="16"/>
  <c r="Y544" i="16"/>
  <c r="AW544" i="16"/>
  <c r="E544" i="16"/>
  <c r="Z544" i="16"/>
  <c r="AX544" i="16"/>
  <c r="F544" i="16"/>
  <c r="AA544" i="16"/>
  <c r="AY544" i="16"/>
  <c r="G544" i="16"/>
  <c r="AB544" i="16"/>
  <c r="AZ544" i="16"/>
  <c r="H544" i="16"/>
  <c r="AC544" i="16"/>
  <c r="BA544" i="16"/>
  <c r="I544" i="16"/>
  <c r="AD544" i="16"/>
  <c r="BB544" i="16"/>
  <c r="J544" i="16"/>
  <c r="AE544" i="16"/>
  <c r="BC544" i="16"/>
  <c r="K544" i="16"/>
  <c r="AF544" i="16"/>
  <c r="BD544" i="16"/>
  <c r="L544" i="16"/>
  <c r="AG544" i="16"/>
  <c r="BE544" i="16"/>
  <c r="M544" i="16"/>
  <c r="BF544" i="16"/>
  <c r="N544" i="16"/>
  <c r="BG544" i="16"/>
  <c r="O544" i="16"/>
  <c r="BH544" i="16"/>
  <c r="P544" i="16"/>
  <c r="BI544" i="16"/>
  <c r="Q544" i="16"/>
  <c r="BJ544" i="16"/>
  <c r="R544" i="16"/>
  <c r="BK544" i="16"/>
  <c r="S544" i="16"/>
  <c r="BL544" i="16"/>
  <c r="T544" i="16"/>
  <c r="BM544" i="16"/>
  <c r="U544" i="16"/>
  <c r="BN544" i="16"/>
  <c r="V544" i="16"/>
  <c r="AU545" i="16"/>
  <c r="C545" i="16"/>
  <c r="X545" i="16"/>
  <c r="AV545" i="16"/>
  <c r="D545" i="16"/>
  <c r="Y545" i="16"/>
  <c r="AW545" i="16"/>
  <c r="E545" i="16"/>
  <c r="Z545" i="16"/>
  <c r="AX545" i="16"/>
  <c r="F545" i="16"/>
  <c r="AA545" i="16"/>
  <c r="AY545" i="16"/>
  <c r="G545" i="16"/>
  <c r="AB545" i="16"/>
  <c r="AZ545" i="16"/>
  <c r="H545" i="16"/>
  <c r="AC545" i="16"/>
  <c r="BA545" i="16"/>
  <c r="I545" i="16"/>
  <c r="AD545" i="16"/>
  <c r="BB545" i="16"/>
  <c r="J545" i="16"/>
  <c r="AE545" i="16"/>
  <c r="BC545" i="16"/>
  <c r="K545" i="16"/>
  <c r="AF545" i="16"/>
  <c r="BD545" i="16"/>
  <c r="L545" i="16"/>
  <c r="AG545" i="16"/>
  <c r="BE545" i="16"/>
  <c r="M545" i="16"/>
  <c r="BF545" i="16"/>
  <c r="N545" i="16"/>
  <c r="BG545" i="16"/>
  <c r="O545" i="16"/>
  <c r="BH545" i="16"/>
  <c r="P545" i="16"/>
  <c r="BI545" i="16"/>
  <c r="Q545" i="16"/>
  <c r="BJ545" i="16"/>
  <c r="R545" i="16"/>
  <c r="BK545" i="16"/>
  <c r="S545" i="16"/>
  <c r="BL545" i="16"/>
  <c r="T545" i="16"/>
  <c r="BM545" i="16"/>
  <c r="U545" i="16"/>
  <c r="BN545" i="16"/>
  <c r="V545" i="16"/>
  <c r="AU546" i="16"/>
  <c r="C546" i="16"/>
  <c r="X546" i="16"/>
  <c r="AV546" i="16"/>
  <c r="D546" i="16"/>
  <c r="Y546" i="16"/>
  <c r="AW546" i="16"/>
  <c r="E546" i="16"/>
  <c r="Z546" i="16"/>
  <c r="AX546" i="16"/>
  <c r="F546" i="16"/>
  <c r="AA546" i="16"/>
  <c r="AY546" i="16"/>
  <c r="G546" i="16"/>
  <c r="AB546" i="16"/>
  <c r="AZ546" i="16"/>
  <c r="H546" i="16"/>
  <c r="AC546" i="16"/>
  <c r="BA546" i="16"/>
  <c r="I546" i="16"/>
  <c r="AD546" i="16"/>
  <c r="BB546" i="16"/>
  <c r="J546" i="16"/>
  <c r="AE546" i="16"/>
  <c r="BC546" i="16"/>
  <c r="K546" i="16"/>
  <c r="AF546" i="16"/>
  <c r="BD546" i="16"/>
  <c r="L546" i="16"/>
  <c r="AG546" i="16"/>
  <c r="BE546" i="16"/>
  <c r="M546" i="16"/>
  <c r="BF546" i="16"/>
  <c r="N546" i="16"/>
  <c r="BG546" i="16"/>
  <c r="O546" i="16"/>
  <c r="BH546" i="16"/>
  <c r="P546" i="16"/>
  <c r="BI546" i="16"/>
  <c r="Q546" i="16"/>
  <c r="BJ546" i="16"/>
  <c r="R546" i="16"/>
  <c r="BK546" i="16"/>
  <c r="S546" i="16"/>
  <c r="BL546" i="16"/>
  <c r="T546" i="16"/>
  <c r="BM546" i="16"/>
  <c r="U546" i="16"/>
  <c r="BN546" i="16"/>
  <c r="V546" i="16"/>
  <c r="AU547" i="16"/>
  <c r="C547" i="16"/>
  <c r="X547" i="16"/>
  <c r="AV547" i="16"/>
  <c r="D547" i="16"/>
  <c r="Y547" i="16"/>
  <c r="AW547" i="16"/>
  <c r="E547" i="16"/>
  <c r="Z547" i="16"/>
  <c r="AX547" i="16"/>
  <c r="F547" i="16"/>
  <c r="AA547" i="16"/>
  <c r="AY547" i="16"/>
  <c r="G547" i="16"/>
  <c r="AB547" i="16"/>
  <c r="AZ547" i="16"/>
  <c r="H547" i="16"/>
  <c r="AC547" i="16"/>
  <c r="BA547" i="16"/>
  <c r="I547" i="16"/>
  <c r="AD547" i="16"/>
  <c r="BB547" i="16"/>
  <c r="J547" i="16"/>
  <c r="AE547" i="16"/>
  <c r="BC547" i="16"/>
  <c r="K547" i="16"/>
  <c r="AF547" i="16"/>
  <c r="BD547" i="16"/>
  <c r="L547" i="16"/>
  <c r="AG547" i="16"/>
  <c r="BE547" i="16"/>
  <c r="M547" i="16"/>
  <c r="BF547" i="16"/>
  <c r="N547" i="16"/>
  <c r="BG547" i="16"/>
  <c r="O547" i="16"/>
  <c r="BH547" i="16"/>
  <c r="P547" i="16"/>
  <c r="BI547" i="16"/>
  <c r="Q547" i="16"/>
  <c r="BJ547" i="16"/>
  <c r="R547" i="16"/>
  <c r="BK547" i="16"/>
  <c r="S547" i="16"/>
  <c r="BL547" i="16"/>
  <c r="T547" i="16"/>
  <c r="BM547" i="16"/>
  <c r="U547" i="16"/>
  <c r="BN547" i="16"/>
  <c r="V547" i="16"/>
  <c r="AU548" i="16"/>
  <c r="C548" i="16"/>
  <c r="X548" i="16"/>
  <c r="AV548" i="16"/>
  <c r="D548" i="16"/>
  <c r="Y548" i="16"/>
  <c r="AW548" i="16"/>
  <c r="E548" i="16"/>
  <c r="Z548" i="16"/>
  <c r="AX548" i="16"/>
  <c r="F548" i="16"/>
  <c r="AA548" i="16"/>
  <c r="AY548" i="16"/>
  <c r="G548" i="16"/>
  <c r="AB548" i="16"/>
  <c r="AZ548" i="16"/>
  <c r="H548" i="16"/>
  <c r="AC548" i="16"/>
  <c r="BA548" i="16"/>
  <c r="I548" i="16"/>
  <c r="AD548" i="16"/>
  <c r="BB548" i="16"/>
  <c r="J548" i="16"/>
  <c r="AE548" i="16"/>
  <c r="BC548" i="16"/>
  <c r="K548" i="16"/>
  <c r="AF548" i="16"/>
  <c r="BD548" i="16"/>
  <c r="L548" i="16"/>
  <c r="AG548" i="16"/>
  <c r="BE548" i="16"/>
  <c r="M548" i="16"/>
  <c r="BF548" i="16"/>
  <c r="N548" i="16"/>
  <c r="BG548" i="16"/>
  <c r="O548" i="16"/>
  <c r="BH548" i="16"/>
  <c r="P548" i="16"/>
  <c r="BI548" i="16"/>
  <c r="Q548" i="16"/>
  <c r="BJ548" i="16"/>
  <c r="R548" i="16"/>
  <c r="BK548" i="16"/>
  <c r="S548" i="16"/>
  <c r="BL548" i="16"/>
  <c r="T548" i="16"/>
  <c r="BM548" i="16"/>
  <c r="U548" i="16"/>
  <c r="BN548" i="16"/>
  <c r="V548" i="16"/>
  <c r="AU549" i="16"/>
  <c r="C549" i="16"/>
  <c r="X549" i="16"/>
  <c r="AV549" i="16"/>
  <c r="D549" i="16"/>
  <c r="Y549" i="16"/>
  <c r="AW549" i="16"/>
  <c r="E549" i="16"/>
  <c r="Z549" i="16"/>
  <c r="AX549" i="16"/>
  <c r="F549" i="16"/>
  <c r="AA549" i="16"/>
  <c r="AY549" i="16"/>
  <c r="G549" i="16"/>
  <c r="AB549" i="16"/>
  <c r="AZ549" i="16"/>
  <c r="H549" i="16"/>
  <c r="AC549" i="16"/>
  <c r="BA549" i="16"/>
  <c r="I549" i="16"/>
  <c r="AD549" i="16"/>
  <c r="BB549" i="16"/>
  <c r="J549" i="16"/>
  <c r="AE549" i="16"/>
  <c r="BC549" i="16"/>
  <c r="K549" i="16"/>
  <c r="AF549" i="16"/>
  <c r="BD549" i="16"/>
  <c r="L549" i="16"/>
  <c r="AG549" i="16"/>
  <c r="BE549" i="16"/>
  <c r="M549" i="16"/>
  <c r="BF549" i="16"/>
  <c r="N549" i="16"/>
  <c r="BG549" i="16"/>
  <c r="O549" i="16"/>
  <c r="BH549" i="16"/>
  <c r="P549" i="16"/>
  <c r="BI549" i="16"/>
  <c r="Q549" i="16"/>
  <c r="BJ549" i="16"/>
  <c r="R549" i="16"/>
  <c r="BK549" i="16"/>
  <c r="S549" i="16"/>
  <c r="BL549" i="16"/>
  <c r="T549" i="16"/>
  <c r="BM549" i="16"/>
  <c r="U549" i="16"/>
  <c r="BN549" i="16"/>
  <c r="V549" i="16"/>
  <c r="AU550" i="16"/>
  <c r="C550" i="16"/>
  <c r="X550" i="16"/>
  <c r="AV550" i="16"/>
  <c r="D550" i="16"/>
  <c r="Y550" i="16"/>
  <c r="AW550" i="16"/>
  <c r="E550" i="16"/>
  <c r="Z550" i="16"/>
  <c r="AX550" i="16"/>
  <c r="F550" i="16"/>
  <c r="AA550" i="16"/>
  <c r="AY550" i="16"/>
  <c r="G550" i="16"/>
  <c r="AB550" i="16"/>
  <c r="AZ550" i="16"/>
  <c r="H550" i="16"/>
  <c r="AC550" i="16"/>
  <c r="BA550" i="16"/>
  <c r="I550" i="16"/>
  <c r="AD550" i="16"/>
  <c r="BB550" i="16"/>
  <c r="J550" i="16"/>
  <c r="AE550" i="16"/>
  <c r="BC550" i="16"/>
  <c r="K550" i="16"/>
  <c r="AF550" i="16"/>
  <c r="BD550" i="16"/>
  <c r="L550" i="16"/>
  <c r="AG550" i="16"/>
  <c r="BE550" i="16"/>
  <c r="M550" i="16"/>
  <c r="BF550" i="16"/>
  <c r="N550" i="16"/>
  <c r="BG550" i="16"/>
  <c r="O550" i="16"/>
  <c r="BH550" i="16"/>
  <c r="P550" i="16"/>
  <c r="BI550" i="16"/>
  <c r="Q550" i="16"/>
  <c r="BJ550" i="16"/>
  <c r="R550" i="16"/>
  <c r="BK550" i="16"/>
  <c r="S550" i="16"/>
  <c r="BL550" i="16"/>
  <c r="T550" i="16"/>
  <c r="BM550" i="16"/>
  <c r="U550" i="16"/>
  <c r="BN550" i="16"/>
  <c r="V550" i="16"/>
  <c r="AU551" i="16"/>
  <c r="C551" i="16"/>
  <c r="X551" i="16"/>
  <c r="AV551" i="16"/>
  <c r="D551" i="16"/>
  <c r="Y551" i="16"/>
  <c r="AW551" i="16"/>
  <c r="E551" i="16"/>
  <c r="Z551" i="16"/>
  <c r="AX551" i="16"/>
  <c r="F551" i="16"/>
  <c r="AA551" i="16"/>
  <c r="AY551" i="16"/>
  <c r="G551" i="16"/>
  <c r="AB551" i="16"/>
  <c r="AZ551" i="16"/>
  <c r="H551" i="16"/>
  <c r="AC551" i="16"/>
  <c r="BA551" i="16"/>
  <c r="I551" i="16"/>
  <c r="AD551" i="16"/>
  <c r="BB551" i="16"/>
  <c r="J551" i="16"/>
  <c r="AE551" i="16"/>
  <c r="BC551" i="16"/>
  <c r="K551" i="16"/>
  <c r="AF551" i="16"/>
  <c r="BD551" i="16"/>
  <c r="L551" i="16"/>
  <c r="AG551" i="16"/>
  <c r="BE551" i="16"/>
  <c r="M551" i="16"/>
  <c r="BF551" i="16"/>
  <c r="N551" i="16"/>
  <c r="BG551" i="16"/>
  <c r="O551" i="16"/>
  <c r="BH551" i="16"/>
  <c r="P551" i="16"/>
  <c r="BI551" i="16"/>
  <c r="Q551" i="16"/>
  <c r="BJ551" i="16"/>
  <c r="R551" i="16"/>
  <c r="BK551" i="16"/>
  <c r="S551" i="16"/>
  <c r="BL551" i="16"/>
  <c r="T551" i="16"/>
  <c r="BM551" i="16"/>
  <c r="U551" i="16"/>
  <c r="BN551" i="16"/>
  <c r="V551" i="16"/>
  <c r="AU552" i="16"/>
  <c r="C552" i="16"/>
  <c r="X552" i="16"/>
  <c r="AV552" i="16"/>
  <c r="D552" i="16"/>
  <c r="Y552" i="16"/>
  <c r="AW552" i="16"/>
  <c r="E552" i="16"/>
  <c r="Z552" i="16"/>
  <c r="AX552" i="16"/>
  <c r="F552" i="16"/>
  <c r="AA552" i="16"/>
  <c r="AY552" i="16"/>
  <c r="G552" i="16"/>
  <c r="AB552" i="16"/>
  <c r="AZ552" i="16"/>
  <c r="H552" i="16"/>
  <c r="AC552" i="16"/>
  <c r="BA552" i="16"/>
  <c r="I552" i="16"/>
  <c r="AD552" i="16"/>
  <c r="BB552" i="16"/>
  <c r="J552" i="16"/>
  <c r="AE552" i="16"/>
  <c r="BC552" i="16"/>
  <c r="K552" i="16"/>
  <c r="AF552" i="16"/>
  <c r="BD552" i="16"/>
  <c r="L552" i="16"/>
  <c r="AG552" i="16"/>
  <c r="BE552" i="16"/>
  <c r="M552" i="16"/>
  <c r="BF552" i="16"/>
  <c r="N552" i="16"/>
  <c r="BG552" i="16"/>
  <c r="O552" i="16"/>
  <c r="BH552" i="16"/>
  <c r="P552" i="16"/>
  <c r="BI552" i="16"/>
  <c r="Q552" i="16"/>
  <c r="BJ552" i="16"/>
  <c r="R552" i="16"/>
  <c r="BK552" i="16"/>
  <c r="S552" i="16"/>
  <c r="BL552" i="16"/>
  <c r="T552" i="16"/>
  <c r="BM552" i="16"/>
  <c r="U552" i="16"/>
  <c r="BN552" i="16"/>
  <c r="V552" i="16"/>
  <c r="AU553" i="16"/>
  <c r="C553" i="16"/>
  <c r="X553" i="16"/>
  <c r="AV553" i="16"/>
  <c r="D553" i="16"/>
  <c r="Y553" i="16"/>
  <c r="AW553" i="16"/>
  <c r="E553" i="16"/>
  <c r="Z553" i="16"/>
  <c r="AX553" i="16"/>
  <c r="F553" i="16"/>
  <c r="AA553" i="16"/>
  <c r="AY553" i="16"/>
  <c r="G553" i="16"/>
  <c r="AB553" i="16"/>
  <c r="AZ553" i="16"/>
  <c r="H553" i="16"/>
  <c r="AC553" i="16"/>
  <c r="BA553" i="16"/>
  <c r="I553" i="16"/>
  <c r="AD553" i="16"/>
  <c r="BB553" i="16"/>
  <c r="J553" i="16"/>
  <c r="AE553" i="16"/>
  <c r="BC553" i="16"/>
  <c r="K553" i="16"/>
  <c r="AF553" i="16"/>
  <c r="BD553" i="16"/>
  <c r="L553" i="16"/>
  <c r="AG553" i="16"/>
  <c r="BE553" i="16"/>
  <c r="M553" i="16"/>
  <c r="BF553" i="16"/>
  <c r="N553" i="16"/>
  <c r="BG553" i="16"/>
  <c r="O553" i="16"/>
  <c r="BH553" i="16"/>
  <c r="P553" i="16"/>
  <c r="BI553" i="16"/>
  <c r="Q553" i="16"/>
  <c r="BJ553" i="16"/>
  <c r="R553" i="16"/>
  <c r="BK553" i="16"/>
  <c r="S553" i="16"/>
  <c r="BL553" i="16"/>
  <c r="T553" i="16"/>
  <c r="BM553" i="16"/>
  <c r="U553" i="16"/>
  <c r="BN553" i="16"/>
  <c r="V553" i="16"/>
  <c r="AU554" i="16"/>
  <c r="C554" i="16"/>
  <c r="X554" i="16"/>
  <c r="AV554" i="16"/>
  <c r="D554" i="16"/>
  <c r="Y554" i="16"/>
  <c r="AW554" i="16"/>
  <c r="E554" i="16"/>
  <c r="Z554" i="16"/>
  <c r="AX554" i="16"/>
  <c r="F554" i="16"/>
  <c r="AA554" i="16"/>
  <c r="AY554" i="16"/>
  <c r="G554" i="16"/>
  <c r="AB554" i="16"/>
  <c r="AZ554" i="16"/>
  <c r="H554" i="16"/>
  <c r="AC554" i="16"/>
  <c r="BA554" i="16"/>
  <c r="I554" i="16"/>
  <c r="AD554" i="16"/>
  <c r="BB554" i="16"/>
  <c r="J554" i="16"/>
  <c r="AE554" i="16"/>
  <c r="BC554" i="16"/>
  <c r="K554" i="16"/>
  <c r="AF554" i="16"/>
  <c r="BD554" i="16"/>
  <c r="L554" i="16"/>
  <c r="AG554" i="16"/>
  <c r="BE554" i="16"/>
  <c r="M554" i="16"/>
  <c r="BF554" i="16"/>
  <c r="N554" i="16"/>
  <c r="BG554" i="16"/>
  <c r="O554" i="16"/>
  <c r="BH554" i="16"/>
  <c r="P554" i="16"/>
  <c r="BI554" i="16"/>
  <c r="Q554" i="16"/>
  <c r="BJ554" i="16"/>
  <c r="R554" i="16"/>
  <c r="BK554" i="16"/>
  <c r="S554" i="16"/>
  <c r="BL554" i="16"/>
  <c r="T554" i="16"/>
  <c r="BM554" i="16"/>
  <c r="U554" i="16"/>
  <c r="BN554" i="16"/>
  <c r="V554" i="16"/>
  <c r="AU555" i="16"/>
  <c r="C555" i="16"/>
  <c r="X555" i="16"/>
  <c r="AV555" i="16"/>
  <c r="D555" i="16"/>
  <c r="Y555" i="16"/>
  <c r="AW555" i="16"/>
  <c r="E555" i="16"/>
  <c r="Z555" i="16"/>
  <c r="AX555" i="16"/>
  <c r="F555" i="16"/>
  <c r="AA555" i="16"/>
  <c r="AY555" i="16"/>
  <c r="G555" i="16"/>
  <c r="AB555" i="16"/>
  <c r="AZ555" i="16"/>
  <c r="H555" i="16"/>
  <c r="AC555" i="16"/>
  <c r="BA555" i="16"/>
  <c r="I555" i="16"/>
  <c r="AD555" i="16"/>
  <c r="BB555" i="16"/>
  <c r="J555" i="16"/>
  <c r="AE555" i="16"/>
  <c r="BC555" i="16"/>
  <c r="K555" i="16"/>
  <c r="AF555" i="16"/>
  <c r="BD555" i="16"/>
  <c r="L555" i="16"/>
  <c r="AG555" i="16"/>
  <c r="BE555" i="16"/>
  <c r="M555" i="16"/>
  <c r="BF555" i="16"/>
  <c r="N555" i="16"/>
  <c r="BG555" i="16"/>
  <c r="O555" i="16"/>
  <c r="BH555" i="16"/>
  <c r="P555" i="16"/>
  <c r="BI555" i="16"/>
  <c r="Q555" i="16"/>
  <c r="BJ555" i="16"/>
  <c r="R555" i="16"/>
  <c r="BK555" i="16"/>
  <c r="S555" i="16"/>
  <c r="BL555" i="16"/>
  <c r="T555" i="16"/>
  <c r="BM555" i="16"/>
  <c r="U555" i="16"/>
  <c r="BN555" i="16"/>
  <c r="V555" i="16"/>
  <c r="AU556" i="16"/>
  <c r="C556" i="16"/>
  <c r="X556" i="16"/>
  <c r="AV556" i="16"/>
  <c r="D556" i="16"/>
  <c r="Y556" i="16"/>
  <c r="AW556" i="16"/>
  <c r="E556" i="16"/>
  <c r="Z556" i="16"/>
  <c r="AX556" i="16"/>
  <c r="F556" i="16"/>
  <c r="AA556" i="16"/>
  <c r="AY556" i="16"/>
  <c r="G556" i="16"/>
  <c r="AB556" i="16"/>
  <c r="AZ556" i="16"/>
  <c r="H556" i="16"/>
  <c r="AC556" i="16"/>
  <c r="BA556" i="16"/>
  <c r="I556" i="16"/>
  <c r="AD556" i="16"/>
  <c r="BB556" i="16"/>
  <c r="J556" i="16"/>
  <c r="AE556" i="16"/>
  <c r="BC556" i="16"/>
  <c r="K556" i="16"/>
  <c r="AF556" i="16"/>
  <c r="BD556" i="16"/>
  <c r="L556" i="16"/>
  <c r="AG556" i="16"/>
  <c r="BE556" i="16"/>
  <c r="M556" i="16"/>
  <c r="BF556" i="16"/>
  <c r="N556" i="16"/>
  <c r="BG556" i="16"/>
  <c r="O556" i="16"/>
  <c r="BH556" i="16"/>
  <c r="P556" i="16"/>
  <c r="BI556" i="16"/>
  <c r="Q556" i="16"/>
  <c r="BJ556" i="16"/>
  <c r="R556" i="16"/>
  <c r="BK556" i="16"/>
  <c r="S556" i="16"/>
  <c r="BL556" i="16"/>
  <c r="T556" i="16"/>
  <c r="BM556" i="16"/>
  <c r="U556" i="16"/>
  <c r="BN556" i="16"/>
  <c r="V556" i="16"/>
  <c r="AU557" i="16"/>
  <c r="C557" i="16"/>
  <c r="X557" i="16"/>
  <c r="AV557" i="16"/>
  <c r="D557" i="16"/>
  <c r="Y557" i="16"/>
  <c r="AW557" i="16"/>
  <c r="E557" i="16"/>
  <c r="Z557" i="16"/>
  <c r="AX557" i="16"/>
  <c r="F557" i="16"/>
  <c r="AA557" i="16"/>
  <c r="AY557" i="16"/>
  <c r="G557" i="16"/>
  <c r="AB557" i="16"/>
  <c r="AZ557" i="16"/>
  <c r="H557" i="16"/>
  <c r="AC557" i="16"/>
  <c r="BA557" i="16"/>
  <c r="I557" i="16"/>
  <c r="AD557" i="16"/>
  <c r="BB557" i="16"/>
  <c r="J557" i="16"/>
  <c r="AE557" i="16"/>
  <c r="BC557" i="16"/>
  <c r="K557" i="16"/>
  <c r="AF557" i="16"/>
  <c r="BD557" i="16"/>
  <c r="L557" i="16"/>
  <c r="AG557" i="16"/>
  <c r="BE557" i="16"/>
  <c r="M557" i="16"/>
  <c r="BF557" i="16"/>
  <c r="N557" i="16"/>
  <c r="BG557" i="16"/>
  <c r="O557" i="16"/>
  <c r="BH557" i="16"/>
  <c r="P557" i="16"/>
  <c r="BI557" i="16"/>
  <c r="Q557" i="16"/>
  <c r="BJ557" i="16"/>
  <c r="R557" i="16"/>
  <c r="BK557" i="16"/>
  <c r="S557" i="16"/>
  <c r="BL557" i="16"/>
  <c r="T557" i="16"/>
  <c r="BM557" i="16"/>
  <c r="U557" i="16"/>
  <c r="BN557" i="16"/>
  <c r="V557" i="16"/>
  <c r="AU558" i="16"/>
  <c r="C558" i="16"/>
  <c r="X558" i="16"/>
  <c r="AV558" i="16"/>
  <c r="D558" i="16"/>
  <c r="Y558" i="16"/>
  <c r="AW558" i="16"/>
  <c r="E558" i="16"/>
  <c r="Z558" i="16"/>
  <c r="AX558" i="16"/>
  <c r="F558" i="16"/>
  <c r="AA558" i="16"/>
  <c r="AY558" i="16"/>
  <c r="G558" i="16"/>
  <c r="AB558" i="16"/>
  <c r="AZ558" i="16"/>
  <c r="H558" i="16"/>
  <c r="AC558" i="16"/>
  <c r="BA558" i="16"/>
  <c r="I558" i="16"/>
  <c r="AD558" i="16"/>
  <c r="BB558" i="16"/>
  <c r="J558" i="16"/>
  <c r="AE558" i="16"/>
  <c r="BC558" i="16"/>
  <c r="K558" i="16"/>
  <c r="AF558" i="16"/>
  <c r="BD558" i="16"/>
  <c r="L558" i="16"/>
  <c r="AG558" i="16"/>
  <c r="BE558" i="16"/>
  <c r="M558" i="16"/>
  <c r="BF558" i="16"/>
  <c r="N558" i="16"/>
  <c r="BG558" i="16"/>
  <c r="O558" i="16"/>
  <c r="BH558" i="16"/>
  <c r="P558" i="16"/>
  <c r="BI558" i="16"/>
  <c r="Q558" i="16"/>
  <c r="BJ558" i="16"/>
  <c r="R558" i="16"/>
  <c r="BK558" i="16"/>
  <c r="S558" i="16"/>
  <c r="BL558" i="16"/>
  <c r="T558" i="16"/>
  <c r="BM558" i="16"/>
  <c r="U558" i="16"/>
  <c r="BN558" i="16"/>
  <c r="V558" i="16"/>
  <c r="AU559" i="16"/>
  <c r="C559" i="16"/>
  <c r="X559" i="16"/>
  <c r="AV559" i="16"/>
  <c r="D559" i="16"/>
  <c r="Y559" i="16"/>
  <c r="AW559" i="16"/>
  <c r="E559" i="16"/>
  <c r="Z559" i="16"/>
  <c r="AX559" i="16"/>
  <c r="F559" i="16"/>
  <c r="AA559" i="16"/>
  <c r="AY559" i="16"/>
  <c r="G559" i="16"/>
  <c r="AB559" i="16"/>
  <c r="AZ559" i="16"/>
  <c r="H559" i="16"/>
  <c r="AC559" i="16"/>
  <c r="BA559" i="16"/>
  <c r="I559" i="16"/>
  <c r="AD559" i="16"/>
  <c r="BB559" i="16"/>
  <c r="J559" i="16"/>
  <c r="AE559" i="16"/>
  <c r="BC559" i="16"/>
  <c r="K559" i="16"/>
  <c r="AF559" i="16"/>
  <c r="BD559" i="16"/>
  <c r="L559" i="16"/>
  <c r="AG559" i="16"/>
  <c r="BE559" i="16"/>
  <c r="M559" i="16"/>
  <c r="BF559" i="16"/>
  <c r="N559" i="16"/>
  <c r="BG559" i="16"/>
  <c r="O559" i="16"/>
  <c r="BH559" i="16"/>
  <c r="P559" i="16"/>
  <c r="BI559" i="16"/>
  <c r="Q559" i="16"/>
  <c r="BJ559" i="16"/>
  <c r="R559" i="16"/>
  <c r="BK559" i="16"/>
  <c r="S559" i="16"/>
  <c r="BL559" i="16"/>
  <c r="T559" i="16"/>
  <c r="BM559" i="16"/>
  <c r="U559" i="16"/>
  <c r="BN559" i="16"/>
  <c r="V559" i="16"/>
  <c r="AU560" i="16"/>
  <c r="C560" i="16"/>
  <c r="X560" i="16"/>
  <c r="AV560" i="16"/>
  <c r="D560" i="16"/>
  <c r="Y560" i="16"/>
  <c r="AW560" i="16"/>
  <c r="E560" i="16"/>
  <c r="Z560" i="16"/>
  <c r="AX560" i="16"/>
  <c r="F560" i="16"/>
  <c r="AA560" i="16"/>
  <c r="AY560" i="16"/>
  <c r="G560" i="16"/>
  <c r="AB560" i="16"/>
  <c r="AZ560" i="16"/>
  <c r="H560" i="16"/>
  <c r="AC560" i="16"/>
  <c r="BA560" i="16"/>
  <c r="I560" i="16"/>
  <c r="AD560" i="16"/>
  <c r="BB560" i="16"/>
  <c r="J560" i="16"/>
  <c r="AE560" i="16"/>
  <c r="BC560" i="16"/>
  <c r="K560" i="16"/>
  <c r="AF560" i="16"/>
  <c r="BD560" i="16"/>
  <c r="L560" i="16"/>
  <c r="AG560" i="16"/>
  <c r="BE560" i="16"/>
  <c r="M560" i="16"/>
  <c r="BF560" i="16"/>
  <c r="N560" i="16"/>
  <c r="BG560" i="16"/>
  <c r="O560" i="16"/>
  <c r="BH560" i="16"/>
  <c r="P560" i="16"/>
  <c r="BI560" i="16"/>
  <c r="Q560" i="16"/>
  <c r="BJ560" i="16"/>
  <c r="R560" i="16"/>
  <c r="BK560" i="16"/>
  <c r="S560" i="16"/>
  <c r="BL560" i="16"/>
  <c r="T560" i="16"/>
  <c r="BM560" i="16"/>
  <c r="U560" i="16"/>
  <c r="BN560" i="16"/>
  <c r="V560" i="16"/>
  <c r="AU561" i="16"/>
  <c r="C561" i="16"/>
  <c r="X561" i="16"/>
  <c r="AV561" i="16"/>
  <c r="D561" i="16"/>
  <c r="Y561" i="16"/>
  <c r="AW561" i="16"/>
  <c r="E561" i="16"/>
  <c r="Z561" i="16"/>
  <c r="AX561" i="16"/>
  <c r="F561" i="16"/>
  <c r="AA561" i="16"/>
  <c r="AY561" i="16"/>
  <c r="G561" i="16"/>
  <c r="AB561" i="16"/>
  <c r="AZ561" i="16"/>
  <c r="H561" i="16"/>
  <c r="AC561" i="16"/>
  <c r="BA561" i="16"/>
  <c r="I561" i="16"/>
  <c r="AD561" i="16"/>
  <c r="BB561" i="16"/>
  <c r="J561" i="16"/>
  <c r="AE561" i="16"/>
  <c r="BC561" i="16"/>
  <c r="K561" i="16"/>
  <c r="AF561" i="16"/>
  <c r="BD561" i="16"/>
  <c r="L561" i="16"/>
  <c r="AG561" i="16"/>
  <c r="BE561" i="16"/>
  <c r="M561" i="16"/>
  <c r="BF561" i="16"/>
  <c r="N561" i="16"/>
  <c r="BG561" i="16"/>
  <c r="O561" i="16"/>
  <c r="BH561" i="16"/>
  <c r="P561" i="16"/>
  <c r="BI561" i="16"/>
  <c r="Q561" i="16"/>
  <c r="BJ561" i="16"/>
  <c r="R561" i="16"/>
  <c r="BK561" i="16"/>
  <c r="S561" i="16"/>
  <c r="BL561" i="16"/>
  <c r="T561" i="16"/>
  <c r="BM561" i="16"/>
  <c r="U561" i="16"/>
  <c r="BN561" i="16"/>
  <c r="V561" i="16"/>
  <c r="AU562" i="16"/>
  <c r="C562" i="16"/>
  <c r="X562" i="16"/>
  <c r="AV562" i="16"/>
  <c r="D562" i="16"/>
  <c r="Y562" i="16"/>
  <c r="AW562" i="16"/>
  <c r="E562" i="16"/>
  <c r="Z562" i="16"/>
  <c r="AX562" i="16"/>
  <c r="F562" i="16"/>
  <c r="AA562" i="16"/>
  <c r="AY562" i="16"/>
  <c r="G562" i="16"/>
  <c r="AB562" i="16"/>
  <c r="AZ562" i="16"/>
  <c r="H562" i="16"/>
  <c r="AC562" i="16"/>
  <c r="BA562" i="16"/>
  <c r="I562" i="16"/>
  <c r="AD562" i="16"/>
  <c r="BB562" i="16"/>
  <c r="J562" i="16"/>
  <c r="AE562" i="16"/>
  <c r="BC562" i="16"/>
  <c r="K562" i="16"/>
  <c r="AF562" i="16"/>
  <c r="BD562" i="16"/>
  <c r="L562" i="16"/>
  <c r="AG562" i="16"/>
  <c r="BE562" i="16"/>
  <c r="M562" i="16"/>
  <c r="BF562" i="16"/>
  <c r="N562" i="16"/>
  <c r="BG562" i="16"/>
  <c r="O562" i="16"/>
  <c r="BH562" i="16"/>
  <c r="P562" i="16"/>
  <c r="BI562" i="16"/>
  <c r="Q562" i="16"/>
  <c r="BJ562" i="16"/>
  <c r="R562" i="16"/>
  <c r="BK562" i="16"/>
  <c r="S562" i="16"/>
  <c r="BL562" i="16"/>
  <c r="T562" i="16"/>
  <c r="BM562" i="16"/>
  <c r="U562" i="16"/>
  <c r="BN562" i="16"/>
  <c r="V562" i="16"/>
  <c r="AU563" i="16"/>
  <c r="C563" i="16"/>
  <c r="X563" i="16"/>
  <c r="AV563" i="16"/>
  <c r="D563" i="16"/>
  <c r="Y563" i="16"/>
  <c r="AW563" i="16"/>
  <c r="E563" i="16"/>
  <c r="Z563" i="16"/>
  <c r="AX563" i="16"/>
  <c r="F563" i="16"/>
  <c r="AA563" i="16"/>
  <c r="AY563" i="16"/>
  <c r="G563" i="16"/>
  <c r="AB563" i="16"/>
  <c r="AZ563" i="16"/>
  <c r="H563" i="16"/>
  <c r="AC563" i="16"/>
  <c r="BA563" i="16"/>
  <c r="I563" i="16"/>
  <c r="AD563" i="16"/>
  <c r="BB563" i="16"/>
  <c r="J563" i="16"/>
  <c r="AE563" i="16"/>
  <c r="BC563" i="16"/>
  <c r="K563" i="16"/>
  <c r="AF563" i="16"/>
  <c r="BD563" i="16"/>
  <c r="L563" i="16"/>
  <c r="AG563" i="16"/>
  <c r="BE563" i="16"/>
  <c r="M563" i="16"/>
  <c r="BF563" i="16"/>
  <c r="N563" i="16"/>
  <c r="BG563" i="16"/>
  <c r="O563" i="16"/>
  <c r="BH563" i="16"/>
  <c r="P563" i="16"/>
  <c r="BI563" i="16"/>
  <c r="Q563" i="16"/>
  <c r="BJ563" i="16"/>
  <c r="R563" i="16"/>
  <c r="BK563" i="16"/>
  <c r="S563" i="16"/>
  <c r="BL563" i="16"/>
  <c r="T563" i="16"/>
  <c r="BM563" i="16"/>
  <c r="U563" i="16"/>
  <c r="BN563" i="16"/>
  <c r="V563" i="16"/>
  <c r="AU564" i="16"/>
  <c r="C564" i="16"/>
  <c r="X564" i="16"/>
  <c r="AV564" i="16"/>
  <c r="D564" i="16"/>
  <c r="Y564" i="16"/>
  <c r="AW564" i="16"/>
  <c r="E564" i="16"/>
  <c r="Z564" i="16"/>
  <c r="AX564" i="16"/>
  <c r="F564" i="16"/>
  <c r="AA564" i="16"/>
  <c r="AY564" i="16"/>
  <c r="G564" i="16"/>
  <c r="AB564" i="16"/>
  <c r="AZ564" i="16"/>
  <c r="H564" i="16"/>
  <c r="AC564" i="16"/>
  <c r="BA564" i="16"/>
  <c r="I564" i="16"/>
  <c r="AD564" i="16"/>
  <c r="BB564" i="16"/>
  <c r="J564" i="16"/>
  <c r="AE564" i="16"/>
  <c r="BC564" i="16"/>
  <c r="K564" i="16"/>
  <c r="AF564" i="16"/>
  <c r="BD564" i="16"/>
  <c r="L564" i="16"/>
  <c r="AG564" i="16"/>
  <c r="BE564" i="16"/>
  <c r="M564" i="16"/>
  <c r="BF564" i="16"/>
  <c r="N564" i="16"/>
  <c r="BG564" i="16"/>
  <c r="O564" i="16"/>
  <c r="BH564" i="16"/>
  <c r="P564" i="16"/>
  <c r="BI564" i="16"/>
  <c r="Q564" i="16"/>
  <c r="BJ564" i="16"/>
  <c r="R564" i="16"/>
  <c r="BK564" i="16"/>
  <c r="S564" i="16"/>
  <c r="BL564" i="16"/>
  <c r="T564" i="16"/>
  <c r="BM564" i="16"/>
  <c r="U564" i="16"/>
  <c r="BN564" i="16"/>
  <c r="V564" i="16"/>
  <c r="AU565" i="16"/>
  <c r="C565" i="16"/>
  <c r="X565" i="16"/>
  <c r="AV565" i="16"/>
  <c r="D565" i="16"/>
  <c r="Y565" i="16"/>
  <c r="AW565" i="16"/>
  <c r="E565" i="16"/>
  <c r="Z565" i="16"/>
  <c r="AX565" i="16"/>
  <c r="F565" i="16"/>
  <c r="AA565" i="16"/>
  <c r="AY565" i="16"/>
  <c r="G565" i="16"/>
  <c r="AB565" i="16"/>
  <c r="AZ565" i="16"/>
  <c r="H565" i="16"/>
  <c r="AC565" i="16"/>
  <c r="BA565" i="16"/>
  <c r="I565" i="16"/>
  <c r="AD565" i="16"/>
  <c r="BB565" i="16"/>
  <c r="J565" i="16"/>
  <c r="AE565" i="16"/>
  <c r="BC565" i="16"/>
  <c r="K565" i="16"/>
  <c r="AF565" i="16"/>
  <c r="BD565" i="16"/>
  <c r="L565" i="16"/>
  <c r="AG565" i="16"/>
  <c r="BE565" i="16"/>
  <c r="M565" i="16"/>
  <c r="BF565" i="16"/>
  <c r="N565" i="16"/>
  <c r="BG565" i="16"/>
  <c r="O565" i="16"/>
  <c r="BH565" i="16"/>
  <c r="P565" i="16"/>
  <c r="BI565" i="16"/>
  <c r="Q565" i="16"/>
  <c r="BJ565" i="16"/>
  <c r="R565" i="16"/>
  <c r="BK565" i="16"/>
  <c r="S565" i="16"/>
  <c r="BL565" i="16"/>
  <c r="T565" i="16"/>
  <c r="BM565" i="16"/>
  <c r="U565" i="16"/>
  <c r="BN565" i="16"/>
  <c r="V565" i="16"/>
  <c r="AU566" i="16"/>
  <c r="C566" i="16"/>
  <c r="X566" i="16"/>
  <c r="AV566" i="16"/>
  <c r="D566" i="16"/>
  <c r="Y566" i="16"/>
  <c r="AW566" i="16"/>
  <c r="E566" i="16"/>
  <c r="Z566" i="16"/>
  <c r="AX566" i="16"/>
  <c r="F566" i="16"/>
  <c r="AA566" i="16"/>
  <c r="AY566" i="16"/>
  <c r="G566" i="16"/>
  <c r="AB566" i="16"/>
  <c r="AZ566" i="16"/>
  <c r="H566" i="16"/>
  <c r="AC566" i="16"/>
  <c r="BA566" i="16"/>
  <c r="I566" i="16"/>
  <c r="AD566" i="16"/>
  <c r="BB566" i="16"/>
  <c r="J566" i="16"/>
  <c r="AE566" i="16"/>
  <c r="BC566" i="16"/>
  <c r="K566" i="16"/>
  <c r="AF566" i="16"/>
  <c r="BD566" i="16"/>
  <c r="L566" i="16"/>
  <c r="AG566" i="16"/>
  <c r="BE566" i="16"/>
  <c r="M566" i="16"/>
  <c r="BF566" i="16"/>
  <c r="N566" i="16"/>
  <c r="BG566" i="16"/>
  <c r="O566" i="16"/>
  <c r="BH566" i="16"/>
  <c r="P566" i="16"/>
  <c r="BI566" i="16"/>
  <c r="Q566" i="16"/>
  <c r="BJ566" i="16"/>
  <c r="R566" i="16"/>
  <c r="BK566" i="16"/>
  <c r="S566" i="16"/>
  <c r="BL566" i="16"/>
  <c r="T566" i="16"/>
  <c r="BM566" i="16"/>
  <c r="U566" i="16"/>
  <c r="BN566" i="16"/>
  <c r="V566" i="16"/>
  <c r="AU567" i="16"/>
  <c r="C567" i="16"/>
  <c r="X567" i="16"/>
  <c r="AV567" i="16"/>
  <c r="D567" i="16"/>
  <c r="Y567" i="16"/>
  <c r="AW567" i="16"/>
  <c r="E567" i="16"/>
  <c r="Z567" i="16"/>
  <c r="AX567" i="16"/>
  <c r="F567" i="16"/>
  <c r="AA567" i="16"/>
  <c r="AY567" i="16"/>
  <c r="G567" i="16"/>
  <c r="AB567" i="16"/>
  <c r="AZ567" i="16"/>
  <c r="H567" i="16"/>
  <c r="AC567" i="16"/>
  <c r="BA567" i="16"/>
  <c r="I567" i="16"/>
  <c r="AD567" i="16"/>
  <c r="BB567" i="16"/>
  <c r="J567" i="16"/>
  <c r="AE567" i="16"/>
  <c r="BC567" i="16"/>
  <c r="K567" i="16"/>
  <c r="AF567" i="16"/>
  <c r="BD567" i="16"/>
  <c r="L567" i="16"/>
  <c r="AG567" i="16"/>
  <c r="BE567" i="16"/>
  <c r="M567" i="16"/>
  <c r="BF567" i="16"/>
  <c r="N567" i="16"/>
  <c r="BG567" i="16"/>
  <c r="O567" i="16"/>
  <c r="BH567" i="16"/>
  <c r="P567" i="16"/>
  <c r="BI567" i="16"/>
  <c r="Q567" i="16"/>
  <c r="BJ567" i="16"/>
  <c r="R567" i="16"/>
  <c r="BK567" i="16"/>
  <c r="S567" i="16"/>
  <c r="BL567" i="16"/>
  <c r="T567" i="16"/>
  <c r="BM567" i="16"/>
  <c r="U567" i="16"/>
  <c r="BN567" i="16"/>
  <c r="V567" i="16"/>
  <c r="AU568" i="16"/>
  <c r="C568" i="16"/>
  <c r="X568" i="16"/>
  <c r="AV568" i="16"/>
  <c r="D568" i="16"/>
  <c r="Y568" i="16"/>
  <c r="AW568" i="16"/>
  <c r="E568" i="16"/>
  <c r="Z568" i="16"/>
  <c r="AX568" i="16"/>
  <c r="F568" i="16"/>
  <c r="AA568" i="16"/>
  <c r="AY568" i="16"/>
  <c r="G568" i="16"/>
  <c r="AB568" i="16"/>
  <c r="AZ568" i="16"/>
  <c r="H568" i="16"/>
  <c r="AC568" i="16"/>
  <c r="BA568" i="16"/>
  <c r="I568" i="16"/>
  <c r="AD568" i="16"/>
  <c r="BB568" i="16"/>
  <c r="J568" i="16"/>
  <c r="AE568" i="16"/>
  <c r="BC568" i="16"/>
  <c r="K568" i="16"/>
  <c r="AF568" i="16"/>
  <c r="BD568" i="16"/>
  <c r="L568" i="16"/>
  <c r="AG568" i="16"/>
  <c r="BE568" i="16"/>
  <c r="M568" i="16"/>
  <c r="BF568" i="16"/>
  <c r="N568" i="16"/>
  <c r="BG568" i="16"/>
  <c r="O568" i="16"/>
  <c r="BH568" i="16"/>
  <c r="P568" i="16"/>
  <c r="BI568" i="16"/>
  <c r="Q568" i="16"/>
  <c r="BJ568" i="16"/>
  <c r="R568" i="16"/>
  <c r="BK568" i="16"/>
  <c r="S568" i="16"/>
  <c r="BL568" i="16"/>
  <c r="T568" i="16"/>
  <c r="BM568" i="16"/>
  <c r="U568" i="16"/>
  <c r="BN568" i="16"/>
  <c r="V568" i="16"/>
  <c r="AU569" i="16"/>
  <c r="C569" i="16"/>
  <c r="X569" i="16"/>
  <c r="AV569" i="16"/>
  <c r="D569" i="16"/>
  <c r="Y569" i="16"/>
  <c r="AW569" i="16"/>
  <c r="E569" i="16"/>
  <c r="Z569" i="16"/>
  <c r="AX569" i="16"/>
  <c r="F569" i="16"/>
  <c r="AA569" i="16"/>
  <c r="AY569" i="16"/>
  <c r="G569" i="16"/>
  <c r="AB569" i="16"/>
  <c r="AZ569" i="16"/>
  <c r="H569" i="16"/>
  <c r="AC569" i="16"/>
  <c r="BA569" i="16"/>
  <c r="I569" i="16"/>
  <c r="AD569" i="16"/>
  <c r="BB569" i="16"/>
  <c r="J569" i="16"/>
  <c r="AE569" i="16"/>
  <c r="BC569" i="16"/>
  <c r="K569" i="16"/>
  <c r="AF569" i="16"/>
  <c r="BD569" i="16"/>
  <c r="L569" i="16"/>
  <c r="AG569" i="16"/>
  <c r="BE569" i="16"/>
  <c r="M569" i="16"/>
  <c r="BF569" i="16"/>
  <c r="N569" i="16"/>
  <c r="BG569" i="16"/>
  <c r="O569" i="16"/>
  <c r="BH569" i="16"/>
  <c r="P569" i="16"/>
  <c r="BI569" i="16"/>
  <c r="Q569" i="16"/>
  <c r="BJ569" i="16"/>
  <c r="R569" i="16"/>
  <c r="BK569" i="16"/>
  <c r="S569" i="16"/>
  <c r="BL569" i="16"/>
  <c r="T569" i="16"/>
  <c r="BM569" i="16"/>
  <c r="U569" i="16"/>
  <c r="BN569" i="16"/>
  <c r="V569" i="16"/>
  <c r="AU570" i="16"/>
  <c r="C570" i="16"/>
  <c r="X570" i="16"/>
  <c r="AV570" i="16"/>
  <c r="D570" i="16"/>
  <c r="Y570" i="16"/>
  <c r="AW570" i="16"/>
  <c r="E570" i="16"/>
  <c r="Z570" i="16"/>
  <c r="AX570" i="16"/>
  <c r="F570" i="16"/>
  <c r="AA570" i="16"/>
  <c r="AY570" i="16"/>
  <c r="G570" i="16"/>
  <c r="AB570" i="16"/>
  <c r="AZ570" i="16"/>
  <c r="H570" i="16"/>
  <c r="AC570" i="16"/>
  <c r="BA570" i="16"/>
  <c r="I570" i="16"/>
  <c r="AD570" i="16"/>
  <c r="BB570" i="16"/>
  <c r="J570" i="16"/>
  <c r="AE570" i="16"/>
  <c r="BC570" i="16"/>
  <c r="K570" i="16"/>
  <c r="AF570" i="16"/>
  <c r="BD570" i="16"/>
  <c r="L570" i="16"/>
  <c r="AG570" i="16"/>
  <c r="BE570" i="16"/>
  <c r="M570" i="16"/>
  <c r="BF570" i="16"/>
  <c r="N570" i="16"/>
  <c r="BG570" i="16"/>
  <c r="O570" i="16"/>
  <c r="BH570" i="16"/>
  <c r="P570" i="16"/>
  <c r="BI570" i="16"/>
  <c r="Q570" i="16"/>
  <c r="BJ570" i="16"/>
  <c r="R570" i="16"/>
  <c r="BK570" i="16"/>
  <c r="S570" i="16"/>
  <c r="BL570" i="16"/>
  <c r="T570" i="16"/>
  <c r="BM570" i="16"/>
  <c r="U570" i="16"/>
  <c r="BN570" i="16"/>
  <c r="V570" i="16"/>
  <c r="AU571" i="16"/>
  <c r="C571" i="16"/>
  <c r="X571" i="16"/>
  <c r="AV571" i="16"/>
  <c r="D571" i="16"/>
  <c r="Y571" i="16"/>
  <c r="AW571" i="16"/>
  <c r="E571" i="16"/>
  <c r="Z571" i="16"/>
  <c r="AX571" i="16"/>
  <c r="F571" i="16"/>
  <c r="AA571" i="16"/>
  <c r="AY571" i="16"/>
  <c r="G571" i="16"/>
  <c r="AB571" i="16"/>
  <c r="AZ571" i="16"/>
  <c r="H571" i="16"/>
  <c r="AC571" i="16"/>
  <c r="BA571" i="16"/>
  <c r="I571" i="16"/>
  <c r="AD571" i="16"/>
  <c r="BB571" i="16"/>
  <c r="J571" i="16"/>
  <c r="AE571" i="16"/>
  <c r="BC571" i="16"/>
  <c r="K571" i="16"/>
  <c r="AF571" i="16"/>
  <c r="BD571" i="16"/>
  <c r="L571" i="16"/>
  <c r="AG571" i="16"/>
  <c r="BE571" i="16"/>
  <c r="M571" i="16"/>
  <c r="BF571" i="16"/>
  <c r="N571" i="16"/>
  <c r="BG571" i="16"/>
  <c r="O571" i="16"/>
  <c r="BH571" i="16"/>
  <c r="P571" i="16"/>
  <c r="BI571" i="16"/>
  <c r="Q571" i="16"/>
  <c r="BJ571" i="16"/>
  <c r="R571" i="16"/>
  <c r="BK571" i="16"/>
  <c r="S571" i="16"/>
  <c r="BL571" i="16"/>
  <c r="T571" i="16"/>
  <c r="BM571" i="16"/>
  <c r="U571" i="16"/>
  <c r="BN571" i="16"/>
  <c r="V571" i="16"/>
  <c r="AU572" i="16"/>
  <c r="C572" i="16"/>
  <c r="X572" i="16"/>
  <c r="AV572" i="16"/>
  <c r="D572" i="16"/>
  <c r="Y572" i="16"/>
  <c r="AW572" i="16"/>
  <c r="E572" i="16"/>
  <c r="Z572" i="16"/>
  <c r="AX572" i="16"/>
  <c r="F572" i="16"/>
  <c r="AA572" i="16"/>
  <c r="AY572" i="16"/>
  <c r="G572" i="16"/>
  <c r="AB572" i="16"/>
  <c r="AZ572" i="16"/>
  <c r="H572" i="16"/>
  <c r="AC572" i="16"/>
  <c r="BA572" i="16"/>
  <c r="I572" i="16"/>
  <c r="AD572" i="16"/>
  <c r="BB572" i="16"/>
  <c r="J572" i="16"/>
  <c r="AE572" i="16"/>
  <c r="BC572" i="16"/>
  <c r="K572" i="16"/>
  <c r="AF572" i="16"/>
  <c r="BD572" i="16"/>
  <c r="L572" i="16"/>
  <c r="AG572" i="16"/>
  <c r="BE572" i="16"/>
  <c r="M572" i="16"/>
  <c r="BF572" i="16"/>
  <c r="N572" i="16"/>
  <c r="BG572" i="16"/>
  <c r="O572" i="16"/>
  <c r="BH572" i="16"/>
  <c r="P572" i="16"/>
  <c r="BI572" i="16"/>
  <c r="Q572" i="16"/>
  <c r="BJ572" i="16"/>
  <c r="R572" i="16"/>
  <c r="BK572" i="16"/>
  <c r="S572" i="16"/>
  <c r="BL572" i="16"/>
  <c r="T572" i="16"/>
  <c r="BM572" i="16"/>
  <c r="U572" i="16"/>
  <c r="BN572" i="16"/>
  <c r="V572" i="16"/>
  <c r="AU573" i="16"/>
  <c r="C573" i="16"/>
  <c r="X573" i="16"/>
  <c r="AV573" i="16"/>
  <c r="D573" i="16"/>
  <c r="Y573" i="16"/>
  <c r="AW573" i="16"/>
  <c r="E573" i="16"/>
  <c r="Z573" i="16"/>
  <c r="AX573" i="16"/>
  <c r="F573" i="16"/>
  <c r="AA573" i="16"/>
  <c r="AY573" i="16"/>
  <c r="G573" i="16"/>
  <c r="AB573" i="16"/>
  <c r="AZ573" i="16"/>
  <c r="H573" i="16"/>
  <c r="AC573" i="16"/>
  <c r="BA573" i="16"/>
  <c r="I573" i="16"/>
  <c r="AD573" i="16"/>
  <c r="BB573" i="16"/>
  <c r="J573" i="16"/>
  <c r="AE573" i="16"/>
  <c r="BC573" i="16"/>
  <c r="K573" i="16"/>
  <c r="AF573" i="16"/>
  <c r="BD573" i="16"/>
  <c r="L573" i="16"/>
  <c r="AG573" i="16"/>
  <c r="BE573" i="16"/>
  <c r="M573" i="16"/>
  <c r="BF573" i="16"/>
  <c r="N573" i="16"/>
  <c r="BG573" i="16"/>
  <c r="O573" i="16"/>
  <c r="BH573" i="16"/>
  <c r="P573" i="16"/>
  <c r="BI573" i="16"/>
  <c r="Q573" i="16"/>
  <c r="BJ573" i="16"/>
  <c r="R573" i="16"/>
  <c r="BK573" i="16"/>
  <c r="S573" i="16"/>
  <c r="BL573" i="16"/>
  <c r="T573" i="16"/>
  <c r="BM573" i="16"/>
  <c r="U573" i="16"/>
  <c r="BN573" i="16"/>
  <c r="V573" i="16"/>
  <c r="AU574" i="16"/>
  <c r="C574" i="16"/>
  <c r="X574" i="16"/>
  <c r="AV574" i="16"/>
  <c r="D574" i="16"/>
  <c r="Y574" i="16"/>
  <c r="AW574" i="16"/>
  <c r="E574" i="16"/>
  <c r="Z574" i="16"/>
  <c r="AX574" i="16"/>
  <c r="F574" i="16"/>
  <c r="AA574" i="16"/>
  <c r="AY574" i="16"/>
  <c r="G574" i="16"/>
  <c r="AB574" i="16"/>
  <c r="AZ574" i="16"/>
  <c r="H574" i="16"/>
  <c r="AC574" i="16"/>
  <c r="BA574" i="16"/>
  <c r="I574" i="16"/>
  <c r="AD574" i="16"/>
  <c r="BB574" i="16"/>
  <c r="J574" i="16"/>
  <c r="AE574" i="16"/>
  <c r="BC574" i="16"/>
  <c r="K574" i="16"/>
  <c r="AF574" i="16"/>
  <c r="BD574" i="16"/>
  <c r="L574" i="16"/>
  <c r="AG574" i="16"/>
  <c r="BE574" i="16"/>
  <c r="M574" i="16"/>
  <c r="BF574" i="16"/>
  <c r="N574" i="16"/>
  <c r="BG574" i="16"/>
  <c r="O574" i="16"/>
  <c r="BH574" i="16"/>
  <c r="P574" i="16"/>
  <c r="BI574" i="16"/>
  <c r="Q574" i="16"/>
  <c r="BJ574" i="16"/>
  <c r="R574" i="16"/>
  <c r="BK574" i="16"/>
  <c r="S574" i="16"/>
  <c r="BL574" i="16"/>
  <c r="T574" i="16"/>
  <c r="BM574" i="16"/>
  <c r="U574" i="16"/>
  <c r="BN574" i="16"/>
  <c r="V574" i="16"/>
  <c r="AU575" i="16"/>
  <c r="C575" i="16"/>
  <c r="X575" i="16"/>
  <c r="AV575" i="16"/>
  <c r="D575" i="16"/>
  <c r="Y575" i="16"/>
  <c r="AW575" i="16"/>
  <c r="E575" i="16"/>
  <c r="Z575" i="16"/>
  <c r="AX575" i="16"/>
  <c r="F575" i="16"/>
  <c r="AA575" i="16"/>
  <c r="AY575" i="16"/>
  <c r="G575" i="16"/>
  <c r="AB575" i="16"/>
  <c r="AZ575" i="16"/>
  <c r="H575" i="16"/>
  <c r="AC575" i="16"/>
  <c r="BA575" i="16"/>
  <c r="I575" i="16"/>
  <c r="AD575" i="16"/>
  <c r="BB575" i="16"/>
  <c r="J575" i="16"/>
  <c r="AE575" i="16"/>
  <c r="BC575" i="16"/>
  <c r="K575" i="16"/>
  <c r="AF575" i="16"/>
  <c r="BD575" i="16"/>
  <c r="L575" i="16"/>
  <c r="AG575" i="16"/>
  <c r="BE575" i="16"/>
  <c r="M575" i="16"/>
  <c r="BF575" i="16"/>
  <c r="N575" i="16"/>
  <c r="BG575" i="16"/>
  <c r="O575" i="16"/>
  <c r="BH575" i="16"/>
  <c r="P575" i="16"/>
  <c r="BI575" i="16"/>
  <c r="Q575" i="16"/>
  <c r="BJ575" i="16"/>
  <c r="R575" i="16"/>
  <c r="BK575" i="16"/>
  <c r="S575" i="16"/>
  <c r="BL575" i="16"/>
  <c r="T575" i="16"/>
  <c r="BM575" i="16"/>
  <c r="U575" i="16"/>
  <c r="BN575" i="16"/>
  <c r="V575" i="16"/>
  <c r="AU576" i="16"/>
  <c r="C576" i="16"/>
  <c r="X576" i="16"/>
  <c r="AV576" i="16"/>
  <c r="D576" i="16"/>
  <c r="Y576" i="16"/>
  <c r="AW576" i="16"/>
  <c r="E576" i="16"/>
  <c r="Z576" i="16"/>
  <c r="AX576" i="16"/>
  <c r="F576" i="16"/>
  <c r="AA576" i="16"/>
  <c r="AY576" i="16"/>
  <c r="G576" i="16"/>
  <c r="AB576" i="16"/>
  <c r="AZ576" i="16"/>
  <c r="H576" i="16"/>
  <c r="AC576" i="16"/>
  <c r="BA576" i="16"/>
  <c r="I576" i="16"/>
  <c r="AD576" i="16"/>
  <c r="BB576" i="16"/>
  <c r="J576" i="16"/>
  <c r="AE576" i="16"/>
  <c r="BC576" i="16"/>
  <c r="K576" i="16"/>
  <c r="AF576" i="16"/>
  <c r="BD576" i="16"/>
  <c r="L576" i="16"/>
  <c r="AG576" i="16"/>
  <c r="BE576" i="16"/>
  <c r="M576" i="16"/>
  <c r="BF576" i="16"/>
  <c r="N576" i="16"/>
  <c r="BG576" i="16"/>
  <c r="O576" i="16"/>
  <c r="BH576" i="16"/>
  <c r="P576" i="16"/>
  <c r="BI576" i="16"/>
  <c r="Q576" i="16"/>
  <c r="BJ576" i="16"/>
  <c r="R576" i="16"/>
  <c r="BK576" i="16"/>
  <c r="S576" i="16"/>
  <c r="BL576" i="16"/>
  <c r="T576" i="16"/>
  <c r="BM576" i="16"/>
  <c r="U576" i="16"/>
  <c r="BN576" i="16"/>
  <c r="V576" i="16"/>
  <c r="AU577" i="16"/>
  <c r="C577" i="16"/>
  <c r="X577" i="16"/>
  <c r="AV577" i="16"/>
  <c r="D577" i="16"/>
  <c r="Y577" i="16"/>
  <c r="AW577" i="16"/>
  <c r="E577" i="16"/>
  <c r="Z577" i="16"/>
  <c r="AX577" i="16"/>
  <c r="F577" i="16"/>
  <c r="AA577" i="16"/>
  <c r="AY577" i="16"/>
  <c r="G577" i="16"/>
  <c r="AB577" i="16"/>
  <c r="AZ577" i="16"/>
  <c r="H577" i="16"/>
  <c r="AC577" i="16"/>
  <c r="BA577" i="16"/>
  <c r="I577" i="16"/>
  <c r="AD577" i="16"/>
  <c r="BB577" i="16"/>
  <c r="J577" i="16"/>
  <c r="AE577" i="16"/>
  <c r="BC577" i="16"/>
  <c r="K577" i="16"/>
  <c r="AF577" i="16"/>
  <c r="BD577" i="16"/>
  <c r="L577" i="16"/>
  <c r="AG577" i="16"/>
  <c r="BE577" i="16"/>
  <c r="M577" i="16"/>
  <c r="BF577" i="16"/>
  <c r="N577" i="16"/>
  <c r="BG577" i="16"/>
  <c r="O577" i="16"/>
  <c r="BH577" i="16"/>
  <c r="P577" i="16"/>
  <c r="BI577" i="16"/>
  <c r="Q577" i="16"/>
  <c r="BJ577" i="16"/>
  <c r="R577" i="16"/>
  <c r="BK577" i="16"/>
  <c r="S577" i="16"/>
  <c r="BL577" i="16"/>
  <c r="T577" i="16"/>
  <c r="BM577" i="16"/>
  <c r="U577" i="16"/>
  <c r="BN577" i="16"/>
  <c r="V577" i="16"/>
  <c r="AU578" i="16"/>
  <c r="C578" i="16"/>
  <c r="X578" i="16"/>
  <c r="AV578" i="16"/>
  <c r="D578" i="16"/>
  <c r="Y578" i="16"/>
  <c r="AW578" i="16"/>
  <c r="E578" i="16"/>
  <c r="Z578" i="16"/>
  <c r="AX578" i="16"/>
  <c r="F578" i="16"/>
  <c r="AA578" i="16"/>
  <c r="AY578" i="16"/>
  <c r="G578" i="16"/>
  <c r="AB578" i="16"/>
  <c r="AZ578" i="16"/>
  <c r="H578" i="16"/>
  <c r="AC578" i="16"/>
  <c r="BA578" i="16"/>
  <c r="I578" i="16"/>
  <c r="AD578" i="16"/>
  <c r="BB578" i="16"/>
  <c r="J578" i="16"/>
  <c r="AE578" i="16"/>
  <c r="BC578" i="16"/>
  <c r="K578" i="16"/>
  <c r="AF578" i="16"/>
  <c r="BD578" i="16"/>
  <c r="L578" i="16"/>
  <c r="AG578" i="16"/>
  <c r="BE578" i="16"/>
  <c r="M578" i="16"/>
  <c r="BF578" i="16"/>
  <c r="N578" i="16"/>
  <c r="BG578" i="16"/>
  <c r="O578" i="16"/>
  <c r="BH578" i="16"/>
  <c r="P578" i="16"/>
  <c r="BI578" i="16"/>
  <c r="Q578" i="16"/>
  <c r="BJ578" i="16"/>
  <c r="R578" i="16"/>
  <c r="BK578" i="16"/>
  <c r="S578" i="16"/>
  <c r="BL578" i="16"/>
  <c r="T578" i="16"/>
  <c r="BM578" i="16"/>
  <c r="U578" i="16"/>
  <c r="BN578" i="16"/>
  <c r="V578" i="16"/>
  <c r="AU579" i="16"/>
  <c r="C579" i="16"/>
  <c r="X579" i="16"/>
  <c r="AV579" i="16"/>
  <c r="D579" i="16"/>
  <c r="Y579" i="16"/>
  <c r="AW579" i="16"/>
  <c r="E579" i="16"/>
  <c r="Z579" i="16"/>
  <c r="AX579" i="16"/>
  <c r="F579" i="16"/>
  <c r="AA579" i="16"/>
  <c r="AY579" i="16"/>
  <c r="G579" i="16"/>
  <c r="AB579" i="16"/>
  <c r="AZ579" i="16"/>
  <c r="H579" i="16"/>
  <c r="AC579" i="16"/>
  <c r="BA579" i="16"/>
  <c r="I579" i="16"/>
  <c r="AD579" i="16"/>
  <c r="BB579" i="16"/>
  <c r="J579" i="16"/>
  <c r="AE579" i="16"/>
  <c r="BC579" i="16"/>
  <c r="K579" i="16"/>
  <c r="AF579" i="16"/>
  <c r="BD579" i="16"/>
  <c r="L579" i="16"/>
  <c r="AG579" i="16"/>
  <c r="BE579" i="16"/>
  <c r="M579" i="16"/>
  <c r="BF579" i="16"/>
  <c r="N579" i="16"/>
  <c r="BG579" i="16"/>
  <c r="O579" i="16"/>
  <c r="BH579" i="16"/>
  <c r="P579" i="16"/>
  <c r="BI579" i="16"/>
  <c r="Q579" i="16"/>
  <c r="BJ579" i="16"/>
  <c r="R579" i="16"/>
  <c r="BK579" i="16"/>
  <c r="S579" i="16"/>
  <c r="BL579" i="16"/>
  <c r="T579" i="16"/>
  <c r="BM579" i="16"/>
  <c r="U579" i="16"/>
  <c r="BN579" i="16"/>
  <c r="V579" i="16"/>
  <c r="AU580" i="16"/>
  <c r="C580" i="16"/>
  <c r="X580" i="16"/>
  <c r="AV580" i="16"/>
  <c r="D580" i="16"/>
  <c r="Y580" i="16"/>
  <c r="AW580" i="16"/>
  <c r="E580" i="16"/>
  <c r="Z580" i="16"/>
  <c r="AX580" i="16"/>
  <c r="F580" i="16"/>
  <c r="AA580" i="16"/>
  <c r="AY580" i="16"/>
  <c r="G580" i="16"/>
  <c r="AB580" i="16"/>
  <c r="AZ580" i="16"/>
  <c r="H580" i="16"/>
  <c r="AC580" i="16"/>
  <c r="BA580" i="16"/>
  <c r="I580" i="16"/>
  <c r="AD580" i="16"/>
  <c r="BB580" i="16"/>
  <c r="J580" i="16"/>
  <c r="AE580" i="16"/>
  <c r="BC580" i="16"/>
  <c r="K580" i="16"/>
  <c r="AF580" i="16"/>
  <c r="BD580" i="16"/>
  <c r="L580" i="16"/>
  <c r="AG580" i="16"/>
  <c r="BE580" i="16"/>
  <c r="M580" i="16"/>
  <c r="BF580" i="16"/>
  <c r="N580" i="16"/>
  <c r="BG580" i="16"/>
  <c r="O580" i="16"/>
  <c r="BH580" i="16"/>
  <c r="P580" i="16"/>
  <c r="BI580" i="16"/>
  <c r="Q580" i="16"/>
  <c r="BJ580" i="16"/>
  <c r="R580" i="16"/>
  <c r="BK580" i="16"/>
  <c r="S580" i="16"/>
  <c r="BL580" i="16"/>
  <c r="T580" i="16"/>
  <c r="BM580" i="16"/>
  <c r="U580" i="16"/>
  <c r="BN580" i="16"/>
  <c r="V580" i="16"/>
  <c r="AU581" i="16"/>
  <c r="C581" i="16"/>
  <c r="X581" i="16"/>
  <c r="AV581" i="16"/>
  <c r="D581" i="16"/>
  <c r="Y581" i="16"/>
  <c r="AW581" i="16"/>
  <c r="E581" i="16"/>
  <c r="Z581" i="16"/>
  <c r="AX581" i="16"/>
  <c r="F581" i="16"/>
  <c r="AA581" i="16"/>
  <c r="AY581" i="16"/>
  <c r="G581" i="16"/>
  <c r="AB581" i="16"/>
  <c r="AZ581" i="16"/>
  <c r="H581" i="16"/>
  <c r="AC581" i="16"/>
  <c r="BA581" i="16"/>
  <c r="I581" i="16"/>
  <c r="AD581" i="16"/>
  <c r="BB581" i="16"/>
  <c r="J581" i="16"/>
  <c r="AE581" i="16"/>
  <c r="BC581" i="16"/>
  <c r="K581" i="16"/>
  <c r="AF581" i="16"/>
  <c r="BD581" i="16"/>
  <c r="L581" i="16"/>
  <c r="AG581" i="16"/>
  <c r="BE581" i="16"/>
  <c r="M581" i="16"/>
  <c r="BF581" i="16"/>
  <c r="N581" i="16"/>
  <c r="BG581" i="16"/>
  <c r="O581" i="16"/>
  <c r="BH581" i="16"/>
  <c r="P581" i="16"/>
  <c r="BI581" i="16"/>
  <c r="Q581" i="16"/>
  <c r="BJ581" i="16"/>
  <c r="R581" i="16"/>
  <c r="BK581" i="16"/>
  <c r="S581" i="16"/>
  <c r="BL581" i="16"/>
  <c r="T581" i="16"/>
  <c r="BM581" i="16"/>
  <c r="U581" i="16"/>
  <c r="BN581" i="16"/>
  <c r="V581" i="16"/>
  <c r="AU582" i="16"/>
  <c r="C582" i="16"/>
  <c r="X582" i="16"/>
  <c r="AV582" i="16"/>
  <c r="D582" i="16"/>
  <c r="Y582" i="16"/>
  <c r="AW582" i="16"/>
  <c r="E582" i="16"/>
  <c r="Z582" i="16"/>
  <c r="AX582" i="16"/>
  <c r="F582" i="16"/>
  <c r="AA582" i="16"/>
  <c r="AY582" i="16"/>
  <c r="G582" i="16"/>
  <c r="AB582" i="16"/>
  <c r="AZ582" i="16"/>
  <c r="H582" i="16"/>
  <c r="AC582" i="16"/>
  <c r="BA582" i="16"/>
  <c r="I582" i="16"/>
  <c r="AD582" i="16"/>
  <c r="BB582" i="16"/>
  <c r="J582" i="16"/>
  <c r="AE582" i="16"/>
  <c r="BC582" i="16"/>
  <c r="K582" i="16"/>
  <c r="AF582" i="16"/>
  <c r="BD582" i="16"/>
  <c r="L582" i="16"/>
  <c r="AG582" i="16"/>
  <c r="BE582" i="16"/>
  <c r="M582" i="16"/>
  <c r="BF582" i="16"/>
  <c r="N582" i="16"/>
  <c r="BG582" i="16"/>
  <c r="O582" i="16"/>
  <c r="BH582" i="16"/>
  <c r="P582" i="16"/>
  <c r="BI582" i="16"/>
  <c r="Q582" i="16"/>
  <c r="BJ582" i="16"/>
  <c r="R582" i="16"/>
  <c r="BK582" i="16"/>
  <c r="S582" i="16"/>
  <c r="BL582" i="16"/>
  <c r="T582" i="16"/>
  <c r="BM582" i="16"/>
  <c r="U582" i="16"/>
  <c r="BN582" i="16"/>
  <c r="V582" i="16"/>
  <c r="AU583" i="16"/>
  <c r="C583" i="16"/>
  <c r="X583" i="16"/>
  <c r="AV583" i="16"/>
  <c r="D583" i="16"/>
  <c r="Y583" i="16"/>
  <c r="AW583" i="16"/>
  <c r="E583" i="16"/>
  <c r="Z583" i="16"/>
  <c r="AX583" i="16"/>
  <c r="F583" i="16"/>
  <c r="AA583" i="16"/>
  <c r="AY583" i="16"/>
  <c r="G583" i="16"/>
  <c r="AB583" i="16"/>
  <c r="AZ583" i="16"/>
  <c r="H583" i="16"/>
  <c r="AC583" i="16"/>
  <c r="BA583" i="16"/>
  <c r="I583" i="16"/>
  <c r="AD583" i="16"/>
  <c r="BB583" i="16"/>
  <c r="J583" i="16"/>
  <c r="AE583" i="16"/>
  <c r="BC583" i="16"/>
  <c r="K583" i="16"/>
  <c r="AF583" i="16"/>
  <c r="BD583" i="16"/>
  <c r="L583" i="16"/>
  <c r="AG583" i="16"/>
  <c r="BE583" i="16"/>
  <c r="M583" i="16"/>
  <c r="BF583" i="16"/>
  <c r="N583" i="16"/>
  <c r="BG583" i="16"/>
  <c r="O583" i="16"/>
  <c r="BH583" i="16"/>
  <c r="P583" i="16"/>
  <c r="BI583" i="16"/>
  <c r="Q583" i="16"/>
  <c r="BJ583" i="16"/>
  <c r="R583" i="16"/>
  <c r="BK583" i="16"/>
  <c r="S583" i="16"/>
  <c r="BL583" i="16"/>
  <c r="T583" i="16"/>
  <c r="BM583" i="16"/>
  <c r="U583" i="16"/>
  <c r="BN583" i="16"/>
  <c r="V583" i="16"/>
  <c r="AU584" i="16"/>
  <c r="C584" i="16"/>
  <c r="X584" i="16"/>
  <c r="AV584" i="16"/>
  <c r="D584" i="16"/>
  <c r="Y584" i="16"/>
  <c r="AW584" i="16"/>
  <c r="E584" i="16"/>
  <c r="Z584" i="16"/>
  <c r="AX584" i="16"/>
  <c r="F584" i="16"/>
  <c r="AA584" i="16"/>
  <c r="AY584" i="16"/>
  <c r="G584" i="16"/>
  <c r="AB584" i="16"/>
  <c r="AZ584" i="16"/>
  <c r="H584" i="16"/>
  <c r="AC584" i="16"/>
  <c r="BA584" i="16"/>
  <c r="I584" i="16"/>
  <c r="AD584" i="16"/>
  <c r="BB584" i="16"/>
  <c r="J584" i="16"/>
  <c r="AE584" i="16"/>
  <c r="BC584" i="16"/>
  <c r="K584" i="16"/>
  <c r="AF584" i="16"/>
  <c r="BD584" i="16"/>
  <c r="L584" i="16"/>
  <c r="AG584" i="16"/>
  <c r="BE584" i="16"/>
  <c r="M584" i="16"/>
  <c r="BF584" i="16"/>
  <c r="N584" i="16"/>
  <c r="BG584" i="16"/>
  <c r="O584" i="16"/>
  <c r="BH584" i="16"/>
  <c r="P584" i="16"/>
  <c r="BI584" i="16"/>
  <c r="Q584" i="16"/>
  <c r="BJ584" i="16"/>
  <c r="R584" i="16"/>
  <c r="BK584" i="16"/>
  <c r="S584" i="16"/>
  <c r="BL584" i="16"/>
  <c r="T584" i="16"/>
  <c r="BM584" i="16"/>
  <c r="U584" i="16"/>
  <c r="BN584" i="16"/>
  <c r="V584" i="16"/>
  <c r="AU585" i="16"/>
  <c r="C585" i="16"/>
  <c r="X585" i="16"/>
  <c r="AV585" i="16"/>
  <c r="D585" i="16"/>
  <c r="Y585" i="16"/>
  <c r="AW585" i="16"/>
  <c r="E585" i="16"/>
  <c r="Z585" i="16"/>
  <c r="AX585" i="16"/>
  <c r="F585" i="16"/>
  <c r="AA585" i="16"/>
  <c r="AY585" i="16"/>
  <c r="G585" i="16"/>
  <c r="AB585" i="16"/>
  <c r="AZ585" i="16"/>
  <c r="H585" i="16"/>
  <c r="AC585" i="16"/>
  <c r="BA585" i="16"/>
  <c r="I585" i="16"/>
  <c r="AD585" i="16"/>
  <c r="BB585" i="16"/>
  <c r="J585" i="16"/>
  <c r="AE585" i="16"/>
  <c r="BC585" i="16"/>
  <c r="K585" i="16"/>
  <c r="AF585" i="16"/>
  <c r="BD585" i="16"/>
  <c r="L585" i="16"/>
  <c r="AG585" i="16"/>
  <c r="BE585" i="16"/>
  <c r="M585" i="16"/>
  <c r="BF585" i="16"/>
  <c r="N585" i="16"/>
  <c r="BG585" i="16"/>
  <c r="O585" i="16"/>
  <c r="BH585" i="16"/>
  <c r="P585" i="16"/>
  <c r="BI585" i="16"/>
  <c r="Q585" i="16"/>
  <c r="BJ585" i="16"/>
  <c r="R585" i="16"/>
  <c r="BK585" i="16"/>
  <c r="S585" i="16"/>
  <c r="BL585" i="16"/>
  <c r="T585" i="16"/>
  <c r="BM585" i="16"/>
  <c r="U585" i="16"/>
  <c r="BN585" i="16"/>
  <c r="V585" i="16"/>
  <c r="AU586" i="16"/>
  <c r="C586" i="16"/>
  <c r="X586" i="16"/>
  <c r="AV586" i="16"/>
  <c r="D586" i="16"/>
  <c r="Y586" i="16"/>
  <c r="AW586" i="16"/>
  <c r="E586" i="16"/>
  <c r="Z586" i="16"/>
  <c r="AX586" i="16"/>
  <c r="F586" i="16"/>
  <c r="AA586" i="16"/>
  <c r="AY586" i="16"/>
  <c r="G586" i="16"/>
  <c r="AB586" i="16"/>
  <c r="AZ586" i="16"/>
  <c r="H586" i="16"/>
  <c r="AC586" i="16"/>
  <c r="BA586" i="16"/>
  <c r="I586" i="16"/>
  <c r="AD586" i="16"/>
  <c r="BB586" i="16"/>
  <c r="J586" i="16"/>
  <c r="AE586" i="16"/>
  <c r="BC586" i="16"/>
  <c r="K586" i="16"/>
  <c r="AF586" i="16"/>
  <c r="BD586" i="16"/>
  <c r="L586" i="16"/>
  <c r="AG586" i="16"/>
  <c r="BE586" i="16"/>
  <c r="M586" i="16"/>
  <c r="BF586" i="16"/>
  <c r="N586" i="16"/>
  <c r="BG586" i="16"/>
  <c r="O586" i="16"/>
  <c r="BH586" i="16"/>
  <c r="P586" i="16"/>
  <c r="BI586" i="16"/>
  <c r="Q586" i="16"/>
  <c r="BJ586" i="16"/>
  <c r="R586" i="16"/>
  <c r="BK586" i="16"/>
  <c r="S586" i="16"/>
  <c r="BL586" i="16"/>
  <c r="T586" i="16"/>
  <c r="BM586" i="16"/>
  <c r="U586" i="16"/>
  <c r="BN586" i="16"/>
  <c r="V586" i="16"/>
  <c r="AU587" i="16"/>
  <c r="C587" i="16"/>
  <c r="X587" i="16"/>
  <c r="AV587" i="16"/>
  <c r="D587" i="16"/>
  <c r="Y587" i="16"/>
  <c r="AW587" i="16"/>
  <c r="E587" i="16"/>
  <c r="Z587" i="16"/>
  <c r="AX587" i="16"/>
  <c r="F587" i="16"/>
  <c r="AA587" i="16"/>
  <c r="AY587" i="16"/>
  <c r="G587" i="16"/>
  <c r="AB587" i="16"/>
  <c r="AZ587" i="16"/>
  <c r="H587" i="16"/>
  <c r="AC587" i="16"/>
  <c r="BA587" i="16"/>
  <c r="I587" i="16"/>
  <c r="AD587" i="16"/>
  <c r="BB587" i="16"/>
  <c r="J587" i="16"/>
  <c r="AE587" i="16"/>
  <c r="BC587" i="16"/>
  <c r="K587" i="16"/>
  <c r="AF587" i="16"/>
  <c r="BD587" i="16"/>
  <c r="L587" i="16"/>
  <c r="AG587" i="16"/>
  <c r="BE587" i="16"/>
  <c r="M587" i="16"/>
  <c r="BF587" i="16"/>
  <c r="N587" i="16"/>
  <c r="BG587" i="16"/>
  <c r="O587" i="16"/>
  <c r="BH587" i="16"/>
  <c r="P587" i="16"/>
  <c r="BI587" i="16"/>
  <c r="Q587" i="16"/>
  <c r="BJ587" i="16"/>
  <c r="R587" i="16"/>
  <c r="BK587" i="16"/>
  <c r="S587" i="16"/>
  <c r="BL587" i="16"/>
  <c r="T587" i="16"/>
  <c r="BM587" i="16"/>
  <c r="U587" i="16"/>
  <c r="BN587" i="16"/>
  <c r="V587" i="16"/>
  <c r="AU588" i="16"/>
  <c r="C588" i="16"/>
  <c r="X588" i="16"/>
  <c r="AV588" i="16"/>
  <c r="D588" i="16"/>
  <c r="Y588" i="16"/>
  <c r="AW588" i="16"/>
  <c r="E588" i="16"/>
  <c r="Z588" i="16"/>
  <c r="AX588" i="16"/>
  <c r="F588" i="16"/>
  <c r="AA588" i="16"/>
  <c r="AY588" i="16"/>
  <c r="G588" i="16"/>
  <c r="AB588" i="16"/>
  <c r="AZ588" i="16"/>
  <c r="H588" i="16"/>
  <c r="AC588" i="16"/>
  <c r="BA588" i="16"/>
  <c r="I588" i="16"/>
  <c r="AD588" i="16"/>
  <c r="BB588" i="16"/>
  <c r="J588" i="16"/>
  <c r="AE588" i="16"/>
  <c r="BC588" i="16"/>
  <c r="K588" i="16"/>
  <c r="AF588" i="16"/>
  <c r="BD588" i="16"/>
  <c r="L588" i="16"/>
  <c r="AG588" i="16"/>
  <c r="BE588" i="16"/>
  <c r="M588" i="16"/>
  <c r="BF588" i="16"/>
  <c r="N588" i="16"/>
  <c r="BG588" i="16"/>
  <c r="O588" i="16"/>
  <c r="BH588" i="16"/>
  <c r="P588" i="16"/>
  <c r="BI588" i="16"/>
  <c r="Q588" i="16"/>
  <c r="BJ588" i="16"/>
  <c r="R588" i="16"/>
  <c r="BK588" i="16"/>
  <c r="S588" i="16"/>
  <c r="BL588" i="16"/>
  <c r="T588" i="16"/>
  <c r="BM588" i="16"/>
  <c r="U588" i="16"/>
  <c r="BN588" i="16"/>
  <c r="V588" i="16"/>
  <c r="AU589" i="16"/>
  <c r="C589" i="16"/>
  <c r="X589" i="16"/>
  <c r="AV589" i="16"/>
  <c r="D589" i="16"/>
  <c r="Y589" i="16"/>
  <c r="AW589" i="16"/>
  <c r="E589" i="16"/>
  <c r="Z589" i="16"/>
  <c r="AX589" i="16"/>
  <c r="F589" i="16"/>
  <c r="AA589" i="16"/>
  <c r="AY589" i="16"/>
  <c r="G589" i="16"/>
  <c r="AB589" i="16"/>
  <c r="AZ589" i="16"/>
  <c r="H589" i="16"/>
  <c r="AC589" i="16"/>
  <c r="BA589" i="16"/>
  <c r="I589" i="16"/>
  <c r="AD589" i="16"/>
  <c r="BB589" i="16"/>
  <c r="J589" i="16"/>
  <c r="AE589" i="16"/>
  <c r="BC589" i="16"/>
  <c r="K589" i="16"/>
  <c r="AF589" i="16"/>
  <c r="BD589" i="16"/>
  <c r="L589" i="16"/>
  <c r="AG589" i="16"/>
  <c r="BE589" i="16"/>
  <c r="M589" i="16"/>
  <c r="BF589" i="16"/>
  <c r="N589" i="16"/>
  <c r="BG589" i="16"/>
  <c r="O589" i="16"/>
  <c r="BH589" i="16"/>
  <c r="P589" i="16"/>
  <c r="BI589" i="16"/>
  <c r="Q589" i="16"/>
  <c r="BJ589" i="16"/>
  <c r="R589" i="16"/>
  <c r="BK589" i="16"/>
  <c r="S589" i="16"/>
  <c r="BL589" i="16"/>
  <c r="T589" i="16"/>
  <c r="BM589" i="16"/>
  <c r="U589" i="16"/>
  <c r="BN589" i="16"/>
  <c r="V589" i="16"/>
  <c r="AU590" i="16"/>
  <c r="C590" i="16"/>
  <c r="X590" i="16"/>
  <c r="AV590" i="16"/>
  <c r="D590" i="16"/>
  <c r="Y590" i="16"/>
  <c r="AW590" i="16"/>
  <c r="E590" i="16"/>
  <c r="Z590" i="16"/>
  <c r="AX590" i="16"/>
  <c r="F590" i="16"/>
  <c r="AA590" i="16"/>
  <c r="AY590" i="16"/>
  <c r="G590" i="16"/>
  <c r="AB590" i="16"/>
  <c r="AZ590" i="16"/>
  <c r="H590" i="16"/>
  <c r="AC590" i="16"/>
  <c r="BA590" i="16"/>
  <c r="I590" i="16"/>
  <c r="AD590" i="16"/>
  <c r="BB590" i="16"/>
  <c r="J590" i="16"/>
  <c r="AE590" i="16"/>
  <c r="BC590" i="16"/>
  <c r="K590" i="16"/>
  <c r="AF590" i="16"/>
  <c r="BD590" i="16"/>
  <c r="L590" i="16"/>
  <c r="AG590" i="16"/>
  <c r="BE590" i="16"/>
  <c r="M590" i="16"/>
  <c r="BF590" i="16"/>
  <c r="N590" i="16"/>
  <c r="BG590" i="16"/>
  <c r="O590" i="16"/>
  <c r="BH590" i="16"/>
  <c r="P590" i="16"/>
  <c r="BI590" i="16"/>
  <c r="Q590" i="16"/>
  <c r="BJ590" i="16"/>
  <c r="R590" i="16"/>
  <c r="BK590" i="16"/>
  <c r="S590" i="16"/>
  <c r="BL590" i="16"/>
  <c r="T590" i="16"/>
  <c r="BM590" i="16"/>
  <c r="U590" i="16"/>
  <c r="BN590" i="16"/>
  <c r="V590" i="16"/>
  <c r="AU591" i="16"/>
  <c r="C591" i="16"/>
  <c r="X591" i="16"/>
  <c r="AV591" i="16"/>
  <c r="D591" i="16"/>
  <c r="Y591" i="16"/>
  <c r="AW591" i="16"/>
  <c r="E591" i="16"/>
  <c r="Z591" i="16"/>
  <c r="AX591" i="16"/>
  <c r="F591" i="16"/>
  <c r="AA591" i="16"/>
  <c r="AY591" i="16"/>
  <c r="G591" i="16"/>
  <c r="AB591" i="16"/>
  <c r="AZ591" i="16"/>
  <c r="H591" i="16"/>
  <c r="AC591" i="16"/>
  <c r="BA591" i="16"/>
  <c r="I591" i="16"/>
  <c r="AD591" i="16"/>
  <c r="BB591" i="16"/>
  <c r="J591" i="16"/>
  <c r="AE591" i="16"/>
  <c r="BC591" i="16"/>
  <c r="K591" i="16"/>
  <c r="AF591" i="16"/>
  <c r="BD591" i="16"/>
  <c r="L591" i="16"/>
  <c r="AG591" i="16"/>
  <c r="BE591" i="16"/>
  <c r="M591" i="16"/>
  <c r="BF591" i="16"/>
  <c r="N591" i="16"/>
  <c r="BG591" i="16"/>
  <c r="O591" i="16"/>
  <c r="BH591" i="16"/>
  <c r="P591" i="16"/>
  <c r="BI591" i="16"/>
  <c r="Q591" i="16"/>
  <c r="BJ591" i="16"/>
  <c r="R591" i="16"/>
  <c r="BK591" i="16"/>
  <c r="S591" i="16"/>
  <c r="BL591" i="16"/>
  <c r="T591" i="16"/>
  <c r="BM591" i="16"/>
  <c r="U591" i="16"/>
  <c r="BN591" i="16"/>
  <c r="V591" i="16"/>
  <c r="AU592" i="16"/>
  <c r="C592" i="16"/>
  <c r="X592" i="16"/>
  <c r="AV592" i="16"/>
  <c r="D592" i="16"/>
  <c r="Y592" i="16"/>
  <c r="AW592" i="16"/>
  <c r="E592" i="16"/>
  <c r="Z592" i="16"/>
  <c r="AX592" i="16"/>
  <c r="F592" i="16"/>
  <c r="AA592" i="16"/>
  <c r="AY592" i="16"/>
  <c r="G592" i="16"/>
  <c r="AB592" i="16"/>
  <c r="AZ592" i="16"/>
  <c r="H592" i="16"/>
  <c r="AC592" i="16"/>
  <c r="BA592" i="16"/>
  <c r="I592" i="16"/>
  <c r="AD592" i="16"/>
  <c r="BB592" i="16"/>
  <c r="J592" i="16"/>
  <c r="AE592" i="16"/>
  <c r="BC592" i="16"/>
  <c r="K592" i="16"/>
  <c r="AF592" i="16"/>
  <c r="BD592" i="16"/>
  <c r="L592" i="16"/>
  <c r="AG592" i="16"/>
  <c r="BE592" i="16"/>
  <c r="M592" i="16"/>
  <c r="BF592" i="16"/>
  <c r="N592" i="16"/>
  <c r="BG592" i="16"/>
  <c r="O592" i="16"/>
  <c r="BH592" i="16"/>
  <c r="P592" i="16"/>
  <c r="BI592" i="16"/>
  <c r="Q592" i="16"/>
  <c r="BJ592" i="16"/>
  <c r="R592" i="16"/>
  <c r="BK592" i="16"/>
  <c r="S592" i="16"/>
  <c r="BL592" i="16"/>
  <c r="T592" i="16"/>
  <c r="BM592" i="16"/>
  <c r="U592" i="16"/>
  <c r="BN592" i="16"/>
  <c r="V592" i="16"/>
  <c r="AU593" i="16"/>
  <c r="C593" i="16"/>
  <c r="X593" i="16"/>
  <c r="AV593" i="16"/>
  <c r="D593" i="16"/>
  <c r="Y593" i="16"/>
  <c r="AW593" i="16"/>
  <c r="E593" i="16"/>
  <c r="Z593" i="16"/>
  <c r="AX593" i="16"/>
  <c r="F593" i="16"/>
  <c r="AA593" i="16"/>
  <c r="AY593" i="16"/>
  <c r="G593" i="16"/>
  <c r="AB593" i="16"/>
  <c r="AZ593" i="16"/>
  <c r="H593" i="16"/>
  <c r="AC593" i="16"/>
  <c r="BA593" i="16"/>
  <c r="I593" i="16"/>
  <c r="AD593" i="16"/>
  <c r="BB593" i="16"/>
  <c r="J593" i="16"/>
  <c r="AE593" i="16"/>
  <c r="BC593" i="16"/>
  <c r="K593" i="16"/>
  <c r="AF593" i="16"/>
  <c r="BD593" i="16"/>
  <c r="L593" i="16"/>
  <c r="AG593" i="16"/>
  <c r="BE593" i="16"/>
  <c r="M593" i="16"/>
  <c r="BF593" i="16"/>
  <c r="N593" i="16"/>
  <c r="BG593" i="16"/>
  <c r="O593" i="16"/>
  <c r="BH593" i="16"/>
  <c r="P593" i="16"/>
  <c r="BI593" i="16"/>
  <c r="Q593" i="16"/>
  <c r="BJ593" i="16"/>
  <c r="R593" i="16"/>
  <c r="BK593" i="16"/>
  <c r="S593" i="16"/>
  <c r="BL593" i="16"/>
  <c r="T593" i="16"/>
  <c r="BM593" i="16"/>
  <c r="U593" i="16"/>
  <c r="BN593" i="16"/>
  <c r="V593" i="16"/>
  <c r="AU594" i="16"/>
  <c r="C594" i="16"/>
  <c r="X594" i="16"/>
  <c r="AV594" i="16"/>
  <c r="D594" i="16"/>
  <c r="Y594" i="16"/>
  <c r="AW594" i="16"/>
  <c r="E594" i="16"/>
  <c r="Z594" i="16"/>
  <c r="AX594" i="16"/>
  <c r="F594" i="16"/>
  <c r="AA594" i="16"/>
  <c r="AY594" i="16"/>
  <c r="G594" i="16"/>
  <c r="AB594" i="16"/>
  <c r="AZ594" i="16"/>
  <c r="H594" i="16"/>
  <c r="AC594" i="16"/>
  <c r="BA594" i="16"/>
  <c r="I594" i="16"/>
  <c r="AD594" i="16"/>
  <c r="BB594" i="16"/>
  <c r="J594" i="16"/>
  <c r="AE594" i="16"/>
  <c r="BC594" i="16"/>
  <c r="K594" i="16"/>
  <c r="AF594" i="16"/>
  <c r="BD594" i="16"/>
  <c r="L594" i="16"/>
  <c r="AG594" i="16"/>
  <c r="BE594" i="16"/>
  <c r="M594" i="16"/>
  <c r="BF594" i="16"/>
  <c r="N594" i="16"/>
  <c r="BG594" i="16"/>
  <c r="O594" i="16"/>
  <c r="BH594" i="16"/>
  <c r="P594" i="16"/>
  <c r="BI594" i="16"/>
  <c r="Q594" i="16"/>
  <c r="BJ594" i="16"/>
  <c r="R594" i="16"/>
  <c r="BK594" i="16"/>
  <c r="S594" i="16"/>
  <c r="BL594" i="16"/>
  <c r="T594" i="16"/>
  <c r="BM594" i="16"/>
  <c r="U594" i="16"/>
  <c r="BN594" i="16"/>
  <c r="V594" i="16"/>
  <c r="AU595" i="16"/>
  <c r="C595" i="16"/>
  <c r="X595" i="16"/>
  <c r="AV595" i="16"/>
  <c r="D595" i="16"/>
  <c r="Y595" i="16"/>
  <c r="AW595" i="16"/>
  <c r="E595" i="16"/>
  <c r="Z595" i="16"/>
  <c r="AX595" i="16"/>
  <c r="F595" i="16"/>
  <c r="AA595" i="16"/>
  <c r="AY595" i="16"/>
  <c r="G595" i="16"/>
  <c r="AB595" i="16"/>
  <c r="AZ595" i="16"/>
  <c r="H595" i="16"/>
  <c r="AC595" i="16"/>
  <c r="BA595" i="16"/>
  <c r="I595" i="16"/>
  <c r="AD595" i="16"/>
  <c r="BB595" i="16"/>
  <c r="J595" i="16"/>
  <c r="AE595" i="16"/>
  <c r="BC595" i="16"/>
  <c r="K595" i="16"/>
  <c r="AF595" i="16"/>
  <c r="BD595" i="16"/>
  <c r="L595" i="16"/>
  <c r="AG595" i="16"/>
  <c r="BE595" i="16"/>
  <c r="M595" i="16"/>
  <c r="BF595" i="16"/>
  <c r="N595" i="16"/>
  <c r="BG595" i="16"/>
  <c r="O595" i="16"/>
  <c r="BH595" i="16"/>
  <c r="P595" i="16"/>
  <c r="BI595" i="16"/>
  <c r="Q595" i="16"/>
  <c r="BJ595" i="16"/>
  <c r="R595" i="16"/>
  <c r="BK595" i="16"/>
  <c r="S595" i="16"/>
  <c r="BL595" i="16"/>
  <c r="T595" i="16"/>
  <c r="BM595" i="16"/>
  <c r="U595" i="16"/>
  <c r="BN595" i="16"/>
  <c r="V595" i="16"/>
  <c r="AU596" i="16"/>
  <c r="C596" i="16"/>
  <c r="X596" i="16"/>
  <c r="AV596" i="16"/>
  <c r="D596" i="16"/>
  <c r="Y596" i="16"/>
  <c r="AW596" i="16"/>
  <c r="E596" i="16"/>
  <c r="Z596" i="16"/>
  <c r="AX596" i="16"/>
  <c r="F596" i="16"/>
  <c r="AA596" i="16"/>
  <c r="AY596" i="16"/>
  <c r="G596" i="16"/>
  <c r="AB596" i="16"/>
  <c r="AZ596" i="16"/>
  <c r="H596" i="16"/>
  <c r="AC596" i="16"/>
  <c r="BA596" i="16"/>
  <c r="I596" i="16"/>
  <c r="AD596" i="16"/>
  <c r="BB596" i="16"/>
  <c r="J596" i="16"/>
  <c r="AE596" i="16"/>
  <c r="BC596" i="16"/>
  <c r="K596" i="16"/>
  <c r="AF596" i="16"/>
  <c r="BD596" i="16"/>
  <c r="L596" i="16"/>
  <c r="AG596" i="16"/>
  <c r="BE596" i="16"/>
  <c r="M596" i="16"/>
  <c r="BF596" i="16"/>
  <c r="N596" i="16"/>
  <c r="BG596" i="16"/>
  <c r="O596" i="16"/>
  <c r="BH596" i="16"/>
  <c r="P596" i="16"/>
  <c r="BI596" i="16"/>
  <c r="Q596" i="16"/>
  <c r="BJ596" i="16"/>
  <c r="R596" i="16"/>
  <c r="BK596" i="16"/>
  <c r="S596" i="16"/>
  <c r="BL596" i="16"/>
  <c r="T596" i="16"/>
  <c r="BM596" i="16"/>
  <c r="U596" i="16"/>
  <c r="BN596" i="16"/>
  <c r="V596" i="16"/>
  <c r="AU597" i="16"/>
  <c r="C597" i="16"/>
  <c r="X597" i="16"/>
  <c r="AV597" i="16"/>
  <c r="D597" i="16"/>
  <c r="Y597" i="16"/>
  <c r="AW597" i="16"/>
  <c r="E597" i="16"/>
  <c r="Z597" i="16"/>
  <c r="AX597" i="16"/>
  <c r="F597" i="16"/>
  <c r="AA597" i="16"/>
  <c r="AY597" i="16"/>
  <c r="G597" i="16"/>
  <c r="AB597" i="16"/>
  <c r="AZ597" i="16"/>
  <c r="H597" i="16"/>
  <c r="AC597" i="16"/>
  <c r="BA597" i="16"/>
  <c r="I597" i="16"/>
  <c r="AD597" i="16"/>
  <c r="BB597" i="16"/>
  <c r="J597" i="16"/>
  <c r="AE597" i="16"/>
  <c r="BC597" i="16"/>
  <c r="K597" i="16"/>
  <c r="AF597" i="16"/>
  <c r="BD597" i="16"/>
  <c r="L597" i="16"/>
  <c r="AG597" i="16"/>
  <c r="BE597" i="16"/>
  <c r="M597" i="16"/>
  <c r="BF597" i="16"/>
  <c r="N597" i="16"/>
  <c r="BG597" i="16"/>
  <c r="O597" i="16"/>
  <c r="BH597" i="16"/>
  <c r="P597" i="16"/>
  <c r="BI597" i="16"/>
  <c r="Q597" i="16"/>
  <c r="BJ597" i="16"/>
  <c r="R597" i="16"/>
  <c r="BK597" i="16"/>
  <c r="S597" i="16"/>
  <c r="BL597" i="16"/>
  <c r="T597" i="16"/>
  <c r="BM597" i="16"/>
  <c r="U597" i="16"/>
  <c r="BN597" i="16"/>
  <c r="V597" i="16"/>
  <c r="AU598" i="16"/>
  <c r="C598" i="16"/>
  <c r="X598" i="16"/>
  <c r="AV598" i="16"/>
  <c r="D598" i="16"/>
  <c r="Y598" i="16"/>
  <c r="AW598" i="16"/>
  <c r="E598" i="16"/>
  <c r="Z598" i="16"/>
  <c r="AX598" i="16"/>
  <c r="F598" i="16"/>
  <c r="AA598" i="16"/>
  <c r="AY598" i="16"/>
  <c r="G598" i="16"/>
  <c r="AB598" i="16"/>
  <c r="AZ598" i="16"/>
  <c r="H598" i="16"/>
  <c r="AC598" i="16"/>
  <c r="BA598" i="16"/>
  <c r="I598" i="16"/>
  <c r="AD598" i="16"/>
  <c r="BB598" i="16"/>
  <c r="J598" i="16"/>
  <c r="AE598" i="16"/>
  <c r="BC598" i="16"/>
  <c r="K598" i="16"/>
  <c r="AF598" i="16"/>
  <c r="BD598" i="16"/>
  <c r="L598" i="16"/>
  <c r="AG598" i="16"/>
  <c r="BE598" i="16"/>
  <c r="M598" i="16"/>
  <c r="BF598" i="16"/>
  <c r="N598" i="16"/>
  <c r="BG598" i="16"/>
  <c r="O598" i="16"/>
  <c r="BH598" i="16"/>
  <c r="P598" i="16"/>
  <c r="BI598" i="16"/>
  <c r="Q598" i="16"/>
  <c r="BJ598" i="16"/>
  <c r="R598" i="16"/>
  <c r="BK598" i="16"/>
  <c r="S598" i="16"/>
  <c r="BL598" i="16"/>
  <c r="T598" i="16"/>
  <c r="BM598" i="16"/>
  <c r="U598" i="16"/>
  <c r="BN598" i="16"/>
  <c r="V598" i="16"/>
  <c r="AU599" i="16"/>
  <c r="C599" i="16"/>
  <c r="X599" i="16"/>
  <c r="AV599" i="16"/>
  <c r="D599" i="16"/>
  <c r="Y599" i="16"/>
  <c r="AW599" i="16"/>
  <c r="E599" i="16"/>
  <c r="Z599" i="16"/>
  <c r="AX599" i="16"/>
  <c r="F599" i="16"/>
  <c r="AA599" i="16"/>
  <c r="AY599" i="16"/>
  <c r="G599" i="16"/>
  <c r="AB599" i="16"/>
  <c r="AZ599" i="16"/>
  <c r="H599" i="16"/>
  <c r="AC599" i="16"/>
  <c r="BA599" i="16"/>
  <c r="I599" i="16"/>
  <c r="AD599" i="16"/>
  <c r="BB599" i="16"/>
  <c r="J599" i="16"/>
  <c r="AE599" i="16"/>
  <c r="BC599" i="16"/>
  <c r="K599" i="16"/>
  <c r="AF599" i="16"/>
  <c r="BD599" i="16"/>
  <c r="L599" i="16"/>
  <c r="AG599" i="16"/>
  <c r="BE599" i="16"/>
  <c r="M599" i="16"/>
  <c r="BF599" i="16"/>
  <c r="N599" i="16"/>
  <c r="BG599" i="16"/>
  <c r="O599" i="16"/>
  <c r="BH599" i="16"/>
  <c r="P599" i="16"/>
  <c r="BI599" i="16"/>
  <c r="Q599" i="16"/>
  <c r="BJ599" i="16"/>
  <c r="R599" i="16"/>
  <c r="BK599" i="16"/>
  <c r="S599" i="16"/>
  <c r="BL599" i="16"/>
  <c r="T599" i="16"/>
  <c r="BM599" i="16"/>
  <c r="U599" i="16"/>
  <c r="BN599" i="16"/>
  <c r="V599" i="16"/>
  <c r="AU600" i="16"/>
  <c r="C600" i="16"/>
  <c r="X600" i="16"/>
  <c r="AV600" i="16"/>
  <c r="D600" i="16"/>
  <c r="Y600" i="16"/>
  <c r="AW600" i="16"/>
  <c r="E600" i="16"/>
  <c r="Z600" i="16"/>
  <c r="AX600" i="16"/>
  <c r="F600" i="16"/>
  <c r="AA600" i="16"/>
  <c r="AY600" i="16"/>
  <c r="G600" i="16"/>
  <c r="AB600" i="16"/>
  <c r="AZ600" i="16"/>
  <c r="H600" i="16"/>
  <c r="AC600" i="16"/>
  <c r="BA600" i="16"/>
  <c r="I600" i="16"/>
  <c r="AD600" i="16"/>
  <c r="BB600" i="16"/>
  <c r="J600" i="16"/>
  <c r="AE600" i="16"/>
  <c r="BC600" i="16"/>
  <c r="K600" i="16"/>
  <c r="AF600" i="16"/>
  <c r="BD600" i="16"/>
  <c r="L600" i="16"/>
  <c r="AG600" i="16"/>
  <c r="BE600" i="16"/>
  <c r="M600" i="16"/>
  <c r="BF600" i="16"/>
  <c r="N600" i="16"/>
  <c r="BG600" i="16"/>
  <c r="O600" i="16"/>
  <c r="BH600" i="16"/>
  <c r="P600" i="16"/>
  <c r="BI600" i="16"/>
  <c r="Q600" i="16"/>
  <c r="BJ600" i="16"/>
  <c r="R600" i="16"/>
  <c r="BK600" i="16"/>
  <c r="S600" i="16"/>
  <c r="BL600" i="16"/>
  <c r="T600" i="16"/>
  <c r="BM600" i="16"/>
  <c r="U600" i="16"/>
  <c r="BN600" i="16"/>
  <c r="V600" i="16"/>
  <c r="AU601" i="16"/>
  <c r="C601" i="16"/>
  <c r="X601" i="16"/>
  <c r="AV601" i="16"/>
  <c r="D601" i="16"/>
  <c r="Y601" i="16"/>
  <c r="AW601" i="16"/>
  <c r="E601" i="16"/>
  <c r="Z601" i="16"/>
  <c r="AX601" i="16"/>
  <c r="F601" i="16"/>
  <c r="AA601" i="16"/>
  <c r="AY601" i="16"/>
  <c r="G601" i="16"/>
  <c r="AB601" i="16"/>
  <c r="AZ601" i="16"/>
  <c r="H601" i="16"/>
  <c r="AC601" i="16"/>
  <c r="BA601" i="16"/>
  <c r="I601" i="16"/>
  <c r="AD601" i="16"/>
  <c r="BB601" i="16"/>
  <c r="J601" i="16"/>
  <c r="AE601" i="16"/>
  <c r="BC601" i="16"/>
  <c r="K601" i="16"/>
  <c r="AF601" i="16"/>
  <c r="BD601" i="16"/>
  <c r="L601" i="16"/>
  <c r="AG601" i="16"/>
  <c r="BE601" i="16"/>
  <c r="M601" i="16"/>
  <c r="BF601" i="16"/>
  <c r="N601" i="16"/>
  <c r="BG601" i="16"/>
  <c r="O601" i="16"/>
  <c r="BH601" i="16"/>
  <c r="P601" i="16"/>
  <c r="BI601" i="16"/>
  <c r="Q601" i="16"/>
  <c r="BJ601" i="16"/>
  <c r="R601" i="16"/>
  <c r="BK601" i="16"/>
  <c r="S601" i="16"/>
  <c r="BL601" i="16"/>
  <c r="T601" i="16"/>
  <c r="BM601" i="16"/>
  <c r="U601" i="16"/>
  <c r="BN601" i="16"/>
  <c r="V601" i="16"/>
  <c r="AU602" i="16"/>
  <c r="C602" i="16"/>
  <c r="X602" i="16"/>
  <c r="AV602" i="16"/>
  <c r="D602" i="16"/>
  <c r="Y602" i="16"/>
  <c r="AW602" i="16"/>
  <c r="E602" i="16"/>
  <c r="Z602" i="16"/>
  <c r="AX602" i="16"/>
  <c r="F602" i="16"/>
  <c r="AA602" i="16"/>
  <c r="AY602" i="16"/>
  <c r="G602" i="16"/>
  <c r="AB602" i="16"/>
  <c r="AZ602" i="16"/>
  <c r="H602" i="16"/>
  <c r="AC602" i="16"/>
  <c r="BA602" i="16"/>
  <c r="I602" i="16"/>
  <c r="AD602" i="16"/>
  <c r="BB602" i="16"/>
  <c r="J602" i="16"/>
  <c r="AE602" i="16"/>
  <c r="BC602" i="16"/>
  <c r="K602" i="16"/>
  <c r="AF602" i="16"/>
  <c r="BD602" i="16"/>
  <c r="L602" i="16"/>
  <c r="AG602" i="16"/>
  <c r="BE602" i="16"/>
  <c r="M602" i="16"/>
  <c r="BF602" i="16"/>
  <c r="N602" i="16"/>
  <c r="BG602" i="16"/>
  <c r="O602" i="16"/>
  <c r="BH602" i="16"/>
  <c r="P602" i="16"/>
  <c r="BI602" i="16"/>
  <c r="Q602" i="16"/>
  <c r="BJ602" i="16"/>
  <c r="R602" i="16"/>
  <c r="BK602" i="16"/>
  <c r="S602" i="16"/>
  <c r="BL602" i="16"/>
  <c r="T602" i="16"/>
  <c r="BM602" i="16"/>
  <c r="U602" i="16"/>
  <c r="BN602" i="16"/>
  <c r="V602" i="16"/>
  <c r="AU603" i="16"/>
  <c r="C603" i="16"/>
  <c r="X603" i="16"/>
  <c r="AV603" i="16"/>
  <c r="D603" i="16"/>
  <c r="Y603" i="16"/>
  <c r="AW603" i="16"/>
  <c r="E603" i="16"/>
  <c r="Z603" i="16"/>
  <c r="AX603" i="16"/>
  <c r="F603" i="16"/>
  <c r="AA603" i="16"/>
  <c r="AY603" i="16"/>
  <c r="G603" i="16"/>
  <c r="AB603" i="16"/>
  <c r="AZ603" i="16"/>
  <c r="H603" i="16"/>
  <c r="AC603" i="16"/>
  <c r="BA603" i="16"/>
  <c r="I603" i="16"/>
  <c r="AD603" i="16"/>
  <c r="BB603" i="16"/>
  <c r="J603" i="16"/>
  <c r="AE603" i="16"/>
  <c r="BC603" i="16"/>
  <c r="K603" i="16"/>
  <c r="AF603" i="16"/>
  <c r="BD603" i="16"/>
  <c r="L603" i="16"/>
  <c r="AG603" i="16"/>
  <c r="BE603" i="16"/>
  <c r="M603" i="16"/>
  <c r="BF603" i="16"/>
  <c r="N603" i="16"/>
  <c r="BG603" i="16"/>
  <c r="O603" i="16"/>
  <c r="BH603" i="16"/>
  <c r="P603" i="16"/>
  <c r="BI603" i="16"/>
  <c r="Q603" i="16"/>
  <c r="BJ603" i="16"/>
  <c r="R603" i="16"/>
  <c r="BK603" i="16"/>
  <c r="S603" i="16"/>
  <c r="BL603" i="16"/>
  <c r="T603" i="16"/>
  <c r="BM603" i="16"/>
  <c r="U603" i="16"/>
  <c r="BN603" i="16"/>
  <c r="V603" i="16"/>
  <c r="AU604" i="16"/>
  <c r="C604" i="16"/>
  <c r="X604" i="16"/>
  <c r="AV604" i="16"/>
  <c r="D604" i="16"/>
  <c r="Y604" i="16"/>
  <c r="AW604" i="16"/>
  <c r="E604" i="16"/>
  <c r="Z604" i="16"/>
  <c r="AX604" i="16"/>
  <c r="F604" i="16"/>
  <c r="AA604" i="16"/>
  <c r="AY604" i="16"/>
  <c r="G604" i="16"/>
  <c r="AB604" i="16"/>
  <c r="AZ604" i="16"/>
  <c r="H604" i="16"/>
  <c r="AC604" i="16"/>
  <c r="BA604" i="16"/>
  <c r="I604" i="16"/>
  <c r="AD604" i="16"/>
  <c r="BB604" i="16"/>
  <c r="J604" i="16"/>
  <c r="AE604" i="16"/>
  <c r="BC604" i="16"/>
  <c r="K604" i="16"/>
  <c r="AF604" i="16"/>
  <c r="BD604" i="16"/>
  <c r="L604" i="16"/>
  <c r="AG604" i="16"/>
  <c r="BE604" i="16"/>
  <c r="M604" i="16"/>
  <c r="BF604" i="16"/>
  <c r="N604" i="16"/>
  <c r="BG604" i="16"/>
  <c r="O604" i="16"/>
  <c r="BH604" i="16"/>
  <c r="P604" i="16"/>
  <c r="BI604" i="16"/>
  <c r="Q604" i="16"/>
  <c r="BJ604" i="16"/>
  <c r="R604" i="16"/>
  <c r="BK604" i="16"/>
  <c r="S604" i="16"/>
  <c r="BL604" i="16"/>
  <c r="T604" i="16"/>
  <c r="BM604" i="16"/>
  <c r="U604" i="16"/>
  <c r="BN604" i="16"/>
  <c r="V604" i="16"/>
  <c r="AU605" i="16"/>
  <c r="C605" i="16"/>
  <c r="X605" i="16"/>
  <c r="AV605" i="16"/>
  <c r="D605" i="16"/>
  <c r="Y605" i="16"/>
  <c r="AW605" i="16"/>
  <c r="E605" i="16"/>
  <c r="Z605" i="16"/>
  <c r="AX605" i="16"/>
  <c r="F605" i="16"/>
  <c r="AA605" i="16"/>
  <c r="AY605" i="16"/>
  <c r="G605" i="16"/>
  <c r="AB605" i="16"/>
  <c r="AZ605" i="16"/>
  <c r="H605" i="16"/>
  <c r="AC605" i="16"/>
  <c r="BA605" i="16"/>
  <c r="I605" i="16"/>
  <c r="AD605" i="16"/>
  <c r="BB605" i="16"/>
  <c r="J605" i="16"/>
  <c r="AE605" i="16"/>
  <c r="BC605" i="16"/>
  <c r="K605" i="16"/>
  <c r="AF605" i="16"/>
  <c r="BD605" i="16"/>
  <c r="L605" i="16"/>
  <c r="AG605" i="16"/>
  <c r="BE605" i="16"/>
  <c r="M605" i="16"/>
  <c r="BF605" i="16"/>
  <c r="N605" i="16"/>
  <c r="BG605" i="16"/>
  <c r="O605" i="16"/>
  <c r="BH605" i="16"/>
  <c r="P605" i="16"/>
  <c r="BI605" i="16"/>
  <c r="Q605" i="16"/>
  <c r="BJ605" i="16"/>
  <c r="R605" i="16"/>
  <c r="BK605" i="16"/>
  <c r="S605" i="16"/>
  <c r="BL605" i="16"/>
  <c r="T605" i="16"/>
  <c r="BM605" i="16"/>
  <c r="U605" i="16"/>
  <c r="BN605" i="16"/>
  <c r="V605" i="16"/>
  <c r="AU606" i="16"/>
  <c r="C606" i="16"/>
  <c r="X606" i="16"/>
  <c r="AV606" i="16"/>
  <c r="D606" i="16"/>
  <c r="Y606" i="16"/>
  <c r="AW606" i="16"/>
  <c r="E606" i="16"/>
  <c r="Z606" i="16"/>
  <c r="AX606" i="16"/>
  <c r="F606" i="16"/>
  <c r="AA606" i="16"/>
  <c r="AY606" i="16"/>
  <c r="G606" i="16"/>
  <c r="AB606" i="16"/>
  <c r="AZ606" i="16"/>
  <c r="H606" i="16"/>
  <c r="AC606" i="16"/>
  <c r="BA606" i="16"/>
  <c r="I606" i="16"/>
  <c r="AD606" i="16"/>
  <c r="BB606" i="16"/>
  <c r="J606" i="16"/>
  <c r="AE606" i="16"/>
  <c r="BC606" i="16"/>
  <c r="K606" i="16"/>
  <c r="AF606" i="16"/>
  <c r="BD606" i="16"/>
  <c r="L606" i="16"/>
  <c r="AG606" i="16"/>
  <c r="BE606" i="16"/>
  <c r="M606" i="16"/>
  <c r="BF606" i="16"/>
  <c r="N606" i="16"/>
  <c r="BG606" i="16"/>
  <c r="O606" i="16"/>
  <c r="BH606" i="16"/>
  <c r="P606" i="16"/>
  <c r="BI606" i="16"/>
  <c r="Q606" i="16"/>
  <c r="BJ606" i="16"/>
  <c r="R606" i="16"/>
  <c r="BK606" i="16"/>
  <c r="S606" i="16"/>
  <c r="BL606" i="16"/>
  <c r="T606" i="16"/>
  <c r="BM606" i="16"/>
  <c r="U606" i="16"/>
  <c r="BN606" i="16"/>
  <c r="V606" i="16"/>
  <c r="AU607" i="16"/>
  <c r="C607" i="16"/>
  <c r="X607" i="16"/>
  <c r="AV607" i="16"/>
  <c r="D607" i="16"/>
  <c r="Y607" i="16"/>
  <c r="AW607" i="16"/>
  <c r="E607" i="16"/>
  <c r="Z607" i="16"/>
  <c r="AX607" i="16"/>
  <c r="F607" i="16"/>
  <c r="AA607" i="16"/>
  <c r="AY607" i="16"/>
  <c r="G607" i="16"/>
  <c r="AB607" i="16"/>
  <c r="AZ607" i="16"/>
  <c r="H607" i="16"/>
  <c r="AC607" i="16"/>
  <c r="BA607" i="16"/>
  <c r="I607" i="16"/>
  <c r="AD607" i="16"/>
  <c r="BB607" i="16"/>
  <c r="J607" i="16"/>
  <c r="AE607" i="16"/>
  <c r="BC607" i="16"/>
  <c r="K607" i="16"/>
  <c r="AF607" i="16"/>
  <c r="BD607" i="16"/>
  <c r="L607" i="16"/>
  <c r="AG607" i="16"/>
  <c r="BE607" i="16"/>
  <c r="M607" i="16"/>
  <c r="BF607" i="16"/>
  <c r="N607" i="16"/>
  <c r="BG607" i="16"/>
  <c r="O607" i="16"/>
  <c r="BH607" i="16"/>
  <c r="P607" i="16"/>
  <c r="BI607" i="16"/>
  <c r="Q607" i="16"/>
  <c r="BJ607" i="16"/>
  <c r="R607" i="16"/>
  <c r="BK607" i="16"/>
  <c r="S607" i="16"/>
  <c r="BL607" i="16"/>
  <c r="T607" i="16"/>
  <c r="BM607" i="16"/>
  <c r="U607" i="16"/>
  <c r="BN607" i="16"/>
  <c r="V607" i="16"/>
  <c r="AU608" i="16"/>
  <c r="C608" i="16"/>
  <c r="X608" i="16"/>
  <c r="AV608" i="16"/>
  <c r="D608" i="16"/>
  <c r="Y608" i="16"/>
  <c r="AW608" i="16"/>
  <c r="E608" i="16"/>
  <c r="Z608" i="16"/>
  <c r="AX608" i="16"/>
  <c r="F608" i="16"/>
  <c r="AA608" i="16"/>
  <c r="AY608" i="16"/>
  <c r="G608" i="16"/>
  <c r="AB608" i="16"/>
  <c r="AZ608" i="16"/>
  <c r="H608" i="16"/>
  <c r="AC608" i="16"/>
  <c r="BA608" i="16"/>
  <c r="I608" i="16"/>
  <c r="AD608" i="16"/>
  <c r="BB608" i="16"/>
  <c r="J608" i="16"/>
  <c r="AE608" i="16"/>
  <c r="BC608" i="16"/>
  <c r="K608" i="16"/>
  <c r="AF608" i="16"/>
  <c r="BD608" i="16"/>
  <c r="L608" i="16"/>
  <c r="AG608" i="16"/>
  <c r="BE608" i="16"/>
  <c r="M608" i="16"/>
  <c r="BF608" i="16"/>
  <c r="N608" i="16"/>
  <c r="BG608" i="16"/>
  <c r="O608" i="16"/>
  <c r="BH608" i="16"/>
  <c r="P608" i="16"/>
  <c r="BI608" i="16"/>
  <c r="Q608" i="16"/>
  <c r="BJ608" i="16"/>
  <c r="R608" i="16"/>
  <c r="BK608" i="16"/>
  <c r="S608" i="16"/>
  <c r="BL608" i="16"/>
  <c r="T608" i="16"/>
  <c r="BM608" i="16"/>
  <c r="U608" i="16"/>
  <c r="BN608" i="16"/>
  <c r="V608" i="16"/>
  <c r="AU609" i="16"/>
  <c r="C609" i="16"/>
  <c r="X609" i="16"/>
  <c r="AV609" i="16"/>
  <c r="D609" i="16"/>
  <c r="Y609" i="16"/>
  <c r="AW609" i="16"/>
  <c r="E609" i="16"/>
  <c r="Z609" i="16"/>
  <c r="AX609" i="16"/>
  <c r="F609" i="16"/>
  <c r="AA609" i="16"/>
  <c r="AY609" i="16"/>
  <c r="G609" i="16"/>
  <c r="AB609" i="16"/>
  <c r="AZ609" i="16"/>
  <c r="H609" i="16"/>
  <c r="AC609" i="16"/>
  <c r="BA609" i="16"/>
  <c r="I609" i="16"/>
  <c r="AD609" i="16"/>
  <c r="BB609" i="16"/>
  <c r="J609" i="16"/>
  <c r="AE609" i="16"/>
  <c r="BC609" i="16"/>
  <c r="K609" i="16"/>
  <c r="AF609" i="16"/>
  <c r="BD609" i="16"/>
  <c r="L609" i="16"/>
  <c r="AG609" i="16"/>
  <c r="BE609" i="16"/>
  <c r="M609" i="16"/>
  <c r="BF609" i="16"/>
  <c r="N609" i="16"/>
  <c r="BG609" i="16"/>
  <c r="O609" i="16"/>
  <c r="BH609" i="16"/>
  <c r="P609" i="16"/>
  <c r="BI609" i="16"/>
  <c r="Q609" i="16"/>
  <c r="BJ609" i="16"/>
  <c r="R609" i="16"/>
  <c r="BK609" i="16"/>
  <c r="S609" i="16"/>
  <c r="BL609" i="16"/>
  <c r="T609" i="16"/>
  <c r="BM609" i="16"/>
  <c r="U609" i="16"/>
  <c r="BN609" i="16"/>
  <c r="V609" i="16"/>
  <c r="AU610" i="16"/>
  <c r="C610" i="16"/>
  <c r="X610" i="16"/>
  <c r="AV610" i="16"/>
  <c r="D610" i="16"/>
  <c r="Y610" i="16"/>
  <c r="AW610" i="16"/>
  <c r="E610" i="16"/>
  <c r="Z610" i="16"/>
  <c r="AX610" i="16"/>
  <c r="F610" i="16"/>
  <c r="AA610" i="16"/>
  <c r="AY610" i="16"/>
  <c r="G610" i="16"/>
  <c r="AB610" i="16"/>
  <c r="AZ610" i="16"/>
  <c r="H610" i="16"/>
  <c r="AC610" i="16"/>
  <c r="BA610" i="16"/>
  <c r="I610" i="16"/>
  <c r="AD610" i="16"/>
  <c r="BB610" i="16"/>
  <c r="J610" i="16"/>
  <c r="AE610" i="16"/>
  <c r="BC610" i="16"/>
  <c r="K610" i="16"/>
  <c r="AF610" i="16"/>
  <c r="BD610" i="16"/>
  <c r="L610" i="16"/>
  <c r="AG610" i="16"/>
  <c r="BE610" i="16"/>
  <c r="M610" i="16"/>
  <c r="BF610" i="16"/>
  <c r="N610" i="16"/>
  <c r="BG610" i="16"/>
  <c r="O610" i="16"/>
  <c r="BH610" i="16"/>
  <c r="P610" i="16"/>
  <c r="BI610" i="16"/>
  <c r="Q610" i="16"/>
  <c r="BJ610" i="16"/>
  <c r="R610" i="16"/>
  <c r="BK610" i="16"/>
  <c r="S610" i="16"/>
  <c r="BL610" i="16"/>
  <c r="T610" i="16"/>
  <c r="BM610" i="16"/>
  <c r="U610" i="16"/>
  <c r="BN610" i="16"/>
  <c r="V610" i="16"/>
  <c r="AU611" i="16"/>
  <c r="C611" i="16"/>
  <c r="X611" i="16"/>
  <c r="AV611" i="16"/>
  <c r="D611" i="16"/>
  <c r="Y611" i="16"/>
  <c r="AW611" i="16"/>
  <c r="E611" i="16"/>
  <c r="Z611" i="16"/>
  <c r="AX611" i="16"/>
  <c r="F611" i="16"/>
  <c r="AA611" i="16"/>
  <c r="AY611" i="16"/>
  <c r="G611" i="16"/>
  <c r="AB611" i="16"/>
  <c r="AZ611" i="16"/>
  <c r="H611" i="16"/>
  <c r="AC611" i="16"/>
  <c r="BA611" i="16"/>
  <c r="I611" i="16"/>
  <c r="AD611" i="16"/>
  <c r="BB611" i="16"/>
  <c r="J611" i="16"/>
  <c r="AE611" i="16"/>
  <c r="BC611" i="16"/>
  <c r="K611" i="16"/>
  <c r="AF611" i="16"/>
  <c r="BD611" i="16"/>
  <c r="L611" i="16"/>
  <c r="AG611" i="16"/>
  <c r="BE611" i="16"/>
  <c r="M611" i="16"/>
  <c r="BF611" i="16"/>
  <c r="N611" i="16"/>
  <c r="BG611" i="16"/>
  <c r="O611" i="16"/>
  <c r="BH611" i="16"/>
  <c r="P611" i="16"/>
  <c r="BI611" i="16"/>
  <c r="Q611" i="16"/>
  <c r="BJ611" i="16"/>
  <c r="R611" i="16"/>
  <c r="BK611" i="16"/>
  <c r="S611" i="16"/>
  <c r="BL611" i="16"/>
  <c r="T611" i="16"/>
  <c r="BM611" i="16"/>
  <c r="U611" i="16"/>
  <c r="BN611" i="16"/>
  <c r="V611" i="16"/>
  <c r="AU612" i="16"/>
  <c r="C612" i="16"/>
  <c r="X612" i="16"/>
  <c r="AV612" i="16"/>
  <c r="D612" i="16"/>
  <c r="Y612" i="16"/>
  <c r="AW612" i="16"/>
  <c r="E612" i="16"/>
  <c r="Z612" i="16"/>
  <c r="AX612" i="16"/>
  <c r="F612" i="16"/>
  <c r="AA612" i="16"/>
  <c r="AY612" i="16"/>
  <c r="G612" i="16"/>
  <c r="AB612" i="16"/>
  <c r="AZ612" i="16"/>
  <c r="H612" i="16"/>
  <c r="AC612" i="16"/>
  <c r="BA612" i="16"/>
  <c r="I612" i="16"/>
  <c r="AD612" i="16"/>
  <c r="BB612" i="16"/>
  <c r="J612" i="16"/>
  <c r="AE612" i="16"/>
  <c r="BC612" i="16"/>
  <c r="K612" i="16"/>
  <c r="AF612" i="16"/>
  <c r="BD612" i="16"/>
  <c r="L612" i="16"/>
  <c r="AG612" i="16"/>
  <c r="BE612" i="16"/>
  <c r="M612" i="16"/>
  <c r="BF612" i="16"/>
  <c r="N612" i="16"/>
  <c r="BG612" i="16"/>
  <c r="O612" i="16"/>
  <c r="BH612" i="16"/>
  <c r="P612" i="16"/>
  <c r="BI612" i="16"/>
  <c r="Q612" i="16"/>
  <c r="BJ612" i="16"/>
  <c r="R612" i="16"/>
  <c r="BK612" i="16"/>
  <c r="S612" i="16"/>
  <c r="BL612" i="16"/>
  <c r="T612" i="16"/>
  <c r="BM612" i="16"/>
  <c r="U612" i="16"/>
  <c r="BN612" i="16"/>
  <c r="V612" i="16"/>
  <c r="AU613" i="16"/>
  <c r="C613" i="16"/>
  <c r="X613" i="16"/>
  <c r="AV613" i="16"/>
  <c r="D613" i="16"/>
  <c r="Y613" i="16"/>
  <c r="AW613" i="16"/>
  <c r="E613" i="16"/>
  <c r="Z613" i="16"/>
  <c r="AX613" i="16"/>
  <c r="F613" i="16"/>
  <c r="AA613" i="16"/>
  <c r="AY613" i="16"/>
  <c r="G613" i="16"/>
  <c r="AB613" i="16"/>
  <c r="AZ613" i="16"/>
  <c r="H613" i="16"/>
  <c r="AC613" i="16"/>
  <c r="BA613" i="16"/>
  <c r="I613" i="16"/>
  <c r="AD613" i="16"/>
  <c r="BB613" i="16"/>
  <c r="J613" i="16"/>
  <c r="AE613" i="16"/>
  <c r="BC613" i="16"/>
  <c r="K613" i="16"/>
  <c r="AF613" i="16"/>
  <c r="BD613" i="16"/>
  <c r="L613" i="16"/>
  <c r="AG613" i="16"/>
  <c r="BE613" i="16"/>
  <c r="M613" i="16"/>
  <c r="BF613" i="16"/>
  <c r="N613" i="16"/>
  <c r="BG613" i="16"/>
  <c r="O613" i="16"/>
  <c r="BH613" i="16"/>
  <c r="P613" i="16"/>
  <c r="BI613" i="16"/>
  <c r="Q613" i="16"/>
  <c r="BJ613" i="16"/>
  <c r="R613" i="16"/>
  <c r="BK613" i="16"/>
  <c r="S613" i="16"/>
  <c r="BL613" i="16"/>
  <c r="T613" i="16"/>
  <c r="BM613" i="16"/>
  <c r="U613" i="16"/>
  <c r="BN613" i="16"/>
  <c r="V613" i="16"/>
  <c r="AU614" i="16"/>
  <c r="C614" i="16"/>
  <c r="X614" i="16"/>
  <c r="AV614" i="16"/>
  <c r="D614" i="16"/>
  <c r="Y614" i="16"/>
  <c r="AW614" i="16"/>
  <c r="E614" i="16"/>
  <c r="Z614" i="16"/>
  <c r="AX614" i="16"/>
  <c r="F614" i="16"/>
  <c r="AA614" i="16"/>
  <c r="AY614" i="16"/>
  <c r="G614" i="16"/>
  <c r="AB614" i="16"/>
  <c r="AZ614" i="16"/>
  <c r="H614" i="16"/>
  <c r="AC614" i="16"/>
  <c r="BA614" i="16"/>
  <c r="I614" i="16"/>
  <c r="AD614" i="16"/>
  <c r="BB614" i="16"/>
  <c r="J614" i="16"/>
  <c r="AE614" i="16"/>
  <c r="BC614" i="16"/>
  <c r="K614" i="16"/>
  <c r="AF614" i="16"/>
  <c r="BD614" i="16"/>
  <c r="L614" i="16"/>
  <c r="AG614" i="16"/>
  <c r="BE614" i="16"/>
  <c r="M614" i="16"/>
  <c r="BF614" i="16"/>
  <c r="N614" i="16"/>
  <c r="BG614" i="16"/>
  <c r="O614" i="16"/>
  <c r="BH614" i="16"/>
  <c r="P614" i="16"/>
  <c r="BI614" i="16"/>
  <c r="Q614" i="16"/>
  <c r="BJ614" i="16"/>
  <c r="R614" i="16"/>
  <c r="BK614" i="16"/>
  <c r="S614" i="16"/>
  <c r="BL614" i="16"/>
  <c r="T614" i="16"/>
  <c r="BM614" i="16"/>
  <c r="U614" i="16"/>
  <c r="BN614" i="16"/>
  <c r="V614" i="16"/>
  <c r="AU615" i="16"/>
  <c r="C615" i="16"/>
  <c r="X615" i="16"/>
  <c r="AV615" i="16"/>
  <c r="D615" i="16"/>
  <c r="Y615" i="16"/>
  <c r="AW615" i="16"/>
  <c r="E615" i="16"/>
  <c r="Z615" i="16"/>
  <c r="AX615" i="16"/>
  <c r="F615" i="16"/>
  <c r="AA615" i="16"/>
  <c r="AY615" i="16"/>
  <c r="G615" i="16"/>
  <c r="AB615" i="16"/>
  <c r="AZ615" i="16"/>
  <c r="H615" i="16"/>
  <c r="AC615" i="16"/>
  <c r="BA615" i="16"/>
  <c r="I615" i="16"/>
  <c r="AD615" i="16"/>
  <c r="BB615" i="16"/>
  <c r="J615" i="16"/>
  <c r="AE615" i="16"/>
  <c r="BC615" i="16"/>
  <c r="K615" i="16"/>
  <c r="AF615" i="16"/>
  <c r="BD615" i="16"/>
  <c r="L615" i="16"/>
  <c r="AG615" i="16"/>
  <c r="BE615" i="16"/>
  <c r="M615" i="16"/>
  <c r="BF615" i="16"/>
  <c r="N615" i="16"/>
  <c r="BG615" i="16"/>
  <c r="O615" i="16"/>
  <c r="BH615" i="16"/>
  <c r="P615" i="16"/>
  <c r="BI615" i="16"/>
  <c r="Q615" i="16"/>
  <c r="BJ615" i="16"/>
  <c r="R615" i="16"/>
  <c r="BK615" i="16"/>
  <c r="S615" i="16"/>
  <c r="BL615" i="16"/>
  <c r="T615" i="16"/>
  <c r="BM615" i="16"/>
  <c r="U615" i="16"/>
  <c r="BN615" i="16"/>
  <c r="V615" i="16"/>
  <c r="AU616" i="16"/>
  <c r="C616" i="16"/>
  <c r="X616" i="16"/>
  <c r="AV616" i="16"/>
  <c r="D616" i="16"/>
  <c r="Y616" i="16"/>
  <c r="AW616" i="16"/>
  <c r="E616" i="16"/>
  <c r="Z616" i="16"/>
  <c r="AX616" i="16"/>
  <c r="F616" i="16"/>
  <c r="AA616" i="16"/>
  <c r="AY616" i="16"/>
  <c r="G616" i="16"/>
  <c r="AB616" i="16"/>
  <c r="AZ616" i="16"/>
  <c r="H616" i="16"/>
  <c r="AC616" i="16"/>
  <c r="BA616" i="16"/>
  <c r="I616" i="16"/>
  <c r="AD616" i="16"/>
  <c r="BB616" i="16"/>
  <c r="J616" i="16"/>
  <c r="AE616" i="16"/>
  <c r="BC616" i="16"/>
  <c r="K616" i="16"/>
  <c r="AF616" i="16"/>
  <c r="BD616" i="16"/>
  <c r="L616" i="16"/>
  <c r="AG616" i="16"/>
  <c r="BE616" i="16"/>
  <c r="M616" i="16"/>
  <c r="BF616" i="16"/>
  <c r="N616" i="16"/>
  <c r="BG616" i="16"/>
  <c r="O616" i="16"/>
  <c r="BH616" i="16"/>
  <c r="P616" i="16"/>
  <c r="BI616" i="16"/>
  <c r="Q616" i="16"/>
  <c r="BJ616" i="16"/>
  <c r="R616" i="16"/>
  <c r="BK616" i="16"/>
  <c r="S616" i="16"/>
  <c r="BL616" i="16"/>
  <c r="T616" i="16"/>
  <c r="BM616" i="16"/>
  <c r="U616" i="16"/>
  <c r="BN616" i="16"/>
  <c r="V616" i="16"/>
  <c r="AU617" i="16"/>
  <c r="C617" i="16"/>
  <c r="X617" i="16"/>
  <c r="AV617" i="16"/>
  <c r="D617" i="16"/>
  <c r="Y617" i="16"/>
  <c r="AW617" i="16"/>
  <c r="E617" i="16"/>
  <c r="Z617" i="16"/>
  <c r="AX617" i="16"/>
  <c r="F617" i="16"/>
  <c r="AA617" i="16"/>
  <c r="AY617" i="16"/>
  <c r="G617" i="16"/>
  <c r="AB617" i="16"/>
  <c r="AZ617" i="16"/>
  <c r="H617" i="16"/>
  <c r="AC617" i="16"/>
  <c r="BA617" i="16"/>
  <c r="I617" i="16"/>
  <c r="AD617" i="16"/>
  <c r="BB617" i="16"/>
  <c r="J617" i="16"/>
  <c r="AE617" i="16"/>
  <c r="BC617" i="16"/>
  <c r="K617" i="16"/>
  <c r="AF617" i="16"/>
  <c r="BD617" i="16"/>
  <c r="L617" i="16"/>
  <c r="AG617" i="16"/>
  <c r="BE617" i="16"/>
  <c r="M617" i="16"/>
  <c r="BF617" i="16"/>
  <c r="N617" i="16"/>
  <c r="BG617" i="16"/>
  <c r="O617" i="16"/>
  <c r="BH617" i="16"/>
  <c r="P617" i="16"/>
  <c r="BI617" i="16"/>
  <c r="Q617" i="16"/>
  <c r="BJ617" i="16"/>
  <c r="R617" i="16"/>
  <c r="BK617" i="16"/>
  <c r="S617" i="16"/>
  <c r="BL617" i="16"/>
  <c r="T617" i="16"/>
  <c r="BM617" i="16"/>
  <c r="U617" i="16"/>
  <c r="BN617" i="16"/>
  <c r="V617" i="16"/>
  <c r="AU618" i="16"/>
  <c r="C618" i="16"/>
  <c r="X618" i="16"/>
  <c r="AV618" i="16"/>
  <c r="D618" i="16"/>
  <c r="Y618" i="16"/>
  <c r="AW618" i="16"/>
  <c r="E618" i="16"/>
  <c r="Z618" i="16"/>
  <c r="AX618" i="16"/>
  <c r="F618" i="16"/>
  <c r="AA618" i="16"/>
  <c r="AY618" i="16"/>
  <c r="G618" i="16"/>
  <c r="AB618" i="16"/>
  <c r="AZ618" i="16"/>
  <c r="H618" i="16"/>
  <c r="AC618" i="16"/>
  <c r="BA618" i="16"/>
  <c r="I618" i="16"/>
  <c r="AD618" i="16"/>
  <c r="BB618" i="16"/>
  <c r="J618" i="16"/>
  <c r="AE618" i="16"/>
  <c r="BC618" i="16"/>
  <c r="K618" i="16"/>
  <c r="AF618" i="16"/>
  <c r="BD618" i="16"/>
  <c r="L618" i="16"/>
  <c r="AG618" i="16"/>
  <c r="BE618" i="16"/>
  <c r="M618" i="16"/>
  <c r="BF618" i="16"/>
  <c r="N618" i="16"/>
  <c r="BG618" i="16"/>
  <c r="O618" i="16"/>
  <c r="BH618" i="16"/>
  <c r="P618" i="16"/>
  <c r="BI618" i="16"/>
  <c r="Q618" i="16"/>
  <c r="BJ618" i="16"/>
  <c r="R618" i="16"/>
  <c r="BK618" i="16"/>
  <c r="S618" i="16"/>
  <c r="BL618" i="16"/>
  <c r="T618" i="16"/>
  <c r="BM618" i="16"/>
  <c r="U618" i="16"/>
  <c r="BN618" i="16"/>
  <c r="V618" i="16"/>
  <c r="AU619" i="16"/>
  <c r="C619" i="16"/>
  <c r="X619" i="16"/>
  <c r="AV619" i="16"/>
  <c r="D619" i="16"/>
  <c r="Y619" i="16"/>
  <c r="AW619" i="16"/>
  <c r="E619" i="16"/>
  <c r="Z619" i="16"/>
  <c r="AX619" i="16"/>
  <c r="F619" i="16"/>
  <c r="AA619" i="16"/>
  <c r="AY619" i="16"/>
  <c r="G619" i="16"/>
  <c r="AB619" i="16"/>
  <c r="AZ619" i="16"/>
  <c r="H619" i="16"/>
  <c r="AC619" i="16"/>
  <c r="BA619" i="16"/>
  <c r="I619" i="16"/>
  <c r="AD619" i="16"/>
  <c r="BB619" i="16"/>
  <c r="J619" i="16"/>
  <c r="AE619" i="16"/>
  <c r="BC619" i="16"/>
  <c r="K619" i="16"/>
  <c r="AF619" i="16"/>
  <c r="BD619" i="16"/>
  <c r="L619" i="16"/>
  <c r="AG619" i="16"/>
  <c r="BE619" i="16"/>
  <c r="M619" i="16"/>
  <c r="BF619" i="16"/>
  <c r="N619" i="16"/>
  <c r="BG619" i="16"/>
  <c r="O619" i="16"/>
  <c r="BH619" i="16"/>
  <c r="P619" i="16"/>
  <c r="BI619" i="16"/>
  <c r="Q619" i="16"/>
  <c r="BJ619" i="16"/>
  <c r="R619" i="16"/>
  <c r="BK619" i="16"/>
  <c r="S619" i="16"/>
  <c r="BL619" i="16"/>
  <c r="T619" i="16"/>
  <c r="BM619" i="16"/>
  <c r="U619" i="16"/>
  <c r="BN619" i="16"/>
  <c r="V619" i="16"/>
  <c r="AU620" i="16"/>
  <c r="C620" i="16"/>
  <c r="X620" i="16"/>
  <c r="AV620" i="16"/>
  <c r="D620" i="16"/>
  <c r="Y620" i="16"/>
  <c r="AW620" i="16"/>
  <c r="E620" i="16"/>
  <c r="Z620" i="16"/>
  <c r="AX620" i="16"/>
  <c r="F620" i="16"/>
  <c r="AA620" i="16"/>
  <c r="AY620" i="16"/>
  <c r="G620" i="16"/>
  <c r="AB620" i="16"/>
  <c r="AZ620" i="16"/>
  <c r="H620" i="16"/>
  <c r="AC620" i="16"/>
  <c r="BA620" i="16"/>
  <c r="I620" i="16"/>
  <c r="AD620" i="16"/>
  <c r="BB620" i="16"/>
  <c r="J620" i="16"/>
  <c r="AE620" i="16"/>
  <c r="BC620" i="16"/>
  <c r="K620" i="16"/>
  <c r="AF620" i="16"/>
  <c r="BD620" i="16"/>
  <c r="L620" i="16"/>
  <c r="AG620" i="16"/>
  <c r="BE620" i="16"/>
  <c r="M620" i="16"/>
  <c r="BF620" i="16"/>
  <c r="N620" i="16"/>
  <c r="BG620" i="16"/>
  <c r="O620" i="16"/>
  <c r="BH620" i="16"/>
  <c r="P620" i="16"/>
  <c r="BI620" i="16"/>
  <c r="Q620" i="16"/>
  <c r="BJ620" i="16"/>
  <c r="R620" i="16"/>
  <c r="BK620" i="16"/>
  <c r="S620" i="16"/>
  <c r="BL620" i="16"/>
  <c r="T620" i="16"/>
  <c r="BM620" i="16"/>
  <c r="U620" i="16"/>
  <c r="BN620" i="16"/>
  <c r="V620" i="16"/>
  <c r="AU621" i="16"/>
  <c r="C621" i="16"/>
  <c r="X621" i="16"/>
  <c r="AV621" i="16"/>
  <c r="D621" i="16"/>
  <c r="Y621" i="16"/>
  <c r="AW621" i="16"/>
  <c r="E621" i="16"/>
  <c r="Z621" i="16"/>
  <c r="AX621" i="16"/>
  <c r="F621" i="16"/>
  <c r="AA621" i="16"/>
  <c r="AY621" i="16"/>
  <c r="G621" i="16"/>
  <c r="AB621" i="16"/>
  <c r="AZ621" i="16"/>
  <c r="H621" i="16"/>
  <c r="AC621" i="16"/>
  <c r="BA621" i="16"/>
  <c r="I621" i="16"/>
  <c r="AD621" i="16"/>
  <c r="BB621" i="16"/>
  <c r="J621" i="16"/>
  <c r="AE621" i="16"/>
  <c r="BC621" i="16"/>
  <c r="K621" i="16"/>
  <c r="AF621" i="16"/>
  <c r="BD621" i="16"/>
  <c r="L621" i="16"/>
  <c r="AG621" i="16"/>
  <c r="BE621" i="16"/>
  <c r="M621" i="16"/>
  <c r="BF621" i="16"/>
  <c r="N621" i="16"/>
  <c r="BG621" i="16"/>
  <c r="O621" i="16"/>
  <c r="BH621" i="16"/>
  <c r="P621" i="16"/>
  <c r="BI621" i="16"/>
  <c r="Q621" i="16"/>
  <c r="BJ621" i="16"/>
  <c r="R621" i="16"/>
  <c r="BK621" i="16"/>
  <c r="S621" i="16"/>
  <c r="BL621" i="16"/>
  <c r="T621" i="16"/>
  <c r="BM621" i="16"/>
  <c r="U621" i="16"/>
  <c r="BN621" i="16"/>
  <c r="V621" i="16"/>
  <c r="AU622" i="16"/>
  <c r="C622" i="16"/>
  <c r="X622" i="16"/>
  <c r="AV622" i="16"/>
  <c r="D622" i="16"/>
  <c r="Y622" i="16"/>
  <c r="AW622" i="16"/>
  <c r="E622" i="16"/>
  <c r="Z622" i="16"/>
  <c r="AX622" i="16"/>
  <c r="F622" i="16"/>
  <c r="AA622" i="16"/>
  <c r="AY622" i="16"/>
  <c r="G622" i="16"/>
  <c r="AB622" i="16"/>
  <c r="AZ622" i="16"/>
  <c r="H622" i="16"/>
  <c r="AC622" i="16"/>
  <c r="BA622" i="16"/>
  <c r="I622" i="16"/>
  <c r="AD622" i="16"/>
  <c r="BB622" i="16"/>
  <c r="J622" i="16"/>
  <c r="AE622" i="16"/>
  <c r="BC622" i="16"/>
  <c r="K622" i="16"/>
  <c r="AF622" i="16"/>
  <c r="BD622" i="16"/>
  <c r="L622" i="16"/>
  <c r="AG622" i="16"/>
  <c r="BE622" i="16"/>
  <c r="M622" i="16"/>
  <c r="BF622" i="16"/>
  <c r="N622" i="16"/>
  <c r="BG622" i="16"/>
  <c r="O622" i="16"/>
  <c r="BH622" i="16"/>
  <c r="P622" i="16"/>
  <c r="BI622" i="16"/>
  <c r="Q622" i="16"/>
  <c r="BJ622" i="16"/>
  <c r="R622" i="16"/>
  <c r="BK622" i="16"/>
  <c r="S622" i="16"/>
  <c r="BL622" i="16"/>
  <c r="T622" i="16"/>
  <c r="BM622" i="16"/>
  <c r="U622" i="16"/>
  <c r="BN622" i="16"/>
  <c r="V622" i="16"/>
  <c r="AU623" i="16"/>
  <c r="C623" i="16"/>
  <c r="X623" i="16"/>
  <c r="AV623" i="16"/>
  <c r="D623" i="16"/>
  <c r="Y623" i="16"/>
  <c r="AW623" i="16"/>
  <c r="E623" i="16"/>
  <c r="Z623" i="16"/>
  <c r="AX623" i="16"/>
  <c r="F623" i="16"/>
  <c r="AA623" i="16"/>
  <c r="AY623" i="16"/>
  <c r="G623" i="16"/>
  <c r="AB623" i="16"/>
  <c r="AZ623" i="16"/>
  <c r="H623" i="16"/>
  <c r="AC623" i="16"/>
  <c r="BA623" i="16"/>
  <c r="I623" i="16"/>
  <c r="AD623" i="16"/>
  <c r="BB623" i="16"/>
  <c r="J623" i="16"/>
  <c r="AE623" i="16"/>
  <c r="BC623" i="16"/>
  <c r="K623" i="16"/>
  <c r="AF623" i="16"/>
  <c r="BD623" i="16"/>
  <c r="L623" i="16"/>
  <c r="AG623" i="16"/>
  <c r="BE623" i="16"/>
  <c r="M623" i="16"/>
  <c r="BF623" i="16"/>
  <c r="N623" i="16"/>
  <c r="BG623" i="16"/>
  <c r="O623" i="16"/>
  <c r="BH623" i="16"/>
  <c r="P623" i="16"/>
  <c r="BI623" i="16"/>
  <c r="Q623" i="16"/>
  <c r="BJ623" i="16"/>
  <c r="R623" i="16"/>
  <c r="BK623" i="16"/>
  <c r="S623" i="16"/>
  <c r="BL623" i="16"/>
  <c r="T623" i="16"/>
  <c r="BM623" i="16"/>
  <c r="U623" i="16"/>
  <c r="BN623" i="16"/>
  <c r="V623" i="16"/>
  <c r="AU624" i="16"/>
  <c r="C624" i="16"/>
  <c r="X624" i="16"/>
  <c r="AV624" i="16"/>
  <c r="D624" i="16"/>
  <c r="Y624" i="16"/>
  <c r="AW624" i="16"/>
  <c r="E624" i="16"/>
  <c r="Z624" i="16"/>
  <c r="AX624" i="16"/>
  <c r="F624" i="16"/>
  <c r="AA624" i="16"/>
  <c r="AY624" i="16"/>
  <c r="G624" i="16"/>
  <c r="AB624" i="16"/>
  <c r="AZ624" i="16"/>
  <c r="H624" i="16"/>
  <c r="AC624" i="16"/>
  <c r="BA624" i="16"/>
  <c r="I624" i="16"/>
  <c r="AD624" i="16"/>
  <c r="BB624" i="16"/>
  <c r="J624" i="16"/>
  <c r="AE624" i="16"/>
  <c r="BC624" i="16"/>
  <c r="K624" i="16"/>
  <c r="AF624" i="16"/>
  <c r="BD624" i="16"/>
  <c r="L624" i="16"/>
  <c r="AG624" i="16"/>
  <c r="BE624" i="16"/>
  <c r="M624" i="16"/>
  <c r="BF624" i="16"/>
  <c r="N624" i="16"/>
  <c r="BG624" i="16"/>
  <c r="O624" i="16"/>
  <c r="BH624" i="16"/>
  <c r="P624" i="16"/>
  <c r="BI624" i="16"/>
  <c r="Q624" i="16"/>
  <c r="BJ624" i="16"/>
  <c r="R624" i="16"/>
  <c r="BK624" i="16"/>
  <c r="S624" i="16"/>
  <c r="BL624" i="16"/>
  <c r="T624" i="16"/>
  <c r="BM624" i="16"/>
  <c r="U624" i="16"/>
  <c r="BN624" i="16"/>
  <c r="V624" i="16"/>
  <c r="AU625" i="16"/>
  <c r="C625" i="16"/>
  <c r="X625" i="16"/>
  <c r="AV625" i="16"/>
  <c r="D625" i="16"/>
  <c r="Y625" i="16"/>
  <c r="AW625" i="16"/>
  <c r="E625" i="16"/>
  <c r="Z625" i="16"/>
  <c r="AX625" i="16"/>
  <c r="F625" i="16"/>
  <c r="AA625" i="16"/>
  <c r="AY625" i="16"/>
  <c r="G625" i="16"/>
  <c r="AB625" i="16"/>
  <c r="AZ625" i="16"/>
  <c r="H625" i="16"/>
  <c r="AC625" i="16"/>
  <c r="BA625" i="16"/>
  <c r="I625" i="16"/>
  <c r="AD625" i="16"/>
  <c r="BB625" i="16"/>
  <c r="J625" i="16"/>
  <c r="AE625" i="16"/>
  <c r="BC625" i="16"/>
  <c r="K625" i="16"/>
  <c r="AF625" i="16"/>
  <c r="BD625" i="16"/>
  <c r="L625" i="16"/>
  <c r="AG625" i="16"/>
  <c r="BE625" i="16"/>
  <c r="M625" i="16"/>
  <c r="BF625" i="16"/>
  <c r="N625" i="16"/>
  <c r="BG625" i="16"/>
  <c r="O625" i="16"/>
  <c r="BH625" i="16"/>
  <c r="P625" i="16"/>
  <c r="BI625" i="16"/>
  <c r="Q625" i="16"/>
  <c r="BJ625" i="16"/>
  <c r="R625" i="16"/>
  <c r="BK625" i="16"/>
  <c r="S625" i="16"/>
  <c r="BL625" i="16"/>
  <c r="T625" i="16"/>
  <c r="BM625" i="16"/>
  <c r="U625" i="16"/>
  <c r="BN625" i="16"/>
  <c r="V625" i="16"/>
  <c r="AU626" i="16"/>
  <c r="C626" i="16"/>
  <c r="X626" i="16"/>
  <c r="AV626" i="16"/>
  <c r="D626" i="16"/>
  <c r="Y626" i="16"/>
  <c r="AW626" i="16"/>
  <c r="E626" i="16"/>
  <c r="Z626" i="16"/>
  <c r="AX626" i="16"/>
  <c r="F626" i="16"/>
  <c r="AA626" i="16"/>
  <c r="AY626" i="16"/>
  <c r="G626" i="16"/>
  <c r="AB626" i="16"/>
  <c r="AZ626" i="16"/>
  <c r="H626" i="16"/>
  <c r="AC626" i="16"/>
  <c r="BA626" i="16"/>
  <c r="I626" i="16"/>
  <c r="AD626" i="16"/>
  <c r="BB626" i="16"/>
  <c r="J626" i="16"/>
  <c r="AE626" i="16"/>
  <c r="BC626" i="16"/>
  <c r="K626" i="16"/>
  <c r="AF626" i="16"/>
  <c r="BD626" i="16"/>
  <c r="L626" i="16"/>
  <c r="AG626" i="16"/>
  <c r="BE626" i="16"/>
  <c r="M626" i="16"/>
  <c r="BF626" i="16"/>
  <c r="N626" i="16"/>
  <c r="BG626" i="16"/>
  <c r="O626" i="16"/>
  <c r="BH626" i="16"/>
  <c r="P626" i="16"/>
  <c r="BI626" i="16"/>
  <c r="Q626" i="16"/>
  <c r="BJ626" i="16"/>
  <c r="R626" i="16"/>
  <c r="BK626" i="16"/>
  <c r="S626" i="16"/>
  <c r="BL626" i="16"/>
  <c r="T626" i="16"/>
  <c r="BM626" i="16"/>
  <c r="U626" i="16"/>
  <c r="BN626" i="16"/>
  <c r="V626" i="16"/>
  <c r="AU627" i="16"/>
  <c r="C627" i="16"/>
  <c r="X627" i="16"/>
  <c r="AV627" i="16"/>
  <c r="D627" i="16"/>
  <c r="Y627" i="16"/>
  <c r="AW627" i="16"/>
  <c r="E627" i="16"/>
  <c r="Z627" i="16"/>
  <c r="AX627" i="16"/>
  <c r="F627" i="16"/>
  <c r="AA627" i="16"/>
  <c r="AY627" i="16"/>
  <c r="G627" i="16"/>
  <c r="AB627" i="16"/>
  <c r="AZ627" i="16"/>
  <c r="H627" i="16"/>
  <c r="AC627" i="16"/>
  <c r="BA627" i="16"/>
  <c r="I627" i="16"/>
  <c r="AD627" i="16"/>
  <c r="BB627" i="16"/>
  <c r="J627" i="16"/>
  <c r="AE627" i="16"/>
  <c r="BC627" i="16"/>
  <c r="K627" i="16"/>
  <c r="AF627" i="16"/>
  <c r="BD627" i="16"/>
  <c r="L627" i="16"/>
  <c r="AG627" i="16"/>
  <c r="BE627" i="16"/>
  <c r="M627" i="16"/>
  <c r="BF627" i="16"/>
  <c r="N627" i="16"/>
  <c r="BG627" i="16"/>
  <c r="O627" i="16"/>
  <c r="BH627" i="16"/>
  <c r="P627" i="16"/>
  <c r="BI627" i="16"/>
  <c r="Q627" i="16"/>
  <c r="BJ627" i="16"/>
  <c r="R627" i="16"/>
  <c r="BK627" i="16"/>
  <c r="S627" i="16"/>
  <c r="BL627" i="16"/>
  <c r="T627" i="16"/>
  <c r="BM627" i="16"/>
  <c r="U627" i="16"/>
  <c r="BN627" i="16"/>
  <c r="V627" i="16"/>
  <c r="AU628" i="16"/>
  <c r="C628" i="16"/>
  <c r="X628" i="16"/>
  <c r="AV628" i="16"/>
  <c r="D628" i="16"/>
  <c r="Y628" i="16"/>
  <c r="AW628" i="16"/>
  <c r="E628" i="16"/>
  <c r="Z628" i="16"/>
  <c r="AX628" i="16"/>
  <c r="F628" i="16"/>
  <c r="AA628" i="16"/>
  <c r="AY628" i="16"/>
  <c r="G628" i="16"/>
  <c r="AB628" i="16"/>
  <c r="AZ628" i="16"/>
  <c r="H628" i="16"/>
  <c r="AC628" i="16"/>
  <c r="BA628" i="16"/>
  <c r="I628" i="16"/>
  <c r="AD628" i="16"/>
  <c r="BB628" i="16"/>
  <c r="J628" i="16"/>
  <c r="AE628" i="16"/>
  <c r="BC628" i="16"/>
  <c r="K628" i="16"/>
  <c r="AF628" i="16"/>
  <c r="BD628" i="16"/>
  <c r="L628" i="16"/>
  <c r="AG628" i="16"/>
  <c r="BE628" i="16"/>
  <c r="M628" i="16"/>
  <c r="BF628" i="16"/>
  <c r="N628" i="16"/>
  <c r="BG628" i="16"/>
  <c r="O628" i="16"/>
  <c r="BH628" i="16"/>
  <c r="P628" i="16"/>
  <c r="BI628" i="16"/>
  <c r="Q628" i="16"/>
  <c r="BJ628" i="16"/>
  <c r="R628" i="16"/>
  <c r="BK628" i="16"/>
  <c r="S628" i="16"/>
  <c r="BL628" i="16"/>
  <c r="T628" i="16"/>
  <c r="BM628" i="16"/>
  <c r="U628" i="16"/>
  <c r="BN628" i="16"/>
  <c r="V628" i="16"/>
  <c r="AU629" i="16"/>
  <c r="C629" i="16"/>
  <c r="X629" i="16"/>
  <c r="AV629" i="16"/>
  <c r="D629" i="16"/>
  <c r="Y629" i="16"/>
  <c r="AW629" i="16"/>
  <c r="E629" i="16"/>
  <c r="Z629" i="16"/>
  <c r="AX629" i="16"/>
  <c r="F629" i="16"/>
  <c r="AA629" i="16"/>
  <c r="AY629" i="16"/>
  <c r="G629" i="16"/>
  <c r="AB629" i="16"/>
  <c r="AZ629" i="16"/>
  <c r="H629" i="16"/>
  <c r="AC629" i="16"/>
  <c r="BA629" i="16"/>
  <c r="I629" i="16"/>
  <c r="AD629" i="16"/>
  <c r="BB629" i="16"/>
  <c r="J629" i="16"/>
  <c r="AE629" i="16"/>
  <c r="BC629" i="16"/>
  <c r="K629" i="16"/>
  <c r="AF629" i="16"/>
  <c r="BD629" i="16"/>
  <c r="L629" i="16"/>
  <c r="AG629" i="16"/>
  <c r="BE629" i="16"/>
  <c r="M629" i="16"/>
  <c r="BF629" i="16"/>
  <c r="N629" i="16"/>
  <c r="BG629" i="16"/>
  <c r="O629" i="16"/>
  <c r="BH629" i="16"/>
  <c r="P629" i="16"/>
  <c r="BI629" i="16"/>
  <c r="Q629" i="16"/>
  <c r="BJ629" i="16"/>
  <c r="R629" i="16"/>
  <c r="BK629" i="16"/>
  <c r="S629" i="16"/>
  <c r="BL629" i="16"/>
  <c r="T629" i="16"/>
  <c r="BM629" i="16"/>
  <c r="U629" i="16"/>
  <c r="BN629" i="16"/>
  <c r="V629" i="16"/>
  <c r="AU630" i="16"/>
  <c r="C630" i="16"/>
  <c r="X630" i="16"/>
  <c r="AV630" i="16"/>
  <c r="D630" i="16"/>
  <c r="Y630" i="16"/>
  <c r="AW630" i="16"/>
  <c r="E630" i="16"/>
  <c r="Z630" i="16"/>
  <c r="AX630" i="16"/>
  <c r="F630" i="16"/>
  <c r="AA630" i="16"/>
  <c r="AY630" i="16"/>
  <c r="G630" i="16"/>
  <c r="AB630" i="16"/>
  <c r="AZ630" i="16"/>
  <c r="H630" i="16"/>
  <c r="AC630" i="16"/>
  <c r="BA630" i="16"/>
  <c r="I630" i="16"/>
  <c r="AD630" i="16"/>
  <c r="BB630" i="16"/>
  <c r="J630" i="16"/>
  <c r="AE630" i="16"/>
  <c r="BC630" i="16"/>
  <c r="K630" i="16"/>
  <c r="AF630" i="16"/>
  <c r="BD630" i="16"/>
  <c r="L630" i="16"/>
  <c r="AG630" i="16"/>
  <c r="BE630" i="16"/>
  <c r="M630" i="16"/>
  <c r="BF630" i="16"/>
  <c r="N630" i="16"/>
  <c r="BG630" i="16"/>
  <c r="O630" i="16"/>
  <c r="BH630" i="16"/>
  <c r="P630" i="16"/>
  <c r="BI630" i="16"/>
  <c r="Q630" i="16"/>
  <c r="BJ630" i="16"/>
  <c r="R630" i="16"/>
  <c r="BK630" i="16"/>
  <c r="S630" i="16"/>
  <c r="BL630" i="16"/>
  <c r="T630" i="16"/>
  <c r="BM630" i="16"/>
  <c r="U630" i="16"/>
  <c r="BN630" i="16"/>
  <c r="V630" i="16"/>
  <c r="AU631" i="16"/>
  <c r="C631" i="16"/>
  <c r="X631" i="16"/>
  <c r="AV631" i="16"/>
  <c r="D631" i="16"/>
  <c r="Y631" i="16"/>
  <c r="AW631" i="16"/>
  <c r="E631" i="16"/>
  <c r="Z631" i="16"/>
  <c r="AX631" i="16"/>
  <c r="F631" i="16"/>
  <c r="AA631" i="16"/>
  <c r="AY631" i="16"/>
  <c r="G631" i="16"/>
  <c r="AB631" i="16"/>
  <c r="AZ631" i="16"/>
  <c r="H631" i="16"/>
  <c r="AC631" i="16"/>
  <c r="BA631" i="16"/>
  <c r="I631" i="16"/>
  <c r="AD631" i="16"/>
  <c r="BB631" i="16"/>
  <c r="J631" i="16"/>
  <c r="AE631" i="16"/>
  <c r="BC631" i="16"/>
  <c r="K631" i="16"/>
  <c r="AF631" i="16"/>
  <c r="BD631" i="16"/>
  <c r="L631" i="16"/>
  <c r="AG631" i="16"/>
  <c r="BE631" i="16"/>
  <c r="M631" i="16"/>
  <c r="BF631" i="16"/>
  <c r="N631" i="16"/>
  <c r="BG631" i="16"/>
  <c r="O631" i="16"/>
  <c r="BH631" i="16"/>
  <c r="P631" i="16"/>
  <c r="BI631" i="16"/>
  <c r="Q631" i="16"/>
  <c r="BJ631" i="16"/>
  <c r="R631" i="16"/>
  <c r="BK631" i="16"/>
  <c r="S631" i="16"/>
  <c r="BL631" i="16"/>
  <c r="T631" i="16"/>
  <c r="BM631" i="16"/>
  <c r="U631" i="16"/>
  <c r="BN631" i="16"/>
  <c r="V631" i="16"/>
  <c r="AU632" i="16"/>
  <c r="C632" i="16"/>
  <c r="X632" i="16"/>
  <c r="AV632" i="16"/>
  <c r="D632" i="16"/>
  <c r="Y632" i="16"/>
  <c r="AW632" i="16"/>
  <c r="E632" i="16"/>
  <c r="Z632" i="16"/>
  <c r="AX632" i="16"/>
  <c r="F632" i="16"/>
  <c r="AA632" i="16"/>
  <c r="AY632" i="16"/>
  <c r="G632" i="16"/>
  <c r="AB632" i="16"/>
  <c r="AZ632" i="16"/>
  <c r="H632" i="16"/>
  <c r="AC632" i="16"/>
  <c r="BA632" i="16"/>
  <c r="I632" i="16"/>
  <c r="AD632" i="16"/>
  <c r="BB632" i="16"/>
  <c r="J632" i="16"/>
  <c r="AE632" i="16"/>
  <c r="BC632" i="16"/>
  <c r="K632" i="16"/>
  <c r="AF632" i="16"/>
  <c r="BD632" i="16"/>
  <c r="L632" i="16"/>
  <c r="AG632" i="16"/>
  <c r="BE632" i="16"/>
  <c r="M632" i="16"/>
  <c r="BF632" i="16"/>
  <c r="N632" i="16"/>
  <c r="BG632" i="16"/>
  <c r="O632" i="16"/>
  <c r="BH632" i="16"/>
  <c r="P632" i="16"/>
  <c r="BI632" i="16"/>
  <c r="Q632" i="16"/>
  <c r="BJ632" i="16"/>
  <c r="R632" i="16"/>
  <c r="BK632" i="16"/>
  <c r="S632" i="16"/>
  <c r="BL632" i="16"/>
  <c r="T632" i="16"/>
  <c r="BM632" i="16"/>
  <c r="U632" i="16"/>
  <c r="BN632" i="16"/>
  <c r="V632" i="16"/>
  <c r="AU633" i="16"/>
  <c r="C633" i="16"/>
  <c r="X633" i="16"/>
  <c r="AV633" i="16"/>
  <c r="D633" i="16"/>
  <c r="Y633" i="16"/>
  <c r="AW633" i="16"/>
  <c r="E633" i="16"/>
  <c r="Z633" i="16"/>
  <c r="AX633" i="16"/>
  <c r="F633" i="16"/>
  <c r="AA633" i="16"/>
  <c r="AY633" i="16"/>
  <c r="G633" i="16"/>
  <c r="AB633" i="16"/>
  <c r="AZ633" i="16"/>
  <c r="H633" i="16"/>
  <c r="AC633" i="16"/>
  <c r="BA633" i="16"/>
  <c r="I633" i="16"/>
  <c r="AD633" i="16"/>
  <c r="BB633" i="16"/>
  <c r="J633" i="16"/>
  <c r="AE633" i="16"/>
  <c r="BC633" i="16"/>
  <c r="K633" i="16"/>
  <c r="AF633" i="16"/>
  <c r="BD633" i="16"/>
  <c r="L633" i="16"/>
  <c r="AG633" i="16"/>
  <c r="BE633" i="16"/>
  <c r="M633" i="16"/>
  <c r="BF633" i="16"/>
  <c r="N633" i="16"/>
  <c r="BG633" i="16"/>
  <c r="O633" i="16"/>
  <c r="BH633" i="16"/>
  <c r="P633" i="16"/>
  <c r="BI633" i="16"/>
  <c r="Q633" i="16"/>
  <c r="BJ633" i="16"/>
  <c r="R633" i="16"/>
  <c r="BK633" i="16"/>
  <c r="S633" i="16"/>
  <c r="BL633" i="16"/>
  <c r="T633" i="16"/>
  <c r="BM633" i="16"/>
  <c r="U633" i="16"/>
  <c r="BN633" i="16"/>
  <c r="V633" i="16"/>
  <c r="AU634" i="16"/>
  <c r="C634" i="16"/>
  <c r="X634" i="16"/>
  <c r="AV634" i="16"/>
  <c r="D634" i="16"/>
  <c r="Y634" i="16"/>
  <c r="AW634" i="16"/>
  <c r="E634" i="16"/>
  <c r="Z634" i="16"/>
  <c r="AX634" i="16"/>
  <c r="F634" i="16"/>
  <c r="AA634" i="16"/>
  <c r="AY634" i="16"/>
  <c r="G634" i="16"/>
  <c r="AB634" i="16"/>
  <c r="AZ634" i="16"/>
  <c r="H634" i="16"/>
  <c r="AC634" i="16"/>
  <c r="BA634" i="16"/>
  <c r="I634" i="16"/>
  <c r="AD634" i="16"/>
  <c r="BB634" i="16"/>
  <c r="J634" i="16"/>
  <c r="AE634" i="16"/>
  <c r="BC634" i="16"/>
  <c r="K634" i="16"/>
  <c r="AF634" i="16"/>
  <c r="BD634" i="16"/>
  <c r="L634" i="16"/>
  <c r="AG634" i="16"/>
  <c r="BE634" i="16"/>
  <c r="M634" i="16"/>
  <c r="BF634" i="16"/>
  <c r="N634" i="16"/>
  <c r="BG634" i="16"/>
  <c r="O634" i="16"/>
  <c r="BH634" i="16"/>
  <c r="P634" i="16"/>
  <c r="BI634" i="16"/>
  <c r="Q634" i="16"/>
  <c r="BJ634" i="16"/>
  <c r="R634" i="16"/>
  <c r="BK634" i="16"/>
  <c r="S634" i="16"/>
  <c r="BL634" i="16"/>
  <c r="T634" i="16"/>
  <c r="BM634" i="16"/>
  <c r="U634" i="16"/>
  <c r="BN634" i="16"/>
  <c r="V634" i="16"/>
  <c r="AU635" i="16"/>
  <c r="C635" i="16"/>
  <c r="X635" i="16"/>
  <c r="AV635" i="16"/>
  <c r="D635" i="16"/>
  <c r="Y635" i="16"/>
  <c r="AW635" i="16"/>
  <c r="E635" i="16"/>
  <c r="Z635" i="16"/>
  <c r="AX635" i="16"/>
  <c r="F635" i="16"/>
  <c r="AA635" i="16"/>
  <c r="AY635" i="16"/>
  <c r="G635" i="16"/>
  <c r="AB635" i="16"/>
  <c r="AZ635" i="16"/>
  <c r="H635" i="16"/>
  <c r="AC635" i="16"/>
  <c r="BA635" i="16"/>
  <c r="I635" i="16"/>
  <c r="AD635" i="16"/>
  <c r="BB635" i="16"/>
  <c r="J635" i="16"/>
  <c r="AE635" i="16"/>
  <c r="BC635" i="16"/>
  <c r="K635" i="16"/>
  <c r="AF635" i="16"/>
  <c r="BD635" i="16"/>
  <c r="L635" i="16"/>
  <c r="AG635" i="16"/>
  <c r="BE635" i="16"/>
  <c r="M635" i="16"/>
  <c r="BF635" i="16"/>
  <c r="N635" i="16"/>
  <c r="BG635" i="16"/>
  <c r="O635" i="16"/>
  <c r="BH635" i="16"/>
  <c r="P635" i="16"/>
  <c r="BI635" i="16"/>
  <c r="Q635" i="16"/>
  <c r="BJ635" i="16"/>
  <c r="R635" i="16"/>
  <c r="BK635" i="16"/>
  <c r="S635" i="16"/>
  <c r="BL635" i="16"/>
  <c r="T635" i="16"/>
  <c r="BM635" i="16"/>
  <c r="U635" i="16"/>
  <c r="BN635" i="16"/>
  <c r="V635" i="16"/>
  <c r="AU636" i="16"/>
  <c r="C636" i="16"/>
  <c r="X636" i="16"/>
  <c r="AV636" i="16"/>
  <c r="D636" i="16"/>
  <c r="Y636" i="16"/>
  <c r="AW636" i="16"/>
  <c r="E636" i="16"/>
  <c r="Z636" i="16"/>
  <c r="AX636" i="16"/>
  <c r="F636" i="16"/>
  <c r="AA636" i="16"/>
  <c r="AY636" i="16"/>
  <c r="G636" i="16"/>
  <c r="AB636" i="16"/>
  <c r="AZ636" i="16"/>
  <c r="H636" i="16"/>
  <c r="AC636" i="16"/>
  <c r="BA636" i="16"/>
  <c r="I636" i="16"/>
  <c r="AD636" i="16"/>
  <c r="BB636" i="16"/>
  <c r="J636" i="16"/>
  <c r="AE636" i="16"/>
  <c r="BC636" i="16"/>
  <c r="K636" i="16"/>
  <c r="AF636" i="16"/>
  <c r="BD636" i="16"/>
  <c r="L636" i="16"/>
  <c r="AG636" i="16"/>
  <c r="BE636" i="16"/>
  <c r="M636" i="16"/>
  <c r="BF636" i="16"/>
  <c r="N636" i="16"/>
  <c r="BG636" i="16"/>
  <c r="O636" i="16"/>
  <c r="BH636" i="16"/>
  <c r="P636" i="16"/>
  <c r="BI636" i="16"/>
  <c r="Q636" i="16"/>
  <c r="BJ636" i="16"/>
  <c r="R636" i="16"/>
  <c r="BK636" i="16"/>
  <c r="S636" i="16"/>
  <c r="BL636" i="16"/>
  <c r="T636" i="16"/>
  <c r="BM636" i="16"/>
  <c r="U636" i="16"/>
  <c r="BN636" i="16"/>
  <c r="V636" i="16"/>
  <c r="AU637" i="16"/>
  <c r="C637" i="16"/>
  <c r="X637" i="16"/>
  <c r="AV637" i="16"/>
  <c r="D637" i="16"/>
  <c r="Y637" i="16"/>
  <c r="AW637" i="16"/>
  <c r="E637" i="16"/>
  <c r="Z637" i="16"/>
  <c r="AX637" i="16"/>
  <c r="F637" i="16"/>
  <c r="AA637" i="16"/>
  <c r="AY637" i="16"/>
  <c r="G637" i="16"/>
  <c r="AB637" i="16"/>
  <c r="AZ637" i="16"/>
  <c r="H637" i="16"/>
  <c r="AC637" i="16"/>
  <c r="BA637" i="16"/>
  <c r="I637" i="16"/>
  <c r="AD637" i="16"/>
  <c r="BB637" i="16"/>
  <c r="J637" i="16"/>
  <c r="AE637" i="16"/>
  <c r="BC637" i="16"/>
  <c r="K637" i="16"/>
  <c r="AF637" i="16"/>
  <c r="BD637" i="16"/>
  <c r="L637" i="16"/>
  <c r="AG637" i="16"/>
  <c r="BE637" i="16"/>
  <c r="M637" i="16"/>
  <c r="BF637" i="16"/>
  <c r="N637" i="16"/>
  <c r="BG637" i="16"/>
  <c r="O637" i="16"/>
  <c r="BH637" i="16"/>
  <c r="P637" i="16"/>
  <c r="BI637" i="16"/>
  <c r="Q637" i="16"/>
  <c r="BJ637" i="16"/>
  <c r="R637" i="16"/>
  <c r="BK637" i="16"/>
  <c r="S637" i="16"/>
  <c r="BL637" i="16"/>
  <c r="T637" i="16"/>
  <c r="BM637" i="16"/>
  <c r="U637" i="16"/>
  <c r="BN637" i="16"/>
  <c r="V637" i="16"/>
  <c r="AU638" i="16"/>
  <c r="C638" i="16"/>
  <c r="X638" i="16"/>
  <c r="AV638" i="16"/>
  <c r="D638" i="16"/>
  <c r="Y638" i="16"/>
  <c r="AW638" i="16"/>
  <c r="E638" i="16"/>
  <c r="Z638" i="16"/>
  <c r="AX638" i="16"/>
  <c r="F638" i="16"/>
  <c r="AA638" i="16"/>
  <c r="AY638" i="16"/>
  <c r="G638" i="16"/>
  <c r="AB638" i="16"/>
  <c r="AZ638" i="16"/>
  <c r="H638" i="16"/>
  <c r="AC638" i="16"/>
  <c r="BA638" i="16"/>
  <c r="I638" i="16"/>
  <c r="AD638" i="16"/>
  <c r="BB638" i="16"/>
  <c r="J638" i="16"/>
  <c r="AE638" i="16"/>
  <c r="BC638" i="16"/>
  <c r="K638" i="16"/>
  <c r="AF638" i="16"/>
  <c r="BD638" i="16"/>
  <c r="L638" i="16"/>
  <c r="AG638" i="16"/>
  <c r="BE638" i="16"/>
  <c r="M638" i="16"/>
  <c r="BF638" i="16"/>
  <c r="N638" i="16"/>
  <c r="BG638" i="16"/>
  <c r="O638" i="16"/>
  <c r="BH638" i="16"/>
  <c r="P638" i="16"/>
  <c r="BI638" i="16"/>
  <c r="Q638" i="16"/>
  <c r="BJ638" i="16"/>
  <c r="R638" i="16"/>
  <c r="BK638" i="16"/>
  <c r="S638" i="16"/>
  <c r="BL638" i="16"/>
  <c r="T638" i="16"/>
  <c r="BM638" i="16"/>
  <c r="U638" i="16"/>
  <c r="BN638" i="16"/>
  <c r="V638" i="16"/>
  <c r="AU639" i="16"/>
  <c r="C639" i="16"/>
  <c r="X639" i="16"/>
  <c r="AV639" i="16"/>
  <c r="D639" i="16"/>
  <c r="Y639" i="16"/>
  <c r="AW639" i="16"/>
  <c r="E639" i="16"/>
  <c r="Z639" i="16"/>
  <c r="AX639" i="16"/>
  <c r="F639" i="16"/>
  <c r="AA639" i="16"/>
  <c r="AY639" i="16"/>
  <c r="G639" i="16"/>
  <c r="AB639" i="16"/>
  <c r="AZ639" i="16"/>
  <c r="H639" i="16"/>
  <c r="AC639" i="16"/>
  <c r="BA639" i="16"/>
  <c r="I639" i="16"/>
  <c r="AD639" i="16"/>
  <c r="BB639" i="16"/>
  <c r="J639" i="16"/>
  <c r="AE639" i="16"/>
  <c r="BC639" i="16"/>
  <c r="K639" i="16"/>
  <c r="AF639" i="16"/>
  <c r="BD639" i="16"/>
  <c r="L639" i="16"/>
  <c r="AG639" i="16"/>
  <c r="BE639" i="16"/>
  <c r="M639" i="16"/>
  <c r="BF639" i="16"/>
  <c r="N639" i="16"/>
  <c r="BG639" i="16"/>
  <c r="O639" i="16"/>
  <c r="BH639" i="16"/>
  <c r="P639" i="16"/>
  <c r="BI639" i="16"/>
  <c r="Q639" i="16"/>
  <c r="BJ639" i="16"/>
  <c r="R639" i="16"/>
  <c r="BK639" i="16"/>
  <c r="S639" i="16"/>
  <c r="BL639" i="16"/>
  <c r="T639" i="16"/>
  <c r="BM639" i="16"/>
  <c r="U639" i="16"/>
  <c r="BN639" i="16"/>
  <c r="V639" i="16"/>
  <c r="AU640" i="16"/>
  <c r="C640" i="16"/>
  <c r="X640" i="16"/>
  <c r="AV640" i="16"/>
  <c r="D640" i="16"/>
  <c r="Y640" i="16"/>
  <c r="AW640" i="16"/>
  <c r="E640" i="16"/>
  <c r="Z640" i="16"/>
  <c r="AX640" i="16"/>
  <c r="F640" i="16"/>
  <c r="AA640" i="16"/>
  <c r="AY640" i="16"/>
  <c r="G640" i="16"/>
  <c r="AB640" i="16"/>
  <c r="AZ640" i="16"/>
  <c r="H640" i="16"/>
  <c r="AC640" i="16"/>
  <c r="BA640" i="16"/>
  <c r="I640" i="16"/>
  <c r="AD640" i="16"/>
  <c r="BB640" i="16"/>
  <c r="J640" i="16"/>
  <c r="AE640" i="16"/>
  <c r="BC640" i="16"/>
  <c r="K640" i="16"/>
  <c r="AF640" i="16"/>
  <c r="BD640" i="16"/>
  <c r="L640" i="16"/>
  <c r="AG640" i="16"/>
  <c r="BE640" i="16"/>
  <c r="M640" i="16"/>
  <c r="BF640" i="16"/>
  <c r="N640" i="16"/>
  <c r="BG640" i="16"/>
  <c r="O640" i="16"/>
  <c r="BH640" i="16"/>
  <c r="P640" i="16"/>
  <c r="BI640" i="16"/>
  <c r="Q640" i="16"/>
  <c r="BJ640" i="16"/>
  <c r="R640" i="16"/>
  <c r="BK640" i="16"/>
  <c r="S640" i="16"/>
  <c r="BL640" i="16"/>
  <c r="T640" i="16"/>
  <c r="BM640" i="16"/>
  <c r="U640" i="16"/>
  <c r="BN640" i="16"/>
  <c r="V640" i="16"/>
  <c r="AU641" i="16"/>
  <c r="C641" i="16"/>
  <c r="X641" i="16"/>
  <c r="AV641" i="16"/>
  <c r="D641" i="16"/>
  <c r="Y641" i="16"/>
  <c r="AW641" i="16"/>
  <c r="E641" i="16"/>
  <c r="Z641" i="16"/>
  <c r="AX641" i="16"/>
  <c r="F641" i="16"/>
  <c r="AA641" i="16"/>
  <c r="AY641" i="16"/>
  <c r="G641" i="16"/>
  <c r="AB641" i="16"/>
  <c r="AZ641" i="16"/>
  <c r="H641" i="16"/>
  <c r="AC641" i="16"/>
  <c r="BA641" i="16"/>
  <c r="I641" i="16"/>
  <c r="AD641" i="16"/>
  <c r="BB641" i="16"/>
  <c r="J641" i="16"/>
  <c r="AE641" i="16"/>
  <c r="BC641" i="16"/>
  <c r="K641" i="16"/>
  <c r="AF641" i="16"/>
  <c r="BD641" i="16"/>
  <c r="L641" i="16"/>
  <c r="AG641" i="16"/>
  <c r="BE641" i="16"/>
  <c r="M641" i="16"/>
  <c r="BF641" i="16"/>
  <c r="N641" i="16"/>
  <c r="BG641" i="16"/>
  <c r="O641" i="16"/>
  <c r="BH641" i="16"/>
  <c r="P641" i="16"/>
  <c r="BI641" i="16"/>
  <c r="Q641" i="16"/>
  <c r="BJ641" i="16"/>
  <c r="R641" i="16"/>
  <c r="BK641" i="16"/>
  <c r="S641" i="16"/>
  <c r="BL641" i="16"/>
  <c r="T641" i="16"/>
  <c r="BM641" i="16"/>
  <c r="U641" i="16"/>
  <c r="BN641" i="16"/>
  <c r="V641" i="16"/>
  <c r="AU642" i="16"/>
  <c r="C642" i="16"/>
  <c r="X642" i="16"/>
  <c r="AV642" i="16"/>
  <c r="D642" i="16"/>
  <c r="Y642" i="16"/>
  <c r="AW642" i="16"/>
  <c r="E642" i="16"/>
  <c r="Z642" i="16"/>
  <c r="AX642" i="16"/>
  <c r="F642" i="16"/>
  <c r="AA642" i="16"/>
  <c r="AY642" i="16"/>
  <c r="G642" i="16"/>
  <c r="AB642" i="16"/>
  <c r="AZ642" i="16"/>
  <c r="H642" i="16"/>
  <c r="AC642" i="16"/>
  <c r="BA642" i="16"/>
  <c r="I642" i="16"/>
  <c r="AD642" i="16"/>
  <c r="BB642" i="16"/>
  <c r="J642" i="16"/>
  <c r="AE642" i="16"/>
  <c r="BC642" i="16"/>
  <c r="K642" i="16"/>
  <c r="AF642" i="16"/>
  <c r="BD642" i="16"/>
  <c r="L642" i="16"/>
  <c r="AG642" i="16"/>
  <c r="BE642" i="16"/>
  <c r="M642" i="16"/>
  <c r="BF642" i="16"/>
  <c r="N642" i="16"/>
  <c r="BG642" i="16"/>
  <c r="O642" i="16"/>
  <c r="BH642" i="16"/>
  <c r="P642" i="16"/>
  <c r="BI642" i="16"/>
  <c r="Q642" i="16"/>
  <c r="BJ642" i="16"/>
  <c r="R642" i="16"/>
  <c r="BK642" i="16"/>
  <c r="S642" i="16"/>
  <c r="BL642" i="16"/>
  <c r="T642" i="16"/>
  <c r="BM642" i="16"/>
  <c r="U642" i="16"/>
  <c r="BN642" i="16"/>
  <c r="V642" i="16"/>
  <c r="AU643" i="16"/>
  <c r="C643" i="16"/>
  <c r="X643" i="16"/>
  <c r="AV643" i="16"/>
  <c r="D643" i="16"/>
  <c r="Y643" i="16"/>
  <c r="AW643" i="16"/>
  <c r="E643" i="16"/>
  <c r="Z643" i="16"/>
  <c r="AX643" i="16"/>
  <c r="F643" i="16"/>
  <c r="AA643" i="16"/>
  <c r="AY643" i="16"/>
  <c r="G643" i="16"/>
  <c r="AB643" i="16"/>
  <c r="AZ643" i="16"/>
  <c r="H643" i="16"/>
  <c r="AC643" i="16"/>
  <c r="BA643" i="16"/>
  <c r="I643" i="16"/>
  <c r="AD643" i="16"/>
  <c r="BB643" i="16"/>
  <c r="J643" i="16"/>
  <c r="AE643" i="16"/>
  <c r="BC643" i="16"/>
  <c r="K643" i="16"/>
  <c r="AF643" i="16"/>
  <c r="BD643" i="16"/>
  <c r="L643" i="16"/>
  <c r="AG643" i="16"/>
  <c r="BE643" i="16"/>
  <c r="M643" i="16"/>
  <c r="BF643" i="16"/>
  <c r="N643" i="16"/>
  <c r="BG643" i="16"/>
  <c r="O643" i="16"/>
  <c r="BH643" i="16"/>
  <c r="P643" i="16"/>
  <c r="BI643" i="16"/>
  <c r="Q643" i="16"/>
  <c r="BJ643" i="16"/>
  <c r="R643" i="16"/>
  <c r="BK643" i="16"/>
  <c r="S643" i="16"/>
  <c r="BL643" i="16"/>
  <c r="T643" i="16"/>
  <c r="BM643" i="16"/>
  <c r="U643" i="16"/>
  <c r="BN643" i="16"/>
  <c r="V643" i="16"/>
  <c r="AU644" i="16"/>
  <c r="C644" i="16"/>
  <c r="X644" i="16"/>
  <c r="AV644" i="16"/>
  <c r="D644" i="16"/>
  <c r="Y644" i="16"/>
  <c r="AW644" i="16"/>
  <c r="E644" i="16"/>
  <c r="Z644" i="16"/>
  <c r="AX644" i="16"/>
  <c r="F644" i="16"/>
  <c r="AA644" i="16"/>
  <c r="AY644" i="16"/>
  <c r="G644" i="16"/>
  <c r="AB644" i="16"/>
  <c r="AZ644" i="16"/>
  <c r="H644" i="16"/>
  <c r="AC644" i="16"/>
  <c r="BA644" i="16"/>
  <c r="I644" i="16"/>
  <c r="AD644" i="16"/>
  <c r="BB644" i="16"/>
  <c r="J644" i="16"/>
  <c r="AE644" i="16"/>
  <c r="BC644" i="16"/>
  <c r="K644" i="16"/>
  <c r="AF644" i="16"/>
  <c r="BD644" i="16"/>
  <c r="L644" i="16"/>
  <c r="AG644" i="16"/>
  <c r="BE644" i="16"/>
  <c r="M644" i="16"/>
  <c r="BF644" i="16"/>
  <c r="N644" i="16"/>
  <c r="BG644" i="16"/>
  <c r="O644" i="16"/>
  <c r="BH644" i="16"/>
  <c r="P644" i="16"/>
  <c r="BI644" i="16"/>
  <c r="Q644" i="16"/>
  <c r="BJ644" i="16"/>
  <c r="R644" i="16"/>
  <c r="BK644" i="16"/>
  <c r="S644" i="16"/>
  <c r="BL644" i="16"/>
  <c r="T644" i="16"/>
  <c r="BM644" i="16"/>
  <c r="U644" i="16"/>
  <c r="BN644" i="16"/>
  <c r="V644" i="16"/>
  <c r="AU645" i="16"/>
  <c r="C645" i="16"/>
  <c r="X645" i="16"/>
  <c r="AV645" i="16"/>
  <c r="D645" i="16"/>
  <c r="Y645" i="16"/>
  <c r="AW645" i="16"/>
  <c r="E645" i="16"/>
  <c r="Z645" i="16"/>
  <c r="AX645" i="16"/>
  <c r="F645" i="16"/>
  <c r="AA645" i="16"/>
  <c r="AY645" i="16"/>
  <c r="G645" i="16"/>
  <c r="AB645" i="16"/>
  <c r="AZ645" i="16"/>
  <c r="H645" i="16"/>
  <c r="AC645" i="16"/>
  <c r="BA645" i="16"/>
  <c r="I645" i="16"/>
  <c r="AD645" i="16"/>
  <c r="BB645" i="16"/>
  <c r="J645" i="16"/>
  <c r="AE645" i="16"/>
  <c r="BC645" i="16"/>
  <c r="K645" i="16"/>
  <c r="AF645" i="16"/>
  <c r="BD645" i="16"/>
  <c r="L645" i="16"/>
  <c r="AG645" i="16"/>
  <c r="BE645" i="16"/>
  <c r="M645" i="16"/>
  <c r="BF645" i="16"/>
  <c r="N645" i="16"/>
  <c r="BG645" i="16"/>
  <c r="O645" i="16"/>
  <c r="BH645" i="16"/>
  <c r="P645" i="16"/>
  <c r="BI645" i="16"/>
  <c r="Q645" i="16"/>
  <c r="BJ645" i="16"/>
  <c r="R645" i="16"/>
  <c r="BK645" i="16"/>
  <c r="S645" i="16"/>
  <c r="BL645" i="16"/>
  <c r="T645" i="16"/>
  <c r="BM645" i="16"/>
  <c r="U645" i="16"/>
  <c r="BN645" i="16"/>
  <c r="V645" i="16"/>
  <c r="AU646" i="16"/>
  <c r="C646" i="16"/>
  <c r="X646" i="16"/>
  <c r="AV646" i="16"/>
  <c r="D646" i="16"/>
  <c r="Y646" i="16"/>
  <c r="AW646" i="16"/>
  <c r="E646" i="16"/>
  <c r="Z646" i="16"/>
  <c r="AX646" i="16"/>
  <c r="F646" i="16"/>
  <c r="AA646" i="16"/>
  <c r="AY646" i="16"/>
  <c r="G646" i="16"/>
  <c r="AB646" i="16"/>
  <c r="AZ646" i="16"/>
  <c r="H646" i="16"/>
  <c r="AC646" i="16"/>
  <c r="BA646" i="16"/>
  <c r="I646" i="16"/>
  <c r="AD646" i="16"/>
  <c r="BB646" i="16"/>
  <c r="J646" i="16"/>
  <c r="AE646" i="16"/>
  <c r="BC646" i="16"/>
  <c r="K646" i="16"/>
  <c r="AF646" i="16"/>
  <c r="BD646" i="16"/>
  <c r="L646" i="16"/>
  <c r="AG646" i="16"/>
  <c r="BE646" i="16"/>
  <c r="M646" i="16"/>
  <c r="BF646" i="16"/>
  <c r="N646" i="16"/>
  <c r="BG646" i="16"/>
  <c r="O646" i="16"/>
  <c r="BH646" i="16"/>
  <c r="P646" i="16"/>
  <c r="BI646" i="16"/>
  <c r="Q646" i="16"/>
  <c r="BJ646" i="16"/>
  <c r="R646" i="16"/>
  <c r="BK646" i="16"/>
  <c r="S646" i="16"/>
  <c r="BL646" i="16"/>
  <c r="T646" i="16"/>
  <c r="BM646" i="16"/>
  <c r="U646" i="16"/>
  <c r="BN646" i="16"/>
  <c r="V646" i="16"/>
  <c r="AU647" i="16"/>
  <c r="C647" i="16"/>
  <c r="X647" i="16"/>
  <c r="AV647" i="16"/>
  <c r="D647" i="16"/>
  <c r="Y647" i="16"/>
  <c r="AW647" i="16"/>
  <c r="E647" i="16"/>
  <c r="Z647" i="16"/>
  <c r="AX647" i="16"/>
  <c r="F647" i="16"/>
  <c r="AA647" i="16"/>
  <c r="AY647" i="16"/>
  <c r="G647" i="16"/>
  <c r="AB647" i="16"/>
  <c r="AZ647" i="16"/>
  <c r="H647" i="16"/>
  <c r="AC647" i="16"/>
  <c r="BA647" i="16"/>
  <c r="I647" i="16"/>
  <c r="AD647" i="16"/>
  <c r="BB647" i="16"/>
  <c r="J647" i="16"/>
  <c r="AE647" i="16"/>
  <c r="BC647" i="16"/>
  <c r="K647" i="16"/>
  <c r="AF647" i="16"/>
  <c r="BD647" i="16"/>
  <c r="L647" i="16"/>
  <c r="AG647" i="16"/>
  <c r="BE647" i="16"/>
  <c r="M647" i="16"/>
  <c r="BF647" i="16"/>
  <c r="N647" i="16"/>
  <c r="BG647" i="16"/>
  <c r="O647" i="16"/>
  <c r="BH647" i="16"/>
  <c r="P647" i="16"/>
  <c r="BI647" i="16"/>
  <c r="Q647" i="16"/>
  <c r="BJ647" i="16"/>
  <c r="R647" i="16"/>
  <c r="BK647" i="16"/>
  <c r="S647" i="16"/>
  <c r="BL647" i="16"/>
  <c r="T647" i="16"/>
  <c r="BM647" i="16"/>
  <c r="U647" i="16"/>
  <c r="BN647" i="16"/>
  <c r="V647" i="16"/>
  <c r="AU648" i="16"/>
  <c r="C648" i="16"/>
  <c r="X648" i="16"/>
  <c r="AV648" i="16"/>
  <c r="D648" i="16"/>
  <c r="Y648" i="16"/>
  <c r="AW648" i="16"/>
  <c r="E648" i="16"/>
  <c r="Z648" i="16"/>
  <c r="AX648" i="16"/>
  <c r="F648" i="16"/>
  <c r="AA648" i="16"/>
  <c r="AY648" i="16"/>
  <c r="G648" i="16"/>
  <c r="AB648" i="16"/>
  <c r="AZ648" i="16"/>
  <c r="H648" i="16"/>
  <c r="AC648" i="16"/>
  <c r="BA648" i="16"/>
  <c r="I648" i="16"/>
  <c r="AD648" i="16"/>
  <c r="BB648" i="16"/>
  <c r="J648" i="16"/>
  <c r="AE648" i="16"/>
  <c r="BC648" i="16"/>
  <c r="K648" i="16"/>
  <c r="AF648" i="16"/>
  <c r="BD648" i="16"/>
  <c r="L648" i="16"/>
  <c r="AG648" i="16"/>
  <c r="BE648" i="16"/>
  <c r="M648" i="16"/>
  <c r="BF648" i="16"/>
  <c r="N648" i="16"/>
  <c r="BG648" i="16"/>
  <c r="O648" i="16"/>
  <c r="BH648" i="16"/>
  <c r="P648" i="16"/>
  <c r="BI648" i="16"/>
  <c r="Q648" i="16"/>
  <c r="BJ648" i="16"/>
  <c r="R648" i="16"/>
  <c r="BK648" i="16"/>
  <c r="S648" i="16"/>
  <c r="BL648" i="16"/>
  <c r="T648" i="16"/>
  <c r="BM648" i="16"/>
  <c r="U648" i="16"/>
  <c r="BN648" i="16"/>
  <c r="V648" i="16"/>
  <c r="AU649" i="16"/>
  <c r="C649" i="16"/>
  <c r="X649" i="16"/>
  <c r="AV649" i="16"/>
  <c r="D649" i="16"/>
  <c r="Y649" i="16"/>
  <c r="AW649" i="16"/>
  <c r="E649" i="16"/>
  <c r="Z649" i="16"/>
  <c r="AX649" i="16"/>
  <c r="F649" i="16"/>
  <c r="AA649" i="16"/>
  <c r="AY649" i="16"/>
  <c r="G649" i="16"/>
  <c r="AB649" i="16"/>
  <c r="AZ649" i="16"/>
  <c r="H649" i="16"/>
  <c r="AC649" i="16"/>
  <c r="BA649" i="16"/>
  <c r="I649" i="16"/>
  <c r="AD649" i="16"/>
  <c r="BB649" i="16"/>
  <c r="J649" i="16"/>
  <c r="AE649" i="16"/>
  <c r="BC649" i="16"/>
  <c r="K649" i="16"/>
  <c r="AF649" i="16"/>
  <c r="BD649" i="16"/>
  <c r="L649" i="16"/>
  <c r="AG649" i="16"/>
  <c r="BE649" i="16"/>
  <c r="M649" i="16"/>
  <c r="BF649" i="16"/>
  <c r="N649" i="16"/>
  <c r="BG649" i="16"/>
  <c r="O649" i="16"/>
  <c r="BH649" i="16"/>
  <c r="P649" i="16"/>
  <c r="BI649" i="16"/>
  <c r="Q649" i="16"/>
  <c r="BJ649" i="16"/>
  <c r="R649" i="16"/>
  <c r="BK649" i="16"/>
  <c r="S649" i="16"/>
  <c r="BL649" i="16"/>
  <c r="T649" i="16"/>
  <c r="BM649" i="16"/>
  <c r="U649" i="16"/>
  <c r="BN649" i="16"/>
  <c r="V649" i="16"/>
  <c r="AU650" i="16"/>
  <c r="C650" i="16"/>
  <c r="X650" i="16"/>
  <c r="AV650" i="16"/>
  <c r="D650" i="16"/>
  <c r="Y650" i="16"/>
  <c r="AW650" i="16"/>
  <c r="E650" i="16"/>
  <c r="Z650" i="16"/>
  <c r="AX650" i="16"/>
  <c r="F650" i="16"/>
  <c r="AA650" i="16"/>
  <c r="AY650" i="16"/>
  <c r="G650" i="16"/>
  <c r="AB650" i="16"/>
  <c r="AZ650" i="16"/>
  <c r="H650" i="16"/>
  <c r="AC650" i="16"/>
  <c r="BA650" i="16"/>
  <c r="I650" i="16"/>
  <c r="AD650" i="16"/>
  <c r="BB650" i="16"/>
  <c r="J650" i="16"/>
  <c r="AE650" i="16"/>
  <c r="BC650" i="16"/>
  <c r="K650" i="16"/>
  <c r="AF650" i="16"/>
  <c r="BD650" i="16"/>
  <c r="L650" i="16"/>
  <c r="AG650" i="16"/>
  <c r="BE650" i="16"/>
  <c r="M650" i="16"/>
  <c r="BF650" i="16"/>
  <c r="N650" i="16"/>
  <c r="BG650" i="16"/>
  <c r="O650" i="16"/>
  <c r="BH650" i="16"/>
  <c r="P650" i="16"/>
  <c r="BI650" i="16"/>
  <c r="Q650" i="16"/>
  <c r="BJ650" i="16"/>
  <c r="R650" i="16"/>
  <c r="BK650" i="16"/>
  <c r="S650" i="16"/>
  <c r="BL650" i="16"/>
  <c r="T650" i="16"/>
  <c r="BM650" i="16"/>
  <c r="U650" i="16"/>
  <c r="BN650" i="16"/>
  <c r="V650" i="16"/>
  <c r="AU651" i="16"/>
  <c r="C651" i="16"/>
  <c r="X651" i="16"/>
  <c r="AV651" i="16"/>
  <c r="D651" i="16"/>
  <c r="Y651" i="16"/>
  <c r="AW651" i="16"/>
  <c r="E651" i="16"/>
  <c r="Z651" i="16"/>
  <c r="AX651" i="16"/>
  <c r="F651" i="16"/>
  <c r="AA651" i="16"/>
  <c r="AY651" i="16"/>
  <c r="G651" i="16"/>
  <c r="AB651" i="16"/>
  <c r="AZ651" i="16"/>
  <c r="H651" i="16"/>
  <c r="AC651" i="16"/>
  <c r="BA651" i="16"/>
  <c r="I651" i="16"/>
  <c r="AD651" i="16"/>
  <c r="BB651" i="16"/>
  <c r="J651" i="16"/>
  <c r="AE651" i="16"/>
  <c r="BC651" i="16"/>
  <c r="K651" i="16"/>
  <c r="AF651" i="16"/>
  <c r="BD651" i="16"/>
  <c r="L651" i="16"/>
  <c r="AG651" i="16"/>
  <c r="BE651" i="16"/>
  <c r="M651" i="16"/>
  <c r="BF651" i="16"/>
  <c r="N651" i="16"/>
  <c r="BG651" i="16"/>
  <c r="O651" i="16"/>
  <c r="BH651" i="16"/>
  <c r="P651" i="16"/>
  <c r="BI651" i="16"/>
  <c r="Q651" i="16"/>
  <c r="BJ651" i="16"/>
  <c r="R651" i="16"/>
  <c r="BK651" i="16"/>
  <c r="S651" i="16"/>
  <c r="BL651" i="16"/>
  <c r="T651" i="16"/>
  <c r="BM651" i="16"/>
  <c r="U651" i="16"/>
  <c r="BN651" i="16"/>
  <c r="V651" i="16"/>
  <c r="AU652" i="16"/>
  <c r="C652" i="16"/>
  <c r="X652" i="16"/>
  <c r="AV652" i="16"/>
  <c r="D652" i="16"/>
  <c r="Y652" i="16"/>
  <c r="AW652" i="16"/>
  <c r="E652" i="16"/>
  <c r="Z652" i="16"/>
  <c r="AX652" i="16"/>
  <c r="F652" i="16"/>
  <c r="AA652" i="16"/>
  <c r="AY652" i="16"/>
  <c r="G652" i="16"/>
  <c r="AB652" i="16"/>
  <c r="AZ652" i="16"/>
  <c r="H652" i="16"/>
  <c r="AC652" i="16"/>
  <c r="BA652" i="16"/>
  <c r="I652" i="16"/>
  <c r="AD652" i="16"/>
  <c r="BB652" i="16"/>
  <c r="J652" i="16"/>
  <c r="AE652" i="16"/>
  <c r="BC652" i="16"/>
  <c r="K652" i="16"/>
  <c r="AF652" i="16"/>
  <c r="BD652" i="16"/>
  <c r="L652" i="16"/>
  <c r="AG652" i="16"/>
  <c r="BE652" i="16"/>
  <c r="M652" i="16"/>
  <c r="BF652" i="16"/>
  <c r="N652" i="16"/>
  <c r="BG652" i="16"/>
  <c r="O652" i="16"/>
  <c r="BH652" i="16"/>
  <c r="P652" i="16"/>
  <c r="BI652" i="16"/>
  <c r="Q652" i="16"/>
  <c r="BJ652" i="16"/>
  <c r="R652" i="16"/>
  <c r="BK652" i="16"/>
  <c r="S652" i="16"/>
  <c r="BL652" i="16"/>
  <c r="T652" i="16"/>
  <c r="BM652" i="16"/>
  <c r="U652" i="16"/>
  <c r="BN652" i="16"/>
  <c r="V652" i="16"/>
  <c r="AU653" i="16"/>
  <c r="C653" i="16"/>
  <c r="X653" i="16"/>
  <c r="AV653" i="16"/>
  <c r="D653" i="16"/>
  <c r="Y653" i="16"/>
  <c r="AW653" i="16"/>
  <c r="E653" i="16"/>
  <c r="Z653" i="16"/>
  <c r="AX653" i="16"/>
  <c r="F653" i="16"/>
  <c r="AA653" i="16"/>
  <c r="AY653" i="16"/>
  <c r="G653" i="16"/>
  <c r="AB653" i="16"/>
  <c r="AZ653" i="16"/>
  <c r="H653" i="16"/>
  <c r="AC653" i="16"/>
  <c r="BA653" i="16"/>
  <c r="I653" i="16"/>
  <c r="AD653" i="16"/>
  <c r="BB653" i="16"/>
  <c r="J653" i="16"/>
  <c r="AE653" i="16"/>
  <c r="BC653" i="16"/>
  <c r="K653" i="16"/>
  <c r="AF653" i="16"/>
  <c r="BD653" i="16"/>
  <c r="L653" i="16"/>
  <c r="AG653" i="16"/>
  <c r="BE653" i="16"/>
  <c r="M653" i="16"/>
  <c r="BF653" i="16"/>
  <c r="N653" i="16"/>
  <c r="BG653" i="16"/>
  <c r="O653" i="16"/>
  <c r="BH653" i="16"/>
  <c r="P653" i="16"/>
  <c r="BI653" i="16"/>
  <c r="Q653" i="16"/>
  <c r="BJ653" i="16"/>
  <c r="R653" i="16"/>
  <c r="BK653" i="16"/>
  <c r="S653" i="16"/>
  <c r="BL653" i="16"/>
  <c r="T653" i="16"/>
  <c r="BM653" i="16"/>
  <c r="U653" i="16"/>
  <c r="BN653" i="16"/>
  <c r="V653" i="16"/>
  <c r="AU654" i="16"/>
  <c r="C654" i="16"/>
  <c r="X654" i="16"/>
  <c r="AV654" i="16"/>
  <c r="D654" i="16"/>
  <c r="Y654" i="16"/>
  <c r="AW654" i="16"/>
  <c r="E654" i="16"/>
  <c r="Z654" i="16"/>
  <c r="AX654" i="16"/>
  <c r="F654" i="16"/>
  <c r="AA654" i="16"/>
  <c r="AY654" i="16"/>
  <c r="G654" i="16"/>
  <c r="AB654" i="16"/>
  <c r="AZ654" i="16"/>
  <c r="H654" i="16"/>
  <c r="AC654" i="16"/>
  <c r="BA654" i="16"/>
  <c r="I654" i="16"/>
  <c r="AD654" i="16"/>
  <c r="BB654" i="16"/>
  <c r="J654" i="16"/>
  <c r="AE654" i="16"/>
  <c r="BC654" i="16"/>
  <c r="K654" i="16"/>
  <c r="AF654" i="16"/>
  <c r="BD654" i="16"/>
  <c r="L654" i="16"/>
  <c r="AG654" i="16"/>
  <c r="BE654" i="16"/>
  <c r="M654" i="16"/>
  <c r="BF654" i="16"/>
  <c r="N654" i="16"/>
  <c r="BG654" i="16"/>
  <c r="O654" i="16"/>
  <c r="BH654" i="16"/>
  <c r="P654" i="16"/>
  <c r="BI654" i="16"/>
  <c r="Q654" i="16"/>
  <c r="BJ654" i="16"/>
  <c r="R654" i="16"/>
  <c r="BK654" i="16"/>
  <c r="S654" i="16"/>
  <c r="BL654" i="16"/>
  <c r="T654" i="16"/>
  <c r="BM654" i="16"/>
  <c r="U654" i="16"/>
  <c r="BN654" i="16"/>
  <c r="V654" i="16"/>
  <c r="AU655" i="16"/>
  <c r="C655" i="16"/>
  <c r="X655" i="16"/>
  <c r="AV655" i="16"/>
  <c r="D655" i="16"/>
  <c r="Y655" i="16"/>
  <c r="AW655" i="16"/>
  <c r="E655" i="16"/>
  <c r="Z655" i="16"/>
  <c r="AX655" i="16"/>
  <c r="F655" i="16"/>
  <c r="AA655" i="16"/>
  <c r="AY655" i="16"/>
  <c r="G655" i="16"/>
  <c r="AB655" i="16"/>
  <c r="AZ655" i="16"/>
  <c r="H655" i="16"/>
  <c r="AC655" i="16"/>
  <c r="BA655" i="16"/>
  <c r="I655" i="16"/>
  <c r="AD655" i="16"/>
  <c r="BB655" i="16"/>
  <c r="J655" i="16"/>
  <c r="AE655" i="16"/>
  <c r="BC655" i="16"/>
  <c r="K655" i="16"/>
  <c r="AF655" i="16"/>
  <c r="BD655" i="16"/>
  <c r="L655" i="16"/>
  <c r="AG655" i="16"/>
  <c r="BE655" i="16"/>
  <c r="M655" i="16"/>
  <c r="BF655" i="16"/>
  <c r="N655" i="16"/>
  <c r="BG655" i="16"/>
  <c r="O655" i="16"/>
  <c r="BH655" i="16"/>
  <c r="P655" i="16"/>
  <c r="BI655" i="16"/>
  <c r="Q655" i="16"/>
  <c r="BJ655" i="16"/>
  <c r="R655" i="16"/>
  <c r="BK655" i="16"/>
  <c r="S655" i="16"/>
  <c r="BL655" i="16"/>
  <c r="T655" i="16"/>
  <c r="BM655" i="16"/>
  <c r="U655" i="16"/>
  <c r="BN655" i="16"/>
  <c r="V655" i="16"/>
  <c r="AU656" i="16"/>
  <c r="C656" i="16"/>
  <c r="X656" i="16"/>
  <c r="AV656" i="16"/>
  <c r="D656" i="16"/>
  <c r="Y656" i="16"/>
  <c r="AW656" i="16"/>
  <c r="E656" i="16"/>
  <c r="Z656" i="16"/>
  <c r="AX656" i="16"/>
  <c r="F656" i="16"/>
  <c r="AA656" i="16"/>
  <c r="AY656" i="16"/>
  <c r="G656" i="16"/>
  <c r="AB656" i="16"/>
  <c r="AZ656" i="16"/>
  <c r="H656" i="16"/>
  <c r="AC656" i="16"/>
  <c r="BA656" i="16"/>
  <c r="I656" i="16"/>
  <c r="AD656" i="16"/>
  <c r="BB656" i="16"/>
  <c r="J656" i="16"/>
  <c r="AE656" i="16"/>
  <c r="BC656" i="16"/>
  <c r="K656" i="16"/>
  <c r="AF656" i="16"/>
  <c r="BD656" i="16"/>
  <c r="L656" i="16"/>
  <c r="AG656" i="16"/>
  <c r="BE656" i="16"/>
  <c r="M656" i="16"/>
  <c r="BF656" i="16"/>
  <c r="N656" i="16"/>
  <c r="BG656" i="16"/>
  <c r="O656" i="16"/>
  <c r="BH656" i="16"/>
  <c r="P656" i="16"/>
  <c r="BI656" i="16"/>
  <c r="Q656" i="16"/>
  <c r="BJ656" i="16"/>
  <c r="R656" i="16"/>
  <c r="BK656" i="16"/>
  <c r="S656" i="16"/>
  <c r="BL656" i="16"/>
  <c r="T656" i="16"/>
  <c r="BM656" i="16"/>
  <c r="U656" i="16"/>
  <c r="BN656" i="16"/>
  <c r="V656" i="16"/>
  <c r="AU657" i="16"/>
  <c r="C657" i="16"/>
  <c r="X657" i="16"/>
  <c r="AV657" i="16"/>
  <c r="D657" i="16"/>
  <c r="Y657" i="16"/>
  <c r="AW657" i="16"/>
  <c r="E657" i="16"/>
  <c r="Z657" i="16"/>
  <c r="AX657" i="16"/>
  <c r="F657" i="16"/>
  <c r="AA657" i="16"/>
  <c r="AY657" i="16"/>
  <c r="G657" i="16"/>
  <c r="AB657" i="16"/>
  <c r="AZ657" i="16"/>
  <c r="H657" i="16"/>
  <c r="AC657" i="16"/>
  <c r="BA657" i="16"/>
  <c r="I657" i="16"/>
  <c r="AD657" i="16"/>
  <c r="BB657" i="16"/>
  <c r="J657" i="16"/>
  <c r="AE657" i="16"/>
  <c r="BC657" i="16"/>
  <c r="K657" i="16"/>
  <c r="AF657" i="16"/>
  <c r="BD657" i="16"/>
  <c r="L657" i="16"/>
  <c r="AG657" i="16"/>
  <c r="BE657" i="16"/>
  <c r="M657" i="16"/>
  <c r="BF657" i="16"/>
  <c r="N657" i="16"/>
  <c r="BG657" i="16"/>
  <c r="O657" i="16"/>
  <c r="BH657" i="16"/>
  <c r="P657" i="16"/>
  <c r="BI657" i="16"/>
  <c r="Q657" i="16"/>
  <c r="BJ657" i="16"/>
  <c r="R657" i="16"/>
  <c r="BK657" i="16"/>
  <c r="S657" i="16"/>
  <c r="BL657" i="16"/>
  <c r="T657" i="16"/>
  <c r="BM657" i="16"/>
  <c r="U657" i="16"/>
  <c r="BN657" i="16"/>
  <c r="V657" i="16"/>
  <c r="AU658" i="16"/>
  <c r="C658" i="16"/>
  <c r="X658" i="16"/>
  <c r="AV658" i="16"/>
  <c r="D658" i="16"/>
  <c r="Y658" i="16"/>
  <c r="AW658" i="16"/>
  <c r="E658" i="16"/>
  <c r="Z658" i="16"/>
  <c r="AX658" i="16"/>
  <c r="F658" i="16"/>
  <c r="AA658" i="16"/>
  <c r="AY658" i="16"/>
  <c r="G658" i="16"/>
  <c r="AB658" i="16"/>
  <c r="AZ658" i="16"/>
  <c r="H658" i="16"/>
  <c r="AC658" i="16"/>
  <c r="BA658" i="16"/>
  <c r="I658" i="16"/>
  <c r="AD658" i="16"/>
  <c r="BB658" i="16"/>
  <c r="J658" i="16"/>
  <c r="AE658" i="16"/>
  <c r="BC658" i="16"/>
  <c r="K658" i="16"/>
  <c r="AF658" i="16"/>
  <c r="BD658" i="16"/>
  <c r="L658" i="16"/>
  <c r="AG658" i="16"/>
  <c r="BE658" i="16"/>
  <c r="M658" i="16"/>
  <c r="BF658" i="16"/>
  <c r="N658" i="16"/>
  <c r="BG658" i="16"/>
  <c r="O658" i="16"/>
  <c r="BH658" i="16"/>
  <c r="P658" i="16"/>
  <c r="BI658" i="16"/>
  <c r="Q658" i="16"/>
  <c r="BJ658" i="16"/>
  <c r="R658" i="16"/>
  <c r="BK658" i="16"/>
  <c r="S658" i="16"/>
  <c r="BL658" i="16"/>
  <c r="T658" i="16"/>
  <c r="BM658" i="16"/>
  <c r="U658" i="16"/>
  <c r="BN658" i="16"/>
  <c r="V658" i="16"/>
  <c r="AU659" i="16"/>
  <c r="C659" i="16"/>
  <c r="X659" i="16"/>
  <c r="AV659" i="16"/>
  <c r="D659" i="16"/>
  <c r="Y659" i="16"/>
  <c r="AW659" i="16"/>
  <c r="E659" i="16"/>
  <c r="Z659" i="16"/>
  <c r="AX659" i="16"/>
  <c r="F659" i="16"/>
  <c r="AA659" i="16"/>
  <c r="AY659" i="16"/>
  <c r="G659" i="16"/>
  <c r="AB659" i="16"/>
  <c r="AZ659" i="16"/>
  <c r="H659" i="16"/>
  <c r="AC659" i="16"/>
  <c r="BA659" i="16"/>
  <c r="I659" i="16"/>
  <c r="AD659" i="16"/>
  <c r="BB659" i="16"/>
  <c r="J659" i="16"/>
  <c r="AE659" i="16"/>
  <c r="BC659" i="16"/>
  <c r="K659" i="16"/>
  <c r="AF659" i="16"/>
  <c r="BD659" i="16"/>
  <c r="L659" i="16"/>
  <c r="AG659" i="16"/>
  <c r="BE659" i="16"/>
  <c r="M659" i="16"/>
  <c r="BF659" i="16"/>
  <c r="N659" i="16"/>
  <c r="BG659" i="16"/>
  <c r="O659" i="16"/>
  <c r="BH659" i="16"/>
  <c r="P659" i="16"/>
  <c r="BI659" i="16"/>
  <c r="Q659" i="16"/>
  <c r="BJ659" i="16"/>
  <c r="R659" i="16"/>
  <c r="BK659" i="16"/>
  <c r="S659" i="16"/>
  <c r="BL659" i="16"/>
  <c r="T659" i="16"/>
  <c r="BM659" i="16"/>
  <c r="U659" i="16"/>
  <c r="BN659" i="16"/>
  <c r="V659" i="16"/>
  <c r="AU660" i="16"/>
  <c r="C660" i="16"/>
  <c r="X660" i="16"/>
  <c r="AV660" i="16"/>
  <c r="D660" i="16"/>
  <c r="Y660" i="16"/>
  <c r="AW660" i="16"/>
  <c r="E660" i="16"/>
  <c r="Z660" i="16"/>
  <c r="AX660" i="16"/>
  <c r="F660" i="16"/>
  <c r="AA660" i="16"/>
  <c r="AY660" i="16"/>
  <c r="G660" i="16"/>
  <c r="AB660" i="16"/>
  <c r="AZ660" i="16"/>
  <c r="H660" i="16"/>
  <c r="AC660" i="16"/>
  <c r="BA660" i="16"/>
  <c r="I660" i="16"/>
  <c r="AD660" i="16"/>
  <c r="BB660" i="16"/>
  <c r="J660" i="16"/>
  <c r="AE660" i="16"/>
  <c r="BC660" i="16"/>
  <c r="K660" i="16"/>
  <c r="AF660" i="16"/>
  <c r="BD660" i="16"/>
  <c r="L660" i="16"/>
  <c r="AG660" i="16"/>
  <c r="BE660" i="16"/>
  <c r="M660" i="16"/>
  <c r="BF660" i="16"/>
  <c r="N660" i="16"/>
  <c r="BG660" i="16"/>
  <c r="O660" i="16"/>
  <c r="BH660" i="16"/>
  <c r="P660" i="16"/>
  <c r="BI660" i="16"/>
  <c r="Q660" i="16"/>
  <c r="BJ660" i="16"/>
  <c r="R660" i="16"/>
  <c r="BK660" i="16"/>
  <c r="S660" i="16"/>
  <c r="BL660" i="16"/>
  <c r="T660" i="16"/>
  <c r="BM660" i="16"/>
  <c r="U660" i="16"/>
  <c r="BN660" i="16"/>
  <c r="V660" i="16"/>
  <c r="AU661" i="16"/>
  <c r="C661" i="16"/>
  <c r="X661" i="16"/>
  <c r="AV661" i="16"/>
  <c r="D661" i="16"/>
  <c r="Y661" i="16"/>
  <c r="AW661" i="16"/>
  <c r="E661" i="16"/>
  <c r="Z661" i="16"/>
  <c r="AX661" i="16"/>
  <c r="F661" i="16"/>
  <c r="AA661" i="16"/>
  <c r="AY661" i="16"/>
  <c r="G661" i="16"/>
  <c r="AB661" i="16"/>
  <c r="AZ661" i="16"/>
  <c r="H661" i="16"/>
  <c r="AC661" i="16"/>
  <c r="BA661" i="16"/>
  <c r="I661" i="16"/>
  <c r="AD661" i="16"/>
  <c r="BB661" i="16"/>
  <c r="J661" i="16"/>
  <c r="AE661" i="16"/>
  <c r="BC661" i="16"/>
  <c r="K661" i="16"/>
  <c r="AF661" i="16"/>
  <c r="BD661" i="16"/>
  <c r="L661" i="16"/>
  <c r="AG661" i="16"/>
  <c r="BE661" i="16"/>
  <c r="M661" i="16"/>
  <c r="BF661" i="16"/>
  <c r="N661" i="16"/>
  <c r="BG661" i="16"/>
  <c r="O661" i="16"/>
  <c r="BH661" i="16"/>
  <c r="P661" i="16"/>
  <c r="BI661" i="16"/>
  <c r="Q661" i="16"/>
  <c r="BJ661" i="16"/>
  <c r="R661" i="16"/>
  <c r="BK661" i="16"/>
  <c r="S661" i="16"/>
  <c r="BL661" i="16"/>
  <c r="T661" i="16"/>
  <c r="BM661" i="16"/>
  <c r="U661" i="16"/>
  <c r="BN661" i="16"/>
  <c r="V661" i="16"/>
  <c r="AU662" i="16"/>
  <c r="C662" i="16"/>
  <c r="X662" i="16"/>
  <c r="AV662" i="16"/>
  <c r="D662" i="16"/>
  <c r="Y662" i="16"/>
  <c r="AW662" i="16"/>
  <c r="E662" i="16"/>
  <c r="Z662" i="16"/>
  <c r="AX662" i="16"/>
  <c r="F662" i="16"/>
  <c r="AA662" i="16"/>
  <c r="AY662" i="16"/>
  <c r="G662" i="16"/>
  <c r="AB662" i="16"/>
  <c r="AZ662" i="16"/>
  <c r="H662" i="16"/>
  <c r="AC662" i="16"/>
  <c r="BA662" i="16"/>
  <c r="I662" i="16"/>
  <c r="AD662" i="16"/>
  <c r="BB662" i="16"/>
  <c r="J662" i="16"/>
  <c r="AE662" i="16"/>
  <c r="BC662" i="16"/>
  <c r="K662" i="16"/>
  <c r="AF662" i="16"/>
  <c r="BD662" i="16"/>
  <c r="L662" i="16"/>
  <c r="AG662" i="16"/>
  <c r="BE662" i="16"/>
  <c r="M662" i="16"/>
  <c r="BF662" i="16"/>
  <c r="N662" i="16"/>
  <c r="BG662" i="16"/>
  <c r="O662" i="16"/>
  <c r="BH662" i="16"/>
  <c r="P662" i="16"/>
  <c r="BI662" i="16"/>
  <c r="Q662" i="16"/>
  <c r="BJ662" i="16"/>
  <c r="R662" i="16"/>
  <c r="BK662" i="16"/>
  <c r="S662" i="16"/>
  <c r="BL662" i="16"/>
  <c r="T662" i="16"/>
  <c r="BM662" i="16"/>
  <c r="U662" i="16"/>
  <c r="BN662" i="16"/>
  <c r="V662" i="16"/>
  <c r="AU663" i="16"/>
  <c r="C663" i="16"/>
  <c r="X663" i="16"/>
  <c r="AV663" i="16"/>
  <c r="D663" i="16"/>
  <c r="Y663" i="16"/>
  <c r="AW663" i="16"/>
  <c r="E663" i="16"/>
  <c r="Z663" i="16"/>
  <c r="AX663" i="16"/>
  <c r="F663" i="16"/>
  <c r="AA663" i="16"/>
  <c r="AY663" i="16"/>
  <c r="G663" i="16"/>
  <c r="AB663" i="16"/>
  <c r="AZ663" i="16"/>
  <c r="H663" i="16"/>
  <c r="AC663" i="16"/>
  <c r="BA663" i="16"/>
  <c r="I663" i="16"/>
  <c r="AD663" i="16"/>
  <c r="BB663" i="16"/>
  <c r="J663" i="16"/>
  <c r="AE663" i="16"/>
  <c r="BC663" i="16"/>
  <c r="K663" i="16"/>
  <c r="AF663" i="16"/>
  <c r="BD663" i="16"/>
  <c r="L663" i="16"/>
  <c r="AG663" i="16"/>
  <c r="BE663" i="16"/>
  <c r="M663" i="16"/>
  <c r="BF663" i="16"/>
  <c r="N663" i="16"/>
  <c r="BG663" i="16"/>
  <c r="O663" i="16"/>
  <c r="BH663" i="16"/>
  <c r="P663" i="16"/>
  <c r="BI663" i="16"/>
  <c r="Q663" i="16"/>
  <c r="BJ663" i="16"/>
  <c r="R663" i="16"/>
  <c r="BK663" i="16"/>
  <c r="S663" i="16"/>
  <c r="BL663" i="16"/>
  <c r="T663" i="16"/>
  <c r="BM663" i="16"/>
  <c r="U663" i="16"/>
  <c r="BN663" i="16"/>
  <c r="V663" i="16"/>
  <c r="AU664" i="16"/>
  <c r="C664" i="16"/>
  <c r="X664" i="16"/>
  <c r="AV664" i="16"/>
  <c r="D664" i="16"/>
  <c r="Y664" i="16"/>
  <c r="AW664" i="16"/>
  <c r="E664" i="16"/>
  <c r="Z664" i="16"/>
  <c r="AX664" i="16"/>
  <c r="F664" i="16"/>
  <c r="AA664" i="16"/>
  <c r="AY664" i="16"/>
  <c r="G664" i="16"/>
  <c r="AB664" i="16"/>
  <c r="AZ664" i="16"/>
  <c r="H664" i="16"/>
  <c r="AC664" i="16"/>
  <c r="BA664" i="16"/>
  <c r="I664" i="16"/>
  <c r="AD664" i="16"/>
  <c r="BB664" i="16"/>
  <c r="J664" i="16"/>
  <c r="AE664" i="16"/>
  <c r="BC664" i="16"/>
  <c r="K664" i="16"/>
  <c r="AF664" i="16"/>
  <c r="BD664" i="16"/>
  <c r="L664" i="16"/>
  <c r="AG664" i="16"/>
  <c r="BE664" i="16"/>
  <c r="M664" i="16"/>
  <c r="BF664" i="16"/>
  <c r="N664" i="16"/>
  <c r="BG664" i="16"/>
  <c r="O664" i="16"/>
  <c r="BH664" i="16"/>
  <c r="P664" i="16"/>
  <c r="BI664" i="16"/>
  <c r="Q664" i="16"/>
  <c r="BJ664" i="16"/>
  <c r="R664" i="16"/>
  <c r="BK664" i="16"/>
  <c r="S664" i="16"/>
  <c r="BL664" i="16"/>
  <c r="T664" i="16"/>
  <c r="BM664" i="16"/>
  <c r="U664" i="16"/>
  <c r="BN664" i="16"/>
  <c r="V664" i="16"/>
  <c r="AU665" i="16"/>
  <c r="C665" i="16"/>
  <c r="X665" i="16"/>
  <c r="AV665" i="16"/>
  <c r="D665" i="16"/>
  <c r="Y665" i="16"/>
  <c r="AW665" i="16"/>
  <c r="E665" i="16"/>
  <c r="Z665" i="16"/>
  <c r="AX665" i="16"/>
  <c r="F665" i="16"/>
  <c r="AA665" i="16"/>
  <c r="AY665" i="16"/>
  <c r="G665" i="16"/>
  <c r="AB665" i="16"/>
  <c r="AZ665" i="16"/>
  <c r="H665" i="16"/>
  <c r="AC665" i="16"/>
  <c r="BA665" i="16"/>
  <c r="I665" i="16"/>
  <c r="AD665" i="16"/>
  <c r="BB665" i="16"/>
  <c r="J665" i="16"/>
  <c r="AE665" i="16"/>
  <c r="BC665" i="16"/>
  <c r="K665" i="16"/>
  <c r="AF665" i="16"/>
  <c r="BD665" i="16"/>
  <c r="L665" i="16"/>
  <c r="AG665" i="16"/>
  <c r="BE665" i="16"/>
  <c r="M665" i="16"/>
  <c r="BF665" i="16"/>
  <c r="N665" i="16"/>
  <c r="BG665" i="16"/>
  <c r="O665" i="16"/>
  <c r="BH665" i="16"/>
  <c r="P665" i="16"/>
  <c r="BI665" i="16"/>
  <c r="Q665" i="16"/>
  <c r="BJ665" i="16"/>
  <c r="R665" i="16"/>
  <c r="BK665" i="16"/>
  <c r="S665" i="16"/>
  <c r="BL665" i="16"/>
  <c r="T665" i="16"/>
  <c r="BM665" i="16"/>
  <c r="U665" i="16"/>
  <c r="BN665" i="16"/>
  <c r="V665" i="16"/>
  <c r="AU666" i="16"/>
  <c r="C666" i="16"/>
  <c r="X666" i="16"/>
  <c r="AV666" i="16"/>
  <c r="D666" i="16"/>
  <c r="Y666" i="16"/>
  <c r="AW666" i="16"/>
  <c r="E666" i="16"/>
  <c r="Z666" i="16"/>
  <c r="AX666" i="16"/>
  <c r="F666" i="16"/>
  <c r="AA666" i="16"/>
  <c r="AY666" i="16"/>
  <c r="G666" i="16"/>
  <c r="AB666" i="16"/>
  <c r="AZ666" i="16"/>
  <c r="H666" i="16"/>
  <c r="AC666" i="16"/>
  <c r="BA666" i="16"/>
  <c r="I666" i="16"/>
  <c r="AD666" i="16"/>
  <c r="BB666" i="16"/>
  <c r="J666" i="16"/>
  <c r="AE666" i="16"/>
  <c r="BC666" i="16"/>
  <c r="K666" i="16"/>
  <c r="AF666" i="16"/>
  <c r="BD666" i="16"/>
  <c r="L666" i="16"/>
  <c r="AG666" i="16"/>
  <c r="BE666" i="16"/>
  <c r="M666" i="16"/>
  <c r="BF666" i="16"/>
  <c r="N666" i="16"/>
  <c r="BG666" i="16"/>
  <c r="O666" i="16"/>
  <c r="BH666" i="16"/>
  <c r="P666" i="16"/>
  <c r="BI666" i="16"/>
  <c r="Q666" i="16"/>
  <c r="BJ666" i="16"/>
  <c r="R666" i="16"/>
  <c r="BK666" i="16"/>
  <c r="S666" i="16"/>
  <c r="BL666" i="16"/>
  <c r="T666" i="16"/>
  <c r="BM666" i="16"/>
  <c r="U666" i="16"/>
  <c r="BN666" i="16"/>
  <c r="V666" i="16"/>
  <c r="AU667" i="16"/>
  <c r="C667" i="16"/>
  <c r="X667" i="16"/>
  <c r="AV667" i="16"/>
  <c r="D667" i="16"/>
  <c r="Y667" i="16"/>
  <c r="AW667" i="16"/>
  <c r="E667" i="16"/>
  <c r="Z667" i="16"/>
  <c r="AX667" i="16"/>
  <c r="F667" i="16"/>
  <c r="AA667" i="16"/>
  <c r="AY667" i="16"/>
  <c r="G667" i="16"/>
  <c r="AB667" i="16"/>
  <c r="AZ667" i="16"/>
  <c r="H667" i="16"/>
  <c r="AC667" i="16"/>
  <c r="BA667" i="16"/>
  <c r="I667" i="16"/>
  <c r="AD667" i="16"/>
  <c r="BB667" i="16"/>
  <c r="J667" i="16"/>
  <c r="AE667" i="16"/>
  <c r="BC667" i="16"/>
  <c r="K667" i="16"/>
  <c r="AF667" i="16"/>
  <c r="BD667" i="16"/>
  <c r="L667" i="16"/>
  <c r="AG667" i="16"/>
  <c r="BE667" i="16"/>
  <c r="M667" i="16"/>
  <c r="BF667" i="16"/>
  <c r="N667" i="16"/>
  <c r="BG667" i="16"/>
  <c r="O667" i="16"/>
  <c r="BH667" i="16"/>
  <c r="P667" i="16"/>
  <c r="BI667" i="16"/>
  <c r="Q667" i="16"/>
  <c r="BJ667" i="16"/>
  <c r="R667" i="16"/>
  <c r="BK667" i="16"/>
  <c r="S667" i="16"/>
  <c r="BL667" i="16"/>
  <c r="T667" i="16"/>
  <c r="BM667" i="16"/>
  <c r="U667" i="16"/>
  <c r="BN667" i="16"/>
  <c r="V667" i="16"/>
  <c r="AU668" i="16"/>
  <c r="C668" i="16"/>
  <c r="X668" i="16"/>
  <c r="AV668" i="16"/>
  <c r="D668" i="16"/>
  <c r="Y668" i="16"/>
  <c r="AW668" i="16"/>
  <c r="E668" i="16"/>
  <c r="Z668" i="16"/>
  <c r="AX668" i="16"/>
  <c r="F668" i="16"/>
  <c r="AA668" i="16"/>
  <c r="AY668" i="16"/>
  <c r="G668" i="16"/>
  <c r="AB668" i="16"/>
  <c r="AZ668" i="16"/>
  <c r="H668" i="16"/>
  <c r="AC668" i="16"/>
  <c r="BA668" i="16"/>
  <c r="I668" i="16"/>
  <c r="AD668" i="16"/>
  <c r="BB668" i="16"/>
  <c r="J668" i="16"/>
  <c r="AE668" i="16"/>
  <c r="BC668" i="16"/>
  <c r="K668" i="16"/>
  <c r="AF668" i="16"/>
  <c r="BD668" i="16"/>
  <c r="L668" i="16"/>
  <c r="AG668" i="16"/>
  <c r="BE668" i="16"/>
  <c r="M668" i="16"/>
  <c r="BF668" i="16"/>
  <c r="N668" i="16"/>
  <c r="BG668" i="16"/>
  <c r="O668" i="16"/>
  <c r="BH668" i="16"/>
  <c r="P668" i="16"/>
  <c r="BI668" i="16"/>
  <c r="Q668" i="16"/>
  <c r="BJ668" i="16"/>
  <c r="R668" i="16"/>
  <c r="BK668" i="16"/>
  <c r="S668" i="16"/>
  <c r="BL668" i="16"/>
  <c r="T668" i="16"/>
  <c r="BM668" i="16"/>
  <c r="U668" i="16"/>
  <c r="BN668" i="16"/>
  <c r="V668" i="16"/>
  <c r="AU669" i="16"/>
  <c r="C669" i="16"/>
  <c r="X669" i="16"/>
  <c r="AV669" i="16"/>
  <c r="D669" i="16"/>
  <c r="Y669" i="16"/>
  <c r="AW669" i="16"/>
  <c r="E669" i="16"/>
  <c r="Z669" i="16"/>
  <c r="AX669" i="16"/>
  <c r="F669" i="16"/>
  <c r="AA669" i="16"/>
  <c r="AY669" i="16"/>
  <c r="G669" i="16"/>
  <c r="AB669" i="16"/>
  <c r="AZ669" i="16"/>
  <c r="H669" i="16"/>
  <c r="AC669" i="16"/>
  <c r="BA669" i="16"/>
  <c r="I669" i="16"/>
  <c r="AD669" i="16"/>
  <c r="BB669" i="16"/>
  <c r="J669" i="16"/>
  <c r="AE669" i="16"/>
  <c r="BC669" i="16"/>
  <c r="K669" i="16"/>
  <c r="AF669" i="16"/>
  <c r="BD669" i="16"/>
  <c r="L669" i="16"/>
  <c r="AG669" i="16"/>
  <c r="BE669" i="16"/>
  <c r="M669" i="16"/>
  <c r="BF669" i="16"/>
  <c r="N669" i="16"/>
  <c r="BG669" i="16"/>
  <c r="O669" i="16"/>
  <c r="BH669" i="16"/>
  <c r="P669" i="16"/>
  <c r="BI669" i="16"/>
  <c r="Q669" i="16"/>
  <c r="BJ669" i="16"/>
  <c r="R669" i="16"/>
  <c r="BK669" i="16"/>
  <c r="S669" i="16"/>
  <c r="BL669" i="16"/>
  <c r="T669" i="16"/>
  <c r="BM669" i="16"/>
  <c r="U669" i="16"/>
  <c r="BN669" i="16"/>
  <c r="V669" i="16"/>
  <c r="AU670" i="16"/>
  <c r="C670" i="16"/>
  <c r="X670" i="16"/>
  <c r="AV670" i="16"/>
  <c r="D670" i="16"/>
  <c r="Y670" i="16"/>
  <c r="AW670" i="16"/>
  <c r="E670" i="16"/>
  <c r="Z670" i="16"/>
  <c r="AX670" i="16"/>
  <c r="F670" i="16"/>
  <c r="AA670" i="16"/>
  <c r="AY670" i="16"/>
  <c r="G670" i="16"/>
  <c r="AB670" i="16"/>
  <c r="AZ670" i="16"/>
  <c r="H670" i="16"/>
  <c r="AC670" i="16"/>
  <c r="BA670" i="16"/>
  <c r="I670" i="16"/>
  <c r="AD670" i="16"/>
  <c r="BB670" i="16"/>
  <c r="J670" i="16"/>
  <c r="AE670" i="16"/>
  <c r="BC670" i="16"/>
  <c r="K670" i="16"/>
  <c r="AF670" i="16"/>
  <c r="BD670" i="16"/>
  <c r="L670" i="16"/>
  <c r="AG670" i="16"/>
  <c r="BE670" i="16"/>
  <c r="M670" i="16"/>
  <c r="BF670" i="16"/>
  <c r="N670" i="16"/>
  <c r="BG670" i="16"/>
  <c r="O670" i="16"/>
  <c r="BH670" i="16"/>
  <c r="P670" i="16"/>
  <c r="BI670" i="16"/>
  <c r="Q670" i="16"/>
  <c r="BJ670" i="16"/>
  <c r="R670" i="16"/>
  <c r="BK670" i="16"/>
  <c r="S670" i="16"/>
  <c r="BL670" i="16"/>
  <c r="T670" i="16"/>
  <c r="BM670" i="16"/>
  <c r="U670" i="16"/>
  <c r="BN670" i="16"/>
  <c r="V670" i="16"/>
  <c r="AU671" i="16"/>
  <c r="C671" i="16"/>
  <c r="X671" i="16"/>
  <c r="AV671" i="16"/>
  <c r="D671" i="16"/>
  <c r="Y671" i="16"/>
  <c r="AW671" i="16"/>
  <c r="E671" i="16"/>
  <c r="Z671" i="16"/>
  <c r="AX671" i="16"/>
  <c r="F671" i="16"/>
  <c r="AA671" i="16"/>
  <c r="AY671" i="16"/>
  <c r="G671" i="16"/>
  <c r="AB671" i="16"/>
  <c r="AZ671" i="16"/>
  <c r="H671" i="16"/>
  <c r="AC671" i="16"/>
  <c r="BA671" i="16"/>
  <c r="I671" i="16"/>
  <c r="AD671" i="16"/>
  <c r="BB671" i="16"/>
  <c r="J671" i="16"/>
  <c r="AE671" i="16"/>
  <c r="BC671" i="16"/>
  <c r="K671" i="16"/>
  <c r="AF671" i="16"/>
  <c r="BD671" i="16"/>
  <c r="L671" i="16"/>
  <c r="AG671" i="16"/>
  <c r="BE671" i="16"/>
  <c r="M671" i="16"/>
  <c r="BF671" i="16"/>
  <c r="N671" i="16"/>
  <c r="BG671" i="16"/>
  <c r="O671" i="16"/>
  <c r="BH671" i="16"/>
  <c r="P671" i="16"/>
  <c r="BI671" i="16"/>
  <c r="Q671" i="16"/>
  <c r="BJ671" i="16"/>
  <c r="R671" i="16"/>
  <c r="BK671" i="16"/>
  <c r="S671" i="16"/>
  <c r="BL671" i="16"/>
  <c r="T671" i="16"/>
  <c r="BM671" i="16"/>
  <c r="U671" i="16"/>
  <c r="BN671" i="16"/>
  <c r="V671" i="16"/>
  <c r="AU672" i="16"/>
  <c r="C672" i="16"/>
  <c r="X672" i="16"/>
  <c r="AV672" i="16"/>
  <c r="D672" i="16"/>
  <c r="Y672" i="16"/>
  <c r="AW672" i="16"/>
  <c r="E672" i="16"/>
  <c r="Z672" i="16"/>
  <c r="AX672" i="16"/>
  <c r="F672" i="16"/>
  <c r="AA672" i="16"/>
  <c r="AY672" i="16"/>
  <c r="G672" i="16"/>
  <c r="AB672" i="16"/>
  <c r="AZ672" i="16"/>
  <c r="H672" i="16"/>
  <c r="AC672" i="16"/>
  <c r="BA672" i="16"/>
  <c r="I672" i="16"/>
  <c r="AD672" i="16"/>
  <c r="BB672" i="16"/>
  <c r="J672" i="16"/>
  <c r="AE672" i="16"/>
  <c r="BC672" i="16"/>
  <c r="K672" i="16"/>
  <c r="AF672" i="16"/>
  <c r="BD672" i="16"/>
  <c r="L672" i="16"/>
  <c r="AG672" i="16"/>
  <c r="BE672" i="16"/>
  <c r="M672" i="16"/>
  <c r="BF672" i="16"/>
  <c r="N672" i="16"/>
  <c r="BG672" i="16"/>
  <c r="O672" i="16"/>
  <c r="BH672" i="16"/>
  <c r="P672" i="16"/>
  <c r="BI672" i="16"/>
  <c r="Q672" i="16"/>
  <c r="BJ672" i="16"/>
  <c r="R672" i="16"/>
  <c r="BK672" i="16"/>
  <c r="S672" i="16"/>
  <c r="BL672" i="16"/>
  <c r="T672" i="16"/>
  <c r="BM672" i="16"/>
  <c r="U672" i="16"/>
  <c r="BN672" i="16"/>
  <c r="V672" i="16"/>
  <c r="AU673" i="16"/>
  <c r="C673" i="16"/>
  <c r="X673" i="16"/>
  <c r="AV673" i="16"/>
  <c r="D673" i="16"/>
  <c r="Y673" i="16"/>
  <c r="AW673" i="16"/>
  <c r="E673" i="16"/>
  <c r="Z673" i="16"/>
  <c r="AX673" i="16"/>
  <c r="F673" i="16"/>
  <c r="AA673" i="16"/>
  <c r="AY673" i="16"/>
  <c r="G673" i="16"/>
  <c r="AB673" i="16"/>
  <c r="AZ673" i="16"/>
  <c r="H673" i="16"/>
  <c r="AC673" i="16"/>
  <c r="BA673" i="16"/>
  <c r="I673" i="16"/>
  <c r="AD673" i="16"/>
  <c r="BB673" i="16"/>
  <c r="J673" i="16"/>
  <c r="AE673" i="16"/>
  <c r="BC673" i="16"/>
  <c r="K673" i="16"/>
  <c r="AF673" i="16"/>
  <c r="BD673" i="16"/>
  <c r="L673" i="16"/>
  <c r="AG673" i="16"/>
  <c r="BE673" i="16"/>
  <c r="M673" i="16"/>
  <c r="BF673" i="16"/>
  <c r="N673" i="16"/>
  <c r="BG673" i="16"/>
  <c r="O673" i="16"/>
  <c r="BH673" i="16"/>
  <c r="P673" i="16"/>
  <c r="BI673" i="16"/>
  <c r="Q673" i="16"/>
  <c r="BJ673" i="16"/>
  <c r="R673" i="16"/>
  <c r="BK673" i="16"/>
  <c r="S673" i="16"/>
  <c r="BL673" i="16"/>
  <c r="T673" i="16"/>
  <c r="BM673" i="16"/>
  <c r="U673" i="16"/>
  <c r="BN673" i="16"/>
  <c r="V673" i="16"/>
  <c r="AU674" i="16"/>
  <c r="C674" i="16"/>
  <c r="X674" i="16"/>
  <c r="AV674" i="16"/>
  <c r="D674" i="16"/>
  <c r="Y674" i="16"/>
  <c r="AW674" i="16"/>
  <c r="E674" i="16"/>
  <c r="Z674" i="16"/>
  <c r="AX674" i="16"/>
  <c r="F674" i="16"/>
  <c r="AA674" i="16"/>
  <c r="AY674" i="16"/>
  <c r="G674" i="16"/>
  <c r="AB674" i="16"/>
  <c r="AZ674" i="16"/>
  <c r="H674" i="16"/>
  <c r="AC674" i="16"/>
  <c r="BA674" i="16"/>
  <c r="I674" i="16"/>
  <c r="AD674" i="16"/>
  <c r="BB674" i="16"/>
  <c r="J674" i="16"/>
  <c r="AE674" i="16"/>
  <c r="BC674" i="16"/>
  <c r="K674" i="16"/>
  <c r="AF674" i="16"/>
  <c r="BD674" i="16"/>
  <c r="L674" i="16"/>
  <c r="AG674" i="16"/>
  <c r="BE674" i="16"/>
  <c r="M674" i="16"/>
  <c r="BF674" i="16"/>
  <c r="N674" i="16"/>
  <c r="BG674" i="16"/>
  <c r="O674" i="16"/>
  <c r="BH674" i="16"/>
  <c r="P674" i="16"/>
  <c r="BI674" i="16"/>
  <c r="Q674" i="16"/>
  <c r="BJ674" i="16"/>
  <c r="R674" i="16"/>
  <c r="BK674" i="16"/>
  <c r="S674" i="16"/>
  <c r="BL674" i="16"/>
  <c r="T674" i="16"/>
  <c r="BM674" i="16"/>
  <c r="U674" i="16"/>
  <c r="BN674" i="16"/>
  <c r="V674" i="16"/>
  <c r="AU675" i="16"/>
  <c r="C675" i="16"/>
  <c r="X675" i="16"/>
  <c r="AV675" i="16"/>
  <c r="D675" i="16"/>
  <c r="Y675" i="16"/>
  <c r="AW675" i="16"/>
  <c r="E675" i="16"/>
  <c r="Z675" i="16"/>
  <c r="AX675" i="16"/>
  <c r="F675" i="16"/>
  <c r="AA675" i="16"/>
  <c r="AY675" i="16"/>
  <c r="G675" i="16"/>
  <c r="AB675" i="16"/>
  <c r="AZ675" i="16"/>
  <c r="H675" i="16"/>
  <c r="AC675" i="16"/>
  <c r="BA675" i="16"/>
  <c r="I675" i="16"/>
  <c r="AD675" i="16"/>
  <c r="BB675" i="16"/>
  <c r="J675" i="16"/>
  <c r="AE675" i="16"/>
  <c r="BC675" i="16"/>
  <c r="K675" i="16"/>
  <c r="AF675" i="16"/>
  <c r="BD675" i="16"/>
  <c r="L675" i="16"/>
  <c r="AG675" i="16"/>
  <c r="BE675" i="16"/>
  <c r="M675" i="16"/>
  <c r="BF675" i="16"/>
  <c r="N675" i="16"/>
  <c r="BG675" i="16"/>
  <c r="O675" i="16"/>
  <c r="BH675" i="16"/>
  <c r="P675" i="16"/>
  <c r="BI675" i="16"/>
  <c r="Q675" i="16"/>
  <c r="BJ675" i="16"/>
  <c r="R675" i="16"/>
  <c r="BK675" i="16"/>
  <c r="S675" i="16"/>
  <c r="BL675" i="16"/>
  <c r="T675" i="16"/>
  <c r="BM675" i="16"/>
  <c r="U675" i="16"/>
  <c r="BN675" i="16"/>
  <c r="V675" i="16"/>
  <c r="AU676" i="16"/>
  <c r="C676" i="16"/>
  <c r="X676" i="16"/>
  <c r="AV676" i="16"/>
  <c r="D676" i="16"/>
  <c r="Y676" i="16"/>
  <c r="AW676" i="16"/>
  <c r="E676" i="16"/>
  <c r="Z676" i="16"/>
  <c r="AX676" i="16"/>
  <c r="F676" i="16"/>
  <c r="AA676" i="16"/>
  <c r="AY676" i="16"/>
  <c r="G676" i="16"/>
  <c r="AB676" i="16"/>
  <c r="AZ676" i="16"/>
  <c r="H676" i="16"/>
  <c r="AC676" i="16"/>
  <c r="BA676" i="16"/>
  <c r="I676" i="16"/>
  <c r="AD676" i="16"/>
  <c r="BB676" i="16"/>
  <c r="J676" i="16"/>
  <c r="AE676" i="16"/>
  <c r="BC676" i="16"/>
  <c r="K676" i="16"/>
  <c r="AF676" i="16"/>
  <c r="BD676" i="16"/>
  <c r="L676" i="16"/>
  <c r="AG676" i="16"/>
  <c r="BE676" i="16"/>
  <c r="M676" i="16"/>
  <c r="BF676" i="16"/>
  <c r="N676" i="16"/>
  <c r="BG676" i="16"/>
  <c r="O676" i="16"/>
  <c r="BH676" i="16"/>
  <c r="P676" i="16"/>
  <c r="BI676" i="16"/>
  <c r="Q676" i="16"/>
  <c r="BJ676" i="16"/>
  <c r="R676" i="16"/>
  <c r="BK676" i="16"/>
  <c r="S676" i="16"/>
  <c r="BL676" i="16"/>
  <c r="T676" i="16"/>
  <c r="BM676" i="16"/>
  <c r="U676" i="16"/>
  <c r="BN676" i="16"/>
  <c r="V676" i="16"/>
  <c r="AU677" i="16"/>
  <c r="C677" i="16"/>
  <c r="X677" i="16"/>
  <c r="AV677" i="16"/>
  <c r="D677" i="16"/>
  <c r="Y677" i="16"/>
  <c r="AW677" i="16"/>
  <c r="E677" i="16"/>
  <c r="Z677" i="16"/>
  <c r="AX677" i="16"/>
  <c r="F677" i="16"/>
  <c r="AA677" i="16"/>
  <c r="AY677" i="16"/>
  <c r="G677" i="16"/>
  <c r="AB677" i="16"/>
  <c r="AZ677" i="16"/>
  <c r="H677" i="16"/>
  <c r="AC677" i="16"/>
  <c r="BA677" i="16"/>
  <c r="I677" i="16"/>
  <c r="AD677" i="16"/>
  <c r="BB677" i="16"/>
  <c r="J677" i="16"/>
  <c r="AE677" i="16"/>
  <c r="BC677" i="16"/>
  <c r="K677" i="16"/>
  <c r="AF677" i="16"/>
  <c r="BD677" i="16"/>
  <c r="L677" i="16"/>
  <c r="AG677" i="16"/>
  <c r="BE677" i="16"/>
  <c r="M677" i="16"/>
  <c r="BF677" i="16"/>
  <c r="N677" i="16"/>
  <c r="BG677" i="16"/>
  <c r="O677" i="16"/>
  <c r="BH677" i="16"/>
  <c r="P677" i="16"/>
  <c r="BI677" i="16"/>
  <c r="Q677" i="16"/>
  <c r="BJ677" i="16"/>
  <c r="R677" i="16"/>
  <c r="BK677" i="16"/>
  <c r="S677" i="16"/>
  <c r="BL677" i="16"/>
  <c r="T677" i="16"/>
  <c r="BM677" i="16"/>
  <c r="U677" i="16"/>
  <c r="BN677" i="16"/>
  <c r="V677" i="16"/>
  <c r="AU678" i="16"/>
  <c r="C678" i="16"/>
  <c r="X678" i="16"/>
  <c r="AV678" i="16"/>
  <c r="D678" i="16"/>
  <c r="Y678" i="16"/>
  <c r="AW678" i="16"/>
  <c r="E678" i="16"/>
  <c r="Z678" i="16"/>
  <c r="AX678" i="16"/>
  <c r="F678" i="16"/>
  <c r="AA678" i="16"/>
  <c r="AY678" i="16"/>
  <c r="G678" i="16"/>
  <c r="AB678" i="16"/>
  <c r="AZ678" i="16"/>
  <c r="H678" i="16"/>
  <c r="AC678" i="16"/>
  <c r="BA678" i="16"/>
  <c r="I678" i="16"/>
  <c r="AD678" i="16"/>
  <c r="BB678" i="16"/>
  <c r="J678" i="16"/>
  <c r="AE678" i="16"/>
  <c r="BC678" i="16"/>
  <c r="K678" i="16"/>
  <c r="AF678" i="16"/>
  <c r="BD678" i="16"/>
  <c r="L678" i="16"/>
  <c r="AG678" i="16"/>
  <c r="BE678" i="16"/>
  <c r="M678" i="16"/>
  <c r="BF678" i="16"/>
  <c r="N678" i="16"/>
  <c r="BG678" i="16"/>
  <c r="O678" i="16"/>
  <c r="BH678" i="16"/>
  <c r="P678" i="16"/>
  <c r="BI678" i="16"/>
  <c r="Q678" i="16"/>
  <c r="BJ678" i="16"/>
  <c r="R678" i="16"/>
  <c r="BK678" i="16"/>
  <c r="S678" i="16"/>
  <c r="BL678" i="16"/>
  <c r="T678" i="16"/>
  <c r="BM678" i="16"/>
  <c r="U678" i="16"/>
  <c r="BN678" i="16"/>
  <c r="V678" i="16"/>
  <c r="AU679" i="16"/>
  <c r="C679" i="16"/>
  <c r="X679" i="16"/>
  <c r="AV679" i="16"/>
  <c r="D679" i="16"/>
  <c r="Y679" i="16"/>
  <c r="AW679" i="16"/>
  <c r="E679" i="16"/>
  <c r="Z679" i="16"/>
  <c r="AX679" i="16"/>
  <c r="F679" i="16"/>
  <c r="AA679" i="16"/>
  <c r="AY679" i="16"/>
  <c r="G679" i="16"/>
  <c r="AB679" i="16"/>
  <c r="AZ679" i="16"/>
  <c r="H679" i="16"/>
  <c r="AC679" i="16"/>
  <c r="BA679" i="16"/>
  <c r="I679" i="16"/>
  <c r="AD679" i="16"/>
  <c r="BB679" i="16"/>
  <c r="J679" i="16"/>
  <c r="AE679" i="16"/>
  <c r="BC679" i="16"/>
  <c r="K679" i="16"/>
  <c r="AF679" i="16"/>
  <c r="BD679" i="16"/>
  <c r="L679" i="16"/>
  <c r="AG679" i="16"/>
  <c r="BE679" i="16"/>
  <c r="M679" i="16"/>
  <c r="BF679" i="16"/>
  <c r="N679" i="16"/>
  <c r="BG679" i="16"/>
  <c r="O679" i="16"/>
  <c r="BH679" i="16"/>
  <c r="P679" i="16"/>
  <c r="BI679" i="16"/>
  <c r="Q679" i="16"/>
  <c r="BJ679" i="16"/>
  <c r="R679" i="16"/>
  <c r="BK679" i="16"/>
  <c r="S679" i="16"/>
  <c r="BL679" i="16"/>
  <c r="T679" i="16"/>
  <c r="BM679" i="16"/>
  <c r="U679" i="16"/>
  <c r="BN679" i="16"/>
  <c r="V679" i="16"/>
  <c r="AU680" i="16"/>
  <c r="C680" i="16"/>
  <c r="X680" i="16"/>
  <c r="AV680" i="16"/>
  <c r="D680" i="16"/>
  <c r="Y680" i="16"/>
  <c r="AW680" i="16"/>
  <c r="E680" i="16"/>
  <c r="Z680" i="16"/>
  <c r="AX680" i="16"/>
  <c r="F680" i="16"/>
  <c r="AA680" i="16"/>
  <c r="AY680" i="16"/>
  <c r="G680" i="16"/>
  <c r="AB680" i="16"/>
  <c r="AZ680" i="16"/>
  <c r="H680" i="16"/>
  <c r="AC680" i="16"/>
  <c r="BA680" i="16"/>
  <c r="I680" i="16"/>
  <c r="AD680" i="16"/>
  <c r="BB680" i="16"/>
  <c r="J680" i="16"/>
  <c r="AE680" i="16"/>
  <c r="BC680" i="16"/>
  <c r="K680" i="16"/>
  <c r="AF680" i="16"/>
  <c r="BD680" i="16"/>
  <c r="L680" i="16"/>
  <c r="AG680" i="16"/>
  <c r="BE680" i="16"/>
  <c r="M680" i="16"/>
  <c r="BF680" i="16"/>
  <c r="N680" i="16"/>
  <c r="BG680" i="16"/>
  <c r="O680" i="16"/>
  <c r="BH680" i="16"/>
  <c r="P680" i="16"/>
  <c r="BI680" i="16"/>
  <c r="Q680" i="16"/>
  <c r="BJ680" i="16"/>
  <c r="R680" i="16"/>
  <c r="BK680" i="16"/>
  <c r="S680" i="16"/>
  <c r="BL680" i="16"/>
  <c r="T680" i="16"/>
  <c r="BM680" i="16"/>
  <c r="U680" i="16"/>
  <c r="BN680" i="16"/>
  <c r="V680" i="16"/>
  <c r="AU681" i="16"/>
  <c r="C681" i="16"/>
  <c r="X681" i="16"/>
  <c r="AV681" i="16"/>
  <c r="D681" i="16"/>
  <c r="Y681" i="16"/>
  <c r="AW681" i="16"/>
  <c r="E681" i="16"/>
  <c r="Z681" i="16"/>
  <c r="AX681" i="16"/>
  <c r="F681" i="16"/>
  <c r="AA681" i="16"/>
  <c r="AY681" i="16"/>
  <c r="G681" i="16"/>
  <c r="AB681" i="16"/>
  <c r="AZ681" i="16"/>
  <c r="H681" i="16"/>
  <c r="AC681" i="16"/>
  <c r="BA681" i="16"/>
  <c r="I681" i="16"/>
  <c r="AD681" i="16"/>
  <c r="BB681" i="16"/>
  <c r="J681" i="16"/>
  <c r="AE681" i="16"/>
  <c r="BC681" i="16"/>
  <c r="K681" i="16"/>
  <c r="AF681" i="16"/>
  <c r="BD681" i="16"/>
  <c r="L681" i="16"/>
  <c r="AG681" i="16"/>
  <c r="BE681" i="16"/>
  <c r="M681" i="16"/>
  <c r="BF681" i="16"/>
  <c r="N681" i="16"/>
  <c r="BG681" i="16"/>
  <c r="O681" i="16"/>
  <c r="BH681" i="16"/>
  <c r="P681" i="16"/>
  <c r="BI681" i="16"/>
  <c r="Q681" i="16"/>
  <c r="BJ681" i="16"/>
  <c r="R681" i="16"/>
  <c r="BK681" i="16"/>
  <c r="S681" i="16"/>
  <c r="BL681" i="16"/>
  <c r="T681" i="16"/>
  <c r="BM681" i="16"/>
  <c r="U681" i="16"/>
  <c r="BN681" i="16"/>
  <c r="V681" i="16"/>
  <c r="AU682" i="16"/>
  <c r="C682" i="16"/>
  <c r="X682" i="16"/>
  <c r="AV682" i="16"/>
  <c r="D682" i="16"/>
  <c r="Y682" i="16"/>
  <c r="AW682" i="16"/>
  <c r="E682" i="16"/>
  <c r="Z682" i="16"/>
  <c r="AX682" i="16"/>
  <c r="F682" i="16"/>
  <c r="AA682" i="16"/>
  <c r="AY682" i="16"/>
  <c r="G682" i="16"/>
  <c r="AB682" i="16"/>
  <c r="AZ682" i="16"/>
  <c r="H682" i="16"/>
  <c r="AC682" i="16"/>
  <c r="BA682" i="16"/>
  <c r="I682" i="16"/>
  <c r="AD682" i="16"/>
  <c r="BB682" i="16"/>
  <c r="J682" i="16"/>
  <c r="AE682" i="16"/>
  <c r="BC682" i="16"/>
  <c r="K682" i="16"/>
  <c r="AF682" i="16"/>
  <c r="BD682" i="16"/>
  <c r="L682" i="16"/>
  <c r="AG682" i="16"/>
  <c r="BE682" i="16"/>
  <c r="M682" i="16"/>
  <c r="BF682" i="16"/>
  <c r="N682" i="16"/>
  <c r="BG682" i="16"/>
  <c r="O682" i="16"/>
  <c r="BH682" i="16"/>
  <c r="P682" i="16"/>
  <c r="BI682" i="16"/>
  <c r="Q682" i="16"/>
  <c r="BJ682" i="16"/>
  <c r="R682" i="16"/>
  <c r="BK682" i="16"/>
  <c r="S682" i="16"/>
  <c r="BL682" i="16"/>
  <c r="T682" i="16"/>
  <c r="BM682" i="16"/>
  <c r="U682" i="16"/>
  <c r="BN682" i="16"/>
  <c r="V682" i="16"/>
  <c r="AU683" i="16"/>
  <c r="C683" i="16"/>
  <c r="X683" i="16"/>
  <c r="AV683" i="16"/>
  <c r="D683" i="16"/>
  <c r="Y683" i="16"/>
  <c r="AW683" i="16"/>
  <c r="E683" i="16"/>
  <c r="Z683" i="16"/>
  <c r="AX683" i="16"/>
  <c r="F683" i="16"/>
  <c r="AA683" i="16"/>
  <c r="AY683" i="16"/>
  <c r="G683" i="16"/>
  <c r="AB683" i="16"/>
  <c r="AZ683" i="16"/>
  <c r="H683" i="16"/>
  <c r="AC683" i="16"/>
  <c r="BA683" i="16"/>
  <c r="I683" i="16"/>
  <c r="AD683" i="16"/>
  <c r="BB683" i="16"/>
  <c r="J683" i="16"/>
  <c r="AE683" i="16"/>
  <c r="BC683" i="16"/>
  <c r="K683" i="16"/>
  <c r="AF683" i="16"/>
  <c r="BD683" i="16"/>
  <c r="L683" i="16"/>
  <c r="AG683" i="16"/>
  <c r="BE683" i="16"/>
  <c r="M683" i="16"/>
  <c r="BF683" i="16"/>
  <c r="N683" i="16"/>
  <c r="BG683" i="16"/>
  <c r="O683" i="16"/>
  <c r="BH683" i="16"/>
  <c r="P683" i="16"/>
  <c r="BI683" i="16"/>
  <c r="Q683" i="16"/>
  <c r="BJ683" i="16"/>
  <c r="R683" i="16"/>
  <c r="BK683" i="16"/>
  <c r="S683" i="16"/>
  <c r="BL683" i="16"/>
  <c r="T683" i="16"/>
  <c r="BM683" i="16"/>
  <c r="U683" i="16"/>
  <c r="BN683" i="16"/>
  <c r="V683" i="16"/>
  <c r="AU684" i="16"/>
  <c r="C684" i="16"/>
  <c r="X684" i="16"/>
  <c r="AV684" i="16"/>
  <c r="D684" i="16"/>
  <c r="Y684" i="16"/>
  <c r="AW684" i="16"/>
  <c r="E684" i="16"/>
  <c r="Z684" i="16"/>
  <c r="AX684" i="16"/>
  <c r="F684" i="16"/>
  <c r="AA684" i="16"/>
  <c r="AY684" i="16"/>
  <c r="G684" i="16"/>
  <c r="AB684" i="16"/>
  <c r="AZ684" i="16"/>
  <c r="H684" i="16"/>
  <c r="AC684" i="16"/>
  <c r="BA684" i="16"/>
  <c r="I684" i="16"/>
  <c r="AD684" i="16"/>
  <c r="BB684" i="16"/>
  <c r="J684" i="16"/>
  <c r="AE684" i="16"/>
  <c r="BC684" i="16"/>
  <c r="K684" i="16"/>
  <c r="AF684" i="16"/>
  <c r="BD684" i="16"/>
  <c r="L684" i="16"/>
  <c r="AG684" i="16"/>
  <c r="BE684" i="16"/>
  <c r="M684" i="16"/>
  <c r="BF684" i="16"/>
  <c r="N684" i="16"/>
  <c r="BG684" i="16"/>
  <c r="O684" i="16"/>
  <c r="BH684" i="16"/>
  <c r="P684" i="16"/>
  <c r="BI684" i="16"/>
  <c r="Q684" i="16"/>
  <c r="BJ684" i="16"/>
  <c r="R684" i="16"/>
  <c r="BK684" i="16"/>
  <c r="S684" i="16"/>
  <c r="BL684" i="16"/>
  <c r="T684" i="16"/>
  <c r="BM684" i="16"/>
  <c r="U684" i="16"/>
  <c r="BN684" i="16"/>
  <c r="V684" i="16"/>
  <c r="AU685" i="16"/>
  <c r="C685" i="16"/>
  <c r="X685" i="16"/>
  <c r="AV685" i="16"/>
  <c r="D685" i="16"/>
  <c r="Y685" i="16"/>
  <c r="AW685" i="16"/>
  <c r="E685" i="16"/>
  <c r="Z685" i="16"/>
  <c r="AX685" i="16"/>
  <c r="F685" i="16"/>
  <c r="AA685" i="16"/>
  <c r="AY685" i="16"/>
  <c r="G685" i="16"/>
  <c r="AB685" i="16"/>
  <c r="AZ685" i="16"/>
  <c r="H685" i="16"/>
  <c r="AC685" i="16"/>
  <c r="BA685" i="16"/>
  <c r="I685" i="16"/>
  <c r="AD685" i="16"/>
  <c r="BB685" i="16"/>
  <c r="J685" i="16"/>
  <c r="AE685" i="16"/>
  <c r="BC685" i="16"/>
  <c r="K685" i="16"/>
  <c r="AF685" i="16"/>
  <c r="BD685" i="16"/>
  <c r="L685" i="16"/>
  <c r="AG685" i="16"/>
  <c r="BE685" i="16"/>
  <c r="M685" i="16"/>
  <c r="BF685" i="16"/>
  <c r="N685" i="16"/>
  <c r="BG685" i="16"/>
  <c r="O685" i="16"/>
  <c r="BH685" i="16"/>
  <c r="P685" i="16"/>
  <c r="BI685" i="16"/>
  <c r="Q685" i="16"/>
  <c r="BJ685" i="16"/>
  <c r="R685" i="16"/>
  <c r="BK685" i="16"/>
  <c r="S685" i="16"/>
  <c r="BL685" i="16"/>
  <c r="T685" i="16"/>
  <c r="BM685" i="16"/>
  <c r="U685" i="16"/>
  <c r="BN685" i="16"/>
  <c r="V685" i="16"/>
  <c r="AU686" i="16"/>
  <c r="C686" i="16"/>
  <c r="X686" i="16"/>
  <c r="AV686" i="16"/>
  <c r="D686" i="16"/>
  <c r="Y686" i="16"/>
  <c r="AW686" i="16"/>
  <c r="E686" i="16"/>
  <c r="Z686" i="16"/>
  <c r="AX686" i="16"/>
  <c r="F686" i="16"/>
  <c r="AA686" i="16"/>
  <c r="AY686" i="16"/>
  <c r="G686" i="16"/>
  <c r="AB686" i="16"/>
  <c r="AZ686" i="16"/>
  <c r="H686" i="16"/>
  <c r="AC686" i="16"/>
  <c r="BA686" i="16"/>
  <c r="I686" i="16"/>
  <c r="AD686" i="16"/>
  <c r="BB686" i="16"/>
  <c r="J686" i="16"/>
  <c r="AE686" i="16"/>
  <c r="BC686" i="16"/>
  <c r="K686" i="16"/>
  <c r="AF686" i="16"/>
  <c r="BD686" i="16"/>
  <c r="L686" i="16"/>
  <c r="AG686" i="16"/>
  <c r="BE686" i="16"/>
  <c r="M686" i="16"/>
  <c r="BF686" i="16"/>
  <c r="N686" i="16"/>
  <c r="BG686" i="16"/>
  <c r="O686" i="16"/>
  <c r="BH686" i="16"/>
  <c r="P686" i="16"/>
  <c r="BI686" i="16"/>
  <c r="Q686" i="16"/>
  <c r="BJ686" i="16"/>
  <c r="R686" i="16"/>
  <c r="BK686" i="16"/>
  <c r="S686" i="16"/>
  <c r="BL686" i="16"/>
  <c r="T686" i="16"/>
  <c r="BM686" i="16"/>
  <c r="U686" i="16"/>
  <c r="BN686" i="16"/>
  <c r="V686" i="16"/>
  <c r="AU687" i="16"/>
  <c r="C687" i="16"/>
  <c r="X687" i="16"/>
  <c r="AV687" i="16"/>
  <c r="D687" i="16"/>
  <c r="Y687" i="16"/>
  <c r="AW687" i="16"/>
  <c r="E687" i="16"/>
  <c r="Z687" i="16"/>
  <c r="AX687" i="16"/>
  <c r="F687" i="16"/>
  <c r="AA687" i="16"/>
  <c r="AY687" i="16"/>
  <c r="G687" i="16"/>
  <c r="AB687" i="16"/>
  <c r="AZ687" i="16"/>
  <c r="H687" i="16"/>
  <c r="AC687" i="16"/>
  <c r="BA687" i="16"/>
  <c r="I687" i="16"/>
  <c r="AD687" i="16"/>
  <c r="BB687" i="16"/>
  <c r="J687" i="16"/>
  <c r="AE687" i="16"/>
  <c r="BC687" i="16"/>
  <c r="K687" i="16"/>
  <c r="AF687" i="16"/>
  <c r="BD687" i="16"/>
  <c r="L687" i="16"/>
  <c r="AG687" i="16"/>
  <c r="BE687" i="16"/>
  <c r="M687" i="16"/>
  <c r="BF687" i="16"/>
  <c r="N687" i="16"/>
  <c r="BG687" i="16"/>
  <c r="O687" i="16"/>
  <c r="BH687" i="16"/>
  <c r="P687" i="16"/>
  <c r="BI687" i="16"/>
  <c r="Q687" i="16"/>
  <c r="BJ687" i="16"/>
  <c r="R687" i="16"/>
  <c r="BK687" i="16"/>
  <c r="S687" i="16"/>
  <c r="BL687" i="16"/>
  <c r="T687" i="16"/>
  <c r="BM687" i="16"/>
  <c r="U687" i="16"/>
  <c r="BN687" i="16"/>
  <c r="V687" i="16"/>
  <c r="AU688" i="16"/>
  <c r="C688" i="16"/>
  <c r="X688" i="16"/>
  <c r="AV688" i="16"/>
  <c r="D688" i="16"/>
  <c r="Y688" i="16"/>
  <c r="AW688" i="16"/>
  <c r="E688" i="16"/>
  <c r="Z688" i="16"/>
  <c r="AX688" i="16"/>
  <c r="F688" i="16"/>
  <c r="AA688" i="16"/>
  <c r="AY688" i="16"/>
  <c r="G688" i="16"/>
  <c r="AB688" i="16"/>
  <c r="AZ688" i="16"/>
  <c r="H688" i="16"/>
  <c r="AC688" i="16"/>
  <c r="BA688" i="16"/>
  <c r="I688" i="16"/>
  <c r="AD688" i="16"/>
  <c r="BB688" i="16"/>
  <c r="J688" i="16"/>
  <c r="AE688" i="16"/>
  <c r="BC688" i="16"/>
  <c r="K688" i="16"/>
  <c r="AF688" i="16"/>
  <c r="BD688" i="16"/>
  <c r="L688" i="16"/>
  <c r="AG688" i="16"/>
  <c r="BE688" i="16"/>
  <c r="M688" i="16"/>
  <c r="BF688" i="16"/>
  <c r="N688" i="16"/>
  <c r="BG688" i="16"/>
  <c r="O688" i="16"/>
  <c r="BH688" i="16"/>
  <c r="P688" i="16"/>
  <c r="BI688" i="16"/>
  <c r="Q688" i="16"/>
  <c r="BJ688" i="16"/>
  <c r="R688" i="16"/>
  <c r="BK688" i="16"/>
  <c r="S688" i="16"/>
  <c r="BL688" i="16"/>
  <c r="T688" i="16"/>
  <c r="BM688" i="16"/>
  <c r="U688" i="16"/>
  <c r="BN688" i="16"/>
  <c r="V688" i="16"/>
  <c r="AU689" i="16"/>
  <c r="C689" i="16"/>
  <c r="X689" i="16"/>
  <c r="AV689" i="16"/>
  <c r="D689" i="16"/>
  <c r="Y689" i="16"/>
  <c r="AW689" i="16"/>
  <c r="E689" i="16"/>
  <c r="Z689" i="16"/>
  <c r="AX689" i="16"/>
  <c r="F689" i="16"/>
  <c r="AA689" i="16"/>
  <c r="AY689" i="16"/>
  <c r="G689" i="16"/>
  <c r="AB689" i="16"/>
  <c r="AZ689" i="16"/>
  <c r="H689" i="16"/>
  <c r="AC689" i="16"/>
  <c r="BA689" i="16"/>
  <c r="I689" i="16"/>
  <c r="AD689" i="16"/>
  <c r="BB689" i="16"/>
  <c r="J689" i="16"/>
  <c r="AE689" i="16"/>
  <c r="BC689" i="16"/>
  <c r="K689" i="16"/>
  <c r="AF689" i="16"/>
  <c r="BD689" i="16"/>
  <c r="L689" i="16"/>
  <c r="AG689" i="16"/>
  <c r="BE689" i="16"/>
  <c r="M689" i="16"/>
  <c r="BF689" i="16"/>
  <c r="N689" i="16"/>
  <c r="BG689" i="16"/>
  <c r="O689" i="16"/>
  <c r="BH689" i="16"/>
  <c r="P689" i="16"/>
  <c r="BI689" i="16"/>
  <c r="Q689" i="16"/>
  <c r="BJ689" i="16"/>
  <c r="R689" i="16"/>
  <c r="BK689" i="16"/>
  <c r="S689" i="16"/>
  <c r="BL689" i="16"/>
  <c r="T689" i="16"/>
  <c r="BM689" i="16"/>
  <c r="U689" i="16"/>
  <c r="BN689" i="16"/>
  <c r="V689" i="16"/>
  <c r="AU690" i="16"/>
  <c r="C690" i="16"/>
  <c r="X690" i="16"/>
  <c r="AV690" i="16"/>
  <c r="D690" i="16"/>
  <c r="Y690" i="16"/>
  <c r="AW690" i="16"/>
  <c r="E690" i="16"/>
  <c r="Z690" i="16"/>
  <c r="AX690" i="16"/>
  <c r="F690" i="16"/>
  <c r="AA690" i="16"/>
  <c r="AY690" i="16"/>
  <c r="G690" i="16"/>
  <c r="AB690" i="16"/>
  <c r="AZ690" i="16"/>
  <c r="H690" i="16"/>
  <c r="AC690" i="16"/>
  <c r="BA690" i="16"/>
  <c r="I690" i="16"/>
  <c r="AD690" i="16"/>
  <c r="BB690" i="16"/>
  <c r="J690" i="16"/>
  <c r="AE690" i="16"/>
  <c r="BC690" i="16"/>
  <c r="K690" i="16"/>
  <c r="AF690" i="16"/>
  <c r="BD690" i="16"/>
  <c r="L690" i="16"/>
  <c r="AG690" i="16"/>
  <c r="BE690" i="16"/>
  <c r="M690" i="16"/>
  <c r="BF690" i="16"/>
  <c r="N690" i="16"/>
  <c r="BG690" i="16"/>
  <c r="O690" i="16"/>
  <c r="BH690" i="16"/>
  <c r="P690" i="16"/>
  <c r="BI690" i="16"/>
  <c r="Q690" i="16"/>
  <c r="BJ690" i="16"/>
  <c r="R690" i="16"/>
  <c r="BK690" i="16"/>
  <c r="S690" i="16"/>
  <c r="BL690" i="16"/>
  <c r="T690" i="16"/>
  <c r="BM690" i="16"/>
  <c r="U690" i="16"/>
  <c r="BN690" i="16"/>
  <c r="V690" i="16"/>
  <c r="AU691" i="16"/>
  <c r="C691" i="16"/>
  <c r="X691" i="16"/>
  <c r="AV691" i="16"/>
  <c r="D691" i="16"/>
  <c r="Y691" i="16"/>
  <c r="AW691" i="16"/>
  <c r="E691" i="16"/>
  <c r="Z691" i="16"/>
  <c r="AX691" i="16"/>
  <c r="F691" i="16"/>
  <c r="AA691" i="16"/>
  <c r="AY691" i="16"/>
  <c r="G691" i="16"/>
  <c r="AB691" i="16"/>
  <c r="AZ691" i="16"/>
  <c r="H691" i="16"/>
  <c r="AC691" i="16"/>
  <c r="BA691" i="16"/>
  <c r="I691" i="16"/>
  <c r="AD691" i="16"/>
  <c r="BB691" i="16"/>
  <c r="J691" i="16"/>
  <c r="AE691" i="16"/>
  <c r="BC691" i="16"/>
  <c r="K691" i="16"/>
  <c r="AF691" i="16"/>
  <c r="BD691" i="16"/>
  <c r="L691" i="16"/>
  <c r="AG691" i="16"/>
  <c r="BE691" i="16"/>
  <c r="M691" i="16"/>
  <c r="BF691" i="16"/>
  <c r="N691" i="16"/>
  <c r="BG691" i="16"/>
  <c r="O691" i="16"/>
  <c r="BH691" i="16"/>
  <c r="P691" i="16"/>
  <c r="BI691" i="16"/>
  <c r="Q691" i="16"/>
  <c r="BJ691" i="16"/>
  <c r="R691" i="16"/>
  <c r="BK691" i="16"/>
  <c r="S691" i="16"/>
  <c r="BL691" i="16"/>
  <c r="T691" i="16"/>
  <c r="BM691" i="16"/>
  <c r="U691" i="16"/>
  <c r="BN691" i="16"/>
  <c r="V691" i="16"/>
  <c r="AU692" i="16"/>
  <c r="C692" i="16"/>
  <c r="X692" i="16"/>
  <c r="AV692" i="16"/>
  <c r="D692" i="16"/>
  <c r="Y692" i="16"/>
  <c r="AW692" i="16"/>
  <c r="E692" i="16"/>
  <c r="Z692" i="16"/>
  <c r="AX692" i="16"/>
  <c r="F692" i="16"/>
  <c r="AA692" i="16"/>
  <c r="AY692" i="16"/>
  <c r="G692" i="16"/>
  <c r="AB692" i="16"/>
  <c r="AZ692" i="16"/>
  <c r="H692" i="16"/>
  <c r="AC692" i="16"/>
  <c r="BA692" i="16"/>
  <c r="I692" i="16"/>
  <c r="AD692" i="16"/>
  <c r="BB692" i="16"/>
  <c r="J692" i="16"/>
  <c r="AE692" i="16"/>
  <c r="BC692" i="16"/>
  <c r="K692" i="16"/>
  <c r="AF692" i="16"/>
  <c r="BD692" i="16"/>
  <c r="L692" i="16"/>
  <c r="AG692" i="16"/>
  <c r="BE692" i="16"/>
  <c r="M692" i="16"/>
  <c r="BF692" i="16"/>
  <c r="N692" i="16"/>
  <c r="BG692" i="16"/>
  <c r="O692" i="16"/>
  <c r="BH692" i="16"/>
  <c r="P692" i="16"/>
  <c r="BI692" i="16"/>
  <c r="Q692" i="16"/>
  <c r="BJ692" i="16"/>
  <c r="R692" i="16"/>
  <c r="BK692" i="16"/>
  <c r="S692" i="16"/>
  <c r="BL692" i="16"/>
  <c r="T692" i="16"/>
  <c r="BM692" i="16"/>
  <c r="U692" i="16"/>
  <c r="BN692" i="16"/>
  <c r="V692" i="16"/>
  <c r="AU693" i="16"/>
  <c r="C693" i="16"/>
  <c r="X693" i="16"/>
  <c r="AV693" i="16"/>
  <c r="D693" i="16"/>
  <c r="Y693" i="16"/>
  <c r="AW693" i="16"/>
  <c r="E693" i="16"/>
  <c r="Z693" i="16"/>
  <c r="AX693" i="16"/>
  <c r="F693" i="16"/>
  <c r="AA693" i="16"/>
  <c r="AY693" i="16"/>
  <c r="G693" i="16"/>
  <c r="AB693" i="16"/>
  <c r="AZ693" i="16"/>
  <c r="H693" i="16"/>
  <c r="AC693" i="16"/>
  <c r="BA693" i="16"/>
  <c r="I693" i="16"/>
  <c r="AD693" i="16"/>
  <c r="BB693" i="16"/>
  <c r="J693" i="16"/>
  <c r="AE693" i="16"/>
  <c r="BC693" i="16"/>
  <c r="K693" i="16"/>
  <c r="AF693" i="16"/>
  <c r="BD693" i="16"/>
  <c r="L693" i="16"/>
  <c r="AG693" i="16"/>
  <c r="BE693" i="16"/>
  <c r="M693" i="16"/>
  <c r="BF693" i="16"/>
  <c r="N693" i="16"/>
  <c r="BG693" i="16"/>
  <c r="O693" i="16"/>
  <c r="BH693" i="16"/>
  <c r="P693" i="16"/>
  <c r="BI693" i="16"/>
  <c r="Q693" i="16"/>
  <c r="BJ693" i="16"/>
  <c r="R693" i="16"/>
  <c r="BK693" i="16"/>
  <c r="S693" i="16"/>
  <c r="BL693" i="16"/>
  <c r="T693" i="16"/>
  <c r="BM693" i="16"/>
  <c r="U693" i="16"/>
  <c r="BN693" i="16"/>
  <c r="V693" i="16"/>
  <c r="AU694" i="16"/>
  <c r="C694" i="16"/>
  <c r="X694" i="16"/>
  <c r="AV694" i="16"/>
  <c r="D694" i="16"/>
  <c r="Y694" i="16"/>
  <c r="AW694" i="16"/>
  <c r="E694" i="16"/>
  <c r="Z694" i="16"/>
  <c r="AX694" i="16"/>
  <c r="F694" i="16"/>
  <c r="AA694" i="16"/>
  <c r="AY694" i="16"/>
  <c r="G694" i="16"/>
  <c r="AB694" i="16"/>
  <c r="AZ694" i="16"/>
  <c r="H694" i="16"/>
  <c r="AC694" i="16"/>
  <c r="BA694" i="16"/>
  <c r="I694" i="16"/>
  <c r="AD694" i="16"/>
  <c r="BB694" i="16"/>
  <c r="J694" i="16"/>
  <c r="AE694" i="16"/>
  <c r="BC694" i="16"/>
  <c r="K694" i="16"/>
  <c r="AF694" i="16"/>
  <c r="BD694" i="16"/>
  <c r="L694" i="16"/>
  <c r="AG694" i="16"/>
  <c r="BE694" i="16"/>
  <c r="M694" i="16"/>
  <c r="BF694" i="16"/>
  <c r="N694" i="16"/>
  <c r="BG694" i="16"/>
  <c r="O694" i="16"/>
  <c r="BH694" i="16"/>
  <c r="P694" i="16"/>
  <c r="BI694" i="16"/>
  <c r="Q694" i="16"/>
  <c r="BJ694" i="16"/>
  <c r="R694" i="16"/>
  <c r="BK694" i="16"/>
  <c r="S694" i="16"/>
  <c r="BL694" i="16"/>
  <c r="T694" i="16"/>
  <c r="BM694" i="16"/>
  <c r="U694" i="16"/>
  <c r="BN694" i="16"/>
  <c r="V694" i="16"/>
  <c r="AU695" i="16"/>
  <c r="C695" i="16"/>
  <c r="X695" i="16"/>
  <c r="AV695" i="16"/>
  <c r="D695" i="16"/>
  <c r="Y695" i="16"/>
  <c r="AW695" i="16"/>
  <c r="E695" i="16"/>
  <c r="Z695" i="16"/>
  <c r="AX695" i="16"/>
  <c r="F695" i="16"/>
  <c r="AA695" i="16"/>
  <c r="AY695" i="16"/>
  <c r="G695" i="16"/>
  <c r="AB695" i="16"/>
  <c r="AZ695" i="16"/>
  <c r="H695" i="16"/>
  <c r="AC695" i="16"/>
  <c r="BA695" i="16"/>
  <c r="I695" i="16"/>
  <c r="AD695" i="16"/>
  <c r="BB695" i="16"/>
  <c r="J695" i="16"/>
  <c r="AE695" i="16"/>
  <c r="BC695" i="16"/>
  <c r="K695" i="16"/>
  <c r="AF695" i="16"/>
  <c r="BD695" i="16"/>
  <c r="L695" i="16"/>
  <c r="AG695" i="16"/>
  <c r="BE695" i="16"/>
  <c r="M695" i="16"/>
  <c r="BF695" i="16"/>
  <c r="N695" i="16"/>
  <c r="BG695" i="16"/>
  <c r="O695" i="16"/>
  <c r="BH695" i="16"/>
  <c r="P695" i="16"/>
  <c r="BI695" i="16"/>
  <c r="Q695" i="16"/>
  <c r="BJ695" i="16"/>
  <c r="R695" i="16"/>
  <c r="BK695" i="16"/>
  <c r="S695" i="16"/>
  <c r="BL695" i="16"/>
  <c r="T695" i="16"/>
  <c r="BM695" i="16"/>
  <c r="U695" i="16"/>
  <c r="BN695" i="16"/>
  <c r="V695" i="16"/>
  <c r="AU696" i="16"/>
  <c r="C696" i="16"/>
  <c r="X696" i="16"/>
  <c r="AV696" i="16"/>
  <c r="D696" i="16"/>
  <c r="Y696" i="16"/>
  <c r="AW696" i="16"/>
  <c r="E696" i="16"/>
  <c r="Z696" i="16"/>
  <c r="AX696" i="16"/>
  <c r="F696" i="16"/>
  <c r="AA696" i="16"/>
  <c r="AY696" i="16"/>
  <c r="G696" i="16"/>
  <c r="AB696" i="16"/>
  <c r="AZ696" i="16"/>
  <c r="H696" i="16"/>
  <c r="AC696" i="16"/>
  <c r="BA696" i="16"/>
  <c r="I696" i="16"/>
  <c r="AD696" i="16"/>
  <c r="BB696" i="16"/>
  <c r="J696" i="16"/>
  <c r="AE696" i="16"/>
  <c r="BC696" i="16"/>
  <c r="K696" i="16"/>
  <c r="AF696" i="16"/>
  <c r="BD696" i="16"/>
  <c r="L696" i="16"/>
  <c r="AG696" i="16"/>
  <c r="BE696" i="16"/>
  <c r="M696" i="16"/>
  <c r="BF696" i="16"/>
  <c r="N696" i="16"/>
  <c r="BG696" i="16"/>
  <c r="O696" i="16"/>
  <c r="BH696" i="16"/>
  <c r="P696" i="16"/>
  <c r="BI696" i="16"/>
  <c r="Q696" i="16"/>
  <c r="BJ696" i="16"/>
  <c r="R696" i="16"/>
  <c r="BK696" i="16"/>
  <c r="S696" i="16"/>
  <c r="BL696" i="16"/>
  <c r="T696" i="16"/>
  <c r="BM696" i="16"/>
  <c r="U696" i="16"/>
  <c r="BN696" i="16"/>
  <c r="V696" i="16"/>
  <c r="AU697" i="16"/>
  <c r="C697" i="16"/>
  <c r="X697" i="16"/>
  <c r="AV697" i="16"/>
  <c r="D697" i="16"/>
  <c r="Y697" i="16"/>
  <c r="AW697" i="16"/>
  <c r="E697" i="16"/>
  <c r="Z697" i="16"/>
  <c r="AX697" i="16"/>
  <c r="F697" i="16"/>
  <c r="AA697" i="16"/>
  <c r="AY697" i="16"/>
  <c r="G697" i="16"/>
  <c r="AB697" i="16"/>
  <c r="AZ697" i="16"/>
  <c r="H697" i="16"/>
  <c r="AC697" i="16"/>
  <c r="BA697" i="16"/>
  <c r="I697" i="16"/>
  <c r="AD697" i="16"/>
  <c r="BB697" i="16"/>
  <c r="J697" i="16"/>
  <c r="AE697" i="16"/>
  <c r="BC697" i="16"/>
  <c r="K697" i="16"/>
  <c r="AF697" i="16"/>
  <c r="BD697" i="16"/>
  <c r="L697" i="16"/>
  <c r="AG697" i="16"/>
  <c r="BE697" i="16"/>
  <c r="M697" i="16"/>
  <c r="BF697" i="16"/>
  <c r="N697" i="16"/>
  <c r="BG697" i="16"/>
  <c r="O697" i="16"/>
  <c r="BH697" i="16"/>
  <c r="P697" i="16"/>
  <c r="BI697" i="16"/>
  <c r="Q697" i="16"/>
  <c r="BJ697" i="16"/>
  <c r="R697" i="16"/>
  <c r="BK697" i="16"/>
  <c r="S697" i="16"/>
  <c r="BL697" i="16"/>
  <c r="T697" i="16"/>
  <c r="BM697" i="16"/>
  <c r="U697" i="16"/>
  <c r="BN697" i="16"/>
  <c r="V697" i="16"/>
  <c r="AU698" i="16"/>
  <c r="C698" i="16"/>
  <c r="X698" i="16"/>
  <c r="AV698" i="16"/>
  <c r="D698" i="16"/>
  <c r="Y698" i="16"/>
  <c r="AW698" i="16"/>
  <c r="E698" i="16"/>
  <c r="Z698" i="16"/>
  <c r="AX698" i="16"/>
  <c r="F698" i="16"/>
  <c r="AA698" i="16"/>
  <c r="AY698" i="16"/>
  <c r="G698" i="16"/>
  <c r="AB698" i="16"/>
  <c r="AZ698" i="16"/>
  <c r="H698" i="16"/>
  <c r="AC698" i="16"/>
  <c r="BA698" i="16"/>
  <c r="I698" i="16"/>
  <c r="AD698" i="16"/>
  <c r="BB698" i="16"/>
  <c r="J698" i="16"/>
  <c r="AE698" i="16"/>
  <c r="BC698" i="16"/>
  <c r="K698" i="16"/>
  <c r="AF698" i="16"/>
  <c r="BD698" i="16"/>
  <c r="L698" i="16"/>
  <c r="AG698" i="16"/>
  <c r="BE698" i="16"/>
  <c r="M698" i="16"/>
  <c r="BF698" i="16"/>
  <c r="N698" i="16"/>
  <c r="BG698" i="16"/>
  <c r="O698" i="16"/>
  <c r="BH698" i="16"/>
  <c r="P698" i="16"/>
  <c r="BI698" i="16"/>
  <c r="Q698" i="16"/>
  <c r="BJ698" i="16"/>
  <c r="R698" i="16"/>
  <c r="BK698" i="16"/>
  <c r="S698" i="16"/>
  <c r="BL698" i="16"/>
  <c r="T698" i="16"/>
  <c r="BM698" i="16"/>
  <c r="U698" i="16"/>
  <c r="BN698" i="16"/>
  <c r="V698" i="16"/>
  <c r="AU699" i="16"/>
  <c r="C699" i="16"/>
  <c r="X699" i="16"/>
  <c r="AV699" i="16"/>
  <c r="D699" i="16"/>
  <c r="Y699" i="16"/>
  <c r="AW699" i="16"/>
  <c r="E699" i="16"/>
  <c r="Z699" i="16"/>
  <c r="AX699" i="16"/>
  <c r="F699" i="16"/>
  <c r="AA699" i="16"/>
  <c r="AY699" i="16"/>
  <c r="G699" i="16"/>
  <c r="AB699" i="16"/>
  <c r="AZ699" i="16"/>
  <c r="H699" i="16"/>
  <c r="AC699" i="16"/>
  <c r="BA699" i="16"/>
  <c r="I699" i="16"/>
  <c r="AD699" i="16"/>
  <c r="BB699" i="16"/>
  <c r="J699" i="16"/>
  <c r="AE699" i="16"/>
  <c r="BC699" i="16"/>
  <c r="K699" i="16"/>
  <c r="AF699" i="16"/>
  <c r="BD699" i="16"/>
  <c r="L699" i="16"/>
  <c r="AG699" i="16"/>
  <c r="BE699" i="16"/>
  <c r="M699" i="16"/>
  <c r="BF699" i="16"/>
  <c r="N699" i="16"/>
  <c r="BG699" i="16"/>
  <c r="O699" i="16"/>
  <c r="BH699" i="16"/>
  <c r="P699" i="16"/>
  <c r="BI699" i="16"/>
  <c r="Q699" i="16"/>
  <c r="BJ699" i="16"/>
  <c r="R699" i="16"/>
  <c r="BK699" i="16"/>
  <c r="S699" i="16"/>
  <c r="BL699" i="16"/>
  <c r="T699" i="16"/>
  <c r="BM699" i="16"/>
  <c r="U699" i="16"/>
  <c r="BN699" i="16"/>
  <c r="V699" i="16"/>
  <c r="AU700" i="16"/>
  <c r="C700" i="16"/>
  <c r="X700" i="16"/>
  <c r="AV700" i="16"/>
  <c r="D700" i="16"/>
  <c r="Y700" i="16"/>
  <c r="AW700" i="16"/>
  <c r="E700" i="16"/>
  <c r="Z700" i="16"/>
  <c r="AX700" i="16"/>
  <c r="F700" i="16"/>
  <c r="AA700" i="16"/>
  <c r="AY700" i="16"/>
  <c r="G700" i="16"/>
  <c r="AB700" i="16"/>
  <c r="AZ700" i="16"/>
  <c r="H700" i="16"/>
  <c r="AC700" i="16"/>
  <c r="BA700" i="16"/>
  <c r="I700" i="16"/>
  <c r="AD700" i="16"/>
  <c r="BB700" i="16"/>
  <c r="J700" i="16"/>
  <c r="AE700" i="16"/>
  <c r="BC700" i="16"/>
  <c r="K700" i="16"/>
  <c r="AF700" i="16"/>
  <c r="BD700" i="16"/>
  <c r="L700" i="16"/>
  <c r="AG700" i="16"/>
  <c r="BE700" i="16"/>
  <c r="M700" i="16"/>
  <c r="BF700" i="16"/>
  <c r="N700" i="16"/>
  <c r="BG700" i="16"/>
  <c r="O700" i="16"/>
  <c r="BH700" i="16"/>
  <c r="P700" i="16"/>
  <c r="BI700" i="16"/>
  <c r="Q700" i="16"/>
  <c r="BJ700" i="16"/>
  <c r="R700" i="16"/>
  <c r="BK700" i="16"/>
  <c r="S700" i="16"/>
  <c r="BL700" i="16"/>
  <c r="T700" i="16"/>
  <c r="BM700" i="16"/>
  <c r="U700" i="16"/>
  <c r="BN700" i="16"/>
  <c r="V700" i="16"/>
  <c r="AU701" i="16"/>
  <c r="C701" i="16"/>
  <c r="X701" i="16"/>
  <c r="AV701" i="16"/>
  <c r="D701" i="16"/>
  <c r="Y701" i="16"/>
  <c r="AW701" i="16"/>
  <c r="E701" i="16"/>
  <c r="Z701" i="16"/>
  <c r="AX701" i="16"/>
  <c r="F701" i="16"/>
  <c r="AA701" i="16"/>
  <c r="AY701" i="16"/>
  <c r="G701" i="16"/>
  <c r="AB701" i="16"/>
  <c r="AZ701" i="16"/>
  <c r="H701" i="16"/>
  <c r="AC701" i="16"/>
  <c r="BA701" i="16"/>
  <c r="I701" i="16"/>
  <c r="AD701" i="16"/>
  <c r="BB701" i="16"/>
  <c r="J701" i="16"/>
  <c r="AE701" i="16"/>
  <c r="BC701" i="16"/>
  <c r="K701" i="16"/>
  <c r="AF701" i="16"/>
  <c r="BD701" i="16"/>
  <c r="L701" i="16"/>
  <c r="AG701" i="16"/>
  <c r="BE701" i="16"/>
  <c r="M701" i="16"/>
  <c r="BF701" i="16"/>
  <c r="N701" i="16"/>
  <c r="BG701" i="16"/>
  <c r="O701" i="16"/>
  <c r="BH701" i="16"/>
  <c r="P701" i="16"/>
  <c r="BI701" i="16"/>
  <c r="Q701" i="16"/>
  <c r="BJ701" i="16"/>
  <c r="R701" i="16"/>
  <c r="BK701" i="16"/>
  <c r="S701" i="16"/>
  <c r="BL701" i="16"/>
  <c r="T701" i="16"/>
  <c r="BM701" i="16"/>
  <c r="U701" i="16"/>
  <c r="BN701" i="16"/>
  <c r="V701" i="16"/>
  <c r="AU702" i="16"/>
  <c r="C702" i="16"/>
  <c r="X702" i="16"/>
  <c r="AV702" i="16"/>
  <c r="D702" i="16"/>
  <c r="Y702" i="16"/>
  <c r="AW702" i="16"/>
  <c r="E702" i="16"/>
  <c r="Z702" i="16"/>
  <c r="AX702" i="16"/>
  <c r="F702" i="16"/>
  <c r="AA702" i="16"/>
  <c r="AY702" i="16"/>
  <c r="G702" i="16"/>
  <c r="AB702" i="16"/>
  <c r="AZ702" i="16"/>
  <c r="H702" i="16"/>
  <c r="AC702" i="16"/>
  <c r="BA702" i="16"/>
  <c r="I702" i="16"/>
  <c r="AD702" i="16"/>
  <c r="BB702" i="16"/>
  <c r="J702" i="16"/>
  <c r="AE702" i="16"/>
  <c r="BC702" i="16"/>
  <c r="K702" i="16"/>
  <c r="AF702" i="16"/>
  <c r="BD702" i="16"/>
  <c r="L702" i="16"/>
  <c r="AG702" i="16"/>
  <c r="BE702" i="16"/>
  <c r="M702" i="16"/>
  <c r="BF702" i="16"/>
  <c r="N702" i="16"/>
  <c r="BG702" i="16"/>
  <c r="O702" i="16"/>
  <c r="BH702" i="16"/>
  <c r="P702" i="16"/>
  <c r="BI702" i="16"/>
  <c r="Q702" i="16"/>
  <c r="BJ702" i="16"/>
  <c r="R702" i="16"/>
  <c r="BK702" i="16"/>
  <c r="S702" i="16"/>
  <c r="BL702" i="16"/>
  <c r="T702" i="16"/>
  <c r="BM702" i="16"/>
  <c r="U702" i="16"/>
  <c r="BN702" i="16"/>
  <c r="V702" i="16"/>
  <c r="AU703" i="16"/>
  <c r="C703" i="16"/>
  <c r="X703" i="16"/>
  <c r="AV703" i="16"/>
  <c r="D703" i="16"/>
  <c r="Y703" i="16"/>
  <c r="AW703" i="16"/>
  <c r="E703" i="16"/>
  <c r="Z703" i="16"/>
  <c r="AX703" i="16"/>
  <c r="F703" i="16"/>
  <c r="AA703" i="16"/>
  <c r="AY703" i="16"/>
  <c r="G703" i="16"/>
  <c r="AB703" i="16"/>
  <c r="AZ703" i="16"/>
  <c r="H703" i="16"/>
  <c r="AC703" i="16"/>
  <c r="BA703" i="16"/>
  <c r="I703" i="16"/>
  <c r="AD703" i="16"/>
  <c r="BB703" i="16"/>
  <c r="J703" i="16"/>
  <c r="AE703" i="16"/>
  <c r="BC703" i="16"/>
  <c r="K703" i="16"/>
  <c r="AF703" i="16"/>
  <c r="BD703" i="16"/>
  <c r="L703" i="16"/>
  <c r="AG703" i="16"/>
  <c r="BE703" i="16"/>
  <c r="M703" i="16"/>
  <c r="BF703" i="16"/>
  <c r="N703" i="16"/>
  <c r="BG703" i="16"/>
  <c r="O703" i="16"/>
  <c r="BH703" i="16"/>
  <c r="P703" i="16"/>
  <c r="BI703" i="16"/>
  <c r="Q703" i="16"/>
  <c r="BJ703" i="16"/>
  <c r="R703" i="16"/>
  <c r="BK703" i="16"/>
  <c r="S703" i="16"/>
  <c r="BL703" i="16"/>
  <c r="T703" i="16"/>
  <c r="BM703" i="16"/>
  <c r="U703" i="16"/>
  <c r="BN703" i="16"/>
  <c r="V703" i="16"/>
  <c r="AU704" i="16"/>
  <c r="C704" i="16"/>
  <c r="X704" i="16"/>
  <c r="AV704" i="16"/>
  <c r="D704" i="16"/>
  <c r="Y704" i="16"/>
  <c r="AW704" i="16"/>
  <c r="E704" i="16"/>
  <c r="Z704" i="16"/>
  <c r="AX704" i="16"/>
  <c r="F704" i="16"/>
  <c r="AA704" i="16"/>
  <c r="AY704" i="16"/>
  <c r="G704" i="16"/>
  <c r="AB704" i="16"/>
  <c r="AZ704" i="16"/>
  <c r="H704" i="16"/>
  <c r="AC704" i="16"/>
  <c r="BA704" i="16"/>
  <c r="I704" i="16"/>
  <c r="AD704" i="16"/>
  <c r="BB704" i="16"/>
  <c r="J704" i="16"/>
  <c r="AE704" i="16"/>
  <c r="BC704" i="16"/>
  <c r="K704" i="16"/>
  <c r="AF704" i="16"/>
  <c r="BD704" i="16"/>
  <c r="L704" i="16"/>
  <c r="AG704" i="16"/>
  <c r="BE704" i="16"/>
  <c r="M704" i="16"/>
  <c r="BF704" i="16"/>
  <c r="N704" i="16"/>
  <c r="BG704" i="16"/>
  <c r="O704" i="16"/>
  <c r="BH704" i="16"/>
  <c r="P704" i="16"/>
  <c r="BI704" i="16"/>
  <c r="Q704" i="16"/>
  <c r="BJ704" i="16"/>
  <c r="R704" i="16"/>
  <c r="BK704" i="16"/>
  <c r="S704" i="16"/>
  <c r="BL704" i="16"/>
  <c r="T704" i="16"/>
  <c r="BM704" i="16"/>
  <c r="U704" i="16"/>
  <c r="BN704" i="16"/>
  <c r="V704" i="16"/>
  <c r="AU705" i="16"/>
  <c r="C705" i="16"/>
  <c r="X705" i="16"/>
  <c r="AV705" i="16"/>
  <c r="D705" i="16"/>
  <c r="Y705" i="16"/>
  <c r="AW705" i="16"/>
  <c r="E705" i="16"/>
  <c r="Z705" i="16"/>
  <c r="AX705" i="16"/>
  <c r="F705" i="16"/>
  <c r="AA705" i="16"/>
  <c r="AY705" i="16"/>
  <c r="G705" i="16"/>
  <c r="AB705" i="16"/>
  <c r="AZ705" i="16"/>
  <c r="H705" i="16"/>
  <c r="AC705" i="16"/>
  <c r="BA705" i="16"/>
  <c r="I705" i="16"/>
  <c r="AD705" i="16"/>
  <c r="BB705" i="16"/>
  <c r="J705" i="16"/>
  <c r="AE705" i="16"/>
  <c r="BC705" i="16"/>
  <c r="K705" i="16"/>
  <c r="AF705" i="16"/>
  <c r="BD705" i="16"/>
  <c r="L705" i="16"/>
  <c r="AG705" i="16"/>
  <c r="BE705" i="16"/>
  <c r="M705" i="16"/>
  <c r="BF705" i="16"/>
  <c r="N705" i="16"/>
  <c r="BG705" i="16"/>
  <c r="O705" i="16"/>
  <c r="BH705" i="16"/>
  <c r="P705" i="16"/>
  <c r="BI705" i="16"/>
  <c r="Q705" i="16"/>
  <c r="BJ705" i="16"/>
  <c r="R705" i="16"/>
  <c r="BK705" i="16"/>
  <c r="S705" i="16"/>
  <c r="BL705" i="16"/>
  <c r="T705" i="16"/>
  <c r="BM705" i="16"/>
  <c r="U705" i="16"/>
  <c r="BN705" i="16"/>
  <c r="V705" i="16"/>
  <c r="AU706" i="16"/>
  <c r="C706" i="16"/>
  <c r="X706" i="16"/>
  <c r="AV706" i="16"/>
  <c r="D706" i="16"/>
  <c r="Y706" i="16"/>
  <c r="AW706" i="16"/>
  <c r="E706" i="16"/>
  <c r="Z706" i="16"/>
  <c r="AX706" i="16"/>
  <c r="F706" i="16"/>
  <c r="AA706" i="16"/>
  <c r="AY706" i="16"/>
  <c r="G706" i="16"/>
  <c r="AB706" i="16"/>
  <c r="AZ706" i="16"/>
  <c r="H706" i="16"/>
  <c r="AC706" i="16"/>
  <c r="BA706" i="16"/>
  <c r="I706" i="16"/>
  <c r="AD706" i="16"/>
  <c r="BB706" i="16"/>
  <c r="J706" i="16"/>
  <c r="AE706" i="16"/>
  <c r="BC706" i="16"/>
  <c r="K706" i="16"/>
  <c r="AF706" i="16"/>
  <c r="BD706" i="16"/>
  <c r="L706" i="16"/>
  <c r="AG706" i="16"/>
  <c r="BE706" i="16"/>
  <c r="M706" i="16"/>
  <c r="BF706" i="16"/>
  <c r="N706" i="16"/>
  <c r="BG706" i="16"/>
  <c r="O706" i="16"/>
  <c r="BH706" i="16"/>
  <c r="P706" i="16"/>
  <c r="BI706" i="16"/>
  <c r="Q706" i="16"/>
  <c r="BJ706" i="16"/>
  <c r="R706" i="16"/>
  <c r="BK706" i="16"/>
  <c r="S706" i="16"/>
  <c r="BL706" i="16"/>
  <c r="T706" i="16"/>
  <c r="BM706" i="16"/>
  <c r="U706" i="16"/>
  <c r="BN706" i="16"/>
  <c r="V706" i="16"/>
  <c r="AU707" i="16"/>
  <c r="C707" i="16"/>
  <c r="X707" i="16"/>
  <c r="AV707" i="16"/>
  <c r="D707" i="16"/>
  <c r="Y707" i="16"/>
  <c r="AW707" i="16"/>
  <c r="E707" i="16"/>
  <c r="Z707" i="16"/>
  <c r="AX707" i="16"/>
  <c r="F707" i="16"/>
  <c r="AA707" i="16"/>
  <c r="AY707" i="16"/>
  <c r="G707" i="16"/>
  <c r="AB707" i="16"/>
  <c r="AZ707" i="16"/>
  <c r="H707" i="16"/>
  <c r="AC707" i="16"/>
  <c r="BA707" i="16"/>
  <c r="I707" i="16"/>
  <c r="AD707" i="16"/>
  <c r="BB707" i="16"/>
  <c r="J707" i="16"/>
  <c r="AE707" i="16"/>
  <c r="BC707" i="16"/>
  <c r="K707" i="16"/>
  <c r="AF707" i="16"/>
  <c r="BD707" i="16"/>
  <c r="L707" i="16"/>
  <c r="AG707" i="16"/>
  <c r="BE707" i="16"/>
  <c r="M707" i="16"/>
  <c r="BF707" i="16"/>
  <c r="N707" i="16"/>
  <c r="BG707" i="16"/>
  <c r="O707" i="16"/>
  <c r="BH707" i="16"/>
  <c r="P707" i="16"/>
  <c r="BI707" i="16"/>
  <c r="Q707" i="16"/>
  <c r="BJ707" i="16"/>
  <c r="R707" i="16"/>
  <c r="BK707" i="16"/>
  <c r="S707" i="16"/>
  <c r="BL707" i="16"/>
  <c r="T707" i="16"/>
  <c r="BM707" i="16"/>
  <c r="U707" i="16"/>
  <c r="BN707" i="16"/>
  <c r="V707" i="16"/>
  <c r="AU708" i="16"/>
  <c r="C708" i="16"/>
  <c r="X708" i="16"/>
  <c r="AV708" i="16"/>
  <c r="D708" i="16"/>
  <c r="Y708" i="16"/>
  <c r="AW708" i="16"/>
  <c r="E708" i="16"/>
  <c r="Z708" i="16"/>
  <c r="AX708" i="16"/>
  <c r="F708" i="16"/>
  <c r="AA708" i="16"/>
  <c r="AY708" i="16"/>
  <c r="G708" i="16"/>
  <c r="AB708" i="16"/>
  <c r="AZ708" i="16"/>
  <c r="H708" i="16"/>
  <c r="AC708" i="16"/>
  <c r="BA708" i="16"/>
  <c r="I708" i="16"/>
  <c r="AD708" i="16"/>
  <c r="BB708" i="16"/>
  <c r="J708" i="16"/>
  <c r="AE708" i="16"/>
  <c r="BC708" i="16"/>
  <c r="K708" i="16"/>
  <c r="AF708" i="16"/>
  <c r="BD708" i="16"/>
  <c r="L708" i="16"/>
  <c r="AG708" i="16"/>
  <c r="BE708" i="16"/>
  <c r="M708" i="16"/>
  <c r="BF708" i="16"/>
  <c r="N708" i="16"/>
  <c r="BG708" i="16"/>
  <c r="O708" i="16"/>
  <c r="BH708" i="16"/>
  <c r="P708" i="16"/>
  <c r="BI708" i="16"/>
  <c r="Q708" i="16"/>
  <c r="BJ708" i="16"/>
  <c r="R708" i="16"/>
  <c r="BK708" i="16"/>
  <c r="S708" i="16"/>
  <c r="BL708" i="16"/>
  <c r="T708" i="16"/>
  <c r="BM708" i="16"/>
  <c r="U708" i="16"/>
  <c r="BN708" i="16"/>
  <c r="V708" i="16"/>
  <c r="AU709" i="16"/>
  <c r="C709" i="16"/>
  <c r="X709" i="16"/>
  <c r="AV709" i="16"/>
  <c r="D709" i="16"/>
  <c r="Y709" i="16"/>
  <c r="AW709" i="16"/>
  <c r="E709" i="16"/>
  <c r="Z709" i="16"/>
  <c r="AX709" i="16"/>
  <c r="F709" i="16"/>
  <c r="AA709" i="16"/>
  <c r="AY709" i="16"/>
  <c r="G709" i="16"/>
  <c r="AB709" i="16"/>
  <c r="AZ709" i="16"/>
  <c r="H709" i="16"/>
  <c r="AC709" i="16"/>
  <c r="BA709" i="16"/>
  <c r="I709" i="16"/>
  <c r="AD709" i="16"/>
  <c r="BB709" i="16"/>
  <c r="J709" i="16"/>
  <c r="AE709" i="16"/>
  <c r="BC709" i="16"/>
  <c r="K709" i="16"/>
  <c r="AF709" i="16"/>
  <c r="BD709" i="16"/>
  <c r="L709" i="16"/>
  <c r="AG709" i="16"/>
  <c r="BE709" i="16"/>
  <c r="M709" i="16"/>
  <c r="BF709" i="16"/>
  <c r="N709" i="16"/>
  <c r="BG709" i="16"/>
  <c r="O709" i="16"/>
  <c r="BH709" i="16"/>
  <c r="P709" i="16"/>
  <c r="BI709" i="16"/>
  <c r="Q709" i="16"/>
  <c r="BJ709" i="16"/>
  <c r="R709" i="16"/>
  <c r="BK709" i="16"/>
  <c r="S709" i="16"/>
  <c r="BL709" i="16"/>
  <c r="T709" i="16"/>
  <c r="BM709" i="16"/>
  <c r="U709" i="16"/>
  <c r="BN709" i="16"/>
  <c r="V709" i="16"/>
  <c r="AU710" i="16"/>
  <c r="C710" i="16"/>
  <c r="X710" i="16"/>
  <c r="AV710" i="16"/>
  <c r="D710" i="16"/>
  <c r="Y710" i="16"/>
  <c r="AW710" i="16"/>
  <c r="E710" i="16"/>
  <c r="Z710" i="16"/>
  <c r="AX710" i="16"/>
  <c r="F710" i="16"/>
  <c r="AA710" i="16"/>
  <c r="AY710" i="16"/>
  <c r="G710" i="16"/>
  <c r="AB710" i="16"/>
  <c r="AZ710" i="16"/>
  <c r="H710" i="16"/>
  <c r="AC710" i="16"/>
  <c r="BA710" i="16"/>
  <c r="I710" i="16"/>
  <c r="AD710" i="16"/>
  <c r="BB710" i="16"/>
  <c r="J710" i="16"/>
  <c r="AE710" i="16"/>
  <c r="BC710" i="16"/>
  <c r="K710" i="16"/>
  <c r="AF710" i="16"/>
  <c r="BD710" i="16"/>
  <c r="L710" i="16"/>
  <c r="AG710" i="16"/>
  <c r="BE710" i="16"/>
  <c r="M710" i="16"/>
  <c r="BF710" i="16"/>
  <c r="N710" i="16"/>
  <c r="BG710" i="16"/>
  <c r="O710" i="16"/>
  <c r="BH710" i="16"/>
  <c r="P710" i="16"/>
  <c r="BI710" i="16"/>
  <c r="Q710" i="16"/>
  <c r="BJ710" i="16"/>
  <c r="R710" i="16"/>
  <c r="BK710" i="16"/>
  <c r="S710" i="16"/>
  <c r="BL710" i="16"/>
  <c r="T710" i="16"/>
  <c r="BM710" i="16"/>
  <c r="U710" i="16"/>
  <c r="BN710" i="16"/>
  <c r="V710" i="16"/>
  <c r="AU711" i="16"/>
  <c r="C711" i="16"/>
  <c r="X711" i="16"/>
  <c r="AV711" i="16"/>
  <c r="D711" i="16"/>
  <c r="Y711" i="16"/>
  <c r="AW711" i="16"/>
  <c r="E711" i="16"/>
  <c r="Z711" i="16"/>
  <c r="AX711" i="16"/>
  <c r="F711" i="16"/>
  <c r="AA711" i="16"/>
  <c r="AY711" i="16"/>
  <c r="G711" i="16"/>
  <c r="AB711" i="16"/>
  <c r="AZ711" i="16"/>
  <c r="H711" i="16"/>
  <c r="AC711" i="16"/>
  <c r="BA711" i="16"/>
  <c r="I711" i="16"/>
  <c r="AD711" i="16"/>
  <c r="BB711" i="16"/>
  <c r="J711" i="16"/>
  <c r="AE711" i="16"/>
  <c r="BC711" i="16"/>
  <c r="K711" i="16"/>
  <c r="AF711" i="16"/>
  <c r="BD711" i="16"/>
  <c r="L711" i="16"/>
  <c r="AG711" i="16"/>
  <c r="BE711" i="16"/>
  <c r="M711" i="16"/>
  <c r="BF711" i="16"/>
  <c r="N711" i="16"/>
  <c r="BG711" i="16"/>
  <c r="O711" i="16"/>
  <c r="BH711" i="16"/>
  <c r="P711" i="16"/>
  <c r="BI711" i="16"/>
  <c r="Q711" i="16"/>
  <c r="BJ711" i="16"/>
  <c r="R711" i="16"/>
  <c r="BK711" i="16"/>
  <c r="S711" i="16"/>
  <c r="BL711" i="16"/>
  <c r="T711" i="16"/>
  <c r="BM711" i="16"/>
  <c r="U711" i="16"/>
  <c r="BN711" i="16"/>
  <c r="V711" i="16"/>
  <c r="AU712" i="16"/>
  <c r="C712" i="16"/>
  <c r="X712" i="16"/>
  <c r="AV712" i="16"/>
  <c r="D712" i="16"/>
  <c r="Y712" i="16"/>
  <c r="AW712" i="16"/>
  <c r="E712" i="16"/>
  <c r="Z712" i="16"/>
  <c r="AX712" i="16"/>
  <c r="F712" i="16"/>
  <c r="AA712" i="16"/>
  <c r="AY712" i="16"/>
  <c r="G712" i="16"/>
  <c r="AB712" i="16"/>
  <c r="AZ712" i="16"/>
  <c r="H712" i="16"/>
  <c r="AC712" i="16"/>
  <c r="BA712" i="16"/>
  <c r="I712" i="16"/>
  <c r="AD712" i="16"/>
  <c r="BB712" i="16"/>
  <c r="J712" i="16"/>
  <c r="AE712" i="16"/>
  <c r="BC712" i="16"/>
  <c r="K712" i="16"/>
  <c r="AF712" i="16"/>
  <c r="BD712" i="16"/>
  <c r="L712" i="16"/>
  <c r="AG712" i="16"/>
  <c r="BE712" i="16"/>
  <c r="M712" i="16"/>
  <c r="BF712" i="16"/>
  <c r="N712" i="16"/>
  <c r="BG712" i="16"/>
  <c r="O712" i="16"/>
  <c r="BH712" i="16"/>
  <c r="P712" i="16"/>
  <c r="BI712" i="16"/>
  <c r="Q712" i="16"/>
  <c r="BJ712" i="16"/>
  <c r="R712" i="16"/>
  <c r="BK712" i="16"/>
  <c r="S712" i="16"/>
  <c r="BL712" i="16"/>
  <c r="T712" i="16"/>
  <c r="BM712" i="16"/>
  <c r="U712" i="16"/>
  <c r="BN712" i="16"/>
  <c r="V712" i="16"/>
  <c r="AU713" i="16"/>
  <c r="C713" i="16"/>
  <c r="X713" i="16"/>
  <c r="AV713" i="16"/>
  <c r="D713" i="16"/>
  <c r="Y713" i="16"/>
  <c r="AW713" i="16"/>
  <c r="E713" i="16"/>
  <c r="Z713" i="16"/>
  <c r="AX713" i="16"/>
  <c r="F713" i="16"/>
  <c r="AA713" i="16"/>
  <c r="AY713" i="16"/>
  <c r="G713" i="16"/>
  <c r="AB713" i="16"/>
  <c r="AZ713" i="16"/>
  <c r="H713" i="16"/>
  <c r="AC713" i="16"/>
  <c r="BA713" i="16"/>
  <c r="I713" i="16"/>
  <c r="AD713" i="16"/>
  <c r="BB713" i="16"/>
  <c r="J713" i="16"/>
  <c r="AE713" i="16"/>
  <c r="BC713" i="16"/>
  <c r="K713" i="16"/>
  <c r="AF713" i="16"/>
  <c r="BD713" i="16"/>
  <c r="L713" i="16"/>
  <c r="AG713" i="16"/>
  <c r="BE713" i="16"/>
  <c r="M713" i="16"/>
  <c r="BF713" i="16"/>
  <c r="N713" i="16"/>
  <c r="BG713" i="16"/>
  <c r="O713" i="16"/>
  <c r="BH713" i="16"/>
  <c r="P713" i="16"/>
  <c r="BI713" i="16"/>
  <c r="Q713" i="16"/>
  <c r="BJ713" i="16"/>
  <c r="R713" i="16"/>
  <c r="BK713" i="16"/>
  <c r="S713" i="16"/>
  <c r="BL713" i="16"/>
  <c r="T713" i="16"/>
  <c r="BM713" i="16"/>
  <c r="U713" i="16"/>
  <c r="BN713" i="16"/>
  <c r="V713" i="16"/>
  <c r="AU714" i="16"/>
  <c r="C714" i="16"/>
  <c r="X714" i="16"/>
  <c r="AV714" i="16"/>
  <c r="D714" i="16"/>
  <c r="Y714" i="16"/>
  <c r="AW714" i="16"/>
  <c r="E714" i="16"/>
  <c r="Z714" i="16"/>
  <c r="AX714" i="16"/>
  <c r="F714" i="16"/>
  <c r="AA714" i="16"/>
  <c r="AY714" i="16"/>
  <c r="G714" i="16"/>
  <c r="AB714" i="16"/>
  <c r="AZ714" i="16"/>
  <c r="H714" i="16"/>
  <c r="AC714" i="16"/>
  <c r="BA714" i="16"/>
  <c r="I714" i="16"/>
  <c r="AD714" i="16"/>
  <c r="BB714" i="16"/>
  <c r="J714" i="16"/>
  <c r="AE714" i="16"/>
  <c r="BC714" i="16"/>
  <c r="K714" i="16"/>
  <c r="AF714" i="16"/>
  <c r="BD714" i="16"/>
  <c r="L714" i="16"/>
  <c r="AG714" i="16"/>
  <c r="BE714" i="16"/>
  <c r="M714" i="16"/>
  <c r="BF714" i="16"/>
  <c r="N714" i="16"/>
  <c r="BG714" i="16"/>
  <c r="O714" i="16"/>
  <c r="BH714" i="16"/>
  <c r="P714" i="16"/>
  <c r="BI714" i="16"/>
  <c r="Q714" i="16"/>
  <c r="BJ714" i="16"/>
  <c r="R714" i="16"/>
  <c r="BK714" i="16"/>
  <c r="S714" i="16"/>
  <c r="BL714" i="16"/>
  <c r="T714" i="16"/>
  <c r="BM714" i="16"/>
  <c r="U714" i="16"/>
  <c r="BN714" i="16"/>
  <c r="V714" i="16"/>
  <c r="AU715" i="16"/>
  <c r="C715" i="16"/>
  <c r="X715" i="16"/>
  <c r="AV715" i="16"/>
  <c r="D715" i="16"/>
  <c r="Y715" i="16"/>
  <c r="AW715" i="16"/>
  <c r="E715" i="16"/>
  <c r="Z715" i="16"/>
  <c r="AX715" i="16"/>
  <c r="F715" i="16"/>
  <c r="AA715" i="16"/>
  <c r="AY715" i="16"/>
  <c r="G715" i="16"/>
  <c r="AB715" i="16"/>
  <c r="AZ715" i="16"/>
  <c r="H715" i="16"/>
  <c r="AC715" i="16"/>
  <c r="BA715" i="16"/>
  <c r="I715" i="16"/>
  <c r="AD715" i="16"/>
  <c r="BB715" i="16"/>
  <c r="J715" i="16"/>
  <c r="AE715" i="16"/>
  <c r="BC715" i="16"/>
  <c r="K715" i="16"/>
  <c r="AF715" i="16"/>
  <c r="BD715" i="16"/>
  <c r="L715" i="16"/>
  <c r="AG715" i="16"/>
  <c r="BE715" i="16"/>
  <c r="M715" i="16"/>
  <c r="BF715" i="16"/>
  <c r="N715" i="16"/>
  <c r="BG715" i="16"/>
  <c r="O715" i="16"/>
  <c r="BH715" i="16"/>
  <c r="P715" i="16"/>
  <c r="BI715" i="16"/>
  <c r="Q715" i="16"/>
  <c r="BJ715" i="16"/>
  <c r="R715" i="16"/>
  <c r="BK715" i="16"/>
  <c r="S715" i="16"/>
  <c r="BL715" i="16"/>
  <c r="T715" i="16"/>
  <c r="BM715" i="16"/>
  <c r="U715" i="16"/>
  <c r="BN715" i="16"/>
  <c r="V715" i="16"/>
  <c r="AU716" i="16"/>
  <c r="C716" i="16"/>
  <c r="X716" i="16"/>
  <c r="AV716" i="16"/>
  <c r="D716" i="16"/>
  <c r="Y716" i="16"/>
  <c r="AW716" i="16"/>
  <c r="E716" i="16"/>
  <c r="Z716" i="16"/>
  <c r="AX716" i="16"/>
  <c r="F716" i="16"/>
  <c r="AA716" i="16"/>
  <c r="AY716" i="16"/>
  <c r="G716" i="16"/>
  <c r="AB716" i="16"/>
  <c r="AZ716" i="16"/>
  <c r="H716" i="16"/>
  <c r="AC716" i="16"/>
  <c r="BA716" i="16"/>
  <c r="I716" i="16"/>
  <c r="AD716" i="16"/>
  <c r="BB716" i="16"/>
  <c r="J716" i="16"/>
  <c r="AE716" i="16"/>
  <c r="BC716" i="16"/>
  <c r="K716" i="16"/>
  <c r="AF716" i="16"/>
  <c r="BD716" i="16"/>
  <c r="L716" i="16"/>
  <c r="AG716" i="16"/>
  <c r="BE716" i="16"/>
  <c r="M716" i="16"/>
  <c r="BF716" i="16"/>
  <c r="N716" i="16"/>
  <c r="BG716" i="16"/>
  <c r="O716" i="16"/>
  <c r="BH716" i="16"/>
  <c r="P716" i="16"/>
  <c r="BI716" i="16"/>
  <c r="Q716" i="16"/>
  <c r="BJ716" i="16"/>
  <c r="R716" i="16"/>
  <c r="BK716" i="16"/>
  <c r="S716" i="16"/>
  <c r="BL716" i="16"/>
  <c r="T716" i="16"/>
  <c r="BM716" i="16"/>
  <c r="U716" i="16"/>
  <c r="BN716" i="16"/>
  <c r="V716" i="16"/>
  <c r="AU717" i="16"/>
  <c r="C717" i="16"/>
  <c r="X717" i="16"/>
  <c r="AV717" i="16"/>
  <c r="D717" i="16"/>
  <c r="Y717" i="16"/>
  <c r="AW717" i="16"/>
  <c r="E717" i="16"/>
  <c r="Z717" i="16"/>
  <c r="AX717" i="16"/>
  <c r="F717" i="16"/>
  <c r="AA717" i="16"/>
  <c r="AY717" i="16"/>
  <c r="G717" i="16"/>
  <c r="AB717" i="16"/>
  <c r="AZ717" i="16"/>
  <c r="H717" i="16"/>
  <c r="AC717" i="16"/>
  <c r="BA717" i="16"/>
  <c r="I717" i="16"/>
  <c r="AD717" i="16"/>
  <c r="BB717" i="16"/>
  <c r="J717" i="16"/>
  <c r="AE717" i="16"/>
  <c r="BC717" i="16"/>
  <c r="K717" i="16"/>
  <c r="AF717" i="16"/>
  <c r="BD717" i="16"/>
  <c r="L717" i="16"/>
  <c r="AG717" i="16"/>
  <c r="BE717" i="16"/>
  <c r="M717" i="16"/>
  <c r="BF717" i="16"/>
  <c r="N717" i="16"/>
  <c r="BG717" i="16"/>
  <c r="O717" i="16"/>
  <c r="BH717" i="16"/>
  <c r="P717" i="16"/>
  <c r="BI717" i="16"/>
  <c r="Q717" i="16"/>
  <c r="BJ717" i="16"/>
  <c r="R717" i="16"/>
  <c r="BK717" i="16"/>
  <c r="S717" i="16"/>
  <c r="BL717" i="16"/>
  <c r="T717" i="16"/>
  <c r="BM717" i="16"/>
  <c r="U717" i="16"/>
  <c r="BN717" i="16"/>
  <c r="V717" i="16"/>
  <c r="AU718" i="16"/>
  <c r="C718" i="16"/>
  <c r="X718" i="16"/>
  <c r="AV718" i="16"/>
  <c r="D718" i="16"/>
  <c r="Y718" i="16"/>
  <c r="AW718" i="16"/>
  <c r="E718" i="16"/>
  <c r="Z718" i="16"/>
  <c r="AX718" i="16"/>
  <c r="F718" i="16"/>
  <c r="AA718" i="16"/>
  <c r="AY718" i="16"/>
  <c r="G718" i="16"/>
  <c r="AB718" i="16"/>
  <c r="AZ718" i="16"/>
  <c r="H718" i="16"/>
  <c r="AC718" i="16"/>
  <c r="BA718" i="16"/>
  <c r="I718" i="16"/>
  <c r="AD718" i="16"/>
  <c r="BB718" i="16"/>
  <c r="J718" i="16"/>
  <c r="AE718" i="16"/>
  <c r="BC718" i="16"/>
  <c r="K718" i="16"/>
  <c r="AF718" i="16"/>
  <c r="BD718" i="16"/>
  <c r="L718" i="16"/>
  <c r="AG718" i="16"/>
  <c r="BE718" i="16"/>
  <c r="M718" i="16"/>
  <c r="BF718" i="16"/>
  <c r="N718" i="16"/>
  <c r="BG718" i="16"/>
  <c r="O718" i="16"/>
  <c r="BH718" i="16"/>
  <c r="P718" i="16"/>
  <c r="BI718" i="16"/>
  <c r="Q718" i="16"/>
  <c r="BJ718" i="16"/>
  <c r="R718" i="16"/>
  <c r="BK718" i="16"/>
  <c r="S718" i="16"/>
  <c r="BL718" i="16"/>
  <c r="T718" i="16"/>
  <c r="BM718" i="16"/>
  <c r="U718" i="16"/>
  <c r="BN718" i="16"/>
  <c r="V718" i="16"/>
  <c r="AU719" i="16"/>
  <c r="C719" i="16"/>
  <c r="X719" i="16"/>
  <c r="AV719" i="16"/>
  <c r="D719" i="16"/>
  <c r="Y719" i="16"/>
  <c r="AW719" i="16"/>
  <c r="E719" i="16"/>
  <c r="Z719" i="16"/>
  <c r="AX719" i="16"/>
  <c r="F719" i="16"/>
  <c r="AA719" i="16"/>
  <c r="AY719" i="16"/>
  <c r="G719" i="16"/>
  <c r="AB719" i="16"/>
  <c r="AZ719" i="16"/>
  <c r="H719" i="16"/>
  <c r="AC719" i="16"/>
  <c r="BA719" i="16"/>
  <c r="I719" i="16"/>
  <c r="AD719" i="16"/>
  <c r="BB719" i="16"/>
  <c r="J719" i="16"/>
  <c r="AE719" i="16"/>
  <c r="BC719" i="16"/>
  <c r="K719" i="16"/>
  <c r="AF719" i="16"/>
  <c r="BD719" i="16"/>
  <c r="L719" i="16"/>
  <c r="AG719" i="16"/>
  <c r="BE719" i="16"/>
  <c r="M719" i="16"/>
  <c r="BF719" i="16"/>
  <c r="N719" i="16"/>
  <c r="BG719" i="16"/>
  <c r="O719" i="16"/>
  <c r="BH719" i="16"/>
  <c r="P719" i="16"/>
  <c r="BI719" i="16"/>
  <c r="Q719" i="16"/>
  <c r="BJ719" i="16"/>
  <c r="R719" i="16"/>
  <c r="BK719" i="16"/>
  <c r="S719" i="16"/>
  <c r="BL719" i="16"/>
  <c r="T719" i="16"/>
  <c r="BM719" i="16"/>
  <c r="U719" i="16"/>
  <c r="BN719" i="16"/>
  <c r="V719" i="16"/>
  <c r="AU720" i="16"/>
  <c r="C720" i="16"/>
  <c r="X720" i="16"/>
  <c r="AV720" i="16"/>
  <c r="D720" i="16"/>
  <c r="Y720" i="16"/>
  <c r="AW720" i="16"/>
  <c r="E720" i="16"/>
  <c r="Z720" i="16"/>
  <c r="AX720" i="16"/>
  <c r="F720" i="16"/>
  <c r="AA720" i="16"/>
  <c r="AY720" i="16"/>
  <c r="G720" i="16"/>
  <c r="AB720" i="16"/>
  <c r="AZ720" i="16"/>
  <c r="H720" i="16"/>
  <c r="AC720" i="16"/>
  <c r="BA720" i="16"/>
  <c r="I720" i="16"/>
  <c r="AD720" i="16"/>
  <c r="BB720" i="16"/>
  <c r="J720" i="16"/>
  <c r="AE720" i="16"/>
  <c r="BC720" i="16"/>
  <c r="K720" i="16"/>
  <c r="AF720" i="16"/>
  <c r="BD720" i="16"/>
  <c r="L720" i="16"/>
  <c r="AG720" i="16"/>
  <c r="BE720" i="16"/>
  <c r="M720" i="16"/>
  <c r="BF720" i="16"/>
  <c r="N720" i="16"/>
  <c r="BG720" i="16"/>
  <c r="O720" i="16"/>
  <c r="BH720" i="16"/>
  <c r="P720" i="16"/>
  <c r="BI720" i="16"/>
  <c r="Q720" i="16"/>
  <c r="BJ720" i="16"/>
  <c r="R720" i="16"/>
  <c r="BK720" i="16"/>
  <c r="S720" i="16"/>
  <c r="BL720" i="16"/>
  <c r="T720" i="16"/>
  <c r="BM720" i="16"/>
  <c r="U720" i="16"/>
  <c r="BN720" i="16"/>
  <c r="V720" i="16"/>
  <c r="AU721" i="16"/>
  <c r="C721" i="16"/>
  <c r="X721" i="16"/>
  <c r="AV721" i="16"/>
  <c r="D721" i="16"/>
  <c r="Y721" i="16"/>
  <c r="AW721" i="16"/>
  <c r="E721" i="16"/>
  <c r="Z721" i="16"/>
  <c r="AX721" i="16"/>
  <c r="F721" i="16"/>
  <c r="AA721" i="16"/>
  <c r="AY721" i="16"/>
  <c r="G721" i="16"/>
  <c r="AB721" i="16"/>
  <c r="AZ721" i="16"/>
  <c r="H721" i="16"/>
  <c r="AC721" i="16"/>
  <c r="BA721" i="16"/>
  <c r="I721" i="16"/>
  <c r="AD721" i="16"/>
  <c r="BB721" i="16"/>
  <c r="J721" i="16"/>
  <c r="AE721" i="16"/>
  <c r="BC721" i="16"/>
  <c r="K721" i="16"/>
  <c r="AF721" i="16"/>
  <c r="BD721" i="16"/>
  <c r="L721" i="16"/>
  <c r="AG721" i="16"/>
  <c r="BE721" i="16"/>
  <c r="M721" i="16"/>
  <c r="BF721" i="16"/>
  <c r="N721" i="16"/>
  <c r="BG721" i="16"/>
  <c r="O721" i="16"/>
  <c r="BH721" i="16"/>
  <c r="P721" i="16"/>
  <c r="BI721" i="16"/>
  <c r="Q721" i="16"/>
  <c r="BJ721" i="16"/>
  <c r="R721" i="16"/>
  <c r="BK721" i="16"/>
  <c r="S721" i="16"/>
  <c r="BL721" i="16"/>
  <c r="T721" i="16"/>
  <c r="BM721" i="16"/>
  <c r="U721" i="16"/>
  <c r="BN721" i="16"/>
  <c r="V721" i="16"/>
  <c r="AU722" i="16"/>
  <c r="C722" i="16"/>
  <c r="X722" i="16"/>
  <c r="AV722" i="16"/>
  <c r="D722" i="16"/>
  <c r="Y722" i="16"/>
  <c r="AW722" i="16"/>
  <c r="E722" i="16"/>
  <c r="Z722" i="16"/>
  <c r="AX722" i="16"/>
  <c r="F722" i="16"/>
  <c r="AA722" i="16"/>
  <c r="AY722" i="16"/>
  <c r="G722" i="16"/>
  <c r="AB722" i="16"/>
  <c r="AZ722" i="16"/>
  <c r="H722" i="16"/>
  <c r="AC722" i="16"/>
  <c r="BA722" i="16"/>
  <c r="I722" i="16"/>
  <c r="AD722" i="16"/>
  <c r="BB722" i="16"/>
  <c r="J722" i="16"/>
  <c r="AE722" i="16"/>
  <c r="BC722" i="16"/>
  <c r="K722" i="16"/>
  <c r="AF722" i="16"/>
  <c r="BD722" i="16"/>
  <c r="L722" i="16"/>
  <c r="AG722" i="16"/>
  <c r="BE722" i="16"/>
  <c r="M722" i="16"/>
  <c r="BF722" i="16"/>
  <c r="N722" i="16"/>
  <c r="BG722" i="16"/>
  <c r="O722" i="16"/>
  <c r="BH722" i="16"/>
  <c r="P722" i="16"/>
  <c r="BI722" i="16"/>
  <c r="Q722" i="16"/>
  <c r="BJ722" i="16"/>
  <c r="R722" i="16"/>
  <c r="BK722" i="16"/>
  <c r="S722" i="16"/>
  <c r="BL722" i="16"/>
  <c r="T722" i="16"/>
  <c r="BM722" i="16"/>
  <c r="U722" i="16"/>
  <c r="BN722" i="16"/>
  <c r="V722" i="16"/>
  <c r="AU723" i="16"/>
  <c r="C723" i="16"/>
  <c r="X723" i="16"/>
  <c r="AV723" i="16"/>
  <c r="D723" i="16"/>
  <c r="Y723" i="16"/>
  <c r="AW723" i="16"/>
  <c r="E723" i="16"/>
  <c r="Z723" i="16"/>
  <c r="AX723" i="16"/>
  <c r="F723" i="16"/>
  <c r="AA723" i="16"/>
  <c r="AY723" i="16"/>
  <c r="G723" i="16"/>
  <c r="AB723" i="16"/>
  <c r="AZ723" i="16"/>
  <c r="H723" i="16"/>
  <c r="AC723" i="16"/>
  <c r="BA723" i="16"/>
  <c r="I723" i="16"/>
  <c r="AD723" i="16"/>
  <c r="BB723" i="16"/>
  <c r="J723" i="16"/>
  <c r="AE723" i="16"/>
  <c r="BC723" i="16"/>
  <c r="K723" i="16"/>
  <c r="AF723" i="16"/>
  <c r="BD723" i="16"/>
  <c r="L723" i="16"/>
  <c r="AG723" i="16"/>
  <c r="BE723" i="16"/>
  <c r="M723" i="16"/>
  <c r="BF723" i="16"/>
  <c r="N723" i="16"/>
  <c r="BG723" i="16"/>
  <c r="O723" i="16"/>
  <c r="BH723" i="16"/>
  <c r="P723" i="16"/>
  <c r="BI723" i="16"/>
  <c r="Q723" i="16"/>
  <c r="BJ723" i="16"/>
  <c r="R723" i="16"/>
  <c r="BK723" i="16"/>
  <c r="S723" i="16"/>
  <c r="BL723" i="16"/>
  <c r="T723" i="16"/>
  <c r="BM723" i="16"/>
  <c r="U723" i="16"/>
  <c r="BN723" i="16"/>
  <c r="V723" i="16"/>
  <c r="AU724" i="16"/>
  <c r="C724" i="16"/>
  <c r="X724" i="16"/>
  <c r="AV724" i="16"/>
  <c r="D724" i="16"/>
  <c r="Y724" i="16"/>
  <c r="AW724" i="16"/>
  <c r="E724" i="16"/>
  <c r="Z724" i="16"/>
  <c r="AX724" i="16"/>
  <c r="F724" i="16"/>
  <c r="AA724" i="16"/>
  <c r="AY724" i="16"/>
  <c r="G724" i="16"/>
  <c r="AB724" i="16"/>
  <c r="AZ724" i="16"/>
  <c r="H724" i="16"/>
  <c r="AC724" i="16"/>
  <c r="BA724" i="16"/>
  <c r="I724" i="16"/>
  <c r="AD724" i="16"/>
  <c r="BB724" i="16"/>
  <c r="J724" i="16"/>
  <c r="AE724" i="16"/>
  <c r="BC724" i="16"/>
  <c r="K724" i="16"/>
  <c r="AF724" i="16"/>
  <c r="BD724" i="16"/>
  <c r="L724" i="16"/>
  <c r="AG724" i="16"/>
  <c r="BE724" i="16"/>
  <c r="M724" i="16"/>
  <c r="BF724" i="16"/>
  <c r="N724" i="16"/>
  <c r="BG724" i="16"/>
  <c r="O724" i="16"/>
  <c r="BH724" i="16"/>
  <c r="P724" i="16"/>
  <c r="BI724" i="16"/>
  <c r="Q724" i="16"/>
  <c r="BJ724" i="16"/>
  <c r="R724" i="16"/>
  <c r="BK724" i="16"/>
  <c r="S724" i="16"/>
  <c r="BL724" i="16"/>
  <c r="T724" i="16"/>
  <c r="BM724" i="16"/>
  <c r="U724" i="16"/>
  <c r="BN724" i="16"/>
  <c r="V724" i="16"/>
  <c r="AU725" i="16"/>
  <c r="C725" i="16"/>
  <c r="X725" i="16"/>
  <c r="AV725" i="16"/>
  <c r="D725" i="16"/>
  <c r="Y725" i="16"/>
  <c r="AW725" i="16"/>
  <c r="E725" i="16"/>
  <c r="Z725" i="16"/>
  <c r="AX725" i="16"/>
  <c r="F725" i="16"/>
  <c r="AA725" i="16"/>
  <c r="AY725" i="16"/>
  <c r="G725" i="16"/>
  <c r="AB725" i="16"/>
  <c r="AZ725" i="16"/>
  <c r="H725" i="16"/>
  <c r="AC725" i="16"/>
  <c r="BA725" i="16"/>
  <c r="I725" i="16"/>
  <c r="AD725" i="16"/>
  <c r="BB725" i="16"/>
  <c r="J725" i="16"/>
  <c r="AE725" i="16"/>
  <c r="BC725" i="16"/>
  <c r="K725" i="16"/>
  <c r="AF725" i="16"/>
  <c r="BD725" i="16"/>
  <c r="L725" i="16"/>
  <c r="AG725" i="16"/>
  <c r="BE725" i="16"/>
  <c r="M725" i="16"/>
  <c r="BF725" i="16"/>
  <c r="N725" i="16"/>
  <c r="BG725" i="16"/>
  <c r="O725" i="16"/>
  <c r="BH725" i="16"/>
  <c r="P725" i="16"/>
  <c r="BI725" i="16"/>
  <c r="Q725" i="16"/>
  <c r="BJ725" i="16"/>
  <c r="R725" i="16"/>
  <c r="BK725" i="16"/>
  <c r="S725" i="16"/>
  <c r="BL725" i="16"/>
  <c r="T725" i="16"/>
  <c r="BM725" i="16"/>
  <c r="U725" i="16"/>
  <c r="BN725" i="16"/>
  <c r="V725" i="16"/>
  <c r="AU726" i="16"/>
  <c r="C726" i="16"/>
  <c r="X726" i="16"/>
  <c r="AV726" i="16"/>
  <c r="D726" i="16"/>
  <c r="Y726" i="16"/>
  <c r="AW726" i="16"/>
  <c r="E726" i="16"/>
  <c r="Z726" i="16"/>
  <c r="AX726" i="16"/>
  <c r="F726" i="16"/>
  <c r="AA726" i="16"/>
  <c r="AY726" i="16"/>
  <c r="G726" i="16"/>
  <c r="AB726" i="16"/>
  <c r="AZ726" i="16"/>
  <c r="H726" i="16"/>
  <c r="AC726" i="16"/>
  <c r="BA726" i="16"/>
  <c r="I726" i="16"/>
  <c r="AD726" i="16"/>
  <c r="BB726" i="16"/>
  <c r="J726" i="16"/>
  <c r="AE726" i="16"/>
  <c r="BC726" i="16"/>
  <c r="K726" i="16"/>
  <c r="AF726" i="16"/>
  <c r="BD726" i="16"/>
  <c r="L726" i="16"/>
  <c r="AG726" i="16"/>
  <c r="BE726" i="16"/>
  <c r="M726" i="16"/>
  <c r="BF726" i="16"/>
  <c r="N726" i="16"/>
  <c r="BG726" i="16"/>
  <c r="O726" i="16"/>
  <c r="BH726" i="16"/>
  <c r="P726" i="16"/>
  <c r="BI726" i="16"/>
  <c r="Q726" i="16"/>
  <c r="BJ726" i="16"/>
  <c r="R726" i="16"/>
  <c r="BK726" i="16"/>
  <c r="S726" i="16"/>
  <c r="BL726" i="16"/>
  <c r="T726" i="16"/>
  <c r="BM726" i="16"/>
  <c r="U726" i="16"/>
  <c r="BN726" i="16"/>
  <c r="V726" i="16"/>
  <c r="AU727" i="16"/>
  <c r="C727" i="16"/>
  <c r="X727" i="16"/>
  <c r="AV727" i="16"/>
  <c r="D727" i="16"/>
  <c r="Y727" i="16"/>
  <c r="AW727" i="16"/>
  <c r="E727" i="16"/>
  <c r="Z727" i="16"/>
  <c r="AX727" i="16"/>
  <c r="F727" i="16"/>
  <c r="AA727" i="16"/>
  <c r="AY727" i="16"/>
  <c r="G727" i="16"/>
  <c r="AB727" i="16"/>
  <c r="AZ727" i="16"/>
  <c r="H727" i="16"/>
  <c r="AC727" i="16"/>
  <c r="BA727" i="16"/>
  <c r="I727" i="16"/>
  <c r="AD727" i="16"/>
  <c r="BB727" i="16"/>
  <c r="J727" i="16"/>
  <c r="AE727" i="16"/>
  <c r="BC727" i="16"/>
  <c r="K727" i="16"/>
  <c r="AF727" i="16"/>
  <c r="BD727" i="16"/>
  <c r="L727" i="16"/>
  <c r="AG727" i="16"/>
  <c r="BE727" i="16"/>
  <c r="M727" i="16"/>
  <c r="BF727" i="16"/>
  <c r="N727" i="16"/>
  <c r="BG727" i="16"/>
  <c r="O727" i="16"/>
  <c r="BH727" i="16"/>
  <c r="P727" i="16"/>
  <c r="BI727" i="16"/>
  <c r="Q727" i="16"/>
  <c r="BJ727" i="16"/>
  <c r="R727" i="16"/>
  <c r="BK727" i="16"/>
  <c r="S727" i="16"/>
  <c r="BL727" i="16"/>
  <c r="T727" i="16"/>
  <c r="BM727" i="16"/>
  <c r="U727" i="16"/>
  <c r="BN727" i="16"/>
  <c r="V727" i="16"/>
  <c r="AU728" i="16"/>
  <c r="C728" i="16"/>
  <c r="X728" i="16"/>
  <c r="AV728" i="16"/>
  <c r="D728" i="16"/>
  <c r="Y728" i="16"/>
  <c r="AW728" i="16"/>
  <c r="E728" i="16"/>
  <c r="Z728" i="16"/>
  <c r="AX728" i="16"/>
  <c r="F728" i="16"/>
  <c r="AA728" i="16"/>
  <c r="AY728" i="16"/>
  <c r="G728" i="16"/>
  <c r="AB728" i="16"/>
  <c r="AZ728" i="16"/>
  <c r="H728" i="16"/>
  <c r="AC728" i="16"/>
  <c r="BA728" i="16"/>
  <c r="I728" i="16"/>
  <c r="AD728" i="16"/>
  <c r="BB728" i="16"/>
  <c r="J728" i="16"/>
  <c r="AE728" i="16"/>
  <c r="BC728" i="16"/>
  <c r="K728" i="16"/>
  <c r="AF728" i="16"/>
  <c r="BD728" i="16"/>
  <c r="L728" i="16"/>
  <c r="AG728" i="16"/>
  <c r="BE728" i="16"/>
  <c r="M728" i="16"/>
  <c r="BF728" i="16"/>
  <c r="N728" i="16"/>
  <c r="BG728" i="16"/>
  <c r="O728" i="16"/>
  <c r="BH728" i="16"/>
  <c r="P728" i="16"/>
  <c r="BI728" i="16"/>
  <c r="Q728" i="16"/>
  <c r="BJ728" i="16"/>
  <c r="R728" i="16"/>
  <c r="BK728" i="16"/>
  <c r="S728" i="16"/>
  <c r="BL728" i="16"/>
  <c r="T728" i="16"/>
  <c r="BM728" i="16"/>
  <c r="U728" i="16"/>
  <c r="BN728" i="16"/>
  <c r="V728" i="16"/>
  <c r="AU729" i="16"/>
  <c r="C729" i="16"/>
  <c r="X729" i="16"/>
  <c r="AV729" i="16"/>
  <c r="D729" i="16"/>
  <c r="Y729" i="16"/>
  <c r="AW729" i="16"/>
  <c r="E729" i="16"/>
  <c r="Z729" i="16"/>
  <c r="AX729" i="16"/>
  <c r="F729" i="16"/>
  <c r="AA729" i="16"/>
  <c r="AY729" i="16"/>
  <c r="G729" i="16"/>
  <c r="AB729" i="16"/>
  <c r="AZ729" i="16"/>
  <c r="H729" i="16"/>
  <c r="AC729" i="16"/>
  <c r="BA729" i="16"/>
  <c r="I729" i="16"/>
  <c r="AD729" i="16"/>
  <c r="BB729" i="16"/>
  <c r="J729" i="16"/>
  <c r="AE729" i="16"/>
  <c r="BC729" i="16"/>
  <c r="K729" i="16"/>
  <c r="AF729" i="16"/>
  <c r="BD729" i="16"/>
  <c r="L729" i="16"/>
  <c r="AG729" i="16"/>
  <c r="BE729" i="16"/>
  <c r="M729" i="16"/>
  <c r="BF729" i="16"/>
  <c r="N729" i="16"/>
  <c r="BG729" i="16"/>
  <c r="O729" i="16"/>
  <c r="BH729" i="16"/>
  <c r="P729" i="16"/>
  <c r="BI729" i="16"/>
  <c r="Q729" i="16"/>
  <c r="BJ729" i="16"/>
  <c r="R729" i="16"/>
  <c r="BK729" i="16"/>
  <c r="S729" i="16"/>
  <c r="BL729" i="16"/>
  <c r="T729" i="16"/>
  <c r="BM729" i="16"/>
  <c r="U729" i="16"/>
  <c r="BN729" i="16"/>
  <c r="V729" i="16"/>
  <c r="AU730" i="16"/>
  <c r="C730" i="16"/>
  <c r="X730" i="16"/>
  <c r="AV730" i="16"/>
  <c r="D730" i="16"/>
  <c r="Y730" i="16"/>
  <c r="AW730" i="16"/>
  <c r="E730" i="16"/>
  <c r="Z730" i="16"/>
  <c r="AX730" i="16"/>
  <c r="F730" i="16"/>
  <c r="AA730" i="16"/>
  <c r="AY730" i="16"/>
  <c r="G730" i="16"/>
  <c r="AB730" i="16"/>
  <c r="AZ730" i="16"/>
  <c r="H730" i="16"/>
  <c r="AC730" i="16"/>
  <c r="BA730" i="16"/>
  <c r="I730" i="16"/>
  <c r="AD730" i="16"/>
  <c r="BB730" i="16"/>
  <c r="J730" i="16"/>
  <c r="AE730" i="16"/>
  <c r="BC730" i="16"/>
  <c r="K730" i="16"/>
  <c r="AF730" i="16"/>
  <c r="BD730" i="16"/>
  <c r="L730" i="16"/>
  <c r="AG730" i="16"/>
  <c r="BE730" i="16"/>
  <c r="M730" i="16"/>
  <c r="BF730" i="16"/>
  <c r="N730" i="16"/>
  <c r="BG730" i="16"/>
  <c r="O730" i="16"/>
  <c r="BH730" i="16"/>
  <c r="P730" i="16"/>
  <c r="BI730" i="16"/>
  <c r="Q730" i="16"/>
  <c r="BJ730" i="16"/>
  <c r="R730" i="16"/>
  <c r="BK730" i="16"/>
  <c r="S730" i="16"/>
  <c r="BL730" i="16"/>
  <c r="T730" i="16"/>
  <c r="BM730" i="16"/>
  <c r="U730" i="16"/>
  <c r="BN730" i="16"/>
  <c r="V730" i="16"/>
  <c r="AU731" i="16"/>
  <c r="C731" i="16"/>
  <c r="X731" i="16"/>
  <c r="AV731" i="16"/>
  <c r="D731" i="16"/>
  <c r="Y731" i="16"/>
  <c r="AW731" i="16"/>
  <c r="E731" i="16"/>
  <c r="Z731" i="16"/>
  <c r="AX731" i="16"/>
  <c r="F731" i="16"/>
  <c r="AA731" i="16"/>
  <c r="AY731" i="16"/>
  <c r="G731" i="16"/>
  <c r="AB731" i="16"/>
  <c r="AZ731" i="16"/>
  <c r="H731" i="16"/>
  <c r="AC731" i="16"/>
  <c r="BA731" i="16"/>
  <c r="I731" i="16"/>
  <c r="AD731" i="16"/>
  <c r="BB731" i="16"/>
  <c r="J731" i="16"/>
  <c r="AE731" i="16"/>
  <c r="BC731" i="16"/>
  <c r="K731" i="16"/>
  <c r="AF731" i="16"/>
  <c r="BD731" i="16"/>
  <c r="L731" i="16"/>
  <c r="AG731" i="16"/>
  <c r="BE731" i="16"/>
  <c r="M731" i="16"/>
  <c r="BF731" i="16"/>
  <c r="N731" i="16"/>
  <c r="BG731" i="16"/>
  <c r="O731" i="16"/>
  <c r="BH731" i="16"/>
  <c r="P731" i="16"/>
  <c r="BI731" i="16"/>
  <c r="Q731" i="16"/>
  <c r="BJ731" i="16"/>
  <c r="R731" i="16"/>
  <c r="BK731" i="16"/>
  <c r="S731" i="16"/>
  <c r="BL731" i="16"/>
  <c r="T731" i="16"/>
  <c r="BM731" i="16"/>
  <c r="U731" i="16"/>
  <c r="BN731" i="16"/>
  <c r="V731" i="16"/>
  <c r="AU732" i="16"/>
  <c r="C732" i="16"/>
  <c r="X732" i="16"/>
  <c r="AV732" i="16"/>
  <c r="D732" i="16"/>
  <c r="Y732" i="16"/>
  <c r="AW732" i="16"/>
  <c r="E732" i="16"/>
  <c r="Z732" i="16"/>
  <c r="AX732" i="16"/>
  <c r="F732" i="16"/>
  <c r="AA732" i="16"/>
  <c r="AY732" i="16"/>
  <c r="G732" i="16"/>
  <c r="AB732" i="16"/>
  <c r="AZ732" i="16"/>
  <c r="H732" i="16"/>
  <c r="AC732" i="16"/>
  <c r="BA732" i="16"/>
  <c r="I732" i="16"/>
  <c r="AD732" i="16"/>
  <c r="BB732" i="16"/>
  <c r="J732" i="16"/>
  <c r="AE732" i="16"/>
  <c r="BC732" i="16"/>
  <c r="K732" i="16"/>
  <c r="AF732" i="16"/>
  <c r="BD732" i="16"/>
  <c r="L732" i="16"/>
  <c r="AG732" i="16"/>
  <c r="BE732" i="16"/>
  <c r="M732" i="16"/>
  <c r="BF732" i="16"/>
  <c r="N732" i="16"/>
  <c r="BG732" i="16"/>
  <c r="O732" i="16"/>
  <c r="BH732" i="16"/>
  <c r="P732" i="16"/>
  <c r="BI732" i="16"/>
  <c r="Q732" i="16"/>
  <c r="BJ732" i="16"/>
  <c r="R732" i="16"/>
  <c r="BK732" i="16"/>
  <c r="S732" i="16"/>
  <c r="BL732" i="16"/>
  <c r="T732" i="16"/>
  <c r="BM732" i="16"/>
  <c r="U732" i="16"/>
  <c r="BN732" i="16"/>
  <c r="V732" i="16"/>
  <c r="AU733" i="16"/>
  <c r="C733" i="16"/>
  <c r="X733" i="16"/>
  <c r="AV733" i="16"/>
  <c r="D733" i="16"/>
  <c r="Y733" i="16"/>
  <c r="AW733" i="16"/>
  <c r="E733" i="16"/>
  <c r="Z733" i="16"/>
  <c r="AX733" i="16"/>
  <c r="F733" i="16"/>
  <c r="AA733" i="16"/>
  <c r="AY733" i="16"/>
  <c r="G733" i="16"/>
  <c r="AB733" i="16"/>
  <c r="AZ733" i="16"/>
  <c r="H733" i="16"/>
  <c r="AC733" i="16"/>
  <c r="BA733" i="16"/>
  <c r="I733" i="16"/>
  <c r="AD733" i="16"/>
  <c r="BB733" i="16"/>
  <c r="J733" i="16"/>
  <c r="AE733" i="16"/>
  <c r="BC733" i="16"/>
  <c r="K733" i="16"/>
  <c r="AF733" i="16"/>
  <c r="BD733" i="16"/>
  <c r="L733" i="16"/>
  <c r="AG733" i="16"/>
  <c r="BE733" i="16"/>
  <c r="M733" i="16"/>
  <c r="BF733" i="16"/>
  <c r="N733" i="16"/>
  <c r="BG733" i="16"/>
  <c r="O733" i="16"/>
  <c r="BH733" i="16"/>
  <c r="P733" i="16"/>
  <c r="BI733" i="16"/>
  <c r="Q733" i="16"/>
  <c r="BJ733" i="16"/>
  <c r="R733" i="16"/>
  <c r="BK733" i="16"/>
  <c r="S733" i="16"/>
  <c r="BL733" i="16"/>
  <c r="T733" i="16"/>
  <c r="BM733" i="16"/>
  <c r="U733" i="16"/>
  <c r="BN733" i="16"/>
  <c r="V733" i="16"/>
  <c r="AU734" i="16"/>
  <c r="C734" i="16"/>
  <c r="X734" i="16"/>
  <c r="AV734" i="16"/>
  <c r="D734" i="16"/>
  <c r="Y734" i="16"/>
  <c r="AW734" i="16"/>
  <c r="E734" i="16"/>
  <c r="Z734" i="16"/>
  <c r="AX734" i="16"/>
  <c r="F734" i="16"/>
  <c r="AA734" i="16"/>
  <c r="AY734" i="16"/>
  <c r="G734" i="16"/>
  <c r="AB734" i="16"/>
  <c r="AZ734" i="16"/>
  <c r="H734" i="16"/>
  <c r="AC734" i="16"/>
  <c r="BA734" i="16"/>
  <c r="I734" i="16"/>
  <c r="AD734" i="16"/>
  <c r="BB734" i="16"/>
  <c r="J734" i="16"/>
  <c r="AE734" i="16"/>
  <c r="BC734" i="16"/>
  <c r="K734" i="16"/>
  <c r="AF734" i="16"/>
  <c r="BD734" i="16"/>
  <c r="L734" i="16"/>
  <c r="AG734" i="16"/>
  <c r="BE734" i="16"/>
  <c r="M734" i="16"/>
  <c r="BF734" i="16"/>
  <c r="N734" i="16"/>
  <c r="BG734" i="16"/>
  <c r="O734" i="16"/>
  <c r="BH734" i="16"/>
  <c r="P734" i="16"/>
  <c r="BI734" i="16"/>
  <c r="Q734" i="16"/>
  <c r="BJ734" i="16"/>
  <c r="R734" i="16"/>
  <c r="BK734" i="16"/>
  <c r="S734" i="16"/>
  <c r="BL734" i="16"/>
  <c r="T734" i="16"/>
  <c r="BM734" i="16"/>
  <c r="U734" i="16"/>
  <c r="BN734" i="16"/>
  <c r="V734" i="16"/>
  <c r="AU735" i="16"/>
  <c r="C735" i="16"/>
  <c r="X735" i="16"/>
  <c r="AV735" i="16"/>
  <c r="D735" i="16"/>
  <c r="Y735" i="16"/>
  <c r="AW735" i="16"/>
  <c r="E735" i="16"/>
  <c r="Z735" i="16"/>
  <c r="AX735" i="16"/>
  <c r="F735" i="16"/>
  <c r="AA735" i="16"/>
  <c r="AY735" i="16"/>
  <c r="G735" i="16"/>
  <c r="AB735" i="16"/>
  <c r="AZ735" i="16"/>
  <c r="H735" i="16"/>
  <c r="AC735" i="16"/>
  <c r="BA735" i="16"/>
  <c r="I735" i="16"/>
  <c r="AD735" i="16"/>
  <c r="BB735" i="16"/>
  <c r="J735" i="16"/>
  <c r="AE735" i="16"/>
  <c r="BC735" i="16"/>
  <c r="K735" i="16"/>
  <c r="AF735" i="16"/>
  <c r="BD735" i="16"/>
  <c r="L735" i="16"/>
  <c r="AG735" i="16"/>
  <c r="BE735" i="16"/>
  <c r="M735" i="16"/>
  <c r="BF735" i="16"/>
  <c r="N735" i="16"/>
  <c r="BG735" i="16"/>
  <c r="O735" i="16"/>
  <c r="BH735" i="16"/>
  <c r="P735" i="16"/>
  <c r="BI735" i="16"/>
  <c r="Q735" i="16"/>
  <c r="BJ735" i="16"/>
  <c r="R735" i="16"/>
  <c r="BK735" i="16"/>
  <c r="S735" i="16"/>
  <c r="BL735" i="16"/>
  <c r="T735" i="16"/>
  <c r="BM735" i="16"/>
  <c r="U735" i="16"/>
  <c r="BN735" i="16"/>
  <c r="V735" i="16"/>
  <c r="AU736" i="16"/>
  <c r="C736" i="16"/>
  <c r="X736" i="16"/>
  <c r="AV736" i="16"/>
  <c r="D736" i="16"/>
  <c r="Y736" i="16"/>
  <c r="AW736" i="16"/>
  <c r="E736" i="16"/>
  <c r="Z736" i="16"/>
  <c r="AX736" i="16"/>
  <c r="F736" i="16"/>
  <c r="AA736" i="16"/>
  <c r="AY736" i="16"/>
  <c r="G736" i="16"/>
  <c r="AB736" i="16"/>
  <c r="AZ736" i="16"/>
  <c r="H736" i="16"/>
  <c r="AC736" i="16"/>
  <c r="BA736" i="16"/>
  <c r="I736" i="16"/>
  <c r="AD736" i="16"/>
  <c r="BB736" i="16"/>
  <c r="J736" i="16"/>
  <c r="AE736" i="16"/>
  <c r="BC736" i="16"/>
  <c r="K736" i="16"/>
  <c r="AF736" i="16"/>
  <c r="BD736" i="16"/>
  <c r="L736" i="16"/>
  <c r="AG736" i="16"/>
  <c r="BE736" i="16"/>
  <c r="M736" i="16"/>
  <c r="BF736" i="16"/>
  <c r="N736" i="16"/>
  <c r="BG736" i="16"/>
  <c r="O736" i="16"/>
  <c r="BH736" i="16"/>
  <c r="P736" i="16"/>
  <c r="BI736" i="16"/>
  <c r="Q736" i="16"/>
  <c r="BJ736" i="16"/>
  <c r="R736" i="16"/>
  <c r="BK736" i="16"/>
  <c r="S736" i="16"/>
  <c r="BL736" i="16"/>
  <c r="T736" i="16"/>
  <c r="BM736" i="16"/>
  <c r="U736" i="16"/>
  <c r="BN736" i="16"/>
  <c r="V736" i="16"/>
  <c r="AU737" i="16"/>
  <c r="C737" i="16"/>
  <c r="X737" i="16"/>
  <c r="AV737" i="16"/>
  <c r="D737" i="16"/>
  <c r="Y737" i="16"/>
  <c r="AW737" i="16"/>
  <c r="E737" i="16"/>
  <c r="Z737" i="16"/>
  <c r="AX737" i="16"/>
  <c r="F737" i="16"/>
  <c r="AA737" i="16"/>
  <c r="AY737" i="16"/>
  <c r="G737" i="16"/>
  <c r="AB737" i="16"/>
  <c r="AZ737" i="16"/>
  <c r="H737" i="16"/>
  <c r="AC737" i="16"/>
  <c r="BA737" i="16"/>
  <c r="I737" i="16"/>
  <c r="AD737" i="16"/>
  <c r="BB737" i="16"/>
  <c r="J737" i="16"/>
  <c r="AE737" i="16"/>
  <c r="BC737" i="16"/>
  <c r="K737" i="16"/>
  <c r="AF737" i="16"/>
  <c r="BD737" i="16"/>
  <c r="L737" i="16"/>
  <c r="AG737" i="16"/>
  <c r="BE737" i="16"/>
  <c r="M737" i="16"/>
  <c r="BF737" i="16"/>
  <c r="N737" i="16"/>
  <c r="BG737" i="16"/>
  <c r="O737" i="16"/>
  <c r="BH737" i="16"/>
  <c r="P737" i="16"/>
  <c r="BI737" i="16"/>
  <c r="Q737" i="16"/>
  <c r="BJ737" i="16"/>
  <c r="R737" i="16"/>
  <c r="BK737" i="16"/>
  <c r="S737" i="16"/>
  <c r="BL737" i="16"/>
  <c r="T737" i="16"/>
  <c r="BM737" i="16"/>
  <c r="U737" i="16"/>
  <c r="BN737" i="16"/>
  <c r="V737" i="16"/>
  <c r="AU738" i="16"/>
  <c r="C738" i="16"/>
  <c r="X738" i="16"/>
  <c r="AV738" i="16"/>
  <c r="D738" i="16"/>
  <c r="Y738" i="16"/>
  <c r="AW738" i="16"/>
  <c r="E738" i="16"/>
  <c r="Z738" i="16"/>
  <c r="AX738" i="16"/>
  <c r="F738" i="16"/>
  <c r="AA738" i="16"/>
  <c r="AY738" i="16"/>
  <c r="G738" i="16"/>
  <c r="AB738" i="16"/>
  <c r="AZ738" i="16"/>
  <c r="H738" i="16"/>
  <c r="AC738" i="16"/>
  <c r="BA738" i="16"/>
  <c r="I738" i="16"/>
  <c r="AD738" i="16"/>
  <c r="BB738" i="16"/>
  <c r="J738" i="16"/>
  <c r="AE738" i="16"/>
  <c r="BC738" i="16"/>
  <c r="K738" i="16"/>
  <c r="AF738" i="16"/>
  <c r="BD738" i="16"/>
  <c r="L738" i="16"/>
  <c r="AG738" i="16"/>
  <c r="BE738" i="16"/>
  <c r="M738" i="16"/>
  <c r="BF738" i="16"/>
  <c r="N738" i="16"/>
  <c r="BG738" i="16"/>
  <c r="O738" i="16"/>
  <c r="BH738" i="16"/>
  <c r="P738" i="16"/>
  <c r="BI738" i="16"/>
  <c r="Q738" i="16"/>
  <c r="BJ738" i="16"/>
  <c r="R738" i="16"/>
  <c r="BK738" i="16"/>
  <c r="S738" i="16"/>
  <c r="BL738" i="16"/>
  <c r="T738" i="16"/>
  <c r="BM738" i="16"/>
  <c r="U738" i="16"/>
  <c r="BN738" i="16"/>
  <c r="V738" i="16"/>
  <c r="AU739" i="16"/>
  <c r="C739" i="16"/>
  <c r="X739" i="16"/>
  <c r="AV739" i="16"/>
  <c r="D739" i="16"/>
  <c r="Y739" i="16"/>
  <c r="AW739" i="16"/>
  <c r="E739" i="16"/>
  <c r="Z739" i="16"/>
  <c r="AX739" i="16"/>
  <c r="F739" i="16"/>
  <c r="AA739" i="16"/>
  <c r="AY739" i="16"/>
  <c r="G739" i="16"/>
  <c r="AB739" i="16"/>
  <c r="AZ739" i="16"/>
  <c r="H739" i="16"/>
  <c r="AC739" i="16"/>
  <c r="BA739" i="16"/>
  <c r="I739" i="16"/>
  <c r="AD739" i="16"/>
  <c r="BB739" i="16"/>
  <c r="J739" i="16"/>
  <c r="AE739" i="16"/>
  <c r="BC739" i="16"/>
  <c r="K739" i="16"/>
  <c r="AF739" i="16"/>
  <c r="BD739" i="16"/>
  <c r="L739" i="16"/>
  <c r="AG739" i="16"/>
  <c r="BE739" i="16"/>
  <c r="M739" i="16"/>
  <c r="BF739" i="16"/>
  <c r="N739" i="16"/>
  <c r="BG739" i="16"/>
  <c r="O739" i="16"/>
  <c r="BH739" i="16"/>
  <c r="P739" i="16"/>
  <c r="BI739" i="16"/>
  <c r="Q739" i="16"/>
  <c r="BJ739" i="16"/>
  <c r="R739" i="16"/>
  <c r="BK739" i="16"/>
  <c r="S739" i="16"/>
  <c r="BL739" i="16"/>
  <c r="T739" i="16"/>
  <c r="BM739" i="16"/>
  <c r="U739" i="16"/>
  <c r="BN739" i="16"/>
  <c r="V739" i="16"/>
  <c r="AU740" i="16"/>
  <c r="C740" i="16"/>
  <c r="X740" i="16"/>
  <c r="AV740" i="16"/>
  <c r="D740" i="16"/>
  <c r="Y740" i="16"/>
  <c r="AW740" i="16"/>
  <c r="E740" i="16"/>
  <c r="Z740" i="16"/>
  <c r="AX740" i="16"/>
  <c r="F740" i="16"/>
  <c r="AA740" i="16"/>
  <c r="AY740" i="16"/>
  <c r="G740" i="16"/>
  <c r="AB740" i="16"/>
  <c r="AZ740" i="16"/>
  <c r="H740" i="16"/>
  <c r="AC740" i="16"/>
  <c r="BA740" i="16"/>
  <c r="I740" i="16"/>
  <c r="AD740" i="16"/>
  <c r="BB740" i="16"/>
  <c r="J740" i="16"/>
  <c r="AE740" i="16"/>
  <c r="BC740" i="16"/>
  <c r="K740" i="16"/>
  <c r="AF740" i="16"/>
  <c r="BD740" i="16"/>
  <c r="L740" i="16"/>
  <c r="AG740" i="16"/>
  <c r="BE740" i="16"/>
  <c r="M740" i="16"/>
  <c r="BF740" i="16"/>
  <c r="N740" i="16"/>
  <c r="BG740" i="16"/>
  <c r="O740" i="16"/>
  <c r="BH740" i="16"/>
  <c r="P740" i="16"/>
  <c r="BI740" i="16"/>
  <c r="Q740" i="16"/>
  <c r="BJ740" i="16"/>
  <c r="R740" i="16"/>
  <c r="BK740" i="16"/>
  <c r="S740" i="16"/>
  <c r="BL740" i="16"/>
  <c r="T740" i="16"/>
  <c r="BM740" i="16"/>
  <c r="U740" i="16"/>
  <c r="BN740" i="16"/>
  <c r="V740" i="16"/>
  <c r="AU741" i="16"/>
  <c r="C741" i="16"/>
  <c r="X741" i="16"/>
  <c r="AV741" i="16"/>
  <c r="D741" i="16"/>
  <c r="Y741" i="16"/>
  <c r="AW741" i="16"/>
  <c r="E741" i="16"/>
  <c r="Z741" i="16"/>
  <c r="AX741" i="16"/>
  <c r="F741" i="16"/>
  <c r="AA741" i="16"/>
  <c r="AY741" i="16"/>
  <c r="G741" i="16"/>
  <c r="AB741" i="16"/>
  <c r="AZ741" i="16"/>
  <c r="H741" i="16"/>
  <c r="AC741" i="16"/>
  <c r="BA741" i="16"/>
  <c r="I741" i="16"/>
  <c r="AD741" i="16"/>
  <c r="BB741" i="16"/>
  <c r="J741" i="16"/>
  <c r="AE741" i="16"/>
  <c r="BC741" i="16"/>
  <c r="K741" i="16"/>
  <c r="AF741" i="16"/>
  <c r="BD741" i="16"/>
  <c r="L741" i="16"/>
  <c r="AG741" i="16"/>
  <c r="BE741" i="16"/>
  <c r="M741" i="16"/>
  <c r="BF741" i="16"/>
  <c r="N741" i="16"/>
  <c r="BG741" i="16"/>
  <c r="O741" i="16"/>
  <c r="BH741" i="16"/>
  <c r="P741" i="16"/>
  <c r="BI741" i="16"/>
  <c r="Q741" i="16"/>
  <c r="BJ741" i="16"/>
  <c r="R741" i="16"/>
  <c r="BK741" i="16"/>
  <c r="S741" i="16"/>
  <c r="BL741" i="16"/>
  <c r="T741" i="16"/>
  <c r="BM741" i="16"/>
  <c r="U741" i="16"/>
  <c r="BN741" i="16"/>
  <c r="V741" i="16"/>
  <c r="AU742" i="16"/>
  <c r="C742" i="16"/>
  <c r="X742" i="16"/>
  <c r="AV742" i="16"/>
  <c r="D742" i="16"/>
  <c r="Y742" i="16"/>
  <c r="AW742" i="16"/>
  <c r="E742" i="16"/>
  <c r="Z742" i="16"/>
  <c r="AX742" i="16"/>
  <c r="F742" i="16"/>
  <c r="AA742" i="16"/>
  <c r="AY742" i="16"/>
  <c r="G742" i="16"/>
  <c r="AB742" i="16"/>
  <c r="AZ742" i="16"/>
  <c r="H742" i="16"/>
  <c r="AC742" i="16"/>
  <c r="BA742" i="16"/>
  <c r="I742" i="16"/>
  <c r="AD742" i="16"/>
  <c r="BB742" i="16"/>
  <c r="J742" i="16"/>
  <c r="AE742" i="16"/>
  <c r="BC742" i="16"/>
  <c r="K742" i="16"/>
  <c r="AF742" i="16"/>
  <c r="BD742" i="16"/>
  <c r="L742" i="16"/>
  <c r="AG742" i="16"/>
  <c r="BE742" i="16"/>
  <c r="M742" i="16"/>
  <c r="BF742" i="16"/>
  <c r="N742" i="16"/>
  <c r="BG742" i="16"/>
  <c r="O742" i="16"/>
  <c r="BH742" i="16"/>
  <c r="P742" i="16"/>
  <c r="BI742" i="16"/>
  <c r="Q742" i="16"/>
  <c r="BJ742" i="16"/>
  <c r="R742" i="16"/>
  <c r="BK742" i="16"/>
  <c r="S742" i="16"/>
  <c r="BL742" i="16"/>
  <c r="T742" i="16"/>
  <c r="BM742" i="16"/>
  <c r="U742" i="16"/>
  <c r="BN742" i="16"/>
  <c r="V742" i="16"/>
  <c r="AU743" i="16"/>
  <c r="C743" i="16"/>
  <c r="X743" i="16"/>
  <c r="AV743" i="16"/>
  <c r="D743" i="16"/>
  <c r="Y743" i="16"/>
  <c r="AW743" i="16"/>
  <c r="E743" i="16"/>
  <c r="Z743" i="16"/>
  <c r="AX743" i="16"/>
  <c r="F743" i="16"/>
  <c r="AA743" i="16"/>
  <c r="AY743" i="16"/>
  <c r="G743" i="16"/>
  <c r="AB743" i="16"/>
  <c r="AZ743" i="16"/>
  <c r="H743" i="16"/>
  <c r="AC743" i="16"/>
  <c r="BA743" i="16"/>
  <c r="I743" i="16"/>
  <c r="AD743" i="16"/>
  <c r="BB743" i="16"/>
  <c r="J743" i="16"/>
  <c r="AE743" i="16"/>
  <c r="BC743" i="16"/>
  <c r="K743" i="16"/>
  <c r="AF743" i="16"/>
  <c r="BD743" i="16"/>
  <c r="L743" i="16"/>
  <c r="AG743" i="16"/>
  <c r="BE743" i="16"/>
  <c r="M743" i="16"/>
  <c r="BF743" i="16"/>
  <c r="N743" i="16"/>
  <c r="BG743" i="16"/>
  <c r="O743" i="16"/>
  <c r="BH743" i="16"/>
  <c r="P743" i="16"/>
  <c r="BI743" i="16"/>
  <c r="Q743" i="16"/>
  <c r="BJ743" i="16"/>
  <c r="R743" i="16"/>
  <c r="BK743" i="16"/>
  <c r="S743" i="16"/>
  <c r="BL743" i="16"/>
  <c r="T743" i="16"/>
  <c r="BM743" i="16"/>
  <c r="U743" i="16"/>
  <c r="BN743" i="16"/>
  <c r="V743" i="16"/>
  <c r="AU744" i="16"/>
  <c r="C744" i="16"/>
  <c r="X744" i="16"/>
  <c r="AV744" i="16"/>
  <c r="D744" i="16"/>
  <c r="Y744" i="16"/>
  <c r="AW744" i="16"/>
  <c r="E744" i="16"/>
  <c r="Z744" i="16"/>
  <c r="AX744" i="16"/>
  <c r="F744" i="16"/>
  <c r="AA744" i="16"/>
  <c r="AY744" i="16"/>
  <c r="G744" i="16"/>
  <c r="AB744" i="16"/>
  <c r="AZ744" i="16"/>
  <c r="H744" i="16"/>
  <c r="AC744" i="16"/>
  <c r="BA744" i="16"/>
  <c r="I744" i="16"/>
  <c r="AD744" i="16"/>
  <c r="BB744" i="16"/>
  <c r="J744" i="16"/>
  <c r="AE744" i="16"/>
  <c r="BC744" i="16"/>
  <c r="K744" i="16"/>
  <c r="AF744" i="16"/>
  <c r="BD744" i="16"/>
  <c r="L744" i="16"/>
  <c r="AG744" i="16"/>
  <c r="BE744" i="16"/>
  <c r="M744" i="16"/>
  <c r="BF744" i="16"/>
  <c r="N744" i="16"/>
  <c r="BG744" i="16"/>
  <c r="O744" i="16"/>
  <c r="BH744" i="16"/>
  <c r="P744" i="16"/>
  <c r="BI744" i="16"/>
  <c r="Q744" i="16"/>
  <c r="BJ744" i="16"/>
  <c r="R744" i="16"/>
  <c r="BK744" i="16"/>
  <c r="S744" i="16"/>
  <c r="BL744" i="16"/>
  <c r="T744" i="16"/>
  <c r="BM744" i="16"/>
  <c r="U744" i="16"/>
  <c r="BN744" i="16"/>
  <c r="V744" i="16"/>
  <c r="AU745" i="16"/>
  <c r="C745" i="16"/>
  <c r="X745" i="16"/>
  <c r="AV745" i="16"/>
  <c r="D745" i="16"/>
  <c r="Y745" i="16"/>
  <c r="AW745" i="16"/>
  <c r="E745" i="16"/>
  <c r="Z745" i="16"/>
  <c r="AX745" i="16"/>
  <c r="F745" i="16"/>
  <c r="AA745" i="16"/>
  <c r="AY745" i="16"/>
  <c r="G745" i="16"/>
  <c r="AB745" i="16"/>
  <c r="AZ745" i="16"/>
  <c r="H745" i="16"/>
  <c r="AC745" i="16"/>
  <c r="BA745" i="16"/>
  <c r="I745" i="16"/>
  <c r="AD745" i="16"/>
  <c r="BB745" i="16"/>
  <c r="J745" i="16"/>
  <c r="AE745" i="16"/>
  <c r="BC745" i="16"/>
  <c r="K745" i="16"/>
  <c r="AF745" i="16"/>
  <c r="BD745" i="16"/>
  <c r="L745" i="16"/>
  <c r="AG745" i="16"/>
  <c r="BE745" i="16"/>
  <c r="M745" i="16"/>
  <c r="BF745" i="16"/>
  <c r="N745" i="16"/>
  <c r="BG745" i="16"/>
  <c r="O745" i="16"/>
  <c r="BH745" i="16"/>
  <c r="P745" i="16"/>
  <c r="BI745" i="16"/>
  <c r="Q745" i="16"/>
  <c r="BJ745" i="16"/>
  <c r="R745" i="16"/>
  <c r="BK745" i="16"/>
  <c r="S745" i="16"/>
  <c r="BL745" i="16"/>
  <c r="T745" i="16"/>
  <c r="BM745" i="16"/>
  <c r="U745" i="16"/>
  <c r="BN745" i="16"/>
  <c r="V745" i="16"/>
  <c r="AU746" i="16"/>
  <c r="C746" i="16"/>
  <c r="X746" i="16"/>
  <c r="AV746" i="16"/>
  <c r="D746" i="16"/>
  <c r="Y746" i="16"/>
  <c r="AW746" i="16"/>
  <c r="E746" i="16"/>
  <c r="Z746" i="16"/>
  <c r="AX746" i="16"/>
  <c r="F746" i="16"/>
  <c r="AA746" i="16"/>
  <c r="AY746" i="16"/>
  <c r="G746" i="16"/>
  <c r="AB746" i="16"/>
  <c r="AZ746" i="16"/>
  <c r="H746" i="16"/>
  <c r="AC746" i="16"/>
  <c r="BA746" i="16"/>
  <c r="I746" i="16"/>
  <c r="AD746" i="16"/>
  <c r="BB746" i="16"/>
  <c r="J746" i="16"/>
  <c r="AE746" i="16"/>
  <c r="BC746" i="16"/>
  <c r="K746" i="16"/>
  <c r="AF746" i="16"/>
  <c r="BD746" i="16"/>
  <c r="L746" i="16"/>
  <c r="AG746" i="16"/>
  <c r="BE746" i="16"/>
  <c r="M746" i="16"/>
  <c r="BF746" i="16"/>
  <c r="N746" i="16"/>
  <c r="BG746" i="16"/>
  <c r="O746" i="16"/>
  <c r="BH746" i="16"/>
  <c r="P746" i="16"/>
  <c r="BI746" i="16"/>
  <c r="Q746" i="16"/>
  <c r="BJ746" i="16"/>
  <c r="R746" i="16"/>
  <c r="BK746" i="16"/>
  <c r="S746" i="16"/>
  <c r="BL746" i="16"/>
  <c r="T746" i="16"/>
  <c r="BM746" i="16"/>
  <c r="U746" i="16"/>
  <c r="BN746" i="16"/>
  <c r="V746" i="16"/>
  <c r="AU747" i="16"/>
  <c r="C747" i="16"/>
  <c r="X747" i="16"/>
  <c r="AV747" i="16"/>
  <c r="D747" i="16"/>
  <c r="Y747" i="16"/>
  <c r="AW747" i="16"/>
  <c r="E747" i="16"/>
  <c r="Z747" i="16"/>
  <c r="AX747" i="16"/>
  <c r="F747" i="16"/>
  <c r="AA747" i="16"/>
  <c r="AY747" i="16"/>
  <c r="G747" i="16"/>
  <c r="AB747" i="16"/>
  <c r="AZ747" i="16"/>
  <c r="H747" i="16"/>
  <c r="AC747" i="16"/>
  <c r="BA747" i="16"/>
  <c r="I747" i="16"/>
  <c r="AD747" i="16"/>
  <c r="BB747" i="16"/>
  <c r="J747" i="16"/>
  <c r="AE747" i="16"/>
  <c r="BC747" i="16"/>
  <c r="K747" i="16"/>
  <c r="AF747" i="16"/>
  <c r="BD747" i="16"/>
  <c r="L747" i="16"/>
  <c r="AG747" i="16"/>
  <c r="BE747" i="16"/>
  <c r="M747" i="16"/>
  <c r="BF747" i="16"/>
  <c r="N747" i="16"/>
  <c r="BG747" i="16"/>
  <c r="O747" i="16"/>
  <c r="BH747" i="16"/>
  <c r="P747" i="16"/>
  <c r="BI747" i="16"/>
  <c r="Q747" i="16"/>
  <c r="BJ747" i="16"/>
  <c r="R747" i="16"/>
  <c r="BK747" i="16"/>
  <c r="S747" i="16"/>
  <c r="BL747" i="16"/>
  <c r="T747" i="16"/>
  <c r="BM747" i="16"/>
  <c r="U747" i="16"/>
  <c r="BN747" i="16"/>
  <c r="V747" i="16"/>
  <c r="AU748" i="16"/>
  <c r="C748" i="16"/>
  <c r="X748" i="16"/>
  <c r="AV748" i="16"/>
  <c r="D748" i="16"/>
  <c r="Y748" i="16"/>
  <c r="AW748" i="16"/>
  <c r="E748" i="16"/>
  <c r="Z748" i="16"/>
  <c r="AX748" i="16"/>
  <c r="F748" i="16"/>
  <c r="AA748" i="16"/>
  <c r="AY748" i="16"/>
  <c r="G748" i="16"/>
  <c r="AB748" i="16"/>
  <c r="AZ748" i="16"/>
  <c r="H748" i="16"/>
  <c r="AC748" i="16"/>
  <c r="BA748" i="16"/>
  <c r="I748" i="16"/>
  <c r="AD748" i="16"/>
  <c r="BB748" i="16"/>
  <c r="J748" i="16"/>
  <c r="AE748" i="16"/>
  <c r="BC748" i="16"/>
  <c r="K748" i="16"/>
  <c r="AF748" i="16"/>
  <c r="BD748" i="16"/>
  <c r="L748" i="16"/>
  <c r="AG748" i="16"/>
  <c r="BE748" i="16"/>
  <c r="M748" i="16"/>
  <c r="BF748" i="16"/>
  <c r="N748" i="16"/>
  <c r="BG748" i="16"/>
  <c r="O748" i="16"/>
  <c r="BH748" i="16"/>
  <c r="P748" i="16"/>
  <c r="BI748" i="16"/>
  <c r="Q748" i="16"/>
  <c r="BJ748" i="16"/>
  <c r="R748" i="16"/>
  <c r="BK748" i="16"/>
  <c r="S748" i="16"/>
  <c r="BL748" i="16"/>
  <c r="T748" i="16"/>
  <c r="BM748" i="16"/>
  <c r="U748" i="16"/>
  <c r="BN748" i="16"/>
  <c r="V748" i="16"/>
  <c r="AU749" i="16"/>
  <c r="C749" i="16"/>
  <c r="X749" i="16"/>
  <c r="AV749" i="16"/>
  <c r="D749" i="16"/>
  <c r="Y749" i="16"/>
  <c r="AW749" i="16"/>
  <c r="E749" i="16"/>
  <c r="Z749" i="16"/>
  <c r="AX749" i="16"/>
  <c r="F749" i="16"/>
  <c r="AA749" i="16"/>
  <c r="AY749" i="16"/>
  <c r="G749" i="16"/>
  <c r="AB749" i="16"/>
  <c r="AZ749" i="16"/>
  <c r="H749" i="16"/>
  <c r="AC749" i="16"/>
  <c r="BA749" i="16"/>
  <c r="I749" i="16"/>
  <c r="AD749" i="16"/>
  <c r="BB749" i="16"/>
  <c r="J749" i="16"/>
  <c r="AE749" i="16"/>
  <c r="BC749" i="16"/>
  <c r="K749" i="16"/>
  <c r="AF749" i="16"/>
  <c r="BD749" i="16"/>
  <c r="L749" i="16"/>
  <c r="AG749" i="16"/>
  <c r="BE749" i="16"/>
  <c r="M749" i="16"/>
  <c r="BF749" i="16"/>
  <c r="N749" i="16"/>
  <c r="BG749" i="16"/>
  <c r="O749" i="16"/>
  <c r="BH749" i="16"/>
  <c r="P749" i="16"/>
  <c r="BI749" i="16"/>
  <c r="Q749" i="16"/>
  <c r="BJ749" i="16"/>
  <c r="R749" i="16"/>
  <c r="BK749" i="16"/>
  <c r="S749" i="16"/>
  <c r="BL749" i="16"/>
  <c r="T749" i="16"/>
  <c r="BM749" i="16"/>
  <c r="U749" i="16"/>
  <c r="BN749" i="16"/>
  <c r="V749" i="16"/>
  <c r="AU750" i="16"/>
  <c r="C750" i="16"/>
  <c r="X750" i="16"/>
  <c r="AV750" i="16"/>
  <c r="D750" i="16"/>
  <c r="Y750" i="16"/>
  <c r="AW750" i="16"/>
  <c r="E750" i="16"/>
  <c r="Z750" i="16"/>
  <c r="AX750" i="16"/>
  <c r="F750" i="16"/>
  <c r="AA750" i="16"/>
  <c r="AY750" i="16"/>
  <c r="G750" i="16"/>
  <c r="AB750" i="16"/>
  <c r="AZ750" i="16"/>
  <c r="H750" i="16"/>
  <c r="AC750" i="16"/>
  <c r="BA750" i="16"/>
  <c r="I750" i="16"/>
  <c r="AD750" i="16"/>
  <c r="BB750" i="16"/>
  <c r="J750" i="16"/>
  <c r="AE750" i="16"/>
  <c r="BC750" i="16"/>
  <c r="K750" i="16"/>
  <c r="AF750" i="16"/>
  <c r="BD750" i="16"/>
  <c r="L750" i="16"/>
  <c r="AG750" i="16"/>
  <c r="BE750" i="16"/>
  <c r="M750" i="16"/>
  <c r="BF750" i="16"/>
  <c r="N750" i="16"/>
  <c r="BG750" i="16"/>
  <c r="O750" i="16"/>
  <c r="BH750" i="16"/>
  <c r="P750" i="16"/>
  <c r="BI750" i="16"/>
  <c r="Q750" i="16"/>
  <c r="BJ750" i="16"/>
  <c r="R750" i="16"/>
  <c r="BK750" i="16"/>
  <c r="S750" i="16"/>
  <c r="BL750" i="16"/>
  <c r="T750" i="16"/>
  <c r="BM750" i="16"/>
  <c r="U750" i="16"/>
  <c r="BN750" i="16"/>
  <c r="V750" i="16"/>
  <c r="AU751" i="16"/>
  <c r="C751" i="16"/>
  <c r="X751" i="16"/>
  <c r="AV751" i="16"/>
  <c r="D751" i="16"/>
  <c r="Y751" i="16"/>
  <c r="AW751" i="16"/>
  <c r="E751" i="16"/>
  <c r="Z751" i="16"/>
  <c r="AX751" i="16"/>
  <c r="F751" i="16"/>
  <c r="AA751" i="16"/>
  <c r="AY751" i="16"/>
  <c r="G751" i="16"/>
  <c r="AB751" i="16"/>
  <c r="AZ751" i="16"/>
  <c r="H751" i="16"/>
  <c r="AC751" i="16"/>
  <c r="BA751" i="16"/>
  <c r="I751" i="16"/>
  <c r="AD751" i="16"/>
  <c r="BB751" i="16"/>
  <c r="J751" i="16"/>
  <c r="AE751" i="16"/>
  <c r="BC751" i="16"/>
  <c r="K751" i="16"/>
  <c r="AF751" i="16"/>
  <c r="BD751" i="16"/>
  <c r="L751" i="16"/>
  <c r="AG751" i="16"/>
  <c r="BE751" i="16"/>
  <c r="M751" i="16"/>
  <c r="BF751" i="16"/>
  <c r="N751" i="16"/>
  <c r="BG751" i="16"/>
  <c r="O751" i="16"/>
  <c r="BH751" i="16"/>
  <c r="P751" i="16"/>
  <c r="BI751" i="16"/>
  <c r="Q751" i="16"/>
  <c r="BJ751" i="16"/>
  <c r="R751" i="16"/>
  <c r="BK751" i="16"/>
  <c r="S751" i="16"/>
  <c r="BL751" i="16"/>
  <c r="T751" i="16"/>
  <c r="BM751" i="16"/>
  <c r="U751" i="16"/>
  <c r="BN751" i="16"/>
  <c r="V751" i="16"/>
  <c r="AU752" i="16"/>
  <c r="C752" i="16"/>
  <c r="X752" i="16"/>
  <c r="AV752" i="16"/>
  <c r="D752" i="16"/>
  <c r="Y752" i="16"/>
  <c r="AW752" i="16"/>
  <c r="E752" i="16"/>
  <c r="Z752" i="16"/>
  <c r="AX752" i="16"/>
  <c r="F752" i="16"/>
  <c r="AA752" i="16"/>
  <c r="AY752" i="16"/>
  <c r="G752" i="16"/>
  <c r="AB752" i="16"/>
  <c r="AZ752" i="16"/>
  <c r="H752" i="16"/>
  <c r="AC752" i="16"/>
  <c r="BA752" i="16"/>
  <c r="I752" i="16"/>
  <c r="AD752" i="16"/>
  <c r="BB752" i="16"/>
  <c r="J752" i="16"/>
  <c r="AE752" i="16"/>
  <c r="BC752" i="16"/>
  <c r="K752" i="16"/>
  <c r="AF752" i="16"/>
  <c r="BD752" i="16"/>
  <c r="L752" i="16"/>
  <c r="AG752" i="16"/>
  <c r="BE752" i="16"/>
  <c r="M752" i="16"/>
  <c r="BF752" i="16"/>
  <c r="N752" i="16"/>
  <c r="BG752" i="16"/>
  <c r="O752" i="16"/>
  <c r="BH752" i="16"/>
  <c r="P752" i="16"/>
  <c r="BI752" i="16"/>
  <c r="Q752" i="16"/>
  <c r="BJ752" i="16"/>
  <c r="R752" i="16"/>
  <c r="BK752" i="16"/>
  <c r="S752" i="16"/>
  <c r="BL752" i="16"/>
  <c r="T752" i="16"/>
  <c r="BM752" i="16"/>
  <c r="U752" i="16"/>
  <c r="BN752" i="16"/>
  <c r="V752" i="16"/>
  <c r="AU753" i="16"/>
  <c r="C753" i="16"/>
  <c r="X753" i="16"/>
  <c r="AV753" i="16"/>
  <c r="D753" i="16"/>
  <c r="Y753" i="16"/>
  <c r="AW753" i="16"/>
  <c r="E753" i="16"/>
  <c r="Z753" i="16"/>
  <c r="AX753" i="16"/>
  <c r="F753" i="16"/>
  <c r="AA753" i="16"/>
  <c r="AY753" i="16"/>
  <c r="G753" i="16"/>
  <c r="AB753" i="16"/>
  <c r="AZ753" i="16"/>
  <c r="H753" i="16"/>
  <c r="AC753" i="16"/>
  <c r="BA753" i="16"/>
  <c r="I753" i="16"/>
  <c r="AD753" i="16"/>
  <c r="BB753" i="16"/>
  <c r="J753" i="16"/>
  <c r="AE753" i="16"/>
  <c r="BC753" i="16"/>
  <c r="K753" i="16"/>
  <c r="AF753" i="16"/>
  <c r="BD753" i="16"/>
  <c r="L753" i="16"/>
  <c r="AG753" i="16"/>
  <c r="BE753" i="16"/>
  <c r="M753" i="16"/>
  <c r="BF753" i="16"/>
  <c r="N753" i="16"/>
  <c r="BG753" i="16"/>
  <c r="O753" i="16"/>
  <c r="BH753" i="16"/>
  <c r="P753" i="16"/>
  <c r="BI753" i="16"/>
  <c r="Q753" i="16"/>
  <c r="BJ753" i="16"/>
  <c r="R753" i="16"/>
  <c r="BK753" i="16"/>
  <c r="S753" i="16"/>
  <c r="BL753" i="16"/>
  <c r="T753" i="16"/>
  <c r="BM753" i="16"/>
  <c r="U753" i="16"/>
  <c r="BN753" i="16"/>
  <c r="V753" i="16"/>
  <c r="AU754" i="16"/>
  <c r="C754" i="16"/>
  <c r="X754" i="16"/>
  <c r="AV754" i="16"/>
  <c r="D754" i="16"/>
  <c r="Y754" i="16"/>
  <c r="AW754" i="16"/>
  <c r="E754" i="16"/>
  <c r="Z754" i="16"/>
  <c r="AX754" i="16"/>
  <c r="F754" i="16"/>
  <c r="AA754" i="16"/>
  <c r="AY754" i="16"/>
  <c r="G754" i="16"/>
  <c r="AB754" i="16"/>
  <c r="AZ754" i="16"/>
  <c r="H754" i="16"/>
  <c r="AC754" i="16"/>
  <c r="BA754" i="16"/>
  <c r="I754" i="16"/>
  <c r="AD754" i="16"/>
  <c r="BB754" i="16"/>
  <c r="J754" i="16"/>
  <c r="AE754" i="16"/>
  <c r="BC754" i="16"/>
  <c r="K754" i="16"/>
  <c r="AF754" i="16"/>
  <c r="BD754" i="16"/>
  <c r="L754" i="16"/>
  <c r="AG754" i="16"/>
  <c r="BE754" i="16"/>
  <c r="M754" i="16"/>
  <c r="BF754" i="16"/>
  <c r="N754" i="16"/>
  <c r="BG754" i="16"/>
  <c r="O754" i="16"/>
  <c r="BH754" i="16"/>
  <c r="P754" i="16"/>
  <c r="BI754" i="16"/>
  <c r="Q754" i="16"/>
  <c r="BJ754" i="16"/>
  <c r="R754" i="16"/>
  <c r="BK754" i="16"/>
  <c r="S754" i="16"/>
  <c r="BL754" i="16"/>
  <c r="T754" i="16"/>
  <c r="BM754" i="16"/>
  <c r="U754" i="16"/>
  <c r="BN754" i="16"/>
  <c r="V754" i="16"/>
  <c r="AU755" i="16"/>
  <c r="C755" i="16"/>
  <c r="X755" i="16"/>
  <c r="AV755" i="16"/>
  <c r="D755" i="16"/>
  <c r="Y755" i="16"/>
  <c r="AW755" i="16"/>
  <c r="E755" i="16"/>
  <c r="Z755" i="16"/>
  <c r="AX755" i="16"/>
  <c r="F755" i="16"/>
  <c r="AA755" i="16"/>
  <c r="AY755" i="16"/>
  <c r="G755" i="16"/>
  <c r="AB755" i="16"/>
  <c r="AZ755" i="16"/>
  <c r="H755" i="16"/>
  <c r="AC755" i="16"/>
  <c r="BA755" i="16"/>
  <c r="I755" i="16"/>
  <c r="AD755" i="16"/>
  <c r="BB755" i="16"/>
  <c r="J755" i="16"/>
  <c r="AE755" i="16"/>
  <c r="BC755" i="16"/>
  <c r="K755" i="16"/>
  <c r="AF755" i="16"/>
  <c r="BD755" i="16"/>
  <c r="L755" i="16"/>
  <c r="AG755" i="16"/>
  <c r="BE755" i="16"/>
  <c r="M755" i="16"/>
  <c r="BF755" i="16"/>
  <c r="N755" i="16"/>
  <c r="BG755" i="16"/>
  <c r="O755" i="16"/>
  <c r="BH755" i="16"/>
  <c r="P755" i="16"/>
  <c r="BI755" i="16"/>
  <c r="Q755" i="16"/>
  <c r="BJ755" i="16"/>
  <c r="R755" i="16"/>
  <c r="BK755" i="16"/>
  <c r="S755" i="16"/>
  <c r="BL755" i="16"/>
  <c r="T755" i="16"/>
  <c r="BM755" i="16"/>
  <c r="U755" i="16"/>
  <c r="BN755" i="16"/>
  <c r="V755" i="16"/>
  <c r="AU756" i="16"/>
  <c r="C756" i="16"/>
  <c r="X756" i="16"/>
  <c r="AV756" i="16"/>
  <c r="D756" i="16"/>
  <c r="Y756" i="16"/>
  <c r="AW756" i="16"/>
  <c r="E756" i="16"/>
  <c r="Z756" i="16"/>
  <c r="AX756" i="16"/>
  <c r="F756" i="16"/>
  <c r="AA756" i="16"/>
  <c r="AY756" i="16"/>
  <c r="G756" i="16"/>
  <c r="AB756" i="16"/>
  <c r="AZ756" i="16"/>
  <c r="H756" i="16"/>
  <c r="AC756" i="16"/>
  <c r="BA756" i="16"/>
  <c r="I756" i="16"/>
  <c r="AD756" i="16"/>
  <c r="BB756" i="16"/>
  <c r="J756" i="16"/>
  <c r="AE756" i="16"/>
  <c r="BC756" i="16"/>
  <c r="K756" i="16"/>
  <c r="AF756" i="16"/>
  <c r="BD756" i="16"/>
  <c r="L756" i="16"/>
  <c r="AG756" i="16"/>
  <c r="BE756" i="16"/>
  <c r="M756" i="16"/>
  <c r="BF756" i="16"/>
  <c r="N756" i="16"/>
  <c r="BG756" i="16"/>
  <c r="O756" i="16"/>
  <c r="BH756" i="16"/>
  <c r="P756" i="16"/>
  <c r="BI756" i="16"/>
  <c r="Q756" i="16"/>
  <c r="BJ756" i="16"/>
  <c r="R756" i="16"/>
  <c r="BK756" i="16"/>
  <c r="S756" i="16"/>
  <c r="BL756" i="16"/>
  <c r="T756" i="16"/>
  <c r="BM756" i="16"/>
  <c r="U756" i="16"/>
  <c r="BN756" i="16"/>
  <c r="V756" i="16"/>
  <c r="AU757" i="16"/>
  <c r="C757" i="16"/>
  <c r="X757" i="16"/>
  <c r="AV757" i="16"/>
  <c r="D757" i="16"/>
  <c r="Y757" i="16"/>
  <c r="AW757" i="16"/>
  <c r="E757" i="16"/>
  <c r="Z757" i="16"/>
  <c r="AX757" i="16"/>
  <c r="F757" i="16"/>
  <c r="AA757" i="16"/>
  <c r="AY757" i="16"/>
  <c r="G757" i="16"/>
  <c r="AB757" i="16"/>
  <c r="AZ757" i="16"/>
  <c r="H757" i="16"/>
  <c r="AC757" i="16"/>
  <c r="BA757" i="16"/>
  <c r="I757" i="16"/>
  <c r="AD757" i="16"/>
  <c r="BB757" i="16"/>
  <c r="J757" i="16"/>
  <c r="AE757" i="16"/>
  <c r="BC757" i="16"/>
  <c r="K757" i="16"/>
  <c r="AF757" i="16"/>
  <c r="BD757" i="16"/>
  <c r="L757" i="16"/>
  <c r="AG757" i="16"/>
  <c r="BE757" i="16"/>
  <c r="M757" i="16"/>
  <c r="BF757" i="16"/>
  <c r="N757" i="16"/>
  <c r="BG757" i="16"/>
  <c r="O757" i="16"/>
  <c r="BH757" i="16"/>
  <c r="P757" i="16"/>
  <c r="BI757" i="16"/>
  <c r="Q757" i="16"/>
  <c r="BJ757" i="16"/>
  <c r="R757" i="16"/>
  <c r="BK757" i="16"/>
  <c r="S757" i="16"/>
  <c r="BL757" i="16"/>
  <c r="T757" i="16"/>
  <c r="BM757" i="16"/>
  <c r="U757" i="16"/>
  <c r="BN757" i="16"/>
  <c r="V757" i="16"/>
  <c r="AU758" i="16"/>
  <c r="C758" i="16"/>
  <c r="X758" i="16"/>
  <c r="AV758" i="16"/>
  <c r="D758" i="16"/>
  <c r="Y758" i="16"/>
  <c r="AW758" i="16"/>
  <c r="E758" i="16"/>
  <c r="Z758" i="16"/>
  <c r="AX758" i="16"/>
  <c r="F758" i="16"/>
  <c r="AA758" i="16"/>
  <c r="AY758" i="16"/>
  <c r="G758" i="16"/>
  <c r="AB758" i="16"/>
  <c r="AZ758" i="16"/>
  <c r="H758" i="16"/>
  <c r="AC758" i="16"/>
  <c r="BA758" i="16"/>
  <c r="I758" i="16"/>
  <c r="AD758" i="16"/>
  <c r="BB758" i="16"/>
  <c r="J758" i="16"/>
  <c r="AE758" i="16"/>
  <c r="BC758" i="16"/>
  <c r="K758" i="16"/>
  <c r="AF758" i="16"/>
  <c r="BD758" i="16"/>
  <c r="L758" i="16"/>
  <c r="AG758" i="16"/>
  <c r="BE758" i="16"/>
  <c r="M758" i="16"/>
  <c r="BF758" i="16"/>
  <c r="N758" i="16"/>
  <c r="BG758" i="16"/>
  <c r="O758" i="16"/>
  <c r="BH758" i="16"/>
  <c r="P758" i="16"/>
  <c r="BI758" i="16"/>
  <c r="Q758" i="16"/>
  <c r="BJ758" i="16"/>
  <c r="R758" i="16"/>
  <c r="BK758" i="16"/>
  <c r="S758" i="16"/>
  <c r="BL758" i="16"/>
  <c r="T758" i="16"/>
  <c r="BM758" i="16"/>
  <c r="U758" i="16"/>
  <c r="BN758" i="16"/>
  <c r="V758" i="16"/>
  <c r="AU759" i="16"/>
  <c r="C759" i="16"/>
  <c r="X759" i="16"/>
  <c r="AV759" i="16"/>
  <c r="D759" i="16"/>
  <c r="Y759" i="16"/>
  <c r="AW759" i="16"/>
  <c r="E759" i="16"/>
  <c r="Z759" i="16"/>
  <c r="AX759" i="16"/>
  <c r="F759" i="16"/>
  <c r="AA759" i="16"/>
  <c r="AY759" i="16"/>
  <c r="G759" i="16"/>
  <c r="AB759" i="16"/>
  <c r="AZ759" i="16"/>
  <c r="H759" i="16"/>
  <c r="AC759" i="16"/>
  <c r="BA759" i="16"/>
  <c r="I759" i="16"/>
  <c r="AD759" i="16"/>
  <c r="BB759" i="16"/>
  <c r="J759" i="16"/>
  <c r="AE759" i="16"/>
  <c r="BC759" i="16"/>
  <c r="K759" i="16"/>
  <c r="AF759" i="16"/>
  <c r="BD759" i="16"/>
  <c r="L759" i="16"/>
  <c r="AG759" i="16"/>
  <c r="BE759" i="16"/>
  <c r="M759" i="16"/>
  <c r="BF759" i="16"/>
  <c r="N759" i="16"/>
  <c r="BG759" i="16"/>
  <c r="O759" i="16"/>
  <c r="BH759" i="16"/>
  <c r="P759" i="16"/>
  <c r="BI759" i="16"/>
  <c r="Q759" i="16"/>
  <c r="BJ759" i="16"/>
  <c r="R759" i="16"/>
  <c r="BK759" i="16"/>
  <c r="S759" i="16"/>
  <c r="BL759" i="16"/>
  <c r="T759" i="16"/>
  <c r="BM759" i="16"/>
  <c r="U759" i="16"/>
  <c r="BN759" i="16"/>
  <c r="V759" i="16"/>
  <c r="AU760" i="16"/>
  <c r="C760" i="16"/>
  <c r="X760" i="16"/>
  <c r="AV760" i="16"/>
  <c r="D760" i="16"/>
  <c r="Y760" i="16"/>
  <c r="AW760" i="16"/>
  <c r="E760" i="16"/>
  <c r="Z760" i="16"/>
  <c r="AX760" i="16"/>
  <c r="F760" i="16"/>
  <c r="AA760" i="16"/>
  <c r="AY760" i="16"/>
  <c r="G760" i="16"/>
  <c r="AB760" i="16"/>
  <c r="AZ760" i="16"/>
  <c r="H760" i="16"/>
  <c r="AC760" i="16"/>
  <c r="BA760" i="16"/>
  <c r="I760" i="16"/>
  <c r="AD760" i="16"/>
  <c r="BB760" i="16"/>
  <c r="J760" i="16"/>
  <c r="AE760" i="16"/>
  <c r="BC760" i="16"/>
  <c r="K760" i="16"/>
  <c r="AF760" i="16"/>
  <c r="BD760" i="16"/>
  <c r="L760" i="16"/>
  <c r="AG760" i="16"/>
  <c r="BE760" i="16"/>
  <c r="M760" i="16"/>
  <c r="BF760" i="16"/>
  <c r="N760" i="16"/>
  <c r="BG760" i="16"/>
  <c r="O760" i="16"/>
  <c r="BH760" i="16"/>
  <c r="P760" i="16"/>
  <c r="BI760" i="16"/>
  <c r="Q760" i="16"/>
  <c r="BJ760" i="16"/>
  <c r="R760" i="16"/>
  <c r="BK760" i="16"/>
  <c r="S760" i="16"/>
  <c r="BL760" i="16"/>
  <c r="T760" i="16"/>
  <c r="BM760" i="16"/>
  <c r="U760" i="16"/>
  <c r="BN760" i="16"/>
  <c r="V760" i="16"/>
  <c r="AU761" i="16"/>
  <c r="C761" i="16"/>
  <c r="X761" i="16"/>
  <c r="AV761" i="16"/>
  <c r="D761" i="16"/>
  <c r="Y761" i="16"/>
  <c r="AW761" i="16"/>
  <c r="E761" i="16"/>
  <c r="Z761" i="16"/>
  <c r="AX761" i="16"/>
  <c r="F761" i="16"/>
  <c r="AA761" i="16"/>
  <c r="AY761" i="16"/>
  <c r="G761" i="16"/>
  <c r="AB761" i="16"/>
  <c r="AZ761" i="16"/>
  <c r="H761" i="16"/>
  <c r="AC761" i="16"/>
  <c r="BA761" i="16"/>
  <c r="I761" i="16"/>
  <c r="AD761" i="16"/>
  <c r="BB761" i="16"/>
  <c r="J761" i="16"/>
  <c r="AE761" i="16"/>
  <c r="BC761" i="16"/>
  <c r="K761" i="16"/>
  <c r="AF761" i="16"/>
  <c r="BD761" i="16"/>
  <c r="L761" i="16"/>
  <c r="AG761" i="16"/>
  <c r="BE761" i="16"/>
  <c r="M761" i="16"/>
  <c r="BF761" i="16"/>
  <c r="N761" i="16"/>
  <c r="BG761" i="16"/>
  <c r="O761" i="16"/>
  <c r="BH761" i="16"/>
  <c r="P761" i="16"/>
  <c r="BI761" i="16"/>
  <c r="Q761" i="16"/>
  <c r="BJ761" i="16"/>
  <c r="R761" i="16"/>
  <c r="BK761" i="16"/>
  <c r="S761" i="16"/>
  <c r="BL761" i="16"/>
  <c r="T761" i="16"/>
  <c r="BM761" i="16"/>
  <c r="U761" i="16"/>
  <c r="BN761" i="16"/>
  <c r="V761" i="16"/>
  <c r="AU762" i="16"/>
  <c r="C762" i="16"/>
  <c r="X762" i="16"/>
  <c r="AV762" i="16"/>
  <c r="D762" i="16"/>
  <c r="Y762" i="16"/>
  <c r="AW762" i="16"/>
  <c r="E762" i="16"/>
  <c r="Z762" i="16"/>
  <c r="AX762" i="16"/>
  <c r="F762" i="16"/>
  <c r="AA762" i="16"/>
  <c r="AY762" i="16"/>
  <c r="G762" i="16"/>
  <c r="AB762" i="16"/>
  <c r="AZ762" i="16"/>
  <c r="H762" i="16"/>
  <c r="AC762" i="16"/>
  <c r="BA762" i="16"/>
  <c r="I762" i="16"/>
  <c r="AD762" i="16"/>
  <c r="BB762" i="16"/>
  <c r="J762" i="16"/>
  <c r="AE762" i="16"/>
  <c r="BC762" i="16"/>
  <c r="K762" i="16"/>
  <c r="AF762" i="16"/>
  <c r="BD762" i="16"/>
  <c r="L762" i="16"/>
  <c r="AG762" i="16"/>
  <c r="BE762" i="16"/>
  <c r="M762" i="16"/>
  <c r="BF762" i="16"/>
  <c r="N762" i="16"/>
  <c r="BG762" i="16"/>
  <c r="O762" i="16"/>
  <c r="BH762" i="16"/>
  <c r="P762" i="16"/>
  <c r="BI762" i="16"/>
  <c r="Q762" i="16"/>
  <c r="BJ762" i="16"/>
  <c r="R762" i="16"/>
  <c r="BK762" i="16"/>
  <c r="S762" i="16"/>
  <c r="BL762" i="16"/>
  <c r="T762" i="16"/>
  <c r="BM762" i="16"/>
  <c r="U762" i="16"/>
  <c r="BN762" i="16"/>
  <c r="V762" i="16"/>
  <c r="AU763" i="16"/>
  <c r="C763" i="16"/>
  <c r="X763" i="16"/>
  <c r="AV763" i="16"/>
  <c r="D763" i="16"/>
  <c r="Y763" i="16"/>
  <c r="AW763" i="16"/>
  <c r="E763" i="16"/>
  <c r="Z763" i="16"/>
  <c r="AX763" i="16"/>
  <c r="F763" i="16"/>
  <c r="AA763" i="16"/>
  <c r="AY763" i="16"/>
  <c r="G763" i="16"/>
  <c r="AB763" i="16"/>
  <c r="AZ763" i="16"/>
  <c r="H763" i="16"/>
  <c r="AC763" i="16"/>
  <c r="BA763" i="16"/>
  <c r="I763" i="16"/>
  <c r="AD763" i="16"/>
  <c r="BB763" i="16"/>
  <c r="J763" i="16"/>
  <c r="AE763" i="16"/>
  <c r="BC763" i="16"/>
  <c r="K763" i="16"/>
  <c r="AF763" i="16"/>
  <c r="BD763" i="16"/>
  <c r="L763" i="16"/>
  <c r="AG763" i="16"/>
  <c r="BE763" i="16"/>
  <c r="M763" i="16"/>
  <c r="BF763" i="16"/>
  <c r="N763" i="16"/>
  <c r="BG763" i="16"/>
  <c r="O763" i="16"/>
  <c r="BH763" i="16"/>
  <c r="P763" i="16"/>
  <c r="BI763" i="16"/>
  <c r="Q763" i="16"/>
  <c r="BJ763" i="16"/>
  <c r="R763" i="16"/>
  <c r="BK763" i="16"/>
  <c r="S763" i="16"/>
  <c r="BL763" i="16"/>
  <c r="T763" i="16"/>
  <c r="BM763" i="16"/>
  <c r="U763" i="16"/>
  <c r="BN763" i="16"/>
  <c r="V763" i="16"/>
  <c r="AU764" i="16"/>
  <c r="C764" i="16"/>
  <c r="X764" i="16"/>
  <c r="AV764" i="16"/>
  <c r="D764" i="16"/>
  <c r="Y764" i="16"/>
  <c r="AW764" i="16"/>
  <c r="E764" i="16"/>
  <c r="Z764" i="16"/>
  <c r="AX764" i="16"/>
  <c r="F764" i="16"/>
  <c r="AA764" i="16"/>
  <c r="AY764" i="16"/>
  <c r="G764" i="16"/>
  <c r="AB764" i="16"/>
  <c r="AZ764" i="16"/>
  <c r="H764" i="16"/>
  <c r="AC764" i="16"/>
  <c r="BA764" i="16"/>
  <c r="I764" i="16"/>
  <c r="AD764" i="16"/>
  <c r="BB764" i="16"/>
  <c r="J764" i="16"/>
  <c r="AE764" i="16"/>
  <c r="BC764" i="16"/>
  <c r="K764" i="16"/>
  <c r="AF764" i="16"/>
  <c r="BD764" i="16"/>
  <c r="L764" i="16"/>
  <c r="AG764" i="16"/>
  <c r="BE764" i="16"/>
  <c r="M764" i="16"/>
  <c r="BF764" i="16"/>
  <c r="N764" i="16"/>
  <c r="BG764" i="16"/>
  <c r="O764" i="16"/>
  <c r="BH764" i="16"/>
  <c r="P764" i="16"/>
  <c r="BI764" i="16"/>
  <c r="Q764" i="16"/>
  <c r="BJ764" i="16"/>
  <c r="R764" i="16"/>
  <c r="BK764" i="16"/>
  <c r="S764" i="16"/>
  <c r="BL764" i="16"/>
  <c r="T764" i="16"/>
  <c r="BM764" i="16"/>
  <c r="U764" i="16"/>
  <c r="BN764" i="16"/>
  <c r="V764" i="16"/>
  <c r="AU765" i="16"/>
  <c r="C765" i="16"/>
  <c r="X765" i="16"/>
  <c r="AV765" i="16"/>
  <c r="D765" i="16"/>
  <c r="Y765" i="16"/>
  <c r="AW765" i="16"/>
  <c r="E765" i="16"/>
  <c r="Z765" i="16"/>
  <c r="AX765" i="16"/>
  <c r="F765" i="16"/>
  <c r="AA765" i="16"/>
  <c r="AY765" i="16"/>
  <c r="G765" i="16"/>
  <c r="AB765" i="16"/>
  <c r="AZ765" i="16"/>
  <c r="H765" i="16"/>
  <c r="AC765" i="16"/>
  <c r="BA765" i="16"/>
  <c r="I765" i="16"/>
  <c r="AD765" i="16"/>
  <c r="BB765" i="16"/>
  <c r="J765" i="16"/>
  <c r="AE765" i="16"/>
  <c r="BC765" i="16"/>
  <c r="K765" i="16"/>
  <c r="AF765" i="16"/>
  <c r="BD765" i="16"/>
  <c r="L765" i="16"/>
  <c r="AG765" i="16"/>
  <c r="BE765" i="16"/>
  <c r="M765" i="16"/>
  <c r="BF765" i="16"/>
  <c r="N765" i="16"/>
  <c r="BG765" i="16"/>
  <c r="O765" i="16"/>
  <c r="BH765" i="16"/>
  <c r="P765" i="16"/>
  <c r="BI765" i="16"/>
  <c r="Q765" i="16"/>
  <c r="BJ765" i="16"/>
  <c r="R765" i="16"/>
  <c r="BK765" i="16"/>
  <c r="S765" i="16"/>
  <c r="BL765" i="16"/>
  <c r="T765" i="16"/>
  <c r="BM765" i="16"/>
  <c r="U765" i="16"/>
  <c r="BN765" i="16"/>
  <c r="V765" i="16"/>
  <c r="AU766" i="16"/>
  <c r="C766" i="16"/>
  <c r="X766" i="16"/>
  <c r="AV766" i="16"/>
  <c r="D766" i="16"/>
  <c r="Y766" i="16"/>
  <c r="AW766" i="16"/>
  <c r="E766" i="16"/>
  <c r="Z766" i="16"/>
  <c r="AX766" i="16"/>
  <c r="F766" i="16"/>
  <c r="AA766" i="16"/>
  <c r="AY766" i="16"/>
  <c r="G766" i="16"/>
  <c r="AB766" i="16"/>
  <c r="AZ766" i="16"/>
  <c r="H766" i="16"/>
  <c r="AC766" i="16"/>
  <c r="BA766" i="16"/>
  <c r="I766" i="16"/>
  <c r="AD766" i="16"/>
  <c r="BB766" i="16"/>
  <c r="J766" i="16"/>
  <c r="AE766" i="16"/>
  <c r="BC766" i="16"/>
  <c r="K766" i="16"/>
  <c r="AF766" i="16"/>
  <c r="BD766" i="16"/>
  <c r="L766" i="16"/>
  <c r="AG766" i="16"/>
  <c r="BE766" i="16"/>
  <c r="M766" i="16"/>
  <c r="BF766" i="16"/>
  <c r="N766" i="16"/>
  <c r="BG766" i="16"/>
  <c r="O766" i="16"/>
  <c r="BH766" i="16"/>
  <c r="P766" i="16"/>
  <c r="BI766" i="16"/>
  <c r="Q766" i="16"/>
  <c r="BJ766" i="16"/>
  <c r="R766" i="16"/>
  <c r="BK766" i="16"/>
  <c r="S766" i="16"/>
  <c r="BL766" i="16"/>
  <c r="T766" i="16"/>
  <c r="BM766" i="16"/>
  <c r="U766" i="16"/>
  <c r="BN766" i="16"/>
  <c r="V766" i="16"/>
  <c r="AU767" i="16"/>
  <c r="C767" i="16"/>
  <c r="X767" i="16"/>
  <c r="AV767" i="16"/>
  <c r="D767" i="16"/>
  <c r="Y767" i="16"/>
  <c r="AW767" i="16"/>
  <c r="E767" i="16"/>
  <c r="Z767" i="16"/>
  <c r="AX767" i="16"/>
  <c r="F767" i="16"/>
  <c r="AA767" i="16"/>
  <c r="AY767" i="16"/>
  <c r="G767" i="16"/>
  <c r="AB767" i="16"/>
  <c r="AZ767" i="16"/>
  <c r="H767" i="16"/>
  <c r="AC767" i="16"/>
  <c r="BA767" i="16"/>
  <c r="I767" i="16"/>
  <c r="AD767" i="16"/>
  <c r="BB767" i="16"/>
  <c r="J767" i="16"/>
  <c r="AE767" i="16"/>
  <c r="BC767" i="16"/>
  <c r="K767" i="16"/>
  <c r="AF767" i="16"/>
  <c r="BD767" i="16"/>
  <c r="L767" i="16"/>
  <c r="AG767" i="16"/>
  <c r="BE767" i="16"/>
  <c r="M767" i="16"/>
  <c r="BF767" i="16"/>
  <c r="N767" i="16"/>
  <c r="BG767" i="16"/>
  <c r="O767" i="16"/>
  <c r="BH767" i="16"/>
  <c r="P767" i="16"/>
  <c r="BI767" i="16"/>
  <c r="Q767" i="16"/>
  <c r="BJ767" i="16"/>
  <c r="R767" i="16"/>
  <c r="BK767" i="16"/>
  <c r="S767" i="16"/>
  <c r="BL767" i="16"/>
  <c r="T767" i="16"/>
  <c r="BM767" i="16"/>
  <c r="U767" i="16"/>
  <c r="BN767" i="16"/>
  <c r="V767" i="16"/>
  <c r="AU768" i="16"/>
  <c r="C768" i="16"/>
  <c r="X768" i="16"/>
  <c r="AV768" i="16"/>
  <c r="D768" i="16"/>
  <c r="Y768" i="16"/>
  <c r="AW768" i="16"/>
  <c r="E768" i="16"/>
  <c r="Z768" i="16"/>
  <c r="AX768" i="16"/>
  <c r="F768" i="16"/>
  <c r="AA768" i="16"/>
  <c r="AY768" i="16"/>
  <c r="G768" i="16"/>
  <c r="AB768" i="16"/>
  <c r="AZ768" i="16"/>
  <c r="H768" i="16"/>
  <c r="AC768" i="16"/>
  <c r="BA768" i="16"/>
  <c r="I768" i="16"/>
  <c r="AD768" i="16"/>
  <c r="BB768" i="16"/>
  <c r="J768" i="16"/>
  <c r="AE768" i="16"/>
  <c r="BC768" i="16"/>
  <c r="K768" i="16"/>
  <c r="AF768" i="16"/>
  <c r="BD768" i="16"/>
  <c r="L768" i="16"/>
  <c r="AG768" i="16"/>
  <c r="BE768" i="16"/>
  <c r="M768" i="16"/>
  <c r="BF768" i="16"/>
  <c r="N768" i="16"/>
  <c r="BG768" i="16"/>
  <c r="O768" i="16"/>
  <c r="BH768" i="16"/>
  <c r="P768" i="16"/>
  <c r="BI768" i="16"/>
  <c r="Q768" i="16"/>
  <c r="BJ768" i="16"/>
  <c r="R768" i="16"/>
  <c r="BK768" i="16"/>
  <c r="S768" i="16"/>
  <c r="BL768" i="16"/>
  <c r="T768" i="16"/>
  <c r="BM768" i="16"/>
  <c r="U768" i="16"/>
  <c r="BN768" i="16"/>
  <c r="V768" i="16"/>
  <c r="AU769" i="16"/>
  <c r="C769" i="16"/>
  <c r="X769" i="16"/>
  <c r="AV769" i="16"/>
  <c r="D769" i="16"/>
  <c r="Y769" i="16"/>
  <c r="AW769" i="16"/>
  <c r="E769" i="16"/>
  <c r="Z769" i="16"/>
  <c r="AX769" i="16"/>
  <c r="F769" i="16"/>
  <c r="AA769" i="16"/>
  <c r="AY769" i="16"/>
  <c r="G769" i="16"/>
  <c r="AB769" i="16"/>
  <c r="AZ769" i="16"/>
  <c r="H769" i="16"/>
  <c r="AC769" i="16"/>
  <c r="BA769" i="16"/>
  <c r="I769" i="16"/>
  <c r="AD769" i="16"/>
  <c r="BB769" i="16"/>
  <c r="J769" i="16"/>
  <c r="AE769" i="16"/>
  <c r="BC769" i="16"/>
  <c r="K769" i="16"/>
  <c r="AF769" i="16"/>
  <c r="BD769" i="16"/>
  <c r="L769" i="16"/>
  <c r="AG769" i="16"/>
  <c r="BE769" i="16"/>
  <c r="M769" i="16"/>
  <c r="BF769" i="16"/>
  <c r="N769" i="16"/>
  <c r="BG769" i="16"/>
  <c r="O769" i="16"/>
  <c r="BH769" i="16"/>
  <c r="P769" i="16"/>
  <c r="BI769" i="16"/>
  <c r="Q769" i="16"/>
  <c r="BJ769" i="16"/>
  <c r="R769" i="16"/>
  <c r="BK769" i="16"/>
  <c r="S769" i="16"/>
  <c r="BL769" i="16"/>
  <c r="T769" i="16"/>
  <c r="BM769" i="16"/>
  <c r="U769" i="16"/>
  <c r="BN769" i="16"/>
  <c r="V769" i="16"/>
  <c r="AU770" i="16"/>
  <c r="C770" i="16"/>
  <c r="X770" i="16"/>
  <c r="AV770" i="16"/>
  <c r="D770" i="16"/>
  <c r="Y770" i="16"/>
  <c r="AW770" i="16"/>
  <c r="E770" i="16"/>
  <c r="Z770" i="16"/>
  <c r="AX770" i="16"/>
  <c r="F770" i="16"/>
  <c r="AA770" i="16"/>
  <c r="AY770" i="16"/>
  <c r="G770" i="16"/>
  <c r="AB770" i="16"/>
  <c r="AZ770" i="16"/>
  <c r="H770" i="16"/>
  <c r="AC770" i="16"/>
  <c r="BA770" i="16"/>
  <c r="I770" i="16"/>
  <c r="AD770" i="16"/>
  <c r="BB770" i="16"/>
  <c r="J770" i="16"/>
  <c r="AE770" i="16"/>
  <c r="BC770" i="16"/>
  <c r="K770" i="16"/>
  <c r="AF770" i="16"/>
  <c r="BD770" i="16"/>
  <c r="L770" i="16"/>
  <c r="AG770" i="16"/>
  <c r="BE770" i="16"/>
  <c r="M770" i="16"/>
  <c r="BF770" i="16"/>
  <c r="N770" i="16"/>
  <c r="BG770" i="16"/>
  <c r="O770" i="16"/>
  <c r="BH770" i="16"/>
  <c r="P770" i="16"/>
  <c r="BI770" i="16"/>
  <c r="Q770" i="16"/>
  <c r="BJ770" i="16"/>
  <c r="R770" i="16"/>
  <c r="BK770" i="16"/>
  <c r="S770" i="16"/>
  <c r="BL770" i="16"/>
  <c r="T770" i="16"/>
  <c r="BM770" i="16"/>
  <c r="U770" i="16"/>
  <c r="BN770" i="16"/>
  <c r="V770" i="16"/>
  <c r="AU771" i="16"/>
  <c r="C771" i="16"/>
  <c r="X771" i="16"/>
  <c r="AV771" i="16"/>
  <c r="D771" i="16"/>
  <c r="Y771" i="16"/>
  <c r="AW771" i="16"/>
  <c r="E771" i="16"/>
  <c r="Z771" i="16"/>
  <c r="AX771" i="16"/>
  <c r="F771" i="16"/>
  <c r="AA771" i="16"/>
  <c r="AY771" i="16"/>
  <c r="G771" i="16"/>
  <c r="AB771" i="16"/>
  <c r="AZ771" i="16"/>
  <c r="H771" i="16"/>
  <c r="AC771" i="16"/>
  <c r="BA771" i="16"/>
  <c r="I771" i="16"/>
  <c r="AD771" i="16"/>
  <c r="BB771" i="16"/>
  <c r="J771" i="16"/>
  <c r="AE771" i="16"/>
  <c r="BC771" i="16"/>
  <c r="K771" i="16"/>
  <c r="AF771" i="16"/>
  <c r="BD771" i="16"/>
  <c r="L771" i="16"/>
  <c r="AG771" i="16"/>
  <c r="BE771" i="16"/>
  <c r="M771" i="16"/>
  <c r="BF771" i="16"/>
  <c r="N771" i="16"/>
  <c r="BG771" i="16"/>
  <c r="O771" i="16"/>
  <c r="BH771" i="16"/>
  <c r="P771" i="16"/>
  <c r="BI771" i="16"/>
  <c r="Q771" i="16"/>
  <c r="BJ771" i="16"/>
  <c r="R771" i="16"/>
  <c r="BK771" i="16"/>
  <c r="S771" i="16"/>
  <c r="BL771" i="16"/>
  <c r="T771" i="16"/>
  <c r="BM771" i="16"/>
  <c r="U771" i="16"/>
  <c r="BN771" i="16"/>
  <c r="V771" i="16"/>
  <c r="AU772" i="16"/>
  <c r="C772" i="16"/>
  <c r="X772" i="16"/>
  <c r="AV772" i="16"/>
  <c r="D772" i="16"/>
  <c r="Y772" i="16"/>
  <c r="AW772" i="16"/>
  <c r="E772" i="16"/>
  <c r="Z772" i="16"/>
  <c r="AX772" i="16"/>
  <c r="F772" i="16"/>
  <c r="AA772" i="16"/>
  <c r="AY772" i="16"/>
  <c r="G772" i="16"/>
  <c r="AB772" i="16"/>
  <c r="AZ772" i="16"/>
  <c r="H772" i="16"/>
  <c r="AC772" i="16"/>
  <c r="BA772" i="16"/>
  <c r="I772" i="16"/>
  <c r="AD772" i="16"/>
  <c r="BB772" i="16"/>
  <c r="J772" i="16"/>
  <c r="AE772" i="16"/>
  <c r="BC772" i="16"/>
  <c r="K772" i="16"/>
  <c r="AF772" i="16"/>
  <c r="BD772" i="16"/>
  <c r="L772" i="16"/>
  <c r="AG772" i="16"/>
  <c r="BE772" i="16"/>
  <c r="M772" i="16"/>
  <c r="BF772" i="16"/>
  <c r="N772" i="16"/>
  <c r="BG772" i="16"/>
  <c r="O772" i="16"/>
  <c r="BH772" i="16"/>
  <c r="P772" i="16"/>
  <c r="BI772" i="16"/>
  <c r="Q772" i="16"/>
  <c r="BJ772" i="16"/>
  <c r="R772" i="16"/>
  <c r="BK772" i="16"/>
  <c r="S772" i="16"/>
  <c r="BL772" i="16"/>
  <c r="T772" i="16"/>
  <c r="BM772" i="16"/>
  <c r="U772" i="16"/>
  <c r="BN772" i="16"/>
  <c r="V772" i="16"/>
  <c r="AU773" i="16"/>
  <c r="C773" i="16"/>
  <c r="X773" i="16"/>
  <c r="AV773" i="16"/>
  <c r="D773" i="16"/>
  <c r="Y773" i="16"/>
  <c r="AW773" i="16"/>
  <c r="E773" i="16"/>
  <c r="Z773" i="16"/>
  <c r="AX773" i="16"/>
  <c r="F773" i="16"/>
  <c r="AA773" i="16"/>
  <c r="AY773" i="16"/>
  <c r="G773" i="16"/>
  <c r="AB773" i="16"/>
  <c r="AZ773" i="16"/>
  <c r="H773" i="16"/>
  <c r="AC773" i="16"/>
  <c r="BA773" i="16"/>
  <c r="I773" i="16"/>
  <c r="AD773" i="16"/>
  <c r="BB773" i="16"/>
  <c r="J773" i="16"/>
  <c r="AE773" i="16"/>
  <c r="BC773" i="16"/>
  <c r="K773" i="16"/>
  <c r="AF773" i="16"/>
  <c r="BD773" i="16"/>
  <c r="L773" i="16"/>
  <c r="AG773" i="16"/>
  <c r="BE773" i="16"/>
  <c r="M773" i="16"/>
  <c r="BF773" i="16"/>
  <c r="N773" i="16"/>
  <c r="BG773" i="16"/>
  <c r="O773" i="16"/>
  <c r="BH773" i="16"/>
  <c r="P773" i="16"/>
  <c r="BI773" i="16"/>
  <c r="Q773" i="16"/>
  <c r="BJ773" i="16"/>
  <c r="R773" i="16"/>
  <c r="BK773" i="16"/>
  <c r="S773" i="16"/>
  <c r="BL773" i="16"/>
  <c r="T773" i="16"/>
  <c r="BM773" i="16"/>
  <c r="U773" i="16"/>
  <c r="BN773" i="16"/>
  <c r="V773" i="16"/>
  <c r="AU774" i="16"/>
  <c r="C774" i="16"/>
  <c r="X774" i="16"/>
  <c r="AV774" i="16"/>
  <c r="D774" i="16"/>
  <c r="Y774" i="16"/>
  <c r="AW774" i="16"/>
  <c r="E774" i="16"/>
  <c r="Z774" i="16"/>
  <c r="AX774" i="16"/>
  <c r="F774" i="16"/>
  <c r="AA774" i="16"/>
  <c r="AY774" i="16"/>
  <c r="G774" i="16"/>
  <c r="AB774" i="16"/>
  <c r="AZ774" i="16"/>
  <c r="H774" i="16"/>
  <c r="AC774" i="16"/>
  <c r="BA774" i="16"/>
  <c r="I774" i="16"/>
  <c r="AD774" i="16"/>
  <c r="BB774" i="16"/>
  <c r="J774" i="16"/>
  <c r="AE774" i="16"/>
  <c r="BC774" i="16"/>
  <c r="K774" i="16"/>
  <c r="AF774" i="16"/>
  <c r="BD774" i="16"/>
  <c r="L774" i="16"/>
  <c r="AG774" i="16"/>
  <c r="BE774" i="16"/>
  <c r="M774" i="16"/>
  <c r="BF774" i="16"/>
  <c r="N774" i="16"/>
  <c r="BG774" i="16"/>
  <c r="O774" i="16"/>
  <c r="BH774" i="16"/>
  <c r="P774" i="16"/>
  <c r="BI774" i="16"/>
  <c r="Q774" i="16"/>
  <c r="BJ774" i="16"/>
  <c r="R774" i="16"/>
  <c r="BK774" i="16"/>
  <c r="S774" i="16"/>
  <c r="BL774" i="16"/>
  <c r="T774" i="16"/>
  <c r="BM774" i="16"/>
  <c r="U774" i="16"/>
  <c r="BN774" i="16"/>
  <c r="V774" i="16"/>
  <c r="AU775" i="16"/>
  <c r="C775" i="16"/>
  <c r="X775" i="16"/>
  <c r="AV775" i="16"/>
  <c r="D775" i="16"/>
  <c r="Y775" i="16"/>
  <c r="AW775" i="16"/>
  <c r="E775" i="16"/>
  <c r="Z775" i="16"/>
  <c r="AX775" i="16"/>
  <c r="F775" i="16"/>
  <c r="AA775" i="16"/>
  <c r="AY775" i="16"/>
  <c r="G775" i="16"/>
  <c r="AB775" i="16"/>
  <c r="AZ775" i="16"/>
  <c r="H775" i="16"/>
  <c r="AC775" i="16"/>
  <c r="BA775" i="16"/>
  <c r="I775" i="16"/>
  <c r="AD775" i="16"/>
  <c r="BB775" i="16"/>
  <c r="J775" i="16"/>
  <c r="AE775" i="16"/>
  <c r="BC775" i="16"/>
  <c r="K775" i="16"/>
  <c r="AF775" i="16"/>
  <c r="BD775" i="16"/>
  <c r="L775" i="16"/>
  <c r="AG775" i="16"/>
  <c r="BE775" i="16"/>
  <c r="M775" i="16"/>
  <c r="BF775" i="16"/>
  <c r="N775" i="16"/>
  <c r="BG775" i="16"/>
  <c r="O775" i="16"/>
  <c r="BH775" i="16"/>
  <c r="P775" i="16"/>
  <c r="BI775" i="16"/>
  <c r="Q775" i="16"/>
  <c r="BJ775" i="16"/>
  <c r="R775" i="16"/>
  <c r="BK775" i="16"/>
  <c r="S775" i="16"/>
  <c r="BL775" i="16"/>
  <c r="T775" i="16"/>
  <c r="BM775" i="16"/>
  <c r="U775" i="16"/>
  <c r="BN775" i="16"/>
  <c r="V775" i="16"/>
  <c r="AU776" i="16"/>
  <c r="C776" i="16"/>
  <c r="X776" i="16"/>
  <c r="AV776" i="16"/>
  <c r="D776" i="16"/>
  <c r="Y776" i="16"/>
  <c r="AW776" i="16"/>
  <c r="E776" i="16"/>
  <c r="Z776" i="16"/>
  <c r="AX776" i="16"/>
  <c r="F776" i="16"/>
  <c r="AA776" i="16"/>
  <c r="AY776" i="16"/>
  <c r="G776" i="16"/>
  <c r="AB776" i="16"/>
  <c r="AZ776" i="16"/>
  <c r="H776" i="16"/>
  <c r="AC776" i="16"/>
  <c r="BA776" i="16"/>
  <c r="I776" i="16"/>
  <c r="AD776" i="16"/>
  <c r="BB776" i="16"/>
  <c r="J776" i="16"/>
  <c r="AE776" i="16"/>
  <c r="BC776" i="16"/>
  <c r="K776" i="16"/>
  <c r="AF776" i="16"/>
  <c r="BD776" i="16"/>
  <c r="L776" i="16"/>
  <c r="AG776" i="16"/>
  <c r="BE776" i="16"/>
  <c r="M776" i="16"/>
  <c r="BF776" i="16"/>
  <c r="N776" i="16"/>
  <c r="BG776" i="16"/>
  <c r="O776" i="16"/>
  <c r="BH776" i="16"/>
  <c r="P776" i="16"/>
  <c r="BI776" i="16"/>
  <c r="Q776" i="16"/>
  <c r="BJ776" i="16"/>
  <c r="R776" i="16"/>
  <c r="BK776" i="16"/>
  <c r="S776" i="16"/>
  <c r="BL776" i="16"/>
  <c r="T776" i="16"/>
  <c r="BM776" i="16"/>
  <c r="U776" i="16"/>
  <c r="BN776" i="16"/>
  <c r="V776" i="16"/>
  <c r="AU777" i="16"/>
  <c r="C777" i="16"/>
  <c r="X777" i="16"/>
  <c r="AV777" i="16"/>
  <c r="D777" i="16"/>
  <c r="Y777" i="16"/>
  <c r="AW777" i="16"/>
  <c r="E777" i="16"/>
  <c r="Z777" i="16"/>
  <c r="AX777" i="16"/>
  <c r="F777" i="16"/>
  <c r="AA777" i="16"/>
  <c r="AY777" i="16"/>
  <c r="G777" i="16"/>
  <c r="AB777" i="16"/>
  <c r="AZ777" i="16"/>
  <c r="H777" i="16"/>
  <c r="AC777" i="16"/>
  <c r="BA777" i="16"/>
  <c r="I777" i="16"/>
  <c r="AD777" i="16"/>
  <c r="BB777" i="16"/>
  <c r="J777" i="16"/>
  <c r="AE777" i="16"/>
  <c r="BC777" i="16"/>
  <c r="K777" i="16"/>
  <c r="AF777" i="16"/>
  <c r="BD777" i="16"/>
  <c r="L777" i="16"/>
  <c r="AG777" i="16"/>
  <c r="BE777" i="16"/>
  <c r="M777" i="16"/>
  <c r="BF777" i="16"/>
  <c r="N777" i="16"/>
  <c r="BG777" i="16"/>
  <c r="O777" i="16"/>
  <c r="BH777" i="16"/>
  <c r="P777" i="16"/>
  <c r="BI777" i="16"/>
  <c r="Q777" i="16"/>
  <c r="BJ777" i="16"/>
  <c r="R777" i="16"/>
  <c r="BK777" i="16"/>
  <c r="S777" i="16"/>
  <c r="BL777" i="16"/>
  <c r="T777" i="16"/>
  <c r="BM777" i="16"/>
  <c r="U777" i="16"/>
  <c r="BN777" i="16"/>
  <c r="V777" i="16"/>
  <c r="AU778" i="16"/>
  <c r="C778" i="16"/>
  <c r="X778" i="16"/>
  <c r="AV778" i="16"/>
  <c r="D778" i="16"/>
  <c r="Y778" i="16"/>
  <c r="AW778" i="16"/>
  <c r="E778" i="16"/>
  <c r="Z778" i="16"/>
  <c r="AX778" i="16"/>
  <c r="F778" i="16"/>
  <c r="AA778" i="16"/>
  <c r="AY778" i="16"/>
  <c r="G778" i="16"/>
  <c r="AB778" i="16"/>
  <c r="AZ778" i="16"/>
  <c r="H778" i="16"/>
  <c r="AC778" i="16"/>
  <c r="BA778" i="16"/>
  <c r="I778" i="16"/>
  <c r="AD778" i="16"/>
  <c r="BB778" i="16"/>
  <c r="J778" i="16"/>
  <c r="AE778" i="16"/>
  <c r="BC778" i="16"/>
  <c r="K778" i="16"/>
  <c r="AF778" i="16"/>
  <c r="BD778" i="16"/>
  <c r="L778" i="16"/>
  <c r="AG778" i="16"/>
  <c r="BE778" i="16"/>
  <c r="M778" i="16"/>
  <c r="BF778" i="16"/>
  <c r="N778" i="16"/>
  <c r="BG778" i="16"/>
  <c r="O778" i="16"/>
  <c r="BH778" i="16"/>
  <c r="P778" i="16"/>
  <c r="BI778" i="16"/>
  <c r="Q778" i="16"/>
  <c r="BJ778" i="16"/>
  <c r="R778" i="16"/>
  <c r="BK778" i="16"/>
  <c r="S778" i="16"/>
  <c r="BL778" i="16"/>
  <c r="T778" i="16"/>
  <c r="BM778" i="16"/>
  <c r="U778" i="16"/>
  <c r="BN778" i="16"/>
  <c r="V778" i="16"/>
  <c r="AU779" i="16"/>
  <c r="C779" i="16"/>
  <c r="X779" i="16"/>
  <c r="AV779" i="16"/>
  <c r="D779" i="16"/>
  <c r="Y779" i="16"/>
  <c r="AW779" i="16"/>
  <c r="E779" i="16"/>
  <c r="Z779" i="16"/>
  <c r="AX779" i="16"/>
  <c r="F779" i="16"/>
  <c r="AA779" i="16"/>
  <c r="AY779" i="16"/>
  <c r="G779" i="16"/>
  <c r="AB779" i="16"/>
  <c r="AZ779" i="16"/>
  <c r="H779" i="16"/>
  <c r="AC779" i="16"/>
  <c r="BA779" i="16"/>
  <c r="I779" i="16"/>
  <c r="AD779" i="16"/>
  <c r="BB779" i="16"/>
  <c r="J779" i="16"/>
  <c r="AE779" i="16"/>
  <c r="BC779" i="16"/>
  <c r="K779" i="16"/>
  <c r="AF779" i="16"/>
  <c r="BD779" i="16"/>
  <c r="L779" i="16"/>
  <c r="AG779" i="16"/>
  <c r="BE779" i="16"/>
  <c r="M779" i="16"/>
  <c r="BF779" i="16"/>
  <c r="N779" i="16"/>
  <c r="BG779" i="16"/>
  <c r="O779" i="16"/>
  <c r="BH779" i="16"/>
  <c r="P779" i="16"/>
  <c r="BI779" i="16"/>
  <c r="Q779" i="16"/>
  <c r="BJ779" i="16"/>
  <c r="R779" i="16"/>
  <c r="BK779" i="16"/>
  <c r="S779" i="16"/>
  <c r="BL779" i="16"/>
  <c r="T779" i="16"/>
  <c r="BM779" i="16"/>
  <c r="U779" i="16"/>
  <c r="BN779" i="16"/>
  <c r="V779" i="16"/>
  <c r="AU780" i="16"/>
  <c r="C780" i="16"/>
  <c r="X780" i="16"/>
  <c r="AV780" i="16"/>
  <c r="D780" i="16"/>
  <c r="Y780" i="16"/>
  <c r="AW780" i="16"/>
  <c r="E780" i="16"/>
  <c r="Z780" i="16"/>
  <c r="AX780" i="16"/>
  <c r="F780" i="16"/>
  <c r="AA780" i="16"/>
  <c r="AY780" i="16"/>
  <c r="G780" i="16"/>
  <c r="AB780" i="16"/>
  <c r="AZ780" i="16"/>
  <c r="H780" i="16"/>
  <c r="AC780" i="16"/>
  <c r="BA780" i="16"/>
  <c r="I780" i="16"/>
  <c r="AD780" i="16"/>
  <c r="BB780" i="16"/>
  <c r="J780" i="16"/>
  <c r="AE780" i="16"/>
  <c r="BC780" i="16"/>
  <c r="K780" i="16"/>
  <c r="AF780" i="16"/>
  <c r="BD780" i="16"/>
  <c r="L780" i="16"/>
  <c r="AG780" i="16"/>
  <c r="BE780" i="16"/>
  <c r="M780" i="16"/>
  <c r="BF780" i="16"/>
  <c r="N780" i="16"/>
  <c r="BG780" i="16"/>
  <c r="O780" i="16"/>
  <c r="BH780" i="16"/>
  <c r="P780" i="16"/>
  <c r="BI780" i="16"/>
  <c r="Q780" i="16"/>
  <c r="BJ780" i="16"/>
  <c r="R780" i="16"/>
  <c r="BK780" i="16"/>
  <c r="S780" i="16"/>
  <c r="BL780" i="16"/>
  <c r="T780" i="16"/>
  <c r="BM780" i="16"/>
  <c r="U780" i="16"/>
  <c r="BN780" i="16"/>
  <c r="V780" i="16"/>
  <c r="AU781" i="16"/>
  <c r="C781" i="16"/>
  <c r="X781" i="16"/>
  <c r="AV781" i="16"/>
  <c r="D781" i="16"/>
  <c r="Y781" i="16"/>
  <c r="AW781" i="16"/>
  <c r="E781" i="16"/>
  <c r="Z781" i="16"/>
  <c r="AX781" i="16"/>
  <c r="F781" i="16"/>
  <c r="AA781" i="16"/>
  <c r="AY781" i="16"/>
  <c r="G781" i="16"/>
  <c r="AB781" i="16"/>
  <c r="AZ781" i="16"/>
  <c r="H781" i="16"/>
  <c r="AC781" i="16"/>
  <c r="BA781" i="16"/>
  <c r="I781" i="16"/>
  <c r="AD781" i="16"/>
  <c r="BB781" i="16"/>
  <c r="J781" i="16"/>
  <c r="AE781" i="16"/>
  <c r="BC781" i="16"/>
  <c r="K781" i="16"/>
  <c r="AF781" i="16"/>
  <c r="BD781" i="16"/>
  <c r="L781" i="16"/>
  <c r="AG781" i="16"/>
  <c r="BE781" i="16"/>
  <c r="M781" i="16"/>
  <c r="BF781" i="16"/>
  <c r="N781" i="16"/>
  <c r="BG781" i="16"/>
  <c r="O781" i="16"/>
  <c r="BH781" i="16"/>
  <c r="P781" i="16"/>
  <c r="BI781" i="16"/>
  <c r="Q781" i="16"/>
  <c r="BJ781" i="16"/>
  <c r="R781" i="16"/>
  <c r="BK781" i="16"/>
  <c r="S781" i="16"/>
  <c r="BL781" i="16"/>
  <c r="T781" i="16"/>
  <c r="BM781" i="16"/>
  <c r="U781" i="16"/>
  <c r="BN781" i="16"/>
  <c r="V781" i="16"/>
  <c r="AU782" i="16"/>
  <c r="C782" i="16"/>
  <c r="X782" i="16"/>
  <c r="AV782" i="16"/>
  <c r="D782" i="16"/>
  <c r="Y782" i="16"/>
  <c r="AW782" i="16"/>
  <c r="E782" i="16"/>
  <c r="Z782" i="16"/>
  <c r="AX782" i="16"/>
  <c r="F782" i="16"/>
  <c r="AA782" i="16"/>
  <c r="AY782" i="16"/>
  <c r="G782" i="16"/>
  <c r="AB782" i="16"/>
  <c r="AZ782" i="16"/>
  <c r="H782" i="16"/>
  <c r="AC782" i="16"/>
  <c r="BA782" i="16"/>
  <c r="I782" i="16"/>
  <c r="AD782" i="16"/>
  <c r="BB782" i="16"/>
  <c r="J782" i="16"/>
  <c r="AE782" i="16"/>
  <c r="BC782" i="16"/>
  <c r="K782" i="16"/>
  <c r="AF782" i="16"/>
  <c r="BD782" i="16"/>
  <c r="L782" i="16"/>
  <c r="AG782" i="16"/>
  <c r="BE782" i="16"/>
  <c r="M782" i="16"/>
  <c r="BF782" i="16"/>
  <c r="N782" i="16"/>
  <c r="BG782" i="16"/>
  <c r="O782" i="16"/>
  <c r="BH782" i="16"/>
  <c r="P782" i="16"/>
  <c r="BI782" i="16"/>
  <c r="Q782" i="16"/>
  <c r="BJ782" i="16"/>
  <c r="R782" i="16"/>
  <c r="BK782" i="16"/>
  <c r="S782" i="16"/>
  <c r="BL782" i="16"/>
  <c r="T782" i="16"/>
  <c r="BM782" i="16"/>
  <c r="U782" i="16"/>
  <c r="BN782" i="16"/>
  <c r="V782" i="16"/>
  <c r="AU783" i="16"/>
  <c r="C783" i="16"/>
  <c r="X783" i="16"/>
  <c r="AV783" i="16"/>
  <c r="D783" i="16"/>
  <c r="Y783" i="16"/>
  <c r="AW783" i="16"/>
  <c r="E783" i="16"/>
  <c r="Z783" i="16"/>
  <c r="AX783" i="16"/>
  <c r="F783" i="16"/>
  <c r="AA783" i="16"/>
  <c r="AY783" i="16"/>
  <c r="G783" i="16"/>
  <c r="AB783" i="16"/>
  <c r="AZ783" i="16"/>
  <c r="H783" i="16"/>
  <c r="AC783" i="16"/>
  <c r="BA783" i="16"/>
  <c r="I783" i="16"/>
  <c r="AD783" i="16"/>
  <c r="BB783" i="16"/>
  <c r="J783" i="16"/>
  <c r="AE783" i="16"/>
  <c r="BC783" i="16"/>
  <c r="K783" i="16"/>
  <c r="AF783" i="16"/>
  <c r="BD783" i="16"/>
  <c r="L783" i="16"/>
  <c r="AG783" i="16"/>
  <c r="BE783" i="16"/>
  <c r="M783" i="16"/>
  <c r="BF783" i="16"/>
  <c r="N783" i="16"/>
  <c r="BG783" i="16"/>
  <c r="O783" i="16"/>
  <c r="BH783" i="16"/>
  <c r="P783" i="16"/>
  <c r="BI783" i="16"/>
  <c r="Q783" i="16"/>
  <c r="BJ783" i="16"/>
  <c r="R783" i="16"/>
  <c r="BK783" i="16"/>
  <c r="S783" i="16"/>
  <c r="BL783" i="16"/>
  <c r="T783" i="16"/>
  <c r="BM783" i="16"/>
  <c r="U783" i="16"/>
  <c r="BN783" i="16"/>
  <c r="V783" i="16"/>
  <c r="AU784" i="16"/>
  <c r="C784" i="16"/>
  <c r="X784" i="16"/>
  <c r="AV784" i="16"/>
  <c r="D784" i="16"/>
  <c r="Y784" i="16"/>
  <c r="AW784" i="16"/>
  <c r="E784" i="16"/>
  <c r="Z784" i="16"/>
  <c r="AX784" i="16"/>
  <c r="F784" i="16"/>
  <c r="AA784" i="16"/>
  <c r="AY784" i="16"/>
  <c r="G784" i="16"/>
  <c r="AB784" i="16"/>
  <c r="AZ784" i="16"/>
  <c r="H784" i="16"/>
  <c r="AC784" i="16"/>
  <c r="BA784" i="16"/>
  <c r="I784" i="16"/>
  <c r="AD784" i="16"/>
  <c r="BB784" i="16"/>
  <c r="J784" i="16"/>
  <c r="AE784" i="16"/>
  <c r="BC784" i="16"/>
  <c r="K784" i="16"/>
  <c r="AF784" i="16"/>
  <c r="BD784" i="16"/>
  <c r="L784" i="16"/>
  <c r="AG784" i="16"/>
  <c r="BE784" i="16"/>
  <c r="M784" i="16"/>
  <c r="BF784" i="16"/>
  <c r="N784" i="16"/>
  <c r="BG784" i="16"/>
  <c r="O784" i="16"/>
  <c r="BH784" i="16"/>
  <c r="P784" i="16"/>
  <c r="BI784" i="16"/>
  <c r="Q784" i="16"/>
  <c r="BJ784" i="16"/>
  <c r="R784" i="16"/>
  <c r="BK784" i="16"/>
  <c r="S784" i="16"/>
  <c r="BL784" i="16"/>
  <c r="T784" i="16"/>
  <c r="BM784" i="16"/>
  <c r="U784" i="16"/>
  <c r="BN784" i="16"/>
  <c r="V784" i="16"/>
  <c r="AU785" i="16"/>
  <c r="C785" i="16"/>
  <c r="X785" i="16"/>
  <c r="AV785" i="16"/>
  <c r="D785" i="16"/>
  <c r="Y785" i="16"/>
  <c r="AW785" i="16"/>
  <c r="E785" i="16"/>
  <c r="Z785" i="16"/>
  <c r="AX785" i="16"/>
  <c r="F785" i="16"/>
  <c r="AA785" i="16"/>
  <c r="AY785" i="16"/>
  <c r="G785" i="16"/>
  <c r="AB785" i="16"/>
  <c r="AZ785" i="16"/>
  <c r="H785" i="16"/>
  <c r="AC785" i="16"/>
  <c r="BA785" i="16"/>
  <c r="I785" i="16"/>
  <c r="AD785" i="16"/>
  <c r="BB785" i="16"/>
  <c r="J785" i="16"/>
  <c r="AE785" i="16"/>
  <c r="BC785" i="16"/>
  <c r="K785" i="16"/>
  <c r="AF785" i="16"/>
  <c r="BD785" i="16"/>
  <c r="L785" i="16"/>
  <c r="AG785" i="16"/>
  <c r="BE785" i="16"/>
  <c r="M785" i="16"/>
  <c r="BF785" i="16"/>
  <c r="N785" i="16"/>
  <c r="BG785" i="16"/>
  <c r="O785" i="16"/>
  <c r="BH785" i="16"/>
  <c r="P785" i="16"/>
  <c r="BI785" i="16"/>
  <c r="Q785" i="16"/>
  <c r="BJ785" i="16"/>
  <c r="R785" i="16"/>
  <c r="BK785" i="16"/>
  <c r="S785" i="16"/>
  <c r="BL785" i="16"/>
  <c r="T785" i="16"/>
  <c r="BM785" i="16"/>
  <c r="U785" i="16"/>
  <c r="BN785" i="16"/>
  <c r="V785" i="16"/>
  <c r="AU786" i="16"/>
  <c r="C786" i="16"/>
  <c r="X786" i="16"/>
  <c r="AV786" i="16"/>
  <c r="D786" i="16"/>
  <c r="Y786" i="16"/>
  <c r="AW786" i="16"/>
  <c r="E786" i="16"/>
  <c r="Z786" i="16"/>
  <c r="AX786" i="16"/>
  <c r="F786" i="16"/>
  <c r="AA786" i="16"/>
  <c r="AY786" i="16"/>
  <c r="G786" i="16"/>
  <c r="AB786" i="16"/>
  <c r="AZ786" i="16"/>
  <c r="H786" i="16"/>
  <c r="AC786" i="16"/>
  <c r="BA786" i="16"/>
  <c r="I786" i="16"/>
  <c r="AD786" i="16"/>
  <c r="BB786" i="16"/>
  <c r="J786" i="16"/>
  <c r="AE786" i="16"/>
  <c r="BC786" i="16"/>
  <c r="K786" i="16"/>
  <c r="AF786" i="16"/>
  <c r="BD786" i="16"/>
  <c r="L786" i="16"/>
  <c r="AG786" i="16"/>
  <c r="BE786" i="16"/>
  <c r="M786" i="16"/>
  <c r="BF786" i="16"/>
  <c r="N786" i="16"/>
  <c r="BG786" i="16"/>
  <c r="O786" i="16"/>
  <c r="BH786" i="16"/>
  <c r="P786" i="16"/>
  <c r="BI786" i="16"/>
  <c r="Q786" i="16"/>
  <c r="BJ786" i="16"/>
  <c r="R786" i="16"/>
  <c r="BK786" i="16"/>
  <c r="S786" i="16"/>
  <c r="BL786" i="16"/>
  <c r="T786" i="16"/>
  <c r="BM786" i="16"/>
  <c r="U786" i="16"/>
  <c r="BN786" i="16"/>
  <c r="V786" i="16"/>
  <c r="AU787" i="16"/>
  <c r="C787" i="16"/>
  <c r="X787" i="16"/>
  <c r="AV787" i="16"/>
  <c r="D787" i="16"/>
  <c r="Y787" i="16"/>
  <c r="AW787" i="16"/>
  <c r="E787" i="16"/>
  <c r="Z787" i="16"/>
  <c r="AX787" i="16"/>
  <c r="F787" i="16"/>
  <c r="AA787" i="16"/>
  <c r="AY787" i="16"/>
  <c r="G787" i="16"/>
  <c r="AB787" i="16"/>
  <c r="AZ787" i="16"/>
  <c r="H787" i="16"/>
  <c r="AC787" i="16"/>
  <c r="BA787" i="16"/>
  <c r="I787" i="16"/>
  <c r="AD787" i="16"/>
  <c r="BB787" i="16"/>
  <c r="J787" i="16"/>
  <c r="AE787" i="16"/>
  <c r="BC787" i="16"/>
  <c r="K787" i="16"/>
  <c r="AF787" i="16"/>
  <c r="BD787" i="16"/>
  <c r="L787" i="16"/>
  <c r="AG787" i="16"/>
  <c r="BE787" i="16"/>
  <c r="M787" i="16"/>
  <c r="BF787" i="16"/>
  <c r="N787" i="16"/>
  <c r="BG787" i="16"/>
  <c r="O787" i="16"/>
  <c r="BH787" i="16"/>
  <c r="P787" i="16"/>
  <c r="BI787" i="16"/>
  <c r="Q787" i="16"/>
  <c r="BJ787" i="16"/>
  <c r="R787" i="16"/>
  <c r="BK787" i="16"/>
  <c r="S787" i="16"/>
  <c r="BL787" i="16"/>
  <c r="T787" i="16"/>
  <c r="BM787" i="16"/>
  <c r="U787" i="16"/>
  <c r="BN787" i="16"/>
  <c r="V787" i="16"/>
  <c r="AU788" i="16"/>
  <c r="C788" i="16"/>
  <c r="X788" i="16"/>
  <c r="AV788" i="16"/>
  <c r="D788" i="16"/>
  <c r="Y788" i="16"/>
  <c r="AW788" i="16"/>
  <c r="E788" i="16"/>
  <c r="Z788" i="16"/>
  <c r="AX788" i="16"/>
  <c r="F788" i="16"/>
  <c r="AA788" i="16"/>
  <c r="AY788" i="16"/>
  <c r="G788" i="16"/>
  <c r="AB788" i="16"/>
  <c r="AZ788" i="16"/>
  <c r="H788" i="16"/>
  <c r="AC788" i="16"/>
  <c r="BA788" i="16"/>
  <c r="I788" i="16"/>
  <c r="AD788" i="16"/>
  <c r="BB788" i="16"/>
  <c r="J788" i="16"/>
  <c r="AE788" i="16"/>
  <c r="BC788" i="16"/>
  <c r="K788" i="16"/>
  <c r="AF788" i="16"/>
  <c r="BD788" i="16"/>
  <c r="L788" i="16"/>
  <c r="AG788" i="16"/>
  <c r="BE788" i="16"/>
  <c r="M788" i="16"/>
  <c r="BF788" i="16"/>
  <c r="N788" i="16"/>
  <c r="BG788" i="16"/>
  <c r="O788" i="16"/>
  <c r="BH788" i="16"/>
  <c r="P788" i="16"/>
  <c r="BI788" i="16"/>
  <c r="Q788" i="16"/>
  <c r="BJ788" i="16"/>
  <c r="R788" i="16"/>
  <c r="BK788" i="16"/>
  <c r="S788" i="16"/>
  <c r="BL788" i="16"/>
  <c r="T788" i="16"/>
  <c r="BM788" i="16"/>
  <c r="U788" i="16"/>
  <c r="BN788" i="16"/>
  <c r="V788" i="16"/>
  <c r="AU789" i="16"/>
  <c r="C789" i="16"/>
  <c r="X789" i="16"/>
  <c r="AV789" i="16"/>
  <c r="D789" i="16"/>
  <c r="Y789" i="16"/>
  <c r="AW789" i="16"/>
  <c r="E789" i="16"/>
  <c r="Z789" i="16"/>
  <c r="AX789" i="16"/>
  <c r="F789" i="16"/>
  <c r="AA789" i="16"/>
  <c r="AY789" i="16"/>
  <c r="G789" i="16"/>
  <c r="AB789" i="16"/>
  <c r="AZ789" i="16"/>
  <c r="H789" i="16"/>
  <c r="AC789" i="16"/>
  <c r="BA789" i="16"/>
  <c r="I789" i="16"/>
  <c r="AD789" i="16"/>
  <c r="BB789" i="16"/>
  <c r="J789" i="16"/>
  <c r="AE789" i="16"/>
  <c r="BC789" i="16"/>
  <c r="K789" i="16"/>
  <c r="AF789" i="16"/>
  <c r="BD789" i="16"/>
  <c r="L789" i="16"/>
  <c r="AG789" i="16"/>
  <c r="BE789" i="16"/>
  <c r="M789" i="16"/>
  <c r="BF789" i="16"/>
  <c r="N789" i="16"/>
  <c r="BG789" i="16"/>
  <c r="O789" i="16"/>
  <c r="BH789" i="16"/>
  <c r="P789" i="16"/>
  <c r="BI789" i="16"/>
  <c r="Q789" i="16"/>
  <c r="BJ789" i="16"/>
  <c r="R789" i="16"/>
  <c r="BK789" i="16"/>
  <c r="S789" i="16"/>
  <c r="BL789" i="16"/>
  <c r="T789" i="16"/>
  <c r="BM789" i="16"/>
  <c r="U789" i="16"/>
  <c r="BN789" i="16"/>
  <c r="V789" i="16"/>
  <c r="AU790" i="16"/>
  <c r="C790" i="16"/>
  <c r="X790" i="16"/>
  <c r="AV790" i="16"/>
  <c r="D790" i="16"/>
  <c r="Y790" i="16"/>
  <c r="AW790" i="16"/>
  <c r="E790" i="16"/>
  <c r="Z790" i="16"/>
  <c r="AX790" i="16"/>
  <c r="F790" i="16"/>
  <c r="AA790" i="16"/>
  <c r="AY790" i="16"/>
  <c r="G790" i="16"/>
  <c r="AB790" i="16"/>
  <c r="AZ790" i="16"/>
  <c r="H790" i="16"/>
  <c r="AC790" i="16"/>
  <c r="BA790" i="16"/>
  <c r="I790" i="16"/>
  <c r="AD790" i="16"/>
  <c r="BB790" i="16"/>
  <c r="J790" i="16"/>
  <c r="AE790" i="16"/>
  <c r="BC790" i="16"/>
  <c r="K790" i="16"/>
  <c r="AF790" i="16"/>
  <c r="BD790" i="16"/>
  <c r="L790" i="16"/>
  <c r="AG790" i="16"/>
  <c r="BE790" i="16"/>
  <c r="M790" i="16"/>
  <c r="BF790" i="16"/>
  <c r="N790" i="16"/>
  <c r="BG790" i="16"/>
  <c r="O790" i="16"/>
  <c r="BH790" i="16"/>
  <c r="P790" i="16"/>
  <c r="BI790" i="16"/>
  <c r="Q790" i="16"/>
  <c r="BJ790" i="16"/>
  <c r="R790" i="16"/>
  <c r="BK790" i="16"/>
  <c r="S790" i="16"/>
  <c r="BL790" i="16"/>
  <c r="T790" i="16"/>
  <c r="BM790" i="16"/>
  <c r="U790" i="16"/>
  <c r="BN790" i="16"/>
  <c r="V790" i="16"/>
  <c r="AU791" i="16"/>
  <c r="C791" i="16"/>
  <c r="X791" i="16"/>
  <c r="AV791" i="16"/>
  <c r="D791" i="16"/>
  <c r="Y791" i="16"/>
  <c r="AW791" i="16"/>
  <c r="E791" i="16"/>
  <c r="Z791" i="16"/>
  <c r="AX791" i="16"/>
  <c r="F791" i="16"/>
  <c r="AA791" i="16"/>
  <c r="AY791" i="16"/>
  <c r="G791" i="16"/>
  <c r="AB791" i="16"/>
  <c r="AZ791" i="16"/>
  <c r="H791" i="16"/>
  <c r="AC791" i="16"/>
  <c r="BA791" i="16"/>
  <c r="I791" i="16"/>
  <c r="AD791" i="16"/>
  <c r="BB791" i="16"/>
  <c r="J791" i="16"/>
  <c r="AE791" i="16"/>
  <c r="BC791" i="16"/>
  <c r="K791" i="16"/>
  <c r="AF791" i="16"/>
  <c r="BD791" i="16"/>
  <c r="L791" i="16"/>
  <c r="AG791" i="16"/>
  <c r="BE791" i="16"/>
  <c r="M791" i="16"/>
  <c r="BF791" i="16"/>
  <c r="N791" i="16"/>
  <c r="BG791" i="16"/>
  <c r="O791" i="16"/>
  <c r="BH791" i="16"/>
  <c r="P791" i="16"/>
  <c r="BI791" i="16"/>
  <c r="Q791" i="16"/>
  <c r="BJ791" i="16"/>
  <c r="R791" i="16"/>
  <c r="BK791" i="16"/>
  <c r="S791" i="16"/>
  <c r="BL791" i="16"/>
  <c r="T791" i="16"/>
  <c r="BM791" i="16"/>
  <c r="U791" i="16"/>
  <c r="BN791" i="16"/>
  <c r="V791" i="16"/>
  <c r="AU792" i="16"/>
  <c r="C792" i="16"/>
  <c r="X792" i="16"/>
  <c r="AV792" i="16"/>
  <c r="D792" i="16"/>
  <c r="Y792" i="16"/>
  <c r="AW792" i="16"/>
  <c r="E792" i="16"/>
  <c r="Z792" i="16"/>
  <c r="AX792" i="16"/>
  <c r="F792" i="16"/>
  <c r="AA792" i="16"/>
  <c r="AY792" i="16"/>
  <c r="G792" i="16"/>
  <c r="AB792" i="16"/>
  <c r="AZ792" i="16"/>
  <c r="H792" i="16"/>
  <c r="AC792" i="16"/>
  <c r="BA792" i="16"/>
  <c r="I792" i="16"/>
  <c r="AD792" i="16"/>
  <c r="BB792" i="16"/>
  <c r="J792" i="16"/>
  <c r="AE792" i="16"/>
  <c r="BC792" i="16"/>
  <c r="K792" i="16"/>
  <c r="AF792" i="16"/>
  <c r="BD792" i="16"/>
  <c r="L792" i="16"/>
  <c r="AG792" i="16"/>
  <c r="BE792" i="16"/>
  <c r="M792" i="16"/>
  <c r="BF792" i="16"/>
  <c r="N792" i="16"/>
  <c r="BG792" i="16"/>
  <c r="O792" i="16"/>
  <c r="BH792" i="16"/>
  <c r="P792" i="16"/>
  <c r="BI792" i="16"/>
  <c r="Q792" i="16"/>
  <c r="BJ792" i="16"/>
  <c r="R792" i="16"/>
  <c r="BK792" i="16"/>
  <c r="S792" i="16"/>
  <c r="BL792" i="16"/>
  <c r="T792" i="16"/>
  <c r="BM792" i="16"/>
  <c r="U792" i="16"/>
  <c r="BN792" i="16"/>
  <c r="V792" i="16"/>
  <c r="AU793" i="16"/>
  <c r="C793" i="16"/>
  <c r="X793" i="16"/>
  <c r="AV793" i="16"/>
  <c r="D793" i="16"/>
  <c r="Y793" i="16"/>
  <c r="AW793" i="16"/>
  <c r="E793" i="16"/>
  <c r="Z793" i="16"/>
  <c r="AX793" i="16"/>
  <c r="F793" i="16"/>
  <c r="AA793" i="16"/>
  <c r="AY793" i="16"/>
  <c r="G793" i="16"/>
  <c r="AB793" i="16"/>
  <c r="AZ793" i="16"/>
  <c r="H793" i="16"/>
  <c r="AC793" i="16"/>
  <c r="BA793" i="16"/>
  <c r="I793" i="16"/>
  <c r="AD793" i="16"/>
  <c r="BB793" i="16"/>
  <c r="J793" i="16"/>
  <c r="AE793" i="16"/>
  <c r="BC793" i="16"/>
  <c r="K793" i="16"/>
  <c r="AF793" i="16"/>
  <c r="BD793" i="16"/>
  <c r="L793" i="16"/>
  <c r="AG793" i="16"/>
  <c r="BE793" i="16"/>
  <c r="M793" i="16"/>
  <c r="BF793" i="16"/>
  <c r="N793" i="16"/>
  <c r="BG793" i="16"/>
  <c r="O793" i="16"/>
  <c r="BH793" i="16"/>
  <c r="P793" i="16"/>
  <c r="BI793" i="16"/>
  <c r="Q793" i="16"/>
  <c r="BJ793" i="16"/>
  <c r="R793" i="16"/>
  <c r="BK793" i="16"/>
  <c r="S793" i="16"/>
  <c r="BL793" i="16"/>
  <c r="T793" i="16"/>
  <c r="BM793" i="16"/>
  <c r="U793" i="16"/>
  <c r="BN793" i="16"/>
  <c r="V793" i="16"/>
  <c r="AU794" i="16"/>
  <c r="C794" i="16"/>
  <c r="X794" i="16"/>
  <c r="AV794" i="16"/>
  <c r="D794" i="16"/>
  <c r="Y794" i="16"/>
  <c r="AW794" i="16"/>
  <c r="E794" i="16"/>
  <c r="Z794" i="16"/>
  <c r="AX794" i="16"/>
  <c r="F794" i="16"/>
  <c r="AA794" i="16"/>
  <c r="AY794" i="16"/>
  <c r="G794" i="16"/>
  <c r="AB794" i="16"/>
  <c r="AZ794" i="16"/>
  <c r="H794" i="16"/>
  <c r="AC794" i="16"/>
  <c r="BA794" i="16"/>
  <c r="I794" i="16"/>
  <c r="AD794" i="16"/>
  <c r="BB794" i="16"/>
  <c r="J794" i="16"/>
  <c r="AE794" i="16"/>
  <c r="BC794" i="16"/>
  <c r="K794" i="16"/>
  <c r="AF794" i="16"/>
  <c r="BD794" i="16"/>
  <c r="L794" i="16"/>
  <c r="AG794" i="16"/>
  <c r="BE794" i="16"/>
  <c r="M794" i="16"/>
  <c r="BF794" i="16"/>
  <c r="N794" i="16"/>
  <c r="BG794" i="16"/>
  <c r="O794" i="16"/>
  <c r="BH794" i="16"/>
  <c r="P794" i="16"/>
  <c r="BI794" i="16"/>
  <c r="Q794" i="16"/>
  <c r="BJ794" i="16"/>
  <c r="R794" i="16"/>
  <c r="BK794" i="16"/>
  <c r="S794" i="16"/>
  <c r="BL794" i="16"/>
  <c r="T794" i="16"/>
  <c r="BM794" i="16"/>
  <c r="U794" i="16"/>
  <c r="BN794" i="16"/>
  <c r="V794" i="16"/>
  <c r="AU795" i="16"/>
  <c r="C795" i="16"/>
  <c r="X795" i="16"/>
  <c r="AV795" i="16"/>
  <c r="D795" i="16"/>
  <c r="Y795" i="16"/>
  <c r="AW795" i="16"/>
  <c r="E795" i="16"/>
  <c r="Z795" i="16"/>
  <c r="AX795" i="16"/>
  <c r="F795" i="16"/>
  <c r="AA795" i="16"/>
  <c r="AY795" i="16"/>
  <c r="G795" i="16"/>
  <c r="AB795" i="16"/>
  <c r="AZ795" i="16"/>
  <c r="H795" i="16"/>
  <c r="AC795" i="16"/>
  <c r="BA795" i="16"/>
  <c r="I795" i="16"/>
  <c r="AD795" i="16"/>
  <c r="BB795" i="16"/>
  <c r="J795" i="16"/>
  <c r="AE795" i="16"/>
  <c r="BC795" i="16"/>
  <c r="K795" i="16"/>
  <c r="AF795" i="16"/>
  <c r="BD795" i="16"/>
  <c r="L795" i="16"/>
  <c r="AG795" i="16"/>
  <c r="BE795" i="16"/>
  <c r="M795" i="16"/>
  <c r="BF795" i="16"/>
  <c r="N795" i="16"/>
  <c r="BG795" i="16"/>
  <c r="O795" i="16"/>
  <c r="BH795" i="16"/>
  <c r="P795" i="16"/>
  <c r="BI795" i="16"/>
  <c r="Q795" i="16"/>
  <c r="BJ795" i="16"/>
  <c r="R795" i="16"/>
  <c r="BK795" i="16"/>
  <c r="S795" i="16"/>
  <c r="BL795" i="16"/>
  <c r="T795" i="16"/>
  <c r="BM795" i="16"/>
  <c r="U795" i="16"/>
  <c r="BN795" i="16"/>
  <c r="V795" i="16"/>
  <c r="AU796" i="16"/>
  <c r="C796" i="16"/>
  <c r="X796" i="16"/>
  <c r="AV796" i="16"/>
  <c r="D796" i="16"/>
  <c r="Y796" i="16"/>
  <c r="AW796" i="16"/>
  <c r="E796" i="16"/>
  <c r="Z796" i="16"/>
  <c r="AX796" i="16"/>
  <c r="F796" i="16"/>
  <c r="AA796" i="16"/>
  <c r="AY796" i="16"/>
  <c r="G796" i="16"/>
  <c r="AB796" i="16"/>
  <c r="AZ796" i="16"/>
  <c r="H796" i="16"/>
  <c r="AC796" i="16"/>
  <c r="BA796" i="16"/>
  <c r="I796" i="16"/>
  <c r="AD796" i="16"/>
  <c r="BB796" i="16"/>
  <c r="J796" i="16"/>
  <c r="AE796" i="16"/>
  <c r="BC796" i="16"/>
  <c r="K796" i="16"/>
  <c r="AF796" i="16"/>
  <c r="BD796" i="16"/>
  <c r="L796" i="16"/>
  <c r="AG796" i="16"/>
  <c r="BE796" i="16"/>
  <c r="M796" i="16"/>
  <c r="BF796" i="16"/>
  <c r="N796" i="16"/>
  <c r="BG796" i="16"/>
  <c r="O796" i="16"/>
  <c r="BH796" i="16"/>
  <c r="P796" i="16"/>
  <c r="BI796" i="16"/>
  <c r="Q796" i="16"/>
  <c r="BJ796" i="16"/>
  <c r="R796" i="16"/>
  <c r="BK796" i="16"/>
  <c r="S796" i="16"/>
  <c r="BL796" i="16"/>
  <c r="T796" i="16"/>
  <c r="BM796" i="16"/>
  <c r="U796" i="16"/>
  <c r="BN796" i="16"/>
  <c r="V796" i="16"/>
  <c r="AU797" i="16"/>
  <c r="C797" i="16"/>
  <c r="X797" i="16"/>
  <c r="AV797" i="16"/>
  <c r="D797" i="16"/>
  <c r="Y797" i="16"/>
  <c r="AW797" i="16"/>
  <c r="E797" i="16"/>
  <c r="Z797" i="16"/>
  <c r="AX797" i="16"/>
  <c r="F797" i="16"/>
  <c r="AA797" i="16"/>
  <c r="AY797" i="16"/>
  <c r="G797" i="16"/>
  <c r="AB797" i="16"/>
  <c r="AZ797" i="16"/>
  <c r="H797" i="16"/>
  <c r="AC797" i="16"/>
  <c r="BA797" i="16"/>
  <c r="I797" i="16"/>
  <c r="AD797" i="16"/>
  <c r="BB797" i="16"/>
  <c r="J797" i="16"/>
  <c r="AE797" i="16"/>
  <c r="BC797" i="16"/>
  <c r="K797" i="16"/>
  <c r="AF797" i="16"/>
  <c r="BD797" i="16"/>
  <c r="L797" i="16"/>
  <c r="AG797" i="16"/>
  <c r="BE797" i="16"/>
  <c r="M797" i="16"/>
  <c r="BF797" i="16"/>
  <c r="N797" i="16"/>
  <c r="BG797" i="16"/>
  <c r="O797" i="16"/>
  <c r="BH797" i="16"/>
  <c r="P797" i="16"/>
  <c r="BI797" i="16"/>
  <c r="Q797" i="16"/>
  <c r="BJ797" i="16"/>
  <c r="R797" i="16"/>
  <c r="BK797" i="16"/>
  <c r="S797" i="16"/>
  <c r="BL797" i="16"/>
  <c r="T797" i="16"/>
  <c r="BM797" i="16"/>
  <c r="U797" i="16"/>
  <c r="BN797" i="16"/>
  <c r="V797" i="16"/>
  <c r="AU798" i="16"/>
  <c r="C798" i="16"/>
  <c r="X798" i="16"/>
  <c r="AV798" i="16"/>
  <c r="D798" i="16"/>
  <c r="Y798" i="16"/>
  <c r="AW798" i="16"/>
  <c r="E798" i="16"/>
  <c r="Z798" i="16"/>
  <c r="AX798" i="16"/>
  <c r="F798" i="16"/>
  <c r="AA798" i="16"/>
  <c r="AY798" i="16"/>
  <c r="G798" i="16"/>
  <c r="AB798" i="16"/>
  <c r="AZ798" i="16"/>
  <c r="H798" i="16"/>
  <c r="AC798" i="16"/>
  <c r="BA798" i="16"/>
  <c r="I798" i="16"/>
  <c r="AD798" i="16"/>
  <c r="BB798" i="16"/>
  <c r="J798" i="16"/>
  <c r="AE798" i="16"/>
  <c r="BC798" i="16"/>
  <c r="K798" i="16"/>
  <c r="AF798" i="16"/>
  <c r="BD798" i="16"/>
  <c r="L798" i="16"/>
  <c r="AG798" i="16"/>
  <c r="BE798" i="16"/>
  <c r="M798" i="16"/>
  <c r="BF798" i="16"/>
  <c r="N798" i="16"/>
  <c r="BG798" i="16"/>
  <c r="O798" i="16"/>
  <c r="BH798" i="16"/>
  <c r="P798" i="16"/>
  <c r="BI798" i="16"/>
  <c r="Q798" i="16"/>
  <c r="BJ798" i="16"/>
  <c r="R798" i="16"/>
  <c r="BK798" i="16"/>
  <c r="S798" i="16"/>
  <c r="BL798" i="16"/>
  <c r="T798" i="16"/>
  <c r="BM798" i="16"/>
  <c r="U798" i="16"/>
  <c r="BN798" i="16"/>
  <c r="V798" i="16"/>
  <c r="AU799" i="16"/>
  <c r="C799" i="16"/>
  <c r="X799" i="16"/>
  <c r="AV799" i="16"/>
  <c r="D799" i="16"/>
  <c r="Y799" i="16"/>
  <c r="AW799" i="16"/>
  <c r="E799" i="16"/>
  <c r="Z799" i="16"/>
  <c r="AX799" i="16"/>
  <c r="F799" i="16"/>
  <c r="AA799" i="16"/>
  <c r="AY799" i="16"/>
  <c r="G799" i="16"/>
  <c r="AB799" i="16"/>
  <c r="AZ799" i="16"/>
  <c r="H799" i="16"/>
  <c r="AC799" i="16"/>
  <c r="BA799" i="16"/>
  <c r="I799" i="16"/>
  <c r="AD799" i="16"/>
  <c r="BB799" i="16"/>
  <c r="J799" i="16"/>
  <c r="AE799" i="16"/>
  <c r="BC799" i="16"/>
  <c r="K799" i="16"/>
  <c r="AF799" i="16"/>
  <c r="BD799" i="16"/>
  <c r="L799" i="16"/>
  <c r="AG799" i="16"/>
  <c r="BE799" i="16"/>
  <c r="M799" i="16"/>
  <c r="BF799" i="16"/>
  <c r="N799" i="16"/>
  <c r="BG799" i="16"/>
  <c r="O799" i="16"/>
  <c r="BH799" i="16"/>
  <c r="P799" i="16"/>
  <c r="BI799" i="16"/>
  <c r="Q799" i="16"/>
  <c r="BJ799" i="16"/>
  <c r="R799" i="16"/>
  <c r="BK799" i="16"/>
  <c r="S799" i="16"/>
  <c r="BL799" i="16"/>
  <c r="T799" i="16"/>
  <c r="BM799" i="16"/>
  <c r="U799" i="16"/>
  <c r="BN799" i="16"/>
  <c r="V799" i="16"/>
  <c r="AU800" i="16"/>
  <c r="C800" i="16"/>
  <c r="X800" i="16"/>
  <c r="AV800" i="16"/>
  <c r="D800" i="16"/>
  <c r="Y800" i="16"/>
  <c r="AW800" i="16"/>
  <c r="E800" i="16"/>
  <c r="Z800" i="16"/>
  <c r="AX800" i="16"/>
  <c r="F800" i="16"/>
  <c r="AA800" i="16"/>
  <c r="AY800" i="16"/>
  <c r="G800" i="16"/>
  <c r="AB800" i="16"/>
  <c r="AZ800" i="16"/>
  <c r="H800" i="16"/>
  <c r="AC800" i="16"/>
  <c r="BA800" i="16"/>
  <c r="I800" i="16"/>
  <c r="AD800" i="16"/>
  <c r="BB800" i="16"/>
  <c r="J800" i="16"/>
  <c r="AE800" i="16"/>
  <c r="BC800" i="16"/>
  <c r="K800" i="16"/>
  <c r="AF800" i="16"/>
  <c r="BD800" i="16"/>
  <c r="L800" i="16"/>
  <c r="AG800" i="16"/>
  <c r="BE800" i="16"/>
  <c r="M800" i="16"/>
  <c r="BF800" i="16"/>
  <c r="N800" i="16"/>
  <c r="BG800" i="16"/>
  <c r="O800" i="16"/>
  <c r="BH800" i="16"/>
  <c r="P800" i="16"/>
  <c r="BI800" i="16"/>
  <c r="Q800" i="16"/>
  <c r="BJ800" i="16"/>
  <c r="R800" i="16"/>
  <c r="BK800" i="16"/>
  <c r="S800" i="16"/>
  <c r="BL800" i="16"/>
  <c r="T800" i="16"/>
  <c r="BM800" i="16"/>
  <c r="U800" i="16"/>
  <c r="BN800" i="16"/>
  <c r="V800" i="16"/>
  <c r="AU801" i="16"/>
  <c r="C801" i="16"/>
  <c r="X801" i="16"/>
  <c r="AV801" i="16"/>
  <c r="D801" i="16"/>
  <c r="Y801" i="16"/>
  <c r="AW801" i="16"/>
  <c r="E801" i="16"/>
  <c r="Z801" i="16"/>
  <c r="AX801" i="16"/>
  <c r="F801" i="16"/>
  <c r="AA801" i="16"/>
  <c r="AY801" i="16"/>
  <c r="G801" i="16"/>
  <c r="AB801" i="16"/>
  <c r="AZ801" i="16"/>
  <c r="H801" i="16"/>
  <c r="AC801" i="16"/>
  <c r="BA801" i="16"/>
  <c r="I801" i="16"/>
  <c r="AD801" i="16"/>
  <c r="BB801" i="16"/>
  <c r="J801" i="16"/>
  <c r="AE801" i="16"/>
  <c r="BC801" i="16"/>
  <c r="K801" i="16"/>
  <c r="AF801" i="16"/>
  <c r="BD801" i="16"/>
  <c r="L801" i="16"/>
  <c r="AG801" i="16"/>
  <c r="BE801" i="16"/>
  <c r="M801" i="16"/>
  <c r="BF801" i="16"/>
  <c r="N801" i="16"/>
  <c r="BG801" i="16"/>
  <c r="O801" i="16"/>
  <c r="BH801" i="16"/>
  <c r="P801" i="16"/>
  <c r="BI801" i="16"/>
  <c r="Q801" i="16"/>
  <c r="BJ801" i="16"/>
  <c r="R801" i="16"/>
  <c r="BK801" i="16"/>
  <c r="S801" i="16"/>
  <c r="BL801" i="16"/>
  <c r="T801" i="16"/>
  <c r="BM801" i="16"/>
  <c r="U801" i="16"/>
  <c r="BN801" i="16"/>
  <c r="V801" i="16"/>
  <c r="AU802" i="16"/>
  <c r="C802" i="16"/>
  <c r="X802" i="16"/>
  <c r="AV802" i="16"/>
  <c r="D802" i="16"/>
  <c r="Y802" i="16"/>
  <c r="AW802" i="16"/>
  <c r="E802" i="16"/>
  <c r="Z802" i="16"/>
  <c r="AX802" i="16"/>
  <c r="F802" i="16"/>
  <c r="AA802" i="16"/>
  <c r="AY802" i="16"/>
  <c r="G802" i="16"/>
  <c r="AB802" i="16"/>
  <c r="AZ802" i="16"/>
  <c r="H802" i="16"/>
  <c r="AC802" i="16"/>
  <c r="BA802" i="16"/>
  <c r="I802" i="16"/>
  <c r="AD802" i="16"/>
  <c r="BB802" i="16"/>
  <c r="J802" i="16"/>
  <c r="AE802" i="16"/>
  <c r="BC802" i="16"/>
  <c r="K802" i="16"/>
  <c r="AF802" i="16"/>
  <c r="BD802" i="16"/>
  <c r="L802" i="16"/>
  <c r="AG802" i="16"/>
  <c r="BE802" i="16"/>
  <c r="M802" i="16"/>
  <c r="BF802" i="16"/>
  <c r="N802" i="16"/>
  <c r="BG802" i="16"/>
  <c r="O802" i="16"/>
  <c r="BH802" i="16"/>
  <c r="P802" i="16"/>
  <c r="BI802" i="16"/>
  <c r="Q802" i="16"/>
  <c r="BJ802" i="16"/>
  <c r="R802" i="16"/>
  <c r="BK802" i="16"/>
  <c r="S802" i="16"/>
  <c r="BL802" i="16"/>
  <c r="T802" i="16"/>
  <c r="BM802" i="16"/>
  <c r="U802" i="16"/>
  <c r="BN802" i="16"/>
  <c r="V802" i="16"/>
  <c r="AU803" i="16"/>
  <c r="C803" i="16"/>
  <c r="X803" i="16"/>
  <c r="AV803" i="16"/>
  <c r="D803" i="16"/>
  <c r="Y803" i="16"/>
  <c r="AW803" i="16"/>
  <c r="E803" i="16"/>
  <c r="Z803" i="16"/>
  <c r="AX803" i="16"/>
  <c r="F803" i="16"/>
  <c r="AA803" i="16"/>
  <c r="AY803" i="16"/>
  <c r="G803" i="16"/>
  <c r="AB803" i="16"/>
  <c r="AZ803" i="16"/>
  <c r="H803" i="16"/>
  <c r="AC803" i="16"/>
  <c r="BA803" i="16"/>
  <c r="I803" i="16"/>
  <c r="AD803" i="16"/>
  <c r="BB803" i="16"/>
  <c r="J803" i="16"/>
  <c r="AE803" i="16"/>
  <c r="BC803" i="16"/>
  <c r="K803" i="16"/>
  <c r="AF803" i="16"/>
  <c r="BD803" i="16"/>
  <c r="L803" i="16"/>
  <c r="AG803" i="16"/>
  <c r="BE803" i="16"/>
  <c r="M803" i="16"/>
  <c r="BF803" i="16"/>
  <c r="N803" i="16"/>
  <c r="BG803" i="16"/>
  <c r="O803" i="16"/>
  <c r="BH803" i="16"/>
  <c r="P803" i="16"/>
  <c r="BI803" i="16"/>
  <c r="Q803" i="16"/>
  <c r="BJ803" i="16"/>
  <c r="R803" i="16"/>
  <c r="BK803" i="16"/>
  <c r="S803" i="16"/>
  <c r="BL803" i="16"/>
  <c r="T803" i="16"/>
  <c r="BM803" i="16"/>
  <c r="U803" i="16"/>
  <c r="BN803" i="16"/>
  <c r="V803" i="16"/>
  <c r="AU804" i="16"/>
  <c r="C804" i="16"/>
  <c r="X804" i="16"/>
  <c r="AV804" i="16"/>
  <c r="D804" i="16"/>
  <c r="Y804" i="16"/>
  <c r="AW804" i="16"/>
  <c r="E804" i="16"/>
  <c r="Z804" i="16"/>
  <c r="AX804" i="16"/>
  <c r="F804" i="16"/>
  <c r="AA804" i="16"/>
  <c r="AY804" i="16"/>
  <c r="G804" i="16"/>
  <c r="AB804" i="16"/>
  <c r="AZ804" i="16"/>
  <c r="H804" i="16"/>
  <c r="AC804" i="16"/>
  <c r="BA804" i="16"/>
  <c r="I804" i="16"/>
  <c r="AD804" i="16"/>
  <c r="BB804" i="16"/>
  <c r="J804" i="16"/>
  <c r="AE804" i="16"/>
  <c r="BC804" i="16"/>
  <c r="K804" i="16"/>
  <c r="AF804" i="16"/>
  <c r="BD804" i="16"/>
  <c r="L804" i="16"/>
  <c r="AG804" i="16"/>
  <c r="BE804" i="16"/>
  <c r="M804" i="16"/>
  <c r="BF804" i="16"/>
  <c r="N804" i="16"/>
  <c r="BG804" i="16"/>
  <c r="O804" i="16"/>
  <c r="BH804" i="16"/>
  <c r="P804" i="16"/>
  <c r="BI804" i="16"/>
  <c r="Q804" i="16"/>
  <c r="BJ804" i="16"/>
  <c r="R804" i="16"/>
  <c r="BK804" i="16"/>
  <c r="S804" i="16"/>
  <c r="BL804" i="16"/>
  <c r="T804" i="16"/>
  <c r="BM804" i="16"/>
  <c r="U804" i="16"/>
  <c r="BN804" i="16"/>
  <c r="V804" i="16"/>
  <c r="AU805" i="16"/>
  <c r="C805" i="16"/>
  <c r="X805" i="16"/>
  <c r="AV805" i="16"/>
  <c r="D805" i="16"/>
  <c r="Y805" i="16"/>
  <c r="AW805" i="16"/>
  <c r="E805" i="16"/>
  <c r="Z805" i="16"/>
  <c r="AX805" i="16"/>
  <c r="F805" i="16"/>
  <c r="AA805" i="16"/>
  <c r="AY805" i="16"/>
  <c r="G805" i="16"/>
  <c r="AB805" i="16"/>
  <c r="AZ805" i="16"/>
  <c r="H805" i="16"/>
  <c r="AC805" i="16"/>
  <c r="BA805" i="16"/>
  <c r="I805" i="16"/>
  <c r="AD805" i="16"/>
  <c r="BB805" i="16"/>
  <c r="J805" i="16"/>
  <c r="AE805" i="16"/>
  <c r="BC805" i="16"/>
  <c r="K805" i="16"/>
  <c r="AF805" i="16"/>
  <c r="BD805" i="16"/>
  <c r="L805" i="16"/>
  <c r="AG805" i="16"/>
  <c r="BE805" i="16"/>
  <c r="M805" i="16"/>
  <c r="BF805" i="16"/>
  <c r="N805" i="16"/>
  <c r="BG805" i="16"/>
  <c r="O805" i="16"/>
  <c r="BH805" i="16"/>
  <c r="P805" i="16"/>
  <c r="BI805" i="16"/>
  <c r="Q805" i="16"/>
  <c r="BJ805" i="16"/>
  <c r="R805" i="16"/>
  <c r="BK805" i="16"/>
  <c r="S805" i="16"/>
  <c r="BL805" i="16"/>
  <c r="T805" i="16"/>
  <c r="BM805" i="16"/>
  <c r="U805" i="16"/>
  <c r="BN805" i="16"/>
  <c r="V805" i="16"/>
  <c r="AU806" i="16"/>
  <c r="C806" i="16"/>
  <c r="X806" i="16"/>
  <c r="AV806" i="16"/>
  <c r="D806" i="16"/>
  <c r="Y806" i="16"/>
  <c r="AW806" i="16"/>
  <c r="E806" i="16"/>
  <c r="Z806" i="16"/>
  <c r="AX806" i="16"/>
  <c r="F806" i="16"/>
  <c r="AA806" i="16"/>
  <c r="AY806" i="16"/>
  <c r="G806" i="16"/>
  <c r="AB806" i="16"/>
  <c r="AZ806" i="16"/>
  <c r="H806" i="16"/>
  <c r="AC806" i="16"/>
  <c r="BA806" i="16"/>
  <c r="I806" i="16"/>
  <c r="AD806" i="16"/>
  <c r="BB806" i="16"/>
  <c r="J806" i="16"/>
  <c r="AE806" i="16"/>
  <c r="BC806" i="16"/>
  <c r="K806" i="16"/>
  <c r="AF806" i="16"/>
  <c r="BD806" i="16"/>
  <c r="L806" i="16"/>
  <c r="AG806" i="16"/>
  <c r="BE806" i="16"/>
  <c r="M806" i="16"/>
  <c r="BF806" i="16"/>
  <c r="N806" i="16"/>
  <c r="BG806" i="16"/>
  <c r="O806" i="16"/>
  <c r="BH806" i="16"/>
  <c r="P806" i="16"/>
  <c r="BI806" i="16"/>
  <c r="Q806" i="16"/>
  <c r="BJ806" i="16"/>
  <c r="R806" i="16"/>
  <c r="BK806" i="16"/>
  <c r="S806" i="16"/>
  <c r="BL806" i="16"/>
  <c r="T806" i="16"/>
  <c r="BM806" i="16"/>
  <c r="U806" i="16"/>
  <c r="BN806" i="16"/>
  <c r="V806" i="16"/>
  <c r="AU807" i="16"/>
  <c r="C807" i="16"/>
  <c r="X807" i="16"/>
  <c r="AV807" i="16"/>
  <c r="D807" i="16"/>
  <c r="Y807" i="16"/>
  <c r="AW807" i="16"/>
  <c r="E807" i="16"/>
  <c r="Z807" i="16"/>
  <c r="AX807" i="16"/>
  <c r="F807" i="16"/>
  <c r="AA807" i="16"/>
  <c r="AY807" i="16"/>
  <c r="G807" i="16"/>
  <c r="AB807" i="16"/>
  <c r="AZ807" i="16"/>
  <c r="H807" i="16"/>
  <c r="AC807" i="16"/>
  <c r="BA807" i="16"/>
  <c r="I807" i="16"/>
  <c r="AD807" i="16"/>
  <c r="BB807" i="16"/>
  <c r="J807" i="16"/>
  <c r="AE807" i="16"/>
  <c r="BC807" i="16"/>
  <c r="K807" i="16"/>
  <c r="AF807" i="16"/>
  <c r="BD807" i="16"/>
  <c r="L807" i="16"/>
  <c r="AG807" i="16"/>
  <c r="BE807" i="16"/>
  <c r="M807" i="16"/>
  <c r="BF807" i="16"/>
  <c r="N807" i="16"/>
  <c r="BG807" i="16"/>
  <c r="O807" i="16"/>
  <c r="BH807" i="16"/>
  <c r="P807" i="16"/>
  <c r="BI807" i="16"/>
  <c r="Q807" i="16"/>
  <c r="BJ807" i="16"/>
  <c r="R807" i="16"/>
  <c r="BK807" i="16"/>
  <c r="S807" i="16"/>
  <c r="BL807" i="16"/>
  <c r="T807" i="16"/>
  <c r="BM807" i="16"/>
  <c r="U807" i="16"/>
  <c r="BN807" i="16"/>
  <c r="V807" i="16"/>
  <c r="AU808" i="16"/>
  <c r="C808" i="16"/>
  <c r="X808" i="16"/>
  <c r="AV808" i="16"/>
  <c r="D808" i="16"/>
  <c r="Y808" i="16"/>
  <c r="AW808" i="16"/>
  <c r="E808" i="16"/>
  <c r="Z808" i="16"/>
  <c r="AX808" i="16"/>
  <c r="F808" i="16"/>
  <c r="AA808" i="16"/>
  <c r="AY808" i="16"/>
  <c r="G808" i="16"/>
  <c r="AB808" i="16"/>
  <c r="AZ808" i="16"/>
  <c r="H808" i="16"/>
  <c r="AC808" i="16"/>
  <c r="BA808" i="16"/>
  <c r="I808" i="16"/>
  <c r="AD808" i="16"/>
  <c r="BB808" i="16"/>
  <c r="J808" i="16"/>
  <c r="AE808" i="16"/>
  <c r="BC808" i="16"/>
  <c r="K808" i="16"/>
  <c r="AF808" i="16"/>
  <c r="BD808" i="16"/>
  <c r="L808" i="16"/>
  <c r="AG808" i="16"/>
  <c r="BE808" i="16"/>
  <c r="M808" i="16"/>
  <c r="BF808" i="16"/>
  <c r="N808" i="16"/>
  <c r="BG808" i="16"/>
  <c r="O808" i="16"/>
  <c r="BH808" i="16"/>
  <c r="P808" i="16"/>
  <c r="BI808" i="16"/>
  <c r="Q808" i="16"/>
  <c r="BJ808" i="16"/>
  <c r="R808" i="16"/>
  <c r="BK808" i="16"/>
  <c r="S808" i="16"/>
  <c r="BL808" i="16"/>
  <c r="T808" i="16"/>
  <c r="BM808" i="16"/>
  <c r="U808" i="16"/>
  <c r="BN808" i="16"/>
  <c r="V808" i="16"/>
  <c r="AU809" i="16"/>
  <c r="C809" i="16"/>
  <c r="X809" i="16"/>
  <c r="AV809" i="16"/>
  <c r="D809" i="16"/>
  <c r="Y809" i="16"/>
  <c r="AW809" i="16"/>
  <c r="E809" i="16"/>
  <c r="Z809" i="16"/>
  <c r="AX809" i="16"/>
  <c r="F809" i="16"/>
  <c r="AA809" i="16"/>
  <c r="AY809" i="16"/>
  <c r="G809" i="16"/>
  <c r="AB809" i="16"/>
  <c r="AZ809" i="16"/>
  <c r="H809" i="16"/>
  <c r="AC809" i="16"/>
  <c r="BA809" i="16"/>
  <c r="I809" i="16"/>
  <c r="AD809" i="16"/>
  <c r="BB809" i="16"/>
  <c r="J809" i="16"/>
  <c r="AE809" i="16"/>
  <c r="BC809" i="16"/>
  <c r="K809" i="16"/>
  <c r="AF809" i="16"/>
  <c r="BD809" i="16"/>
  <c r="L809" i="16"/>
  <c r="AG809" i="16"/>
  <c r="BE809" i="16"/>
  <c r="M809" i="16"/>
  <c r="BF809" i="16"/>
  <c r="N809" i="16"/>
  <c r="BG809" i="16"/>
  <c r="O809" i="16"/>
  <c r="BH809" i="16"/>
  <c r="P809" i="16"/>
  <c r="BI809" i="16"/>
  <c r="Q809" i="16"/>
  <c r="BJ809" i="16"/>
  <c r="R809" i="16"/>
  <c r="BK809" i="16"/>
  <c r="S809" i="16"/>
  <c r="BL809" i="16"/>
  <c r="T809" i="16"/>
  <c r="BM809" i="16"/>
  <c r="U809" i="16"/>
  <c r="BN809" i="16"/>
  <c r="V809" i="16"/>
  <c r="AU810" i="16"/>
  <c r="C810" i="16"/>
  <c r="X810" i="16"/>
  <c r="AV810" i="16"/>
  <c r="D810" i="16"/>
  <c r="Y810" i="16"/>
  <c r="AW810" i="16"/>
  <c r="E810" i="16"/>
  <c r="Z810" i="16"/>
  <c r="AX810" i="16"/>
  <c r="F810" i="16"/>
  <c r="AA810" i="16"/>
  <c r="AY810" i="16"/>
  <c r="G810" i="16"/>
  <c r="AB810" i="16"/>
  <c r="AZ810" i="16"/>
  <c r="H810" i="16"/>
  <c r="AC810" i="16"/>
  <c r="BA810" i="16"/>
  <c r="I810" i="16"/>
  <c r="AD810" i="16"/>
  <c r="BB810" i="16"/>
  <c r="J810" i="16"/>
  <c r="AE810" i="16"/>
  <c r="BC810" i="16"/>
  <c r="K810" i="16"/>
  <c r="AF810" i="16"/>
  <c r="BD810" i="16"/>
  <c r="L810" i="16"/>
  <c r="AG810" i="16"/>
  <c r="BE810" i="16"/>
  <c r="M810" i="16"/>
  <c r="BF810" i="16"/>
  <c r="N810" i="16"/>
  <c r="BG810" i="16"/>
  <c r="O810" i="16"/>
  <c r="BH810" i="16"/>
  <c r="P810" i="16"/>
  <c r="BI810" i="16"/>
  <c r="Q810" i="16"/>
  <c r="BJ810" i="16"/>
  <c r="R810" i="16"/>
  <c r="BK810" i="16"/>
  <c r="S810" i="16"/>
  <c r="BL810" i="16"/>
  <c r="T810" i="16"/>
  <c r="BM810" i="16"/>
  <c r="U810" i="16"/>
  <c r="BN810" i="16"/>
  <c r="V810" i="16"/>
  <c r="AU811" i="16"/>
  <c r="C811" i="16"/>
  <c r="X811" i="16"/>
  <c r="AV811" i="16"/>
  <c r="D811" i="16"/>
  <c r="Y811" i="16"/>
  <c r="AW811" i="16"/>
  <c r="E811" i="16"/>
  <c r="Z811" i="16"/>
  <c r="AX811" i="16"/>
  <c r="F811" i="16"/>
  <c r="AA811" i="16"/>
  <c r="AY811" i="16"/>
  <c r="G811" i="16"/>
  <c r="AB811" i="16"/>
  <c r="AZ811" i="16"/>
  <c r="H811" i="16"/>
  <c r="AC811" i="16"/>
  <c r="BA811" i="16"/>
  <c r="I811" i="16"/>
  <c r="AD811" i="16"/>
  <c r="BB811" i="16"/>
  <c r="J811" i="16"/>
  <c r="AE811" i="16"/>
  <c r="BC811" i="16"/>
  <c r="K811" i="16"/>
  <c r="AF811" i="16"/>
  <c r="BD811" i="16"/>
  <c r="L811" i="16"/>
  <c r="AG811" i="16"/>
  <c r="BE811" i="16"/>
  <c r="M811" i="16"/>
  <c r="BF811" i="16"/>
  <c r="N811" i="16"/>
  <c r="BG811" i="16"/>
  <c r="O811" i="16"/>
  <c r="BH811" i="16"/>
  <c r="P811" i="16"/>
  <c r="BI811" i="16"/>
  <c r="Q811" i="16"/>
  <c r="BJ811" i="16"/>
  <c r="R811" i="16"/>
  <c r="BK811" i="16"/>
  <c r="S811" i="16"/>
  <c r="BL811" i="16"/>
  <c r="T811" i="16"/>
  <c r="BM811" i="16"/>
  <c r="U811" i="16"/>
  <c r="BN811" i="16"/>
  <c r="V811" i="16"/>
  <c r="AU812" i="16"/>
  <c r="C812" i="16"/>
  <c r="X812" i="16"/>
  <c r="AV812" i="16"/>
  <c r="D812" i="16"/>
  <c r="Y812" i="16"/>
  <c r="AW812" i="16"/>
  <c r="E812" i="16"/>
  <c r="Z812" i="16"/>
  <c r="AX812" i="16"/>
  <c r="F812" i="16"/>
  <c r="AA812" i="16"/>
  <c r="AY812" i="16"/>
  <c r="G812" i="16"/>
  <c r="AB812" i="16"/>
  <c r="AZ812" i="16"/>
  <c r="H812" i="16"/>
  <c r="AC812" i="16"/>
  <c r="BA812" i="16"/>
  <c r="I812" i="16"/>
  <c r="AD812" i="16"/>
  <c r="BB812" i="16"/>
  <c r="J812" i="16"/>
  <c r="AE812" i="16"/>
  <c r="BC812" i="16"/>
  <c r="K812" i="16"/>
  <c r="AF812" i="16"/>
  <c r="BD812" i="16"/>
  <c r="L812" i="16"/>
  <c r="AG812" i="16"/>
  <c r="BE812" i="16"/>
  <c r="M812" i="16"/>
  <c r="BF812" i="16"/>
  <c r="N812" i="16"/>
  <c r="BG812" i="16"/>
  <c r="O812" i="16"/>
  <c r="BH812" i="16"/>
  <c r="P812" i="16"/>
  <c r="BI812" i="16"/>
  <c r="Q812" i="16"/>
  <c r="BJ812" i="16"/>
  <c r="R812" i="16"/>
  <c r="BK812" i="16"/>
  <c r="S812" i="16"/>
  <c r="BL812" i="16"/>
  <c r="T812" i="16"/>
  <c r="BM812" i="16"/>
  <c r="U812" i="16"/>
  <c r="BN812" i="16"/>
  <c r="V812" i="16"/>
  <c r="AU813" i="16"/>
  <c r="C813" i="16"/>
  <c r="X813" i="16"/>
  <c r="AV813" i="16"/>
  <c r="D813" i="16"/>
  <c r="Y813" i="16"/>
  <c r="AW813" i="16"/>
  <c r="E813" i="16"/>
  <c r="Z813" i="16"/>
  <c r="AX813" i="16"/>
  <c r="F813" i="16"/>
  <c r="AA813" i="16"/>
  <c r="AY813" i="16"/>
  <c r="G813" i="16"/>
  <c r="AB813" i="16"/>
  <c r="AZ813" i="16"/>
  <c r="H813" i="16"/>
  <c r="AC813" i="16"/>
  <c r="BA813" i="16"/>
  <c r="I813" i="16"/>
  <c r="AD813" i="16"/>
  <c r="BB813" i="16"/>
  <c r="J813" i="16"/>
  <c r="AE813" i="16"/>
  <c r="BC813" i="16"/>
  <c r="K813" i="16"/>
  <c r="AF813" i="16"/>
  <c r="BD813" i="16"/>
  <c r="L813" i="16"/>
  <c r="AG813" i="16"/>
  <c r="BE813" i="16"/>
  <c r="M813" i="16"/>
  <c r="BF813" i="16"/>
  <c r="N813" i="16"/>
  <c r="BG813" i="16"/>
  <c r="O813" i="16"/>
  <c r="BH813" i="16"/>
  <c r="P813" i="16"/>
  <c r="BI813" i="16"/>
  <c r="Q813" i="16"/>
  <c r="BJ813" i="16"/>
  <c r="R813" i="16"/>
  <c r="BK813" i="16"/>
  <c r="S813" i="16"/>
  <c r="BL813" i="16"/>
  <c r="T813" i="16"/>
  <c r="BM813" i="16"/>
  <c r="U813" i="16"/>
  <c r="BN813" i="16"/>
  <c r="V813" i="16"/>
  <c r="AU814" i="16"/>
  <c r="C814" i="16"/>
  <c r="X814" i="16"/>
  <c r="AV814" i="16"/>
  <c r="D814" i="16"/>
  <c r="Y814" i="16"/>
  <c r="AW814" i="16"/>
  <c r="E814" i="16"/>
  <c r="Z814" i="16"/>
  <c r="AX814" i="16"/>
  <c r="F814" i="16"/>
  <c r="AA814" i="16"/>
  <c r="AY814" i="16"/>
  <c r="G814" i="16"/>
  <c r="AB814" i="16"/>
  <c r="AZ814" i="16"/>
  <c r="H814" i="16"/>
  <c r="AC814" i="16"/>
  <c r="BA814" i="16"/>
  <c r="I814" i="16"/>
  <c r="AD814" i="16"/>
  <c r="BB814" i="16"/>
  <c r="J814" i="16"/>
  <c r="AE814" i="16"/>
  <c r="BC814" i="16"/>
  <c r="K814" i="16"/>
  <c r="AF814" i="16"/>
  <c r="BD814" i="16"/>
  <c r="L814" i="16"/>
  <c r="AG814" i="16"/>
  <c r="BE814" i="16"/>
  <c r="M814" i="16"/>
  <c r="BF814" i="16"/>
  <c r="N814" i="16"/>
  <c r="BG814" i="16"/>
  <c r="O814" i="16"/>
  <c r="BH814" i="16"/>
  <c r="P814" i="16"/>
  <c r="BI814" i="16"/>
  <c r="Q814" i="16"/>
  <c r="BJ814" i="16"/>
  <c r="R814" i="16"/>
  <c r="BK814" i="16"/>
  <c r="S814" i="16"/>
  <c r="BL814" i="16"/>
  <c r="T814" i="16"/>
  <c r="BM814" i="16"/>
  <c r="U814" i="16"/>
  <c r="BN814" i="16"/>
  <c r="V814" i="16"/>
  <c r="AU815" i="16"/>
  <c r="C815" i="16"/>
  <c r="X815" i="16"/>
  <c r="AV815" i="16"/>
  <c r="D815" i="16"/>
  <c r="Y815" i="16"/>
  <c r="AW815" i="16"/>
  <c r="E815" i="16"/>
  <c r="Z815" i="16"/>
  <c r="AX815" i="16"/>
  <c r="F815" i="16"/>
  <c r="AA815" i="16"/>
  <c r="AY815" i="16"/>
  <c r="G815" i="16"/>
  <c r="AB815" i="16"/>
  <c r="AZ815" i="16"/>
  <c r="H815" i="16"/>
  <c r="AC815" i="16"/>
  <c r="BA815" i="16"/>
  <c r="I815" i="16"/>
  <c r="AD815" i="16"/>
  <c r="BB815" i="16"/>
  <c r="J815" i="16"/>
  <c r="AE815" i="16"/>
  <c r="BC815" i="16"/>
  <c r="K815" i="16"/>
  <c r="AF815" i="16"/>
  <c r="BD815" i="16"/>
  <c r="L815" i="16"/>
  <c r="AG815" i="16"/>
  <c r="BE815" i="16"/>
  <c r="M815" i="16"/>
  <c r="BF815" i="16"/>
  <c r="N815" i="16"/>
  <c r="BG815" i="16"/>
  <c r="O815" i="16"/>
  <c r="BH815" i="16"/>
  <c r="P815" i="16"/>
  <c r="BI815" i="16"/>
  <c r="Q815" i="16"/>
  <c r="BJ815" i="16"/>
  <c r="R815" i="16"/>
  <c r="BK815" i="16"/>
  <c r="S815" i="16"/>
  <c r="BL815" i="16"/>
  <c r="T815" i="16"/>
  <c r="BM815" i="16"/>
  <c r="U815" i="16"/>
  <c r="BN815" i="16"/>
  <c r="V815" i="16"/>
  <c r="AU816" i="16"/>
  <c r="C816" i="16"/>
  <c r="X816" i="16"/>
  <c r="AV816" i="16"/>
  <c r="D816" i="16"/>
  <c r="Y816" i="16"/>
  <c r="AW816" i="16"/>
  <c r="E816" i="16"/>
  <c r="Z816" i="16"/>
  <c r="AX816" i="16"/>
  <c r="F816" i="16"/>
  <c r="AA816" i="16"/>
  <c r="AY816" i="16"/>
  <c r="G816" i="16"/>
  <c r="AB816" i="16"/>
  <c r="AZ816" i="16"/>
  <c r="H816" i="16"/>
  <c r="AC816" i="16"/>
  <c r="BA816" i="16"/>
  <c r="I816" i="16"/>
  <c r="AD816" i="16"/>
  <c r="BB816" i="16"/>
  <c r="J816" i="16"/>
  <c r="AE816" i="16"/>
  <c r="BC816" i="16"/>
  <c r="K816" i="16"/>
  <c r="AF816" i="16"/>
  <c r="BD816" i="16"/>
  <c r="L816" i="16"/>
  <c r="AG816" i="16"/>
  <c r="BE816" i="16"/>
  <c r="M816" i="16"/>
  <c r="BF816" i="16"/>
  <c r="N816" i="16"/>
  <c r="BG816" i="16"/>
  <c r="O816" i="16"/>
  <c r="BH816" i="16"/>
  <c r="P816" i="16"/>
  <c r="BI816" i="16"/>
  <c r="Q816" i="16"/>
  <c r="BJ816" i="16"/>
  <c r="R816" i="16"/>
  <c r="BK816" i="16"/>
  <c r="S816" i="16"/>
  <c r="BL816" i="16"/>
  <c r="T816" i="16"/>
  <c r="BM816" i="16"/>
  <c r="U816" i="16"/>
  <c r="BN816" i="16"/>
  <c r="V816" i="16"/>
  <c r="AU817" i="16"/>
  <c r="C817" i="16"/>
  <c r="X817" i="16"/>
  <c r="AV817" i="16"/>
  <c r="D817" i="16"/>
  <c r="Y817" i="16"/>
  <c r="AW817" i="16"/>
  <c r="E817" i="16"/>
  <c r="Z817" i="16"/>
  <c r="AX817" i="16"/>
  <c r="F817" i="16"/>
  <c r="AA817" i="16"/>
  <c r="AY817" i="16"/>
  <c r="G817" i="16"/>
  <c r="AB817" i="16"/>
  <c r="AZ817" i="16"/>
  <c r="H817" i="16"/>
  <c r="AC817" i="16"/>
  <c r="BA817" i="16"/>
  <c r="I817" i="16"/>
  <c r="AD817" i="16"/>
  <c r="BB817" i="16"/>
  <c r="J817" i="16"/>
  <c r="AE817" i="16"/>
  <c r="BC817" i="16"/>
  <c r="K817" i="16"/>
  <c r="AF817" i="16"/>
  <c r="BD817" i="16"/>
  <c r="L817" i="16"/>
  <c r="AG817" i="16"/>
  <c r="BE817" i="16"/>
  <c r="M817" i="16"/>
  <c r="BF817" i="16"/>
  <c r="N817" i="16"/>
  <c r="BG817" i="16"/>
  <c r="O817" i="16"/>
  <c r="BH817" i="16"/>
  <c r="P817" i="16"/>
  <c r="BI817" i="16"/>
  <c r="Q817" i="16"/>
  <c r="BJ817" i="16"/>
  <c r="R817" i="16"/>
  <c r="BK817" i="16"/>
  <c r="S817" i="16"/>
  <c r="BL817" i="16"/>
  <c r="T817" i="16"/>
  <c r="BM817" i="16"/>
  <c r="U817" i="16"/>
  <c r="BN817" i="16"/>
  <c r="V817" i="16"/>
  <c r="AU818" i="16"/>
  <c r="C818" i="16"/>
  <c r="X818" i="16"/>
  <c r="AV818" i="16"/>
  <c r="D818" i="16"/>
  <c r="Y818" i="16"/>
  <c r="AW818" i="16"/>
  <c r="E818" i="16"/>
  <c r="Z818" i="16"/>
  <c r="AX818" i="16"/>
  <c r="F818" i="16"/>
  <c r="AA818" i="16"/>
  <c r="AY818" i="16"/>
  <c r="G818" i="16"/>
  <c r="AB818" i="16"/>
  <c r="AZ818" i="16"/>
  <c r="H818" i="16"/>
  <c r="AC818" i="16"/>
  <c r="BA818" i="16"/>
  <c r="I818" i="16"/>
  <c r="AD818" i="16"/>
  <c r="BB818" i="16"/>
  <c r="J818" i="16"/>
  <c r="AE818" i="16"/>
  <c r="BC818" i="16"/>
  <c r="K818" i="16"/>
  <c r="AF818" i="16"/>
  <c r="BD818" i="16"/>
  <c r="L818" i="16"/>
  <c r="AG818" i="16"/>
  <c r="BE818" i="16"/>
  <c r="M818" i="16"/>
  <c r="BF818" i="16"/>
  <c r="N818" i="16"/>
  <c r="BG818" i="16"/>
  <c r="O818" i="16"/>
  <c r="BH818" i="16"/>
  <c r="P818" i="16"/>
  <c r="BI818" i="16"/>
  <c r="Q818" i="16"/>
  <c r="BJ818" i="16"/>
  <c r="R818" i="16"/>
  <c r="BK818" i="16"/>
  <c r="S818" i="16"/>
  <c r="BL818" i="16"/>
  <c r="T818" i="16"/>
  <c r="BM818" i="16"/>
  <c r="U818" i="16"/>
  <c r="BN818" i="16"/>
  <c r="V818" i="16"/>
  <c r="AU819" i="16"/>
  <c r="C819" i="16"/>
  <c r="X819" i="16"/>
  <c r="AV819" i="16"/>
  <c r="D819" i="16"/>
  <c r="Y819" i="16"/>
  <c r="AW819" i="16"/>
  <c r="E819" i="16"/>
  <c r="Z819" i="16"/>
  <c r="AX819" i="16"/>
  <c r="F819" i="16"/>
  <c r="AA819" i="16"/>
  <c r="AY819" i="16"/>
  <c r="G819" i="16"/>
  <c r="AB819" i="16"/>
  <c r="AZ819" i="16"/>
  <c r="H819" i="16"/>
  <c r="AC819" i="16"/>
  <c r="BA819" i="16"/>
  <c r="I819" i="16"/>
  <c r="AD819" i="16"/>
  <c r="BB819" i="16"/>
  <c r="J819" i="16"/>
  <c r="AE819" i="16"/>
  <c r="BC819" i="16"/>
  <c r="K819" i="16"/>
  <c r="AF819" i="16"/>
  <c r="BD819" i="16"/>
  <c r="L819" i="16"/>
  <c r="AG819" i="16"/>
  <c r="BE819" i="16"/>
  <c r="M819" i="16"/>
  <c r="BF819" i="16"/>
  <c r="N819" i="16"/>
  <c r="BG819" i="16"/>
  <c r="O819" i="16"/>
  <c r="BH819" i="16"/>
  <c r="P819" i="16"/>
  <c r="BI819" i="16"/>
  <c r="Q819" i="16"/>
  <c r="BJ819" i="16"/>
  <c r="R819" i="16"/>
  <c r="BK819" i="16"/>
  <c r="S819" i="16"/>
  <c r="BL819" i="16"/>
  <c r="T819" i="16"/>
  <c r="BM819" i="16"/>
  <c r="U819" i="16"/>
  <c r="BN819" i="16"/>
  <c r="V819" i="16"/>
  <c r="AU820" i="16"/>
  <c r="C820" i="16"/>
  <c r="X820" i="16"/>
  <c r="AV820" i="16"/>
  <c r="D820" i="16"/>
  <c r="Y820" i="16"/>
  <c r="AW820" i="16"/>
  <c r="E820" i="16"/>
  <c r="Z820" i="16"/>
  <c r="AX820" i="16"/>
  <c r="F820" i="16"/>
  <c r="AA820" i="16"/>
  <c r="AY820" i="16"/>
  <c r="G820" i="16"/>
  <c r="AB820" i="16"/>
  <c r="AZ820" i="16"/>
  <c r="H820" i="16"/>
  <c r="AC820" i="16"/>
  <c r="BA820" i="16"/>
  <c r="I820" i="16"/>
  <c r="AD820" i="16"/>
  <c r="BB820" i="16"/>
  <c r="J820" i="16"/>
  <c r="AE820" i="16"/>
  <c r="BC820" i="16"/>
  <c r="K820" i="16"/>
  <c r="AF820" i="16"/>
  <c r="BD820" i="16"/>
  <c r="L820" i="16"/>
  <c r="AG820" i="16"/>
  <c r="BE820" i="16"/>
  <c r="M820" i="16"/>
  <c r="BF820" i="16"/>
  <c r="N820" i="16"/>
  <c r="BG820" i="16"/>
  <c r="O820" i="16"/>
  <c r="BH820" i="16"/>
  <c r="P820" i="16"/>
  <c r="BI820" i="16"/>
  <c r="Q820" i="16"/>
  <c r="BJ820" i="16"/>
  <c r="R820" i="16"/>
  <c r="BK820" i="16"/>
  <c r="S820" i="16"/>
  <c r="BL820" i="16"/>
  <c r="T820" i="16"/>
  <c r="BM820" i="16"/>
  <c r="U820" i="16"/>
  <c r="BN820" i="16"/>
  <c r="V820" i="16"/>
  <c r="AU821" i="16"/>
  <c r="C821" i="16"/>
  <c r="X821" i="16"/>
  <c r="AV821" i="16"/>
  <c r="D821" i="16"/>
  <c r="Y821" i="16"/>
  <c r="AW821" i="16"/>
  <c r="E821" i="16"/>
  <c r="Z821" i="16"/>
  <c r="AX821" i="16"/>
  <c r="F821" i="16"/>
  <c r="AA821" i="16"/>
  <c r="AY821" i="16"/>
  <c r="G821" i="16"/>
  <c r="AB821" i="16"/>
  <c r="AZ821" i="16"/>
  <c r="H821" i="16"/>
  <c r="AC821" i="16"/>
  <c r="BA821" i="16"/>
  <c r="I821" i="16"/>
  <c r="AD821" i="16"/>
  <c r="BB821" i="16"/>
  <c r="J821" i="16"/>
  <c r="AE821" i="16"/>
  <c r="BC821" i="16"/>
  <c r="K821" i="16"/>
  <c r="AF821" i="16"/>
  <c r="BD821" i="16"/>
  <c r="L821" i="16"/>
  <c r="AG821" i="16"/>
  <c r="BE821" i="16"/>
  <c r="M821" i="16"/>
  <c r="BF821" i="16"/>
  <c r="N821" i="16"/>
  <c r="BG821" i="16"/>
  <c r="O821" i="16"/>
  <c r="BH821" i="16"/>
  <c r="P821" i="16"/>
  <c r="BI821" i="16"/>
  <c r="Q821" i="16"/>
  <c r="BJ821" i="16"/>
  <c r="R821" i="16"/>
  <c r="BK821" i="16"/>
  <c r="S821" i="16"/>
  <c r="BL821" i="16"/>
  <c r="T821" i="16"/>
  <c r="BM821" i="16"/>
  <c r="U821" i="16"/>
  <c r="BN821" i="16"/>
  <c r="V821" i="16"/>
  <c r="AU822" i="16"/>
  <c r="C822" i="16"/>
  <c r="X822" i="16"/>
  <c r="AV822" i="16"/>
  <c r="D822" i="16"/>
  <c r="Y822" i="16"/>
  <c r="AW822" i="16"/>
  <c r="E822" i="16"/>
  <c r="Z822" i="16"/>
  <c r="AX822" i="16"/>
  <c r="F822" i="16"/>
  <c r="AA822" i="16"/>
  <c r="AY822" i="16"/>
  <c r="G822" i="16"/>
  <c r="AB822" i="16"/>
  <c r="AZ822" i="16"/>
  <c r="H822" i="16"/>
  <c r="AC822" i="16"/>
  <c r="BA822" i="16"/>
  <c r="I822" i="16"/>
  <c r="AD822" i="16"/>
  <c r="BB822" i="16"/>
  <c r="J822" i="16"/>
  <c r="AE822" i="16"/>
  <c r="BC822" i="16"/>
  <c r="K822" i="16"/>
  <c r="AF822" i="16"/>
  <c r="BD822" i="16"/>
  <c r="L822" i="16"/>
  <c r="AG822" i="16"/>
  <c r="BE822" i="16"/>
  <c r="M822" i="16"/>
  <c r="BF822" i="16"/>
  <c r="N822" i="16"/>
  <c r="BG822" i="16"/>
  <c r="O822" i="16"/>
  <c r="BH822" i="16"/>
  <c r="P822" i="16"/>
  <c r="BI822" i="16"/>
  <c r="Q822" i="16"/>
  <c r="BJ822" i="16"/>
  <c r="R822" i="16"/>
  <c r="BK822" i="16"/>
  <c r="S822" i="16"/>
  <c r="BL822" i="16"/>
  <c r="T822" i="16"/>
  <c r="BM822" i="16"/>
  <c r="U822" i="16"/>
  <c r="BN822" i="16"/>
  <c r="V822" i="16"/>
  <c r="AU823" i="16"/>
  <c r="C823" i="16"/>
  <c r="X823" i="16"/>
  <c r="AV823" i="16"/>
  <c r="D823" i="16"/>
  <c r="Y823" i="16"/>
  <c r="AW823" i="16"/>
  <c r="E823" i="16"/>
  <c r="Z823" i="16"/>
  <c r="AX823" i="16"/>
  <c r="F823" i="16"/>
  <c r="AA823" i="16"/>
  <c r="AY823" i="16"/>
  <c r="G823" i="16"/>
  <c r="AB823" i="16"/>
  <c r="AZ823" i="16"/>
  <c r="H823" i="16"/>
  <c r="AC823" i="16"/>
  <c r="BA823" i="16"/>
  <c r="I823" i="16"/>
  <c r="AD823" i="16"/>
  <c r="BB823" i="16"/>
  <c r="J823" i="16"/>
  <c r="AE823" i="16"/>
  <c r="BC823" i="16"/>
  <c r="K823" i="16"/>
  <c r="AF823" i="16"/>
  <c r="BD823" i="16"/>
  <c r="L823" i="16"/>
  <c r="AG823" i="16"/>
  <c r="BE823" i="16"/>
  <c r="M823" i="16"/>
  <c r="BF823" i="16"/>
  <c r="N823" i="16"/>
  <c r="BG823" i="16"/>
  <c r="O823" i="16"/>
  <c r="BH823" i="16"/>
  <c r="P823" i="16"/>
  <c r="BI823" i="16"/>
  <c r="Q823" i="16"/>
  <c r="BJ823" i="16"/>
  <c r="R823" i="16"/>
  <c r="BK823" i="16"/>
  <c r="S823" i="16"/>
  <c r="BL823" i="16"/>
  <c r="T823" i="16"/>
  <c r="BM823" i="16"/>
  <c r="U823" i="16"/>
  <c r="BN823" i="16"/>
  <c r="V823" i="16"/>
  <c r="AU824" i="16"/>
  <c r="C824" i="16"/>
  <c r="X824" i="16"/>
  <c r="AV824" i="16"/>
  <c r="D824" i="16"/>
  <c r="Y824" i="16"/>
  <c r="AW824" i="16"/>
  <c r="E824" i="16"/>
  <c r="Z824" i="16"/>
  <c r="AX824" i="16"/>
  <c r="F824" i="16"/>
  <c r="AA824" i="16"/>
  <c r="AY824" i="16"/>
  <c r="G824" i="16"/>
  <c r="AB824" i="16"/>
  <c r="AZ824" i="16"/>
  <c r="H824" i="16"/>
  <c r="AC824" i="16"/>
  <c r="BA824" i="16"/>
  <c r="I824" i="16"/>
  <c r="AD824" i="16"/>
  <c r="BB824" i="16"/>
  <c r="J824" i="16"/>
  <c r="AE824" i="16"/>
  <c r="BC824" i="16"/>
  <c r="K824" i="16"/>
  <c r="AF824" i="16"/>
  <c r="BD824" i="16"/>
  <c r="L824" i="16"/>
  <c r="AG824" i="16"/>
  <c r="BE824" i="16"/>
  <c r="M824" i="16"/>
  <c r="BF824" i="16"/>
  <c r="N824" i="16"/>
  <c r="BG824" i="16"/>
  <c r="O824" i="16"/>
  <c r="BH824" i="16"/>
  <c r="P824" i="16"/>
  <c r="BI824" i="16"/>
  <c r="Q824" i="16"/>
  <c r="BJ824" i="16"/>
  <c r="R824" i="16"/>
  <c r="BK824" i="16"/>
  <c r="S824" i="16"/>
  <c r="BL824" i="16"/>
  <c r="T824" i="16"/>
  <c r="BM824" i="16"/>
  <c r="U824" i="16"/>
  <c r="BN824" i="16"/>
  <c r="V824" i="16"/>
  <c r="AU825" i="16"/>
  <c r="C825" i="16"/>
  <c r="X825" i="16"/>
  <c r="AV825" i="16"/>
  <c r="D825" i="16"/>
  <c r="Y825" i="16"/>
  <c r="AW825" i="16"/>
  <c r="E825" i="16"/>
  <c r="Z825" i="16"/>
  <c r="AX825" i="16"/>
  <c r="F825" i="16"/>
  <c r="AA825" i="16"/>
  <c r="AY825" i="16"/>
  <c r="G825" i="16"/>
  <c r="AB825" i="16"/>
  <c r="AZ825" i="16"/>
  <c r="H825" i="16"/>
  <c r="AC825" i="16"/>
  <c r="BA825" i="16"/>
  <c r="I825" i="16"/>
  <c r="AD825" i="16"/>
  <c r="BB825" i="16"/>
  <c r="J825" i="16"/>
  <c r="AE825" i="16"/>
  <c r="BC825" i="16"/>
  <c r="K825" i="16"/>
  <c r="AF825" i="16"/>
  <c r="BD825" i="16"/>
  <c r="L825" i="16"/>
  <c r="AG825" i="16"/>
  <c r="BE825" i="16"/>
  <c r="M825" i="16"/>
  <c r="BF825" i="16"/>
  <c r="N825" i="16"/>
  <c r="BG825" i="16"/>
  <c r="O825" i="16"/>
  <c r="BH825" i="16"/>
  <c r="P825" i="16"/>
  <c r="BI825" i="16"/>
  <c r="Q825" i="16"/>
  <c r="BJ825" i="16"/>
  <c r="R825" i="16"/>
  <c r="BK825" i="16"/>
  <c r="S825" i="16"/>
  <c r="BL825" i="16"/>
  <c r="T825" i="16"/>
  <c r="BM825" i="16"/>
  <c r="U825" i="16"/>
  <c r="BN825" i="16"/>
  <c r="V825" i="16"/>
  <c r="AU826" i="16"/>
  <c r="C826" i="16"/>
  <c r="X826" i="16"/>
  <c r="AV826" i="16"/>
  <c r="D826" i="16"/>
  <c r="Y826" i="16"/>
  <c r="AW826" i="16"/>
  <c r="E826" i="16"/>
  <c r="Z826" i="16"/>
  <c r="AX826" i="16"/>
  <c r="F826" i="16"/>
  <c r="AA826" i="16"/>
  <c r="AY826" i="16"/>
  <c r="G826" i="16"/>
  <c r="AB826" i="16"/>
  <c r="AZ826" i="16"/>
  <c r="H826" i="16"/>
  <c r="AC826" i="16"/>
  <c r="BA826" i="16"/>
  <c r="I826" i="16"/>
  <c r="AD826" i="16"/>
  <c r="BB826" i="16"/>
  <c r="J826" i="16"/>
  <c r="AE826" i="16"/>
  <c r="BC826" i="16"/>
  <c r="K826" i="16"/>
  <c r="AF826" i="16"/>
  <c r="BD826" i="16"/>
  <c r="L826" i="16"/>
  <c r="AG826" i="16"/>
  <c r="BE826" i="16"/>
  <c r="M826" i="16"/>
  <c r="BF826" i="16"/>
  <c r="N826" i="16"/>
  <c r="BG826" i="16"/>
  <c r="O826" i="16"/>
  <c r="BH826" i="16"/>
  <c r="P826" i="16"/>
  <c r="BI826" i="16"/>
  <c r="Q826" i="16"/>
  <c r="BJ826" i="16"/>
  <c r="R826" i="16"/>
  <c r="BK826" i="16"/>
  <c r="S826" i="16"/>
  <c r="BL826" i="16"/>
  <c r="T826" i="16"/>
  <c r="BM826" i="16"/>
  <c r="U826" i="16"/>
  <c r="BN826" i="16"/>
  <c r="V826" i="16"/>
  <c r="AU827" i="16"/>
  <c r="C827" i="16"/>
  <c r="X827" i="16"/>
  <c r="AV827" i="16"/>
  <c r="D827" i="16"/>
  <c r="Y827" i="16"/>
  <c r="AW827" i="16"/>
  <c r="E827" i="16"/>
  <c r="Z827" i="16"/>
  <c r="AX827" i="16"/>
  <c r="F827" i="16"/>
  <c r="AA827" i="16"/>
  <c r="AY827" i="16"/>
  <c r="G827" i="16"/>
  <c r="AB827" i="16"/>
  <c r="AZ827" i="16"/>
  <c r="H827" i="16"/>
  <c r="AC827" i="16"/>
  <c r="BA827" i="16"/>
  <c r="I827" i="16"/>
  <c r="AD827" i="16"/>
  <c r="BB827" i="16"/>
  <c r="J827" i="16"/>
  <c r="AE827" i="16"/>
  <c r="BC827" i="16"/>
  <c r="K827" i="16"/>
  <c r="AF827" i="16"/>
  <c r="BD827" i="16"/>
  <c r="L827" i="16"/>
  <c r="AG827" i="16"/>
  <c r="BE827" i="16"/>
  <c r="M827" i="16"/>
  <c r="BF827" i="16"/>
  <c r="N827" i="16"/>
  <c r="BG827" i="16"/>
  <c r="O827" i="16"/>
  <c r="BH827" i="16"/>
  <c r="P827" i="16"/>
  <c r="BI827" i="16"/>
  <c r="Q827" i="16"/>
  <c r="BJ827" i="16"/>
  <c r="R827" i="16"/>
  <c r="BK827" i="16"/>
  <c r="S827" i="16"/>
  <c r="BL827" i="16"/>
  <c r="T827" i="16"/>
  <c r="BM827" i="16"/>
  <c r="U827" i="16"/>
  <c r="BN827" i="16"/>
  <c r="V827" i="16"/>
  <c r="AU828" i="16"/>
  <c r="C828" i="16"/>
  <c r="X828" i="16"/>
  <c r="AV828" i="16"/>
  <c r="D828" i="16"/>
  <c r="Y828" i="16"/>
  <c r="AW828" i="16"/>
  <c r="E828" i="16"/>
  <c r="Z828" i="16"/>
  <c r="AX828" i="16"/>
  <c r="F828" i="16"/>
  <c r="AA828" i="16"/>
  <c r="AY828" i="16"/>
  <c r="G828" i="16"/>
  <c r="AB828" i="16"/>
  <c r="AZ828" i="16"/>
  <c r="H828" i="16"/>
  <c r="AC828" i="16"/>
  <c r="BA828" i="16"/>
  <c r="I828" i="16"/>
  <c r="AD828" i="16"/>
  <c r="BB828" i="16"/>
  <c r="J828" i="16"/>
  <c r="AE828" i="16"/>
  <c r="BC828" i="16"/>
  <c r="K828" i="16"/>
  <c r="AF828" i="16"/>
  <c r="BD828" i="16"/>
  <c r="L828" i="16"/>
  <c r="AG828" i="16"/>
  <c r="BE828" i="16"/>
  <c r="M828" i="16"/>
  <c r="BF828" i="16"/>
  <c r="N828" i="16"/>
  <c r="BG828" i="16"/>
  <c r="O828" i="16"/>
  <c r="BH828" i="16"/>
  <c r="P828" i="16"/>
  <c r="BI828" i="16"/>
  <c r="Q828" i="16"/>
  <c r="BJ828" i="16"/>
  <c r="R828" i="16"/>
  <c r="BK828" i="16"/>
  <c r="S828" i="16"/>
  <c r="BL828" i="16"/>
  <c r="T828" i="16"/>
  <c r="BM828" i="16"/>
  <c r="U828" i="16"/>
  <c r="BN828" i="16"/>
  <c r="V828" i="16"/>
  <c r="AU829" i="16"/>
  <c r="C829" i="16"/>
  <c r="X829" i="16"/>
  <c r="AV829" i="16"/>
  <c r="D829" i="16"/>
  <c r="Y829" i="16"/>
  <c r="AW829" i="16"/>
  <c r="E829" i="16"/>
  <c r="Z829" i="16"/>
  <c r="AX829" i="16"/>
  <c r="F829" i="16"/>
  <c r="AA829" i="16"/>
  <c r="AY829" i="16"/>
  <c r="G829" i="16"/>
  <c r="AB829" i="16"/>
  <c r="AZ829" i="16"/>
  <c r="H829" i="16"/>
  <c r="AC829" i="16"/>
  <c r="BA829" i="16"/>
  <c r="I829" i="16"/>
  <c r="AD829" i="16"/>
  <c r="BB829" i="16"/>
  <c r="J829" i="16"/>
  <c r="AE829" i="16"/>
  <c r="BC829" i="16"/>
  <c r="K829" i="16"/>
  <c r="AF829" i="16"/>
  <c r="BD829" i="16"/>
  <c r="L829" i="16"/>
  <c r="AG829" i="16"/>
  <c r="BE829" i="16"/>
  <c r="M829" i="16"/>
  <c r="BF829" i="16"/>
  <c r="N829" i="16"/>
  <c r="BG829" i="16"/>
  <c r="O829" i="16"/>
  <c r="BH829" i="16"/>
  <c r="P829" i="16"/>
  <c r="BI829" i="16"/>
  <c r="Q829" i="16"/>
  <c r="BJ829" i="16"/>
  <c r="R829" i="16"/>
  <c r="BK829" i="16"/>
  <c r="S829" i="16"/>
  <c r="BL829" i="16"/>
  <c r="T829" i="16"/>
  <c r="BM829" i="16"/>
  <c r="U829" i="16"/>
  <c r="BN829" i="16"/>
  <c r="V829" i="16"/>
  <c r="AU830" i="16"/>
  <c r="C830" i="16"/>
  <c r="X830" i="16"/>
  <c r="AV830" i="16"/>
  <c r="D830" i="16"/>
  <c r="Y830" i="16"/>
  <c r="AW830" i="16"/>
  <c r="E830" i="16"/>
  <c r="Z830" i="16"/>
  <c r="AX830" i="16"/>
  <c r="F830" i="16"/>
  <c r="AA830" i="16"/>
  <c r="AY830" i="16"/>
  <c r="G830" i="16"/>
  <c r="AB830" i="16"/>
  <c r="AZ830" i="16"/>
  <c r="H830" i="16"/>
  <c r="AC830" i="16"/>
  <c r="BA830" i="16"/>
  <c r="I830" i="16"/>
  <c r="AD830" i="16"/>
  <c r="BB830" i="16"/>
  <c r="J830" i="16"/>
  <c r="AE830" i="16"/>
  <c r="BC830" i="16"/>
  <c r="K830" i="16"/>
  <c r="AF830" i="16"/>
  <c r="BD830" i="16"/>
  <c r="L830" i="16"/>
  <c r="AG830" i="16"/>
  <c r="BE830" i="16"/>
  <c r="M830" i="16"/>
  <c r="BF830" i="16"/>
  <c r="N830" i="16"/>
  <c r="BG830" i="16"/>
  <c r="O830" i="16"/>
  <c r="BH830" i="16"/>
  <c r="P830" i="16"/>
  <c r="BI830" i="16"/>
  <c r="Q830" i="16"/>
  <c r="BJ830" i="16"/>
  <c r="R830" i="16"/>
  <c r="BK830" i="16"/>
  <c r="S830" i="16"/>
  <c r="BL830" i="16"/>
  <c r="T830" i="16"/>
  <c r="BM830" i="16"/>
  <c r="U830" i="16"/>
  <c r="BN830" i="16"/>
  <c r="V830" i="16"/>
  <c r="AU831" i="16"/>
  <c r="C831" i="16"/>
  <c r="X831" i="16"/>
  <c r="AV831" i="16"/>
  <c r="D831" i="16"/>
  <c r="Y831" i="16"/>
  <c r="AW831" i="16"/>
  <c r="E831" i="16"/>
  <c r="Z831" i="16"/>
  <c r="AX831" i="16"/>
  <c r="F831" i="16"/>
  <c r="AA831" i="16"/>
  <c r="AY831" i="16"/>
  <c r="G831" i="16"/>
  <c r="AB831" i="16"/>
  <c r="AZ831" i="16"/>
  <c r="H831" i="16"/>
  <c r="AC831" i="16"/>
  <c r="BA831" i="16"/>
  <c r="I831" i="16"/>
  <c r="AD831" i="16"/>
  <c r="BB831" i="16"/>
  <c r="J831" i="16"/>
  <c r="AE831" i="16"/>
  <c r="BC831" i="16"/>
  <c r="K831" i="16"/>
  <c r="AF831" i="16"/>
  <c r="BD831" i="16"/>
  <c r="L831" i="16"/>
  <c r="AG831" i="16"/>
  <c r="BE831" i="16"/>
  <c r="M831" i="16"/>
  <c r="BF831" i="16"/>
  <c r="N831" i="16"/>
  <c r="BG831" i="16"/>
  <c r="O831" i="16"/>
  <c r="BH831" i="16"/>
  <c r="P831" i="16"/>
  <c r="BI831" i="16"/>
  <c r="Q831" i="16"/>
  <c r="BJ831" i="16"/>
  <c r="R831" i="16"/>
  <c r="BK831" i="16"/>
  <c r="S831" i="16"/>
  <c r="BL831" i="16"/>
  <c r="T831" i="16"/>
  <c r="BM831" i="16"/>
  <c r="U831" i="16"/>
  <c r="BN831" i="16"/>
  <c r="V831" i="16"/>
  <c r="AU832" i="16"/>
  <c r="C832" i="16"/>
  <c r="X832" i="16"/>
  <c r="AV832" i="16"/>
  <c r="D832" i="16"/>
  <c r="Y832" i="16"/>
  <c r="AW832" i="16"/>
  <c r="E832" i="16"/>
  <c r="Z832" i="16"/>
  <c r="AX832" i="16"/>
  <c r="F832" i="16"/>
  <c r="AA832" i="16"/>
  <c r="AY832" i="16"/>
  <c r="G832" i="16"/>
  <c r="AB832" i="16"/>
  <c r="AZ832" i="16"/>
  <c r="H832" i="16"/>
  <c r="AC832" i="16"/>
  <c r="BA832" i="16"/>
  <c r="I832" i="16"/>
  <c r="AD832" i="16"/>
  <c r="BB832" i="16"/>
  <c r="J832" i="16"/>
  <c r="AE832" i="16"/>
  <c r="BC832" i="16"/>
  <c r="K832" i="16"/>
  <c r="AF832" i="16"/>
  <c r="BD832" i="16"/>
  <c r="L832" i="16"/>
  <c r="AG832" i="16"/>
  <c r="BE832" i="16"/>
  <c r="M832" i="16"/>
  <c r="BF832" i="16"/>
  <c r="N832" i="16"/>
  <c r="BG832" i="16"/>
  <c r="O832" i="16"/>
  <c r="BH832" i="16"/>
  <c r="P832" i="16"/>
  <c r="BI832" i="16"/>
  <c r="Q832" i="16"/>
  <c r="BJ832" i="16"/>
  <c r="R832" i="16"/>
  <c r="BK832" i="16"/>
  <c r="S832" i="16"/>
  <c r="BL832" i="16"/>
  <c r="T832" i="16"/>
  <c r="BM832" i="16"/>
  <c r="U832" i="16"/>
  <c r="BN832" i="16"/>
  <c r="V832" i="16"/>
  <c r="AU833" i="16"/>
  <c r="C833" i="16"/>
  <c r="X833" i="16"/>
  <c r="AV833" i="16"/>
  <c r="D833" i="16"/>
  <c r="Y833" i="16"/>
  <c r="AW833" i="16"/>
  <c r="E833" i="16"/>
  <c r="Z833" i="16"/>
  <c r="AX833" i="16"/>
  <c r="F833" i="16"/>
  <c r="AA833" i="16"/>
  <c r="AY833" i="16"/>
  <c r="G833" i="16"/>
  <c r="AB833" i="16"/>
  <c r="AZ833" i="16"/>
  <c r="H833" i="16"/>
  <c r="AC833" i="16"/>
  <c r="BA833" i="16"/>
  <c r="I833" i="16"/>
  <c r="AD833" i="16"/>
  <c r="BB833" i="16"/>
  <c r="J833" i="16"/>
  <c r="AE833" i="16"/>
  <c r="BC833" i="16"/>
  <c r="K833" i="16"/>
  <c r="AF833" i="16"/>
  <c r="BD833" i="16"/>
  <c r="L833" i="16"/>
  <c r="AG833" i="16"/>
  <c r="BE833" i="16"/>
  <c r="M833" i="16"/>
  <c r="BF833" i="16"/>
  <c r="N833" i="16"/>
  <c r="BG833" i="16"/>
  <c r="O833" i="16"/>
  <c r="BH833" i="16"/>
  <c r="P833" i="16"/>
  <c r="BI833" i="16"/>
  <c r="Q833" i="16"/>
  <c r="BJ833" i="16"/>
  <c r="R833" i="16"/>
  <c r="BK833" i="16"/>
  <c r="S833" i="16"/>
  <c r="BL833" i="16"/>
  <c r="T833" i="16"/>
  <c r="BM833" i="16"/>
  <c r="U833" i="16"/>
  <c r="BN833" i="16"/>
  <c r="V833" i="16"/>
  <c r="AU834" i="16"/>
  <c r="C834" i="16"/>
  <c r="X834" i="16"/>
  <c r="AV834" i="16"/>
  <c r="D834" i="16"/>
  <c r="Y834" i="16"/>
  <c r="AW834" i="16"/>
  <c r="E834" i="16"/>
  <c r="Z834" i="16"/>
  <c r="AX834" i="16"/>
  <c r="F834" i="16"/>
  <c r="AA834" i="16"/>
  <c r="AY834" i="16"/>
  <c r="G834" i="16"/>
  <c r="AB834" i="16"/>
  <c r="AZ834" i="16"/>
  <c r="H834" i="16"/>
  <c r="AC834" i="16"/>
  <c r="BA834" i="16"/>
  <c r="I834" i="16"/>
  <c r="AD834" i="16"/>
  <c r="BB834" i="16"/>
  <c r="J834" i="16"/>
  <c r="AE834" i="16"/>
  <c r="BC834" i="16"/>
  <c r="K834" i="16"/>
  <c r="AF834" i="16"/>
  <c r="BD834" i="16"/>
  <c r="L834" i="16"/>
  <c r="AG834" i="16"/>
  <c r="BE834" i="16"/>
  <c r="M834" i="16"/>
  <c r="BF834" i="16"/>
  <c r="N834" i="16"/>
  <c r="BG834" i="16"/>
  <c r="O834" i="16"/>
  <c r="BH834" i="16"/>
  <c r="P834" i="16"/>
  <c r="BI834" i="16"/>
  <c r="Q834" i="16"/>
  <c r="BJ834" i="16"/>
  <c r="R834" i="16"/>
  <c r="BK834" i="16"/>
  <c r="S834" i="16"/>
  <c r="BL834" i="16"/>
  <c r="T834" i="16"/>
  <c r="BM834" i="16"/>
  <c r="U834" i="16"/>
  <c r="BN834" i="16"/>
  <c r="V834" i="16"/>
  <c r="AU835" i="16"/>
  <c r="C835" i="16"/>
  <c r="X835" i="16"/>
  <c r="AV835" i="16"/>
  <c r="D835" i="16"/>
  <c r="Y835" i="16"/>
  <c r="AW835" i="16"/>
  <c r="E835" i="16"/>
  <c r="Z835" i="16"/>
  <c r="AX835" i="16"/>
  <c r="F835" i="16"/>
  <c r="AA835" i="16"/>
  <c r="AY835" i="16"/>
  <c r="G835" i="16"/>
  <c r="AB835" i="16"/>
  <c r="AZ835" i="16"/>
  <c r="H835" i="16"/>
  <c r="AC835" i="16"/>
  <c r="BA835" i="16"/>
  <c r="I835" i="16"/>
  <c r="AD835" i="16"/>
  <c r="BB835" i="16"/>
  <c r="J835" i="16"/>
  <c r="AE835" i="16"/>
  <c r="BC835" i="16"/>
  <c r="K835" i="16"/>
  <c r="AF835" i="16"/>
  <c r="BD835" i="16"/>
  <c r="L835" i="16"/>
  <c r="AG835" i="16"/>
  <c r="BE835" i="16"/>
  <c r="M835" i="16"/>
  <c r="BF835" i="16"/>
  <c r="N835" i="16"/>
  <c r="BG835" i="16"/>
  <c r="O835" i="16"/>
  <c r="BH835" i="16"/>
  <c r="P835" i="16"/>
  <c r="BI835" i="16"/>
  <c r="Q835" i="16"/>
  <c r="BJ835" i="16"/>
  <c r="R835" i="16"/>
  <c r="BK835" i="16"/>
  <c r="S835" i="16"/>
  <c r="BL835" i="16"/>
  <c r="T835" i="16"/>
  <c r="BM835" i="16"/>
  <c r="U835" i="16"/>
  <c r="BN835" i="16"/>
  <c r="V835" i="16"/>
  <c r="AU836" i="16"/>
  <c r="C836" i="16"/>
  <c r="X836" i="16"/>
  <c r="AV836" i="16"/>
  <c r="D836" i="16"/>
  <c r="Y836" i="16"/>
  <c r="AW836" i="16"/>
  <c r="E836" i="16"/>
  <c r="Z836" i="16"/>
  <c r="AX836" i="16"/>
  <c r="F836" i="16"/>
  <c r="AA836" i="16"/>
  <c r="AY836" i="16"/>
  <c r="G836" i="16"/>
  <c r="AB836" i="16"/>
  <c r="AZ836" i="16"/>
  <c r="H836" i="16"/>
  <c r="AC836" i="16"/>
  <c r="BA836" i="16"/>
  <c r="I836" i="16"/>
  <c r="AD836" i="16"/>
  <c r="BB836" i="16"/>
  <c r="J836" i="16"/>
  <c r="AE836" i="16"/>
  <c r="BC836" i="16"/>
  <c r="K836" i="16"/>
  <c r="AF836" i="16"/>
  <c r="BD836" i="16"/>
  <c r="L836" i="16"/>
  <c r="AG836" i="16"/>
  <c r="BE836" i="16"/>
  <c r="M836" i="16"/>
  <c r="BF836" i="16"/>
  <c r="N836" i="16"/>
  <c r="BG836" i="16"/>
  <c r="O836" i="16"/>
  <c r="BH836" i="16"/>
  <c r="P836" i="16"/>
  <c r="BI836" i="16"/>
  <c r="Q836" i="16"/>
  <c r="BJ836" i="16"/>
  <c r="R836" i="16"/>
  <c r="BK836" i="16"/>
  <c r="S836" i="16"/>
  <c r="BL836" i="16"/>
  <c r="T836" i="16"/>
  <c r="BM836" i="16"/>
  <c r="U836" i="16"/>
  <c r="BN836" i="16"/>
  <c r="V836" i="16"/>
  <c r="AU837" i="16"/>
  <c r="C837" i="16"/>
  <c r="X837" i="16"/>
  <c r="AV837" i="16"/>
  <c r="D837" i="16"/>
  <c r="Y837" i="16"/>
  <c r="AW837" i="16"/>
  <c r="E837" i="16"/>
  <c r="Z837" i="16"/>
  <c r="AX837" i="16"/>
  <c r="F837" i="16"/>
  <c r="AA837" i="16"/>
  <c r="AY837" i="16"/>
  <c r="G837" i="16"/>
  <c r="AB837" i="16"/>
  <c r="AZ837" i="16"/>
  <c r="H837" i="16"/>
  <c r="AC837" i="16"/>
  <c r="BA837" i="16"/>
  <c r="I837" i="16"/>
  <c r="AD837" i="16"/>
  <c r="BB837" i="16"/>
  <c r="J837" i="16"/>
  <c r="AE837" i="16"/>
  <c r="BC837" i="16"/>
  <c r="K837" i="16"/>
  <c r="AF837" i="16"/>
  <c r="BD837" i="16"/>
  <c r="L837" i="16"/>
  <c r="AG837" i="16"/>
  <c r="BE837" i="16"/>
  <c r="M837" i="16"/>
  <c r="BF837" i="16"/>
  <c r="N837" i="16"/>
  <c r="BG837" i="16"/>
  <c r="O837" i="16"/>
  <c r="BH837" i="16"/>
  <c r="P837" i="16"/>
  <c r="BI837" i="16"/>
  <c r="Q837" i="16"/>
  <c r="BJ837" i="16"/>
  <c r="R837" i="16"/>
  <c r="BK837" i="16"/>
  <c r="S837" i="16"/>
  <c r="BL837" i="16"/>
  <c r="T837" i="16"/>
  <c r="BM837" i="16"/>
  <c r="U837" i="16"/>
  <c r="BN837" i="16"/>
  <c r="V837" i="16"/>
  <c r="AU838" i="16"/>
  <c r="C838" i="16"/>
  <c r="X838" i="16"/>
  <c r="AV838" i="16"/>
  <c r="D838" i="16"/>
  <c r="Y838" i="16"/>
  <c r="AW838" i="16"/>
  <c r="E838" i="16"/>
  <c r="Z838" i="16"/>
  <c r="AX838" i="16"/>
  <c r="F838" i="16"/>
  <c r="AA838" i="16"/>
  <c r="AY838" i="16"/>
  <c r="G838" i="16"/>
  <c r="AB838" i="16"/>
  <c r="AZ838" i="16"/>
  <c r="H838" i="16"/>
  <c r="AC838" i="16"/>
  <c r="BA838" i="16"/>
  <c r="I838" i="16"/>
  <c r="AD838" i="16"/>
  <c r="BB838" i="16"/>
  <c r="J838" i="16"/>
  <c r="AE838" i="16"/>
  <c r="BC838" i="16"/>
  <c r="K838" i="16"/>
  <c r="AF838" i="16"/>
  <c r="BD838" i="16"/>
  <c r="L838" i="16"/>
  <c r="AG838" i="16"/>
  <c r="BE838" i="16"/>
  <c r="M838" i="16"/>
  <c r="BF838" i="16"/>
  <c r="N838" i="16"/>
  <c r="BG838" i="16"/>
  <c r="O838" i="16"/>
  <c r="BH838" i="16"/>
  <c r="P838" i="16"/>
  <c r="BI838" i="16"/>
  <c r="Q838" i="16"/>
  <c r="BJ838" i="16"/>
  <c r="R838" i="16"/>
  <c r="BK838" i="16"/>
  <c r="S838" i="16"/>
  <c r="BL838" i="16"/>
  <c r="T838" i="16"/>
  <c r="BM838" i="16"/>
  <c r="U838" i="16"/>
  <c r="BN838" i="16"/>
  <c r="V838" i="16"/>
  <c r="AU839" i="16"/>
  <c r="C839" i="16"/>
  <c r="X839" i="16"/>
  <c r="AV839" i="16"/>
  <c r="D839" i="16"/>
  <c r="Y839" i="16"/>
  <c r="AW839" i="16"/>
  <c r="E839" i="16"/>
  <c r="Z839" i="16"/>
  <c r="AX839" i="16"/>
  <c r="F839" i="16"/>
  <c r="AA839" i="16"/>
  <c r="AY839" i="16"/>
  <c r="G839" i="16"/>
  <c r="AB839" i="16"/>
  <c r="AZ839" i="16"/>
  <c r="H839" i="16"/>
  <c r="AC839" i="16"/>
  <c r="BA839" i="16"/>
  <c r="I839" i="16"/>
  <c r="AD839" i="16"/>
  <c r="BB839" i="16"/>
  <c r="J839" i="16"/>
  <c r="AE839" i="16"/>
  <c r="BC839" i="16"/>
  <c r="K839" i="16"/>
  <c r="AF839" i="16"/>
  <c r="BD839" i="16"/>
  <c r="L839" i="16"/>
  <c r="AG839" i="16"/>
  <c r="BE839" i="16"/>
  <c r="M839" i="16"/>
  <c r="BF839" i="16"/>
  <c r="N839" i="16"/>
  <c r="BG839" i="16"/>
  <c r="O839" i="16"/>
  <c r="BH839" i="16"/>
  <c r="P839" i="16"/>
  <c r="BI839" i="16"/>
  <c r="Q839" i="16"/>
  <c r="BJ839" i="16"/>
  <c r="R839" i="16"/>
  <c r="BK839" i="16"/>
  <c r="S839" i="16"/>
  <c r="BL839" i="16"/>
  <c r="T839" i="16"/>
  <c r="BM839" i="16"/>
  <c r="U839" i="16"/>
  <c r="BN839" i="16"/>
  <c r="V839" i="16"/>
  <c r="AU840" i="16"/>
  <c r="C840" i="16"/>
  <c r="X840" i="16"/>
  <c r="AV840" i="16"/>
  <c r="D840" i="16"/>
  <c r="Y840" i="16"/>
  <c r="AW840" i="16"/>
  <c r="E840" i="16"/>
  <c r="Z840" i="16"/>
  <c r="AX840" i="16"/>
  <c r="F840" i="16"/>
  <c r="AA840" i="16"/>
  <c r="AY840" i="16"/>
  <c r="G840" i="16"/>
  <c r="AB840" i="16"/>
  <c r="AZ840" i="16"/>
  <c r="H840" i="16"/>
  <c r="AC840" i="16"/>
  <c r="BA840" i="16"/>
  <c r="I840" i="16"/>
  <c r="AD840" i="16"/>
  <c r="BB840" i="16"/>
  <c r="J840" i="16"/>
  <c r="AE840" i="16"/>
  <c r="BC840" i="16"/>
  <c r="K840" i="16"/>
  <c r="AF840" i="16"/>
  <c r="BD840" i="16"/>
  <c r="L840" i="16"/>
  <c r="AG840" i="16"/>
  <c r="BE840" i="16"/>
  <c r="M840" i="16"/>
  <c r="BF840" i="16"/>
  <c r="N840" i="16"/>
  <c r="BG840" i="16"/>
  <c r="O840" i="16"/>
  <c r="BH840" i="16"/>
  <c r="P840" i="16"/>
  <c r="BI840" i="16"/>
  <c r="Q840" i="16"/>
  <c r="BJ840" i="16"/>
  <c r="R840" i="16"/>
  <c r="BK840" i="16"/>
  <c r="S840" i="16"/>
  <c r="BL840" i="16"/>
  <c r="T840" i="16"/>
  <c r="BM840" i="16"/>
  <c r="U840" i="16"/>
  <c r="BN840" i="16"/>
  <c r="V840" i="16"/>
  <c r="AU841" i="16"/>
  <c r="C841" i="16"/>
  <c r="X841" i="16"/>
  <c r="AV841" i="16"/>
  <c r="D841" i="16"/>
  <c r="Y841" i="16"/>
  <c r="AW841" i="16"/>
  <c r="E841" i="16"/>
  <c r="Z841" i="16"/>
  <c r="AX841" i="16"/>
  <c r="F841" i="16"/>
  <c r="AA841" i="16"/>
  <c r="AY841" i="16"/>
  <c r="G841" i="16"/>
  <c r="AB841" i="16"/>
  <c r="AZ841" i="16"/>
  <c r="H841" i="16"/>
  <c r="AC841" i="16"/>
  <c r="BA841" i="16"/>
  <c r="I841" i="16"/>
  <c r="AD841" i="16"/>
  <c r="BB841" i="16"/>
  <c r="J841" i="16"/>
  <c r="AE841" i="16"/>
  <c r="BC841" i="16"/>
  <c r="K841" i="16"/>
  <c r="AF841" i="16"/>
  <c r="BD841" i="16"/>
  <c r="L841" i="16"/>
  <c r="AG841" i="16"/>
  <c r="BE841" i="16"/>
  <c r="M841" i="16"/>
  <c r="BF841" i="16"/>
  <c r="N841" i="16"/>
  <c r="BG841" i="16"/>
  <c r="O841" i="16"/>
  <c r="BH841" i="16"/>
  <c r="P841" i="16"/>
  <c r="BI841" i="16"/>
  <c r="Q841" i="16"/>
  <c r="BJ841" i="16"/>
  <c r="R841" i="16"/>
  <c r="BK841" i="16"/>
  <c r="S841" i="16"/>
  <c r="BL841" i="16"/>
  <c r="T841" i="16"/>
  <c r="BM841" i="16"/>
  <c r="U841" i="16"/>
  <c r="BN841" i="16"/>
  <c r="V841" i="16"/>
  <c r="AU842" i="16"/>
  <c r="C842" i="16"/>
  <c r="X842" i="16"/>
  <c r="AV842" i="16"/>
  <c r="D842" i="16"/>
  <c r="Y842" i="16"/>
  <c r="AW842" i="16"/>
  <c r="E842" i="16"/>
  <c r="Z842" i="16"/>
  <c r="AX842" i="16"/>
  <c r="F842" i="16"/>
  <c r="AA842" i="16"/>
  <c r="AY842" i="16"/>
  <c r="G842" i="16"/>
  <c r="AB842" i="16"/>
  <c r="AZ842" i="16"/>
  <c r="H842" i="16"/>
  <c r="AC842" i="16"/>
  <c r="BA842" i="16"/>
  <c r="I842" i="16"/>
  <c r="AD842" i="16"/>
  <c r="BB842" i="16"/>
  <c r="J842" i="16"/>
  <c r="AE842" i="16"/>
  <c r="BC842" i="16"/>
  <c r="K842" i="16"/>
  <c r="AF842" i="16"/>
  <c r="BD842" i="16"/>
  <c r="L842" i="16"/>
  <c r="AG842" i="16"/>
  <c r="BE842" i="16"/>
  <c r="M842" i="16"/>
  <c r="BF842" i="16"/>
  <c r="N842" i="16"/>
  <c r="BG842" i="16"/>
  <c r="O842" i="16"/>
  <c r="BH842" i="16"/>
  <c r="P842" i="16"/>
  <c r="BI842" i="16"/>
  <c r="Q842" i="16"/>
  <c r="BJ842" i="16"/>
  <c r="R842" i="16"/>
  <c r="BK842" i="16"/>
  <c r="S842" i="16"/>
  <c r="BL842" i="16"/>
  <c r="T842" i="16"/>
  <c r="BM842" i="16"/>
  <c r="U842" i="16"/>
  <c r="BN842" i="16"/>
  <c r="V842" i="16"/>
  <c r="AU843" i="16"/>
  <c r="C843" i="16"/>
  <c r="X843" i="16"/>
  <c r="AV843" i="16"/>
  <c r="D843" i="16"/>
  <c r="Y843" i="16"/>
  <c r="AW843" i="16"/>
  <c r="E843" i="16"/>
  <c r="Z843" i="16"/>
  <c r="AX843" i="16"/>
  <c r="F843" i="16"/>
  <c r="AA843" i="16"/>
  <c r="AY843" i="16"/>
  <c r="G843" i="16"/>
  <c r="AB843" i="16"/>
  <c r="AZ843" i="16"/>
  <c r="H843" i="16"/>
  <c r="AC843" i="16"/>
  <c r="BA843" i="16"/>
  <c r="I843" i="16"/>
  <c r="AD843" i="16"/>
  <c r="BB843" i="16"/>
  <c r="J843" i="16"/>
  <c r="AE843" i="16"/>
  <c r="BC843" i="16"/>
  <c r="K843" i="16"/>
  <c r="AF843" i="16"/>
  <c r="BD843" i="16"/>
  <c r="L843" i="16"/>
  <c r="AG843" i="16"/>
  <c r="BE843" i="16"/>
  <c r="M843" i="16"/>
  <c r="BF843" i="16"/>
  <c r="N843" i="16"/>
  <c r="BG843" i="16"/>
  <c r="O843" i="16"/>
  <c r="BH843" i="16"/>
  <c r="P843" i="16"/>
  <c r="BI843" i="16"/>
  <c r="Q843" i="16"/>
  <c r="BJ843" i="16"/>
  <c r="R843" i="16"/>
  <c r="BK843" i="16"/>
  <c r="S843" i="16"/>
  <c r="BL843" i="16"/>
  <c r="T843" i="16"/>
  <c r="BM843" i="16"/>
  <c r="U843" i="16"/>
  <c r="BN843" i="16"/>
  <c r="V843" i="16"/>
  <c r="AU844" i="16"/>
  <c r="C844" i="16"/>
  <c r="X844" i="16"/>
  <c r="AV844" i="16"/>
  <c r="D844" i="16"/>
  <c r="Y844" i="16"/>
  <c r="AW844" i="16"/>
  <c r="E844" i="16"/>
  <c r="Z844" i="16"/>
  <c r="AX844" i="16"/>
  <c r="F844" i="16"/>
  <c r="AA844" i="16"/>
  <c r="AY844" i="16"/>
  <c r="G844" i="16"/>
  <c r="AB844" i="16"/>
  <c r="AZ844" i="16"/>
  <c r="H844" i="16"/>
  <c r="AC844" i="16"/>
  <c r="BA844" i="16"/>
  <c r="I844" i="16"/>
  <c r="AD844" i="16"/>
  <c r="BB844" i="16"/>
  <c r="J844" i="16"/>
  <c r="AE844" i="16"/>
  <c r="BC844" i="16"/>
  <c r="K844" i="16"/>
  <c r="AF844" i="16"/>
  <c r="BD844" i="16"/>
  <c r="L844" i="16"/>
  <c r="AG844" i="16"/>
  <c r="BE844" i="16"/>
  <c r="M844" i="16"/>
  <c r="BF844" i="16"/>
  <c r="N844" i="16"/>
  <c r="BG844" i="16"/>
  <c r="O844" i="16"/>
  <c r="BH844" i="16"/>
  <c r="P844" i="16"/>
  <c r="BI844" i="16"/>
  <c r="Q844" i="16"/>
  <c r="BJ844" i="16"/>
  <c r="R844" i="16"/>
  <c r="BK844" i="16"/>
  <c r="S844" i="16"/>
  <c r="BL844" i="16"/>
  <c r="T844" i="16"/>
  <c r="BM844" i="16"/>
  <c r="U844" i="16"/>
  <c r="BN844" i="16"/>
  <c r="V844" i="16"/>
  <c r="AU845" i="16"/>
  <c r="C845" i="16"/>
  <c r="X845" i="16"/>
  <c r="AV845" i="16"/>
  <c r="D845" i="16"/>
  <c r="Y845" i="16"/>
  <c r="AW845" i="16"/>
  <c r="E845" i="16"/>
  <c r="Z845" i="16"/>
  <c r="AX845" i="16"/>
  <c r="F845" i="16"/>
  <c r="AA845" i="16"/>
  <c r="AY845" i="16"/>
  <c r="G845" i="16"/>
  <c r="AB845" i="16"/>
  <c r="AZ845" i="16"/>
  <c r="H845" i="16"/>
  <c r="AC845" i="16"/>
  <c r="BA845" i="16"/>
  <c r="I845" i="16"/>
  <c r="AD845" i="16"/>
  <c r="BB845" i="16"/>
  <c r="J845" i="16"/>
  <c r="AE845" i="16"/>
  <c r="BC845" i="16"/>
  <c r="K845" i="16"/>
  <c r="AF845" i="16"/>
  <c r="BD845" i="16"/>
  <c r="L845" i="16"/>
  <c r="AG845" i="16"/>
  <c r="BE845" i="16"/>
  <c r="M845" i="16"/>
  <c r="BF845" i="16"/>
  <c r="N845" i="16"/>
  <c r="BG845" i="16"/>
  <c r="O845" i="16"/>
  <c r="BH845" i="16"/>
  <c r="P845" i="16"/>
  <c r="BI845" i="16"/>
  <c r="Q845" i="16"/>
  <c r="BJ845" i="16"/>
  <c r="R845" i="16"/>
  <c r="BK845" i="16"/>
  <c r="S845" i="16"/>
  <c r="BL845" i="16"/>
  <c r="T845" i="16"/>
  <c r="BM845" i="16"/>
  <c r="U845" i="16"/>
  <c r="BN845" i="16"/>
  <c r="V845" i="16"/>
  <c r="AU846" i="16"/>
  <c r="C846" i="16"/>
  <c r="X846" i="16"/>
  <c r="AV846" i="16"/>
  <c r="D846" i="16"/>
  <c r="Y846" i="16"/>
  <c r="AW846" i="16"/>
  <c r="E846" i="16"/>
  <c r="Z846" i="16"/>
  <c r="AX846" i="16"/>
  <c r="F846" i="16"/>
  <c r="AA846" i="16"/>
  <c r="AY846" i="16"/>
  <c r="G846" i="16"/>
  <c r="AB846" i="16"/>
  <c r="AZ846" i="16"/>
  <c r="H846" i="16"/>
  <c r="AC846" i="16"/>
  <c r="BA846" i="16"/>
  <c r="I846" i="16"/>
  <c r="AD846" i="16"/>
  <c r="BB846" i="16"/>
  <c r="J846" i="16"/>
  <c r="AE846" i="16"/>
  <c r="BC846" i="16"/>
  <c r="K846" i="16"/>
  <c r="AF846" i="16"/>
  <c r="BD846" i="16"/>
  <c r="L846" i="16"/>
  <c r="AG846" i="16"/>
  <c r="BE846" i="16"/>
  <c r="M846" i="16"/>
  <c r="BF846" i="16"/>
  <c r="N846" i="16"/>
  <c r="BG846" i="16"/>
  <c r="O846" i="16"/>
  <c r="BH846" i="16"/>
  <c r="P846" i="16"/>
  <c r="BI846" i="16"/>
  <c r="Q846" i="16"/>
  <c r="BJ846" i="16"/>
  <c r="R846" i="16"/>
  <c r="BK846" i="16"/>
  <c r="S846" i="16"/>
  <c r="BL846" i="16"/>
  <c r="T846" i="16"/>
  <c r="BM846" i="16"/>
  <c r="U846" i="16"/>
  <c r="BN846" i="16"/>
  <c r="V846" i="16"/>
  <c r="AU847" i="16"/>
  <c r="C847" i="16"/>
  <c r="X847" i="16"/>
  <c r="AV847" i="16"/>
  <c r="D847" i="16"/>
  <c r="Y847" i="16"/>
  <c r="AW847" i="16"/>
  <c r="E847" i="16"/>
  <c r="Z847" i="16"/>
  <c r="AX847" i="16"/>
  <c r="F847" i="16"/>
  <c r="AA847" i="16"/>
  <c r="AY847" i="16"/>
  <c r="G847" i="16"/>
  <c r="AB847" i="16"/>
  <c r="AZ847" i="16"/>
  <c r="H847" i="16"/>
  <c r="AC847" i="16"/>
  <c r="BA847" i="16"/>
  <c r="I847" i="16"/>
  <c r="AD847" i="16"/>
  <c r="BB847" i="16"/>
  <c r="J847" i="16"/>
  <c r="AE847" i="16"/>
  <c r="BC847" i="16"/>
  <c r="K847" i="16"/>
  <c r="AF847" i="16"/>
  <c r="BD847" i="16"/>
  <c r="L847" i="16"/>
  <c r="AG847" i="16"/>
  <c r="BE847" i="16"/>
  <c r="M847" i="16"/>
  <c r="BF847" i="16"/>
  <c r="N847" i="16"/>
  <c r="BG847" i="16"/>
  <c r="O847" i="16"/>
  <c r="BH847" i="16"/>
  <c r="P847" i="16"/>
  <c r="BI847" i="16"/>
  <c r="Q847" i="16"/>
  <c r="BJ847" i="16"/>
  <c r="R847" i="16"/>
  <c r="BK847" i="16"/>
  <c r="S847" i="16"/>
  <c r="BL847" i="16"/>
  <c r="T847" i="16"/>
  <c r="BM847" i="16"/>
  <c r="U847" i="16"/>
  <c r="BN847" i="16"/>
  <c r="V847" i="16"/>
  <c r="AU848" i="16"/>
  <c r="C848" i="16"/>
  <c r="X848" i="16"/>
  <c r="AV848" i="16"/>
  <c r="D848" i="16"/>
  <c r="Y848" i="16"/>
  <c r="AW848" i="16"/>
  <c r="E848" i="16"/>
  <c r="Z848" i="16"/>
  <c r="AX848" i="16"/>
  <c r="F848" i="16"/>
  <c r="AA848" i="16"/>
  <c r="AY848" i="16"/>
  <c r="G848" i="16"/>
  <c r="AB848" i="16"/>
  <c r="AZ848" i="16"/>
  <c r="H848" i="16"/>
  <c r="AC848" i="16"/>
  <c r="BA848" i="16"/>
  <c r="I848" i="16"/>
  <c r="AD848" i="16"/>
  <c r="BB848" i="16"/>
  <c r="J848" i="16"/>
  <c r="AE848" i="16"/>
  <c r="BC848" i="16"/>
  <c r="K848" i="16"/>
  <c r="AF848" i="16"/>
  <c r="BD848" i="16"/>
  <c r="L848" i="16"/>
  <c r="AG848" i="16"/>
  <c r="BE848" i="16"/>
  <c r="M848" i="16"/>
  <c r="BF848" i="16"/>
  <c r="N848" i="16"/>
  <c r="BG848" i="16"/>
  <c r="O848" i="16"/>
  <c r="BH848" i="16"/>
  <c r="P848" i="16"/>
  <c r="BI848" i="16"/>
  <c r="Q848" i="16"/>
  <c r="BJ848" i="16"/>
  <c r="R848" i="16"/>
  <c r="BK848" i="16"/>
  <c r="S848" i="16"/>
  <c r="BL848" i="16"/>
  <c r="T848" i="16"/>
  <c r="BM848" i="16"/>
  <c r="U848" i="16"/>
  <c r="BN848" i="16"/>
  <c r="V848" i="16"/>
  <c r="AU849" i="16"/>
  <c r="C849" i="16"/>
  <c r="X849" i="16"/>
  <c r="AV849" i="16"/>
  <c r="D849" i="16"/>
  <c r="Y849" i="16"/>
  <c r="AW849" i="16"/>
  <c r="E849" i="16"/>
  <c r="Z849" i="16"/>
  <c r="AX849" i="16"/>
  <c r="F849" i="16"/>
  <c r="AA849" i="16"/>
  <c r="AY849" i="16"/>
  <c r="G849" i="16"/>
  <c r="AB849" i="16"/>
  <c r="AZ849" i="16"/>
  <c r="H849" i="16"/>
  <c r="AC849" i="16"/>
  <c r="BA849" i="16"/>
  <c r="I849" i="16"/>
  <c r="AD849" i="16"/>
  <c r="BB849" i="16"/>
  <c r="J849" i="16"/>
  <c r="AE849" i="16"/>
  <c r="BC849" i="16"/>
  <c r="K849" i="16"/>
  <c r="AF849" i="16"/>
  <c r="BD849" i="16"/>
  <c r="L849" i="16"/>
  <c r="AG849" i="16"/>
  <c r="BE849" i="16"/>
  <c r="M849" i="16"/>
  <c r="BF849" i="16"/>
  <c r="N849" i="16"/>
  <c r="BG849" i="16"/>
  <c r="O849" i="16"/>
  <c r="BH849" i="16"/>
  <c r="P849" i="16"/>
  <c r="BI849" i="16"/>
  <c r="Q849" i="16"/>
  <c r="BJ849" i="16"/>
  <c r="R849" i="16"/>
  <c r="BK849" i="16"/>
  <c r="S849" i="16"/>
  <c r="BL849" i="16"/>
  <c r="T849" i="16"/>
  <c r="BM849" i="16"/>
  <c r="U849" i="16"/>
  <c r="BN849" i="16"/>
  <c r="V849" i="16"/>
  <c r="AU850" i="16"/>
  <c r="C850" i="16"/>
  <c r="X850" i="16"/>
  <c r="AV850" i="16"/>
  <c r="D850" i="16"/>
  <c r="Y850" i="16"/>
  <c r="AW850" i="16"/>
  <c r="E850" i="16"/>
  <c r="Z850" i="16"/>
  <c r="AX850" i="16"/>
  <c r="F850" i="16"/>
  <c r="AA850" i="16"/>
  <c r="AY850" i="16"/>
  <c r="G850" i="16"/>
  <c r="AB850" i="16"/>
  <c r="AZ850" i="16"/>
  <c r="H850" i="16"/>
  <c r="AC850" i="16"/>
  <c r="BA850" i="16"/>
  <c r="I850" i="16"/>
  <c r="AD850" i="16"/>
  <c r="BB850" i="16"/>
  <c r="J850" i="16"/>
  <c r="AE850" i="16"/>
  <c r="BC850" i="16"/>
  <c r="K850" i="16"/>
  <c r="AF850" i="16"/>
  <c r="BD850" i="16"/>
  <c r="L850" i="16"/>
  <c r="AG850" i="16"/>
  <c r="BE850" i="16"/>
  <c r="M850" i="16"/>
  <c r="BF850" i="16"/>
  <c r="N850" i="16"/>
  <c r="BG850" i="16"/>
  <c r="O850" i="16"/>
  <c r="BH850" i="16"/>
  <c r="P850" i="16"/>
  <c r="BI850" i="16"/>
  <c r="Q850" i="16"/>
  <c r="BJ850" i="16"/>
  <c r="R850" i="16"/>
  <c r="BK850" i="16"/>
  <c r="S850" i="16"/>
  <c r="BL850" i="16"/>
  <c r="T850" i="16"/>
  <c r="BM850" i="16"/>
  <c r="U850" i="16"/>
  <c r="BN850" i="16"/>
  <c r="V850" i="16"/>
  <c r="AU851" i="16"/>
  <c r="C851" i="16"/>
  <c r="X851" i="16"/>
  <c r="AV851" i="16"/>
  <c r="D851" i="16"/>
  <c r="Y851" i="16"/>
  <c r="AW851" i="16"/>
  <c r="E851" i="16"/>
  <c r="Z851" i="16"/>
  <c r="AX851" i="16"/>
  <c r="F851" i="16"/>
  <c r="AA851" i="16"/>
  <c r="AY851" i="16"/>
  <c r="G851" i="16"/>
  <c r="AB851" i="16"/>
  <c r="AZ851" i="16"/>
  <c r="H851" i="16"/>
  <c r="AC851" i="16"/>
  <c r="BA851" i="16"/>
  <c r="I851" i="16"/>
  <c r="AD851" i="16"/>
  <c r="BB851" i="16"/>
  <c r="J851" i="16"/>
  <c r="AE851" i="16"/>
  <c r="BC851" i="16"/>
  <c r="K851" i="16"/>
  <c r="AF851" i="16"/>
  <c r="BD851" i="16"/>
  <c r="L851" i="16"/>
  <c r="AG851" i="16"/>
  <c r="BE851" i="16"/>
  <c r="M851" i="16"/>
  <c r="BF851" i="16"/>
  <c r="N851" i="16"/>
  <c r="BG851" i="16"/>
  <c r="O851" i="16"/>
  <c r="BH851" i="16"/>
  <c r="P851" i="16"/>
  <c r="BI851" i="16"/>
  <c r="Q851" i="16"/>
  <c r="BJ851" i="16"/>
  <c r="R851" i="16"/>
  <c r="BK851" i="16"/>
  <c r="S851" i="16"/>
  <c r="BL851" i="16"/>
  <c r="T851" i="16"/>
  <c r="BM851" i="16"/>
  <c r="U851" i="16"/>
  <c r="BN851" i="16"/>
  <c r="V851" i="16"/>
  <c r="AU852" i="16"/>
  <c r="C852" i="16"/>
  <c r="X852" i="16"/>
  <c r="AV852" i="16"/>
  <c r="D852" i="16"/>
  <c r="Y852" i="16"/>
  <c r="AW852" i="16"/>
  <c r="E852" i="16"/>
  <c r="Z852" i="16"/>
  <c r="AX852" i="16"/>
  <c r="F852" i="16"/>
  <c r="AA852" i="16"/>
  <c r="AY852" i="16"/>
  <c r="G852" i="16"/>
  <c r="AB852" i="16"/>
  <c r="AZ852" i="16"/>
  <c r="H852" i="16"/>
  <c r="AC852" i="16"/>
  <c r="BA852" i="16"/>
  <c r="I852" i="16"/>
  <c r="AD852" i="16"/>
  <c r="BB852" i="16"/>
  <c r="J852" i="16"/>
  <c r="AE852" i="16"/>
  <c r="BC852" i="16"/>
  <c r="K852" i="16"/>
  <c r="AF852" i="16"/>
  <c r="BD852" i="16"/>
  <c r="L852" i="16"/>
  <c r="AG852" i="16"/>
  <c r="BE852" i="16"/>
  <c r="M852" i="16"/>
  <c r="BF852" i="16"/>
  <c r="N852" i="16"/>
  <c r="BG852" i="16"/>
  <c r="O852" i="16"/>
  <c r="BH852" i="16"/>
  <c r="P852" i="16"/>
  <c r="BI852" i="16"/>
  <c r="Q852" i="16"/>
  <c r="BJ852" i="16"/>
  <c r="R852" i="16"/>
  <c r="BK852" i="16"/>
  <c r="S852" i="16"/>
  <c r="BL852" i="16"/>
  <c r="T852" i="16"/>
  <c r="BM852" i="16"/>
  <c r="U852" i="16"/>
  <c r="BN852" i="16"/>
  <c r="V852" i="16"/>
  <c r="AU853" i="16"/>
  <c r="C853" i="16"/>
  <c r="X853" i="16"/>
  <c r="AV853" i="16"/>
  <c r="D853" i="16"/>
  <c r="Y853" i="16"/>
  <c r="AW853" i="16"/>
  <c r="E853" i="16"/>
  <c r="Z853" i="16"/>
  <c r="AX853" i="16"/>
  <c r="F853" i="16"/>
  <c r="AA853" i="16"/>
  <c r="AY853" i="16"/>
  <c r="G853" i="16"/>
  <c r="AB853" i="16"/>
  <c r="AZ853" i="16"/>
  <c r="H853" i="16"/>
  <c r="AC853" i="16"/>
  <c r="BA853" i="16"/>
  <c r="I853" i="16"/>
  <c r="AD853" i="16"/>
  <c r="BB853" i="16"/>
  <c r="J853" i="16"/>
  <c r="AE853" i="16"/>
  <c r="BC853" i="16"/>
  <c r="K853" i="16"/>
  <c r="AF853" i="16"/>
  <c r="BD853" i="16"/>
  <c r="L853" i="16"/>
  <c r="AG853" i="16"/>
  <c r="BE853" i="16"/>
  <c r="M853" i="16"/>
  <c r="BF853" i="16"/>
  <c r="N853" i="16"/>
  <c r="BG853" i="16"/>
  <c r="O853" i="16"/>
  <c r="BH853" i="16"/>
  <c r="P853" i="16"/>
  <c r="BI853" i="16"/>
  <c r="Q853" i="16"/>
  <c r="BJ853" i="16"/>
  <c r="R853" i="16"/>
  <c r="BK853" i="16"/>
  <c r="S853" i="16"/>
  <c r="BL853" i="16"/>
  <c r="T853" i="16"/>
  <c r="BM853" i="16"/>
  <c r="U853" i="16"/>
  <c r="BN853" i="16"/>
  <c r="V853" i="16"/>
  <c r="AU854" i="16"/>
  <c r="C854" i="16"/>
  <c r="X854" i="16"/>
  <c r="AV854" i="16"/>
  <c r="D854" i="16"/>
  <c r="Y854" i="16"/>
  <c r="AW854" i="16"/>
  <c r="E854" i="16"/>
  <c r="Z854" i="16"/>
  <c r="AX854" i="16"/>
  <c r="F854" i="16"/>
  <c r="AA854" i="16"/>
  <c r="AY854" i="16"/>
  <c r="G854" i="16"/>
  <c r="AB854" i="16"/>
  <c r="AZ854" i="16"/>
  <c r="H854" i="16"/>
  <c r="AC854" i="16"/>
  <c r="BA854" i="16"/>
  <c r="I854" i="16"/>
  <c r="AD854" i="16"/>
  <c r="BB854" i="16"/>
  <c r="J854" i="16"/>
  <c r="AE854" i="16"/>
  <c r="BC854" i="16"/>
  <c r="K854" i="16"/>
  <c r="AF854" i="16"/>
  <c r="BD854" i="16"/>
  <c r="L854" i="16"/>
  <c r="AG854" i="16"/>
  <c r="BE854" i="16"/>
  <c r="M854" i="16"/>
  <c r="BF854" i="16"/>
  <c r="N854" i="16"/>
  <c r="BG854" i="16"/>
  <c r="O854" i="16"/>
  <c r="BH854" i="16"/>
  <c r="P854" i="16"/>
  <c r="BI854" i="16"/>
  <c r="Q854" i="16"/>
  <c r="BJ854" i="16"/>
  <c r="R854" i="16"/>
  <c r="BK854" i="16"/>
  <c r="S854" i="16"/>
  <c r="BL854" i="16"/>
  <c r="T854" i="16"/>
  <c r="BM854" i="16"/>
  <c r="U854" i="16"/>
  <c r="BN854" i="16"/>
  <c r="V854" i="16"/>
  <c r="AU855" i="16"/>
  <c r="C855" i="16"/>
  <c r="X855" i="16"/>
  <c r="AV855" i="16"/>
  <c r="D855" i="16"/>
  <c r="Y855" i="16"/>
  <c r="AW855" i="16"/>
  <c r="E855" i="16"/>
  <c r="Z855" i="16"/>
  <c r="AX855" i="16"/>
  <c r="F855" i="16"/>
  <c r="AA855" i="16"/>
  <c r="AY855" i="16"/>
  <c r="G855" i="16"/>
  <c r="AB855" i="16"/>
  <c r="AZ855" i="16"/>
  <c r="H855" i="16"/>
  <c r="AC855" i="16"/>
  <c r="BA855" i="16"/>
  <c r="I855" i="16"/>
  <c r="AD855" i="16"/>
  <c r="BB855" i="16"/>
  <c r="J855" i="16"/>
  <c r="AE855" i="16"/>
  <c r="BC855" i="16"/>
  <c r="K855" i="16"/>
  <c r="AF855" i="16"/>
  <c r="BD855" i="16"/>
  <c r="L855" i="16"/>
  <c r="AG855" i="16"/>
  <c r="BE855" i="16"/>
  <c r="M855" i="16"/>
  <c r="BF855" i="16"/>
  <c r="N855" i="16"/>
  <c r="BG855" i="16"/>
  <c r="O855" i="16"/>
  <c r="BH855" i="16"/>
  <c r="P855" i="16"/>
  <c r="BI855" i="16"/>
  <c r="Q855" i="16"/>
  <c r="BJ855" i="16"/>
  <c r="R855" i="16"/>
  <c r="BK855" i="16"/>
  <c r="S855" i="16"/>
  <c r="BL855" i="16"/>
  <c r="T855" i="16"/>
  <c r="BM855" i="16"/>
  <c r="U855" i="16"/>
  <c r="BN855" i="16"/>
  <c r="V855" i="16"/>
  <c r="AU856" i="16"/>
  <c r="C856" i="16"/>
  <c r="X856" i="16"/>
  <c r="AV856" i="16"/>
  <c r="D856" i="16"/>
  <c r="Y856" i="16"/>
  <c r="AW856" i="16"/>
  <c r="E856" i="16"/>
  <c r="Z856" i="16"/>
  <c r="AX856" i="16"/>
  <c r="F856" i="16"/>
  <c r="AA856" i="16"/>
  <c r="AY856" i="16"/>
  <c r="G856" i="16"/>
  <c r="AB856" i="16"/>
  <c r="AZ856" i="16"/>
  <c r="H856" i="16"/>
  <c r="AC856" i="16"/>
  <c r="BA856" i="16"/>
  <c r="I856" i="16"/>
  <c r="AD856" i="16"/>
  <c r="BB856" i="16"/>
  <c r="J856" i="16"/>
  <c r="AE856" i="16"/>
  <c r="BC856" i="16"/>
  <c r="K856" i="16"/>
  <c r="AF856" i="16"/>
  <c r="BD856" i="16"/>
  <c r="L856" i="16"/>
  <c r="AG856" i="16"/>
  <c r="BE856" i="16"/>
  <c r="M856" i="16"/>
  <c r="BF856" i="16"/>
  <c r="N856" i="16"/>
  <c r="BG856" i="16"/>
  <c r="O856" i="16"/>
  <c r="BH856" i="16"/>
  <c r="P856" i="16"/>
  <c r="BI856" i="16"/>
  <c r="Q856" i="16"/>
  <c r="BJ856" i="16"/>
  <c r="R856" i="16"/>
  <c r="BK856" i="16"/>
  <c r="S856" i="16"/>
  <c r="BL856" i="16"/>
  <c r="T856" i="16"/>
  <c r="BM856" i="16"/>
  <c r="U856" i="16"/>
  <c r="BN856" i="16"/>
  <c r="V856" i="16"/>
  <c r="AU857" i="16"/>
  <c r="C857" i="16"/>
  <c r="X857" i="16"/>
  <c r="AV857" i="16"/>
  <c r="D857" i="16"/>
  <c r="Y857" i="16"/>
  <c r="AW857" i="16"/>
  <c r="E857" i="16"/>
  <c r="Z857" i="16"/>
  <c r="AX857" i="16"/>
  <c r="F857" i="16"/>
  <c r="AA857" i="16"/>
  <c r="AY857" i="16"/>
  <c r="G857" i="16"/>
  <c r="AB857" i="16"/>
  <c r="AZ857" i="16"/>
  <c r="H857" i="16"/>
  <c r="AC857" i="16"/>
  <c r="BA857" i="16"/>
  <c r="I857" i="16"/>
  <c r="AD857" i="16"/>
  <c r="BB857" i="16"/>
  <c r="J857" i="16"/>
  <c r="AE857" i="16"/>
  <c r="BC857" i="16"/>
  <c r="K857" i="16"/>
  <c r="AF857" i="16"/>
  <c r="BD857" i="16"/>
  <c r="L857" i="16"/>
  <c r="AG857" i="16"/>
  <c r="BE857" i="16"/>
  <c r="M857" i="16"/>
  <c r="BF857" i="16"/>
  <c r="N857" i="16"/>
  <c r="BG857" i="16"/>
  <c r="O857" i="16"/>
  <c r="BH857" i="16"/>
  <c r="P857" i="16"/>
  <c r="BI857" i="16"/>
  <c r="Q857" i="16"/>
  <c r="BJ857" i="16"/>
  <c r="R857" i="16"/>
  <c r="BK857" i="16"/>
  <c r="S857" i="16"/>
  <c r="BL857" i="16"/>
  <c r="T857" i="16"/>
  <c r="BM857" i="16"/>
  <c r="U857" i="16"/>
  <c r="BN857" i="16"/>
  <c r="V857" i="16"/>
  <c r="AU858" i="16"/>
  <c r="C858" i="16"/>
  <c r="X858" i="16"/>
  <c r="AV858" i="16"/>
  <c r="D858" i="16"/>
  <c r="Y858" i="16"/>
  <c r="AW858" i="16"/>
  <c r="E858" i="16"/>
  <c r="Z858" i="16"/>
  <c r="AX858" i="16"/>
  <c r="F858" i="16"/>
  <c r="AA858" i="16"/>
  <c r="AY858" i="16"/>
  <c r="G858" i="16"/>
  <c r="AB858" i="16"/>
  <c r="AZ858" i="16"/>
  <c r="H858" i="16"/>
  <c r="AC858" i="16"/>
  <c r="BA858" i="16"/>
  <c r="I858" i="16"/>
  <c r="AD858" i="16"/>
  <c r="BB858" i="16"/>
  <c r="J858" i="16"/>
  <c r="AE858" i="16"/>
  <c r="BC858" i="16"/>
  <c r="K858" i="16"/>
  <c r="AF858" i="16"/>
  <c r="BD858" i="16"/>
  <c r="L858" i="16"/>
  <c r="AG858" i="16"/>
  <c r="BE858" i="16"/>
  <c r="M858" i="16"/>
  <c r="BF858" i="16"/>
  <c r="N858" i="16"/>
  <c r="BG858" i="16"/>
  <c r="O858" i="16"/>
  <c r="BH858" i="16"/>
  <c r="P858" i="16"/>
  <c r="BI858" i="16"/>
  <c r="Q858" i="16"/>
  <c r="BJ858" i="16"/>
  <c r="R858" i="16"/>
  <c r="BK858" i="16"/>
  <c r="S858" i="16"/>
  <c r="BL858" i="16"/>
  <c r="T858" i="16"/>
  <c r="BM858" i="16"/>
  <c r="U858" i="16"/>
  <c r="BN858" i="16"/>
  <c r="V858" i="16"/>
  <c r="AU859" i="16"/>
  <c r="C859" i="16"/>
  <c r="X859" i="16"/>
  <c r="AV859" i="16"/>
  <c r="D859" i="16"/>
  <c r="Y859" i="16"/>
  <c r="AW859" i="16"/>
  <c r="E859" i="16"/>
  <c r="Z859" i="16"/>
  <c r="AX859" i="16"/>
  <c r="F859" i="16"/>
  <c r="AA859" i="16"/>
  <c r="AY859" i="16"/>
  <c r="G859" i="16"/>
  <c r="AB859" i="16"/>
  <c r="AZ859" i="16"/>
  <c r="H859" i="16"/>
  <c r="AC859" i="16"/>
  <c r="BA859" i="16"/>
  <c r="I859" i="16"/>
  <c r="AD859" i="16"/>
  <c r="BB859" i="16"/>
  <c r="J859" i="16"/>
  <c r="AE859" i="16"/>
  <c r="BC859" i="16"/>
  <c r="K859" i="16"/>
  <c r="AF859" i="16"/>
  <c r="BD859" i="16"/>
  <c r="L859" i="16"/>
  <c r="AG859" i="16"/>
  <c r="BE859" i="16"/>
  <c r="M859" i="16"/>
  <c r="BF859" i="16"/>
  <c r="N859" i="16"/>
  <c r="BG859" i="16"/>
  <c r="O859" i="16"/>
  <c r="BH859" i="16"/>
  <c r="P859" i="16"/>
  <c r="BI859" i="16"/>
  <c r="Q859" i="16"/>
  <c r="BJ859" i="16"/>
  <c r="R859" i="16"/>
  <c r="BK859" i="16"/>
  <c r="S859" i="16"/>
  <c r="BL859" i="16"/>
  <c r="T859" i="16"/>
  <c r="BM859" i="16"/>
  <c r="U859" i="16"/>
  <c r="BN859" i="16"/>
  <c r="V859" i="16"/>
  <c r="AU860" i="16"/>
  <c r="C860" i="16"/>
  <c r="X860" i="16"/>
  <c r="AV860" i="16"/>
  <c r="D860" i="16"/>
  <c r="Y860" i="16"/>
  <c r="AW860" i="16"/>
  <c r="E860" i="16"/>
  <c r="Z860" i="16"/>
  <c r="AX860" i="16"/>
  <c r="F860" i="16"/>
  <c r="AA860" i="16"/>
  <c r="AY860" i="16"/>
  <c r="G860" i="16"/>
  <c r="AB860" i="16"/>
  <c r="AZ860" i="16"/>
  <c r="H860" i="16"/>
  <c r="AC860" i="16"/>
  <c r="BA860" i="16"/>
  <c r="I860" i="16"/>
  <c r="AD860" i="16"/>
  <c r="BB860" i="16"/>
  <c r="J860" i="16"/>
  <c r="AE860" i="16"/>
  <c r="BC860" i="16"/>
  <c r="K860" i="16"/>
  <c r="AF860" i="16"/>
  <c r="BD860" i="16"/>
  <c r="L860" i="16"/>
  <c r="AG860" i="16"/>
  <c r="BE860" i="16"/>
  <c r="M860" i="16"/>
  <c r="BF860" i="16"/>
  <c r="N860" i="16"/>
  <c r="BG860" i="16"/>
  <c r="O860" i="16"/>
  <c r="BH860" i="16"/>
  <c r="P860" i="16"/>
  <c r="BI860" i="16"/>
  <c r="Q860" i="16"/>
  <c r="BJ860" i="16"/>
  <c r="R860" i="16"/>
  <c r="BK860" i="16"/>
  <c r="S860" i="16"/>
  <c r="BL860" i="16"/>
  <c r="T860" i="16"/>
  <c r="BM860" i="16"/>
  <c r="U860" i="16"/>
  <c r="BN860" i="16"/>
  <c r="V860" i="16"/>
  <c r="AU861" i="16"/>
  <c r="C861" i="16"/>
  <c r="X861" i="16"/>
  <c r="AV861" i="16"/>
  <c r="D861" i="16"/>
  <c r="Y861" i="16"/>
  <c r="AW861" i="16"/>
  <c r="E861" i="16"/>
  <c r="Z861" i="16"/>
  <c r="AX861" i="16"/>
  <c r="F861" i="16"/>
  <c r="AA861" i="16"/>
  <c r="AY861" i="16"/>
  <c r="G861" i="16"/>
  <c r="AB861" i="16"/>
  <c r="AZ861" i="16"/>
  <c r="H861" i="16"/>
  <c r="AC861" i="16"/>
  <c r="BA861" i="16"/>
  <c r="I861" i="16"/>
  <c r="AD861" i="16"/>
  <c r="BB861" i="16"/>
  <c r="J861" i="16"/>
  <c r="AE861" i="16"/>
  <c r="BC861" i="16"/>
  <c r="K861" i="16"/>
  <c r="AF861" i="16"/>
  <c r="BD861" i="16"/>
  <c r="L861" i="16"/>
  <c r="AG861" i="16"/>
  <c r="BE861" i="16"/>
  <c r="M861" i="16"/>
  <c r="BF861" i="16"/>
  <c r="N861" i="16"/>
  <c r="BG861" i="16"/>
  <c r="O861" i="16"/>
  <c r="BH861" i="16"/>
  <c r="P861" i="16"/>
  <c r="BI861" i="16"/>
  <c r="Q861" i="16"/>
  <c r="BJ861" i="16"/>
  <c r="R861" i="16"/>
  <c r="BK861" i="16"/>
  <c r="S861" i="16"/>
  <c r="BL861" i="16"/>
  <c r="T861" i="16"/>
  <c r="BM861" i="16"/>
  <c r="U861" i="16"/>
  <c r="BN861" i="16"/>
  <c r="V861" i="16"/>
  <c r="AU862" i="16"/>
  <c r="C862" i="16"/>
  <c r="X862" i="16"/>
  <c r="AV862" i="16"/>
  <c r="D862" i="16"/>
  <c r="Y862" i="16"/>
  <c r="AW862" i="16"/>
  <c r="E862" i="16"/>
  <c r="Z862" i="16"/>
  <c r="AX862" i="16"/>
  <c r="F862" i="16"/>
  <c r="AA862" i="16"/>
  <c r="AY862" i="16"/>
  <c r="G862" i="16"/>
  <c r="AB862" i="16"/>
  <c r="AZ862" i="16"/>
  <c r="H862" i="16"/>
  <c r="AC862" i="16"/>
  <c r="BA862" i="16"/>
  <c r="I862" i="16"/>
  <c r="AD862" i="16"/>
  <c r="BB862" i="16"/>
  <c r="J862" i="16"/>
  <c r="AE862" i="16"/>
  <c r="BC862" i="16"/>
  <c r="K862" i="16"/>
  <c r="AF862" i="16"/>
  <c r="BD862" i="16"/>
  <c r="L862" i="16"/>
  <c r="AG862" i="16"/>
  <c r="BE862" i="16"/>
  <c r="M862" i="16"/>
  <c r="BF862" i="16"/>
  <c r="N862" i="16"/>
  <c r="BG862" i="16"/>
  <c r="O862" i="16"/>
  <c r="BH862" i="16"/>
  <c r="P862" i="16"/>
  <c r="BI862" i="16"/>
  <c r="Q862" i="16"/>
  <c r="BJ862" i="16"/>
  <c r="R862" i="16"/>
  <c r="BK862" i="16"/>
  <c r="S862" i="16"/>
  <c r="BL862" i="16"/>
  <c r="T862" i="16"/>
  <c r="BM862" i="16"/>
  <c r="U862" i="16"/>
  <c r="BN862" i="16"/>
  <c r="V862" i="16"/>
  <c r="AU863" i="16"/>
  <c r="C863" i="16"/>
  <c r="X863" i="16"/>
  <c r="AV863" i="16"/>
  <c r="D863" i="16"/>
  <c r="Y863" i="16"/>
  <c r="AW863" i="16"/>
  <c r="E863" i="16"/>
  <c r="Z863" i="16"/>
  <c r="AX863" i="16"/>
  <c r="F863" i="16"/>
  <c r="AA863" i="16"/>
  <c r="AY863" i="16"/>
  <c r="G863" i="16"/>
  <c r="AB863" i="16"/>
  <c r="AZ863" i="16"/>
  <c r="H863" i="16"/>
  <c r="AC863" i="16"/>
  <c r="BA863" i="16"/>
  <c r="I863" i="16"/>
  <c r="AD863" i="16"/>
  <c r="BB863" i="16"/>
  <c r="J863" i="16"/>
  <c r="AE863" i="16"/>
  <c r="BC863" i="16"/>
  <c r="K863" i="16"/>
  <c r="AF863" i="16"/>
  <c r="BD863" i="16"/>
  <c r="L863" i="16"/>
  <c r="AG863" i="16"/>
  <c r="BE863" i="16"/>
  <c r="M863" i="16"/>
  <c r="BF863" i="16"/>
  <c r="N863" i="16"/>
  <c r="BG863" i="16"/>
  <c r="O863" i="16"/>
  <c r="BH863" i="16"/>
  <c r="P863" i="16"/>
  <c r="BI863" i="16"/>
  <c r="Q863" i="16"/>
  <c r="BJ863" i="16"/>
  <c r="R863" i="16"/>
  <c r="BK863" i="16"/>
  <c r="S863" i="16"/>
  <c r="BL863" i="16"/>
  <c r="T863" i="16"/>
  <c r="BM863" i="16"/>
  <c r="U863" i="16"/>
  <c r="BN863" i="16"/>
  <c r="V863" i="16"/>
  <c r="AU864" i="16"/>
  <c r="C864" i="16"/>
  <c r="X864" i="16"/>
  <c r="AV864" i="16"/>
  <c r="D864" i="16"/>
  <c r="Y864" i="16"/>
  <c r="AW864" i="16"/>
  <c r="E864" i="16"/>
  <c r="Z864" i="16"/>
  <c r="AX864" i="16"/>
  <c r="F864" i="16"/>
  <c r="AA864" i="16"/>
  <c r="AY864" i="16"/>
  <c r="G864" i="16"/>
  <c r="AB864" i="16"/>
  <c r="AZ864" i="16"/>
  <c r="H864" i="16"/>
  <c r="AC864" i="16"/>
  <c r="BA864" i="16"/>
  <c r="I864" i="16"/>
  <c r="AD864" i="16"/>
  <c r="BB864" i="16"/>
  <c r="J864" i="16"/>
  <c r="AE864" i="16"/>
  <c r="BC864" i="16"/>
  <c r="K864" i="16"/>
  <c r="AF864" i="16"/>
  <c r="BD864" i="16"/>
  <c r="L864" i="16"/>
  <c r="AG864" i="16"/>
  <c r="BE864" i="16"/>
  <c r="M864" i="16"/>
  <c r="BF864" i="16"/>
  <c r="N864" i="16"/>
  <c r="BG864" i="16"/>
  <c r="O864" i="16"/>
  <c r="BH864" i="16"/>
  <c r="P864" i="16"/>
  <c r="BI864" i="16"/>
  <c r="Q864" i="16"/>
  <c r="BJ864" i="16"/>
  <c r="R864" i="16"/>
  <c r="BK864" i="16"/>
  <c r="S864" i="16"/>
  <c r="BL864" i="16"/>
  <c r="T864" i="16"/>
  <c r="BM864" i="16"/>
  <c r="U864" i="16"/>
  <c r="BN864" i="16"/>
  <c r="V864" i="16"/>
  <c r="AU865" i="16"/>
  <c r="C865" i="16"/>
  <c r="X865" i="16"/>
  <c r="AV865" i="16"/>
  <c r="D865" i="16"/>
  <c r="Y865" i="16"/>
  <c r="AW865" i="16"/>
  <c r="E865" i="16"/>
  <c r="Z865" i="16"/>
  <c r="AX865" i="16"/>
  <c r="F865" i="16"/>
  <c r="AA865" i="16"/>
  <c r="AY865" i="16"/>
  <c r="G865" i="16"/>
  <c r="AB865" i="16"/>
  <c r="AZ865" i="16"/>
  <c r="H865" i="16"/>
  <c r="AC865" i="16"/>
  <c r="BA865" i="16"/>
  <c r="I865" i="16"/>
  <c r="AD865" i="16"/>
  <c r="BB865" i="16"/>
  <c r="J865" i="16"/>
  <c r="AE865" i="16"/>
  <c r="BC865" i="16"/>
  <c r="K865" i="16"/>
  <c r="AF865" i="16"/>
  <c r="BD865" i="16"/>
  <c r="L865" i="16"/>
  <c r="AG865" i="16"/>
  <c r="BE865" i="16"/>
  <c r="M865" i="16"/>
  <c r="BF865" i="16"/>
  <c r="N865" i="16"/>
  <c r="BG865" i="16"/>
  <c r="O865" i="16"/>
  <c r="BH865" i="16"/>
  <c r="P865" i="16"/>
  <c r="BI865" i="16"/>
  <c r="Q865" i="16"/>
  <c r="BJ865" i="16"/>
  <c r="R865" i="16"/>
  <c r="BK865" i="16"/>
  <c r="S865" i="16"/>
  <c r="BL865" i="16"/>
  <c r="T865" i="16"/>
  <c r="BM865" i="16"/>
  <c r="U865" i="16"/>
  <c r="BN865" i="16"/>
  <c r="V865" i="16"/>
  <c r="AU866" i="16"/>
  <c r="C866" i="16"/>
  <c r="X866" i="16"/>
  <c r="AV866" i="16"/>
  <c r="D866" i="16"/>
  <c r="Y866" i="16"/>
  <c r="AW866" i="16"/>
  <c r="E866" i="16"/>
  <c r="Z866" i="16"/>
  <c r="AX866" i="16"/>
  <c r="F866" i="16"/>
  <c r="AA866" i="16"/>
  <c r="AY866" i="16"/>
  <c r="G866" i="16"/>
  <c r="AB866" i="16"/>
  <c r="AZ866" i="16"/>
  <c r="H866" i="16"/>
  <c r="AC866" i="16"/>
  <c r="BA866" i="16"/>
  <c r="I866" i="16"/>
  <c r="AD866" i="16"/>
  <c r="BB866" i="16"/>
  <c r="J866" i="16"/>
  <c r="AE866" i="16"/>
  <c r="BC866" i="16"/>
  <c r="K866" i="16"/>
  <c r="AF866" i="16"/>
  <c r="BD866" i="16"/>
  <c r="L866" i="16"/>
  <c r="AG866" i="16"/>
  <c r="BE866" i="16"/>
  <c r="M866" i="16"/>
  <c r="BF866" i="16"/>
  <c r="N866" i="16"/>
  <c r="BG866" i="16"/>
  <c r="O866" i="16"/>
  <c r="BH866" i="16"/>
  <c r="P866" i="16"/>
  <c r="BI866" i="16"/>
  <c r="Q866" i="16"/>
  <c r="BJ866" i="16"/>
  <c r="R866" i="16"/>
  <c r="BK866" i="16"/>
  <c r="S866" i="16"/>
  <c r="BL866" i="16"/>
  <c r="T866" i="16"/>
  <c r="BM866" i="16"/>
  <c r="U866" i="16"/>
  <c r="BN866" i="16"/>
  <c r="V866" i="16"/>
  <c r="AU867" i="16"/>
  <c r="C867" i="16"/>
  <c r="X867" i="16"/>
  <c r="AV867" i="16"/>
  <c r="D867" i="16"/>
  <c r="Y867" i="16"/>
  <c r="AW867" i="16"/>
  <c r="E867" i="16"/>
  <c r="Z867" i="16"/>
  <c r="AX867" i="16"/>
  <c r="F867" i="16"/>
  <c r="AA867" i="16"/>
  <c r="AY867" i="16"/>
  <c r="G867" i="16"/>
  <c r="AB867" i="16"/>
  <c r="AZ867" i="16"/>
  <c r="H867" i="16"/>
  <c r="AC867" i="16"/>
  <c r="BA867" i="16"/>
  <c r="I867" i="16"/>
  <c r="AD867" i="16"/>
  <c r="BB867" i="16"/>
  <c r="J867" i="16"/>
  <c r="AE867" i="16"/>
  <c r="BC867" i="16"/>
  <c r="K867" i="16"/>
  <c r="AF867" i="16"/>
  <c r="BD867" i="16"/>
  <c r="L867" i="16"/>
  <c r="AG867" i="16"/>
  <c r="BE867" i="16"/>
  <c r="M867" i="16"/>
  <c r="BF867" i="16"/>
  <c r="N867" i="16"/>
  <c r="BG867" i="16"/>
  <c r="O867" i="16"/>
  <c r="BH867" i="16"/>
  <c r="P867" i="16"/>
  <c r="BI867" i="16"/>
  <c r="Q867" i="16"/>
  <c r="BJ867" i="16"/>
  <c r="R867" i="16"/>
  <c r="BK867" i="16"/>
  <c r="S867" i="16"/>
  <c r="BL867" i="16"/>
  <c r="T867" i="16"/>
  <c r="BM867" i="16"/>
  <c r="U867" i="16"/>
  <c r="BN867" i="16"/>
  <c r="V867" i="16"/>
  <c r="AU868" i="16"/>
  <c r="C868" i="16"/>
  <c r="X868" i="16"/>
  <c r="AV868" i="16"/>
  <c r="D868" i="16"/>
  <c r="Y868" i="16"/>
  <c r="AW868" i="16"/>
  <c r="E868" i="16"/>
  <c r="Z868" i="16"/>
  <c r="AX868" i="16"/>
  <c r="F868" i="16"/>
  <c r="AA868" i="16"/>
  <c r="AY868" i="16"/>
  <c r="G868" i="16"/>
  <c r="AB868" i="16"/>
  <c r="AZ868" i="16"/>
  <c r="H868" i="16"/>
  <c r="AC868" i="16"/>
  <c r="BA868" i="16"/>
  <c r="I868" i="16"/>
  <c r="AD868" i="16"/>
  <c r="BB868" i="16"/>
  <c r="J868" i="16"/>
  <c r="AE868" i="16"/>
  <c r="BC868" i="16"/>
  <c r="K868" i="16"/>
  <c r="AF868" i="16"/>
  <c r="BD868" i="16"/>
  <c r="L868" i="16"/>
  <c r="AG868" i="16"/>
  <c r="BE868" i="16"/>
  <c r="M868" i="16"/>
  <c r="BF868" i="16"/>
  <c r="N868" i="16"/>
  <c r="BG868" i="16"/>
  <c r="O868" i="16"/>
  <c r="BH868" i="16"/>
  <c r="P868" i="16"/>
  <c r="BI868" i="16"/>
  <c r="Q868" i="16"/>
  <c r="BJ868" i="16"/>
  <c r="R868" i="16"/>
  <c r="BK868" i="16"/>
  <c r="S868" i="16"/>
  <c r="BL868" i="16"/>
  <c r="T868" i="16"/>
  <c r="BM868" i="16"/>
  <c r="U868" i="16"/>
  <c r="BN868" i="16"/>
  <c r="V868" i="16"/>
  <c r="AU869" i="16"/>
  <c r="C869" i="16"/>
  <c r="X869" i="16"/>
  <c r="AV869" i="16"/>
  <c r="D869" i="16"/>
  <c r="Y869" i="16"/>
  <c r="AW869" i="16"/>
  <c r="E869" i="16"/>
  <c r="Z869" i="16"/>
  <c r="AX869" i="16"/>
  <c r="F869" i="16"/>
  <c r="AA869" i="16"/>
  <c r="AY869" i="16"/>
  <c r="G869" i="16"/>
  <c r="AB869" i="16"/>
  <c r="AZ869" i="16"/>
  <c r="H869" i="16"/>
  <c r="AC869" i="16"/>
  <c r="BA869" i="16"/>
  <c r="I869" i="16"/>
  <c r="AD869" i="16"/>
  <c r="BB869" i="16"/>
  <c r="J869" i="16"/>
  <c r="AE869" i="16"/>
  <c r="BC869" i="16"/>
  <c r="K869" i="16"/>
  <c r="AF869" i="16"/>
  <c r="BD869" i="16"/>
  <c r="L869" i="16"/>
  <c r="AG869" i="16"/>
  <c r="BE869" i="16"/>
  <c r="M869" i="16"/>
  <c r="BF869" i="16"/>
  <c r="N869" i="16"/>
  <c r="BG869" i="16"/>
  <c r="O869" i="16"/>
  <c r="BH869" i="16"/>
  <c r="P869" i="16"/>
  <c r="BI869" i="16"/>
  <c r="Q869" i="16"/>
  <c r="BJ869" i="16"/>
  <c r="R869" i="16"/>
  <c r="BK869" i="16"/>
  <c r="S869" i="16"/>
  <c r="BL869" i="16"/>
  <c r="T869" i="16"/>
  <c r="BM869" i="16"/>
  <c r="U869" i="16"/>
  <c r="BN869" i="16"/>
  <c r="V869" i="16"/>
  <c r="AU870" i="16"/>
  <c r="C870" i="16"/>
  <c r="X870" i="16"/>
  <c r="AV870" i="16"/>
  <c r="D870" i="16"/>
  <c r="Y870" i="16"/>
  <c r="AW870" i="16"/>
  <c r="E870" i="16"/>
  <c r="Z870" i="16"/>
  <c r="AX870" i="16"/>
  <c r="F870" i="16"/>
  <c r="AA870" i="16"/>
  <c r="AY870" i="16"/>
  <c r="G870" i="16"/>
  <c r="AB870" i="16"/>
  <c r="AZ870" i="16"/>
  <c r="H870" i="16"/>
  <c r="AC870" i="16"/>
  <c r="BA870" i="16"/>
  <c r="I870" i="16"/>
  <c r="AD870" i="16"/>
  <c r="BB870" i="16"/>
  <c r="J870" i="16"/>
  <c r="AE870" i="16"/>
  <c r="BC870" i="16"/>
  <c r="K870" i="16"/>
  <c r="AF870" i="16"/>
  <c r="BD870" i="16"/>
  <c r="L870" i="16"/>
  <c r="AG870" i="16"/>
  <c r="BE870" i="16"/>
  <c r="M870" i="16"/>
  <c r="BF870" i="16"/>
  <c r="N870" i="16"/>
  <c r="BG870" i="16"/>
  <c r="O870" i="16"/>
  <c r="BH870" i="16"/>
  <c r="P870" i="16"/>
  <c r="BI870" i="16"/>
  <c r="Q870" i="16"/>
  <c r="BJ870" i="16"/>
  <c r="R870" i="16"/>
  <c r="BK870" i="16"/>
  <c r="S870" i="16"/>
  <c r="BL870" i="16"/>
  <c r="T870" i="16"/>
  <c r="BM870" i="16"/>
  <c r="U870" i="16"/>
  <c r="BN870" i="16"/>
  <c r="V870" i="16"/>
  <c r="AU871" i="16"/>
  <c r="C871" i="16"/>
  <c r="X871" i="16"/>
  <c r="AV871" i="16"/>
  <c r="D871" i="16"/>
  <c r="Y871" i="16"/>
  <c r="AW871" i="16"/>
  <c r="E871" i="16"/>
  <c r="Z871" i="16"/>
  <c r="AX871" i="16"/>
  <c r="F871" i="16"/>
  <c r="AA871" i="16"/>
  <c r="AY871" i="16"/>
  <c r="G871" i="16"/>
  <c r="AB871" i="16"/>
  <c r="AZ871" i="16"/>
  <c r="H871" i="16"/>
  <c r="AC871" i="16"/>
  <c r="BA871" i="16"/>
  <c r="I871" i="16"/>
  <c r="AD871" i="16"/>
  <c r="BB871" i="16"/>
  <c r="J871" i="16"/>
  <c r="AE871" i="16"/>
  <c r="BC871" i="16"/>
  <c r="K871" i="16"/>
  <c r="AF871" i="16"/>
  <c r="BD871" i="16"/>
  <c r="L871" i="16"/>
  <c r="AG871" i="16"/>
  <c r="BE871" i="16"/>
  <c r="M871" i="16"/>
  <c r="BF871" i="16"/>
  <c r="N871" i="16"/>
  <c r="BG871" i="16"/>
  <c r="O871" i="16"/>
  <c r="BH871" i="16"/>
  <c r="P871" i="16"/>
  <c r="BI871" i="16"/>
  <c r="Q871" i="16"/>
  <c r="BJ871" i="16"/>
  <c r="R871" i="16"/>
  <c r="BK871" i="16"/>
  <c r="S871" i="16"/>
  <c r="BL871" i="16"/>
  <c r="T871" i="16"/>
  <c r="BM871" i="16"/>
  <c r="U871" i="16"/>
  <c r="BN871" i="16"/>
  <c r="V871" i="16"/>
  <c r="AU872" i="16"/>
  <c r="C872" i="16"/>
  <c r="X872" i="16"/>
  <c r="AV872" i="16"/>
  <c r="D872" i="16"/>
  <c r="Y872" i="16"/>
  <c r="AW872" i="16"/>
  <c r="E872" i="16"/>
  <c r="Z872" i="16"/>
  <c r="AX872" i="16"/>
  <c r="F872" i="16"/>
  <c r="AA872" i="16"/>
  <c r="AY872" i="16"/>
  <c r="G872" i="16"/>
  <c r="AB872" i="16"/>
  <c r="AZ872" i="16"/>
  <c r="H872" i="16"/>
  <c r="AC872" i="16"/>
  <c r="BA872" i="16"/>
  <c r="I872" i="16"/>
  <c r="AD872" i="16"/>
  <c r="BB872" i="16"/>
  <c r="J872" i="16"/>
  <c r="AE872" i="16"/>
  <c r="BC872" i="16"/>
  <c r="K872" i="16"/>
  <c r="AF872" i="16"/>
  <c r="BD872" i="16"/>
  <c r="L872" i="16"/>
  <c r="AG872" i="16"/>
  <c r="BE872" i="16"/>
  <c r="M872" i="16"/>
  <c r="BF872" i="16"/>
  <c r="N872" i="16"/>
  <c r="BG872" i="16"/>
  <c r="O872" i="16"/>
  <c r="BH872" i="16"/>
  <c r="P872" i="16"/>
  <c r="BI872" i="16"/>
  <c r="Q872" i="16"/>
  <c r="BJ872" i="16"/>
  <c r="R872" i="16"/>
  <c r="BK872" i="16"/>
  <c r="S872" i="16"/>
  <c r="BL872" i="16"/>
  <c r="T872" i="16"/>
  <c r="BM872" i="16"/>
  <c r="U872" i="16"/>
  <c r="BN872" i="16"/>
  <c r="V872" i="16"/>
  <c r="AU873" i="16"/>
  <c r="C873" i="16"/>
  <c r="X873" i="16"/>
  <c r="AV873" i="16"/>
  <c r="D873" i="16"/>
  <c r="Y873" i="16"/>
  <c r="AW873" i="16"/>
  <c r="E873" i="16"/>
  <c r="Z873" i="16"/>
  <c r="AX873" i="16"/>
  <c r="F873" i="16"/>
  <c r="AA873" i="16"/>
  <c r="AY873" i="16"/>
  <c r="G873" i="16"/>
  <c r="AB873" i="16"/>
  <c r="AZ873" i="16"/>
  <c r="H873" i="16"/>
  <c r="AC873" i="16"/>
  <c r="BA873" i="16"/>
  <c r="I873" i="16"/>
  <c r="AD873" i="16"/>
  <c r="BB873" i="16"/>
  <c r="J873" i="16"/>
  <c r="AE873" i="16"/>
  <c r="BC873" i="16"/>
  <c r="K873" i="16"/>
  <c r="AF873" i="16"/>
  <c r="BD873" i="16"/>
  <c r="L873" i="16"/>
  <c r="AG873" i="16"/>
  <c r="BE873" i="16"/>
  <c r="M873" i="16"/>
  <c r="BF873" i="16"/>
  <c r="N873" i="16"/>
  <c r="BG873" i="16"/>
  <c r="O873" i="16"/>
  <c r="BH873" i="16"/>
  <c r="P873" i="16"/>
  <c r="BI873" i="16"/>
  <c r="Q873" i="16"/>
  <c r="BJ873" i="16"/>
  <c r="R873" i="16"/>
  <c r="BK873" i="16"/>
  <c r="S873" i="16"/>
  <c r="BL873" i="16"/>
  <c r="T873" i="16"/>
  <c r="BM873" i="16"/>
  <c r="U873" i="16"/>
  <c r="BN873" i="16"/>
  <c r="V873" i="16"/>
  <c r="AU874" i="16"/>
  <c r="C874" i="16"/>
  <c r="X874" i="16"/>
  <c r="AV874" i="16"/>
  <c r="D874" i="16"/>
  <c r="Y874" i="16"/>
  <c r="AW874" i="16"/>
  <c r="E874" i="16"/>
  <c r="Z874" i="16"/>
  <c r="AX874" i="16"/>
  <c r="F874" i="16"/>
  <c r="AA874" i="16"/>
  <c r="AY874" i="16"/>
  <c r="G874" i="16"/>
  <c r="AB874" i="16"/>
  <c r="AZ874" i="16"/>
  <c r="H874" i="16"/>
  <c r="AC874" i="16"/>
  <c r="BA874" i="16"/>
  <c r="I874" i="16"/>
  <c r="AD874" i="16"/>
  <c r="BB874" i="16"/>
  <c r="J874" i="16"/>
  <c r="AE874" i="16"/>
  <c r="BC874" i="16"/>
  <c r="K874" i="16"/>
  <c r="AF874" i="16"/>
  <c r="BD874" i="16"/>
  <c r="L874" i="16"/>
  <c r="AG874" i="16"/>
  <c r="BE874" i="16"/>
  <c r="M874" i="16"/>
  <c r="BF874" i="16"/>
  <c r="N874" i="16"/>
  <c r="BG874" i="16"/>
  <c r="O874" i="16"/>
  <c r="BH874" i="16"/>
  <c r="P874" i="16"/>
  <c r="BI874" i="16"/>
  <c r="Q874" i="16"/>
  <c r="BJ874" i="16"/>
  <c r="R874" i="16"/>
  <c r="BK874" i="16"/>
  <c r="S874" i="16"/>
  <c r="BL874" i="16"/>
  <c r="T874" i="16"/>
  <c r="BM874" i="16"/>
  <c r="U874" i="16"/>
  <c r="BN874" i="16"/>
  <c r="V874" i="16"/>
  <c r="AU875" i="16"/>
  <c r="C875" i="16"/>
  <c r="X875" i="16"/>
  <c r="AV875" i="16"/>
  <c r="D875" i="16"/>
  <c r="Y875" i="16"/>
  <c r="AW875" i="16"/>
  <c r="E875" i="16"/>
  <c r="Z875" i="16"/>
  <c r="AX875" i="16"/>
  <c r="F875" i="16"/>
  <c r="AA875" i="16"/>
  <c r="AY875" i="16"/>
  <c r="G875" i="16"/>
  <c r="AB875" i="16"/>
  <c r="AZ875" i="16"/>
  <c r="H875" i="16"/>
  <c r="AC875" i="16"/>
  <c r="BA875" i="16"/>
  <c r="I875" i="16"/>
  <c r="AD875" i="16"/>
  <c r="BB875" i="16"/>
  <c r="J875" i="16"/>
  <c r="AE875" i="16"/>
  <c r="BC875" i="16"/>
  <c r="K875" i="16"/>
  <c r="AF875" i="16"/>
  <c r="BD875" i="16"/>
  <c r="L875" i="16"/>
  <c r="AG875" i="16"/>
  <c r="BE875" i="16"/>
  <c r="M875" i="16"/>
  <c r="BF875" i="16"/>
  <c r="N875" i="16"/>
  <c r="BG875" i="16"/>
  <c r="O875" i="16"/>
  <c r="BH875" i="16"/>
  <c r="P875" i="16"/>
  <c r="BI875" i="16"/>
  <c r="Q875" i="16"/>
  <c r="BJ875" i="16"/>
  <c r="R875" i="16"/>
  <c r="BK875" i="16"/>
  <c r="S875" i="16"/>
  <c r="BL875" i="16"/>
  <c r="T875" i="16"/>
  <c r="BM875" i="16"/>
  <c r="U875" i="16"/>
  <c r="BN875" i="16"/>
  <c r="V875" i="16"/>
  <c r="AU876" i="16"/>
  <c r="C876" i="16"/>
  <c r="X876" i="16"/>
  <c r="AV876" i="16"/>
  <c r="D876" i="16"/>
  <c r="Y876" i="16"/>
  <c r="AW876" i="16"/>
  <c r="E876" i="16"/>
  <c r="Z876" i="16"/>
  <c r="AX876" i="16"/>
  <c r="F876" i="16"/>
  <c r="AA876" i="16"/>
  <c r="AY876" i="16"/>
  <c r="G876" i="16"/>
  <c r="AB876" i="16"/>
  <c r="AZ876" i="16"/>
  <c r="H876" i="16"/>
  <c r="AC876" i="16"/>
  <c r="BA876" i="16"/>
  <c r="I876" i="16"/>
  <c r="AD876" i="16"/>
  <c r="BB876" i="16"/>
  <c r="J876" i="16"/>
  <c r="AE876" i="16"/>
  <c r="BC876" i="16"/>
  <c r="K876" i="16"/>
  <c r="AF876" i="16"/>
  <c r="BD876" i="16"/>
  <c r="L876" i="16"/>
  <c r="AG876" i="16"/>
  <c r="BE876" i="16"/>
  <c r="M876" i="16"/>
  <c r="BF876" i="16"/>
  <c r="N876" i="16"/>
  <c r="BG876" i="16"/>
  <c r="O876" i="16"/>
  <c r="BH876" i="16"/>
  <c r="P876" i="16"/>
  <c r="BI876" i="16"/>
  <c r="Q876" i="16"/>
  <c r="BJ876" i="16"/>
  <c r="R876" i="16"/>
  <c r="BK876" i="16"/>
  <c r="S876" i="16"/>
  <c r="BL876" i="16"/>
  <c r="T876" i="16"/>
  <c r="BM876" i="16"/>
  <c r="U876" i="16"/>
  <c r="BN876" i="16"/>
  <c r="V876" i="16"/>
  <c r="AU877" i="16"/>
  <c r="C877" i="16"/>
  <c r="X877" i="16"/>
  <c r="AV877" i="16"/>
  <c r="D877" i="16"/>
  <c r="Y877" i="16"/>
  <c r="AW877" i="16"/>
  <c r="E877" i="16"/>
  <c r="Z877" i="16"/>
  <c r="AX877" i="16"/>
  <c r="F877" i="16"/>
  <c r="AA877" i="16"/>
  <c r="AY877" i="16"/>
  <c r="G877" i="16"/>
  <c r="AB877" i="16"/>
  <c r="AZ877" i="16"/>
  <c r="H877" i="16"/>
  <c r="AC877" i="16"/>
  <c r="BA877" i="16"/>
  <c r="I877" i="16"/>
  <c r="AD877" i="16"/>
  <c r="BB877" i="16"/>
  <c r="J877" i="16"/>
  <c r="AE877" i="16"/>
  <c r="BC877" i="16"/>
  <c r="K877" i="16"/>
  <c r="AF877" i="16"/>
  <c r="BD877" i="16"/>
  <c r="L877" i="16"/>
  <c r="AG877" i="16"/>
  <c r="BE877" i="16"/>
  <c r="M877" i="16"/>
  <c r="BF877" i="16"/>
  <c r="N877" i="16"/>
  <c r="BG877" i="16"/>
  <c r="O877" i="16"/>
  <c r="BH877" i="16"/>
  <c r="P877" i="16"/>
  <c r="BI877" i="16"/>
  <c r="Q877" i="16"/>
  <c r="BJ877" i="16"/>
  <c r="R877" i="16"/>
  <c r="BK877" i="16"/>
  <c r="S877" i="16"/>
  <c r="BL877" i="16"/>
  <c r="T877" i="16"/>
  <c r="BM877" i="16"/>
  <c r="U877" i="16"/>
  <c r="BN877" i="16"/>
  <c r="V877" i="16"/>
  <c r="AU878" i="16"/>
  <c r="C878" i="16"/>
  <c r="X878" i="16"/>
  <c r="AV878" i="16"/>
  <c r="D878" i="16"/>
  <c r="Y878" i="16"/>
  <c r="AW878" i="16"/>
  <c r="E878" i="16"/>
  <c r="Z878" i="16"/>
  <c r="AX878" i="16"/>
  <c r="F878" i="16"/>
  <c r="AA878" i="16"/>
  <c r="AY878" i="16"/>
  <c r="G878" i="16"/>
  <c r="AB878" i="16"/>
  <c r="AZ878" i="16"/>
  <c r="H878" i="16"/>
  <c r="AC878" i="16"/>
  <c r="BA878" i="16"/>
  <c r="I878" i="16"/>
  <c r="AD878" i="16"/>
  <c r="BB878" i="16"/>
  <c r="J878" i="16"/>
  <c r="AE878" i="16"/>
  <c r="BC878" i="16"/>
  <c r="K878" i="16"/>
  <c r="AF878" i="16"/>
  <c r="BD878" i="16"/>
  <c r="L878" i="16"/>
  <c r="AG878" i="16"/>
  <c r="BE878" i="16"/>
  <c r="M878" i="16"/>
  <c r="BF878" i="16"/>
  <c r="N878" i="16"/>
  <c r="BG878" i="16"/>
  <c r="O878" i="16"/>
  <c r="BH878" i="16"/>
  <c r="P878" i="16"/>
  <c r="BI878" i="16"/>
  <c r="Q878" i="16"/>
  <c r="BJ878" i="16"/>
  <c r="R878" i="16"/>
  <c r="BK878" i="16"/>
  <c r="S878" i="16"/>
  <c r="BL878" i="16"/>
  <c r="T878" i="16"/>
  <c r="BM878" i="16"/>
  <c r="U878" i="16"/>
  <c r="BN878" i="16"/>
  <c r="V878" i="16"/>
  <c r="AU879" i="16"/>
  <c r="C879" i="16"/>
  <c r="X879" i="16"/>
  <c r="AV879" i="16"/>
  <c r="D879" i="16"/>
  <c r="Y879" i="16"/>
  <c r="AW879" i="16"/>
  <c r="E879" i="16"/>
  <c r="Z879" i="16"/>
  <c r="AX879" i="16"/>
  <c r="F879" i="16"/>
  <c r="AA879" i="16"/>
  <c r="AY879" i="16"/>
  <c r="G879" i="16"/>
  <c r="AB879" i="16"/>
  <c r="AZ879" i="16"/>
  <c r="H879" i="16"/>
  <c r="AC879" i="16"/>
  <c r="BA879" i="16"/>
  <c r="I879" i="16"/>
  <c r="AD879" i="16"/>
  <c r="BB879" i="16"/>
  <c r="J879" i="16"/>
  <c r="AE879" i="16"/>
  <c r="BC879" i="16"/>
  <c r="K879" i="16"/>
  <c r="AF879" i="16"/>
  <c r="BD879" i="16"/>
  <c r="L879" i="16"/>
  <c r="AG879" i="16"/>
  <c r="BE879" i="16"/>
  <c r="M879" i="16"/>
  <c r="BF879" i="16"/>
  <c r="N879" i="16"/>
  <c r="BG879" i="16"/>
  <c r="O879" i="16"/>
  <c r="BH879" i="16"/>
  <c r="P879" i="16"/>
  <c r="BI879" i="16"/>
  <c r="Q879" i="16"/>
  <c r="BJ879" i="16"/>
  <c r="R879" i="16"/>
  <c r="BK879" i="16"/>
  <c r="S879" i="16"/>
  <c r="BL879" i="16"/>
  <c r="T879" i="16"/>
  <c r="BM879" i="16"/>
  <c r="U879" i="16"/>
  <c r="BN879" i="16"/>
  <c r="V879" i="16"/>
  <c r="AU880" i="16"/>
  <c r="C880" i="16"/>
  <c r="X880" i="16"/>
  <c r="AV880" i="16"/>
  <c r="D880" i="16"/>
  <c r="Y880" i="16"/>
  <c r="AW880" i="16"/>
  <c r="E880" i="16"/>
  <c r="Z880" i="16"/>
  <c r="AX880" i="16"/>
  <c r="F880" i="16"/>
  <c r="AA880" i="16"/>
  <c r="AY880" i="16"/>
  <c r="G880" i="16"/>
  <c r="AB880" i="16"/>
  <c r="AZ880" i="16"/>
  <c r="H880" i="16"/>
  <c r="AC880" i="16"/>
  <c r="BA880" i="16"/>
  <c r="I880" i="16"/>
  <c r="AD880" i="16"/>
  <c r="BB880" i="16"/>
  <c r="J880" i="16"/>
  <c r="AE880" i="16"/>
  <c r="BC880" i="16"/>
  <c r="K880" i="16"/>
  <c r="AF880" i="16"/>
  <c r="BD880" i="16"/>
  <c r="L880" i="16"/>
  <c r="AG880" i="16"/>
  <c r="BE880" i="16"/>
  <c r="M880" i="16"/>
  <c r="BF880" i="16"/>
  <c r="N880" i="16"/>
  <c r="BG880" i="16"/>
  <c r="O880" i="16"/>
  <c r="BH880" i="16"/>
  <c r="P880" i="16"/>
  <c r="BI880" i="16"/>
  <c r="Q880" i="16"/>
  <c r="BJ880" i="16"/>
  <c r="R880" i="16"/>
  <c r="BK880" i="16"/>
  <c r="S880" i="16"/>
  <c r="BL880" i="16"/>
  <c r="T880" i="16"/>
  <c r="BM880" i="16"/>
  <c r="U880" i="16"/>
  <c r="BN880" i="16"/>
  <c r="V880" i="16"/>
  <c r="AU881" i="16"/>
  <c r="C881" i="16"/>
  <c r="X881" i="16"/>
  <c r="AV881" i="16"/>
  <c r="D881" i="16"/>
  <c r="Y881" i="16"/>
  <c r="AW881" i="16"/>
  <c r="E881" i="16"/>
  <c r="Z881" i="16"/>
  <c r="AX881" i="16"/>
  <c r="F881" i="16"/>
  <c r="AA881" i="16"/>
  <c r="AY881" i="16"/>
  <c r="G881" i="16"/>
  <c r="AB881" i="16"/>
  <c r="AZ881" i="16"/>
  <c r="H881" i="16"/>
  <c r="AC881" i="16"/>
  <c r="BA881" i="16"/>
  <c r="I881" i="16"/>
  <c r="AD881" i="16"/>
  <c r="BB881" i="16"/>
  <c r="J881" i="16"/>
  <c r="AE881" i="16"/>
  <c r="BC881" i="16"/>
  <c r="K881" i="16"/>
  <c r="AF881" i="16"/>
  <c r="BD881" i="16"/>
  <c r="L881" i="16"/>
  <c r="AG881" i="16"/>
  <c r="BE881" i="16"/>
  <c r="M881" i="16"/>
  <c r="BF881" i="16"/>
  <c r="N881" i="16"/>
  <c r="BG881" i="16"/>
  <c r="O881" i="16"/>
  <c r="BH881" i="16"/>
  <c r="P881" i="16"/>
  <c r="BI881" i="16"/>
  <c r="Q881" i="16"/>
  <c r="BJ881" i="16"/>
  <c r="R881" i="16"/>
  <c r="BK881" i="16"/>
  <c r="S881" i="16"/>
  <c r="BL881" i="16"/>
  <c r="T881" i="16"/>
  <c r="BM881" i="16"/>
  <c r="U881" i="16"/>
  <c r="BN881" i="16"/>
  <c r="V881" i="16"/>
  <c r="AU882" i="16"/>
  <c r="C882" i="16"/>
  <c r="X882" i="16"/>
  <c r="AV882" i="16"/>
  <c r="D882" i="16"/>
  <c r="Y882" i="16"/>
  <c r="AW882" i="16"/>
  <c r="E882" i="16"/>
  <c r="Z882" i="16"/>
  <c r="AX882" i="16"/>
  <c r="F882" i="16"/>
  <c r="AA882" i="16"/>
  <c r="AY882" i="16"/>
  <c r="G882" i="16"/>
  <c r="AB882" i="16"/>
  <c r="AZ882" i="16"/>
  <c r="H882" i="16"/>
  <c r="AC882" i="16"/>
  <c r="BA882" i="16"/>
  <c r="I882" i="16"/>
  <c r="AD882" i="16"/>
  <c r="BB882" i="16"/>
  <c r="J882" i="16"/>
  <c r="AE882" i="16"/>
  <c r="BC882" i="16"/>
  <c r="K882" i="16"/>
  <c r="AF882" i="16"/>
  <c r="BD882" i="16"/>
  <c r="L882" i="16"/>
  <c r="AG882" i="16"/>
  <c r="BE882" i="16"/>
  <c r="M882" i="16"/>
  <c r="BF882" i="16"/>
  <c r="N882" i="16"/>
  <c r="BG882" i="16"/>
  <c r="O882" i="16"/>
  <c r="BH882" i="16"/>
  <c r="P882" i="16"/>
  <c r="BI882" i="16"/>
  <c r="Q882" i="16"/>
  <c r="BJ882" i="16"/>
  <c r="R882" i="16"/>
  <c r="BK882" i="16"/>
  <c r="S882" i="16"/>
  <c r="BL882" i="16"/>
  <c r="T882" i="16"/>
  <c r="BM882" i="16"/>
  <c r="U882" i="16"/>
  <c r="BN882" i="16"/>
  <c r="V882" i="16"/>
  <c r="AU883" i="16"/>
  <c r="C883" i="16"/>
  <c r="X883" i="16"/>
  <c r="AV883" i="16"/>
  <c r="D883" i="16"/>
  <c r="Y883" i="16"/>
  <c r="AW883" i="16"/>
  <c r="E883" i="16"/>
  <c r="Z883" i="16"/>
  <c r="AX883" i="16"/>
  <c r="F883" i="16"/>
  <c r="AA883" i="16"/>
  <c r="AY883" i="16"/>
  <c r="G883" i="16"/>
  <c r="AB883" i="16"/>
  <c r="AZ883" i="16"/>
  <c r="H883" i="16"/>
  <c r="AC883" i="16"/>
  <c r="BA883" i="16"/>
  <c r="I883" i="16"/>
  <c r="AD883" i="16"/>
  <c r="BB883" i="16"/>
  <c r="J883" i="16"/>
  <c r="AE883" i="16"/>
  <c r="BC883" i="16"/>
  <c r="K883" i="16"/>
  <c r="AF883" i="16"/>
  <c r="BD883" i="16"/>
  <c r="L883" i="16"/>
  <c r="AG883" i="16"/>
  <c r="BE883" i="16"/>
  <c r="M883" i="16"/>
  <c r="BF883" i="16"/>
  <c r="N883" i="16"/>
  <c r="BG883" i="16"/>
  <c r="O883" i="16"/>
  <c r="BH883" i="16"/>
  <c r="P883" i="16"/>
  <c r="BI883" i="16"/>
  <c r="Q883" i="16"/>
  <c r="BJ883" i="16"/>
  <c r="R883" i="16"/>
  <c r="BK883" i="16"/>
  <c r="S883" i="16"/>
  <c r="BL883" i="16"/>
  <c r="T883" i="16"/>
  <c r="BM883" i="16"/>
  <c r="U883" i="16"/>
  <c r="BN883" i="16"/>
  <c r="V883" i="16"/>
  <c r="AU884" i="16"/>
  <c r="C884" i="16"/>
  <c r="X884" i="16"/>
  <c r="AV884" i="16"/>
  <c r="D884" i="16"/>
  <c r="Y884" i="16"/>
  <c r="AW884" i="16"/>
  <c r="E884" i="16"/>
  <c r="Z884" i="16"/>
  <c r="AX884" i="16"/>
  <c r="F884" i="16"/>
  <c r="AA884" i="16"/>
  <c r="AY884" i="16"/>
  <c r="G884" i="16"/>
  <c r="AB884" i="16"/>
  <c r="AZ884" i="16"/>
  <c r="H884" i="16"/>
  <c r="AC884" i="16"/>
  <c r="BA884" i="16"/>
  <c r="I884" i="16"/>
  <c r="AD884" i="16"/>
  <c r="BB884" i="16"/>
  <c r="J884" i="16"/>
  <c r="AE884" i="16"/>
  <c r="BC884" i="16"/>
  <c r="K884" i="16"/>
  <c r="AF884" i="16"/>
  <c r="BD884" i="16"/>
  <c r="L884" i="16"/>
  <c r="AG884" i="16"/>
  <c r="BE884" i="16"/>
  <c r="M884" i="16"/>
  <c r="BF884" i="16"/>
  <c r="N884" i="16"/>
  <c r="BG884" i="16"/>
  <c r="O884" i="16"/>
  <c r="BH884" i="16"/>
  <c r="P884" i="16"/>
  <c r="BI884" i="16"/>
  <c r="Q884" i="16"/>
  <c r="BJ884" i="16"/>
  <c r="R884" i="16"/>
  <c r="BK884" i="16"/>
  <c r="S884" i="16"/>
  <c r="BL884" i="16"/>
  <c r="T884" i="16"/>
  <c r="BM884" i="16"/>
  <c r="U884" i="16"/>
  <c r="BN884" i="16"/>
  <c r="V884" i="16"/>
  <c r="AU885" i="16"/>
  <c r="C885" i="16"/>
  <c r="X885" i="16"/>
  <c r="AV885" i="16"/>
  <c r="D885" i="16"/>
  <c r="Y885" i="16"/>
  <c r="AW885" i="16"/>
  <c r="E885" i="16"/>
  <c r="Z885" i="16"/>
  <c r="AX885" i="16"/>
  <c r="F885" i="16"/>
  <c r="AA885" i="16"/>
  <c r="AY885" i="16"/>
  <c r="G885" i="16"/>
  <c r="AB885" i="16"/>
  <c r="AZ885" i="16"/>
  <c r="H885" i="16"/>
  <c r="AC885" i="16"/>
  <c r="BA885" i="16"/>
  <c r="I885" i="16"/>
  <c r="AD885" i="16"/>
  <c r="BB885" i="16"/>
  <c r="J885" i="16"/>
  <c r="AE885" i="16"/>
  <c r="BC885" i="16"/>
  <c r="K885" i="16"/>
  <c r="AF885" i="16"/>
  <c r="BD885" i="16"/>
  <c r="L885" i="16"/>
  <c r="AG885" i="16"/>
  <c r="BE885" i="16"/>
  <c r="M885" i="16"/>
  <c r="BF885" i="16"/>
  <c r="N885" i="16"/>
  <c r="BG885" i="16"/>
  <c r="O885" i="16"/>
  <c r="BH885" i="16"/>
  <c r="P885" i="16"/>
  <c r="BI885" i="16"/>
  <c r="Q885" i="16"/>
  <c r="BJ885" i="16"/>
  <c r="R885" i="16"/>
  <c r="BK885" i="16"/>
  <c r="S885" i="16"/>
  <c r="BL885" i="16"/>
  <c r="T885" i="16"/>
  <c r="BM885" i="16"/>
  <c r="U885" i="16"/>
  <c r="BN885" i="16"/>
  <c r="V885" i="16"/>
  <c r="AU886" i="16"/>
  <c r="C886" i="16"/>
  <c r="X886" i="16"/>
  <c r="AV886" i="16"/>
  <c r="D886" i="16"/>
  <c r="Y886" i="16"/>
  <c r="AW886" i="16"/>
  <c r="E886" i="16"/>
  <c r="Z886" i="16"/>
  <c r="AX886" i="16"/>
  <c r="F886" i="16"/>
  <c r="AA886" i="16"/>
  <c r="AY886" i="16"/>
  <c r="G886" i="16"/>
  <c r="AB886" i="16"/>
  <c r="AZ886" i="16"/>
  <c r="H886" i="16"/>
  <c r="AC886" i="16"/>
  <c r="BA886" i="16"/>
  <c r="I886" i="16"/>
  <c r="AD886" i="16"/>
  <c r="BB886" i="16"/>
  <c r="J886" i="16"/>
  <c r="AE886" i="16"/>
  <c r="BC886" i="16"/>
  <c r="K886" i="16"/>
  <c r="AF886" i="16"/>
  <c r="BD886" i="16"/>
  <c r="L886" i="16"/>
  <c r="AG886" i="16"/>
  <c r="BE886" i="16"/>
  <c r="M886" i="16"/>
  <c r="BF886" i="16"/>
  <c r="N886" i="16"/>
  <c r="BG886" i="16"/>
  <c r="O886" i="16"/>
  <c r="BH886" i="16"/>
  <c r="P886" i="16"/>
  <c r="BI886" i="16"/>
  <c r="Q886" i="16"/>
  <c r="BJ886" i="16"/>
  <c r="R886" i="16"/>
  <c r="BK886" i="16"/>
  <c r="S886" i="16"/>
  <c r="BL886" i="16"/>
  <c r="T886" i="16"/>
  <c r="BM886" i="16"/>
  <c r="U886" i="16"/>
  <c r="BN886" i="16"/>
  <c r="V886" i="16"/>
  <c r="AU887" i="16"/>
  <c r="C887" i="16"/>
  <c r="X887" i="16"/>
  <c r="AV887" i="16"/>
  <c r="D887" i="16"/>
  <c r="Y887" i="16"/>
  <c r="AW887" i="16"/>
  <c r="E887" i="16"/>
  <c r="Z887" i="16"/>
  <c r="AX887" i="16"/>
  <c r="F887" i="16"/>
  <c r="AA887" i="16"/>
  <c r="AY887" i="16"/>
  <c r="G887" i="16"/>
  <c r="AB887" i="16"/>
  <c r="AZ887" i="16"/>
  <c r="H887" i="16"/>
  <c r="AC887" i="16"/>
  <c r="BA887" i="16"/>
  <c r="I887" i="16"/>
  <c r="AD887" i="16"/>
  <c r="BB887" i="16"/>
  <c r="J887" i="16"/>
  <c r="AE887" i="16"/>
  <c r="BC887" i="16"/>
  <c r="K887" i="16"/>
  <c r="AF887" i="16"/>
  <c r="BD887" i="16"/>
  <c r="L887" i="16"/>
  <c r="AG887" i="16"/>
  <c r="BE887" i="16"/>
  <c r="M887" i="16"/>
  <c r="BF887" i="16"/>
  <c r="N887" i="16"/>
  <c r="BG887" i="16"/>
  <c r="O887" i="16"/>
  <c r="BH887" i="16"/>
  <c r="P887" i="16"/>
  <c r="BI887" i="16"/>
  <c r="Q887" i="16"/>
  <c r="BJ887" i="16"/>
  <c r="R887" i="16"/>
  <c r="BK887" i="16"/>
  <c r="S887" i="16"/>
  <c r="BL887" i="16"/>
  <c r="T887" i="16"/>
  <c r="BM887" i="16"/>
  <c r="U887" i="16"/>
  <c r="BN887" i="16"/>
  <c r="V887" i="16"/>
  <c r="AU888" i="16"/>
  <c r="C888" i="16"/>
  <c r="X888" i="16"/>
  <c r="AV888" i="16"/>
  <c r="D888" i="16"/>
  <c r="Y888" i="16"/>
  <c r="AW888" i="16"/>
  <c r="E888" i="16"/>
  <c r="Z888" i="16"/>
  <c r="AX888" i="16"/>
  <c r="F888" i="16"/>
  <c r="AA888" i="16"/>
  <c r="AY888" i="16"/>
  <c r="G888" i="16"/>
  <c r="AB888" i="16"/>
  <c r="AZ888" i="16"/>
  <c r="H888" i="16"/>
  <c r="AC888" i="16"/>
  <c r="BA888" i="16"/>
  <c r="I888" i="16"/>
  <c r="AD888" i="16"/>
  <c r="BB888" i="16"/>
  <c r="J888" i="16"/>
  <c r="AE888" i="16"/>
  <c r="BC888" i="16"/>
  <c r="K888" i="16"/>
  <c r="AF888" i="16"/>
  <c r="BD888" i="16"/>
  <c r="L888" i="16"/>
  <c r="AG888" i="16"/>
  <c r="BE888" i="16"/>
  <c r="M888" i="16"/>
  <c r="BF888" i="16"/>
  <c r="N888" i="16"/>
  <c r="BG888" i="16"/>
  <c r="O888" i="16"/>
  <c r="BH888" i="16"/>
  <c r="P888" i="16"/>
  <c r="BI888" i="16"/>
  <c r="Q888" i="16"/>
  <c r="BJ888" i="16"/>
  <c r="R888" i="16"/>
  <c r="BK888" i="16"/>
  <c r="S888" i="16"/>
  <c r="BL888" i="16"/>
  <c r="T888" i="16"/>
  <c r="BM888" i="16"/>
  <c r="U888" i="16"/>
  <c r="BN888" i="16"/>
  <c r="V888" i="16"/>
  <c r="AU889" i="16"/>
  <c r="C889" i="16"/>
  <c r="X889" i="16"/>
  <c r="AV889" i="16"/>
  <c r="D889" i="16"/>
  <c r="Y889" i="16"/>
  <c r="AW889" i="16"/>
  <c r="E889" i="16"/>
  <c r="Z889" i="16"/>
  <c r="AX889" i="16"/>
  <c r="F889" i="16"/>
  <c r="AA889" i="16"/>
  <c r="AY889" i="16"/>
  <c r="G889" i="16"/>
  <c r="AB889" i="16"/>
  <c r="AZ889" i="16"/>
  <c r="H889" i="16"/>
  <c r="AC889" i="16"/>
  <c r="BA889" i="16"/>
  <c r="I889" i="16"/>
  <c r="AD889" i="16"/>
  <c r="BB889" i="16"/>
  <c r="J889" i="16"/>
  <c r="AE889" i="16"/>
  <c r="BC889" i="16"/>
  <c r="K889" i="16"/>
  <c r="AF889" i="16"/>
  <c r="BD889" i="16"/>
  <c r="L889" i="16"/>
  <c r="AG889" i="16"/>
  <c r="BE889" i="16"/>
  <c r="M889" i="16"/>
  <c r="BF889" i="16"/>
  <c r="N889" i="16"/>
  <c r="BG889" i="16"/>
  <c r="O889" i="16"/>
  <c r="BH889" i="16"/>
  <c r="P889" i="16"/>
  <c r="BI889" i="16"/>
  <c r="Q889" i="16"/>
  <c r="BJ889" i="16"/>
  <c r="R889" i="16"/>
  <c r="BK889" i="16"/>
  <c r="S889" i="16"/>
  <c r="BL889" i="16"/>
  <c r="T889" i="16"/>
  <c r="BM889" i="16"/>
  <c r="U889" i="16"/>
  <c r="BN889" i="16"/>
  <c r="V889" i="16"/>
  <c r="AU890" i="16"/>
  <c r="C890" i="16"/>
  <c r="X890" i="16"/>
  <c r="AV890" i="16"/>
  <c r="D890" i="16"/>
  <c r="Y890" i="16"/>
  <c r="AW890" i="16"/>
  <c r="E890" i="16"/>
  <c r="Z890" i="16"/>
  <c r="AX890" i="16"/>
  <c r="F890" i="16"/>
  <c r="AA890" i="16"/>
  <c r="AY890" i="16"/>
  <c r="G890" i="16"/>
  <c r="AB890" i="16"/>
  <c r="AZ890" i="16"/>
  <c r="H890" i="16"/>
  <c r="AC890" i="16"/>
  <c r="BA890" i="16"/>
  <c r="I890" i="16"/>
  <c r="AD890" i="16"/>
  <c r="BB890" i="16"/>
  <c r="J890" i="16"/>
  <c r="AE890" i="16"/>
  <c r="BC890" i="16"/>
  <c r="K890" i="16"/>
  <c r="AF890" i="16"/>
  <c r="BD890" i="16"/>
  <c r="L890" i="16"/>
  <c r="AG890" i="16"/>
  <c r="BE890" i="16"/>
  <c r="M890" i="16"/>
  <c r="BF890" i="16"/>
  <c r="N890" i="16"/>
  <c r="BG890" i="16"/>
  <c r="O890" i="16"/>
  <c r="BH890" i="16"/>
  <c r="P890" i="16"/>
  <c r="BI890" i="16"/>
  <c r="Q890" i="16"/>
  <c r="BJ890" i="16"/>
  <c r="R890" i="16"/>
  <c r="BK890" i="16"/>
  <c r="S890" i="16"/>
  <c r="BL890" i="16"/>
  <c r="T890" i="16"/>
  <c r="BM890" i="16"/>
  <c r="U890" i="16"/>
  <c r="BN890" i="16"/>
  <c r="V890" i="16"/>
  <c r="AU891" i="16"/>
  <c r="C891" i="16"/>
  <c r="X891" i="16"/>
  <c r="AV891" i="16"/>
  <c r="D891" i="16"/>
  <c r="Y891" i="16"/>
  <c r="AW891" i="16"/>
  <c r="E891" i="16"/>
  <c r="Z891" i="16"/>
  <c r="AX891" i="16"/>
  <c r="F891" i="16"/>
  <c r="AA891" i="16"/>
  <c r="AY891" i="16"/>
  <c r="G891" i="16"/>
  <c r="AB891" i="16"/>
  <c r="AZ891" i="16"/>
  <c r="H891" i="16"/>
  <c r="AC891" i="16"/>
  <c r="BA891" i="16"/>
  <c r="I891" i="16"/>
  <c r="AD891" i="16"/>
  <c r="BB891" i="16"/>
  <c r="J891" i="16"/>
  <c r="AE891" i="16"/>
  <c r="BC891" i="16"/>
  <c r="K891" i="16"/>
  <c r="AF891" i="16"/>
  <c r="BD891" i="16"/>
  <c r="L891" i="16"/>
  <c r="AG891" i="16"/>
  <c r="BE891" i="16"/>
  <c r="M891" i="16"/>
  <c r="BF891" i="16"/>
  <c r="N891" i="16"/>
  <c r="BG891" i="16"/>
  <c r="O891" i="16"/>
  <c r="BH891" i="16"/>
  <c r="P891" i="16"/>
  <c r="BI891" i="16"/>
  <c r="Q891" i="16"/>
  <c r="BJ891" i="16"/>
  <c r="R891" i="16"/>
  <c r="BK891" i="16"/>
  <c r="S891" i="16"/>
  <c r="BL891" i="16"/>
  <c r="T891" i="16"/>
  <c r="BM891" i="16"/>
  <c r="U891" i="16"/>
  <c r="BN891" i="16"/>
  <c r="V891" i="16"/>
  <c r="AU892" i="16"/>
  <c r="C892" i="16"/>
  <c r="X892" i="16"/>
  <c r="AV892" i="16"/>
  <c r="D892" i="16"/>
  <c r="Y892" i="16"/>
  <c r="AW892" i="16"/>
  <c r="E892" i="16"/>
  <c r="Z892" i="16"/>
  <c r="AX892" i="16"/>
  <c r="F892" i="16"/>
  <c r="AA892" i="16"/>
  <c r="AY892" i="16"/>
  <c r="G892" i="16"/>
  <c r="AB892" i="16"/>
  <c r="AZ892" i="16"/>
  <c r="H892" i="16"/>
  <c r="AC892" i="16"/>
  <c r="BA892" i="16"/>
  <c r="I892" i="16"/>
  <c r="AD892" i="16"/>
  <c r="BB892" i="16"/>
  <c r="J892" i="16"/>
  <c r="AE892" i="16"/>
  <c r="BC892" i="16"/>
  <c r="K892" i="16"/>
  <c r="AF892" i="16"/>
  <c r="BD892" i="16"/>
  <c r="L892" i="16"/>
  <c r="AG892" i="16"/>
  <c r="BE892" i="16"/>
  <c r="M892" i="16"/>
  <c r="BF892" i="16"/>
  <c r="N892" i="16"/>
  <c r="BG892" i="16"/>
  <c r="O892" i="16"/>
  <c r="BH892" i="16"/>
  <c r="P892" i="16"/>
  <c r="BI892" i="16"/>
  <c r="Q892" i="16"/>
  <c r="BJ892" i="16"/>
  <c r="R892" i="16"/>
  <c r="BK892" i="16"/>
  <c r="S892" i="16"/>
  <c r="BL892" i="16"/>
  <c r="T892" i="16"/>
  <c r="BM892" i="16"/>
  <c r="U892" i="16"/>
  <c r="BN892" i="16"/>
  <c r="V892" i="16"/>
  <c r="AU893" i="16"/>
  <c r="C893" i="16"/>
  <c r="X893" i="16"/>
  <c r="AV893" i="16"/>
  <c r="D893" i="16"/>
  <c r="Y893" i="16"/>
  <c r="AW893" i="16"/>
  <c r="E893" i="16"/>
  <c r="Z893" i="16"/>
  <c r="AX893" i="16"/>
  <c r="F893" i="16"/>
  <c r="AA893" i="16"/>
  <c r="AY893" i="16"/>
  <c r="G893" i="16"/>
  <c r="AB893" i="16"/>
  <c r="AZ893" i="16"/>
  <c r="H893" i="16"/>
  <c r="AC893" i="16"/>
  <c r="BA893" i="16"/>
  <c r="I893" i="16"/>
  <c r="AD893" i="16"/>
  <c r="BB893" i="16"/>
  <c r="J893" i="16"/>
  <c r="AE893" i="16"/>
  <c r="BC893" i="16"/>
  <c r="K893" i="16"/>
  <c r="AF893" i="16"/>
  <c r="BD893" i="16"/>
  <c r="L893" i="16"/>
  <c r="AG893" i="16"/>
  <c r="BE893" i="16"/>
  <c r="M893" i="16"/>
  <c r="BF893" i="16"/>
  <c r="N893" i="16"/>
  <c r="BG893" i="16"/>
  <c r="O893" i="16"/>
  <c r="BH893" i="16"/>
  <c r="P893" i="16"/>
  <c r="BI893" i="16"/>
  <c r="Q893" i="16"/>
  <c r="BJ893" i="16"/>
  <c r="R893" i="16"/>
  <c r="BK893" i="16"/>
  <c r="S893" i="16"/>
  <c r="BL893" i="16"/>
  <c r="T893" i="16"/>
  <c r="BM893" i="16"/>
  <c r="U893" i="16"/>
  <c r="BN893" i="16"/>
  <c r="V893" i="16"/>
  <c r="AU894" i="16"/>
  <c r="C894" i="16"/>
  <c r="X894" i="16"/>
  <c r="AV894" i="16"/>
  <c r="D894" i="16"/>
  <c r="Y894" i="16"/>
  <c r="AW894" i="16"/>
  <c r="E894" i="16"/>
  <c r="Z894" i="16"/>
  <c r="AX894" i="16"/>
  <c r="F894" i="16"/>
  <c r="AA894" i="16"/>
  <c r="AY894" i="16"/>
  <c r="G894" i="16"/>
  <c r="AB894" i="16"/>
  <c r="AZ894" i="16"/>
  <c r="H894" i="16"/>
  <c r="AC894" i="16"/>
  <c r="BA894" i="16"/>
  <c r="I894" i="16"/>
  <c r="AD894" i="16"/>
  <c r="BB894" i="16"/>
  <c r="J894" i="16"/>
  <c r="AE894" i="16"/>
  <c r="BC894" i="16"/>
  <c r="K894" i="16"/>
  <c r="AF894" i="16"/>
  <c r="BD894" i="16"/>
  <c r="L894" i="16"/>
  <c r="AG894" i="16"/>
  <c r="BE894" i="16"/>
  <c r="M894" i="16"/>
  <c r="BF894" i="16"/>
  <c r="N894" i="16"/>
  <c r="BG894" i="16"/>
  <c r="O894" i="16"/>
  <c r="BH894" i="16"/>
  <c r="P894" i="16"/>
  <c r="BI894" i="16"/>
  <c r="Q894" i="16"/>
  <c r="BJ894" i="16"/>
  <c r="R894" i="16"/>
  <c r="BK894" i="16"/>
  <c r="S894" i="16"/>
  <c r="BL894" i="16"/>
  <c r="T894" i="16"/>
  <c r="BM894" i="16"/>
  <c r="U894" i="16"/>
  <c r="BN894" i="16"/>
  <c r="V894" i="16"/>
  <c r="AU895" i="16"/>
  <c r="C895" i="16"/>
  <c r="X895" i="16"/>
  <c r="AV895" i="16"/>
  <c r="D895" i="16"/>
  <c r="Y895" i="16"/>
  <c r="AW895" i="16"/>
  <c r="E895" i="16"/>
  <c r="Z895" i="16"/>
  <c r="AX895" i="16"/>
  <c r="F895" i="16"/>
  <c r="AA895" i="16"/>
  <c r="AY895" i="16"/>
  <c r="G895" i="16"/>
  <c r="AB895" i="16"/>
  <c r="AZ895" i="16"/>
  <c r="H895" i="16"/>
  <c r="AC895" i="16"/>
  <c r="BA895" i="16"/>
  <c r="I895" i="16"/>
  <c r="AD895" i="16"/>
  <c r="BB895" i="16"/>
  <c r="J895" i="16"/>
  <c r="AE895" i="16"/>
  <c r="BC895" i="16"/>
  <c r="K895" i="16"/>
  <c r="AF895" i="16"/>
  <c r="BD895" i="16"/>
  <c r="L895" i="16"/>
  <c r="AG895" i="16"/>
  <c r="BE895" i="16"/>
  <c r="M895" i="16"/>
  <c r="BF895" i="16"/>
  <c r="N895" i="16"/>
  <c r="BG895" i="16"/>
  <c r="O895" i="16"/>
  <c r="BH895" i="16"/>
  <c r="P895" i="16"/>
  <c r="BI895" i="16"/>
  <c r="Q895" i="16"/>
  <c r="BJ895" i="16"/>
  <c r="R895" i="16"/>
  <c r="BK895" i="16"/>
  <c r="S895" i="16"/>
  <c r="BL895" i="16"/>
  <c r="T895" i="16"/>
  <c r="BM895" i="16"/>
  <c r="U895" i="16"/>
  <c r="BN895" i="16"/>
  <c r="V895" i="16"/>
  <c r="AU896" i="16"/>
  <c r="C896" i="16"/>
  <c r="X896" i="16"/>
  <c r="AV896" i="16"/>
  <c r="D896" i="16"/>
  <c r="Y896" i="16"/>
  <c r="AW896" i="16"/>
  <c r="E896" i="16"/>
  <c r="Z896" i="16"/>
  <c r="AX896" i="16"/>
  <c r="F896" i="16"/>
  <c r="AA896" i="16"/>
  <c r="AY896" i="16"/>
  <c r="G896" i="16"/>
  <c r="AB896" i="16"/>
  <c r="AZ896" i="16"/>
  <c r="H896" i="16"/>
  <c r="AC896" i="16"/>
  <c r="BA896" i="16"/>
  <c r="I896" i="16"/>
  <c r="AD896" i="16"/>
  <c r="BB896" i="16"/>
  <c r="J896" i="16"/>
  <c r="AE896" i="16"/>
  <c r="BC896" i="16"/>
  <c r="K896" i="16"/>
  <c r="AF896" i="16"/>
  <c r="BD896" i="16"/>
  <c r="L896" i="16"/>
  <c r="AG896" i="16"/>
  <c r="BE896" i="16"/>
  <c r="M896" i="16"/>
  <c r="BF896" i="16"/>
  <c r="N896" i="16"/>
  <c r="BG896" i="16"/>
  <c r="O896" i="16"/>
  <c r="BH896" i="16"/>
  <c r="P896" i="16"/>
  <c r="BI896" i="16"/>
  <c r="Q896" i="16"/>
  <c r="BJ896" i="16"/>
  <c r="R896" i="16"/>
  <c r="BK896" i="16"/>
  <c r="S896" i="16"/>
  <c r="BL896" i="16"/>
  <c r="T896" i="16"/>
  <c r="BM896" i="16"/>
  <c r="U896" i="16"/>
  <c r="BN896" i="16"/>
  <c r="V896" i="16"/>
  <c r="AU897" i="16"/>
  <c r="C897" i="16"/>
  <c r="X897" i="16"/>
  <c r="AV897" i="16"/>
  <c r="D897" i="16"/>
  <c r="Y897" i="16"/>
  <c r="AW897" i="16"/>
  <c r="E897" i="16"/>
  <c r="Z897" i="16"/>
  <c r="AX897" i="16"/>
  <c r="F897" i="16"/>
  <c r="AA897" i="16"/>
  <c r="AY897" i="16"/>
  <c r="G897" i="16"/>
  <c r="AB897" i="16"/>
  <c r="AZ897" i="16"/>
  <c r="H897" i="16"/>
  <c r="AC897" i="16"/>
  <c r="BA897" i="16"/>
  <c r="I897" i="16"/>
  <c r="AD897" i="16"/>
  <c r="BB897" i="16"/>
  <c r="J897" i="16"/>
  <c r="AE897" i="16"/>
  <c r="BC897" i="16"/>
  <c r="K897" i="16"/>
  <c r="AF897" i="16"/>
  <c r="BD897" i="16"/>
  <c r="L897" i="16"/>
  <c r="AG897" i="16"/>
  <c r="BE897" i="16"/>
  <c r="M897" i="16"/>
  <c r="BF897" i="16"/>
  <c r="N897" i="16"/>
  <c r="BG897" i="16"/>
  <c r="O897" i="16"/>
  <c r="BH897" i="16"/>
  <c r="P897" i="16"/>
  <c r="BI897" i="16"/>
  <c r="Q897" i="16"/>
  <c r="BJ897" i="16"/>
  <c r="R897" i="16"/>
  <c r="BK897" i="16"/>
  <c r="S897" i="16"/>
  <c r="BL897" i="16"/>
  <c r="T897" i="16"/>
  <c r="BM897" i="16"/>
  <c r="U897" i="16"/>
  <c r="BN897" i="16"/>
  <c r="V897" i="16"/>
  <c r="AU898" i="16"/>
  <c r="C898" i="16"/>
  <c r="X898" i="16"/>
  <c r="AV898" i="16"/>
  <c r="D898" i="16"/>
  <c r="Y898" i="16"/>
  <c r="AW898" i="16"/>
  <c r="E898" i="16"/>
  <c r="Z898" i="16"/>
  <c r="AX898" i="16"/>
  <c r="F898" i="16"/>
  <c r="AA898" i="16"/>
  <c r="AY898" i="16"/>
  <c r="G898" i="16"/>
  <c r="AB898" i="16"/>
  <c r="AZ898" i="16"/>
  <c r="H898" i="16"/>
  <c r="AC898" i="16"/>
  <c r="BA898" i="16"/>
  <c r="I898" i="16"/>
  <c r="AD898" i="16"/>
  <c r="BB898" i="16"/>
  <c r="J898" i="16"/>
  <c r="AE898" i="16"/>
  <c r="BC898" i="16"/>
  <c r="K898" i="16"/>
  <c r="AF898" i="16"/>
  <c r="BD898" i="16"/>
  <c r="L898" i="16"/>
  <c r="AG898" i="16"/>
  <c r="BE898" i="16"/>
  <c r="M898" i="16"/>
  <c r="BF898" i="16"/>
  <c r="N898" i="16"/>
  <c r="BG898" i="16"/>
  <c r="O898" i="16"/>
  <c r="BH898" i="16"/>
  <c r="P898" i="16"/>
  <c r="BI898" i="16"/>
  <c r="Q898" i="16"/>
  <c r="BJ898" i="16"/>
  <c r="R898" i="16"/>
  <c r="BK898" i="16"/>
  <c r="S898" i="16"/>
  <c r="BL898" i="16"/>
  <c r="T898" i="16"/>
  <c r="BM898" i="16"/>
  <c r="U898" i="16"/>
  <c r="BN898" i="16"/>
  <c r="V898" i="16"/>
  <c r="AU899" i="16"/>
  <c r="C899" i="16"/>
  <c r="X899" i="16"/>
  <c r="AV899" i="16"/>
  <c r="D899" i="16"/>
  <c r="Y899" i="16"/>
  <c r="AW899" i="16"/>
  <c r="E899" i="16"/>
  <c r="Z899" i="16"/>
  <c r="AX899" i="16"/>
  <c r="F899" i="16"/>
  <c r="AA899" i="16"/>
  <c r="AY899" i="16"/>
  <c r="G899" i="16"/>
  <c r="AB899" i="16"/>
  <c r="AZ899" i="16"/>
  <c r="H899" i="16"/>
  <c r="AC899" i="16"/>
  <c r="BA899" i="16"/>
  <c r="I899" i="16"/>
  <c r="AD899" i="16"/>
  <c r="BB899" i="16"/>
  <c r="J899" i="16"/>
  <c r="AE899" i="16"/>
  <c r="BC899" i="16"/>
  <c r="K899" i="16"/>
  <c r="AF899" i="16"/>
  <c r="BD899" i="16"/>
  <c r="L899" i="16"/>
  <c r="AG899" i="16"/>
  <c r="BE899" i="16"/>
  <c r="M899" i="16"/>
  <c r="BF899" i="16"/>
  <c r="N899" i="16"/>
  <c r="BG899" i="16"/>
  <c r="O899" i="16"/>
  <c r="BH899" i="16"/>
  <c r="P899" i="16"/>
  <c r="BI899" i="16"/>
  <c r="Q899" i="16"/>
  <c r="BJ899" i="16"/>
  <c r="R899" i="16"/>
  <c r="BK899" i="16"/>
  <c r="S899" i="16"/>
  <c r="BL899" i="16"/>
  <c r="T899" i="16"/>
  <c r="BM899" i="16"/>
  <c r="U899" i="16"/>
  <c r="BN899" i="16"/>
  <c r="V899" i="16"/>
  <c r="AU900" i="16"/>
  <c r="C900" i="16"/>
  <c r="X900" i="16"/>
  <c r="AV900" i="16"/>
  <c r="D900" i="16"/>
  <c r="Y900" i="16"/>
  <c r="AW900" i="16"/>
  <c r="E900" i="16"/>
  <c r="Z900" i="16"/>
  <c r="AX900" i="16"/>
  <c r="F900" i="16"/>
  <c r="AA900" i="16"/>
  <c r="AY900" i="16"/>
  <c r="G900" i="16"/>
  <c r="AB900" i="16"/>
  <c r="AZ900" i="16"/>
  <c r="H900" i="16"/>
  <c r="AC900" i="16"/>
  <c r="BA900" i="16"/>
  <c r="I900" i="16"/>
  <c r="AD900" i="16"/>
  <c r="BB900" i="16"/>
  <c r="J900" i="16"/>
  <c r="AE900" i="16"/>
  <c r="BC900" i="16"/>
  <c r="K900" i="16"/>
  <c r="AF900" i="16"/>
  <c r="BD900" i="16"/>
  <c r="L900" i="16"/>
  <c r="AG900" i="16"/>
  <c r="BE900" i="16"/>
  <c r="M900" i="16"/>
  <c r="BF900" i="16"/>
  <c r="N900" i="16"/>
  <c r="BG900" i="16"/>
  <c r="O900" i="16"/>
  <c r="BH900" i="16"/>
  <c r="P900" i="16"/>
  <c r="BI900" i="16"/>
  <c r="Q900" i="16"/>
  <c r="BJ900" i="16"/>
  <c r="R900" i="16"/>
  <c r="BK900" i="16"/>
  <c r="S900" i="16"/>
  <c r="BL900" i="16"/>
  <c r="T900" i="16"/>
  <c r="BM900" i="16"/>
  <c r="U900" i="16"/>
  <c r="BN900" i="16"/>
  <c r="V900" i="16"/>
  <c r="AU901" i="16"/>
  <c r="C901" i="16"/>
  <c r="X901" i="16"/>
  <c r="AV901" i="16"/>
  <c r="D901" i="16"/>
  <c r="Y901" i="16"/>
  <c r="AW901" i="16"/>
  <c r="E901" i="16"/>
  <c r="Z901" i="16"/>
  <c r="AX901" i="16"/>
  <c r="F901" i="16"/>
  <c r="AA901" i="16"/>
  <c r="AY901" i="16"/>
  <c r="G901" i="16"/>
  <c r="AB901" i="16"/>
  <c r="AZ901" i="16"/>
  <c r="H901" i="16"/>
  <c r="AC901" i="16"/>
  <c r="BA901" i="16"/>
  <c r="I901" i="16"/>
  <c r="AD901" i="16"/>
  <c r="BB901" i="16"/>
  <c r="J901" i="16"/>
  <c r="AE901" i="16"/>
  <c r="BC901" i="16"/>
  <c r="K901" i="16"/>
  <c r="AF901" i="16"/>
  <c r="BD901" i="16"/>
  <c r="L901" i="16"/>
  <c r="AG901" i="16"/>
  <c r="BE901" i="16"/>
  <c r="M901" i="16"/>
  <c r="BF901" i="16"/>
  <c r="N901" i="16"/>
  <c r="BG901" i="16"/>
  <c r="O901" i="16"/>
  <c r="BH901" i="16"/>
  <c r="P901" i="16"/>
  <c r="BI901" i="16"/>
  <c r="Q901" i="16"/>
  <c r="BJ901" i="16"/>
  <c r="R901" i="16"/>
  <c r="BK901" i="16"/>
  <c r="S901" i="16"/>
  <c r="BL901" i="16"/>
  <c r="T901" i="16"/>
  <c r="BM901" i="16"/>
  <c r="U901" i="16"/>
  <c r="BN901" i="16"/>
  <c r="V901" i="16"/>
  <c r="AU902" i="16"/>
  <c r="C902" i="16"/>
  <c r="X902" i="16"/>
  <c r="AV902" i="16"/>
  <c r="D902" i="16"/>
  <c r="Y902" i="16"/>
  <c r="AW902" i="16"/>
  <c r="E902" i="16"/>
  <c r="Z902" i="16"/>
  <c r="AX902" i="16"/>
  <c r="F902" i="16"/>
  <c r="AA902" i="16"/>
  <c r="AY902" i="16"/>
  <c r="G902" i="16"/>
  <c r="AB902" i="16"/>
  <c r="AZ902" i="16"/>
  <c r="H902" i="16"/>
  <c r="AC902" i="16"/>
  <c r="BA902" i="16"/>
  <c r="I902" i="16"/>
  <c r="AD902" i="16"/>
  <c r="BB902" i="16"/>
  <c r="J902" i="16"/>
  <c r="AE902" i="16"/>
  <c r="BC902" i="16"/>
  <c r="K902" i="16"/>
  <c r="AF902" i="16"/>
  <c r="BD902" i="16"/>
  <c r="L902" i="16"/>
  <c r="AG902" i="16"/>
  <c r="BE902" i="16"/>
  <c r="M902" i="16"/>
  <c r="BF902" i="16"/>
  <c r="N902" i="16"/>
  <c r="BG902" i="16"/>
  <c r="O902" i="16"/>
  <c r="BH902" i="16"/>
  <c r="P902" i="16"/>
  <c r="BI902" i="16"/>
  <c r="Q902" i="16"/>
  <c r="BJ902" i="16"/>
  <c r="R902" i="16"/>
  <c r="BK902" i="16"/>
  <c r="S902" i="16"/>
  <c r="BL902" i="16"/>
  <c r="T902" i="16"/>
  <c r="BM902" i="16"/>
  <c r="U902" i="16"/>
  <c r="BN902" i="16"/>
  <c r="V902" i="16"/>
  <c r="AU903" i="16"/>
  <c r="C903" i="16"/>
  <c r="X903" i="16"/>
  <c r="AV903" i="16"/>
  <c r="D903" i="16"/>
  <c r="Y903" i="16"/>
  <c r="AW903" i="16"/>
  <c r="E903" i="16"/>
  <c r="Z903" i="16"/>
  <c r="AX903" i="16"/>
  <c r="F903" i="16"/>
  <c r="AA903" i="16"/>
  <c r="AY903" i="16"/>
  <c r="G903" i="16"/>
  <c r="AB903" i="16"/>
  <c r="AZ903" i="16"/>
  <c r="H903" i="16"/>
  <c r="AC903" i="16"/>
  <c r="BA903" i="16"/>
  <c r="I903" i="16"/>
  <c r="AD903" i="16"/>
  <c r="BB903" i="16"/>
  <c r="J903" i="16"/>
  <c r="AE903" i="16"/>
  <c r="BC903" i="16"/>
  <c r="K903" i="16"/>
  <c r="AF903" i="16"/>
  <c r="BD903" i="16"/>
  <c r="L903" i="16"/>
  <c r="AG903" i="16"/>
  <c r="BE903" i="16"/>
  <c r="M903" i="16"/>
  <c r="BF903" i="16"/>
  <c r="N903" i="16"/>
  <c r="BG903" i="16"/>
  <c r="O903" i="16"/>
  <c r="BH903" i="16"/>
  <c r="P903" i="16"/>
  <c r="BI903" i="16"/>
  <c r="Q903" i="16"/>
  <c r="BJ903" i="16"/>
  <c r="R903" i="16"/>
  <c r="BK903" i="16"/>
  <c r="S903" i="16"/>
  <c r="BL903" i="16"/>
  <c r="T903" i="16"/>
  <c r="BM903" i="16"/>
  <c r="U903" i="16"/>
  <c r="BN903" i="16"/>
  <c r="V903" i="16"/>
  <c r="AU904" i="16"/>
  <c r="C904" i="16"/>
  <c r="X904" i="16"/>
  <c r="AV904" i="16"/>
  <c r="D904" i="16"/>
  <c r="Y904" i="16"/>
  <c r="AW904" i="16"/>
  <c r="E904" i="16"/>
  <c r="Z904" i="16"/>
  <c r="AX904" i="16"/>
  <c r="F904" i="16"/>
  <c r="AA904" i="16"/>
  <c r="AY904" i="16"/>
  <c r="G904" i="16"/>
  <c r="AB904" i="16"/>
  <c r="AZ904" i="16"/>
  <c r="H904" i="16"/>
  <c r="AC904" i="16"/>
  <c r="BA904" i="16"/>
  <c r="I904" i="16"/>
  <c r="AD904" i="16"/>
  <c r="BB904" i="16"/>
  <c r="J904" i="16"/>
  <c r="AE904" i="16"/>
  <c r="BC904" i="16"/>
  <c r="K904" i="16"/>
  <c r="AF904" i="16"/>
  <c r="BD904" i="16"/>
  <c r="L904" i="16"/>
  <c r="AG904" i="16"/>
  <c r="BE904" i="16"/>
  <c r="M904" i="16"/>
  <c r="BF904" i="16"/>
  <c r="N904" i="16"/>
  <c r="BG904" i="16"/>
  <c r="O904" i="16"/>
  <c r="BH904" i="16"/>
  <c r="P904" i="16"/>
  <c r="BI904" i="16"/>
  <c r="Q904" i="16"/>
  <c r="BJ904" i="16"/>
  <c r="R904" i="16"/>
  <c r="BK904" i="16"/>
  <c r="S904" i="16"/>
  <c r="BL904" i="16"/>
  <c r="T904" i="16"/>
  <c r="BM904" i="16"/>
  <c r="U904" i="16"/>
  <c r="BN904" i="16"/>
  <c r="V904" i="16"/>
  <c r="AU905" i="16"/>
  <c r="C905" i="16"/>
  <c r="X905" i="16"/>
  <c r="AV905" i="16"/>
  <c r="D905" i="16"/>
  <c r="Y905" i="16"/>
  <c r="AW905" i="16"/>
  <c r="E905" i="16"/>
  <c r="Z905" i="16"/>
  <c r="AX905" i="16"/>
  <c r="F905" i="16"/>
  <c r="AA905" i="16"/>
  <c r="AY905" i="16"/>
  <c r="G905" i="16"/>
  <c r="AB905" i="16"/>
  <c r="AZ905" i="16"/>
  <c r="H905" i="16"/>
  <c r="AC905" i="16"/>
  <c r="BA905" i="16"/>
  <c r="I905" i="16"/>
  <c r="AD905" i="16"/>
  <c r="BB905" i="16"/>
  <c r="J905" i="16"/>
  <c r="AE905" i="16"/>
  <c r="BC905" i="16"/>
  <c r="K905" i="16"/>
  <c r="AF905" i="16"/>
  <c r="BD905" i="16"/>
  <c r="L905" i="16"/>
  <c r="AG905" i="16"/>
  <c r="BE905" i="16"/>
  <c r="M905" i="16"/>
  <c r="BF905" i="16"/>
  <c r="N905" i="16"/>
  <c r="BG905" i="16"/>
  <c r="O905" i="16"/>
  <c r="BH905" i="16"/>
  <c r="P905" i="16"/>
  <c r="BI905" i="16"/>
  <c r="Q905" i="16"/>
  <c r="BJ905" i="16"/>
  <c r="R905" i="16"/>
  <c r="BK905" i="16"/>
  <c r="S905" i="16"/>
  <c r="BL905" i="16"/>
  <c r="T905" i="16"/>
  <c r="BM905" i="16"/>
  <c r="U905" i="16"/>
  <c r="BN905" i="16"/>
  <c r="V905" i="16"/>
  <c r="AU906" i="16"/>
  <c r="C906" i="16"/>
  <c r="X906" i="16"/>
  <c r="AV906" i="16"/>
  <c r="D906" i="16"/>
  <c r="Y906" i="16"/>
  <c r="AW906" i="16"/>
  <c r="E906" i="16"/>
  <c r="Z906" i="16"/>
  <c r="AX906" i="16"/>
  <c r="F906" i="16"/>
  <c r="AA906" i="16"/>
  <c r="AY906" i="16"/>
  <c r="G906" i="16"/>
  <c r="AB906" i="16"/>
  <c r="AZ906" i="16"/>
  <c r="H906" i="16"/>
  <c r="AC906" i="16"/>
  <c r="BA906" i="16"/>
  <c r="I906" i="16"/>
  <c r="AD906" i="16"/>
  <c r="BB906" i="16"/>
  <c r="J906" i="16"/>
  <c r="AE906" i="16"/>
  <c r="BC906" i="16"/>
  <c r="K906" i="16"/>
  <c r="AF906" i="16"/>
  <c r="BD906" i="16"/>
  <c r="L906" i="16"/>
  <c r="AG906" i="16"/>
  <c r="BE906" i="16"/>
  <c r="M906" i="16"/>
  <c r="BF906" i="16"/>
  <c r="N906" i="16"/>
  <c r="BG906" i="16"/>
  <c r="O906" i="16"/>
  <c r="BH906" i="16"/>
  <c r="P906" i="16"/>
  <c r="BI906" i="16"/>
  <c r="Q906" i="16"/>
  <c r="BJ906" i="16"/>
  <c r="R906" i="16"/>
  <c r="BK906" i="16"/>
  <c r="S906" i="16"/>
  <c r="BL906" i="16"/>
  <c r="T906" i="16"/>
  <c r="BM906" i="16"/>
  <c r="U906" i="16"/>
  <c r="BN906" i="16"/>
  <c r="V906" i="16"/>
  <c r="AU907" i="16"/>
  <c r="C907" i="16"/>
  <c r="X907" i="16"/>
  <c r="AV907" i="16"/>
  <c r="D907" i="16"/>
  <c r="Y907" i="16"/>
  <c r="AW907" i="16"/>
  <c r="E907" i="16"/>
  <c r="Z907" i="16"/>
  <c r="AX907" i="16"/>
  <c r="F907" i="16"/>
  <c r="AA907" i="16"/>
  <c r="AY907" i="16"/>
  <c r="G907" i="16"/>
  <c r="AB907" i="16"/>
  <c r="AZ907" i="16"/>
  <c r="H907" i="16"/>
  <c r="AC907" i="16"/>
  <c r="BA907" i="16"/>
  <c r="I907" i="16"/>
  <c r="AD907" i="16"/>
  <c r="BB907" i="16"/>
  <c r="J907" i="16"/>
  <c r="AE907" i="16"/>
  <c r="BC907" i="16"/>
  <c r="K907" i="16"/>
  <c r="AF907" i="16"/>
  <c r="BD907" i="16"/>
  <c r="L907" i="16"/>
  <c r="AG907" i="16"/>
  <c r="BE907" i="16"/>
  <c r="M907" i="16"/>
  <c r="BF907" i="16"/>
  <c r="N907" i="16"/>
  <c r="BG907" i="16"/>
  <c r="O907" i="16"/>
  <c r="BH907" i="16"/>
  <c r="P907" i="16"/>
  <c r="BI907" i="16"/>
  <c r="Q907" i="16"/>
  <c r="BJ907" i="16"/>
  <c r="R907" i="16"/>
  <c r="BK907" i="16"/>
  <c r="S907" i="16"/>
  <c r="BL907" i="16"/>
  <c r="T907" i="16"/>
  <c r="BM907" i="16"/>
  <c r="U907" i="16"/>
  <c r="BN907" i="16"/>
  <c r="V907" i="16"/>
  <c r="AU908" i="16"/>
  <c r="C908" i="16"/>
  <c r="X908" i="16"/>
  <c r="AV908" i="16"/>
  <c r="D908" i="16"/>
  <c r="Y908" i="16"/>
  <c r="AW908" i="16"/>
  <c r="E908" i="16"/>
  <c r="Z908" i="16"/>
  <c r="AX908" i="16"/>
  <c r="F908" i="16"/>
  <c r="AA908" i="16"/>
  <c r="AY908" i="16"/>
  <c r="G908" i="16"/>
  <c r="AB908" i="16"/>
  <c r="AZ908" i="16"/>
  <c r="H908" i="16"/>
  <c r="AC908" i="16"/>
  <c r="BA908" i="16"/>
  <c r="I908" i="16"/>
  <c r="AD908" i="16"/>
  <c r="BB908" i="16"/>
  <c r="J908" i="16"/>
  <c r="AE908" i="16"/>
  <c r="BC908" i="16"/>
  <c r="K908" i="16"/>
  <c r="AF908" i="16"/>
  <c r="BD908" i="16"/>
  <c r="L908" i="16"/>
  <c r="AG908" i="16"/>
  <c r="BE908" i="16"/>
  <c r="M908" i="16"/>
  <c r="BF908" i="16"/>
  <c r="N908" i="16"/>
  <c r="BG908" i="16"/>
  <c r="O908" i="16"/>
  <c r="BH908" i="16"/>
  <c r="P908" i="16"/>
  <c r="BI908" i="16"/>
  <c r="Q908" i="16"/>
  <c r="BJ908" i="16"/>
  <c r="R908" i="16"/>
  <c r="BK908" i="16"/>
  <c r="S908" i="16"/>
  <c r="BL908" i="16"/>
  <c r="T908" i="16"/>
  <c r="BM908" i="16"/>
  <c r="U908" i="16"/>
  <c r="BN908" i="16"/>
  <c r="V908" i="16"/>
  <c r="AU909" i="16"/>
  <c r="C909" i="16"/>
  <c r="X909" i="16"/>
  <c r="AV909" i="16"/>
  <c r="D909" i="16"/>
  <c r="Y909" i="16"/>
  <c r="AW909" i="16"/>
  <c r="E909" i="16"/>
  <c r="Z909" i="16"/>
  <c r="AX909" i="16"/>
  <c r="F909" i="16"/>
  <c r="AA909" i="16"/>
  <c r="AY909" i="16"/>
  <c r="G909" i="16"/>
  <c r="AB909" i="16"/>
  <c r="AZ909" i="16"/>
  <c r="H909" i="16"/>
  <c r="AC909" i="16"/>
  <c r="BA909" i="16"/>
  <c r="I909" i="16"/>
  <c r="AD909" i="16"/>
  <c r="BB909" i="16"/>
  <c r="J909" i="16"/>
  <c r="AE909" i="16"/>
  <c r="BC909" i="16"/>
  <c r="K909" i="16"/>
  <c r="AF909" i="16"/>
  <c r="BD909" i="16"/>
  <c r="L909" i="16"/>
  <c r="AG909" i="16"/>
  <c r="BE909" i="16"/>
  <c r="M909" i="16"/>
  <c r="BF909" i="16"/>
  <c r="N909" i="16"/>
  <c r="BG909" i="16"/>
  <c r="O909" i="16"/>
  <c r="BH909" i="16"/>
  <c r="P909" i="16"/>
  <c r="BI909" i="16"/>
  <c r="Q909" i="16"/>
  <c r="BJ909" i="16"/>
  <c r="R909" i="16"/>
  <c r="BK909" i="16"/>
  <c r="S909" i="16"/>
  <c r="BL909" i="16"/>
  <c r="T909" i="16"/>
  <c r="BM909" i="16"/>
  <c r="U909" i="16"/>
  <c r="BN909" i="16"/>
  <c r="V909" i="16"/>
  <c r="AU910" i="16"/>
  <c r="C910" i="16"/>
  <c r="X910" i="16"/>
  <c r="AV910" i="16"/>
  <c r="D910" i="16"/>
  <c r="Y910" i="16"/>
  <c r="AW910" i="16"/>
  <c r="E910" i="16"/>
  <c r="Z910" i="16"/>
  <c r="AX910" i="16"/>
  <c r="F910" i="16"/>
  <c r="AA910" i="16"/>
  <c r="AY910" i="16"/>
  <c r="G910" i="16"/>
  <c r="AB910" i="16"/>
  <c r="AZ910" i="16"/>
  <c r="H910" i="16"/>
  <c r="AC910" i="16"/>
  <c r="BA910" i="16"/>
  <c r="I910" i="16"/>
  <c r="AD910" i="16"/>
  <c r="BB910" i="16"/>
  <c r="J910" i="16"/>
  <c r="AE910" i="16"/>
  <c r="BC910" i="16"/>
  <c r="K910" i="16"/>
  <c r="AF910" i="16"/>
  <c r="BD910" i="16"/>
  <c r="L910" i="16"/>
  <c r="AG910" i="16"/>
  <c r="BE910" i="16"/>
  <c r="M910" i="16"/>
  <c r="BF910" i="16"/>
  <c r="N910" i="16"/>
  <c r="BG910" i="16"/>
  <c r="O910" i="16"/>
  <c r="BH910" i="16"/>
  <c r="P910" i="16"/>
  <c r="BI910" i="16"/>
  <c r="Q910" i="16"/>
  <c r="BJ910" i="16"/>
  <c r="R910" i="16"/>
  <c r="BK910" i="16"/>
  <c r="S910" i="16"/>
  <c r="BL910" i="16"/>
  <c r="T910" i="16"/>
  <c r="BM910" i="16"/>
  <c r="U910" i="16"/>
  <c r="BN910" i="16"/>
  <c r="V910" i="16"/>
  <c r="AU911" i="16"/>
  <c r="C911" i="16"/>
  <c r="X911" i="16"/>
  <c r="AV911" i="16"/>
  <c r="D911" i="16"/>
  <c r="Y911" i="16"/>
  <c r="AW911" i="16"/>
  <c r="E911" i="16"/>
  <c r="Z911" i="16"/>
  <c r="AX911" i="16"/>
  <c r="F911" i="16"/>
  <c r="AA911" i="16"/>
  <c r="AY911" i="16"/>
  <c r="G911" i="16"/>
  <c r="AB911" i="16"/>
  <c r="AZ911" i="16"/>
  <c r="H911" i="16"/>
  <c r="AC911" i="16"/>
  <c r="BA911" i="16"/>
  <c r="I911" i="16"/>
  <c r="AD911" i="16"/>
  <c r="BB911" i="16"/>
  <c r="J911" i="16"/>
  <c r="AE911" i="16"/>
  <c r="BC911" i="16"/>
  <c r="K911" i="16"/>
  <c r="AF911" i="16"/>
  <c r="BD911" i="16"/>
  <c r="L911" i="16"/>
  <c r="AG911" i="16"/>
  <c r="BE911" i="16"/>
  <c r="M911" i="16"/>
  <c r="BF911" i="16"/>
  <c r="N911" i="16"/>
  <c r="BG911" i="16"/>
  <c r="O911" i="16"/>
  <c r="BH911" i="16"/>
  <c r="P911" i="16"/>
  <c r="BI911" i="16"/>
  <c r="Q911" i="16"/>
  <c r="BJ911" i="16"/>
  <c r="R911" i="16"/>
  <c r="BK911" i="16"/>
  <c r="S911" i="16"/>
  <c r="BL911" i="16"/>
  <c r="T911" i="16"/>
  <c r="BM911" i="16"/>
  <c r="U911" i="16"/>
  <c r="BN911" i="16"/>
  <c r="V911" i="16"/>
  <c r="AU912" i="16"/>
  <c r="C912" i="16"/>
  <c r="X912" i="16"/>
  <c r="AV912" i="16"/>
  <c r="D912" i="16"/>
  <c r="Y912" i="16"/>
  <c r="AW912" i="16"/>
  <c r="E912" i="16"/>
  <c r="Z912" i="16"/>
  <c r="AX912" i="16"/>
  <c r="F912" i="16"/>
  <c r="AA912" i="16"/>
  <c r="AY912" i="16"/>
  <c r="G912" i="16"/>
  <c r="AB912" i="16"/>
  <c r="AZ912" i="16"/>
  <c r="H912" i="16"/>
  <c r="AC912" i="16"/>
  <c r="BA912" i="16"/>
  <c r="I912" i="16"/>
  <c r="AD912" i="16"/>
  <c r="BB912" i="16"/>
  <c r="J912" i="16"/>
  <c r="AE912" i="16"/>
  <c r="BC912" i="16"/>
  <c r="K912" i="16"/>
  <c r="AF912" i="16"/>
  <c r="BD912" i="16"/>
  <c r="L912" i="16"/>
  <c r="AG912" i="16"/>
  <c r="BE912" i="16"/>
  <c r="M912" i="16"/>
  <c r="BF912" i="16"/>
  <c r="N912" i="16"/>
  <c r="BG912" i="16"/>
  <c r="O912" i="16"/>
  <c r="BH912" i="16"/>
  <c r="P912" i="16"/>
  <c r="BI912" i="16"/>
  <c r="Q912" i="16"/>
  <c r="BJ912" i="16"/>
  <c r="R912" i="16"/>
  <c r="BK912" i="16"/>
  <c r="S912" i="16"/>
  <c r="BL912" i="16"/>
  <c r="T912" i="16"/>
  <c r="BM912" i="16"/>
  <c r="U912" i="16"/>
  <c r="BN912" i="16"/>
  <c r="V912" i="16"/>
  <c r="AU913" i="16"/>
  <c r="C913" i="16"/>
  <c r="X913" i="16"/>
  <c r="AV913" i="16"/>
  <c r="D913" i="16"/>
  <c r="Y913" i="16"/>
  <c r="AW913" i="16"/>
  <c r="E913" i="16"/>
  <c r="Z913" i="16"/>
  <c r="AX913" i="16"/>
  <c r="F913" i="16"/>
  <c r="AA913" i="16"/>
  <c r="AY913" i="16"/>
  <c r="G913" i="16"/>
  <c r="AB913" i="16"/>
  <c r="AZ913" i="16"/>
  <c r="H913" i="16"/>
  <c r="AC913" i="16"/>
  <c r="BA913" i="16"/>
  <c r="I913" i="16"/>
  <c r="AD913" i="16"/>
  <c r="BB913" i="16"/>
  <c r="J913" i="16"/>
  <c r="AE913" i="16"/>
  <c r="BC913" i="16"/>
  <c r="K913" i="16"/>
  <c r="AF913" i="16"/>
  <c r="BD913" i="16"/>
  <c r="L913" i="16"/>
  <c r="AG913" i="16"/>
  <c r="BE913" i="16"/>
  <c r="M913" i="16"/>
  <c r="BF913" i="16"/>
  <c r="N913" i="16"/>
  <c r="BG913" i="16"/>
  <c r="O913" i="16"/>
  <c r="BH913" i="16"/>
  <c r="P913" i="16"/>
  <c r="BI913" i="16"/>
  <c r="Q913" i="16"/>
  <c r="BJ913" i="16"/>
  <c r="R913" i="16"/>
  <c r="BK913" i="16"/>
  <c r="S913" i="16"/>
  <c r="BL913" i="16"/>
  <c r="T913" i="16"/>
  <c r="BM913" i="16"/>
  <c r="U913" i="16"/>
  <c r="BN913" i="16"/>
  <c r="V913" i="16"/>
  <c r="AU914" i="16"/>
  <c r="C914" i="16"/>
  <c r="X914" i="16"/>
  <c r="AV914" i="16"/>
  <c r="D914" i="16"/>
  <c r="Y914" i="16"/>
  <c r="AW914" i="16"/>
  <c r="E914" i="16"/>
  <c r="Z914" i="16"/>
  <c r="AX914" i="16"/>
  <c r="F914" i="16"/>
  <c r="AA914" i="16"/>
  <c r="AY914" i="16"/>
  <c r="G914" i="16"/>
  <c r="AB914" i="16"/>
  <c r="AZ914" i="16"/>
  <c r="H914" i="16"/>
  <c r="AC914" i="16"/>
  <c r="BA914" i="16"/>
  <c r="I914" i="16"/>
  <c r="AD914" i="16"/>
  <c r="BB914" i="16"/>
  <c r="J914" i="16"/>
  <c r="AE914" i="16"/>
  <c r="BC914" i="16"/>
  <c r="K914" i="16"/>
  <c r="AF914" i="16"/>
  <c r="BD914" i="16"/>
  <c r="L914" i="16"/>
  <c r="AG914" i="16"/>
  <c r="BE914" i="16"/>
  <c r="M914" i="16"/>
  <c r="BF914" i="16"/>
  <c r="N914" i="16"/>
  <c r="BG914" i="16"/>
  <c r="O914" i="16"/>
  <c r="BH914" i="16"/>
  <c r="P914" i="16"/>
  <c r="BI914" i="16"/>
  <c r="Q914" i="16"/>
  <c r="BJ914" i="16"/>
  <c r="R914" i="16"/>
  <c r="BK914" i="16"/>
  <c r="S914" i="16"/>
  <c r="BL914" i="16"/>
  <c r="T914" i="16"/>
  <c r="BM914" i="16"/>
  <c r="U914" i="16"/>
  <c r="BN914" i="16"/>
  <c r="V914" i="16"/>
  <c r="AU915" i="16"/>
  <c r="C915" i="16"/>
  <c r="X915" i="16"/>
  <c r="AV915" i="16"/>
  <c r="D915" i="16"/>
  <c r="Y915" i="16"/>
  <c r="AW915" i="16"/>
  <c r="E915" i="16"/>
  <c r="Z915" i="16"/>
  <c r="AX915" i="16"/>
  <c r="F915" i="16"/>
  <c r="AA915" i="16"/>
  <c r="AY915" i="16"/>
  <c r="G915" i="16"/>
  <c r="AB915" i="16"/>
  <c r="AZ915" i="16"/>
  <c r="H915" i="16"/>
  <c r="AC915" i="16"/>
  <c r="BA915" i="16"/>
  <c r="I915" i="16"/>
  <c r="AD915" i="16"/>
  <c r="BB915" i="16"/>
  <c r="J915" i="16"/>
  <c r="AE915" i="16"/>
  <c r="BC915" i="16"/>
  <c r="K915" i="16"/>
  <c r="AF915" i="16"/>
  <c r="BD915" i="16"/>
  <c r="L915" i="16"/>
  <c r="AG915" i="16"/>
  <c r="BE915" i="16"/>
  <c r="M915" i="16"/>
  <c r="BF915" i="16"/>
  <c r="N915" i="16"/>
  <c r="BG915" i="16"/>
  <c r="O915" i="16"/>
  <c r="BH915" i="16"/>
  <c r="P915" i="16"/>
  <c r="BI915" i="16"/>
  <c r="Q915" i="16"/>
  <c r="BJ915" i="16"/>
  <c r="R915" i="16"/>
  <c r="BK915" i="16"/>
  <c r="S915" i="16"/>
  <c r="BL915" i="16"/>
  <c r="T915" i="16"/>
  <c r="BM915" i="16"/>
  <c r="U915" i="16"/>
  <c r="BN915" i="16"/>
  <c r="V915" i="16"/>
  <c r="AU916" i="16"/>
  <c r="C916" i="16"/>
  <c r="X916" i="16"/>
  <c r="AV916" i="16"/>
  <c r="D916" i="16"/>
  <c r="Y916" i="16"/>
  <c r="AW916" i="16"/>
  <c r="E916" i="16"/>
  <c r="Z916" i="16"/>
  <c r="AX916" i="16"/>
  <c r="F916" i="16"/>
  <c r="AA916" i="16"/>
  <c r="AY916" i="16"/>
  <c r="G916" i="16"/>
  <c r="AB916" i="16"/>
  <c r="AZ916" i="16"/>
  <c r="H916" i="16"/>
  <c r="AC916" i="16"/>
  <c r="BA916" i="16"/>
  <c r="I916" i="16"/>
  <c r="AD916" i="16"/>
  <c r="BB916" i="16"/>
  <c r="J916" i="16"/>
  <c r="AE916" i="16"/>
  <c r="BC916" i="16"/>
  <c r="K916" i="16"/>
  <c r="AF916" i="16"/>
  <c r="BD916" i="16"/>
  <c r="L916" i="16"/>
  <c r="AG916" i="16"/>
  <c r="BE916" i="16"/>
  <c r="M916" i="16"/>
  <c r="BF916" i="16"/>
  <c r="N916" i="16"/>
  <c r="BG916" i="16"/>
  <c r="O916" i="16"/>
  <c r="BH916" i="16"/>
  <c r="P916" i="16"/>
  <c r="BI916" i="16"/>
  <c r="Q916" i="16"/>
  <c r="BJ916" i="16"/>
  <c r="R916" i="16"/>
  <c r="BK916" i="16"/>
  <c r="S916" i="16"/>
  <c r="BL916" i="16"/>
  <c r="T916" i="16"/>
  <c r="BM916" i="16"/>
  <c r="U916" i="16"/>
  <c r="BN916" i="16"/>
  <c r="V916" i="16"/>
  <c r="AU917" i="16"/>
  <c r="C917" i="16"/>
  <c r="X917" i="16"/>
  <c r="AV917" i="16"/>
  <c r="D917" i="16"/>
  <c r="Y917" i="16"/>
  <c r="AW917" i="16"/>
  <c r="E917" i="16"/>
  <c r="Z917" i="16"/>
  <c r="AX917" i="16"/>
  <c r="F917" i="16"/>
  <c r="AA917" i="16"/>
  <c r="AY917" i="16"/>
  <c r="G917" i="16"/>
  <c r="AB917" i="16"/>
  <c r="AZ917" i="16"/>
  <c r="H917" i="16"/>
  <c r="AC917" i="16"/>
  <c r="BA917" i="16"/>
  <c r="I917" i="16"/>
  <c r="AD917" i="16"/>
  <c r="BB917" i="16"/>
  <c r="J917" i="16"/>
  <c r="AE917" i="16"/>
  <c r="BC917" i="16"/>
  <c r="K917" i="16"/>
  <c r="AF917" i="16"/>
  <c r="BD917" i="16"/>
  <c r="L917" i="16"/>
  <c r="AG917" i="16"/>
  <c r="BE917" i="16"/>
  <c r="M917" i="16"/>
  <c r="BF917" i="16"/>
  <c r="N917" i="16"/>
  <c r="BG917" i="16"/>
  <c r="O917" i="16"/>
  <c r="BH917" i="16"/>
  <c r="P917" i="16"/>
  <c r="BI917" i="16"/>
  <c r="Q917" i="16"/>
  <c r="BJ917" i="16"/>
  <c r="R917" i="16"/>
  <c r="BK917" i="16"/>
  <c r="S917" i="16"/>
  <c r="BL917" i="16"/>
  <c r="T917" i="16"/>
  <c r="BM917" i="16"/>
  <c r="U917" i="16"/>
  <c r="BN917" i="16"/>
  <c r="V917" i="16"/>
  <c r="AU918" i="16"/>
  <c r="C918" i="16"/>
  <c r="X918" i="16"/>
  <c r="AV918" i="16"/>
  <c r="D918" i="16"/>
  <c r="Y918" i="16"/>
  <c r="AW918" i="16"/>
  <c r="E918" i="16"/>
  <c r="Z918" i="16"/>
  <c r="AX918" i="16"/>
  <c r="F918" i="16"/>
  <c r="AA918" i="16"/>
  <c r="AY918" i="16"/>
  <c r="G918" i="16"/>
  <c r="AB918" i="16"/>
  <c r="AZ918" i="16"/>
  <c r="H918" i="16"/>
  <c r="AC918" i="16"/>
  <c r="BA918" i="16"/>
  <c r="I918" i="16"/>
  <c r="AD918" i="16"/>
  <c r="BB918" i="16"/>
  <c r="J918" i="16"/>
  <c r="AE918" i="16"/>
  <c r="BC918" i="16"/>
  <c r="K918" i="16"/>
  <c r="AF918" i="16"/>
  <c r="BD918" i="16"/>
  <c r="L918" i="16"/>
  <c r="AG918" i="16"/>
  <c r="BE918" i="16"/>
  <c r="M918" i="16"/>
  <c r="BF918" i="16"/>
  <c r="N918" i="16"/>
  <c r="BG918" i="16"/>
  <c r="O918" i="16"/>
  <c r="BH918" i="16"/>
  <c r="P918" i="16"/>
  <c r="BI918" i="16"/>
  <c r="Q918" i="16"/>
  <c r="BJ918" i="16"/>
  <c r="R918" i="16"/>
  <c r="BK918" i="16"/>
  <c r="S918" i="16"/>
  <c r="BL918" i="16"/>
  <c r="T918" i="16"/>
  <c r="BM918" i="16"/>
  <c r="U918" i="16"/>
  <c r="BN918" i="16"/>
  <c r="V918" i="16"/>
  <c r="AU919" i="16"/>
  <c r="C919" i="16"/>
  <c r="X919" i="16"/>
  <c r="AV919" i="16"/>
  <c r="D919" i="16"/>
  <c r="Y919" i="16"/>
  <c r="AW919" i="16"/>
  <c r="E919" i="16"/>
  <c r="Z919" i="16"/>
  <c r="AX919" i="16"/>
  <c r="F919" i="16"/>
  <c r="AA919" i="16"/>
  <c r="AY919" i="16"/>
  <c r="G919" i="16"/>
  <c r="AB919" i="16"/>
  <c r="AZ919" i="16"/>
  <c r="H919" i="16"/>
  <c r="AC919" i="16"/>
  <c r="BA919" i="16"/>
  <c r="I919" i="16"/>
  <c r="AD919" i="16"/>
  <c r="BB919" i="16"/>
  <c r="J919" i="16"/>
  <c r="AE919" i="16"/>
  <c r="BC919" i="16"/>
  <c r="K919" i="16"/>
  <c r="AF919" i="16"/>
  <c r="BD919" i="16"/>
  <c r="L919" i="16"/>
  <c r="AG919" i="16"/>
  <c r="BE919" i="16"/>
  <c r="M919" i="16"/>
  <c r="BF919" i="16"/>
  <c r="N919" i="16"/>
  <c r="BG919" i="16"/>
  <c r="O919" i="16"/>
  <c r="BH919" i="16"/>
  <c r="P919" i="16"/>
  <c r="BI919" i="16"/>
  <c r="Q919" i="16"/>
  <c r="BJ919" i="16"/>
  <c r="R919" i="16"/>
  <c r="BK919" i="16"/>
  <c r="S919" i="16"/>
  <c r="BL919" i="16"/>
  <c r="T919" i="16"/>
  <c r="BM919" i="16"/>
  <c r="U919" i="16"/>
  <c r="BN919" i="16"/>
  <c r="V919" i="16"/>
  <c r="AU920" i="16"/>
  <c r="C920" i="16"/>
  <c r="X920" i="16"/>
  <c r="AV920" i="16"/>
  <c r="D920" i="16"/>
  <c r="Y920" i="16"/>
  <c r="AW920" i="16"/>
  <c r="E920" i="16"/>
  <c r="Z920" i="16"/>
  <c r="AX920" i="16"/>
  <c r="F920" i="16"/>
  <c r="AA920" i="16"/>
  <c r="AY920" i="16"/>
  <c r="G920" i="16"/>
  <c r="AB920" i="16"/>
  <c r="AZ920" i="16"/>
  <c r="H920" i="16"/>
  <c r="AC920" i="16"/>
  <c r="BA920" i="16"/>
  <c r="I920" i="16"/>
  <c r="AD920" i="16"/>
  <c r="BB920" i="16"/>
  <c r="J920" i="16"/>
  <c r="AE920" i="16"/>
  <c r="BC920" i="16"/>
  <c r="K920" i="16"/>
  <c r="AF920" i="16"/>
  <c r="BD920" i="16"/>
  <c r="L920" i="16"/>
  <c r="AG920" i="16"/>
  <c r="BE920" i="16"/>
  <c r="M920" i="16"/>
  <c r="BF920" i="16"/>
  <c r="N920" i="16"/>
  <c r="BG920" i="16"/>
  <c r="O920" i="16"/>
  <c r="BH920" i="16"/>
  <c r="P920" i="16"/>
  <c r="BI920" i="16"/>
  <c r="Q920" i="16"/>
  <c r="BJ920" i="16"/>
  <c r="R920" i="16"/>
  <c r="BK920" i="16"/>
  <c r="S920" i="16"/>
  <c r="BL920" i="16"/>
  <c r="T920" i="16"/>
  <c r="BM920" i="16"/>
  <c r="U920" i="16"/>
  <c r="BN920" i="16"/>
  <c r="V920" i="16"/>
  <c r="AU921" i="16"/>
  <c r="C921" i="16"/>
  <c r="X921" i="16"/>
  <c r="AV921" i="16"/>
  <c r="D921" i="16"/>
  <c r="Y921" i="16"/>
  <c r="AW921" i="16"/>
  <c r="E921" i="16"/>
  <c r="Z921" i="16"/>
  <c r="AX921" i="16"/>
  <c r="F921" i="16"/>
  <c r="AA921" i="16"/>
  <c r="AY921" i="16"/>
  <c r="G921" i="16"/>
  <c r="AB921" i="16"/>
  <c r="AZ921" i="16"/>
  <c r="H921" i="16"/>
  <c r="AC921" i="16"/>
  <c r="BA921" i="16"/>
  <c r="I921" i="16"/>
  <c r="AD921" i="16"/>
  <c r="BB921" i="16"/>
  <c r="J921" i="16"/>
  <c r="AE921" i="16"/>
  <c r="BC921" i="16"/>
  <c r="K921" i="16"/>
  <c r="AF921" i="16"/>
  <c r="BD921" i="16"/>
  <c r="L921" i="16"/>
  <c r="AG921" i="16"/>
  <c r="BE921" i="16"/>
  <c r="M921" i="16"/>
  <c r="BF921" i="16"/>
  <c r="N921" i="16"/>
  <c r="BG921" i="16"/>
  <c r="O921" i="16"/>
  <c r="BH921" i="16"/>
  <c r="P921" i="16"/>
  <c r="BI921" i="16"/>
  <c r="Q921" i="16"/>
  <c r="BJ921" i="16"/>
  <c r="R921" i="16"/>
  <c r="BK921" i="16"/>
  <c r="S921" i="16"/>
  <c r="BL921" i="16"/>
  <c r="T921" i="16"/>
  <c r="BM921" i="16"/>
  <c r="U921" i="16"/>
  <c r="BN921" i="16"/>
  <c r="V921" i="16"/>
  <c r="AU922" i="16"/>
  <c r="C922" i="16"/>
  <c r="X922" i="16"/>
  <c r="AV922" i="16"/>
  <c r="D922" i="16"/>
  <c r="Y922" i="16"/>
  <c r="AW922" i="16"/>
  <c r="E922" i="16"/>
  <c r="Z922" i="16"/>
  <c r="AX922" i="16"/>
  <c r="F922" i="16"/>
  <c r="AA922" i="16"/>
  <c r="AY922" i="16"/>
  <c r="G922" i="16"/>
  <c r="AB922" i="16"/>
  <c r="AZ922" i="16"/>
  <c r="H922" i="16"/>
  <c r="AC922" i="16"/>
  <c r="BA922" i="16"/>
  <c r="I922" i="16"/>
  <c r="AD922" i="16"/>
  <c r="BB922" i="16"/>
  <c r="J922" i="16"/>
  <c r="AE922" i="16"/>
  <c r="BC922" i="16"/>
  <c r="K922" i="16"/>
  <c r="AF922" i="16"/>
  <c r="BD922" i="16"/>
  <c r="L922" i="16"/>
  <c r="AG922" i="16"/>
  <c r="BE922" i="16"/>
  <c r="M922" i="16"/>
  <c r="BF922" i="16"/>
  <c r="N922" i="16"/>
  <c r="BG922" i="16"/>
  <c r="O922" i="16"/>
  <c r="BH922" i="16"/>
  <c r="P922" i="16"/>
  <c r="BI922" i="16"/>
  <c r="Q922" i="16"/>
  <c r="BJ922" i="16"/>
  <c r="R922" i="16"/>
  <c r="BK922" i="16"/>
  <c r="S922" i="16"/>
  <c r="BL922" i="16"/>
  <c r="T922" i="16"/>
  <c r="BM922" i="16"/>
  <c r="U922" i="16"/>
  <c r="BN922" i="16"/>
  <c r="V922" i="16"/>
  <c r="AU923" i="16"/>
  <c r="C923" i="16"/>
  <c r="X923" i="16"/>
  <c r="AV923" i="16"/>
  <c r="D923" i="16"/>
  <c r="Y923" i="16"/>
  <c r="AW923" i="16"/>
  <c r="E923" i="16"/>
  <c r="Z923" i="16"/>
  <c r="AX923" i="16"/>
  <c r="F923" i="16"/>
  <c r="AA923" i="16"/>
  <c r="AY923" i="16"/>
  <c r="G923" i="16"/>
  <c r="AB923" i="16"/>
  <c r="AZ923" i="16"/>
  <c r="H923" i="16"/>
  <c r="AC923" i="16"/>
  <c r="BA923" i="16"/>
  <c r="I923" i="16"/>
  <c r="AD923" i="16"/>
  <c r="BB923" i="16"/>
  <c r="J923" i="16"/>
  <c r="AE923" i="16"/>
  <c r="BC923" i="16"/>
  <c r="K923" i="16"/>
  <c r="AF923" i="16"/>
  <c r="BD923" i="16"/>
  <c r="L923" i="16"/>
  <c r="AG923" i="16"/>
  <c r="BE923" i="16"/>
  <c r="M923" i="16"/>
  <c r="BF923" i="16"/>
  <c r="N923" i="16"/>
  <c r="BG923" i="16"/>
  <c r="O923" i="16"/>
  <c r="BH923" i="16"/>
  <c r="P923" i="16"/>
  <c r="BI923" i="16"/>
  <c r="Q923" i="16"/>
  <c r="BJ923" i="16"/>
  <c r="R923" i="16"/>
  <c r="BK923" i="16"/>
  <c r="S923" i="16"/>
  <c r="BL923" i="16"/>
  <c r="T923" i="16"/>
  <c r="BM923" i="16"/>
  <c r="U923" i="16"/>
  <c r="BN923" i="16"/>
  <c r="V923" i="16"/>
  <c r="AU924" i="16"/>
  <c r="C924" i="16"/>
  <c r="X924" i="16"/>
  <c r="AV924" i="16"/>
  <c r="D924" i="16"/>
  <c r="Y924" i="16"/>
  <c r="AW924" i="16"/>
  <c r="E924" i="16"/>
  <c r="Z924" i="16"/>
  <c r="AX924" i="16"/>
  <c r="F924" i="16"/>
  <c r="AA924" i="16"/>
  <c r="AY924" i="16"/>
  <c r="G924" i="16"/>
  <c r="AB924" i="16"/>
  <c r="AZ924" i="16"/>
  <c r="H924" i="16"/>
  <c r="AC924" i="16"/>
  <c r="BA924" i="16"/>
  <c r="I924" i="16"/>
  <c r="AD924" i="16"/>
  <c r="BB924" i="16"/>
  <c r="J924" i="16"/>
  <c r="AE924" i="16"/>
  <c r="BC924" i="16"/>
  <c r="K924" i="16"/>
  <c r="AF924" i="16"/>
  <c r="BD924" i="16"/>
  <c r="L924" i="16"/>
  <c r="AG924" i="16"/>
  <c r="BE924" i="16"/>
  <c r="M924" i="16"/>
  <c r="BF924" i="16"/>
  <c r="N924" i="16"/>
  <c r="BG924" i="16"/>
  <c r="O924" i="16"/>
  <c r="BH924" i="16"/>
  <c r="P924" i="16"/>
  <c r="BI924" i="16"/>
  <c r="Q924" i="16"/>
  <c r="BJ924" i="16"/>
  <c r="R924" i="16"/>
  <c r="BK924" i="16"/>
  <c r="S924" i="16"/>
  <c r="BL924" i="16"/>
  <c r="T924" i="16"/>
  <c r="BM924" i="16"/>
  <c r="U924" i="16"/>
  <c r="BN924" i="16"/>
  <c r="V924" i="16"/>
  <c r="AU925" i="16"/>
  <c r="C925" i="16"/>
  <c r="X925" i="16"/>
  <c r="AV925" i="16"/>
  <c r="D925" i="16"/>
  <c r="Y925" i="16"/>
  <c r="AW925" i="16"/>
  <c r="E925" i="16"/>
  <c r="Z925" i="16"/>
  <c r="AX925" i="16"/>
  <c r="F925" i="16"/>
  <c r="AA925" i="16"/>
  <c r="AY925" i="16"/>
  <c r="G925" i="16"/>
  <c r="AB925" i="16"/>
  <c r="AZ925" i="16"/>
  <c r="H925" i="16"/>
  <c r="AC925" i="16"/>
  <c r="BA925" i="16"/>
  <c r="I925" i="16"/>
  <c r="AD925" i="16"/>
  <c r="BB925" i="16"/>
  <c r="J925" i="16"/>
  <c r="AE925" i="16"/>
  <c r="BC925" i="16"/>
  <c r="K925" i="16"/>
  <c r="AF925" i="16"/>
  <c r="BD925" i="16"/>
  <c r="L925" i="16"/>
  <c r="AG925" i="16"/>
  <c r="BE925" i="16"/>
  <c r="M925" i="16"/>
  <c r="BF925" i="16"/>
  <c r="N925" i="16"/>
  <c r="BG925" i="16"/>
  <c r="O925" i="16"/>
  <c r="BH925" i="16"/>
  <c r="P925" i="16"/>
  <c r="BI925" i="16"/>
  <c r="Q925" i="16"/>
  <c r="BJ925" i="16"/>
  <c r="R925" i="16"/>
  <c r="BK925" i="16"/>
  <c r="S925" i="16"/>
  <c r="BL925" i="16"/>
  <c r="T925" i="16"/>
  <c r="BM925" i="16"/>
  <c r="U925" i="16"/>
  <c r="BN925" i="16"/>
  <c r="V925" i="16"/>
  <c r="AU926" i="16"/>
  <c r="C926" i="16"/>
  <c r="X926" i="16"/>
  <c r="AV926" i="16"/>
  <c r="D926" i="16"/>
  <c r="Y926" i="16"/>
  <c r="AW926" i="16"/>
  <c r="E926" i="16"/>
  <c r="Z926" i="16"/>
  <c r="AX926" i="16"/>
  <c r="F926" i="16"/>
  <c r="AA926" i="16"/>
  <c r="AY926" i="16"/>
  <c r="G926" i="16"/>
  <c r="AB926" i="16"/>
  <c r="AZ926" i="16"/>
  <c r="H926" i="16"/>
  <c r="AC926" i="16"/>
  <c r="BA926" i="16"/>
  <c r="I926" i="16"/>
  <c r="AD926" i="16"/>
  <c r="BB926" i="16"/>
  <c r="J926" i="16"/>
  <c r="AE926" i="16"/>
  <c r="BC926" i="16"/>
  <c r="K926" i="16"/>
  <c r="AF926" i="16"/>
  <c r="BD926" i="16"/>
  <c r="L926" i="16"/>
  <c r="AG926" i="16"/>
  <c r="BE926" i="16"/>
  <c r="M926" i="16"/>
  <c r="BF926" i="16"/>
  <c r="N926" i="16"/>
  <c r="BG926" i="16"/>
  <c r="O926" i="16"/>
  <c r="BH926" i="16"/>
  <c r="P926" i="16"/>
  <c r="BI926" i="16"/>
  <c r="Q926" i="16"/>
  <c r="BJ926" i="16"/>
  <c r="R926" i="16"/>
  <c r="BK926" i="16"/>
  <c r="S926" i="16"/>
  <c r="BL926" i="16"/>
  <c r="T926" i="16"/>
  <c r="BM926" i="16"/>
  <c r="U926" i="16"/>
  <c r="BN926" i="16"/>
  <c r="V926" i="16"/>
  <c r="AU927" i="16"/>
  <c r="C927" i="16"/>
  <c r="X927" i="16"/>
  <c r="AV927" i="16"/>
  <c r="D927" i="16"/>
  <c r="Y927" i="16"/>
  <c r="AW927" i="16"/>
  <c r="E927" i="16"/>
  <c r="Z927" i="16"/>
  <c r="AX927" i="16"/>
  <c r="F927" i="16"/>
  <c r="AA927" i="16"/>
  <c r="AY927" i="16"/>
  <c r="G927" i="16"/>
  <c r="AB927" i="16"/>
  <c r="AZ927" i="16"/>
  <c r="H927" i="16"/>
  <c r="AC927" i="16"/>
  <c r="BA927" i="16"/>
  <c r="I927" i="16"/>
  <c r="AD927" i="16"/>
  <c r="BB927" i="16"/>
  <c r="J927" i="16"/>
  <c r="AE927" i="16"/>
  <c r="BC927" i="16"/>
  <c r="K927" i="16"/>
  <c r="AF927" i="16"/>
  <c r="BD927" i="16"/>
  <c r="L927" i="16"/>
  <c r="AG927" i="16"/>
  <c r="BE927" i="16"/>
  <c r="M927" i="16"/>
  <c r="BF927" i="16"/>
  <c r="N927" i="16"/>
  <c r="BG927" i="16"/>
  <c r="O927" i="16"/>
  <c r="BH927" i="16"/>
  <c r="P927" i="16"/>
  <c r="BI927" i="16"/>
  <c r="Q927" i="16"/>
  <c r="BJ927" i="16"/>
  <c r="R927" i="16"/>
  <c r="BK927" i="16"/>
  <c r="S927" i="16"/>
  <c r="BL927" i="16"/>
  <c r="T927" i="16"/>
  <c r="BM927" i="16"/>
  <c r="U927" i="16"/>
  <c r="BN927" i="16"/>
  <c r="V927" i="16"/>
  <c r="AU928" i="16"/>
  <c r="C928" i="16"/>
  <c r="X928" i="16"/>
  <c r="AV928" i="16"/>
  <c r="D928" i="16"/>
  <c r="Y928" i="16"/>
  <c r="AW928" i="16"/>
  <c r="E928" i="16"/>
  <c r="Z928" i="16"/>
  <c r="AX928" i="16"/>
  <c r="F928" i="16"/>
  <c r="AA928" i="16"/>
  <c r="AY928" i="16"/>
  <c r="G928" i="16"/>
  <c r="AB928" i="16"/>
  <c r="AZ928" i="16"/>
  <c r="H928" i="16"/>
  <c r="AC928" i="16"/>
  <c r="BA928" i="16"/>
  <c r="I928" i="16"/>
  <c r="AD928" i="16"/>
  <c r="BB928" i="16"/>
  <c r="J928" i="16"/>
  <c r="AE928" i="16"/>
  <c r="BC928" i="16"/>
  <c r="K928" i="16"/>
  <c r="AF928" i="16"/>
  <c r="BD928" i="16"/>
  <c r="L928" i="16"/>
  <c r="AG928" i="16"/>
  <c r="BE928" i="16"/>
  <c r="M928" i="16"/>
  <c r="BF928" i="16"/>
  <c r="N928" i="16"/>
  <c r="BG928" i="16"/>
  <c r="O928" i="16"/>
  <c r="BH928" i="16"/>
  <c r="P928" i="16"/>
  <c r="BI928" i="16"/>
  <c r="Q928" i="16"/>
  <c r="BJ928" i="16"/>
  <c r="R928" i="16"/>
  <c r="BK928" i="16"/>
  <c r="S928" i="16"/>
  <c r="BL928" i="16"/>
  <c r="T928" i="16"/>
  <c r="BM928" i="16"/>
  <c r="U928" i="16"/>
  <c r="BN928" i="16"/>
  <c r="V928" i="16"/>
  <c r="AU929" i="16"/>
  <c r="C929" i="16"/>
  <c r="X929" i="16"/>
  <c r="AV929" i="16"/>
  <c r="D929" i="16"/>
  <c r="Y929" i="16"/>
  <c r="AW929" i="16"/>
  <c r="E929" i="16"/>
  <c r="Z929" i="16"/>
  <c r="AX929" i="16"/>
  <c r="F929" i="16"/>
  <c r="AA929" i="16"/>
  <c r="AY929" i="16"/>
  <c r="G929" i="16"/>
  <c r="AB929" i="16"/>
  <c r="AZ929" i="16"/>
  <c r="H929" i="16"/>
  <c r="AC929" i="16"/>
  <c r="BA929" i="16"/>
  <c r="I929" i="16"/>
  <c r="AD929" i="16"/>
  <c r="BB929" i="16"/>
  <c r="J929" i="16"/>
  <c r="AE929" i="16"/>
  <c r="BC929" i="16"/>
  <c r="K929" i="16"/>
  <c r="AF929" i="16"/>
  <c r="BD929" i="16"/>
  <c r="L929" i="16"/>
  <c r="AG929" i="16"/>
  <c r="BE929" i="16"/>
  <c r="M929" i="16"/>
  <c r="BF929" i="16"/>
  <c r="N929" i="16"/>
  <c r="BG929" i="16"/>
  <c r="O929" i="16"/>
  <c r="BH929" i="16"/>
  <c r="P929" i="16"/>
  <c r="BI929" i="16"/>
  <c r="Q929" i="16"/>
  <c r="BJ929" i="16"/>
  <c r="R929" i="16"/>
  <c r="BK929" i="16"/>
  <c r="S929" i="16"/>
  <c r="BL929" i="16"/>
  <c r="T929" i="16"/>
  <c r="BM929" i="16"/>
  <c r="U929" i="16"/>
  <c r="BN929" i="16"/>
  <c r="V929" i="16"/>
  <c r="AU930" i="16"/>
  <c r="C930" i="16"/>
  <c r="X930" i="16"/>
  <c r="AV930" i="16"/>
  <c r="D930" i="16"/>
  <c r="Y930" i="16"/>
  <c r="AW930" i="16"/>
  <c r="E930" i="16"/>
  <c r="Z930" i="16"/>
  <c r="AX930" i="16"/>
  <c r="F930" i="16"/>
  <c r="AA930" i="16"/>
  <c r="AY930" i="16"/>
  <c r="G930" i="16"/>
  <c r="AB930" i="16"/>
  <c r="AZ930" i="16"/>
  <c r="H930" i="16"/>
  <c r="AC930" i="16"/>
  <c r="BA930" i="16"/>
  <c r="I930" i="16"/>
  <c r="AD930" i="16"/>
  <c r="BB930" i="16"/>
  <c r="J930" i="16"/>
  <c r="AE930" i="16"/>
  <c r="BC930" i="16"/>
  <c r="K930" i="16"/>
  <c r="AF930" i="16"/>
  <c r="BD930" i="16"/>
  <c r="L930" i="16"/>
  <c r="AG930" i="16"/>
  <c r="BE930" i="16"/>
  <c r="M930" i="16"/>
  <c r="BF930" i="16"/>
  <c r="N930" i="16"/>
  <c r="BG930" i="16"/>
  <c r="O930" i="16"/>
  <c r="BH930" i="16"/>
  <c r="P930" i="16"/>
  <c r="BI930" i="16"/>
  <c r="Q930" i="16"/>
  <c r="BJ930" i="16"/>
  <c r="R930" i="16"/>
  <c r="BK930" i="16"/>
  <c r="S930" i="16"/>
  <c r="BL930" i="16"/>
  <c r="T930" i="16"/>
  <c r="BM930" i="16"/>
  <c r="U930" i="16"/>
  <c r="BN930" i="16"/>
  <c r="V930" i="16"/>
  <c r="AU931" i="16"/>
  <c r="C931" i="16"/>
  <c r="X931" i="16"/>
  <c r="AV931" i="16"/>
  <c r="D931" i="16"/>
  <c r="Y931" i="16"/>
  <c r="AW931" i="16"/>
  <c r="E931" i="16"/>
  <c r="Z931" i="16"/>
  <c r="AX931" i="16"/>
  <c r="F931" i="16"/>
  <c r="AA931" i="16"/>
  <c r="AY931" i="16"/>
  <c r="G931" i="16"/>
  <c r="AB931" i="16"/>
  <c r="AZ931" i="16"/>
  <c r="H931" i="16"/>
  <c r="AC931" i="16"/>
  <c r="BA931" i="16"/>
  <c r="I931" i="16"/>
  <c r="AD931" i="16"/>
  <c r="BB931" i="16"/>
  <c r="J931" i="16"/>
  <c r="AE931" i="16"/>
  <c r="BC931" i="16"/>
  <c r="K931" i="16"/>
  <c r="AF931" i="16"/>
  <c r="BD931" i="16"/>
  <c r="L931" i="16"/>
  <c r="AG931" i="16"/>
  <c r="BE931" i="16"/>
  <c r="M931" i="16"/>
  <c r="BF931" i="16"/>
  <c r="N931" i="16"/>
  <c r="BG931" i="16"/>
  <c r="O931" i="16"/>
  <c r="BH931" i="16"/>
  <c r="P931" i="16"/>
  <c r="BI931" i="16"/>
  <c r="Q931" i="16"/>
  <c r="BJ931" i="16"/>
  <c r="R931" i="16"/>
  <c r="BK931" i="16"/>
  <c r="S931" i="16"/>
  <c r="BL931" i="16"/>
  <c r="T931" i="16"/>
  <c r="BM931" i="16"/>
  <c r="U931" i="16"/>
  <c r="BN931" i="16"/>
  <c r="V931" i="16"/>
  <c r="AU932" i="16"/>
  <c r="C932" i="16"/>
  <c r="X932" i="16"/>
  <c r="AV932" i="16"/>
  <c r="D932" i="16"/>
  <c r="Y932" i="16"/>
  <c r="AW932" i="16"/>
  <c r="E932" i="16"/>
  <c r="Z932" i="16"/>
  <c r="AX932" i="16"/>
  <c r="F932" i="16"/>
  <c r="AA932" i="16"/>
  <c r="AY932" i="16"/>
  <c r="G932" i="16"/>
  <c r="AB932" i="16"/>
  <c r="AZ932" i="16"/>
  <c r="H932" i="16"/>
  <c r="AC932" i="16"/>
  <c r="BA932" i="16"/>
  <c r="I932" i="16"/>
  <c r="AD932" i="16"/>
  <c r="BB932" i="16"/>
  <c r="J932" i="16"/>
  <c r="AE932" i="16"/>
  <c r="BC932" i="16"/>
  <c r="K932" i="16"/>
  <c r="AF932" i="16"/>
  <c r="BD932" i="16"/>
  <c r="L932" i="16"/>
  <c r="AG932" i="16"/>
  <c r="BE932" i="16"/>
  <c r="M932" i="16"/>
  <c r="BF932" i="16"/>
  <c r="N932" i="16"/>
  <c r="BG932" i="16"/>
  <c r="O932" i="16"/>
  <c r="BH932" i="16"/>
  <c r="P932" i="16"/>
  <c r="BI932" i="16"/>
  <c r="Q932" i="16"/>
  <c r="BJ932" i="16"/>
  <c r="R932" i="16"/>
  <c r="BK932" i="16"/>
  <c r="S932" i="16"/>
  <c r="BL932" i="16"/>
  <c r="T932" i="16"/>
  <c r="BM932" i="16"/>
  <c r="U932" i="16"/>
  <c r="BN932" i="16"/>
  <c r="V932" i="16"/>
  <c r="AU933" i="16"/>
  <c r="C933" i="16"/>
  <c r="X933" i="16"/>
  <c r="AV933" i="16"/>
  <c r="D933" i="16"/>
  <c r="Y933" i="16"/>
  <c r="AW933" i="16"/>
  <c r="E933" i="16"/>
  <c r="Z933" i="16"/>
  <c r="AX933" i="16"/>
  <c r="F933" i="16"/>
  <c r="AA933" i="16"/>
  <c r="AY933" i="16"/>
  <c r="G933" i="16"/>
  <c r="AB933" i="16"/>
  <c r="AZ933" i="16"/>
  <c r="H933" i="16"/>
  <c r="AC933" i="16"/>
  <c r="BA933" i="16"/>
  <c r="I933" i="16"/>
  <c r="AD933" i="16"/>
  <c r="BB933" i="16"/>
  <c r="J933" i="16"/>
  <c r="AE933" i="16"/>
  <c r="BC933" i="16"/>
  <c r="K933" i="16"/>
  <c r="AF933" i="16"/>
  <c r="BD933" i="16"/>
  <c r="L933" i="16"/>
  <c r="AG933" i="16"/>
  <c r="BE933" i="16"/>
  <c r="M933" i="16"/>
  <c r="BF933" i="16"/>
  <c r="N933" i="16"/>
  <c r="BG933" i="16"/>
  <c r="O933" i="16"/>
  <c r="BH933" i="16"/>
  <c r="P933" i="16"/>
  <c r="BI933" i="16"/>
  <c r="Q933" i="16"/>
  <c r="BJ933" i="16"/>
  <c r="R933" i="16"/>
  <c r="BK933" i="16"/>
  <c r="S933" i="16"/>
  <c r="BL933" i="16"/>
  <c r="T933" i="16"/>
  <c r="BM933" i="16"/>
  <c r="U933" i="16"/>
  <c r="BN933" i="16"/>
  <c r="V933" i="16"/>
  <c r="AU934" i="16"/>
  <c r="C934" i="16"/>
  <c r="X934" i="16"/>
  <c r="AV934" i="16"/>
  <c r="D934" i="16"/>
  <c r="Y934" i="16"/>
  <c r="AW934" i="16"/>
  <c r="E934" i="16"/>
  <c r="Z934" i="16"/>
  <c r="AX934" i="16"/>
  <c r="F934" i="16"/>
  <c r="AA934" i="16"/>
  <c r="AY934" i="16"/>
  <c r="G934" i="16"/>
  <c r="AB934" i="16"/>
  <c r="AZ934" i="16"/>
  <c r="H934" i="16"/>
  <c r="AC934" i="16"/>
  <c r="BA934" i="16"/>
  <c r="I934" i="16"/>
  <c r="AD934" i="16"/>
  <c r="BB934" i="16"/>
  <c r="J934" i="16"/>
  <c r="AE934" i="16"/>
  <c r="BC934" i="16"/>
  <c r="K934" i="16"/>
  <c r="AF934" i="16"/>
  <c r="BD934" i="16"/>
  <c r="L934" i="16"/>
  <c r="AG934" i="16"/>
  <c r="BE934" i="16"/>
  <c r="M934" i="16"/>
  <c r="BF934" i="16"/>
  <c r="N934" i="16"/>
  <c r="BG934" i="16"/>
  <c r="O934" i="16"/>
  <c r="BH934" i="16"/>
  <c r="P934" i="16"/>
  <c r="BI934" i="16"/>
  <c r="Q934" i="16"/>
  <c r="BJ934" i="16"/>
  <c r="R934" i="16"/>
  <c r="BK934" i="16"/>
  <c r="S934" i="16"/>
  <c r="BL934" i="16"/>
  <c r="T934" i="16"/>
  <c r="BM934" i="16"/>
  <c r="U934" i="16"/>
  <c r="BN934" i="16"/>
  <c r="V934" i="16"/>
  <c r="AU935" i="16"/>
  <c r="C935" i="16"/>
  <c r="X935" i="16"/>
  <c r="AV935" i="16"/>
  <c r="D935" i="16"/>
  <c r="Y935" i="16"/>
  <c r="AW935" i="16"/>
  <c r="E935" i="16"/>
  <c r="Z935" i="16"/>
  <c r="AX935" i="16"/>
  <c r="F935" i="16"/>
  <c r="AA935" i="16"/>
  <c r="AY935" i="16"/>
  <c r="G935" i="16"/>
  <c r="AB935" i="16"/>
  <c r="AZ935" i="16"/>
  <c r="H935" i="16"/>
  <c r="AC935" i="16"/>
  <c r="BA935" i="16"/>
  <c r="I935" i="16"/>
  <c r="AD935" i="16"/>
  <c r="BB935" i="16"/>
  <c r="J935" i="16"/>
  <c r="AE935" i="16"/>
  <c r="BC935" i="16"/>
  <c r="K935" i="16"/>
  <c r="AF935" i="16"/>
  <c r="BD935" i="16"/>
  <c r="L935" i="16"/>
  <c r="AG935" i="16"/>
  <c r="BE935" i="16"/>
  <c r="M935" i="16"/>
  <c r="BF935" i="16"/>
  <c r="N935" i="16"/>
  <c r="BG935" i="16"/>
  <c r="O935" i="16"/>
  <c r="BH935" i="16"/>
  <c r="P935" i="16"/>
  <c r="BI935" i="16"/>
  <c r="Q935" i="16"/>
  <c r="BJ935" i="16"/>
  <c r="R935" i="16"/>
  <c r="BK935" i="16"/>
  <c r="S935" i="16"/>
  <c r="BL935" i="16"/>
  <c r="T935" i="16"/>
  <c r="BM935" i="16"/>
  <c r="U935" i="16"/>
  <c r="BN935" i="16"/>
  <c r="V935" i="16"/>
  <c r="AU936" i="16"/>
  <c r="C936" i="16"/>
  <c r="X936" i="16"/>
  <c r="AV936" i="16"/>
  <c r="D936" i="16"/>
  <c r="Y936" i="16"/>
  <c r="AW936" i="16"/>
  <c r="E936" i="16"/>
  <c r="Z936" i="16"/>
  <c r="AX936" i="16"/>
  <c r="F936" i="16"/>
  <c r="AA936" i="16"/>
  <c r="AY936" i="16"/>
  <c r="G936" i="16"/>
  <c r="AB936" i="16"/>
  <c r="AZ936" i="16"/>
  <c r="H936" i="16"/>
  <c r="AC936" i="16"/>
  <c r="BA936" i="16"/>
  <c r="I936" i="16"/>
  <c r="AD936" i="16"/>
  <c r="BB936" i="16"/>
  <c r="J936" i="16"/>
  <c r="AE936" i="16"/>
  <c r="BC936" i="16"/>
  <c r="K936" i="16"/>
  <c r="AF936" i="16"/>
  <c r="BD936" i="16"/>
  <c r="L936" i="16"/>
  <c r="AG936" i="16"/>
  <c r="BE936" i="16"/>
  <c r="M936" i="16"/>
  <c r="BF936" i="16"/>
  <c r="N936" i="16"/>
  <c r="BG936" i="16"/>
  <c r="O936" i="16"/>
  <c r="BH936" i="16"/>
  <c r="P936" i="16"/>
  <c r="BI936" i="16"/>
  <c r="Q936" i="16"/>
  <c r="BJ936" i="16"/>
  <c r="R936" i="16"/>
  <c r="BK936" i="16"/>
  <c r="S936" i="16"/>
  <c r="BL936" i="16"/>
  <c r="T936" i="16"/>
  <c r="BM936" i="16"/>
  <c r="U936" i="16"/>
  <c r="BN936" i="16"/>
  <c r="V936" i="16"/>
  <c r="AU937" i="16"/>
  <c r="C937" i="16"/>
  <c r="X937" i="16"/>
  <c r="AV937" i="16"/>
  <c r="D937" i="16"/>
  <c r="Y937" i="16"/>
  <c r="AW937" i="16"/>
  <c r="E937" i="16"/>
  <c r="Z937" i="16"/>
  <c r="AX937" i="16"/>
  <c r="F937" i="16"/>
  <c r="AA937" i="16"/>
  <c r="AY937" i="16"/>
  <c r="G937" i="16"/>
  <c r="AB937" i="16"/>
  <c r="AZ937" i="16"/>
  <c r="H937" i="16"/>
  <c r="AC937" i="16"/>
  <c r="BA937" i="16"/>
  <c r="I937" i="16"/>
  <c r="AD937" i="16"/>
  <c r="BB937" i="16"/>
  <c r="J937" i="16"/>
  <c r="AE937" i="16"/>
  <c r="BC937" i="16"/>
  <c r="K937" i="16"/>
  <c r="AF937" i="16"/>
  <c r="BD937" i="16"/>
  <c r="L937" i="16"/>
  <c r="AG937" i="16"/>
  <c r="BE937" i="16"/>
  <c r="M937" i="16"/>
  <c r="BF937" i="16"/>
  <c r="N937" i="16"/>
  <c r="BG937" i="16"/>
  <c r="O937" i="16"/>
  <c r="BH937" i="16"/>
  <c r="P937" i="16"/>
  <c r="BI937" i="16"/>
  <c r="Q937" i="16"/>
  <c r="BJ937" i="16"/>
  <c r="R937" i="16"/>
  <c r="BK937" i="16"/>
  <c r="S937" i="16"/>
  <c r="BL937" i="16"/>
  <c r="T937" i="16"/>
  <c r="BM937" i="16"/>
  <c r="U937" i="16"/>
  <c r="BN937" i="16"/>
  <c r="V937" i="16"/>
  <c r="AU938" i="16"/>
  <c r="C938" i="16"/>
  <c r="X938" i="16"/>
  <c r="AV938" i="16"/>
  <c r="D938" i="16"/>
  <c r="Y938" i="16"/>
  <c r="AW938" i="16"/>
  <c r="E938" i="16"/>
  <c r="Z938" i="16"/>
  <c r="AX938" i="16"/>
  <c r="F938" i="16"/>
  <c r="AA938" i="16"/>
  <c r="AY938" i="16"/>
  <c r="G938" i="16"/>
  <c r="AB938" i="16"/>
  <c r="AZ938" i="16"/>
  <c r="H938" i="16"/>
  <c r="AC938" i="16"/>
  <c r="BA938" i="16"/>
  <c r="I938" i="16"/>
  <c r="AD938" i="16"/>
  <c r="BB938" i="16"/>
  <c r="J938" i="16"/>
  <c r="AE938" i="16"/>
  <c r="BC938" i="16"/>
  <c r="K938" i="16"/>
  <c r="AF938" i="16"/>
  <c r="BD938" i="16"/>
  <c r="L938" i="16"/>
  <c r="AG938" i="16"/>
  <c r="BE938" i="16"/>
  <c r="M938" i="16"/>
  <c r="BF938" i="16"/>
  <c r="N938" i="16"/>
  <c r="BG938" i="16"/>
  <c r="O938" i="16"/>
  <c r="BH938" i="16"/>
  <c r="P938" i="16"/>
  <c r="BI938" i="16"/>
  <c r="Q938" i="16"/>
  <c r="BJ938" i="16"/>
  <c r="R938" i="16"/>
  <c r="BK938" i="16"/>
  <c r="S938" i="16"/>
  <c r="BL938" i="16"/>
  <c r="T938" i="16"/>
  <c r="BM938" i="16"/>
  <c r="U938" i="16"/>
  <c r="BN938" i="16"/>
  <c r="V938" i="16"/>
  <c r="AU939" i="16"/>
  <c r="C939" i="16"/>
  <c r="X939" i="16"/>
  <c r="AV939" i="16"/>
  <c r="D939" i="16"/>
  <c r="Y939" i="16"/>
  <c r="AW939" i="16"/>
  <c r="E939" i="16"/>
  <c r="Z939" i="16"/>
  <c r="AX939" i="16"/>
  <c r="F939" i="16"/>
  <c r="AA939" i="16"/>
  <c r="AY939" i="16"/>
  <c r="G939" i="16"/>
  <c r="AB939" i="16"/>
  <c r="AZ939" i="16"/>
  <c r="H939" i="16"/>
  <c r="AC939" i="16"/>
  <c r="BA939" i="16"/>
  <c r="I939" i="16"/>
  <c r="AD939" i="16"/>
  <c r="BB939" i="16"/>
  <c r="J939" i="16"/>
  <c r="AE939" i="16"/>
  <c r="BC939" i="16"/>
  <c r="K939" i="16"/>
  <c r="AF939" i="16"/>
  <c r="BD939" i="16"/>
  <c r="L939" i="16"/>
  <c r="AG939" i="16"/>
  <c r="BE939" i="16"/>
  <c r="M939" i="16"/>
  <c r="BF939" i="16"/>
  <c r="N939" i="16"/>
  <c r="BG939" i="16"/>
  <c r="O939" i="16"/>
  <c r="BH939" i="16"/>
  <c r="P939" i="16"/>
  <c r="BI939" i="16"/>
  <c r="Q939" i="16"/>
  <c r="BJ939" i="16"/>
  <c r="R939" i="16"/>
  <c r="BK939" i="16"/>
  <c r="S939" i="16"/>
  <c r="BL939" i="16"/>
  <c r="T939" i="16"/>
  <c r="BM939" i="16"/>
  <c r="U939" i="16"/>
  <c r="BN939" i="16"/>
  <c r="V939" i="16"/>
  <c r="AU940" i="16"/>
  <c r="C940" i="16"/>
  <c r="X940" i="16"/>
  <c r="AV940" i="16"/>
  <c r="D940" i="16"/>
  <c r="Y940" i="16"/>
  <c r="AW940" i="16"/>
  <c r="E940" i="16"/>
  <c r="Z940" i="16"/>
  <c r="AX940" i="16"/>
  <c r="F940" i="16"/>
  <c r="AA940" i="16"/>
  <c r="AY940" i="16"/>
  <c r="G940" i="16"/>
  <c r="AB940" i="16"/>
  <c r="AZ940" i="16"/>
  <c r="H940" i="16"/>
  <c r="AC940" i="16"/>
  <c r="BA940" i="16"/>
  <c r="I940" i="16"/>
  <c r="AD940" i="16"/>
  <c r="BB940" i="16"/>
  <c r="J940" i="16"/>
  <c r="AE940" i="16"/>
  <c r="BC940" i="16"/>
  <c r="K940" i="16"/>
  <c r="AF940" i="16"/>
  <c r="BD940" i="16"/>
  <c r="L940" i="16"/>
  <c r="AG940" i="16"/>
  <c r="BE940" i="16"/>
  <c r="M940" i="16"/>
  <c r="BF940" i="16"/>
  <c r="N940" i="16"/>
  <c r="BG940" i="16"/>
  <c r="O940" i="16"/>
  <c r="BH940" i="16"/>
  <c r="P940" i="16"/>
  <c r="BI940" i="16"/>
  <c r="Q940" i="16"/>
  <c r="BJ940" i="16"/>
  <c r="R940" i="16"/>
  <c r="BK940" i="16"/>
  <c r="S940" i="16"/>
  <c r="BL940" i="16"/>
  <c r="T940" i="16"/>
  <c r="BM940" i="16"/>
  <c r="U940" i="16"/>
  <c r="BN940" i="16"/>
  <c r="V940" i="16"/>
  <c r="AU941" i="16"/>
  <c r="C941" i="16"/>
  <c r="X941" i="16"/>
  <c r="AV941" i="16"/>
  <c r="D941" i="16"/>
  <c r="Y941" i="16"/>
  <c r="AW941" i="16"/>
  <c r="E941" i="16"/>
  <c r="Z941" i="16"/>
  <c r="AX941" i="16"/>
  <c r="F941" i="16"/>
  <c r="AA941" i="16"/>
  <c r="AY941" i="16"/>
  <c r="G941" i="16"/>
  <c r="AB941" i="16"/>
  <c r="AZ941" i="16"/>
  <c r="H941" i="16"/>
  <c r="AC941" i="16"/>
  <c r="BA941" i="16"/>
  <c r="I941" i="16"/>
  <c r="AD941" i="16"/>
  <c r="BB941" i="16"/>
  <c r="J941" i="16"/>
  <c r="AE941" i="16"/>
  <c r="BC941" i="16"/>
  <c r="K941" i="16"/>
  <c r="AF941" i="16"/>
  <c r="BD941" i="16"/>
  <c r="L941" i="16"/>
  <c r="AG941" i="16"/>
  <c r="BE941" i="16"/>
  <c r="M941" i="16"/>
  <c r="BF941" i="16"/>
  <c r="N941" i="16"/>
  <c r="BG941" i="16"/>
  <c r="O941" i="16"/>
  <c r="BH941" i="16"/>
  <c r="P941" i="16"/>
  <c r="BI941" i="16"/>
  <c r="Q941" i="16"/>
  <c r="BJ941" i="16"/>
  <c r="R941" i="16"/>
  <c r="BK941" i="16"/>
  <c r="S941" i="16"/>
  <c r="BL941" i="16"/>
  <c r="T941" i="16"/>
  <c r="BM941" i="16"/>
  <c r="U941" i="16"/>
  <c r="BN941" i="16"/>
  <c r="V941" i="16"/>
  <c r="AU942" i="16"/>
  <c r="C942" i="16"/>
  <c r="X942" i="16"/>
  <c r="AV942" i="16"/>
  <c r="D942" i="16"/>
  <c r="Y942" i="16"/>
  <c r="AW942" i="16"/>
  <c r="E942" i="16"/>
  <c r="Z942" i="16"/>
  <c r="AX942" i="16"/>
  <c r="F942" i="16"/>
  <c r="AA942" i="16"/>
  <c r="AY942" i="16"/>
  <c r="G942" i="16"/>
  <c r="AB942" i="16"/>
  <c r="AZ942" i="16"/>
  <c r="H942" i="16"/>
  <c r="AC942" i="16"/>
  <c r="BA942" i="16"/>
  <c r="I942" i="16"/>
  <c r="AD942" i="16"/>
  <c r="BB942" i="16"/>
  <c r="J942" i="16"/>
  <c r="AE942" i="16"/>
  <c r="BC942" i="16"/>
  <c r="K942" i="16"/>
  <c r="AF942" i="16"/>
  <c r="BD942" i="16"/>
  <c r="L942" i="16"/>
  <c r="AG942" i="16"/>
  <c r="BE942" i="16"/>
  <c r="M942" i="16"/>
  <c r="BF942" i="16"/>
  <c r="N942" i="16"/>
  <c r="BG942" i="16"/>
  <c r="O942" i="16"/>
  <c r="BH942" i="16"/>
  <c r="P942" i="16"/>
  <c r="BI942" i="16"/>
  <c r="Q942" i="16"/>
  <c r="BJ942" i="16"/>
  <c r="R942" i="16"/>
  <c r="BK942" i="16"/>
  <c r="S942" i="16"/>
  <c r="BL942" i="16"/>
  <c r="T942" i="16"/>
  <c r="BM942" i="16"/>
  <c r="U942" i="16"/>
  <c r="BN942" i="16"/>
  <c r="V942" i="16"/>
  <c r="AU943" i="16"/>
  <c r="C943" i="16"/>
  <c r="X943" i="16"/>
  <c r="AV943" i="16"/>
  <c r="D943" i="16"/>
  <c r="Y943" i="16"/>
  <c r="AW943" i="16"/>
  <c r="E943" i="16"/>
  <c r="Z943" i="16"/>
  <c r="AX943" i="16"/>
  <c r="F943" i="16"/>
  <c r="AA943" i="16"/>
  <c r="AY943" i="16"/>
  <c r="G943" i="16"/>
  <c r="AB943" i="16"/>
  <c r="AZ943" i="16"/>
  <c r="H943" i="16"/>
  <c r="AC943" i="16"/>
  <c r="BA943" i="16"/>
  <c r="I943" i="16"/>
  <c r="AD943" i="16"/>
  <c r="BB943" i="16"/>
  <c r="J943" i="16"/>
  <c r="AE943" i="16"/>
  <c r="BC943" i="16"/>
  <c r="K943" i="16"/>
  <c r="AF943" i="16"/>
  <c r="BD943" i="16"/>
  <c r="L943" i="16"/>
  <c r="AG943" i="16"/>
  <c r="BE943" i="16"/>
  <c r="M943" i="16"/>
  <c r="BF943" i="16"/>
  <c r="N943" i="16"/>
  <c r="BG943" i="16"/>
  <c r="O943" i="16"/>
  <c r="BH943" i="16"/>
  <c r="P943" i="16"/>
  <c r="BI943" i="16"/>
  <c r="Q943" i="16"/>
  <c r="BJ943" i="16"/>
  <c r="R943" i="16"/>
  <c r="BK943" i="16"/>
  <c r="S943" i="16"/>
  <c r="BL943" i="16"/>
  <c r="T943" i="16"/>
  <c r="BM943" i="16"/>
  <c r="U943" i="16"/>
  <c r="BN943" i="16"/>
  <c r="V943" i="16"/>
  <c r="AU944" i="16"/>
  <c r="C944" i="16"/>
  <c r="X944" i="16"/>
  <c r="AV944" i="16"/>
  <c r="D944" i="16"/>
  <c r="Y944" i="16"/>
  <c r="AW944" i="16"/>
  <c r="E944" i="16"/>
  <c r="Z944" i="16"/>
  <c r="AX944" i="16"/>
  <c r="F944" i="16"/>
  <c r="AA944" i="16"/>
  <c r="AY944" i="16"/>
  <c r="G944" i="16"/>
  <c r="AB944" i="16"/>
  <c r="AZ944" i="16"/>
  <c r="H944" i="16"/>
  <c r="AC944" i="16"/>
  <c r="BA944" i="16"/>
  <c r="I944" i="16"/>
  <c r="AD944" i="16"/>
  <c r="BB944" i="16"/>
  <c r="J944" i="16"/>
  <c r="AE944" i="16"/>
  <c r="BC944" i="16"/>
  <c r="K944" i="16"/>
  <c r="AF944" i="16"/>
  <c r="BD944" i="16"/>
  <c r="L944" i="16"/>
  <c r="AG944" i="16"/>
  <c r="BE944" i="16"/>
  <c r="M944" i="16"/>
  <c r="BF944" i="16"/>
  <c r="N944" i="16"/>
  <c r="BG944" i="16"/>
  <c r="O944" i="16"/>
  <c r="BH944" i="16"/>
  <c r="P944" i="16"/>
  <c r="BI944" i="16"/>
  <c r="Q944" i="16"/>
  <c r="BJ944" i="16"/>
  <c r="R944" i="16"/>
  <c r="BK944" i="16"/>
  <c r="S944" i="16"/>
  <c r="BL944" i="16"/>
  <c r="T944" i="16"/>
  <c r="BM944" i="16"/>
  <c r="U944" i="16"/>
  <c r="BN944" i="16"/>
  <c r="V944" i="16"/>
  <c r="AU945" i="16"/>
  <c r="C945" i="16"/>
  <c r="X945" i="16"/>
  <c r="AV945" i="16"/>
  <c r="D945" i="16"/>
  <c r="Y945" i="16"/>
  <c r="AW945" i="16"/>
  <c r="E945" i="16"/>
  <c r="Z945" i="16"/>
  <c r="AX945" i="16"/>
  <c r="F945" i="16"/>
  <c r="AA945" i="16"/>
  <c r="AY945" i="16"/>
  <c r="G945" i="16"/>
  <c r="AB945" i="16"/>
  <c r="AZ945" i="16"/>
  <c r="H945" i="16"/>
  <c r="AC945" i="16"/>
  <c r="BA945" i="16"/>
  <c r="I945" i="16"/>
  <c r="AD945" i="16"/>
  <c r="BB945" i="16"/>
  <c r="J945" i="16"/>
  <c r="AE945" i="16"/>
  <c r="BC945" i="16"/>
  <c r="K945" i="16"/>
  <c r="AF945" i="16"/>
  <c r="BD945" i="16"/>
  <c r="L945" i="16"/>
  <c r="AG945" i="16"/>
  <c r="BE945" i="16"/>
  <c r="M945" i="16"/>
  <c r="BF945" i="16"/>
  <c r="N945" i="16"/>
  <c r="BG945" i="16"/>
  <c r="O945" i="16"/>
  <c r="BH945" i="16"/>
  <c r="P945" i="16"/>
  <c r="BI945" i="16"/>
  <c r="Q945" i="16"/>
  <c r="BJ945" i="16"/>
  <c r="R945" i="16"/>
  <c r="BK945" i="16"/>
  <c r="S945" i="16"/>
  <c r="BL945" i="16"/>
  <c r="T945" i="16"/>
  <c r="BM945" i="16"/>
  <c r="U945" i="16"/>
  <c r="BN945" i="16"/>
  <c r="V945" i="16"/>
  <c r="AU946" i="16"/>
  <c r="C946" i="16"/>
  <c r="X946" i="16"/>
  <c r="AV946" i="16"/>
  <c r="D946" i="16"/>
  <c r="Y946" i="16"/>
  <c r="AW946" i="16"/>
  <c r="E946" i="16"/>
  <c r="Z946" i="16"/>
  <c r="AX946" i="16"/>
  <c r="F946" i="16"/>
  <c r="AA946" i="16"/>
  <c r="AY946" i="16"/>
  <c r="G946" i="16"/>
  <c r="AB946" i="16"/>
  <c r="AZ946" i="16"/>
  <c r="H946" i="16"/>
  <c r="AC946" i="16"/>
  <c r="BA946" i="16"/>
  <c r="I946" i="16"/>
  <c r="AD946" i="16"/>
  <c r="BB946" i="16"/>
  <c r="J946" i="16"/>
  <c r="AE946" i="16"/>
  <c r="BC946" i="16"/>
  <c r="K946" i="16"/>
  <c r="AF946" i="16"/>
  <c r="BD946" i="16"/>
  <c r="L946" i="16"/>
  <c r="AG946" i="16"/>
  <c r="BE946" i="16"/>
  <c r="M946" i="16"/>
  <c r="BF946" i="16"/>
  <c r="N946" i="16"/>
  <c r="BG946" i="16"/>
  <c r="O946" i="16"/>
  <c r="BH946" i="16"/>
  <c r="P946" i="16"/>
  <c r="BI946" i="16"/>
  <c r="Q946" i="16"/>
  <c r="BJ946" i="16"/>
  <c r="R946" i="16"/>
  <c r="BK946" i="16"/>
  <c r="S946" i="16"/>
  <c r="BL946" i="16"/>
  <c r="T946" i="16"/>
  <c r="BM946" i="16"/>
  <c r="U946" i="16"/>
  <c r="BN946" i="16"/>
  <c r="V946" i="16"/>
  <c r="AU947" i="16"/>
  <c r="C947" i="16"/>
  <c r="X947" i="16"/>
  <c r="AV947" i="16"/>
  <c r="D947" i="16"/>
  <c r="Y947" i="16"/>
  <c r="AW947" i="16"/>
  <c r="E947" i="16"/>
  <c r="Z947" i="16"/>
  <c r="AX947" i="16"/>
  <c r="F947" i="16"/>
  <c r="AA947" i="16"/>
  <c r="AY947" i="16"/>
  <c r="G947" i="16"/>
  <c r="AB947" i="16"/>
  <c r="AZ947" i="16"/>
  <c r="H947" i="16"/>
  <c r="AC947" i="16"/>
  <c r="BA947" i="16"/>
  <c r="I947" i="16"/>
  <c r="AD947" i="16"/>
  <c r="BB947" i="16"/>
  <c r="J947" i="16"/>
  <c r="AE947" i="16"/>
  <c r="BC947" i="16"/>
  <c r="K947" i="16"/>
  <c r="AF947" i="16"/>
  <c r="BD947" i="16"/>
  <c r="L947" i="16"/>
  <c r="AG947" i="16"/>
  <c r="BE947" i="16"/>
  <c r="M947" i="16"/>
  <c r="BF947" i="16"/>
  <c r="N947" i="16"/>
  <c r="BG947" i="16"/>
  <c r="O947" i="16"/>
  <c r="BH947" i="16"/>
  <c r="P947" i="16"/>
  <c r="BI947" i="16"/>
  <c r="Q947" i="16"/>
  <c r="BJ947" i="16"/>
  <c r="R947" i="16"/>
  <c r="BK947" i="16"/>
  <c r="S947" i="16"/>
  <c r="BL947" i="16"/>
  <c r="T947" i="16"/>
  <c r="BM947" i="16"/>
  <c r="U947" i="16"/>
  <c r="BN947" i="16"/>
  <c r="V947" i="16"/>
  <c r="AU948" i="16"/>
  <c r="C948" i="16"/>
  <c r="X948" i="16"/>
  <c r="AV948" i="16"/>
  <c r="D948" i="16"/>
  <c r="Y948" i="16"/>
  <c r="AW948" i="16"/>
  <c r="E948" i="16"/>
  <c r="Z948" i="16"/>
  <c r="AX948" i="16"/>
  <c r="F948" i="16"/>
  <c r="AA948" i="16"/>
  <c r="AY948" i="16"/>
  <c r="G948" i="16"/>
  <c r="AB948" i="16"/>
  <c r="AZ948" i="16"/>
  <c r="H948" i="16"/>
  <c r="AC948" i="16"/>
  <c r="BA948" i="16"/>
  <c r="I948" i="16"/>
  <c r="AD948" i="16"/>
  <c r="BB948" i="16"/>
  <c r="J948" i="16"/>
  <c r="AE948" i="16"/>
  <c r="BC948" i="16"/>
  <c r="K948" i="16"/>
  <c r="AF948" i="16"/>
  <c r="BD948" i="16"/>
  <c r="L948" i="16"/>
  <c r="AG948" i="16"/>
  <c r="BE948" i="16"/>
  <c r="M948" i="16"/>
  <c r="BF948" i="16"/>
  <c r="N948" i="16"/>
  <c r="BG948" i="16"/>
  <c r="O948" i="16"/>
  <c r="BH948" i="16"/>
  <c r="P948" i="16"/>
  <c r="BI948" i="16"/>
  <c r="Q948" i="16"/>
  <c r="BJ948" i="16"/>
  <c r="R948" i="16"/>
  <c r="BK948" i="16"/>
  <c r="S948" i="16"/>
  <c r="BL948" i="16"/>
  <c r="T948" i="16"/>
  <c r="BM948" i="16"/>
  <c r="U948" i="16"/>
  <c r="BN948" i="16"/>
  <c r="V948" i="16"/>
  <c r="AU949" i="16"/>
  <c r="C949" i="16"/>
  <c r="X949" i="16"/>
  <c r="AV949" i="16"/>
  <c r="D949" i="16"/>
  <c r="Y949" i="16"/>
  <c r="AW949" i="16"/>
  <c r="E949" i="16"/>
  <c r="Z949" i="16"/>
  <c r="AX949" i="16"/>
  <c r="F949" i="16"/>
  <c r="AA949" i="16"/>
  <c r="AY949" i="16"/>
  <c r="G949" i="16"/>
  <c r="AB949" i="16"/>
  <c r="AZ949" i="16"/>
  <c r="H949" i="16"/>
  <c r="AC949" i="16"/>
  <c r="BA949" i="16"/>
  <c r="I949" i="16"/>
  <c r="AD949" i="16"/>
  <c r="BB949" i="16"/>
  <c r="J949" i="16"/>
  <c r="AE949" i="16"/>
  <c r="BC949" i="16"/>
  <c r="K949" i="16"/>
  <c r="AF949" i="16"/>
  <c r="BD949" i="16"/>
  <c r="L949" i="16"/>
  <c r="AG949" i="16"/>
  <c r="BE949" i="16"/>
  <c r="M949" i="16"/>
  <c r="BF949" i="16"/>
  <c r="N949" i="16"/>
  <c r="BG949" i="16"/>
  <c r="O949" i="16"/>
  <c r="BH949" i="16"/>
  <c r="P949" i="16"/>
  <c r="BI949" i="16"/>
  <c r="Q949" i="16"/>
  <c r="BJ949" i="16"/>
  <c r="R949" i="16"/>
  <c r="BK949" i="16"/>
  <c r="S949" i="16"/>
  <c r="BL949" i="16"/>
  <c r="T949" i="16"/>
  <c r="BM949" i="16"/>
  <c r="U949" i="16"/>
  <c r="BN949" i="16"/>
  <c r="V949" i="16"/>
  <c r="AU950" i="16"/>
  <c r="C950" i="16"/>
  <c r="X950" i="16"/>
  <c r="AV950" i="16"/>
  <c r="D950" i="16"/>
  <c r="Y950" i="16"/>
  <c r="AW950" i="16"/>
  <c r="E950" i="16"/>
  <c r="Z950" i="16"/>
  <c r="AX950" i="16"/>
  <c r="F950" i="16"/>
  <c r="AA950" i="16"/>
  <c r="AY950" i="16"/>
  <c r="G950" i="16"/>
  <c r="AB950" i="16"/>
  <c r="AZ950" i="16"/>
  <c r="H950" i="16"/>
  <c r="AC950" i="16"/>
  <c r="BA950" i="16"/>
  <c r="I950" i="16"/>
  <c r="AD950" i="16"/>
  <c r="BB950" i="16"/>
  <c r="J950" i="16"/>
  <c r="AE950" i="16"/>
  <c r="BC950" i="16"/>
  <c r="K950" i="16"/>
  <c r="AF950" i="16"/>
  <c r="BD950" i="16"/>
  <c r="L950" i="16"/>
  <c r="AG950" i="16"/>
  <c r="BE950" i="16"/>
  <c r="M950" i="16"/>
  <c r="BF950" i="16"/>
  <c r="N950" i="16"/>
  <c r="BG950" i="16"/>
  <c r="O950" i="16"/>
  <c r="BH950" i="16"/>
  <c r="P950" i="16"/>
  <c r="BI950" i="16"/>
  <c r="Q950" i="16"/>
  <c r="BJ950" i="16"/>
  <c r="R950" i="16"/>
  <c r="BK950" i="16"/>
  <c r="S950" i="16"/>
  <c r="BL950" i="16"/>
  <c r="T950" i="16"/>
  <c r="BM950" i="16"/>
  <c r="U950" i="16"/>
  <c r="BN950" i="16"/>
  <c r="V950" i="16"/>
  <c r="AU951" i="16"/>
  <c r="C951" i="16"/>
  <c r="X951" i="16"/>
  <c r="AV951" i="16"/>
  <c r="D951" i="16"/>
  <c r="Y951" i="16"/>
  <c r="AW951" i="16"/>
  <c r="E951" i="16"/>
  <c r="Z951" i="16"/>
  <c r="AX951" i="16"/>
  <c r="F951" i="16"/>
  <c r="AA951" i="16"/>
  <c r="AY951" i="16"/>
  <c r="G951" i="16"/>
  <c r="AB951" i="16"/>
  <c r="AZ951" i="16"/>
  <c r="H951" i="16"/>
  <c r="AC951" i="16"/>
  <c r="BA951" i="16"/>
  <c r="I951" i="16"/>
  <c r="AD951" i="16"/>
  <c r="BB951" i="16"/>
  <c r="J951" i="16"/>
  <c r="AE951" i="16"/>
  <c r="BC951" i="16"/>
  <c r="K951" i="16"/>
  <c r="AF951" i="16"/>
  <c r="BD951" i="16"/>
  <c r="L951" i="16"/>
  <c r="AG951" i="16"/>
  <c r="BE951" i="16"/>
  <c r="M951" i="16"/>
  <c r="BF951" i="16"/>
  <c r="N951" i="16"/>
  <c r="BG951" i="16"/>
  <c r="O951" i="16"/>
  <c r="BH951" i="16"/>
  <c r="P951" i="16"/>
  <c r="BI951" i="16"/>
  <c r="Q951" i="16"/>
  <c r="BJ951" i="16"/>
  <c r="R951" i="16"/>
  <c r="BK951" i="16"/>
  <c r="S951" i="16"/>
  <c r="BL951" i="16"/>
  <c r="T951" i="16"/>
  <c r="BM951" i="16"/>
  <c r="U951" i="16"/>
  <c r="BN951" i="16"/>
  <c r="V951" i="16"/>
  <c r="AU952" i="16"/>
  <c r="C952" i="16"/>
  <c r="X952" i="16"/>
  <c r="AV952" i="16"/>
  <c r="D952" i="16"/>
  <c r="Y952" i="16"/>
  <c r="AW952" i="16"/>
  <c r="E952" i="16"/>
  <c r="Z952" i="16"/>
  <c r="AX952" i="16"/>
  <c r="F952" i="16"/>
  <c r="AA952" i="16"/>
  <c r="AY952" i="16"/>
  <c r="G952" i="16"/>
  <c r="AB952" i="16"/>
  <c r="AZ952" i="16"/>
  <c r="H952" i="16"/>
  <c r="AC952" i="16"/>
  <c r="BA952" i="16"/>
  <c r="I952" i="16"/>
  <c r="AD952" i="16"/>
  <c r="BB952" i="16"/>
  <c r="J952" i="16"/>
  <c r="AE952" i="16"/>
  <c r="BC952" i="16"/>
  <c r="K952" i="16"/>
  <c r="AF952" i="16"/>
  <c r="BD952" i="16"/>
  <c r="L952" i="16"/>
  <c r="AG952" i="16"/>
  <c r="BE952" i="16"/>
  <c r="M952" i="16"/>
  <c r="BF952" i="16"/>
  <c r="N952" i="16"/>
  <c r="BG952" i="16"/>
  <c r="O952" i="16"/>
  <c r="BH952" i="16"/>
  <c r="P952" i="16"/>
  <c r="BI952" i="16"/>
  <c r="Q952" i="16"/>
  <c r="BJ952" i="16"/>
  <c r="R952" i="16"/>
  <c r="BK952" i="16"/>
  <c r="S952" i="16"/>
  <c r="BL952" i="16"/>
  <c r="T952" i="16"/>
  <c r="BM952" i="16"/>
  <c r="U952" i="16"/>
  <c r="BN952" i="16"/>
  <c r="V952" i="16"/>
  <c r="AU953" i="16"/>
  <c r="C953" i="16"/>
  <c r="X953" i="16"/>
  <c r="AV953" i="16"/>
  <c r="D953" i="16"/>
  <c r="Y953" i="16"/>
  <c r="AW953" i="16"/>
  <c r="E953" i="16"/>
  <c r="Z953" i="16"/>
  <c r="AX953" i="16"/>
  <c r="F953" i="16"/>
  <c r="AA953" i="16"/>
  <c r="AY953" i="16"/>
  <c r="G953" i="16"/>
  <c r="AB953" i="16"/>
  <c r="AZ953" i="16"/>
  <c r="H953" i="16"/>
  <c r="AC953" i="16"/>
  <c r="BA953" i="16"/>
  <c r="I953" i="16"/>
  <c r="AD953" i="16"/>
  <c r="BB953" i="16"/>
  <c r="J953" i="16"/>
  <c r="AE953" i="16"/>
  <c r="BC953" i="16"/>
  <c r="K953" i="16"/>
  <c r="AF953" i="16"/>
  <c r="BD953" i="16"/>
  <c r="L953" i="16"/>
  <c r="AG953" i="16"/>
  <c r="BE953" i="16"/>
  <c r="M953" i="16"/>
  <c r="BF953" i="16"/>
  <c r="N953" i="16"/>
  <c r="BG953" i="16"/>
  <c r="O953" i="16"/>
  <c r="BH953" i="16"/>
  <c r="P953" i="16"/>
  <c r="BI953" i="16"/>
  <c r="Q953" i="16"/>
  <c r="BJ953" i="16"/>
  <c r="R953" i="16"/>
  <c r="BK953" i="16"/>
  <c r="S953" i="16"/>
  <c r="BL953" i="16"/>
  <c r="T953" i="16"/>
  <c r="BM953" i="16"/>
  <c r="U953" i="16"/>
  <c r="BN953" i="16"/>
  <c r="V953" i="16"/>
  <c r="AU954" i="16"/>
  <c r="C954" i="16"/>
  <c r="X954" i="16"/>
  <c r="AV954" i="16"/>
  <c r="D954" i="16"/>
  <c r="Y954" i="16"/>
  <c r="AW954" i="16"/>
  <c r="E954" i="16"/>
  <c r="Z954" i="16"/>
  <c r="AX954" i="16"/>
  <c r="F954" i="16"/>
  <c r="AA954" i="16"/>
  <c r="AY954" i="16"/>
  <c r="G954" i="16"/>
  <c r="AB954" i="16"/>
  <c r="AZ954" i="16"/>
  <c r="H954" i="16"/>
  <c r="AC954" i="16"/>
  <c r="BA954" i="16"/>
  <c r="I954" i="16"/>
  <c r="AD954" i="16"/>
  <c r="BB954" i="16"/>
  <c r="J954" i="16"/>
  <c r="AE954" i="16"/>
  <c r="BC954" i="16"/>
  <c r="K954" i="16"/>
  <c r="AF954" i="16"/>
  <c r="BD954" i="16"/>
  <c r="L954" i="16"/>
  <c r="AG954" i="16"/>
  <c r="BE954" i="16"/>
  <c r="M954" i="16"/>
  <c r="BF954" i="16"/>
  <c r="N954" i="16"/>
  <c r="BG954" i="16"/>
  <c r="O954" i="16"/>
  <c r="BH954" i="16"/>
  <c r="P954" i="16"/>
  <c r="BI954" i="16"/>
  <c r="Q954" i="16"/>
  <c r="BJ954" i="16"/>
  <c r="R954" i="16"/>
  <c r="BK954" i="16"/>
  <c r="S954" i="16"/>
  <c r="BL954" i="16"/>
  <c r="T954" i="16"/>
  <c r="BM954" i="16"/>
  <c r="U954" i="16"/>
  <c r="BN954" i="16"/>
  <c r="V954" i="16"/>
  <c r="AU955" i="16"/>
  <c r="C955" i="16"/>
  <c r="X955" i="16"/>
  <c r="AV955" i="16"/>
  <c r="D955" i="16"/>
  <c r="Y955" i="16"/>
  <c r="AW955" i="16"/>
  <c r="E955" i="16"/>
  <c r="Z955" i="16"/>
  <c r="AX955" i="16"/>
  <c r="F955" i="16"/>
  <c r="AA955" i="16"/>
  <c r="AY955" i="16"/>
  <c r="G955" i="16"/>
  <c r="AB955" i="16"/>
  <c r="AZ955" i="16"/>
  <c r="H955" i="16"/>
  <c r="AC955" i="16"/>
  <c r="BA955" i="16"/>
  <c r="I955" i="16"/>
  <c r="AD955" i="16"/>
  <c r="BB955" i="16"/>
  <c r="J955" i="16"/>
  <c r="AE955" i="16"/>
  <c r="BC955" i="16"/>
  <c r="K955" i="16"/>
  <c r="AF955" i="16"/>
  <c r="BD955" i="16"/>
  <c r="L955" i="16"/>
  <c r="AG955" i="16"/>
  <c r="BE955" i="16"/>
  <c r="M955" i="16"/>
  <c r="BF955" i="16"/>
  <c r="N955" i="16"/>
  <c r="BG955" i="16"/>
  <c r="O955" i="16"/>
  <c r="BH955" i="16"/>
  <c r="P955" i="16"/>
  <c r="BI955" i="16"/>
  <c r="Q955" i="16"/>
  <c r="BJ955" i="16"/>
  <c r="R955" i="16"/>
  <c r="BK955" i="16"/>
  <c r="S955" i="16"/>
  <c r="BL955" i="16"/>
  <c r="T955" i="16"/>
  <c r="BM955" i="16"/>
  <c r="U955" i="16"/>
  <c r="BN955" i="16"/>
  <c r="V955" i="16"/>
  <c r="AU956" i="16"/>
  <c r="C956" i="16"/>
  <c r="X956" i="16"/>
  <c r="AV956" i="16"/>
  <c r="D956" i="16"/>
  <c r="Y956" i="16"/>
  <c r="AW956" i="16"/>
  <c r="E956" i="16"/>
  <c r="Z956" i="16"/>
  <c r="AX956" i="16"/>
  <c r="F956" i="16"/>
  <c r="AA956" i="16"/>
  <c r="AY956" i="16"/>
  <c r="G956" i="16"/>
  <c r="AB956" i="16"/>
  <c r="AZ956" i="16"/>
  <c r="H956" i="16"/>
  <c r="AC956" i="16"/>
  <c r="BA956" i="16"/>
  <c r="I956" i="16"/>
  <c r="AD956" i="16"/>
  <c r="BB956" i="16"/>
  <c r="J956" i="16"/>
  <c r="AE956" i="16"/>
  <c r="BC956" i="16"/>
  <c r="K956" i="16"/>
  <c r="AF956" i="16"/>
  <c r="BD956" i="16"/>
  <c r="L956" i="16"/>
  <c r="AG956" i="16"/>
  <c r="BE956" i="16"/>
  <c r="M956" i="16"/>
  <c r="BF956" i="16"/>
  <c r="N956" i="16"/>
  <c r="BG956" i="16"/>
  <c r="O956" i="16"/>
  <c r="BH956" i="16"/>
  <c r="P956" i="16"/>
  <c r="BI956" i="16"/>
  <c r="Q956" i="16"/>
  <c r="BJ956" i="16"/>
  <c r="R956" i="16"/>
  <c r="BK956" i="16"/>
  <c r="S956" i="16"/>
  <c r="BL956" i="16"/>
  <c r="T956" i="16"/>
  <c r="BM956" i="16"/>
  <c r="U956" i="16"/>
  <c r="BN956" i="16"/>
  <c r="V956" i="16"/>
  <c r="AU957" i="16"/>
  <c r="C957" i="16"/>
  <c r="X957" i="16"/>
  <c r="AV957" i="16"/>
  <c r="D957" i="16"/>
  <c r="Y957" i="16"/>
  <c r="AW957" i="16"/>
  <c r="E957" i="16"/>
  <c r="Z957" i="16"/>
  <c r="AX957" i="16"/>
  <c r="F957" i="16"/>
  <c r="AA957" i="16"/>
  <c r="AY957" i="16"/>
  <c r="G957" i="16"/>
  <c r="AB957" i="16"/>
  <c r="AZ957" i="16"/>
  <c r="H957" i="16"/>
  <c r="AC957" i="16"/>
  <c r="BA957" i="16"/>
  <c r="I957" i="16"/>
  <c r="AD957" i="16"/>
  <c r="BB957" i="16"/>
  <c r="J957" i="16"/>
  <c r="AE957" i="16"/>
  <c r="BC957" i="16"/>
  <c r="K957" i="16"/>
  <c r="AF957" i="16"/>
  <c r="BD957" i="16"/>
  <c r="L957" i="16"/>
  <c r="AG957" i="16"/>
  <c r="BE957" i="16"/>
  <c r="M957" i="16"/>
  <c r="BF957" i="16"/>
  <c r="N957" i="16"/>
  <c r="BG957" i="16"/>
  <c r="O957" i="16"/>
  <c r="BH957" i="16"/>
  <c r="P957" i="16"/>
  <c r="BI957" i="16"/>
  <c r="Q957" i="16"/>
  <c r="BJ957" i="16"/>
  <c r="R957" i="16"/>
  <c r="BK957" i="16"/>
  <c r="S957" i="16"/>
  <c r="BL957" i="16"/>
  <c r="T957" i="16"/>
  <c r="BM957" i="16"/>
  <c r="U957" i="16"/>
  <c r="BN957" i="16"/>
  <c r="V957" i="16"/>
  <c r="AU958" i="16"/>
  <c r="C958" i="16"/>
  <c r="X958" i="16"/>
  <c r="AV958" i="16"/>
  <c r="D958" i="16"/>
  <c r="Y958" i="16"/>
  <c r="AW958" i="16"/>
  <c r="E958" i="16"/>
  <c r="Z958" i="16"/>
  <c r="AX958" i="16"/>
  <c r="F958" i="16"/>
  <c r="AA958" i="16"/>
  <c r="AY958" i="16"/>
  <c r="G958" i="16"/>
  <c r="AB958" i="16"/>
  <c r="AZ958" i="16"/>
  <c r="H958" i="16"/>
  <c r="AC958" i="16"/>
  <c r="BA958" i="16"/>
  <c r="I958" i="16"/>
  <c r="AD958" i="16"/>
  <c r="BB958" i="16"/>
  <c r="J958" i="16"/>
  <c r="AE958" i="16"/>
  <c r="BC958" i="16"/>
  <c r="K958" i="16"/>
  <c r="AF958" i="16"/>
  <c r="BD958" i="16"/>
  <c r="L958" i="16"/>
  <c r="AG958" i="16"/>
  <c r="BE958" i="16"/>
  <c r="M958" i="16"/>
  <c r="BF958" i="16"/>
  <c r="N958" i="16"/>
  <c r="BG958" i="16"/>
  <c r="O958" i="16"/>
  <c r="BH958" i="16"/>
  <c r="P958" i="16"/>
  <c r="BI958" i="16"/>
  <c r="Q958" i="16"/>
  <c r="BJ958" i="16"/>
  <c r="R958" i="16"/>
  <c r="BK958" i="16"/>
  <c r="S958" i="16"/>
  <c r="BL958" i="16"/>
  <c r="T958" i="16"/>
  <c r="BM958" i="16"/>
  <c r="U958" i="16"/>
  <c r="BN958" i="16"/>
  <c r="V958" i="16"/>
  <c r="AU959" i="16"/>
  <c r="C959" i="16"/>
  <c r="X959" i="16"/>
  <c r="AV959" i="16"/>
  <c r="D959" i="16"/>
  <c r="Y959" i="16"/>
  <c r="AW959" i="16"/>
  <c r="E959" i="16"/>
  <c r="Z959" i="16"/>
  <c r="AX959" i="16"/>
  <c r="F959" i="16"/>
  <c r="AA959" i="16"/>
  <c r="AY959" i="16"/>
  <c r="G959" i="16"/>
  <c r="AB959" i="16"/>
  <c r="AZ959" i="16"/>
  <c r="H959" i="16"/>
  <c r="AC959" i="16"/>
  <c r="BA959" i="16"/>
  <c r="I959" i="16"/>
  <c r="AD959" i="16"/>
  <c r="BB959" i="16"/>
  <c r="J959" i="16"/>
  <c r="AE959" i="16"/>
  <c r="BC959" i="16"/>
  <c r="K959" i="16"/>
  <c r="AF959" i="16"/>
  <c r="BD959" i="16"/>
  <c r="L959" i="16"/>
  <c r="AG959" i="16"/>
  <c r="BE959" i="16"/>
  <c r="M959" i="16"/>
  <c r="BF959" i="16"/>
  <c r="N959" i="16"/>
  <c r="BG959" i="16"/>
  <c r="O959" i="16"/>
  <c r="BH959" i="16"/>
  <c r="P959" i="16"/>
  <c r="BI959" i="16"/>
  <c r="Q959" i="16"/>
  <c r="BJ959" i="16"/>
  <c r="R959" i="16"/>
  <c r="BK959" i="16"/>
  <c r="S959" i="16"/>
  <c r="BL959" i="16"/>
  <c r="T959" i="16"/>
  <c r="BM959" i="16"/>
  <c r="U959" i="16"/>
  <c r="BN959" i="16"/>
  <c r="V959" i="16"/>
  <c r="AU960" i="16"/>
  <c r="C960" i="16"/>
  <c r="X960" i="16"/>
  <c r="AV960" i="16"/>
  <c r="D960" i="16"/>
  <c r="Y960" i="16"/>
  <c r="AW960" i="16"/>
  <c r="E960" i="16"/>
  <c r="Z960" i="16"/>
  <c r="AX960" i="16"/>
  <c r="F960" i="16"/>
  <c r="AA960" i="16"/>
  <c r="AY960" i="16"/>
  <c r="G960" i="16"/>
  <c r="AB960" i="16"/>
  <c r="AZ960" i="16"/>
  <c r="H960" i="16"/>
  <c r="AC960" i="16"/>
  <c r="BA960" i="16"/>
  <c r="I960" i="16"/>
  <c r="AD960" i="16"/>
  <c r="BB960" i="16"/>
  <c r="J960" i="16"/>
  <c r="AE960" i="16"/>
  <c r="BC960" i="16"/>
  <c r="K960" i="16"/>
  <c r="AF960" i="16"/>
  <c r="BD960" i="16"/>
  <c r="L960" i="16"/>
  <c r="AG960" i="16"/>
  <c r="BE960" i="16"/>
  <c r="M960" i="16"/>
  <c r="BF960" i="16"/>
  <c r="N960" i="16"/>
  <c r="BG960" i="16"/>
  <c r="O960" i="16"/>
  <c r="BH960" i="16"/>
  <c r="P960" i="16"/>
  <c r="BI960" i="16"/>
  <c r="Q960" i="16"/>
  <c r="BJ960" i="16"/>
  <c r="R960" i="16"/>
  <c r="BK960" i="16"/>
  <c r="S960" i="16"/>
  <c r="BL960" i="16"/>
  <c r="T960" i="16"/>
  <c r="BM960" i="16"/>
  <c r="U960" i="16"/>
  <c r="BN960" i="16"/>
  <c r="V960" i="16"/>
  <c r="AU961" i="16"/>
  <c r="C961" i="16"/>
  <c r="X961" i="16"/>
  <c r="AV961" i="16"/>
  <c r="D961" i="16"/>
  <c r="Y961" i="16"/>
  <c r="AW961" i="16"/>
  <c r="E961" i="16"/>
  <c r="Z961" i="16"/>
  <c r="AX961" i="16"/>
  <c r="F961" i="16"/>
  <c r="AA961" i="16"/>
  <c r="AY961" i="16"/>
  <c r="G961" i="16"/>
  <c r="AB961" i="16"/>
  <c r="AZ961" i="16"/>
  <c r="H961" i="16"/>
  <c r="AC961" i="16"/>
  <c r="BA961" i="16"/>
  <c r="I961" i="16"/>
  <c r="AD961" i="16"/>
  <c r="BB961" i="16"/>
  <c r="J961" i="16"/>
  <c r="AE961" i="16"/>
  <c r="BC961" i="16"/>
  <c r="K961" i="16"/>
  <c r="AF961" i="16"/>
  <c r="BD961" i="16"/>
  <c r="L961" i="16"/>
  <c r="AG961" i="16"/>
  <c r="BE961" i="16"/>
  <c r="M961" i="16"/>
  <c r="BF961" i="16"/>
  <c r="N961" i="16"/>
  <c r="BG961" i="16"/>
  <c r="O961" i="16"/>
  <c r="BH961" i="16"/>
  <c r="P961" i="16"/>
  <c r="BI961" i="16"/>
  <c r="Q961" i="16"/>
  <c r="BJ961" i="16"/>
  <c r="R961" i="16"/>
  <c r="BK961" i="16"/>
  <c r="S961" i="16"/>
  <c r="BL961" i="16"/>
  <c r="T961" i="16"/>
  <c r="BM961" i="16"/>
  <c r="U961" i="16"/>
  <c r="BN961" i="16"/>
  <c r="V961" i="16"/>
  <c r="AU962" i="16"/>
  <c r="C962" i="16"/>
  <c r="X962" i="16"/>
  <c r="AV962" i="16"/>
  <c r="D962" i="16"/>
  <c r="Y962" i="16"/>
  <c r="AW962" i="16"/>
  <c r="E962" i="16"/>
  <c r="Z962" i="16"/>
  <c r="AX962" i="16"/>
  <c r="F962" i="16"/>
  <c r="AA962" i="16"/>
  <c r="AY962" i="16"/>
  <c r="G962" i="16"/>
  <c r="AB962" i="16"/>
  <c r="AZ962" i="16"/>
  <c r="H962" i="16"/>
  <c r="AC962" i="16"/>
  <c r="BA962" i="16"/>
  <c r="I962" i="16"/>
  <c r="AD962" i="16"/>
  <c r="BB962" i="16"/>
  <c r="J962" i="16"/>
  <c r="AE962" i="16"/>
  <c r="BC962" i="16"/>
  <c r="K962" i="16"/>
  <c r="AF962" i="16"/>
  <c r="BD962" i="16"/>
  <c r="L962" i="16"/>
  <c r="AG962" i="16"/>
  <c r="BE962" i="16"/>
  <c r="M962" i="16"/>
  <c r="BF962" i="16"/>
  <c r="N962" i="16"/>
  <c r="BG962" i="16"/>
  <c r="O962" i="16"/>
  <c r="BH962" i="16"/>
  <c r="P962" i="16"/>
  <c r="BI962" i="16"/>
  <c r="Q962" i="16"/>
  <c r="BJ962" i="16"/>
  <c r="R962" i="16"/>
  <c r="BK962" i="16"/>
  <c r="S962" i="16"/>
  <c r="BL962" i="16"/>
  <c r="T962" i="16"/>
  <c r="BM962" i="16"/>
  <c r="U962" i="16"/>
  <c r="BN962" i="16"/>
  <c r="V962" i="16"/>
  <c r="AU963" i="16"/>
  <c r="C963" i="16"/>
  <c r="X963" i="16"/>
  <c r="AV963" i="16"/>
  <c r="D963" i="16"/>
  <c r="Y963" i="16"/>
  <c r="AW963" i="16"/>
  <c r="E963" i="16"/>
  <c r="Z963" i="16"/>
  <c r="AX963" i="16"/>
  <c r="F963" i="16"/>
  <c r="AA963" i="16"/>
  <c r="AY963" i="16"/>
  <c r="G963" i="16"/>
  <c r="AB963" i="16"/>
  <c r="AZ963" i="16"/>
  <c r="H963" i="16"/>
  <c r="AC963" i="16"/>
  <c r="BA963" i="16"/>
  <c r="I963" i="16"/>
  <c r="AD963" i="16"/>
  <c r="BB963" i="16"/>
  <c r="J963" i="16"/>
  <c r="AE963" i="16"/>
  <c r="BC963" i="16"/>
  <c r="K963" i="16"/>
  <c r="AF963" i="16"/>
  <c r="BD963" i="16"/>
  <c r="L963" i="16"/>
  <c r="AG963" i="16"/>
  <c r="BE963" i="16"/>
  <c r="M963" i="16"/>
  <c r="BF963" i="16"/>
  <c r="N963" i="16"/>
  <c r="BG963" i="16"/>
  <c r="O963" i="16"/>
  <c r="BH963" i="16"/>
  <c r="P963" i="16"/>
  <c r="BI963" i="16"/>
  <c r="Q963" i="16"/>
  <c r="BJ963" i="16"/>
  <c r="R963" i="16"/>
  <c r="BK963" i="16"/>
  <c r="S963" i="16"/>
  <c r="BL963" i="16"/>
  <c r="T963" i="16"/>
  <c r="BM963" i="16"/>
  <c r="U963" i="16"/>
  <c r="BN963" i="16"/>
  <c r="V963" i="16"/>
  <c r="AU964" i="16"/>
  <c r="C964" i="16"/>
  <c r="X964" i="16"/>
  <c r="AV964" i="16"/>
  <c r="D964" i="16"/>
  <c r="Y964" i="16"/>
  <c r="AW964" i="16"/>
  <c r="E964" i="16"/>
  <c r="Z964" i="16"/>
  <c r="AX964" i="16"/>
  <c r="F964" i="16"/>
  <c r="AA964" i="16"/>
  <c r="AY964" i="16"/>
  <c r="G964" i="16"/>
  <c r="AB964" i="16"/>
  <c r="AZ964" i="16"/>
  <c r="H964" i="16"/>
  <c r="AC964" i="16"/>
  <c r="BA964" i="16"/>
  <c r="I964" i="16"/>
  <c r="AD964" i="16"/>
  <c r="BB964" i="16"/>
  <c r="J964" i="16"/>
  <c r="AE964" i="16"/>
  <c r="BC964" i="16"/>
  <c r="K964" i="16"/>
  <c r="AF964" i="16"/>
  <c r="BD964" i="16"/>
  <c r="L964" i="16"/>
  <c r="AG964" i="16"/>
  <c r="BE964" i="16"/>
  <c r="M964" i="16"/>
  <c r="BF964" i="16"/>
  <c r="N964" i="16"/>
  <c r="BG964" i="16"/>
  <c r="O964" i="16"/>
  <c r="BH964" i="16"/>
  <c r="P964" i="16"/>
  <c r="BI964" i="16"/>
  <c r="Q964" i="16"/>
  <c r="BJ964" i="16"/>
  <c r="R964" i="16"/>
  <c r="BK964" i="16"/>
  <c r="S964" i="16"/>
  <c r="BL964" i="16"/>
  <c r="T964" i="16"/>
  <c r="BM964" i="16"/>
  <c r="U964" i="16"/>
  <c r="BN964" i="16"/>
  <c r="V964" i="16"/>
  <c r="AU965" i="16"/>
  <c r="C965" i="16"/>
  <c r="X965" i="16"/>
  <c r="AV965" i="16"/>
  <c r="D965" i="16"/>
  <c r="Y965" i="16"/>
  <c r="AW965" i="16"/>
  <c r="E965" i="16"/>
  <c r="Z965" i="16"/>
  <c r="AX965" i="16"/>
  <c r="F965" i="16"/>
  <c r="AA965" i="16"/>
  <c r="AY965" i="16"/>
  <c r="G965" i="16"/>
  <c r="AB965" i="16"/>
  <c r="AZ965" i="16"/>
  <c r="H965" i="16"/>
  <c r="AC965" i="16"/>
  <c r="BA965" i="16"/>
  <c r="I965" i="16"/>
  <c r="AD965" i="16"/>
  <c r="BB965" i="16"/>
  <c r="J965" i="16"/>
  <c r="AE965" i="16"/>
  <c r="BC965" i="16"/>
  <c r="K965" i="16"/>
  <c r="AF965" i="16"/>
  <c r="BD965" i="16"/>
  <c r="L965" i="16"/>
  <c r="AG965" i="16"/>
  <c r="BE965" i="16"/>
  <c r="M965" i="16"/>
  <c r="BF965" i="16"/>
  <c r="N965" i="16"/>
  <c r="BG965" i="16"/>
  <c r="O965" i="16"/>
  <c r="BH965" i="16"/>
  <c r="P965" i="16"/>
  <c r="BI965" i="16"/>
  <c r="Q965" i="16"/>
  <c r="BJ965" i="16"/>
  <c r="R965" i="16"/>
  <c r="BK965" i="16"/>
  <c r="S965" i="16"/>
  <c r="BL965" i="16"/>
  <c r="T965" i="16"/>
  <c r="BM965" i="16"/>
  <c r="U965" i="16"/>
  <c r="BN965" i="16"/>
  <c r="V965" i="16"/>
  <c r="AU966" i="16"/>
  <c r="C966" i="16"/>
  <c r="X966" i="16"/>
  <c r="AV966" i="16"/>
  <c r="D966" i="16"/>
  <c r="Y966" i="16"/>
  <c r="AW966" i="16"/>
  <c r="E966" i="16"/>
  <c r="Z966" i="16"/>
  <c r="AX966" i="16"/>
  <c r="F966" i="16"/>
  <c r="AA966" i="16"/>
  <c r="AY966" i="16"/>
  <c r="G966" i="16"/>
  <c r="AB966" i="16"/>
  <c r="AZ966" i="16"/>
  <c r="H966" i="16"/>
  <c r="AC966" i="16"/>
  <c r="BA966" i="16"/>
  <c r="I966" i="16"/>
  <c r="AD966" i="16"/>
  <c r="BB966" i="16"/>
  <c r="J966" i="16"/>
  <c r="AE966" i="16"/>
  <c r="BC966" i="16"/>
  <c r="K966" i="16"/>
  <c r="AF966" i="16"/>
  <c r="BD966" i="16"/>
  <c r="L966" i="16"/>
  <c r="AG966" i="16"/>
  <c r="BE966" i="16"/>
  <c r="M966" i="16"/>
  <c r="BF966" i="16"/>
  <c r="N966" i="16"/>
  <c r="BG966" i="16"/>
  <c r="O966" i="16"/>
  <c r="BH966" i="16"/>
  <c r="P966" i="16"/>
  <c r="BI966" i="16"/>
  <c r="Q966" i="16"/>
  <c r="BJ966" i="16"/>
  <c r="R966" i="16"/>
  <c r="BK966" i="16"/>
  <c r="S966" i="16"/>
  <c r="BL966" i="16"/>
  <c r="T966" i="16"/>
  <c r="BM966" i="16"/>
  <c r="U966" i="16"/>
  <c r="BN966" i="16"/>
  <c r="V966" i="16"/>
  <c r="AU967" i="16"/>
  <c r="C967" i="16"/>
  <c r="X967" i="16"/>
  <c r="AV967" i="16"/>
  <c r="D967" i="16"/>
  <c r="Y967" i="16"/>
  <c r="AW967" i="16"/>
  <c r="E967" i="16"/>
  <c r="Z967" i="16"/>
  <c r="AX967" i="16"/>
  <c r="F967" i="16"/>
  <c r="AA967" i="16"/>
  <c r="AY967" i="16"/>
  <c r="G967" i="16"/>
  <c r="AB967" i="16"/>
  <c r="AZ967" i="16"/>
  <c r="H967" i="16"/>
  <c r="AC967" i="16"/>
  <c r="BA967" i="16"/>
  <c r="I967" i="16"/>
  <c r="AD967" i="16"/>
  <c r="BB967" i="16"/>
  <c r="J967" i="16"/>
  <c r="AE967" i="16"/>
  <c r="BC967" i="16"/>
  <c r="K967" i="16"/>
  <c r="AF967" i="16"/>
  <c r="BD967" i="16"/>
  <c r="L967" i="16"/>
  <c r="AG967" i="16"/>
  <c r="BE967" i="16"/>
  <c r="M967" i="16"/>
  <c r="BF967" i="16"/>
  <c r="N967" i="16"/>
  <c r="BG967" i="16"/>
  <c r="O967" i="16"/>
  <c r="BH967" i="16"/>
  <c r="P967" i="16"/>
  <c r="BI967" i="16"/>
  <c r="Q967" i="16"/>
  <c r="BJ967" i="16"/>
  <c r="R967" i="16"/>
  <c r="BK967" i="16"/>
  <c r="S967" i="16"/>
  <c r="BL967" i="16"/>
  <c r="T967" i="16"/>
  <c r="BM967" i="16"/>
  <c r="U967" i="16"/>
  <c r="BN967" i="16"/>
  <c r="V967" i="16"/>
  <c r="AU968" i="16"/>
  <c r="C968" i="16"/>
  <c r="X968" i="16"/>
  <c r="AV968" i="16"/>
  <c r="D968" i="16"/>
  <c r="Y968" i="16"/>
  <c r="AW968" i="16"/>
  <c r="E968" i="16"/>
  <c r="Z968" i="16"/>
  <c r="AX968" i="16"/>
  <c r="F968" i="16"/>
  <c r="AA968" i="16"/>
  <c r="AY968" i="16"/>
  <c r="G968" i="16"/>
  <c r="AB968" i="16"/>
  <c r="AZ968" i="16"/>
  <c r="H968" i="16"/>
  <c r="AC968" i="16"/>
  <c r="BA968" i="16"/>
  <c r="I968" i="16"/>
  <c r="AD968" i="16"/>
  <c r="BB968" i="16"/>
  <c r="J968" i="16"/>
  <c r="AE968" i="16"/>
  <c r="BC968" i="16"/>
  <c r="K968" i="16"/>
  <c r="AF968" i="16"/>
  <c r="BD968" i="16"/>
  <c r="L968" i="16"/>
  <c r="AG968" i="16"/>
  <c r="BE968" i="16"/>
  <c r="M968" i="16"/>
  <c r="BF968" i="16"/>
  <c r="N968" i="16"/>
  <c r="BG968" i="16"/>
  <c r="O968" i="16"/>
  <c r="BH968" i="16"/>
  <c r="P968" i="16"/>
  <c r="BI968" i="16"/>
  <c r="Q968" i="16"/>
  <c r="BJ968" i="16"/>
  <c r="R968" i="16"/>
  <c r="BK968" i="16"/>
  <c r="S968" i="16"/>
  <c r="BL968" i="16"/>
  <c r="T968" i="16"/>
  <c r="BM968" i="16"/>
  <c r="U968" i="16"/>
  <c r="BN968" i="16"/>
  <c r="V968" i="16"/>
  <c r="AU969" i="16"/>
  <c r="C969" i="16"/>
  <c r="X969" i="16"/>
  <c r="AV969" i="16"/>
  <c r="D969" i="16"/>
  <c r="Y969" i="16"/>
  <c r="AW969" i="16"/>
  <c r="E969" i="16"/>
  <c r="Z969" i="16"/>
  <c r="AX969" i="16"/>
  <c r="F969" i="16"/>
  <c r="AA969" i="16"/>
  <c r="AY969" i="16"/>
  <c r="G969" i="16"/>
  <c r="AB969" i="16"/>
  <c r="AZ969" i="16"/>
  <c r="H969" i="16"/>
  <c r="AC969" i="16"/>
  <c r="BA969" i="16"/>
  <c r="I969" i="16"/>
  <c r="AD969" i="16"/>
  <c r="BB969" i="16"/>
  <c r="J969" i="16"/>
  <c r="AE969" i="16"/>
  <c r="BC969" i="16"/>
  <c r="K969" i="16"/>
  <c r="AF969" i="16"/>
  <c r="BD969" i="16"/>
  <c r="L969" i="16"/>
  <c r="AG969" i="16"/>
  <c r="BE969" i="16"/>
  <c r="M969" i="16"/>
  <c r="BF969" i="16"/>
  <c r="N969" i="16"/>
  <c r="BG969" i="16"/>
  <c r="O969" i="16"/>
  <c r="BH969" i="16"/>
  <c r="P969" i="16"/>
  <c r="BI969" i="16"/>
  <c r="Q969" i="16"/>
  <c r="BJ969" i="16"/>
  <c r="R969" i="16"/>
  <c r="BK969" i="16"/>
  <c r="S969" i="16"/>
  <c r="BL969" i="16"/>
  <c r="T969" i="16"/>
  <c r="BM969" i="16"/>
  <c r="U969" i="16"/>
  <c r="BN969" i="16"/>
  <c r="V969" i="16"/>
  <c r="AU970" i="16"/>
  <c r="C970" i="16"/>
  <c r="X970" i="16"/>
  <c r="AV970" i="16"/>
  <c r="D970" i="16"/>
  <c r="Y970" i="16"/>
  <c r="AW970" i="16"/>
  <c r="E970" i="16"/>
  <c r="Z970" i="16"/>
  <c r="AX970" i="16"/>
  <c r="F970" i="16"/>
  <c r="AA970" i="16"/>
  <c r="AY970" i="16"/>
  <c r="G970" i="16"/>
  <c r="AB970" i="16"/>
  <c r="AZ970" i="16"/>
  <c r="H970" i="16"/>
  <c r="AC970" i="16"/>
  <c r="BA970" i="16"/>
  <c r="I970" i="16"/>
  <c r="AD970" i="16"/>
  <c r="BB970" i="16"/>
  <c r="J970" i="16"/>
  <c r="AE970" i="16"/>
  <c r="BC970" i="16"/>
  <c r="K970" i="16"/>
  <c r="AF970" i="16"/>
  <c r="BD970" i="16"/>
  <c r="L970" i="16"/>
  <c r="AG970" i="16"/>
  <c r="BE970" i="16"/>
  <c r="M970" i="16"/>
  <c r="BF970" i="16"/>
  <c r="N970" i="16"/>
  <c r="BG970" i="16"/>
  <c r="O970" i="16"/>
  <c r="BH970" i="16"/>
  <c r="P970" i="16"/>
  <c r="BI970" i="16"/>
  <c r="Q970" i="16"/>
  <c r="BJ970" i="16"/>
  <c r="R970" i="16"/>
  <c r="BK970" i="16"/>
  <c r="S970" i="16"/>
  <c r="BL970" i="16"/>
  <c r="T970" i="16"/>
  <c r="BM970" i="16"/>
  <c r="U970" i="16"/>
  <c r="BN970" i="16"/>
  <c r="V970" i="16"/>
  <c r="AU971" i="16"/>
  <c r="C971" i="16"/>
  <c r="X971" i="16"/>
  <c r="AV971" i="16"/>
  <c r="D971" i="16"/>
  <c r="Y971" i="16"/>
  <c r="AW971" i="16"/>
  <c r="E971" i="16"/>
  <c r="Z971" i="16"/>
  <c r="AX971" i="16"/>
  <c r="F971" i="16"/>
  <c r="AA971" i="16"/>
  <c r="AY971" i="16"/>
  <c r="G971" i="16"/>
  <c r="AB971" i="16"/>
  <c r="AZ971" i="16"/>
  <c r="H971" i="16"/>
  <c r="AC971" i="16"/>
  <c r="BA971" i="16"/>
  <c r="I971" i="16"/>
  <c r="AD971" i="16"/>
  <c r="BB971" i="16"/>
  <c r="J971" i="16"/>
  <c r="AE971" i="16"/>
  <c r="BC971" i="16"/>
  <c r="K971" i="16"/>
  <c r="AF971" i="16"/>
  <c r="BD971" i="16"/>
  <c r="L971" i="16"/>
  <c r="AG971" i="16"/>
  <c r="BE971" i="16"/>
  <c r="M971" i="16"/>
  <c r="BF971" i="16"/>
  <c r="N971" i="16"/>
  <c r="BG971" i="16"/>
  <c r="O971" i="16"/>
  <c r="BH971" i="16"/>
  <c r="P971" i="16"/>
  <c r="BI971" i="16"/>
  <c r="Q971" i="16"/>
  <c r="BJ971" i="16"/>
  <c r="R971" i="16"/>
  <c r="BK971" i="16"/>
  <c r="S971" i="16"/>
  <c r="BL971" i="16"/>
  <c r="T971" i="16"/>
  <c r="BM971" i="16"/>
  <c r="U971" i="16"/>
  <c r="BN971" i="16"/>
  <c r="V971" i="16"/>
  <c r="AU972" i="16"/>
  <c r="C972" i="16"/>
  <c r="X972" i="16"/>
  <c r="AV972" i="16"/>
  <c r="D972" i="16"/>
  <c r="Y972" i="16"/>
  <c r="AW972" i="16"/>
  <c r="E972" i="16"/>
  <c r="Z972" i="16"/>
  <c r="AX972" i="16"/>
  <c r="F972" i="16"/>
  <c r="AA972" i="16"/>
  <c r="AY972" i="16"/>
  <c r="G972" i="16"/>
  <c r="AB972" i="16"/>
  <c r="AZ972" i="16"/>
  <c r="H972" i="16"/>
  <c r="AC972" i="16"/>
  <c r="BA972" i="16"/>
  <c r="I972" i="16"/>
  <c r="AD972" i="16"/>
  <c r="BB972" i="16"/>
  <c r="J972" i="16"/>
  <c r="AE972" i="16"/>
  <c r="BC972" i="16"/>
  <c r="K972" i="16"/>
  <c r="AF972" i="16"/>
  <c r="BD972" i="16"/>
  <c r="L972" i="16"/>
  <c r="AG972" i="16"/>
  <c r="BE972" i="16"/>
  <c r="M972" i="16"/>
  <c r="BF972" i="16"/>
  <c r="N972" i="16"/>
  <c r="BG972" i="16"/>
  <c r="O972" i="16"/>
  <c r="BH972" i="16"/>
  <c r="P972" i="16"/>
  <c r="BI972" i="16"/>
  <c r="Q972" i="16"/>
  <c r="BJ972" i="16"/>
  <c r="R972" i="16"/>
  <c r="BK972" i="16"/>
  <c r="S972" i="16"/>
  <c r="BL972" i="16"/>
  <c r="T972" i="16"/>
  <c r="BM972" i="16"/>
  <c r="U972" i="16"/>
  <c r="BN972" i="16"/>
  <c r="V972" i="16"/>
  <c r="AU973" i="16"/>
  <c r="C973" i="16"/>
  <c r="X973" i="16"/>
  <c r="AV973" i="16"/>
  <c r="D973" i="16"/>
  <c r="Y973" i="16"/>
  <c r="AW973" i="16"/>
  <c r="E973" i="16"/>
  <c r="Z973" i="16"/>
  <c r="AX973" i="16"/>
  <c r="F973" i="16"/>
  <c r="AA973" i="16"/>
  <c r="AY973" i="16"/>
  <c r="G973" i="16"/>
  <c r="AB973" i="16"/>
  <c r="AZ973" i="16"/>
  <c r="H973" i="16"/>
  <c r="AC973" i="16"/>
  <c r="BA973" i="16"/>
  <c r="I973" i="16"/>
  <c r="AD973" i="16"/>
  <c r="BB973" i="16"/>
  <c r="J973" i="16"/>
  <c r="AE973" i="16"/>
  <c r="BC973" i="16"/>
  <c r="K973" i="16"/>
  <c r="AF973" i="16"/>
  <c r="BD973" i="16"/>
  <c r="L973" i="16"/>
  <c r="AG973" i="16"/>
  <c r="BE973" i="16"/>
  <c r="M973" i="16"/>
  <c r="BF973" i="16"/>
  <c r="N973" i="16"/>
  <c r="BG973" i="16"/>
  <c r="O973" i="16"/>
  <c r="BH973" i="16"/>
  <c r="P973" i="16"/>
  <c r="BI973" i="16"/>
  <c r="Q973" i="16"/>
  <c r="BJ973" i="16"/>
  <c r="R973" i="16"/>
  <c r="BK973" i="16"/>
  <c r="S973" i="16"/>
  <c r="BL973" i="16"/>
  <c r="T973" i="16"/>
  <c r="BM973" i="16"/>
  <c r="U973" i="16"/>
  <c r="BN973" i="16"/>
  <c r="V973" i="16"/>
  <c r="AU974" i="16"/>
  <c r="C974" i="16"/>
  <c r="X974" i="16"/>
  <c r="AV974" i="16"/>
  <c r="D974" i="16"/>
  <c r="Y974" i="16"/>
  <c r="AW974" i="16"/>
  <c r="E974" i="16"/>
  <c r="Z974" i="16"/>
  <c r="AX974" i="16"/>
  <c r="F974" i="16"/>
  <c r="AA974" i="16"/>
  <c r="AY974" i="16"/>
  <c r="G974" i="16"/>
  <c r="AB974" i="16"/>
  <c r="AZ974" i="16"/>
  <c r="H974" i="16"/>
  <c r="AC974" i="16"/>
  <c r="BA974" i="16"/>
  <c r="I974" i="16"/>
  <c r="AD974" i="16"/>
  <c r="BB974" i="16"/>
  <c r="J974" i="16"/>
  <c r="AE974" i="16"/>
  <c r="BC974" i="16"/>
  <c r="K974" i="16"/>
  <c r="AF974" i="16"/>
  <c r="BD974" i="16"/>
  <c r="L974" i="16"/>
  <c r="AG974" i="16"/>
  <c r="BE974" i="16"/>
  <c r="M974" i="16"/>
  <c r="BF974" i="16"/>
  <c r="N974" i="16"/>
  <c r="BG974" i="16"/>
  <c r="O974" i="16"/>
  <c r="BH974" i="16"/>
  <c r="P974" i="16"/>
  <c r="BI974" i="16"/>
  <c r="Q974" i="16"/>
  <c r="BJ974" i="16"/>
  <c r="R974" i="16"/>
  <c r="BK974" i="16"/>
  <c r="S974" i="16"/>
  <c r="BL974" i="16"/>
  <c r="T974" i="16"/>
  <c r="BM974" i="16"/>
  <c r="U974" i="16"/>
  <c r="BN974" i="16"/>
  <c r="V974" i="16"/>
  <c r="AU975" i="16"/>
  <c r="C975" i="16"/>
  <c r="X975" i="16"/>
  <c r="AV975" i="16"/>
  <c r="D975" i="16"/>
  <c r="Y975" i="16"/>
  <c r="AW975" i="16"/>
  <c r="E975" i="16"/>
  <c r="Z975" i="16"/>
  <c r="AX975" i="16"/>
  <c r="F975" i="16"/>
  <c r="AA975" i="16"/>
  <c r="AY975" i="16"/>
  <c r="G975" i="16"/>
  <c r="AB975" i="16"/>
  <c r="AZ975" i="16"/>
  <c r="H975" i="16"/>
  <c r="AC975" i="16"/>
  <c r="BA975" i="16"/>
  <c r="I975" i="16"/>
  <c r="AD975" i="16"/>
  <c r="BB975" i="16"/>
  <c r="J975" i="16"/>
  <c r="AE975" i="16"/>
  <c r="BC975" i="16"/>
  <c r="K975" i="16"/>
  <c r="AF975" i="16"/>
  <c r="BD975" i="16"/>
  <c r="L975" i="16"/>
  <c r="AG975" i="16"/>
  <c r="BE975" i="16"/>
  <c r="M975" i="16"/>
  <c r="BF975" i="16"/>
  <c r="N975" i="16"/>
  <c r="BG975" i="16"/>
  <c r="O975" i="16"/>
  <c r="BH975" i="16"/>
  <c r="P975" i="16"/>
  <c r="BI975" i="16"/>
  <c r="Q975" i="16"/>
  <c r="BJ975" i="16"/>
  <c r="R975" i="16"/>
  <c r="BK975" i="16"/>
  <c r="S975" i="16"/>
  <c r="BL975" i="16"/>
  <c r="T975" i="16"/>
  <c r="BM975" i="16"/>
  <c r="U975" i="16"/>
  <c r="BN975" i="16"/>
  <c r="V975" i="16"/>
  <c r="AU976" i="16"/>
  <c r="C976" i="16"/>
  <c r="X976" i="16"/>
  <c r="AV976" i="16"/>
  <c r="D976" i="16"/>
  <c r="Y976" i="16"/>
  <c r="AW976" i="16"/>
  <c r="E976" i="16"/>
  <c r="Z976" i="16"/>
  <c r="AX976" i="16"/>
  <c r="F976" i="16"/>
  <c r="AA976" i="16"/>
  <c r="AY976" i="16"/>
  <c r="G976" i="16"/>
  <c r="AB976" i="16"/>
  <c r="AZ976" i="16"/>
  <c r="H976" i="16"/>
  <c r="AC976" i="16"/>
  <c r="BA976" i="16"/>
  <c r="I976" i="16"/>
  <c r="AD976" i="16"/>
  <c r="BB976" i="16"/>
  <c r="J976" i="16"/>
  <c r="AE976" i="16"/>
  <c r="BC976" i="16"/>
  <c r="K976" i="16"/>
  <c r="AF976" i="16"/>
  <c r="BD976" i="16"/>
  <c r="L976" i="16"/>
  <c r="AG976" i="16"/>
  <c r="BE976" i="16"/>
  <c r="M976" i="16"/>
  <c r="BF976" i="16"/>
  <c r="N976" i="16"/>
  <c r="BG976" i="16"/>
  <c r="O976" i="16"/>
  <c r="BH976" i="16"/>
  <c r="P976" i="16"/>
  <c r="BI976" i="16"/>
  <c r="Q976" i="16"/>
  <c r="BJ976" i="16"/>
  <c r="R976" i="16"/>
  <c r="BK976" i="16"/>
  <c r="S976" i="16"/>
  <c r="BL976" i="16"/>
  <c r="T976" i="16"/>
  <c r="BM976" i="16"/>
  <c r="U976" i="16"/>
  <c r="BN976" i="16"/>
  <c r="V976" i="16"/>
  <c r="AU977" i="16"/>
  <c r="C977" i="16"/>
  <c r="X977" i="16"/>
  <c r="AV977" i="16"/>
  <c r="D977" i="16"/>
  <c r="Y977" i="16"/>
  <c r="AW977" i="16"/>
  <c r="E977" i="16"/>
  <c r="Z977" i="16"/>
  <c r="AX977" i="16"/>
  <c r="F977" i="16"/>
  <c r="AA977" i="16"/>
  <c r="AY977" i="16"/>
  <c r="G977" i="16"/>
  <c r="AB977" i="16"/>
  <c r="AZ977" i="16"/>
  <c r="H977" i="16"/>
  <c r="AC977" i="16"/>
  <c r="BA977" i="16"/>
  <c r="I977" i="16"/>
  <c r="AD977" i="16"/>
  <c r="BB977" i="16"/>
  <c r="J977" i="16"/>
  <c r="AE977" i="16"/>
  <c r="BC977" i="16"/>
  <c r="K977" i="16"/>
  <c r="AF977" i="16"/>
  <c r="BD977" i="16"/>
  <c r="L977" i="16"/>
  <c r="AG977" i="16"/>
  <c r="BE977" i="16"/>
  <c r="M977" i="16"/>
  <c r="BF977" i="16"/>
  <c r="N977" i="16"/>
  <c r="BG977" i="16"/>
  <c r="O977" i="16"/>
  <c r="BH977" i="16"/>
  <c r="P977" i="16"/>
  <c r="BI977" i="16"/>
  <c r="Q977" i="16"/>
  <c r="BJ977" i="16"/>
  <c r="R977" i="16"/>
  <c r="BK977" i="16"/>
  <c r="S977" i="16"/>
  <c r="BL977" i="16"/>
  <c r="T977" i="16"/>
  <c r="BM977" i="16"/>
  <c r="U977" i="16"/>
  <c r="BN977" i="16"/>
  <c r="V977" i="16"/>
  <c r="AU978" i="16"/>
  <c r="C978" i="16"/>
  <c r="X978" i="16"/>
  <c r="AV978" i="16"/>
  <c r="D978" i="16"/>
  <c r="Y978" i="16"/>
  <c r="AW978" i="16"/>
  <c r="E978" i="16"/>
  <c r="Z978" i="16"/>
  <c r="AX978" i="16"/>
  <c r="F978" i="16"/>
  <c r="AA978" i="16"/>
  <c r="AY978" i="16"/>
  <c r="G978" i="16"/>
  <c r="AB978" i="16"/>
  <c r="AZ978" i="16"/>
  <c r="H978" i="16"/>
  <c r="AC978" i="16"/>
  <c r="BA978" i="16"/>
  <c r="I978" i="16"/>
  <c r="AD978" i="16"/>
  <c r="BB978" i="16"/>
  <c r="J978" i="16"/>
  <c r="AE978" i="16"/>
  <c r="BC978" i="16"/>
  <c r="K978" i="16"/>
  <c r="AF978" i="16"/>
  <c r="BD978" i="16"/>
  <c r="L978" i="16"/>
  <c r="AG978" i="16"/>
  <c r="BE978" i="16"/>
  <c r="M978" i="16"/>
  <c r="BF978" i="16"/>
  <c r="N978" i="16"/>
  <c r="BG978" i="16"/>
  <c r="O978" i="16"/>
  <c r="BH978" i="16"/>
  <c r="P978" i="16"/>
  <c r="BI978" i="16"/>
  <c r="Q978" i="16"/>
  <c r="BJ978" i="16"/>
  <c r="R978" i="16"/>
  <c r="BK978" i="16"/>
  <c r="S978" i="16"/>
  <c r="BL978" i="16"/>
  <c r="T978" i="16"/>
  <c r="BM978" i="16"/>
  <c r="U978" i="16"/>
  <c r="BN978" i="16"/>
  <c r="V978" i="16"/>
  <c r="AU979" i="16"/>
  <c r="C979" i="16"/>
  <c r="X979" i="16"/>
  <c r="AV979" i="16"/>
  <c r="D979" i="16"/>
  <c r="Y979" i="16"/>
  <c r="AW979" i="16"/>
  <c r="E979" i="16"/>
  <c r="Z979" i="16"/>
  <c r="AX979" i="16"/>
  <c r="F979" i="16"/>
  <c r="AA979" i="16"/>
  <c r="AY979" i="16"/>
  <c r="G979" i="16"/>
  <c r="AB979" i="16"/>
  <c r="AZ979" i="16"/>
  <c r="H979" i="16"/>
  <c r="AC979" i="16"/>
  <c r="BA979" i="16"/>
  <c r="I979" i="16"/>
  <c r="AD979" i="16"/>
  <c r="BB979" i="16"/>
  <c r="J979" i="16"/>
  <c r="AE979" i="16"/>
  <c r="BC979" i="16"/>
  <c r="K979" i="16"/>
  <c r="AF979" i="16"/>
  <c r="BD979" i="16"/>
  <c r="L979" i="16"/>
  <c r="AG979" i="16"/>
  <c r="BE979" i="16"/>
  <c r="M979" i="16"/>
  <c r="BF979" i="16"/>
  <c r="N979" i="16"/>
  <c r="BG979" i="16"/>
  <c r="O979" i="16"/>
  <c r="BH979" i="16"/>
  <c r="P979" i="16"/>
  <c r="BI979" i="16"/>
  <c r="Q979" i="16"/>
  <c r="BJ979" i="16"/>
  <c r="R979" i="16"/>
  <c r="BK979" i="16"/>
  <c r="S979" i="16"/>
  <c r="BL979" i="16"/>
  <c r="T979" i="16"/>
  <c r="BM979" i="16"/>
  <c r="U979" i="16"/>
  <c r="BN979" i="16"/>
  <c r="V979" i="16"/>
  <c r="AU980" i="16"/>
  <c r="C980" i="16"/>
  <c r="X980" i="16"/>
  <c r="AV980" i="16"/>
  <c r="D980" i="16"/>
  <c r="Y980" i="16"/>
  <c r="AW980" i="16"/>
  <c r="E980" i="16"/>
  <c r="Z980" i="16"/>
  <c r="AX980" i="16"/>
  <c r="F980" i="16"/>
  <c r="AA980" i="16"/>
  <c r="AY980" i="16"/>
  <c r="G980" i="16"/>
  <c r="AB980" i="16"/>
  <c r="AZ980" i="16"/>
  <c r="H980" i="16"/>
  <c r="AC980" i="16"/>
  <c r="BA980" i="16"/>
  <c r="I980" i="16"/>
  <c r="AD980" i="16"/>
  <c r="BB980" i="16"/>
  <c r="J980" i="16"/>
  <c r="AE980" i="16"/>
  <c r="BC980" i="16"/>
  <c r="K980" i="16"/>
  <c r="AF980" i="16"/>
  <c r="BD980" i="16"/>
  <c r="L980" i="16"/>
  <c r="AG980" i="16"/>
  <c r="BE980" i="16"/>
  <c r="M980" i="16"/>
  <c r="BF980" i="16"/>
  <c r="N980" i="16"/>
  <c r="BG980" i="16"/>
  <c r="O980" i="16"/>
  <c r="BH980" i="16"/>
  <c r="P980" i="16"/>
  <c r="BI980" i="16"/>
  <c r="Q980" i="16"/>
  <c r="BJ980" i="16"/>
  <c r="R980" i="16"/>
  <c r="BK980" i="16"/>
  <c r="S980" i="16"/>
  <c r="BL980" i="16"/>
  <c r="T980" i="16"/>
  <c r="BM980" i="16"/>
  <c r="U980" i="16"/>
  <c r="BN980" i="16"/>
  <c r="V980" i="16"/>
  <c r="AU981" i="16"/>
  <c r="C981" i="16"/>
  <c r="X981" i="16"/>
  <c r="AV981" i="16"/>
  <c r="D981" i="16"/>
  <c r="Y981" i="16"/>
  <c r="AW981" i="16"/>
  <c r="E981" i="16"/>
  <c r="Z981" i="16"/>
  <c r="AX981" i="16"/>
  <c r="F981" i="16"/>
  <c r="AA981" i="16"/>
  <c r="AY981" i="16"/>
  <c r="G981" i="16"/>
  <c r="AB981" i="16"/>
  <c r="AZ981" i="16"/>
  <c r="H981" i="16"/>
  <c r="AC981" i="16"/>
  <c r="BA981" i="16"/>
  <c r="I981" i="16"/>
  <c r="AD981" i="16"/>
  <c r="BB981" i="16"/>
  <c r="J981" i="16"/>
  <c r="AE981" i="16"/>
  <c r="BC981" i="16"/>
  <c r="K981" i="16"/>
  <c r="AF981" i="16"/>
  <c r="BD981" i="16"/>
  <c r="L981" i="16"/>
  <c r="AG981" i="16"/>
  <c r="BE981" i="16"/>
  <c r="M981" i="16"/>
  <c r="BF981" i="16"/>
  <c r="N981" i="16"/>
  <c r="BG981" i="16"/>
  <c r="O981" i="16"/>
  <c r="BH981" i="16"/>
  <c r="P981" i="16"/>
  <c r="BI981" i="16"/>
  <c r="Q981" i="16"/>
  <c r="BJ981" i="16"/>
  <c r="R981" i="16"/>
  <c r="BK981" i="16"/>
  <c r="S981" i="16"/>
  <c r="BL981" i="16"/>
  <c r="T981" i="16"/>
  <c r="BM981" i="16"/>
  <c r="U981" i="16"/>
  <c r="BN981" i="16"/>
  <c r="V981" i="16"/>
  <c r="AU982" i="16"/>
  <c r="C982" i="16"/>
  <c r="X982" i="16"/>
  <c r="AV982" i="16"/>
  <c r="D982" i="16"/>
  <c r="Y982" i="16"/>
  <c r="AW982" i="16"/>
  <c r="E982" i="16"/>
  <c r="Z982" i="16"/>
  <c r="AX982" i="16"/>
  <c r="F982" i="16"/>
  <c r="AA982" i="16"/>
  <c r="AY982" i="16"/>
  <c r="G982" i="16"/>
  <c r="AB982" i="16"/>
  <c r="AZ982" i="16"/>
  <c r="H982" i="16"/>
  <c r="AC982" i="16"/>
  <c r="BA982" i="16"/>
  <c r="I982" i="16"/>
  <c r="AD982" i="16"/>
  <c r="BB982" i="16"/>
  <c r="J982" i="16"/>
  <c r="AE982" i="16"/>
  <c r="BC982" i="16"/>
  <c r="K982" i="16"/>
  <c r="AF982" i="16"/>
  <c r="BD982" i="16"/>
  <c r="L982" i="16"/>
  <c r="AG982" i="16"/>
  <c r="BE982" i="16"/>
  <c r="M982" i="16"/>
  <c r="BF982" i="16"/>
  <c r="N982" i="16"/>
  <c r="BG982" i="16"/>
  <c r="O982" i="16"/>
  <c r="BH982" i="16"/>
  <c r="P982" i="16"/>
  <c r="BI982" i="16"/>
  <c r="Q982" i="16"/>
  <c r="BJ982" i="16"/>
  <c r="R982" i="16"/>
  <c r="BK982" i="16"/>
  <c r="S982" i="16"/>
  <c r="BL982" i="16"/>
  <c r="T982" i="16"/>
  <c r="BM982" i="16"/>
  <c r="U982" i="16"/>
  <c r="BN982" i="16"/>
  <c r="V982" i="16"/>
  <c r="AU983" i="16"/>
  <c r="C983" i="16"/>
  <c r="X983" i="16"/>
  <c r="AV983" i="16"/>
  <c r="D983" i="16"/>
  <c r="Y983" i="16"/>
  <c r="AW983" i="16"/>
  <c r="E983" i="16"/>
  <c r="Z983" i="16"/>
  <c r="AX983" i="16"/>
  <c r="F983" i="16"/>
  <c r="AA983" i="16"/>
  <c r="AY983" i="16"/>
  <c r="G983" i="16"/>
  <c r="AB983" i="16"/>
  <c r="AZ983" i="16"/>
  <c r="H983" i="16"/>
  <c r="AC983" i="16"/>
  <c r="BA983" i="16"/>
  <c r="I983" i="16"/>
  <c r="AD983" i="16"/>
  <c r="BB983" i="16"/>
  <c r="J983" i="16"/>
  <c r="AE983" i="16"/>
  <c r="BC983" i="16"/>
  <c r="K983" i="16"/>
  <c r="AF983" i="16"/>
  <c r="BD983" i="16"/>
  <c r="L983" i="16"/>
  <c r="AG983" i="16"/>
  <c r="BE983" i="16"/>
  <c r="M983" i="16"/>
  <c r="BF983" i="16"/>
  <c r="N983" i="16"/>
  <c r="BG983" i="16"/>
  <c r="O983" i="16"/>
  <c r="BH983" i="16"/>
  <c r="P983" i="16"/>
  <c r="BI983" i="16"/>
  <c r="Q983" i="16"/>
  <c r="BJ983" i="16"/>
  <c r="R983" i="16"/>
  <c r="BK983" i="16"/>
  <c r="S983" i="16"/>
  <c r="BL983" i="16"/>
  <c r="T983" i="16"/>
  <c r="BM983" i="16"/>
  <c r="U983" i="16"/>
  <c r="BN983" i="16"/>
  <c r="V983" i="16"/>
  <c r="AU984" i="16"/>
  <c r="C984" i="16"/>
  <c r="X984" i="16"/>
  <c r="AV984" i="16"/>
  <c r="D984" i="16"/>
  <c r="Y984" i="16"/>
  <c r="AW984" i="16"/>
  <c r="E984" i="16"/>
  <c r="Z984" i="16"/>
  <c r="AX984" i="16"/>
  <c r="F984" i="16"/>
  <c r="AA984" i="16"/>
  <c r="AY984" i="16"/>
  <c r="G984" i="16"/>
  <c r="AB984" i="16"/>
  <c r="AZ984" i="16"/>
  <c r="H984" i="16"/>
  <c r="AC984" i="16"/>
  <c r="BA984" i="16"/>
  <c r="I984" i="16"/>
  <c r="AD984" i="16"/>
  <c r="BB984" i="16"/>
  <c r="J984" i="16"/>
  <c r="AE984" i="16"/>
  <c r="BC984" i="16"/>
  <c r="K984" i="16"/>
  <c r="AF984" i="16"/>
  <c r="BD984" i="16"/>
  <c r="L984" i="16"/>
  <c r="AG984" i="16"/>
  <c r="BE984" i="16"/>
  <c r="M984" i="16"/>
  <c r="BF984" i="16"/>
  <c r="N984" i="16"/>
  <c r="BG984" i="16"/>
  <c r="O984" i="16"/>
  <c r="BH984" i="16"/>
  <c r="P984" i="16"/>
  <c r="BI984" i="16"/>
  <c r="Q984" i="16"/>
  <c r="BJ984" i="16"/>
  <c r="R984" i="16"/>
  <c r="BK984" i="16"/>
  <c r="S984" i="16"/>
  <c r="BL984" i="16"/>
  <c r="T984" i="16"/>
  <c r="BM984" i="16"/>
  <c r="U984" i="16"/>
  <c r="BN984" i="16"/>
  <c r="V984" i="16"/>
  <c r="AU985" i="16"/>
  <c r="C985" i="16"/>
  <c r="X985" i="16"/>
  <c r="AV985" i="16"/>
  <c r="D985" i="16"/>
  <c r="Y985" i="16"/>
  <c r="AW985" i="16"/>
  <c r="E985" i="16"/>
  <c r="Z985" i="16"/>
  <c r="AX985" i="16"/>
  <c r="F985" i="16"/>
  <c r="AA985" i="16"/>
  <c r="AY985" i="16"/>
  <c r="G985" i="16"/>
  <c r="AB985" i="16"/>
  <c r="AZ985" i="16"/>
  <c r="H985" i="16"/>
  <c r="AC985" i="16"/>
  <c r="BA985" i="16"/>
  <c r="I985" i="16"/>
  <c r="AD985" i="16"/>
  <c r="BB985" i="16"/>
  <c r="J985" i="16"/>
  <c r="AE985" i="16"/>
  <c r="BC985" i="16"/>
  <c r="K985" i="16"/>
  <c r="AF985" i="16"/>
  <c r="BD985" i="16"/>
  <c r="L985" i="16"/>
  <c r="AG985" i="16"/>
  <c r="BE985" i="16"/>
  <c r="M985" i="16"/>
  <c r="BF985" i="16"/>
  <c r="N985" i="16"/>
  <c r="BG985" i="16"/>
  <c r="O985" i="16"/>
  <c r="BH985" i="16"/>
  <c r="P985" i="16"/>
  <c r="BI985" i="16"/>
  <c r="Q985" i="16"/>
  <c r="BJ985" i="16"/>
  <c r="R985" i="16"/>
  <c r="BK985" i="16"/>
  <c r="S985" i="16"/>
  <c r="BL985" i="16"/>
  <c r="T985" i="16"/>
  <c r="BM985" i="16"/>
  <c r="U985" i="16"/>
  <c r="BN985" i="16"/>
  <c r="V985" i="16"/>
  <c r="AU986" i="16"/>
  <c r="C986" i="16"/>
  <c r="X986" i="16"/>
  <c r="AV986" i="16"/>
  <c r="D986" i="16"/>
  <c r="Y986" i="16"/>
  <c r="AW986" i="16"/>
  <c r="E986" i="16"/>
  <c r="Z986" i="16"/>
  <c r="AX986" i="16"/>
  <c r="F986" i="16"/>
  <c r="AA986" i="16"/>
  <c r="AY986" i="16"/>
  <c r="G986" i="16"/>
  <c r="AB986" i="16"/>
  <c r="AZ986" i="16"/>
  <c r="H986" i="16"/>
  <c r="AC986" i="16"/>
  <c r="BA986" i="16"/>
  <c r="I986" i="16"/>
  <c r="AD986" i="16"/>
  <c r="BB986" i="16"/>
  <c r="J986" i="16"/>
  <c r="AE986" i="16"/>
  <c r="BC986" i="16"/>
  <c r="K986" i="16"/>
  <c r="AF986" i="16"/>
  <c r="BD986" i="16"/>
  <c r="L986" i="16"/>
  <c r="AG986" i="16"/>
  <c r="BE986" i="16"/>
  <c r="M986" i="16"/>
  <c r="BF986" i="16"/>
  <c r="N986" i="16"/>
  <c r="BG986" i="16"/>
  <c r="O986" i="16"/>
  <c r="BH986" i="16"/>
  <c r="P986" i="16"/>
  <c r="BI986" i="16"/>
  <c r="Q986" i="16"/>
  <c r="BJ986" i="16"/>
  <c r="R986" i="16"/>
  <c r="BK986" i="16"/>
  <c r="S986" i="16"/>
  <c r="BL986" i="16"/>
  <c r="T986" i="16"/>
  <c r="BM986" i="16"/>
  <c r="U986" i="16"/>
  <c r="BN986" i="16"/>
  <c r="V986" i="16"/>
  <c r="AU987" i="16"/>
  <c r="C987" i="16"/>
  <c r="X987" i="16"/>
  <c r="AV987" i="16"/>
  <c r="D987" i="16"/>
  <c r="Y987" i="16"/>
  <c r="AW987" i="16"/>
  <c r="E987" i="16"/>
  <c r="Z987" i="16"/>
  <c r="AX987" i="16"/>
  <c r="F987" i="16"/>
  <c r="AA987" i="16"/>
  <c r="AY987" i="16"/>
  <c r="G987" i="16"/>
  <c r="AB987" i="16"/>
  <c r="AZ987" i="16"/>
  <c r="H987" i="16"/>
  <c r="AC987" i="16"/>
  <c r="BA987" i="16"/>
  <c r="I987" i="16"/>
  <c r="AD987" i="16"/>
  <c r="BB987" i="16"/>
  <c r="J987" i="16"/>
  <c r="AE987" i="16"/>
  <c r="BC987" i="16"/>
  <c r="K987" i="16"/>
  <c r="AF987" i="16"/>
  <c r="BD987" i="16"/>
  <c r="L987" i="16"/>
  <c r="AG987" i="16"/>
  <c r="BE987" i="16"/>
  <c r="M987" i="16"/>
  <c r="BF987" i="16"/>
  <c r="N987" i="16"/>
  <c r="BG987" i="16"/>
  <c r="O987" i="16"/>
  <c r="BH987" i="16"/>
  <c r="P987" i="16"/>
  <c r="BI987" i="16"/>
  <c r="Q987" i="16"/>
  <c r="BJ987" i="16"/>
  <c r="R987" i="16"/>
  <c r="BK987" i="16"/>
  <c r="S987" i="16"/>
  <c r="BL987" i="16"/>
  <c r="T987" i="16"/>
  <c r="BM987" i="16"/>
  <c r="U987" i="16"/>
  <c r="BN987" i="16"/>
  <c r="V987" i="16"/>
  <c r="AU988" i="16"/>
  <c r="C988" i="16"/>
  <c r="X988" i="16"/>
  <c r="AV988" i="16"/>
  <c r="D988" i="16"/>
  <c r="Y988" i="16"/>
  <c r="AW988" i="16"/>
  <c r="E988" i="16"/>
  <c r="Z988" i="16"/>
  <c r="AX988" i="16"/>
  <c r="F988" i="16"/>
  <c r="AA988" i="16"/>
  <c r="AY988" i="16"/>
  <c r="G988" i="16"/>
  <c r="AB988" i="16"/>
  <c r="AZ988" i="16"/>
  <c r="H988" i="16"/>
  <c r="AC988" i="16"/>
  <c r="BA988" i="16"/>
  <c r="I988" i="16"/>
  <c r="AD988" i="16"/>
  <c r="BB988" i="16"/>
  <c r="J988" i="16"/>
  <c r="AE988" i="16"/>
  <c r="BC988" i="16"/>
  <c r="K988" i="16"/>
  <c r="AF988" i="16"/>
  <c r="BD988" i="16"/>
  <c r="L988" i="16"/>
  <c r="AG988" i="16"/>
  <c r="BE988" i="16"/>
  <c r="M988" i="16"/>
  <c r="BF988" i="16"/>
  <c r="N988" i="16"/>
  <c r="BG988" i="16"/>
  <c r="O988" i="16"/>
  <c r="BH988" i="16"/>
  <c r="P988" i="16"/>
  <c r="BI988" i="16"/>
  <c r="Q988" i="16"/>
  <c r="BJ988" i="16"/>
  <c r="R988" i="16"/>
  <c r="BK988" i="16"/>
  <c r="S988" i="16"/>
  <c r="BL988" i="16"/>
  <c r="T988" i="16"/>
  <c r="BM988" i="16"/>
  <c r="U988" i="16"/>
  <c r="BN988" i="16"/>
  <c r="V988" i="16"/>
  <c r="AU989" i="16"/>
  <c r="C989" i="16"/>
  <c r="X989" i="16"/>
  <c r="AV989" i="16"/>
  <c r="D989" i="16"/>
  <c r="Y989" i="16"/>
  <c r="AW989" i="16"/>
  <c r="E989" i="16"/>
  <c r="Z989" i="16"/>
  <c r="AX989" i="16"/>
  <c r="F989" i="16"/>
  <c r="AA989" i="16"/>
  <c r="AY989" i="16"/>
  <c r="G989" i="16"/>
  <c r="AB989" i="16"/>
  <c r="AZ989" i="16"/>
  <c r="H989" i="16"/>
  <c r="AC989" i="16"/>
  <c r="BA989" i="16"/>
  <c r="I989" i="16"/>
  <c r="AD989" i="16"/>
  <c r="BB989" i="16"/>
  <c r="J989" i="16"/>
  <c r="AE989" i="16"/>
  <c r="BC989" i="16"/>
  <c r="K989" i="16"/>
  <c r="AF989" i="16"/>
  <c r="BD989" i="16"/>
  <c r="L989" i="16"/>
  <c r="AG989" i="16"/>
  <c r="BE989" i="16"/>
  <c r="M989" i="16"/>
  <c r="BF989" i="16"/>
  <c r="N989" i="16"/>
  <c r="BG989" i="16"/>
  <c r="O989" i="16"/>
  <c r="BH989" i="16"/>
  <c r="P989" i="16"/>
  <c r="BI989" i="16"/>
  <c r="Q989" i="16"/>
  <c r="BJ989" i="16"/>
  <c r="R989" i="16"/>
  <c r="BK989" i="16"/>
  <c r="S989" i="16"/>
  <c r="BL989" i="16"/>
  <c r="T989" i="16"/>
  <c r="BM989" i="16"/>
  <c r="U989" i="16"/>
  <c r="BN989" i="16"/>
  <c r="V989" i="16"/>
  <c r="AU990" i="16"/>
  <c r="C990" i="16"/>
  <c r="X990" i="16"/>
  <c r="AV990" i="16"/>
  <c r="D990" i="16"/>
  <c r="Y990" i="16"/>
  <c r="AW990" i="16"/>
  <c r="E990" i="16"/>
  <c r="Z990" i="16"/>
  <c r="AX990" i="16"/>
  <c r="F990" i="16"/>
  <c r="AA990" i="16"/>
  <c r="AY990" i="16"/>
  <c r="G990" i="16"/>
  <c r="AB990" i="16"/>
  <c r="AZ990" i="16"/>
  <c r="H990" i="16"/>
  <c r="AC990" i="16"/>
  <c r="BA990" i="16"/>
  <c r="I990" i="16"/>
  <c r="AD990" i="16"/>
  <c r="BB990" i="16"/>
  <c r="J990" i="16"/>
  <c r="AE990" i="16"/>
  <c r="BC990" i="16"/>
  <c r="K990" i="16"/>
  <c r="AF990" i="16"/>
  <c r="BD990" i="16"/>
  <c r="L990" i="16"/>
  <c r="AG990" i="16"/>
  <c r="BE990" i="16"/>
  <c r="M990" i="16"/>
  <c r="BF990" i="16"/>
  <c r="N990" i="16"/>
  <c r="BG990" i="16"/>
  <c r="O990" i="16"/>
  <c r="BH990" i="16"/>
  <c r="P990" i="16"/>
  <c r="BI990" i="16"/>
  <c r="Q990" i="16"/>
  <c r="BJ990" i="16"/>
  <c r="R990" i="16"/>
  <c r="BK990" i="16"/>
  <c r="S990" i="16"/>
  <c r="BL990" i="16"/>
  <c r="T990" i="16"/>
  <c r="BM990" i="16"/>
  <c r="U990" i="16"/>
  <c r="BN990" i="16"/>
  <c r="V990" i="16"/>
  <c r="AU991" i="16"/>
  <c r="C991" i="16"/>
  <c r="X991" i="16"/>
  <c r="AV991" i="16"/>
  <c r="D991" i="16"/>
  <c r="Y991" i="16"/>
  <c r="AW991" i="16"/>
  <c r="E991" i="16"/>
  <c r="Z991" i="16"/>
  <c r="AX991" i="16"/>
  <c r="F991" i="16"/>
  <c r="AA991" i="16"/>
  <c r="AY991" i="16"/>
  <c r="G991" i="16"/>
  <c r="AB991" i="16"/>
  <c r="AZ991" i="16"/>
  <c r="H991" i="16"/>
  <c r="AC991" i="16"/>
  <c r="BA991" i="16"/>
  <c r="I991" i="16"/>
  <c r="AD991" i="16"/>
  <c r="BB991" i="16"/>
  <c r="J991" i="16"/>
  <c r="AE991" i="16"/>
  <c r="BC991" i="16"/>
  <c r="K991" i="16"/>
  <c r="AF991" i="16"/>
  <c r="BD991" i="16"/>
  <c r="L991" i="16"/>
  <c r="AG991" i="16"/>
  <c r="BE991" i="16"/>
  <c r="M991" i="16"/>
  <c r="BF991" i="16"/>
  <c r="N991" i="16"/>
  <c r="BG991" i="16"/>
  <c r="O991" i="16"/>
  <c r="BH991" i="16"/>
  <c r="P991" i="16"/>
  <c r="BI991" i="16"/>
  <c r="Q991" i="16"/>
  <c r="BJ991" i="16"/>
  <c r="R991" i="16"/>
  <c r="BK991" i="16"/>
  <c r="S991" i="16"/>
  <c r="BL991" i="16"/>
  <c r="T991" i="16"/>
  <c r="BM991" i="16"/>
  <c r="U991" i="16"/>
  <c r="BN991" i="16"/>
  <c r="V991" i="16"/>
  <c r="AU992" i="16"/>
  <c r="C992" i="16"/>
  <c r="X992" i="16"/>
  <c r="AV992" i="16"/>
  <c r="D992" i="16"/>
  <c r="Y992" i="16"/>
  <c r="AW992" i="16"/>
  <c r="E992" i="16"/>
  <c r="Z992" i="16"/>
  <c r="AX992" i="16"/>
  <c r="F992" i="16"/>
  <c r="AA992" i="16"/>
  <c r="AY992" i="16"/>
  <c r="G992" i="16"/>
  <c r="AB992" i="16"/>
  <c r="AZ992" i="16"/>
  <c r="H992" i="16"/>
  <c r="AC992" i="16"/>
  <c r="BA992" i="16"/>
  <c r="I992" i="16"/>
  <c r="AD992" i="16"/>
  <c r="BB992" i="16"/>
  <c r="J992" i="16"/>
  <c r="AE992" i="16"/>
  <c r="BC992" i="16"/>
  <c r="K992" i="16"/>
  <c r="AF992" i="16"/>
  <c r="BD992" i="16"/>
  <c r="L992" i="16"/>
  <c r="AG992" i="16"/>
  <c r="BE992" i="16"/>
  <c r="M992" i="16"/>
  <c r="BF992" i="16"/>
  <c r="N992" i="16"/>
  <c r="BG992" i="16"/>
  <c r="O992" i="16"/>
  <c r="BH992" i="16"/>
  <c r="P992" i="16"/>
  <c r="BI992" i="16"/>
  <c r="Q992" i="16"/>
  <c r="BJ992" i="16"/>
  <c r="R992" i="16"/>
  <c r="BK992" i="16"/>
  <c r="S992" i="16"/>
  <c r="BL992" i="16"/>
  <c r="T992" i="16"/>
  <c r="BM992" i="16"/>
  <c r="U992" i="16"/>
  <c r="BN992" i="16"/>
  <c r="V992" i="16"/>
  <c r="AU993" i="16"/>
  <c r="C993" i="16"/>
  <c r="X993" i="16"/>
  <c r="AV993" i="16"/>
  <c r="D993" i="16"/>
  <c r="Y993" i="16"/>
  <c r="AW993" i="16"/>
  <c r="E993" i="16"/>
  <c r="Z993" i="16"/>
  <c r="AX993" i="16"/>
  <c r="F993" i="16"/>
  <c r="AA993" i="16"/>
  <c r="AY993" i="16"/>
  <c r="G993" i="16"/>
  <c r="AB993" i="16"/>
  <c r="AZ993" i="16"/>
  <c r="H993" i="16"/>
  <c r="AC993" i="16"/>
  <c r="BA993" i="16"/>
  <c r="I993" i="16"/>
  <c r="AD993" i="16"/>
  <c r="BB993" i="16"/>
  <c r="J993" i="16"/>
  <c r="AE993" i="16"/>
  <c r="BC993" i="16"/>
  <c r="K993" i="16"/>
  <c r="AF993" i="16"/>
  <c r="BD993" i="16"/>
  <c r="L993" i="16"/>
  <c r="AG993" i="16"/>
  <c r="BE993" i="16"/>
  <c r="M993" i="16"/>
  <c r="BF993" i="16"/>
  <c r="N993" i="16"/>
  <c r="BG993" i="16"/>
  <c r="O993" i="16"/>
  <c r="BH993" i="16"/>
  <c r="P993" i="16"/>
  <c r="BI993" i="16"/>
  <c r="Q993" i="16"/>
  <c r="BJ993" i="16"/>
  <c r="R993" i="16"/>
  <c r="BK993" i="16"/>
  <c r="S993" i="16"/>
  <c r="BL993" i="16"/>
  <c r="T993" i="16"/>
  <c r="BM993" i="16"/>
  <c r="U993" i="16"/>
  <c r="BN993" i="16"/>
  <c r="V993" i="16"/>
  <c r="AU994" i="16"/>
  <c r="C994" i="16"/>
  <c r="X994" i="16"/>
  <c r="AV994" i="16"/>
  <c r="D994" i="16"/>
  <c r="Y994" i="16"/>
  <c r="AW994" i="16"/>
  <c r="E994" i="16"/>
  <c r="Z994" i="16"/>
  <c r="AX994" i="16"/>
  <c r="F994" i="16"/>
  <c r="AA994" i="16"/>
  <c r="AY994" i="16"/>
  <c r="G994" i="16"/>
  <c r="AB994" i="16"/>
  <c r="AZ994" i="16"/>
  <c r="H994" i="16"/>
  <c r="AC994" i="16"/>
  <c r="BA994" i="16"/>
  <c r="I994" i="16"/>
  <c r="AD994" i="16"/>
  <c r="BB994" i="16"/>
  <c r="J994" i="16"/>
  <c r="AE994" i="16"/>
  <c r="BC994" i="16"/>
  <c r="K994" i="16"/>
  <c r="AF994" i="16"/>
  <c r="BD994" i="16"/>
  <c r="L994" i="16"/>
  <c r="AG994" i="16"/>
  <c r="BE994" i="16"/>
  <c r="M994" i="16"/>
  <c r="BF994" i="16"/>
  <c r="N994" i="16"/>
  <c r="BG994" i="16"/>
  <c r="O994" i="16"/>
  <c r="BH994" i="16"/>
  <c r="P994" i="16"/>
  <c r="BI994" i="16"/>
  <c r="Q994" i="16"/>
  <c r="BJ994" i="16"/>
  <c r="R994" i="16"/>
  <c r="BK994" i="16"/>
  <c r="S994" i="16"/>
  <c r="BL994" i="16"/>
  <c r="T994" i="16"/>
  <c r="BM994" i="16"/>
  <c r="U994" i="16"/>
  <c r="BN994" i="16"/>
  <c r="V994" i="16"/>
  <c r="AU995" i="16"/>
  <c r="C995" i="16"/>
  <c r="X995" i="16"/>
  <c r="AV995" i="16"/>
  <c r="D995" i="16"/>
  <c r="Y995" i="16"/>
  <c r="AW995" i="16"/>
  <c r="E995" i="16"/>
  <c r="Z995" i="16"/>
  <c r="AX995" i="16"/>
  <c r="F995" i="16"/>
  <c r="AA995" i="16"/>
  <c r="AY995" i="16"/>
  <c r="G995" i="16"/>
  <c r="AB995" i="16"/>
  <c r="AZ995" i="16"/>
  <c r="H995" i="16"/>
  <c r="AC995" i="16"/>
  <c r="BA995" i="16"/>
  <c r="I995" i="16"/>
  <c r="AD995" i="16"/>
  <c r="BB995" i="16"/>
  <c r="J995" i="16"/>
  <c r="AE995" i="16"/>
  <c r="BC995" i="16"/>
  <c r="K995" i="16"/>
  <c r="AF995" i="16"/>
  <c r="BD995" i="16"/>
  <c r="L995" i="16"/>
  <c r="AG995" i="16"/>
  <c r="BE995" i="16"/>
  <c r="M995" i="16"/>
  <c r="BF995" i="16"/>
  <c r="N995" i="16"/>
  <c r="BG995" i="16"/>
  <c r="O995" i="16"/>
  <c r="BH995" i="16"/>
  <c r="P995" i="16"/>
  <c r="BI995" i="16"/>
  <c r="Q995" i="16"/>
  <c r="BJ995" i="16"/>
  <c r="R995" i="16"/>
  <c r="BK995" i="16"/>
  <c r="S995" i="16"/>
  <c r="BL995" i="16"/>
  <c r="T995" i="16"/>
  <c r="BM995" i="16"/>
  <c r="U995" i="16"/>
  <c r="BN995" i="16"/>
  <c r="V995" i="16"/>
  <c r="AU996" i="16"/>
  <c r="C996" i="16"/>
  <c r="X996" i="16"/>
  <c r="AV996" i="16"/>
  <c r="D996" i="16"/>
  <c r="Y996" i="16"/>
  <c r="AW996" i="16"/>
  <c r="E996" i="16"/>
  <c r="Z996" i="16"/>
  <c r="AX996" i="16"/>
  <c r="F996" i="16"/>
  <c r="AA996" i="16"/>
  <c r="AY996" i="16"/>
  <c r="G996" i="16"/>
  <c r="AB996" i="16"/>
  <c r="AZ996" i="16"/>
  <c r="H996" i="16"/>
  <c r="AC996" i="16"/>
  <c r="BA996" i="16"/>
  <c r="I996" i="16"/>
  <c r="AD996" i="16"/>
  <c r="BB996" i="16"/>
  <c r="J996" i="16"/>
  <c r="AE996" i="16"/>
  <c r="BC996" i="16"/>
  <c r="K996" i="16"/>
  <c r="AF996" i="16"/>
  <c r="BD996" i="16"/>
  <c r="L996" i="16"/>
  <c r="AG996" i="16"/>
  <c r="BE996" i="16"/>
  <c r="M996" i="16"/>
  <c r="BF996" i="16"/>
  <c r="N996" i="16"/>
  <c r="BG996" i="16"/>
  <c r="O996" i="16"/>
  <c r="BH996" i="16"/>
  <c r="P996" i="16"/>
  <c r="BI996" i="16"/>
  <c r="Q996" i="16"/>
  <c r="BJ996" i="16"/>
  <c r="R996" i="16"/>
  <c r="BK996" i="16"/>
  <c r="S996" i="16"/>
  <c r="BL996" i="16"/>
  <c r="T996" i="16"/>
  <c r="BM996" i="16"/>
  <c r="U996" i="16"/>
  <c r="BN996" i="16"/>
  <c r="V996" i="16"/>
  <c r="AU997" i="16"/>
  <c r="C997" i="16"/>
  <c r="X997" i="16"/>
  <c r="AV997" i="16"/>
  <c r="D997" i="16"/>
  <c r="Y997" i="16"/>
  <c r="AW997" i="16"/>
  <c r="E997" i="16"/>
  <c r="Z997" i="16"/>
  <c r="AX997" i="16"/>
  <c r="F997" i="16"/>
  <c r="AA997" i="16"/>
  <c r="AY997" i="16"/>
  <c r="G997" i="16"/>
  <c r="AB997" i="16"/>
  <c r="AZ997" i="16"/>
  <c r="H997" i="16"/>
  <c r="AC997" i="16"/>
  <c r="BA997" i="16"/>
  <c r="I997" i="16"/>
  <c r="AD997" i="16"/>
  <c r="BB997" i="16"/>
  <c r="J997" i="16"/>
  <c r="AE997" i="16"/>
  <c r="BC997" i="16"/>
  <c r="K997" i="16"/>
  <c r="AF997" i="16"/>
  <c r="BD997" i="16"/>
  <c r="L997" i="16"/>
  <c r="AG997" i="16"/>
  <c r="BE997" i="16"/>
  <c r="M997" i="16"/>
  <c r="BF997" i="16"/>
  <c r="N997" i="16"/>
  <c r="BG997" i="16"/>
  <c r="O997" i="16"/>
  <c r="BH997" i="16"/>
  <c r="P997" i="16"/>
  <c r="BI997" i="16"/>
  <c r="Q997" i="16"/>
  <c r="BJ997" i="16"/>
  <c r="R997" i="16"/>
  <c r="BK997" i="16"/>
  <c r="S997" i="16"/>
  <c r="BL997" i="16"/>
  <c r="T997" i="16"/>
  <c r="BM997" i="16"/>
  <c r="U997" i="16"/>
  <c r="BN997" i="16"/>
  <c r="V997" i="16"/>
  <c r="AU998" i="16"/>
  <c r="C998" i="16"/>
  <c r="X998" i="16"/>
  <c r="AV998" i="16"/>
  <c r="D998" i="16"/>
  <c r="Y998" i="16"/>
  <c r="AW998" i="16"/>
  <c r="E998" i="16"/>
  <c r="Z998" i="16"/>
  <c r="AX998" i="16"/>
  <c r="F998" i="16"/>
  <c r="AA998" i="16"/>
  <c r="AY998" i="16"/>
  <c r="G998" i="16"/>
  <c r="AB998" i="16"/>
  <c r="AZ998" i="16"/>
  <c r="H998" i="16"/>
  <c r="AC998" i="16"/>
  <c r="BA998" i="16"/>
  <c r="I998" i="16"/>
  <c r="AD998" i="16"/>
  <c r="BB998" i="16"/>
  <c r="J998" i="16"/>
  <c r="AE998" i="16"/>
  <c r="BC998" i="16"/>
  <c r="K998" i="16"/>
  <c r="AF998" i="16"/>
  <c r="BD998" i="16"/>
  <c r="L998" i="16"/>
  <c r="AG998" i="16"/>
  <c r="BE998" i="16"/>
  <c r="M998" i="16"/>
  <c r="BF998" i="16"/>
  <c r="N998" i="16"/>
  <c r="BG998" i="16"/>
  <c r="O998" i="16"/>
  <c r="BH998" i="16"/>
  <c r="P998" i="16"/>
  <c r="BI998" i="16"/>
  <c r="Q998" i="16"/>
  <c r="BJ998" i="16"/>
  <c r="R998" i="16"/>
  <c r="BK998" i="16"/>
  <c r="S998" i="16"/>
  <c r="BL998" i="16"/>
  <c r="T998" i="16"/>
  <c r="BM998" i="16"/>
  <c r="U998" i="16"/>
  <c r="BN998" i="16"/>
  <c r="V998" i="16"/>
  <c r="AU999" i="16"/>
  <c r="C999" i="16"/>
  <c r="X999" i="16"/>
  <c r="AV999" i="16"/>
  <c r="D999" i="16"/>
  <c r="Y999" i="16"/>
  <c r="AW999" i="16"/>
  <c r="E999" i="16"/>
  <c r="Z999" i="16"/>
  <c r="AX999" i="16"/>
  <c r="F999" i="16"/>
  <c r="AA999" i="16"/>
  <c r="AY999" i="16"/>
  <c r="G999" i="16"/>
  <c r="AB999" i="16"/>
  <c r="AZ999" i="16"/>
  <c r="H999" i="16"/>
  <c r="AC999" i="16"/>
  <c r="BA999" i="16"/>
  <c r="I999" i="16"/>
  <c r="AD999" i="16"/>
  <c r="BB999" i="16"/>
  <c r="J999" i="16"/>
  <c r="AE999" i="16"/>
  <c r="BC999" i="16"/>
  <c r="K999" i="16"/>
  <c r="AF999" i="16"/>
  <c r="BD999" i="16"/>
  <c r="L999" i="16"/>
  <c r="AG999" i="16"/>
  <c r="BE999" i="16"/>
  <c r="M999" i="16"/>
  <c r="BF999" i="16"/>
  <c r="N999" i="16"/>
  <c r="BG999" i="16"/>
  <c r="O999" i="16"/>
  <c r="BH999" i="16"/>
  <c r="P999" i="16"/>
  <c r="BI999" i="16"/>
  <c r="Q999" i="16"/>
  <c r="BJ999" i="16"/>
  <c r="R999" i="16"/>
  <c r="BK999" i="16"/>
  <c r="S999" i="16"/>
  <c r="BL999" i="16"/>
  <c r="T999" i="16"/>
  <c r="BM999" i="16"/>
  <c r="U999" i="16"/>
  <c r="BN999" i="16"/>
  <c r="V999" i="16"/>
  <c r="AU1000" i="16"/>
  <c r="C1000" i="16"/>
  <c r="X1000" i="16"/>
  <c r="AV1000" i="16"/>
  <c r="D1000" i="16"/>
  <c r="Y1000" i="16"/>
  <c r="AW1000" i="16"/>
  <c r="E1000" i="16"/>
  <c r="Z1000" i="16"/>
  <c r="AX1000" i="16"/>
  <c r="F1000" i="16"/>
  <c r="AA1000" i="16"/>
  <c r="AY1000" i="16"/>
  <c r="G1000" i="16"/>
  <c r="AB1000" i="16"/>
  <c r="AZ1000" i="16"/>
  <c r="H1000" i="16"/>
  <c r="AC1000" i="16"/>
  <c r="BA1000" i="16"/>
  <c r="I1000" i="16"/>
  <c r="AD1000" i="16"/>
  <c r="BB1000" i="16"/>
  <c r="J1000" i="16"/>
  <c r="AE1000" i="16"/>
  <c r="BC1000" i="16"/>
  <c r="K1000" i="16"/>
  <c r="AF1000" i="16"/>
  <c r="BD1000" i="16"/>
  <c r="L1000" i="16"/>
  <c r="AG1000" i="16"/>
  <c r="BE1000" i="16"/>
  <c r="M1000" i="16"/>
  <c r="BF1000" i="16"/>
  <c r="N1000" i="16"/>
  <c r="BG1000" i="16"/>
  <c r="O1000" i="16"/>
  <c r="BH1000" i="16"/>
  <c r="P1000" i="16"/>
  <c r="BI1000" i="16"/>
  <c r="Q1000" i="16"/>
  <c r="BJ1000" i="16"/>
  <c r="R1000" i="16"/>
  <c r="BK1000" i="16"/>
  <c r="S1000" i="16"/>
  <c r="BL1000" i="16"/>
  <c r="T1000" i="16"/>
  <c r="BM1000" i="16"/>
  <c r="U1000" i="16"/>
  <c r="BN1000" i="16"/>
  <c r="V1000" i="16"/>
  <c r="AU1001" i="16"/>
  <c r="C1001" i="16"/>
  <c r="X1001" i="16"/>
  <c r="AV1001" i="16"/>
  <c r="D1001" i="16"/>
  <c r="Y1001" i="16"/>
  <c r="AW1001" i="16"/>
  <c r="E1001" i="16"/>
  <c r="Z1001" i="16"/>
  <c r="AX1001" i="16"/>
  <c r="F1001" i="16"/>
  <c r="AA1001" i="16"/>
  <c r="AY1001" i="16"/>
  <c r="G1001" i="16"/>
  <c r="AB1001" i="16"/>
  <c r="AZ1001" i="16"/>
  <c r="H1001" i="16"/>
  <c r="AC1001" i="16"/>
  <c r="BA1001" i="16"/>
  <c r="I1001" i="16"/>
  <c r="AD1001" i="16"/>
  <c r="BB1001" i="16"/>
  <c r="J1001" i="16"/>
  <c r="AE1001" i="16"/>
  <c r="BC1001" i="16"/>
  <c r="K1001" i="16"/>
  <c r="AF1001" i="16"/>
  <c r="BD1001" i="16"/>
  <c r="L1001" i="16"/>
  <c r="AG1001" i="16"/>
  <c r="BE1001" i="16"/>
  <c r="M1001" i="16"/>
  <c r="BF1001" i="16"/>
  <c r="N1001" i="16"/>
  <c r="BG1001" i="16"/>
  <c r="O1001" i="16"/>
  <c r="BH1001" i="16"/>
  <c r="P1001" i="16"/>
  <c r="BI1001" i="16"/>
  <c r="Q1001" i="16"/>
  <c r="BJ1001" i="16"/>
  <c r="R1001" i="16"/>
  <c r="BK1001" i="16"/>
  <c r="S1001" i="16"/>
  <c r="BL1001" i="16"/>
  <c r="T1001" i="16"/>
  <c r="BM1001" i="16"/>
  <c r="U1001" i="16"/>
  <c r="BN1001" i="16"/>
  <c r="V1001" i="16"/>
  <c r="AU1002" i="16"/>
  <c r="C1002" i="16"/>
  <c r="X1002" i="16"/>
  <c r="AV1002" i="16"/>
  <c r="D1002" i="16"/>
  <c r="Y1002" i="16"/>
  <c r="AW1002" i="16"/>
  <c r="E1002" i="16"/>
  <c r="Z1002" i="16"/>
  <c r="AX1002" i="16"/>
  <c r="F1002" i="16"/>
  <c r="AA1002" i="16"/>
  <c r="AY1002" i="16"/>
  <c r="G1002" i="16"/>
  <c r="AB1002" i="16"/>
  <c r="AZ1002" i="16"/>
  <c r="H1002" i="16"/>
  <c r="AC1002" i="16"/>
  <c r="BA1002" i="16"/>
  <c r="I1002" i="16"/>
  <c r="AD1002" i="16"/>
  <c r="BB1002" i="16"/>
  <c r="J1002" i="16"/>
  <c r="AE1002" i="16"/>
  <c r="BC1002" i="16"/>
  <c r="K1002" i="16"/>
  <c r="AF1002" i="16"/>
  <c r="BD1002" i="16"/>
  <c r="L1002" i="16"/>
  <c r="AG1002" i="16"/>
  <c r="BE1002" i="16"/>
  <c r="M1002" i="16"/>
  <c r="BF1002" i="16"/>
  <c r="N1002" i="16"/>
  <c r="BG1002" i="16"/>
  <c r="O1002" i="16"/>
  <c r="BH1002" i="16"/>
  <c r="P1002" i="16"/>
  <c r="BI1002" i="16"/>
  <c r="Q1002" i="16"/>
  <c r="BJ1002" i="16"/>
  <c r="R1002" i="16"/>
  <c r="BK1002" i="16"/>
  <c r="S1002" i="16"/>
  <c r="BL1002" i="16"/>
  <c r="T1002" i="16"/>
  <c r="BM1002" i="16"/>
  <c r="U1002" i="16"/>
  <c r="BN1002" i="16"/>
  <c r="V1002" i="16"/>
  <c r="AU1003" i="16"/>
  <c r="C1003" i="16"/>
  <c r="X1003" i="16"/>
  <c r="AV1003" i="16"/>
  <c r="D1003" i="16"/>
  <c r="Y1003" i="16"/>
  <c r="AW1003" i="16"/>
  <c r="E1003" i="16"/>
  <c r="Z1003" i="16"/>
  <c r="AX1003" i="16"/>
  <c r="F1003" i="16"/>
  <c r="AA1003" i="16"/>
  <c r="AY1003" i="16"/>
  <c r="G1003" i="16"/>
  <c r="AB1003" i="16"/>
  <c r="AZ1003" i="16"/>
  <c r="H1003" i="16"/>
  <c r="AC1003" i="16"/>
  <c r="BA1003" i="16"/>
  <c r="I1003" i="16"/>
  <c r="AD1003" i="16"/>
  <c r="BB1003" i="16"/>
  <c r="J1003" i="16"/>
  <c r="AE1003" i="16"/>
  <c r="BC1003" i="16"/>
  <c r="K1003" i="16"/>
  <c r="AF1003" i="16"/>
  <c r="BD1003" i="16"/>
  <c r="L1003" i="16"/>
  <c r="AG1003" i="16"/>
  <c r="BE1003" i="16"/>
  <c r="M1003" i="16"/>
  <c r="BF1003" i="16"/>
  <c r="N1003" i="16"/>
  <c r="BG1003" i="16"/>
  <c r="O1003" i="16"/>
  <c r="BH1003" i="16"/>
  <c r="P1003" i="16"/>
  <c r="BI1003" i="16"/>
  <c r="Q1003" i="16"/>
  <c r="BJ1003" i="16"/>
  <c r="R1003" i="16"/>
  <c r="BK1003" i="16"/>
  <c r="S1003" i="16"/>
  <c r="BL1003" i="16"/>
  <c r="T1003" i="16"/>
  <c r="BM1003" i="16"/>
  <c r="U1003" i="16"/>
  <c r="BN1003" i="16"/>
  <c r="V1003" i="16"/>
  <c r="AU1004" i="16"/>
  <c r="C1004" i="16"/>
  <c r="X1004" i="16"/>
  <c r="AV1004" i="16"/>
  <c r="D1004" i="16"/>
  <c r="Y1004" i="16"/>
  <c r="AW1004" i="16"/>
  <c r="E1004" i="16"/>
  <c r="Z1004" i="16"/>
  <c r="AX1004" i="16"/>
  <c r="F1004" i="16"/>
  <c r="AA1004" i="16"/>
  <c r="AY1004" i="16"/>
  <c r="G1004" i="16"/>
  <c r="AB1004" i="16"/>
  <c r="AZ1004" i="16"/>
  <c r="H1004" i="16"/>
  <c r="AC1004" i="16"/>
  <c r="BA1004" i="16"/>
  <c r="I1004" i="16"/>
  <c r="AD1004" i="16"/>
  <c r="BB1004" i="16"/>
  <c r="J1004" i="16"/>
  <c r="AE1004" i="16"/>
  <c r="BC1004" i="16"/>
  <c r="K1004" i="16"/>
  <c r="AF1004" i="16"/>
  <c r="BD1004" i="16"/>
  <c r="L1004" i="16"/>
  <c r="AG1004" i="16"/>
  <c r="BE1004" i="16"/>
  <c r="M1004" i="16"/>
  <c r="BF1004" i="16"/>
  <c r="N1004" i="16"/>
  <c r="BG1004" i="16"/>
  <c r="O1004" i="16"/>
  <c r="BH1004" i="16"/>
  <c r="P1004" i="16"/>
  <c r="BI1004" i="16"/>
  <c r="Q1004" i="16"/>
  <c r="BJ1004" i="16"/>
  <c r="R1004" i="16"/>
  <c r="BK1004" i="16"/>
  <c r="S1004" i="16"/>
  <c r="BL1004" i="16"/>
  <c r="T1004" i="16"/>
  <c r="BM1004" i="16"/>
  <c r="U1004" i="16"/>
  <c r="BN1004" i="16"/>
  <c r="V1004" i="16"/>
  <c r="AU5" i="16"/>
  <c r="C5" i="16"/>
  <c r="AV5" i="16"/>
  <c r="D5" i="16"/>
  <c r="AW5" i="16"/>
  <c r="E5" i="16"/>
  <c r="AX5" i="16"/>
  <c r="F5" i="16"/>
  <c r="AY5" i="16"/>
  <c r="G5" i="16"/>
  <c r="AZ5" i="16"/>
  <c r="H5" i="16"/>
  <c r="BA5" i="16"/>
  <c r="I5" i="16"/>
  <c r="BB5" i="16"/>
  <c r="J5" i="16"/>
  <c r="BC5" i="16"/>
  <c r="K5" i="16"/>
  <c r="BD5" i="16"/>
  <c r="L5" i="16"/>
  <c r="BE5" i="16"/>
  <c r="M5" i="16"/>
  <c r="BF5" i="16"/>
  <c r="N5" i="16"/>
  <c r="BG5" i="16"/>
  <c r="O5" i="16"/>
  <c r="BH5" i="16"/>
  <c r="P5" i="16"/>
  <c r="BI5" i="16"/>
  <c r="Q5" i="16"/>
  <c r="BJ5" i="16"/>
  <c r="R5" i="16"/>
  <c r="BK5" i="16"/>
  <c r="S5" i="16"/>
  <c r="BL5" i="16"/>
  <c r="T5" i="16"/>
  <c r="BM5" i="16"/>
  <c r="U5" i="16"/>
  <c r="BN5" i="16"/>
  <c r="V5" i="16"/>
  <c r="I4" i="21"/>
  <c r="AB2" i="21" a="1"/>
  <c r="AB2" i="21"/>
  <c r="AB3" i="21"/>
  <c r="AB4" i="21"/>
  <c r="AB5" i="21"/>
  <c r="AB6" i="21"/>
  <c r="AB7" i="21"/>
  <c r="AB8" i="21"/>
  <c r="D27" i="21"/>
  <c r="C8" i="21"/>
  <c r="R8" i="21"/>
  <c r="D26" i="21"/>
  <c r="C7" i="21"/>
  <c r="R7" i="21"/>
  <c r="D23" i="21"/>
  <c r="D24" i="21"/>
  <c r="D25" i="21"/>
  <c r="I23" i="21"/>
  <c r="C6" i="21"/>
  <c r="R6" i="21"/>
  <c r="D20" i="21"/>
  <c r="D21" i="21"/>
  <c r="D22" i="21"/>
  <c r="I20" i="21"/>
  <c r="C5" i="21"/>
  <c r="R5" i="21"/>
  <c r="D17" i="21"/>
  <c r="D18" i="21"/>
  <c r="D19" i="21"/>
  <c r="I17" i="21"/>
  <c r="C4" i="21"/>
  <c r="R4" i="21"/>
  <c r="D15" i="21"/>
  <c r="C2" i="21"/>
  <c r="Q2" i="21"/>
  <c r="Q8" i="21"/>
  <c r="Q7" i="21"/>
  <c r="Q6" i="21"/>
  <c r="Q5" i="21"/>
  <c r="Q4" i="21"/>
  <c r="P8" i="21"/>
  <c r="P7" i="21"/>
  <c r="P6" i="21"/>
  <c r="P5" i="21"/>
  <c r="P4" i="21"/>
  <c r="O8" i="21"/>
  <c r="O7" i="21"/>
  <c r="O6" i="21"/>
  <c r="O5" i="21"/>
  <c r="O4" i="21"/>
  <c r="N8" i="21"/>
  <c r="N7" i="21"/>
  <c r="N6" i="21"/>
  <c r="N5" i="21"/>
  <c r="N4" i="21"/>
  <c r="D16" i="21"/>
  <c r="C3" i="21"/>
  <c r="M8" i="21"/>
  <c r="M7" i="21"/>
  <c r="M6" i="21"/>
  <c r="M5" i="21"/>
  <c r="M4" i="21"/>
  <c r="L8" i="21"/>
  <c r="L7" i="21"/>
  <c r="L6" i="21"/>
  <c r="L5" i="21"/>
  <c r="L4" i="21"/>
  <c r="R3" i="21"/>
  <c r="Q3" i="21"/>
  <c r="P3" i="21"/>
  <c r="O3" i="21"/>
  <c r="N3" i="21"/>
  <c r="M3" i="21"/>
  <c r="M2" i="21"/>
  <c r="L3" i="21"/>
  <c r="R2" i="21"/>
  <c r="P2" i="21"/>
  <c r="O2" i="21"/>
  <c r="N2" i="21"/>
  <c r="L2" i="21"/>
  <c r="D2" i="21"/>
  <c r="D3" i="21"/>
  <c r="D4" i="21"/>
  <c r="D5" i="21"/>
  <c r="D6" i="21"/>
  <c r="D7" i="21"/>
  <c r="D8" i="21"/>
  <c r="D9" i="21"/>
  <c r="E2" i="21"/>
  <c r="E3" i="21"/>
  <c r="E4" i="21"/>
  <c r="E5" i="21"/>
  <c r="E6" i="21"/>
  <c r="E7" i="21"/>
  <c r="E8" i="21"/>
  <c r="E9" i="21"/>
  <c r="C27" i="21"/>
  <c r="B8" i="21"/>
  <c r="C26" i="21"/>
  <c r="B7" i="21"/>
  <c r="C23" i="21"/>
  <c r="C24" i="21"/>
  <c r="C25" i="21"/>
  <c r="J23" i="21"/>
  <c r="B6" i="21"/>
  <c r="C20" i="21"/>
  <c r="C21" i="21"/>
  <c r="C22" i="21"/>
  <c r="J20" i="21"/>
  <c r="B5" i="21"/>
  <c r="C17" i="21"/>
  <c r="C18" i="21"/>
  <c r="C19" i="21"/>
  <c r="J17" i="21"/>
  <c r="B4" i="21"/>
  <c r="C16" i="21"/>
  <c r="B3" i="21"/>
  <c r="C15" i="21"/>
  <c r="B2" i="21"/>
  <c r="N8" i="6"/>
  <c r="O17" i="21"/>
  <c r="E17" i="21"/>
  <c r="O9" i="6"/>
  <c r="P18" i="21"/>
  <c r="F18" i="21"/>
  <c r="N19" i="21"/>
  <c r="G19" i="21"/>
  <c r="T25" i="21"/>
  <c r="G25" i="21"/>
  <c r="Q22" i="21"/>
  <c r="G22" i="21"/>
  <c r="B14" i="6"/>
  <c r="B23" i="21"/>
  <c r="B15" i="6"/>
  <c r="B24" i="21"/>
  <c r="B16" i="6"/>
  <c r="B25" i="21"/>
  <c r="T14" i="6"/>
  <c r="U23" i="21"/>
  <c r="E23" i="21"/>
  <c r="U15" i="6"/>
  <c r="V24" i="21"/>
  <c r="F24" i="21"/>
  <c r="U14" i="6"/>
  <c r="V23" i="21"/>
  <c r="H23" i="21"/>
  <c r="B11" i="6"/>
  <c r="B20" i="21"/>
  <c r="B12" i="6"/>
  <c r="B21" i="21"/>
  <c r="B13" i="6"/>
  <c r="B22" i="21"/>
  <c r="Q11" i="6"/>
  <c r="R20" i="21"/>
  <c r="E20" i="21"/>
  <c r="R12" i="6"/>
  <c r="S21" i="21"/>
  <c r="F21" i="21"/>
  <c r="R11" i="6"/>
  <c r="S20" i="21"/>
  <c r="H20" i="21"/>
  <c r="B8" i="6"/>
  <c r="B17" i="21"/>
  <c r="B9" i="6"/>
  <c r="B18" i="21"/>
  <c r="B10" i="6"/>
  <c r="B19" i="21"/>
  <c r="O8" i="6"/>
  <c r="P17" i="21"/>
  <c r="H17" i="21"/>
  <c r="A16" i="21"/>
  <c r="A17" i="21"/>
  <c r="A18" i="21"/>
  <c r="A19" i="21"/>
  <c r="A20" i="21"/>
  <c r="A21" i="21"/>
  <c r="A22" i="21"/>
  <c r="A23" i="21"/>
  <c r="A24" i="21"/>
  <c r="A25" i="21"/>
  <c r="A26" i="21"/>
  <c r="A27" i="21"/>
  <c r="A15" i="21"/>
  <c r="L16" i="21"/>
  <c r="M16" i="21"/>
  <c r="M7" i="6"/>
  <c r="N16" i="21"/>
  <c r="N7" i="6"/>
  <c r="O16" i="21"/>
  <c r="O7" i="6"/>
  <c r="P16" i="21"/>
  <c r="P7" i="6"/>
  <c r="Q16" i="21"/>
  <c r="Q7" i="6"/>
  <c r="R16" i="21"/>
  <c r="R7" i="6"/>
  <c r="S16" i="21"/>
  <c r="S7" i="6"/>
  <c r="T16" i="21"/>
  <c r="T7" i="6"/>
  <c r="U16" i="21"/>
  <c r="U7" i="6"/>
  <c r="V16" i="21"/>
  <c r="V7" i="6"/>
  <c r="W16" i="21"/>
  <c r="W7" i="6"/>
  <c r="X16" i="21"/>
  <c r="L17" i="21"/>
  <c r="M17" i="21"/>
  <c r="N17" i="21"/>
  <c r="P8" i="6"/>
  <c r="Q17" i="21"/>
  <c r="Q8" i="6"/>
  <c r="R17" i="21"/>
  <c r="R8" i="6"/>
  <c r="S17" i="21"/>
  <c r="S8" i="6"/>
  <c r="T17" i="21"/>
  <c r="T8" i="6"/>
  <c r="U17" i="21"/>
  <c r="U8" i="6"/>
  <c r="V17" i="21"/>
  <c r="V8" i="6"/>
  <c r="W17" i="21"/>
  <c r="W8" i="6"/>
  <c r="X17" i="21"/>
  <c r="L18" i="21"/>
  <c r="M18" i="21"/>
  <c r="N18" i="21"/>
  <c r="O18" i="21"/>
  <c r="P9" i="6"/>
  <c r="Q18" i="21"/>
  <c r="Q9" i="6"/>
  <c r="R18" i="21"/>
  <c r="R9" i="6"/>
  <c r="S18" i="21"/>
  <c r="S9" i="6"/>
  <c r="T18" i="21"/>
  <c r="T9" i="6"/>
  <c r="U18" i="21"/>
  <c r="U9" i="6"/>
  <c r="V18" i="21"/>
  <c r="V9" i="6"/>
  <c r="W18" i="21"/>
  <c r="W9" i="6"/>
  <c r="X18" i="21"/>
  <c r="L19" i="21"/>
  <c r="M19" i="21"/>
  <c r="O19" i="21"/>
  <c r="P19" i="21"/>
  <c r="P10" i="6"/>
  <c r="Q19" i="21"/>
  <c r="Q10" i="6"/>
  <c r="R19" i="21"/>
  <c r="R10" i="6"/>
  <c r="S19" i="21"/>
  <c r="S10" i="6"/>
  <c r="T19" i="21"/>
  <c r="T10" i="6"/>
  <c r="U19" i="21"/>
  <c r="U10" i="6"/>
  <c r="V19" i="21"/>
  <c r="V10" i="6"/>
  <c r="W19" i="21"/>
  <c r="W10" i="6"/>
  <c r="X19" i="21"/>
  <c r="L20" i="21"/>
  <c r="M20" i="21"/>
  <c r="N20" i="21"/>
  <c r="O20" i="21"/>
  <c r="P20" i="21"/>
  <c r="Q20" i="21"/>
  <c r="S11" i="6"/>
  <c r="T20" i="21"/>
  <c r="T11" i="6"/>
  <c r="U20" i="21"/>
  <c r="U11" i="6"/>
  <c r="V20" i="21"/>
  <c r="V11" i="6"/>
  <c r="W20" i="21"/>
  <c r="W11" i="6"/>
  <c r="X20" i="21"/>
  <c r="L21" i="21"/>
  <c r="M21" i="21"/>
  <c r="N21" i="21"/>
  <c r="O21" i="21"/>
  <c r="P21" i="21"/>
  <c r="Q21" i="21"/>
  <c r="R21" i="21"/>
  <c r="S12" i="6"/>
  <c r="T21" i="21"/>
  <c r="T12" i="6"/>
  <c r="U21" i="21"/>
  <c r="U12" i="6"/>
  <c r="V21" i="21"/>
  <c r="V12" i="6"/>
  <c r="W21" i="21"/>
  <c r="W12" i="6"/>
  <c r="X21" i="21"/>
  <c r="L22" i="21"/>
  <c r="M22" i="21"/>
  <c r="N22" i="21"/>
  <c r="O22" i="21"/>
  <c r="P22" i="21"/>
  <c r="R22" i="21"/>
  <c r="S22" i="21"/>
  <c r="S13" i="6"/>
  <c r="T22" i="21"/>
  <c r="T13" i="6"/>
  <c r="U22" i="21"/>
  <c r="U13" i="6"/>
  <c r="V22" i="21"/>
  <c r="V13" i="6"/>
  <c r="W22" i="21"/>
  <c r="W13" i="6"/>
  <c r="X22" i="21"/>
  <c r="L23" i="21"/>
  <c r="M23" i="21"/>
  <c r="N23" i="21"/>
  <c r="O23" i="21"/>
  <c r="P23" i="21"/>
  <c r="Q23" i="21"/>
  <c r="R23" i="21"/>
  <c r="S23" i="21"/>
  <c r="T23" i="21"/>
  <c r="V14" i="6"/>
  <c r="W23" i="21"/>
  <c r="W14" i="6"/>
  <c r="X23" i="21"/>
  <c r="L24" i="21"/>
  <c r="M24" i="21"/>
  <c r="N24" i="21"/>
  <c r="O24" i="21"/>
  <c r="P24" i="21"/>
  <c r="Q24" i="21"/>
  <c r="R24" i="21"/>
  <c r="S24" i="21"/>
  <c r="T24" i="21"/>
  <c r="U24" i="21"/>
  <c r="V15" i="6"/>
  <c r="W24" i="21"/>
  <c r="W15" i="6"/>
  <c r="X24" i="21"/>
  <c r="L25" i="21"/>
  <c r="M25" i="21"/>
  <c r="N25" i="21"/>
  <c r="O25" i="21"/>
  <c r="P25" i="21"/>
  <c r="Q25" i="21"/>
  <c r="R25" i="21"/>
  <c r="S25" i="21"/>
  <c r="U25" i="21"/>
  <c r="V25" i="21"/>
  <c r="V16" i="6"/>
  <c r="W25" i="21"/>
  <c r="W16" i="6"/>
  <c r="X25" i="21"/>
  <c r="L26" i="21"/>
  <c r="M26" i="21"/>
  <c r="N26" i="21"/>
  <c r="O26" i="21"/>
  <c r="P26" i="21"/>
  <c r="Q26" i="21"/>
  <c r="R26" i="21"/>
  <c r="S26" i="21"/>
  <c r="T26" i="21"/>
  <c r="U26" i="21"/>
  <c r="V26" i="21"/>
  <c r="W26" i="21"/>
  <c r="W17" i="6"/>
  <c r="X26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L14" i="21"/>
  <c r="L6" i="6"/>
  <c r="M15" i="21"/>
  <c r="M6" i="6"/>
  <c r="N15" i="21"/>
  <c r="N6" i="6"/>
  <c r="O15" i="21"/>
  <c r="O6" i="6"/>
  <c r="P15" i="21"/>
  <c r="P6" i="6"/>
  <c r="Q15" i="21"/>
  <c r="Q6" i="6"/>
  <c r="R15" i="21"/>
  <c r="R6" i="6"/>
  <c r="S15" i="21"/>
  <c r="S6" i="6"/>
  <c r="T15" i="21"/>
  <c r="T6" i="6"/>
  <c r="U15" i="21"/>
  <c r="U6" i="6"/>
  <c r="V15" i="21"/>
  <c r="V6" i="6"/>
  <c r="W15" i="21"/>
  <c r="W6" i="6"/>
  <c r="X15" i="21"/>
  <c r="L15" i="21"/>
  <c r="B16" i="21"/>
  <c r="B26" i="21"/>
  <c r="B27" i="21"/>
  <c r="B15" i="21"/>
  <c r="AM5" i="6" a="1"/>
  <c r="AN5" i="6"/>
  <c r="AO5" i="6"/>
  <c r="AP5" i="6"/>
  <c r="AQ5" i="6"/>
  <c r="AR5" i="6"/>
  <c r="AS5" i="6"/>
  <c r="AT5" i="6"/>
  <c r="AU5" i="6"/>
  <c r="AV5" i="6"/>
  <c r="AW5" i="6"/>
  <c r="AX5" i="6"/>
  <c r="AY5" i="6"/>
  <c r="AM5" i="6"/>
  <c r="C4" i="16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AV4" i="16"/>
  <c r="AW4" i="16"/>
  <c r="AX4" i="16"/>
  <c r="AY4" i="16"/>
  <c r="AZ4" i="16"/>
  <c r="BA4" i="16"/>
  <c r="BB4" i="16"/>
  <c r="BC4" i="16"/>
  <c r="BD4" i="16"/>
  <c r="BE4" i="16"/>
  <c r="BF4" i="16"/>
  <c r="BG4" i="16"/>
  <c r="BH4" i="16"/>
  <c r="BI4" i="16"/>
  <c r="BJ4" i="16"/>
  <c r="BK4" i="16"/>
  <c r="BL4" i="16"/>
  <c r="BM4" i="16"/>
  <c r="BN4" i="16"/>
  <c r="BO4" i="16"/>
  <c r="AU4" i="16"/>
  <c r="Y4" i="16"/>
  <c r="Z4" i="16"/>
  <c r="AA4" i="16"/>
  <c r="AB4" i="16"/>
  <c r="AC4" i="16"/>
  <c r="AD4" i="16"/>
  <c r="AE4" i="16"/>
  <c r="AF4" i="16"/>
  <c r="AG4" i="16"/>
  <c r="AH4" i="16"/>
  <c r="AI4" i="16"/>
  <c r="AJ4" i="16"/>
  <c r="AK4" i="16"/>
  <c r="AL4" i="16"/>
  <c r="AM4" i="16"/>
  <c r="AN4" i="16"/>
  <c r="AO4" i="16"/>
  <c r="AP4" i="16"/>
  <c r="AQ4" i="16"/>
  <c r="X4" i="16"/>
  <c r="B22" i="6"/>
  <c r="AM6" i="6"/>
  <c r="AN7" i="6"/>
  <c r="AO8" i="6"/>
  <c r="AP9" i="6"/>
  <c r="AQ10" i="6"/>
  <c r="AR11" i="6"/>
  <c r="AS12" i="6"/>
  <c r="AT13" i="6"/>
  <c r="AU14" i="6"/>
  <c r="AV15" i="6"/>
  <c r="AW16" i="6"/>
  <c r="AX17" i="6"/>
  <c r="AY18" i="6"/>
  <c r="Y6" i="6" a="1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B19" i="6"/>
  <c r="AT1004" i="16"/>
  <c r="AS1004" i="16"/>
  <c r="AT1003" i="16"/>
  <c r="AS1003" i="16"/>
  <c r="AT1002" i="16"/>
  <c r="AS1002" i="16"/>
  <c r="AT1001" i="16"/>
  <c r="AS1001" i="16"/>
  <c r="AT1000" i="16"/>
  <c r="AS1000" i="16"/>
  <c r="AT999" i="16"/>
  <c r="AS999" i="16"/>
  <c r="AT998" i="16"/>
  <c r="AS998" i="16"/>
  <c r="AT997" i="16"/>
  <c r="AS997" i="16"/>
  <c r="AT996" i="16"/>
  <c r="AS996" i="16"/>
  <c r="AT995" i="16"/>
  <c r="AS995" i="16"/>
  <c r="AT994" i="16"/>
  <c r="AS994" i="16"/>
  <c r="AT993" i="16"/>
  <c r="AS993" i="16"/>
  <c r="AT992" i="16"/>
  <c r="AS992" i="16"/>
  <c r="AT991" i="16"/>
  <c r="AS991" i="16"/>
  <c r="AT990" i="16"/>
  <c r="AS990" i="16"/>
  <c r="AT989" i="16"/>
  <c r="AS989" i="16"/>
  <c r="AT988" i="16"/>
  <c r="AS988" i="16"/>
  <c r="AT987" i="16"/>
  <c r="AS987" i="16"/>
  <c r="AT986" i="16"/>
  <c r="AS986" i="16"/>
  <c r="AT985" i="16"/>
  <c r="AS985" i="16"/>
  <c r="AT984" i="16"/>
  <c r="AS984" i="16"/>
  <c r="AT983" i="16"/>
  <c r="AS983" i="16"/>
  <c r="AT982" i="16"/>
  <c r="AS982" i="16"/>
  <c r="AT981" i="16"/>
  <c r="AS981" i="16"/>
  <c r="AT980" i="16"/>
  <c r="AS980" i="16"/>
  <c r="AT979" i="16"/>
  <c r="AS979" i="16"/>
  <c r="AT978" i="16"/>
  <c r="AS978" i="16"/>
  <c r="AT977" i="16"/>
  <c r="AS977" i="16"/>
  <c r="AT976" i="16"/>
  <c r="AS976" i="16"/>
  <c r="AT975" i="16"/>
  <c r="AS975" i="16"/>
  <c r="AT974" i="16"/>
  <c r="AS974" i="16"/>
  <c r="AT973" i="16"/>
  <c r="AS973" i="16"/>
  <c r="AT972" i="16"/>
  <c r="AS972" i="16"/>
  <c r="AT971" i="16"/>
  <c r="AS971" i="16"/>
  <c r="AT970" i="16"/>
  <c r="AS970" i="16"/>
  <c r="AT969" i="16"/>
  <c r="AS969" i="16"/>
  <c r="AT968" i="16"/>
  <c r="AS968" i="16"/>
  <c r="AT967" i="16"/>
  <c r="AS967" i="16"/>
  <c r="AT966" i="16"/>
  <c r="AS966" i="16"/>
  <c r="AT965" i="16"/>
  <c r="AS965" i="16"/>
  <c r="AT964" i="16"/>
  <c r="AS964" i="16"/>
  <c r="AT963" i="16"/>
  <c r="AS963" i="16"/>
  <c r="AT962" i="16"/>
  <c r="AS962" i="16"/>
  <c r="AT961" i="16"/>
  <c r="AS961" i="16"/>
  <c r="AT960" i="16"/>
  <c r="AS960" i="16"/>
  <c r="AT959" i="16"/>
  <c r="AS959" i="16"/>
  <c r="AT958" i="16"/>
  <c r="AS958" i="16"/>
  <c r="AT957" i="16"/>
  <c r="AS957" i="16"/>
  <c r="AT956" i="16"/>
  <c r="AS956" i="16"/>
  <c r="AT955" i="16"/>
  <c r="AS955" i="16"/>
  <c r="AT954" i="16"/>
  <c r="AS954" i="16"/>
  <c r="AT953" i="16"/>
  <c r="AS953" i="16"/>
  <c r="AT952" i="16"/>
  <c r="AS952" i="16"/>
  <c r="AT951" i="16"/>
  <c r="AS951" i="16"/>
  <c r="AT950" i="16"/>
  <c r="AS950" i="16"/>
  <c r="AT949" i="16"/>
  <c r="AS949" i="16"/>
  <c r="AT948" i="16"/>
  <c r="AS948" i="16"/>
  <c r="AT947" i="16"/>
  <c r="AS947" i="16"/>
  <c r="AT946" i="16"/>
  <c r="AS946" i="16"/>
  <c r="AT945" i="16"/>
  <c r="AS945" i="16"/>
  <c r="AT944" i="16"/>
  <c r="AS944" i="16"/>
  <c r="AT943" i="16"/>
  <c r="AS943" i="16"/>
  <c r="AT942" i="16"/>
  <c r="AS942" i="16"/>
  <c r="AT941" i="16"/>
  <c r="AS941" i="16"/>
  <c r="AT940" i="16"/>
  <c r="AS940" i="16"/>
  <c r="AT939" i="16"/>
  <c r="AS939" i="16"/>
  <c r="AT938" i="16"/>
  <c r="AS938" i="16"/>
  <c r="AT937" i="16"/>
  <c r="AS937" i="16"/>
  <c r="AT936" i="16"/>
  <c r="AS936" i="16"/>
  <c r="AT935" i="16"/>
  <c r="AS935" i="16"/>
  <c r="AT934" i="16"/>
  <c r="AS934" i="16"/>
  <c r="AT933" i="16"/>
  <c r="AS933" i="16"/>
  <c r="AT932" i="16"/>
  <c r="AS932" i="16"/>
  <c r="AT931" i="16"/>
  <c r="AS931" i="16"/>
  <c r="AT930" i="16"/>
  <c r="AS930" i="16"/>
  <c r="AT929" i="16"/>
  <c r="AS929" i="16"/>
  <c r="AT928" i="16"/>
  <c r="AS928" i="16"/>
  <c r="AT927" i="16"/>
  <c r="AS927" i="16"/>
  <c r="AT926" i="16"/>
  <c r="AS926" i="16"/>
  <c r="AT925" i="16"/>
  <c r="AS925" i="16"/>
  <c r="AT924" i="16"/>
  <c r="AS924" i="16"/>
  <c r="AT923" i="16"/>
  <c r="AS923" i="16"/>
  <c r="AT922" i="16"/>
  <c r="AS922" i="16"/>
  <c r="AT921" i="16"/>
  <c r="AS921" i="16"/>
  <c r="AT920" i="16"/>
  <c r="AS920" i="16"/>
  <c r="AT919" i="16"/>
  <c r="AS919" i="16"/>
  <c r="AT918" i="16"/>
  <c r="AS918" i="16"/>
  <c r="AT917" i="16"/>
  <c r="AS917" i="16"/>
  <c r="AT916" i="16"/>
  <c r="AS916" i="16"/>
  <c r="AT915" i="16"/>
  <c r="AS915" i="16"/>
  <c r="AT914" i="16"/>
  <c r="AS914" i="16"/>
  <c r="AT913" i="16"/>
  <c r="AS913" i="16"/>
  <c r="AT912" i="16"/>
  <c r="AS912" i="16"/>
  <c r="AT911" i="16"/>
  <c r="AS911" i="16"/>
  <c r="AT910" i="16"/>
  <c r="AS910" i="16"/>
  <c r="AT909" i="16"/>
  <c r="AS909" i="16"/>
  <c r="AT908" i="16"/>
  <c r="AS908" i="16"/>
  <c r="AT907" i="16"/>
  <c r="AS907" i="16"/>
  <c r="AT906" i="16"/>
  <c r="AS906" i="16"/>
  <c r="AT905" i="16"/>
  <c r="AS905" i="16"/>
  <c r="AT904" i="16"/>
  <c r="AS904" i="16"/>
  <c r="AT903" i="16"/>
  <c r="AS903" i="16"/>
  <c r="AT902" i="16"/>
  <c r="AS902" i="16"/>
  <c r="AT901" i="16"/>
  <c r="AS901" i="16"/>
  <c r="AT900" i="16"/>
  <c r="AS900" i="16"/>
  <c r="AT899" i="16"/>
  <c r="AS899" i="16"/>
  <c r="AT898" i="16"/>
  <c r="AS898" i="16"/>
  <c r="AT897" i="16"/>
  <c r="AS897" i="16"/>
  <c r="AT896" i="16"/>
  <c r="AS896" i="16"/>
  <c r="AT895" i="16"/>
  <c r="AS895" i="16"/>
  <c r="AT894" i="16"/>
  <c r="AS894" i="16"/>
  <c r="AT893" i="16"/>
  <c r="AS893" i="16"/>
  <c r="AT892" i="16"/>
  <c r="AS892" i="16"/>
  <c r="AT891" i="16"/>
  <c r="AS891" i="16"/>
  <c r="AT890" i="16"/>
  <c r="AS890" i="16"/>
  <c r="AT889" i="16"/>
  <c r="AS889" i="16"/>
  <c r="AT888" i="16"/>
  <c r="AS888" i="16"/>
  <c r="AT887" i="16"/>
  <c r="AS887" i="16"/>
  <c r="AT886" i="16"/>
  <c r="AS886" i="16"/>
  <c r="AT885" i="16"/>
  <c r="AS885" i="16"/>
  <c r="AT884" i="16"/>
  <c r="AS884" i="16"/>
  <c r="AT883" i="16"/>
  <c r="AS883" i="16"/>
  <c r="AT882" i="16"/>
  <c r="AS882" i="16"/>
  <c r="AT881" i="16"/>
  <c r="AS881" i="16"/>
  <c r="AT880" i="16"/>
  <c r="AS880" i="16"/>
  <c r="AT879" i="16"/>
  <c r="AS879" i="16"/>
  <c r="AT878" i="16"/>
  <c r="AS878" i="16"/>
  <c r="AT877" i="16"/>
  <c r="AS877" i="16"/>
  <c r="AT876" i="16"/>
  <c r="AS876" i="16"/>
  <c r="AT875" i="16"/>
  <c r="AS875" i="16"/>
  <c r="AT874" i="16"/>
  <c r="AS874" i="16"/>
  <c r="AT873" i="16"/>
  <c r="AS873" i="16"/>
  <c r="AT872" i="16"/>
  <c r="AS872" i="16"/>
  <c r="AT871" i="16"/>
  <c r="AS871" i="16"/>
  <c r="AT870" i="16"/>
  <c r="AS870" i="16"/>
  <c r="AT869" i="16"/>
  <c r="AS869" i="16"/>
  <c r="AT868" i="16"/>
  <c r="AS868" i="16"/>
  <c r="AT867" i="16"/>
  <c r="AS867" i="16"/>
  <c r="AT866" i="16"/>
  <c r="AS866" i="16"/>
  <c r="AT865" i="16"/>
  <c r="AS865" i="16"/>
  <c r="AT864" i="16"/>
  <c r="AS864" i="16"/>
  <c r="AT863" i="16"/>
  <c r="AS863" i="16"/>
  <c r="AT862" i="16"/>
  <c r="AS862" i="16"/>
  <c r="AT861" i="16"/>
  <c r="AS861" i="16"/>
  <c r="AT860" i="16"/>
  <c r="AS860" i="16"/>
  <c r="AT859" i="16"/>
  <c r="AS859" i="16"/>
  <c r="AT858" i="16"/>
  <c r="AS858" i="16"/>
  <c r="AT857" i="16"/>
  <c r="AS857" i="16"/>
  <c r="AT856" i="16"/>
  <c r="AS856" i="16"/>
  <c r="AT855" i="16"/>
  <c r="AS855" i="16"/>
  <c r="AT854" i="16"/>
  <c r="AS854" i="16"/>
  <c r="AT853" i="16"/>
  <c r="AS853" i="16"/>
  <c r="AT852" i="16"/>
  <c r="AS852" i="16"/>
  <c r="AT851" i="16"/>
  <c r="AS851" i="16"/>
  <c r="AT850" i="16"/>
  <c r="AS850" i="16"/>
  <c r="AT849" i="16"/>
  <c r="AS849" i="16"/>
  <c r="AT848" i="16"/>
  <c r="AS848" i="16"/>
  <c r="AT847" i="16"/>
  <c r="AS847" i="16"/>
  <c r="AT846" i="16"/>
  <c r="AS846" i="16"/>
  <c r="AT845" i="16"/>
  <c r="AS845" i="16"/>
  <c r="AT844" i="16"/>
  <c r="AS844" i="16"/>
  <c r="AT843" i="16"/>
  <c r="AS843" i="16"/>
  <c r="AT842" i="16"/>
  <c r="AS842" i="16"/>
  <c r="AT841" i="16"/>
  <c r="AS841" i="16"/>
  <c r="AT840" i="16"/>
  <c r="AS840" i="16"/>
  <c r="AT839" i="16"/>
  <c r="AS839" i="16"/>
  <c r="AT838" i="16"/>
  <c r="AS838" i="16"/>
  <c r="AT837" i="16"/>
  <c r="AS837" i="16"/>
  <c r="AT836" i="16"/>
  <c r="AS836" i="16"/>
  <c r="AT835" i="16"/>
  <c r="AS835" i="16"/>
  <c r="AT834" i="16"/>
  <c r="AS834" i="16"/>
  <c r="AT833" i="16"/>
  <c r="AS833" i="16"/>
  <c r="AT832" i="16"/>
  <c r="AS832" i="16"/>
  <c r="AT831" i="16"/>
  <c r="AS831" i="16"/>
  <c r="AT830" i="16"/>
  <c r="AS830" i="16"/>
  <c r="AT829" i="16"/>
  <c r="AS829" i="16"/>
  <c r="AT828" i="16"/>
  <c r="AS828" i="16"/>
  <c r="AT827" i="16"/>
  <c r="AS827" i="16"/>
  <c r="AT826" i="16"/>
  <c r="AS826" i="16"/>
  <c r="AT825" i="16"/>
  <c r="AS825" i="16"/>
  <c r="AT824" i="16"/>
  <c r="AS824" i="16"/>
  <c r="AT823" i="16"/>
  <c r="AS823" i="16"/>
  <c r="AT822" i="16"/>
  <c r="AS822" i="16"/>
  <c r="AT821" i="16"/>
  <c r="AS821" i="16"/>
  <c r="AT820" i="16"/>
  <c r="AS820" i="16"/>
  <c r="AT819" i="16"/>
  <c r="AS819" i="16"/>
  <c r="AT818" i="16"/>
  <c r="AS818" i="16"/>
  <c r="AT817" i="16"/>
  <c r="AS817" i="16"/>
  <c r="AT816" i="16"/>
  <c r="AS816" i="16"/>
  <c r="AT815" i="16"/>
  <c r="AS815" i="16"/>
  <c r="AT814" i="16"/>
  <c r="AS814" i="16"/>
  <c r="AT813" i="16"/>
  <c r="AS813" i="16"/>
  <c r="AT812" i="16"/>
  <c r="AS812" i="16"/>
  <c r="AT811" i="16"/>
  <c r="AS811" i="16"/>
  <c r="AT810" i="16"/>
  <c r="AS810" i="16"/>
  <c r="AT809" i="16"/>
  <c r="AS809" i="16"/>
  <c r="AT808" i="16"/>
  <c r="AS808" i="16"/>
  <c r="AT807" i="16"/>
  <c r="AS807" i="16"/>
  <c r="AT806" i="16"/>
  <c r="AS806" i="16"/>
  <c r="AT805" i="16"/>
  <c r="AS805" i="16"/>
  <c r="AT804" i="16"/>
  <c r="AS804" i="16"/>
  <c r="AT803" i="16"/>
  <c r="AS803" i="16"/>
  <c r="AT802" i="16"/>
  <c r="AS802" i="16"/>
  <c r="AT801" i="16"/>
  <c r="AS801" i="16"/>
  <c r="AT800" i="16"/>
  <c r="AS800" i="16"/>
  <c r="AT799" i="16"/>
  <c r="AS799" i="16"/>
  <c r="AT798" i="16"/>
  <c r="AS798" i="16"/>
  <c r="AT797" i="16"/>
  <c r="AS797" i="16"/>
  <c r="AT796" i="16"/>
  <c r="AS796" i="16"/>
  <c r="AT795" i="16"/>
  <c r="AS795" i="16"/>
  <c r="AT794" i="16"/>
  <c r="AS794" i="16"/>
  <c r="AT793" i="16"/>
  <c r="AS793" i="16"/>
  <c r="AT792" i="16"/>
  <c r="AS792" i="16"/>
  <c r="AT791" i="16"/>
  <c r="AS791" i="16"/>
  <c r="AT790" i="16"/>
  <c r="AS790" i="16"/>
  <c r="AT789" i="16"/>
  <c r="AS789" i="16"/>
  <c r="AT788" i="16"/>
  <c r="AS788" i="16"/>
  <c r="AT787" i="16"/>
  <c r="AS787" i="16"/>
  <c r="AT786" i="16"/>
  <c r="AS786" i="16"/>
  <c r="AT785" i="16"/>
  <c r="AS785" i="16"/>
  <c r="AT784" i="16"/>
  <c r="AS784" i="16"/>
  <c r="AT783" i="16"/>
  <c r="AS783" i="16"/>
  <c r="AT782" i="16"/>
  <c r="AS782" i="16"/>
  <c r="AT781" i="16"/>
  <c r="AS781" i="16"/>
  <c r="AT780" i="16"/>
  <c r="AS780" i="16"/>
  <c r="AT779" i="16"/>
  <c r="AS779" i="16"/>
  <c r="AT778" i="16"/>
  <c r="AS778" i="16"/>
  <c r="AT777" i="16"/>
  <c r="AS777" i="16"/>
  <c r="AT776" i="16"/>
  <c r="AS776" i="16"/>
  <c r="AT775" i="16"/>
  <c r="AS775" i="16"/>
  <c r="AT774" i="16"/>
  <c r="AS774" i="16"/>
  <c r="AT773" i="16"/>
  <c r="AS773" i="16"/>
  <c r="AT772" i="16"/>
  <c r="AS772" i="16"/>
  <c r="AT771" i="16"/>
  <c r="AS771" i="16"/>
  <c r="AT770" i="16"/>
  <c r="AS770" i="16"/>
  <c r="AT769" i="16"/>
  <c r="AS769" i="16"/>
  <c r="AT768" i="16"/>
  <c r="AS768" i="16"/>
  <c r="AT767" i="16"/>
  <c r="AS767" i="16"/>
  <c r="AT766" i="16"/>
  <c r="AS766" i="16"/>
  <c r="AT765" i="16"/>
  <c r="AS765" i="16"/>
  <c r="AT764" i="16"/>
  <c r="AS764" i="16"/>
  <c r="AT763" i="16"/>
  <c r="AS763" i="16"/>
  <c r="AT762" i="16"/>
  <c r="AS762" i="16"/>
  <c r="AT761" i="16"/>
  <c r="AS761" i="16"/>
  <c r="AT760" i="16"/>
  <c r="AS760" i="16"/>
  <c r="AT759" i="16"/>
  <c r="AS759" i="16"/>
  <c r="AT758" i="16"/>
  <c r="AS758" i="16"/>
  <c r="AT757" i="16"/>
  <c r="AS757" i="16"/>
  <c r="AT756" i="16"/>
  <c r="AS756" i="16"/>
  <c r="AT755" i="16"/>
  <c r="AS755" i="16"/>
  <c r="AT754" i="16"/>
  <c r="AS754" i="16"/>
  <c r="AT753" i="16"/>
  <c r="AS753" i="16"/>
  <c r="AT752" i="16"/>
  <c r="AS752" i="16"/>
  <c r="AT751" i="16"/>
  <c r="AS751" i="16"/>
  <c r="AT750" i="16"/>
  <c r="AS750" i="16"/>
  <c r="AT749" i="16"/>
  <c r="AS749" i="16"/>
  <c r="AT748" i="16"/>
  <c r="AS748" i="16"/>
  <c r="AT747" i="16"/>
  <c r="AS747" i="16"/>
  <c r="AT746" i="16"/>
  <c r="AS746" i="16"/>
  <c r="AT745" i="16"/>
  <c r="AS745" i="16"/>
  <c r="AT744" i="16"/>
  <c r="AS744" i="16"/>
  <c r="AT743" i="16"/>
  <c r="AS743" i="16"/>
  <c r="AT742" i="16"/>
  <c r="AS742" i="16"/>
  <c r="AT741" i="16"/>
  <c r="AS741" i="16"/>
  <c r="AT740" i="16"/>
  <c r="AS740" i="16"/>
  <c r="AT739" i="16"/>
  <c r="AS739" i="16"/>
  <c r="AT738" i="16"/>
  <c r="AS738" i="16"/>
  <c r="AT737" i="16"/>
  <c r="AS737" i="16"/>
  <c r="AT736" i="16"/>
  <c r="AS736" i="16"/>
  <c r="AT735" i="16"/>
  <c r="AS735" i="16"/>
  <c r="AT734" i="16"/>
  <c r="AS734" i="16"/>
  <c r="AT733" i="16"/>
  <c r="AS733" i="16"/>
  <c r="AT732" i="16"/>
  <c r="AS732" i="16"/>
  <c r="AT731" i="16"/>
  <c r="AS731" i="16"/>
  <c r="AT730" i="16"/>
  <c r="AS730" i="16"/>
  <c r="AT729" i="16"/>
  <c r="AS729" i="16"/>
  <c r="AT728" i="16"/>
  <c r="AS728" i="16"/>
  <c r="AT727" i="16"/>
  <c r="AS727" i="16"/>
  <c r="AT726" i="16"/>
  <c r="AS726" i="16"/>
  <c r="AT725" i="16"/>
  <c r="AS725" i="16"/>
  <c r="AT724" i="16"/>
  <c r="AS724" i="16"/>
  <c r="AT723" i="16"/>
  <c r="AS723" i="16"/>
  <c r="AT722" i="16"/>
  <c r="AS722" i="16"/>
  <c r="AT721" i="16"/>
  <c r="AS721" i="16"/>
  <c r="AT720" i="16"/>
  <c r="AS720" i="16"/>
  <c r="AT719" i="16"/>
  <c r="AS719" i="16"/>
  <c r="AT718" i="16"/>
  <c r="AS718" i="16"/>
  <c r="AT717" i="16"/>
  <c r="AS717" i="16"/>
  <c r="AT716" i="16"/>
  <c r="AS716" i="16"/>
  <c r="AT715" i="16"/>
  <c r="AS715" i="16"/>
  <c r="AT714" i="16"/>
  <c r="AS714" i="16"/>
  <c r="AT713" i="16"/>
  <c r="AS713" i="16"/>
  <c r="AT712" i="16"/>
  <c r="AS712" i="16"/>
  <c r="AT711" i="16"/>
  <c r="AS711" i="16"/>
  <c r="AT710" i="16"/>
  <c r="AS710" i="16"/>
  <c r="AT709" i="16"/>
  <c r="AS709" i="16"/>
  <c r="AT708" i="16"/>
  <c r="AS708" i="16"/>
  <c r="AT707" i="16"/>
  <c r="AS707" i="16"/>
  <c r="AT706" i="16"/>
  <c r="AS706" i="16"/>
  <c r="AT705" i="16"/>
  <c r="AS705" i="16"/>
  <c r="AT704" i="16"/>
  <c r="AS704" i="16"/>
  <c r="AT703" i="16"/>
  <c r="AS703" i="16"/>
  <c r="AT702" i="16"/>
  <c r="AS702" i="16"/>
  <c r="AT701" i="16"/>
  <c r="AS701" i="16"/>
  <c r="AT700" i="16"/>
  <c r="AS700" i="16"/>
  <c r="AT699" i="16"/>
  <c r="AS699" i="16"/>
  <c r="AT698" i="16"/>
  <c r="AS698" i="16"/>
  <c r="AT697" i="16"/>
  <c r="AS697" i="16"/>
  <c r="AT696" i="16"/>
  <c r="AS696" i="16"/>
  <c r="AT695" i="16"/>
  <c r="AS695" i="16"/>
  <c r="AT694" i="16"/>
  <c r="AS694" i="16"/>
  <c r="AT693" i="16"/>
  <c r="AS693" i="16"/>
  <c r="AT692" i="16"/>
  <c r="AS692" i="16"/>
  <c r="AT691" i="16"/>
  <c r="AS691" i="16"/>
  <c r="AT690" i="16"/>
  <c r="AS690" i="16"/>
  <c r="AT689" i="16"/>
  <c r="AS689" i="16"/>
  <c r="AT688" i="16"/>
  <c r="AS688" i="16"/>
  <c r="AT687" i="16"/>
  <c r="AS687" i="16"/>
  <c r="AT686" i="16"/>
  <c r="AS686" i="16"/>
  <c r="AT685" i="16"/>
  <c r="AS685" i="16"/>
  <c r="AT684" i="16"/>
  <c r="AS684" i="16"/>
  <c r="AT683" i="16"/>
  <c r="AS683" i="16"/>
  <c r="AT682" i="16"/>
  <c r="AS682" i="16"/>
  <c r="AT681" i="16"/>
  <c r="AS681" i="16"/>
  <c r="AT680" i="16"/>
  <c r="AS680" i="16"/>
  <c r="AT679" i="16"/>
  <c r="AS679" i="16"/>
  <c r="AT678" i="16"/>
  <c r="AS678" i="16"/>
  <c r="AT677" i="16"/>
  <c r="AS677" i="16"/>
  <c r="AT676" i="16"/>
  <c r="AS676" i="16"/>
  <c r="AT675" i="16"/>
  <c r="AS675" i="16"/>
  <c r="AT674" i="16"/>
  <c r="AS674" i="16"/>
  <c r="AT673" i="16"/>
  <c r="AS673" i="16"/>
  <c r="AT672" i="16"/>
  <c r="AS672" i="16"/>
  <c r="AT671" i="16"/>
  <c r="AS671" i="16"/>
  <c r="AT670" i="16"/>
  <c r="AS670" i="16"/>
  <c r="AT669" i="16"/>
  <c r="AS669" i="16"/>
  <c r="AT668" i="16"/>
  <c r="AS668" i="16"/>
  <c r="AT667" i="16"/>
  <c r="AS667" i="16"/>
  <c r="AT666" i="16"/>
  <c r="AS666" i="16"/>
  <c r="AT665" i="16"/>
  <c r="AS665" i="16"/>
  <c r="AT664" i="16"/>
  <c r="AS664" i="16"/>
  <c r="AT663" i="16"/>
  <c r="AS663" i="16"/>
  <c r="AT662" i="16"/>
  <c r="AS662" i="16"/>
  <c r="AT661" i="16"/>
  <c r="AS661" i="16"/>
  <c r="AT660" i="16"/>
  <c r="AS660" i="16"/>
  <c r="AT659" i="16"/>
  <c r="AS659" i="16"/>
  <c r="AT658" i="16"/>
  <c r="AS658" i="16"/>
  <c r="AT657" i="16"/>
  <c r="AS657" i="16"/>
  <c r="AT656" i="16"/>
  <c r="AS656" i="16"/>
  <c r="AT655" i="16"/>
  <c r="AS655" i="16"/>
  <c r="AT654" i="16"/>
  <c r="AS654" i="16"/>
  <c r="AT653" i="16"/>
  <c r="AS653" i="16"/>
  <c r="AT652" i="16"/>
  <c r="AS652" i="16"/>
  <c r="AT651" i="16"/>
  <c r="AS651" i="16"/>
  <c r="AT650" i="16"/>
  <c r="AS650" i="16"/>
  <c r="AT649" i="16"/>
  <c r="AS649" i="16"/>
  <c r="AT648" i="16"/>
  <c r="AS648" i="16"/>
  <c r="AT647" i="16"/>
  <c r="AS647" i="16"/>
  <c r="AT646" i="16"/>
  <c r="AS646" i="16"/>
  <c r="AT645" i="16"/>
  <c r="AS645" i="16"/>
  <c r="AT644" i="16"/>
  <c r="AS644" i="16"/>
  <c r="AT643" i="16"/>
  <c r="AS643" i="16"/>
  <c r="AT642" i="16"/>
  <c r="AS642" i="16"/>
  <c r="AT641" i="16"/>
  <c r="AS641" i="16"/>
  <c r="AT640" i="16"/>
  <c r="AS640" i="16"/>
  <c r="AT639" i="16"/>
  <c r="AS639" i="16"/>
  <c r="AT638" i="16"/>
  <c r="AS638" i="16"/>
  <c r="AT637" i="16"/>
  <c r="AS637" i="16"/>
  <c r="AT636" i="16"/>
  <c r="AS636" i="16"/>
  <c r="AT635" i="16"/>
  <c r="AS635" i="16"/>
  <c r="AT634" i="16"/>
  <c r="AS634" i="16"/>
  <c r="AT633" i="16"/>
  <c r="AS633" i="16"/>
  <c r="AT632" i="16"/>
  <c r="AS632" i="16"/>
  <c r="AT631" i="16"/>
  <c r="AS631" i="16"/>
  <c r="AT630" i="16"/>
  <c r="AS630" i="16"/>
  <c r="AT629" i="16"/>
  <c r="AS629" i="16"/>
  <c r="AT628" i="16"/>
  <c r="AS628" i="16"/>
  <c r="AT627" i="16"/>
  <c r="AS627" i="16"/>
  <c r="AT626" i="16"/>
  <c r="AS626" i="16"/>
  <c r="AT625" i="16"/>
  <c r="AS625" i="16"/>
  <c r="AT624" i="16"/>
  <c r="AS624" i="16"/>
  <c r="AT623" i="16"/>
  <c r="AS623" i="16"/>
  <c r="AT622" i="16"/>
  <c r="AS622" i="16"/>
  <c r="AT621" i="16"/>
  <c r="AS621" i="16"/>
  <c r="AT620" i="16"/>
  <c r="AS620" i="16"/>
  <c r="AT619" i="16"/>
  <c r="AS619" i="16"/>
  <c r="AT618" i="16"/>
  <c r="AS618" i="16"/>
  <c r="AT617" i="16"/>
  <c r="AS617" i="16"/>
  <c r="AT616" i="16"/>
  <c r="AS616" i="16"/>
  <c r="AT615" i="16"/>
  <c r="AS615" i="16"/>
  <c r="AT614" i="16"/>
  <c r="AS614" i="16"/>
  <c r="AT613" i="16"/>
  <c r="AS613" i="16"/>
  <c r="AT612" i="16"/>
  <c r="AS612" i="16"/>
  <c r="AT611" i="16"/>
  <c r="AS611" i="16"/>
  <c r="AT610" i="16"/>
  <c r="AS610" i="16"/>
  <c r="AT609" i="16"/>
  <c r="AS609" i="16"/>
  <c r="AT608" i="16"/>
  <c r="AS608" i="16"/>
  <c r="AT607" i="16"/>
  <c r="AS607" i="16"/>
  <c r="AT606" i="16"/>
  <c r="AS606" i="16"/>
  <c r="AT605" i="16"/>
  <c r="AS605" i="16"/>
  <c r="AT604" i="16"/>
  <c r="AS604" i="16"/>
  <c r="AT603" i="16"/>
  <c r="AS603" i="16"/>
  <c r="AT602" i="16"/>
  <c r="AS602" i="16"/>
  <c r="AT601" i="16"/>
  <c r="AS601" i="16"/>
  <c r="AT600" i="16"/>
  <c r="AS600" i="16"/>
  <c r="AT599" i="16"/>
  <c r="AS599" i="16"/>
  <c r="AT598" i="16"/>
  <c r="AS598" i="16"/>
  <c r="AT597" i="16"/>
  <c r="AS597" i="16"/>
  <c r="AT596" i="16"/>
  <c r="AS596" i="16"/>
  <c r="AT595" i="16"/>
  <c r="AS595" i="16"/>
  <c r="AT594" i="16"/>
  <c r="AS594" i="16"/>
  <c r="AT593" i="16"/>
  <c r="AS593" i="16"/>
  <c r="AT592" i="16"/>
  <c r="AS592" i="16"/>
  <c r="AT591" i="16"/>
  <c r="AS591" i="16"/>
  <c r="AT590" i="16"/>
  <c r="AS590" i="16"/>
  <c r="AT589" i="16"/>
  <c r="AS589" i="16"/>
  <c r="AT588" i="16"/>
  <c r="AS588" i="16"/>
  <c r="AT587" i="16"/>
  <c r="AS587" i="16"/>
  <c r="AT586" i="16"/>
  <c r="AS586" i="16"/>
  <c r="AT585" i="16"/>
  <c r="AS585" i="16"/>
  <c r="AT584" i="16"/>
  <c r="AS584" i="16"/>
  <c r="AT583" i="16"/>
  <c r="AS583" i="16"/>
  <c r="AT582" i="16"/>
  <c r="AS582" i="16"/>
  <c r="AT581" i="16"/>
  <c r="AS581" i="16"/>
  <c r="AT580" i="16"/>
  <c r="AS580" i="16"/>
  <c r="AT579" i="16"/>
  <c r="AS579" i="16"/>
  <c r="AT578" i="16"/>
  <c r="AS578" i="16"/>
  <c r="AT577" i="16"/>
  <c r="AS577" i="16"/>
  <c r="AT576" i="16"/>
  <c r="AS576" i="16"/>
  <c r="AT575" i="16"/>
  <c r="AS575" i="16"/>
  <c r="AT574" i="16"/>
  <c r="AS574" i="16"/>
  <c r="AT573" i="16"/>
  <c r="AS573" i="16"/>
  <c r="AT572" i="16"/>
  <c r="AS572" i="16"/>
  <c r="AT571" i="16"/>
  <c r="AS571" i="16"/>
  <c r="AT570" i="16"/>
  <c r="AS570" i="16"/>
  <c r="AT569" i="16"/>
  <c r="AS569" i="16"/>
  <c r="AT568" i="16"/>
  <c r="AS568" i="16"/>
  <c r="AT567" i="16"/>
  <c r="AS567" i="16"/>
  <c r="AT566" i="16"/>
  <c r="AS566" i="16"/>
  <c r="AT565" i="16"/>
  <c r="AS565" i="16"/>
  <c r="AT564" i="16"/>
  <c r="AS564" i="16"/>
  <c r="AT563" i="16"/>
  <c r="AS563" i="16"/>
  <c r="AT562" i="16"/>
  <c r="AS562" i="16"/>
  <c r="AT561" i="16"/>
  <c r="AS561" i="16"/>
  <c r="AT560" i="16"/>
  <c r="AS560" i="16"/>
  <c r="AT559" i="16"/>
  <c r="AS559" i="16"/>
  <c r="AT558" i="16"/>
  <c r="AS558" i="16"/>
  <c r="AT557" i="16"/>
  <c r="AS557" i="16"/>
  <c r="AT556" i="16"/>
  <c r="AS556" i="16"/>
  <c r="AT555" i="16"/>
  <c r="AS555" i="16"/>
  <c r="AT554" i="16"/>
  <c r="AS554" i="16"/>
  <c r="AT553" i="16"/>
  <c r="AS553" i="16"/>
  <c r="AT552" i="16"/>
  <c r="AS552" i="16"/>
  <c r="AT551" i="16"/>
  <c r="AS551" i="16"/>
  <c r="AT550" i="16"/>
  <c r="AS550" i="16"/>
  <c r="AT549" i="16"/>
  <c r="AS549" i="16"/>
  <c r="AT548" i="16"/>
  <c r="AS548" i="16"/>
  <c r="AT547" i="16"/>
  <c r="AS547" i="16"/>
  <c r="AT546" i="16"/>
  <c r="AS546" i="16"/>
  <c r="AT545" i="16"/>
  <c r="AS545" i="16"/>
  <c r="AT544" i="16"/>
  <c r="AS544" i="16"/>
  <c r="AT543" i="16"/>
  <c r="AS543" i="16"/>
  <c r="AT542" i="16"/>
  <c r="AS542" i="16"/>
  <c r="AT541" i="16"/>
  <c r="AS541" i="16"/>
  <c r="AT540" i="16"/>
  <c r="AS540" i="16"/>
  <c r="AT539" i="16"/>
  <c r="AS539" i="16"/>
  <c r="AT538" i="16"/>
  <c r="AS538" i="16"/>
  <c r="AT537" i="16"/>
  <c r="AS537" i="16"/>
  <c r="AT536" i="16"/>
  <c r="AS536" i="16"/>
  <c r="AT535" i="16"/>
  <c r="AS535" i="16"/>
  <c r="AT534" i="16"/>
  <c r="AS534" i="16"/>
  <c r="AT533" i="16"/>
  <c r="AS533" i="16"/>
  <c r="AT532" i="16"/>
  <c r="AS532" i="16"/>
  <c r="AT531" i="16"/>
  <c r="AS531" i="16"/>
  <c r="AT530" i="16"/>
  <c r="AS530" i="16"/>
  <c r="AT529" i="16"/>
  <c r="AS529" i="16"/>
  <c r="AT528" i="16"/>
  <c r="AS528" i="16"/>
  <c r="AT527" i="16"/>
  <c r="AS527" i="16"/>
  <c r="AT526" i="16"/>
  <c r="AS526" i="16"/>
  <c r="AT525" i="16"/>
  <c r="AS525" i="16"/>
  <c r="AT524" i="16"/>
  <c r="AS524" i="16"/>
  <c r="AT523" i="16"/>
  <c r="AS523" i="16"/>
  <c r="AT522" i="16"/>
  <c r="AS522" i="16"/>
  <c r="AT521" i="16"/>
  <c r="AS521" i="16"/>
  <c r="AT520" i="16"/>
  <c r="AS520" i="16"/>
  <c r="AT519" i="16"/>
  <c r="AS519" i="16"/>
  <c r="AT518" i="16"/>
  <c r="AS518" i="16"/>
  <c r="AT517" i="16"/>
  <c r="AS517" i="16"/>
  <c r="AT516" i="16"/>
  <c r="AS516" i="16"/>
  <c r="AT515" i="16"/>
  <c r="AS515" i="16"/>
  <c r="AT514" i="16"/>
  <c r="AS514" i="16"/>
  <c r="AT513" i="16"/>
  <c r="AS513" i="16"/>
  <c r="AT512" i="16"/>
  <c r="AS512" i="16"/>
  <c r="AT511" i="16"/>
  <c r="AS511" i="16"/>
  <c r="AT510" i="16"/>
  <c r="AS510" i="16"/>
  <c r="AT509" i="16"/>
  <c r="AS509" i="16"/>
  <c r="AT508" i="16"/>
  <c r="AS508" i="16"/>
  <c r="AT507" i="16"/>
  <c r="AS507" i="16"/>
  <c r="AT506" i="16"/>
  <c r="AS506" i="16"/>
  <c r="AT505" i="16"/>
  <c r="AS505" i="16"/>
  <c r="AT504" i="16"/>
  <c r="AS504" i="16"/>
  <c r="AT503" i="16"/>
  <c r="AS503" i="16"/>
  <c r="AT502" i="16"/>
  <c r="AS502" i="16"/>
  <c r="AT501" i="16"/>
  <c r="AS501" i="16"/>
  <c r="AT500" i="16"/>
  <c r="AS500" i="16"/>
  <c r="AT499" i="16"/>
  <c r="AS499" i="16"/>
  <c r="AT498" i="16"/>
  <c r="AS498" i="16"/>
  <c r="AT497" i="16"/>
  <c r="AS497" i="16"/>
  <c r="AT496" i="16"/>
  <c r="AS496" i="16"/>
  <c r="AT495" i="16"/>
  <c r="AS495" i="16"/>
  <c r="AT494" i="16"/>
  <c r="AS494" i="16"/>
  <c r="AT493" i="16"/>
  <c r="AS493" i="16"/>
  <c r="AT492" i="16"/>
  <c r="AS492" i="16"/>
  <c r="AT491" i="16"/>
  <c r="AS491" i="16"/>
  <c r="AT490" i="16"/>
  <c r="AS490" i="16"/>
  <c r="AT489" i="16"/>
  <c r="AS489" i="16"/>
  <c r="AT488" i="16"/>
  <c r="AS488" i="16"/>
  <c r="AT487" i="16"/>
  <c r="AS487" i="16"/>
  <c r="AT486" i="16"/>
  <c r="AS486" i="16"/>
  <c r="AT485" i="16"/>
  <c r="AS485" i="16"/>
  <c r="AT484" i="16"/>
  <c r="AS484" i="16"/>
  <c r="AT483" i="16"/>
  <c r="AS483" i="16"/>
  <c r="AT482" i="16"/>
  <c r="AS482" i="16"/>
  <c r="AT481" i="16"/>
  <c r="AS481" i="16"/>
  <c r="AT480" i="16"/>
  <c r="AS480" i="16"/>
  <c r="AT479" i="16"/>
  <c r="AS479" i="16"/>
  <c r="AT478" i="16"/>
  <c r="AS478" i="16"/>
  <c r="AT477" i="16"/>
  <c r="AS477" i="16"/>
  <c r="AT476" i="16"/>
  <c r="AS476" i="16"/>
  <c r="AT475" i="16"/>
  <c r="AS475" i="16"/>
  <c r="AT474" i="16"/>
  <c r="AS474" i="16"/>
  <c r="AT473" i="16"/>
  <c r="AS473" i="16"/>
  <c r="AT472" i="16"/>
  <c r="AS472" i="16"/>
  <c r="AT471" i="16"/>
  <c r="AS471" i="16"/>
  <c r="AT470" i="16"/>
  <c r="AS470" i="16"/>
  <c r="AT469" i="16"/>
  <c r="AS469" i="16"/>
  <c r="AT468" i="16"/>
  <c r="AS468" i="16"/>
  <c r="AT467" i="16"/>
  <c r="AS467" i="16"/>
  <c r="AT466" i="16"/>
  <c r="AS466" i="16"/>
  <c r="AT465" i="16"/>
  <c r="AS465" i="16"/>
  <c r="AT464" i="16"/>
  <c r="AS464" i="16"/>
  <c r="AT463" i="16"/>
  <c r="AS463" i="16"/>
  <c r="AT462" i="16"/>
  <c r="AS462" i="16"/>
  <c r="AT461" i="16"/>
  <c r="AS461" i="16"/>
  <c r="AT460" i="16"/>
  <c r="AS460" i="16"/>
  <c r="AT459" i="16"/>
  <c r="AS459" i="16"/>
  <c r="AT458" i="16"/>
  <c r="AS458" i="16"/>
  <c r="AT457" i="16"/>
  <c r="AS457" i="16"/>
  <c r="AT456" i="16"/>
  <c r="AS456" i="16"/>
  <c r="AT455" i="16"/>
  <c r="AS455" i="16"/>
  <c r="AT454" i="16"/>
  <c r="AS454" i="16"/>
  <c r="AT453" i="16"/>
  <c r="AS453" i="16"/>
  <c r="AT452" i="16"/>
  <c r="AS452" i="16"/>
  <c r="AT451" i="16"/>
  <c r="AS451" i="16"/>
  <c r="AT450" i="16"/>
  <c r="AS450" i="16"/>
  <c r="AT449" i="16"/>
  <c r="AS449" i="16"/>
  <c r="AT448" i="16"/>
  <c r="AS448" i="16"/>
  <c r="AT447" i="16"/>
  <c r="AS447" i="16"/>
  <c r="AT446" i="16"/>
  <c r="AS446" i="16"/>
  <c r="AT445" i="16"/>
  <c r="AS445" i="16"/>
  <c r="AT444" i="16"/>
  <c r="AS444" i="16"/>
  <c r="AT443" i="16"/>
  <c r="AS443" i="16"/>
  <c r="AT442" i="16"/>
  <c r="AS442" i="16"/>
  <c r="AT441" i="16"/>
  <c r="AS441" i="16"/>
  <c r="AT440" i="16"/>
  <c r="AS440" i="16"/>
  <c r="AT439" i="16"/>
  <c r="AS439" i="16"/>
  <c r="AT438" i="16"/>
  <c r="AS438" i="16"/>
  <c r="AT437" i="16"/>
  <c r="AS437" i="16"/>
  <c r="AT436" i="16"/>
  <c r="AS436" i="16"/>
  <c r="AT435" i="16"/>
  <c r="AS435" i="16"/>
  <c r="AT434" i="16"/>
  <c r="AS434" i="16"/>
  <c r="AT433" i="16"/>
  <c r="AS433" i="16"/>
  <c r="AT432" i="16"/>
  <c r="AS432" i="16"/>
  <c r="AT431" i="16"/>
  <c r="AS431" i="16"/>
  <c r="AT430" i="16"/>
  <c r="AS430" i="16"/>
  <c r="AT429" i="16"/>
  <c r="AS429" i="16"/>
  <c r="AT428" i="16"/>
  <c r="AS428" i="16"/>
  <c r="AT427" i="16"/>
  <c r="AS427" i="16"/>
  <c r="AT426" i="16"/>
  <c r="AS426" i="16"/>
  <c r="AT425" i="16"/>
  <c r="AS425" i="16"/>
  <c r="AT424" i="16"/>
  <c r="AS424" i="16"/>
  <c r="AT423" i="16"/>
  <c r="AS423" i="16"/>
  <c r="AT422" i="16"/>
  <c r="AS422" i="16"/>
  <c r="AT421" i="16"/>
  <c r="AS421" i="16"/>
  <c r="AT420" i="16"/>
  <c r="AS420" i="16"/>
  <c r="AT419" i="16"/>
  <c r="AS419" i="16"/>
  <c r="AT418" i="16"/>
  <c r="AS418" i="16"/>
  <c r="AT417" i="16"/>
  <c r="AS417" i="16"/>
  <c r="AT416" i="16"/>
  <c r="AS416" i="16"/>
  <c r="AT415" i="16"/>
  <c r="AS415" i="16"/>
  <c r="AT414" i="16"/>
  <c r="AS414" i="16"/>
  <c r="AT413" i="16"/>
  <c r="AS413" i="16"/>
  <c r="AT412" i="16"/>
  <c r="AS412" i="16"/>
  <c r="AT411" i="16"/>
  <c r="AS411" i="16"/>
  <c r="AT410" i="16"/>
  <c r="AS410" i="16"/>
  <c r="AT409" i="16"/>
  <c r="AS409" i="16"/>
  <c r="AT408" i="16"/>
  <c r="AS408" i="16"/>
  <c r="AT407" i="16"/>
  <c r="AS407" i="16"/>
  <c r="AT406" i="16"/>
  <c r="AS406" i="16"/>
  <c r="AT405" i="16"/>
  <c r="AS405" i="16"/>
  <c r="AT404" i="16"/>
  <c r="AS404" i="16"/>
  <c r="AT403" i="16"/>
  <c r="AS403" i="16"/>
  <c r="AT402" i="16"/>
  <c r="AS402" i="16"/>
  <c r="AT401" i="16"/>
  <c r="AS401" i="16"/>
  <c r="AT400" i="16"/>
  <c r="AS400" i="16"/>
  <c r="AT399" i="16"/>
  <c r="AS399" i="16"/>
  <c r="AT398" i="16"/>
  <c r="AS398" i="16"/>
  <c r="AT397" i="16"/>
  <c r="AS397" i="16"/>
  <c r="AT396" i="16"/>
  <c r="AS396" i="16"/>
  <c r="AT395" i="16"/>
  <c r="AS395" i="16"/>
  <c r="AT394" i="16"/>
  <c r="AS394" i="16"/>
  <c r="AT393" i="16"/>
  <c r="AS393" i="16"/>
  <c r="AT392" i="16"/>
  <c r="AS392" i="16"/>
  <c r="AT391" i="16"/>
  <c r="AS391" i="16"/>
  <c r="AT390" i="16"/>
  <c r="AS390" i="16"/>
  <c r="AT389" i="16"/>
  <c r="AS389" i="16"/>
  <c r="AT388" i="16"/>
  <c r="AS388" i="16"/>
  <c r="AT387" i="16"/>
  <c r="AS387" i="16"/>
  <c r="AT386" i="16"/>
  <c r="AS386" i="16"/>
  <c r="AT385" i="16"/>
  <c r="AS385" i="16"/>
  <c r="AT384" i="16"/>
  <c r="AS384" i="16"/>
  <c r="AT383" i="16"/>
  <c r="AS383" i="16"/>
  <c r="AT382" i="16"/>
  <c r="AS382" i="16"/>
  <c r="AT381" i="16"/>
  <c r="AS381" i="16"/>
  <c r="AT380" i="16"/>
  <c r="AS380" i="16"/>
  <c r="AT379" i="16"/>
  <c r="AS379" i="16"/>
  <c r="AT378" i="16"/>
  <c r="AS378" i="16"/>
  <c r="AT377" i="16"/>
  <c r="AS377" i="16"/>
  <c r="AT376" i="16"/>
  <c r="AS376" i="16"/>
  <c r="AT375" i="16"/>
  <c r="AS375" i="16"/>
  <c r="AT374" i="16"/>
  <c r="AS374" i="16"/>
  <c r="AT373" i="16"/>
  <c r="AS373" i="16"/>
  <c r="AT372" i="16"/>
  <c r="AS372" i="16"/>
  <c r="AT371" i="16"/>
  <c r="AS371" i="16"/>
  <c r="AT370" i="16"/>
  <c r="AS370" i="16"/>
  <c r="AT369" i="16"/>
  <c r="AS369" i="16"/>
  <c r="AT368" i="16"/>
  <c r="AS368" i="16"/>
  <c r="AT367" i="16"/>
  <c r="AS367" i="16"/>
  <c r="AT366" i="16"/>
  <c r="AS366" i="16"/>
  <c r="AT365" i="16"/>
  <c r="AS365" i="16"/>
  <c r="AT364" i="16"/>
  <c r="AS364" i="16"/>
  <c r="AT363" i="16"/>
  <c r="AS363" i="16"/>
  <c r="AT362" i="16"/>
  <c r="AS362" i="16"/>
  <c r="AT361" i="16"/>
  <c r="AS361" i="16"/>
  <c r="AT360" i="16"/>
  <c r="AS360" i="16"/>
  <c r="AT359" i="16"/>
  <c r="AS359" i="16"/>
  <c r="AT358" i="16"/>
  <c r="AS358" i="16"/>
  <c r="AT357" i="16"/>
  <c r="AS357" i="16"/>
  <c r="AT356" i="16"/>
  <c r="AS356" i="16"/>
  <c r="AT355" i="16"/>
  <c r="AS355" i="16"/>
  <c r="AT354" i="16"/>
  <c r="AS354" i="16"/>
  <c r="AT353" i="16"/>
  <c r="AS353" i="16"/>
  <c r="AT352" i="16"/>
  <c r="AS352" i="16"/>
  <c r="AT351" i="16"/>
  <c r="AS351" i="16"/>
  <c r="AT350" i="16"/>
  <c r="AS350" i="16"/>
  <c r="AT349" i="16"/>
  <c r="AS349" i="16"/>
  <c r="AT348" i="16"/>
  <c r="AS348" i="16"/>
  <c r="AT347" i="16"/>
  <c r="AS347" i="16"/>
  <c r="AT346" i="16"/>
  <c r="AS346" i="16"/>
  <c r="AT345" i="16"/>
  <c r="AS345" i="16"/>
  <c r="AT344" i="16"/>
  <c r="AS344" i="16"/>
  <c r="AT343" i="16"/>
  <c r="AS343" i="16"/>
  <c r="AT342" i="16"/>
  <c r="AS342" i="16"/>
  <c r="AT341" i="16"/>
  <c r="AS341" i="16"/>
  <c r="AT340" i="16"/>
  <c r="AS340" i="16"/>
  <c r="AT339" i="16"/>
  <c r="AS339" i="16"/>
  <c r="AT338" i="16"/>
  <c r="AS338" i="16"/>
  <c r="AT337" i="16"/>
  <c r="AS337" i="16"/>
  <c r="AT336" i="16"/>
  <c r="AS336" i="16"/>
  <c r="AT335" i="16"/>
  <c r="AS335" i="16"/>
  <c r="AT334" i="16"/>
  <c r="AS334" i="16"/>
  <c r="AT333" i="16"/>
  <c r="AS333" i="16"/>
  <c r="AT332" i="16"/>
  <c r="AS332" i="16"/>
  <c r="AT331" i="16"/>
  <c r="AS331" i="16"/>
  <c r="AT330" i="16"/>
  <c r="AS330" i="16"/>
  <c r="AT329" i="16"/>
  <c r="AS329" i="16"/>
  <c r="AT328" i="16"/>
  <c r="AS328" i="16"/>
  <c r="AT327" i="16"/>
  <c r="AS327" i="16"/>
  <c r="AT326" i="16"/>
  <c r="AS326" i="16"/>
  <c r="AT325" i="16"/>
  <c r="AS325" i="16"/>
  <c r="AT324" i="16"/>
  <c r="AS324" i="16"/>
  <c r="AT323" i="16"/>
  <c r="AS323" i="16"/>
  <c r="AT322" i="16"/>
  <c r="AS322" i="16"/>
  <c r="AT321" i="16"/>
  <c r="AS321" i="16"/>
  <c r="AT320" i="16"/>
  <c r="AS320" i="16"/>
  <c r="AT319" i="16"/>
  <c r="AS319" i="16"/>
  <c r="AT318" i="16"/>
  <c r="AS318" i="16"/>
  <c r="AT317" i="16"/>
  <c r="AS317" i="16"/>
  <c r="AT316" i="16"/>
  <c r="AS316" i="16"/>
  <c r="AT315" i="16"/>
  <c r="AS315" i="16"/>
  <c r="AT314" i="16"/>
  <c r="AS314" i="16"/>
  <c r="AT313" i="16"/>
  <c r="AS313" i="16"/>
  <c r="AT312" i="16"/>
  <c r="AS312" i="16"/>
  <c r="AT311" i="16"/>
  <c r="AS311" i="16"/>
  <c r="AT310" i="16"/>
  <c r="AS310" i="16"/>
  <c r="AT309" i="16"/>
  <c r="AS309" i="16"/>
  <c r="AT308" i="16"/>
  <c r="AS308" i="16"/>
  <c r="AT307" i="16"/>
  <c r="AS307" i="16"/>
  <c r="AT306" i="16"/>
  <c r="AS306" i="16"/>
  <c r="AT305" i="16"/>
  <c r="AS305" i="16"/>
  <c r="AT304" i="16"/>
  <c r="AS304" i="16"/>
  <c r="AT303" i="16"/>
  <c r="AS303" i="16"/>
  <c r="AT302" i="16"/>
  <c r="AS302" i="16"/>
  <c r="AT301" i="16"/>
  <c r="AS301" i="16"/>
  <c r="AT300" i="16"/>
  <c r="AS300" i="16"/>
  <c r="AT299" i="16"/>
  <c r="AS299" i="16"/>
  <c r="AT298" i="16"/>
  <c r="AS298" i="16"/>
  <c r="AT297" i="16"/>
  <c r="AS297" i="16"/>
  <c r="AT296" i="16"/>
  <c r="AS296" i="16"/>
  <c r="AT295" i="16"/>
  <c r="AS295" i="16"/>
  <c r="AT294" i="16"/>
  <c r="AS294" i="16"/>
  <c r="AT293" i="16"/>
  <c r="AS293" i="16"/>
  <c r="AT292" i="16"/>
  <c r="AS292" i="16"/>
  <c r="AT291" i="16"/>
  <c r="AS291" i="16"/>
  <c r="AT290" i="16"/>
  <c r="AS290" i="16"/>
  <c r="AT289" i="16"/>
  <c r="AS289" i="16"/>
  <c r="AT288" i="16"/>
  <c r="AS288" i="16"/>
  <c r="AT287" i="16"/>
  <c r="AS287" i="16"/>
  <c r="AT286" i="16"/>
  <c r="AS286" i="16"/>
  <c r="AT285" i="16"/>
  <c r="AS285" i="16"/>
  <c r="AT284" i="16"/>
  <c r="AS284" i="16"/>
  <c r="AT283" i="16"/>
  <c r="AS283" i="16"/>
  <c r="AT282" i="16"/>
  <c r="AS282" i="16"/>
  <c r="AT281" i="16"/>
  <c r="AS281" i="16"/>
  <c r="AT280" i="16"/>
  <c r="AS280" i="16"/>
  <c r="AT279" i="16"/>
  <c r="AS279" i="16"/>
  <c r="AT278" i="16"/>
  <c r="AS278" i="16"/>
  <c r="AT277" i="16"/>
  <c r="AS277" i="16"/>
  <c r="AT276" i="16"/>
  <c r="AS276" i="16"/>
  <c r="AT275" i="16"/>
  <c r="AS275" i="16"/>
  <c r="AT274" i="16"/>
  <c r="AS274" i="16"/>
  <c r="AT273" i="16"/>
  <c r="AS273" i="16"/>
  <c r="AT272" i="16"/>
  <c r="AS272" i="16"/>
  <c r="AT271" i="16"/>
  <c r="AS271" i="16"/>
  <c r="AT270" i="16"/>
  <c r="AS270" i="16"/>
  <c r="AT269" i="16"/>
  <c r="AS269" i="16"/>
  <c r="AT268" i="16"/>
  <c r="AS268" i="16"/>
  <c r="AT267" i="16"/>
  <c r="AS267" i="16"/>
  <c r="AT266" i="16"/>
  <c r="AS266" i="16"/>
  <c r="AT265" i="16"/>
  <c r="AS265" i="16"/>
  <c r="AT264" i="16"/>
  <c r="AS264" i="16"/>
  <c r="AT263" i="16"/>
  <c r="AS263" i="16"/>
  <c r="AT262" i="16"/>
  <c r="AS262" i="16"/>
  <c r="AT261" i="16"/>
  <c r="AS261" i="16"/>
  <c r="AT260" i="16"/>
  <c r="AS260" i="16"/>
  <c r="AT259" i="16"/>
  <c r="AS259" i="16"/>
  <c r="AT258" i="16"/>
  <c r="AS258" i="16"/>
  <c r="AT257" i="16"/>
  <c r="AS257" i="16"/>
  <c r="AT256" i="16"/>
  <c r="AS256" i="16"/>
  <c r="AT255" i="16"/>
  <c r="AS255" i="16"/>
  <c r="AT254" i="16"/>
  <c r="AS254" i="16"/>
  <c r="AT253" i="16"/>
  <c r="AS253" i="16"/>
  <c r="AT252" i="16"/>
  <c r="AS252" i="16"/>
  <c r="AT251" i="16"/>
  <c r="AS251" i="16"/>
  <c r="AT250" i="16"/>
  <c r="AS250" i="16"/>
  <c r="AT249" i="16"/>
  <c r="AS249" i="16"/>
  <c r="AT248" i="16"/>
  <c r="AS248" i="16"/>
  <c r="AT247" i="16"/>
  <c r="AS247" i="16"/>
  <c r="AT246" i="16"/>
  <c r="AS246" i="16"/>
  <c r="AT245" i="16"/>
  <c r="AS245" i="16"/>
  <c r="AT244" i="16"/>
  <c r="AS244" i="16"/>
  <c r="AT243" i="16"/>
  <c r="AS243" i="16"/>
  <c r="AT242" i="16"/>
  <c r="AS242" i="16"/>
  <c r="AT241" i="16"/>
  <c r="AS241" i="16"/>
  <c r="AT240" i="16"/>
  <c r="AS240" i="16"/>
  <c r="AT239" i="16"/>
  <c r="AS239" i="16"/>
  <c r="AT238" i="16"/>
  <c r="AS238" i="16"/>
  <c r="AT237" i="16"/>
  <c r="AS237" i="16"/>
  <c r="AT236" i="16"/>
  <c r="AS236" i="16"/>
  <c r="AT235" i="16"/>
  <c r="AS235" i="16"/>
  <c r="AT234" i="16"/>
  <c r="AS234" i="16"/>
  <c r="AT233" i="16"/>
  <c r="AS233" i="16"/>
  <c r="AT232" i="16"/>
  <c r="AS232" i="16"/>
  <c r="AT231" i="16"/>
  <c r="AS231" i="16"/>
  <c r="AT230" i="16"/>
  <c r="AS230" i="16"/>
  <c r="AT229" i="16"/>
  <c r="AS229" i="16"/>
  <c r="AT228" i="16"/>
  <c r="AS228" i="16"/>
  <c r="AT227" i="16"/>
  <c r="AS227" i="16"/>
  <c r="AT226" i="16"/>
  <c r="AS226" i="16"/>
  <c r="AT225" i="16"/>
  <c r="AS225" i="16"/>
  <c r="AT224" i="16"/>
  <c r="AS224" i="16"/>
  <c r="AT223" i="16"/>
  <c r="AS223" i="16"/>
  <c r="AT222" i="16"/>
  <c r="AS222" i="16"/>
  <c r="AT221" i="16"/>
  <c r="AS221" i="16"/>
  <c r="AT220" i="16"/>
  <c r="AS220" i="16"/>
  <c r="AT219" i="16"/>
  <c r="AS219" i="16"/>
  <c r="AT218" i="16"/>
  <c r="AS218" i="16"/>
  <c r="AT217" i="16"/>
  <c r="AS217" i="16"/>
  <c r="AT216" i="16"/>
  <c r="AS216" i="16"/>
  <c r="AT215" i="16"/>
  <c r="AS215" i="16"/>
  <c r="AT214" i="16"/>
  <c r="AS214" i="16"/>
  <c r="AT213" i="16"/>
  <c r="AS213" i="16"/>
  <c r="AT212" i="16"/>
  <c r="AS212" i="16"/>
  <c r="AT211" i="16"/>
  <c r="AS211" i="16"/>
  <c r="AT210" i="16"/>
  <c r="AS210" i="16"/>
  <c r="AT209" i="16"/>
  <c r="AS209" i="16"/>
  <c r="AT208" i="16"/>
  <c r="AS208" i="16"/>
  <c r="AT207" i="16"/>
  <c r="AS207" i="16"/>
  <c r="AT206" i="16"/>
  <c r="AS206" i="16"/>
  <c r="AT205" i="16"/>
  <c r="AS205" i="16"/>
  <c r="AT204" i="16"/>
  <c r="AS204" i="16"/>
  <c r="AT203" i="16"/>
  <c r="AS203" i="16"/>
  <c r="AT202" i="16"/>
  <c r="AS202" i="16"/>
  <c r="AT201" i="16"/>
  <c r="AS201" i="16"/>
  <c r="AT200" i="16"/>
  <c r="AS200" i="16"/>
  <c r="AT199" i="16"/>
  <c r="AS199" i="16"/>
  <c r="AT198" i="16"/>
  <c r="AS198" i="16"/>
  <c r="AT197" i="16"/>
  <c r="AS197" i="16"/>
  <c r="AT196" i="16"/>
  <c r="AS196" i="16"/>
  <c r="AT195" i="16"/>
  <c r="AS195" i="16"/>
  <c r="AT194" i="16"/>
  <c r="AS194" i="16"/>
  <c r="AT193" i="16"/>
  <c r="AS193" i="16"/>
  <c r="AT192" i="16"/>
  <c r="AS192" i="16"/>
  <c r="AT191" i="16"/>
  <c r="AS191" i="16"/>
  <c r="AT190" i="16"/>
  <c r="AS190" i="16"/>
  <c r="AT189" i="16"/>
  <c r="AS189" i="16"/>
  <c r="AT188" i="16"/>
  <c r="AS188" i="16"/>
  <c r="AT187" i="16"/>
  <c r="AS187" i="16"/>
  <c r="AT186" i="16"/>
  <c r="AS186" i="16"/>
  <c r="AT185" i="16"/>
  <c r="AS185" i="16"/>
  <c r="AT184" i="16"/>
  <c r="AS184" i="16"/>
  <c r="AT183" i="16"/>
  <c r="AS183" i="16"/>
  <c r="AT182" i="16"/>
  <c r="AS182" i="16"/>
  <c r="AT181" i="16"/>
  <c r="AS181" i="16"/>
  <c r="AT180" i="16"/>
  <c r="AS180" i="16"/>
  <c r="AT179" i="16"/>
  <c r="AS179" i="16"/>
  <c r="AT178" i="16"/>
  <c r="AS178" i="16"/>
  <c r="AT177" i="16"/>
  <c r="AS177" i="16"/>
  <c r="AT176" i="16"/>
  <c r="AS176" i="16"/>
  <c r="AT175" i="16"/>
  <c r="AS175" i="16"/>
  <c r="AT174" i="16"/>
  <c r="AS174" i="16"/>
  <c r="AT173" i="16"/>
  <c r="AS173" i="16"/>
  <c r="AT172" i="16"/>
  <c r="AS172" i="16"/>
  <c r="AT171" i="16"/>
  <c r="AS171" i="16"/>
  <c r="AT170" i="16"/>
  <c r="AS170" i="16"/>
  <c r="AT169" i="16"/>
  <c r="AS169" i="16"/>
  <c r="AT168" i="16"/>
  <c r="AS168" i="16"/>
  <c r="AT167" i="16"/>
  <c r="AS167" i="16"/>
  <c r="AT166" i="16"/>
  <c r="AS166" i="16"/>
  <c r="AT165" i="16"/>
  <c r="AS165" i="16"/>
  <c r="AT164" i="16"/>
  <c r="AS164" i="16"/>
  <c r="AT163" i="16"/>
  <c r="AS163" i="16"/>
  <c r="AT162" i="16"/>
  <c r="AS162" i="16"/>
  <c r="AT161" i="16"/>
  <c r="AS161" i="16"/>
  <c r="AT160" i="16"/>
  <c r="AS160" i="16"/>
  <c r="AT159" i="16"/>
  <c r="AS159" i="16"/>
  <c r="AT158" i="16"/>
  <c r="AS158" i="16"/>
  <c r="AT157" i="16"/>
  <c r="AS157" i="16"/>
  <c r="AT156" i="16"/>
  <c r="AS156" i="16"/>
  <c r="AT155" i="16"/>
  <c r="AS155" i="16"/>
  <c r="AT154" i="16"/>
  <c r="AS154" i="16"/>
  <c r="AT153" i="16"/>
  <c r="AS153" i="16"/>
  <c r="AT152" i="16"/>
  <c r="AS152" i="16"/>
  <c r="AT151" i="16"/>
  <c r="AS151" i="16"/>
  <c r="AT150" i="16"/>
  <c r="AS150" i="16"/>
  <c r="AT149" i="16"/>
  <c r="AS149" i="16"/>
  <c r="AT148" i="16"/>
  <c r="AS148" i="16"/>
  <c r="AT147" i="16"/>
  <c r="AS147" i="16"/>
  <c r="AT146" i="16"/>
  <c r="AS146" i="16"/>
  <c r="AT145" i="16"/>
  <c r="AS145" i="16"/>
  <c r="AT144" i="16"/>
  <c r="AS144" i="16"/>
  <c r="AT143" i="16"/>
  <c r="AS143" i="16"/>
  <c r="AT142" i="16"/>
  <c r="AS142" i="16"/>
  <c r="AT141" i="16"/>
  <c r="AS141" i="16"/>
  <c r="AT140" i="16"/>
  <c r="AS140" i="16"/>
  <c r="AT139" i="16"/>
  <c r="AS139" i="16"/>
  <c r="AT138" i="16"/>
  <c r="AS138" i="16"/>
  <c r="AT137" i="16"/>
  <c r="AS137" i="16"/>
  <c r="AT136" i="16"/>
  <c r="AS136" i="16"/>
  <c r="AT135" i="16"/>
  <c r="AS135" i="16"/>
  <c r="AT134" i="16"/>
  <c r="AS134" i="16"/>
  <c r="AT133" i="16"/>
  <c r="AS133" i="16"/>
  <c r="AT132" i="16"/>
  <c r="AS132" i="16"/>
  <c r="AT131" i="16"/>
  <c r="AS131" i="16"/>
  <c r="AT130" i="16"/>
  <c r="AS130" i="16"/>
  <c r="AT129" i="16"/>
  <c r="AS129" i="16"/>
  <c r="AT128" i="16"/>
  <c r="AS128" i="16"/>
  <c r="AT127" i="16"/>
  <c r="AS127" i="16"/>
  <c r="AT126" i="16"/>
  <c r="AS126" i="16"/>
  <c r="AT125" i="16"/>
  <c r="AS125" i="16"/>
  <c r="AT124" i="16"/>
  <c r="AS124" i="16"/>
  <c r="AT123" i="16"/>
  <c r="AS123" i="16"/>
  <c r="AT122" i="16"/>
  <c r="AS122" i="16"/>
  <c r="AT121" i="16"/>
  <c r="AS121" i="16"/>
  <c r="AT120" i="16"/>
  <c r="AS120" i="16"/>
  <c r="AT119" i="16"/>
  <c r="AS119" i="16"/>
  <c r="AT118" i="16"/>
  <c r="AS118" i="16"/>
  <c r="AT117" i="16"/>
  <c r="AS117" i="16"/>
  <c r="AT116" i="16"/>
  <c r="AS116" i="16"/>
  <c r="AT115" i="16"/>
  <c r="AS115" i="16"/>
  <c r="AT114" i="16"/>
  <c r="AS114" i="16"/>
  <c r="AT113" i="16"/>
  <c r="AS113" i="16"/>
  <c r="AT112" i="16"/>
  <c r="AS112" i="16"/>
  <c r="AT111" i="16"/>
  <c r="AS111" i="16"/>
  <c r="AT110" i="16"/>
  <c r="AS110" i="16"/>
  <c r="AT109" i="16"/>
  <c r="AS109" i="16"/>
  <c r="AT108" i="16"/>
  <c r="AS108" i="16"/>
  <c r="AT107" i="16"/>
  <c r="AS107" i="16"/>
  <c r="AT106" i="16"/>
  <c r="AS106" i="16"/>
  <c r="AT105" i="16"/>
  <c r="AS105" i="16"/>
  <c r="AT104" i="16"/>
  <c r="AS104" i="16"/>
  <c r="AT103" i="16"/>
  <c r="AS103" i="16"/>
  <c r="AT102" i="16"/>
  <c r="AS102" i="16"/>
  <c r="AT101" i="16"/>
  <c r="AS101" i="16"/>
  <c r="AT100" i="16"/>
  <c r="AS100" i="16"/>
  <c r="AT99" i="16"/>
  <c r="AS99" i="16"/>
  <c r="AT98" i="16"/>
  <c r="AS98" i="16"/>
  <c r="AT97" i="16"/>
  <c r="AS97" i="16"/>
  <c r="AT96" i="16"/>
  <c r="AS96" i="16"/>
  <c r="AT95" i="16"/>
  <c r="AS95" i="16"/>
  <c r="AT94" i="16"/>
  <c r="AS94" i="16"/>
  <c r="AT93" i="16"/>
  <c r="AS93" i="16"/>
  <c r="AT92" i="16"/>
  <c r="AS92" i="16"/>
  <c r="AT91" i="16"/>
  <c r="AS91" i="16"/>
  <c r="AT90" i="16"/>
  <c r="AS90" i="16"/>
  <c r="AT89" i="16"/>
  <c r="AS89" i="16"/>
  <c r="AT88" i="16"/>
  <c r="AS88" i="16"/>
  <c r="AT87" i="16"/>
  <c r="AS87" i="16"/>
  <c r="AT86" i="16"/>
  <c r="AS86" i="16"/>
  <c r="AT85" i="16"/>
  <c r="AS85" i="16"/>
  <c r="AT84" i="16"/>
  <c r="AS84" i="16"/>
  <c r="AT83" i="16"/>
  <c r="AS83" i="16"/>
  <c r="AT82" i="16"/>
  <c r="AS82" i="16"/>
  <c r="AT81" i="16"/>
  <c r="AS81" i="16"/>
  <c r="AT80" i="16"/>
  <c r="AS80" i="16"/>
  <c r="AT79" i="16"/>
  <c r="AS79" i="16"/>
  <c r="AT78" i="16"/>
  <c r="AS78" i="16"/>
  <c r="AT77" i="16"/>
  <c r="AS77" i="16"/>
  <c r="AT76" i="16"/>
  <c r="AS76" i="16"/>
  <c r="AT75" i="16"/>
  <c r="AS75" i="16"/>
  <c r="AT74" i="16"/>
  <c r="AS74" i="16"/>
  <c r="AT73" i="16"/>
  <c r="AS73" i="16"/>
  <c r="AT72" i="16"/>
  <c r="AS72" i="16"/>
  <c r="AT71" i="16"/>
  <c r="AS71" i="16"/>
  <c r="AT70" i="16"/>
  <c r="AS70" i="16"/>
  <c r="AT69" i="16"/>
  <c r="AS69" i="16"/>
  <c r="AT68" i="16"/>
  <c r="AS68" i="16"/>
  <c r="AT67" i="16"/>
  <c r="AS67" i="16"/>
  <c r="AT66" i="16"/>
  <c r="AS66" i="16"/>
  <c r="AT65" i="16"/>
  <c r="AS65" i="16"/>
  <c r="AT64" i="16"/>
  <c r="AS64" i="16"/>
  <c r="AT63" i="16"/>
  <c r="AS63" i="16"/>
  <c r="AT62" i="16"/>
  <c r="AS62" i="16"/>
  <c r="AT61" i="16"/>
  <c r="AS61" i="16"/>
  <c r="AT60" i="16"/>
  <c r="AS60" i="16"/>
  <c r="AT59" i="16"/>
  <c r="AS59" i="16"/>
  <c r="AT58" i="16"/>
  <c r="AS58" i="16"/>
  <c r="AT57" i="16"/>
  <c r="AS57" i="16"/>
  <c r="AT56" i="16"/>
  <c r="AS56" i="16"/>
  <c r="AT55" i="16"/>
  <c r="AS55" i="16"/>
  <c r="AT54" i="16"/>
  <c r="AS54" i="16"/>
  <c r="AT53" i="16"/>
  <c r="AS53" i="16"/>
  <c r="AT52" i="16"/>
  <c r="AS52" i="16"/>
  <c r="AT51" i="16"/>
  <c r="AS51" i="16"/>
  <c r="AT50" i="16"/>
  <c r="AS50" i="16"/>
  <c r="AT49" i="16"/>
  <c r="AS49" i="16"/>
  <c r="AT48" i="16"/>
  <c r="AS48" i="16"/>
  <c r="AT47" i="16"/>
  <c r="AS47" i="16"/>
  <c r="AT46" i="16"/>
  <c r="AS46" i="16"/>
  <c r="AT45" i="16"/>
  <c r="AS45" i="16"/>
  <c r="AT44" i="16"/>
  <c r="AS44" i="16"/>
  <c r="AT43" i="16"/>
  <c r="AS43" i="16"/>
  <c r="AT42" i="16"/>
  <c r="AS42" i="16"/>
  <c r="AT41" i="16"/>
  <c r="AS41" i="16"/>
  <c r="AT40" i="16"/>
  <c r="AS40" i="16"/>
  <c r="AT39" i="16"/>
  <c r="AS39" i="16"/>
  <c r="AT38" i="16"/>
  <c r="AS38" i="16"/>
  <c r="AT37" i="16"/>
  <c r="AS37" i="16"/>
  <c r="AT36" i="16"/>
  <c r="AS36" i="16"/>
  <c r="AT35" i="16"/>
  <c r="AS35" i="16"/>
  <c r="AT34" i="16"/>
  <c r="AS34" i="16"/>
  <c r="AT33" i="16"/>
  <c r="AS33" i="16"/>
  <c r="AT32" i="16"/>
  <c r="AS32" i="16"/>
  <c r="AT31" i="16"/>
  <c r="AS31" i="16"/>
  <c r="AT30" i="16"/>
  <c r="AS30" i="16"/>
  <c r="AT29" i="16"/>
  <c r="AS29" i="16"/>
  <c r="AT28" i="16"/>
  <c r="AS28" i="16"/>
  <c r="AT27" i="16"/>
  <c r="AS27" i="16"/>
  <c r="AT26" i="16"/>
  <c r="AS26" i="16"/>
  <c r="AT25" i="16"/>
  <c r="AS25" i="16"/>
  <c r="AT24" i="16"/>
  <c r="AS24" i="16"/>
  <c r="AT23" i="16"/>
  <c r="AS23" i="16"/>
  <c r="AT22" i="16"/>
  <c r="AS22" i="16"/>
  <c r="AT21" i="16"/>
  <c r="AS21" i="16"/>
  <c r="AT20" i="16"/>
  <c r="AS20" i="16"/>
  <c r="AT19" i="16"/>
  <c r="AS19" i="16"/>
  <c r="AT18" i="16"/>
  <c r="AS18" i="16"/>
  <c r="AT17" i="16"/>
  <c r="AS17" i="16"/>
  <c r="AT16" i="16"/>
  <c r="AS16" i="16"/>
  <c r="AT15" i="16"/>
  <c r="AS15" i="16"/>
  <c r="AT14" i="16"/>
  <c r="AS14" i="16"/>
  <c r="AT13" i="16"/>
  <c r="AS13" i="16"/>
  <c r="AT12" i="16"/>
  <c r="AS12" i="16"/>
  <c r="AT11" i="16"/>
  <c r="AS11" i="16"/>
  <c r="AT10" i="16"/>
  <c r="AS10" i="16"/>
  <c r="AT9" i="16"/>
  <c r="AS9" i="16"/>
  <c r="AT8" i="16"/>
  <c r="AS8" i="16"/>
  <c r="AT7" i="16"/>
  <c r="AS7" i="16"/>
  <c r="AT6" i="16"/>
  <c r="AS6" i="16"/>
  <c r="AT5" i="16"/>
  <c r="AS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5" i="16"/>
  <c r="A5" i="16"/>
  <c r="A6" i="16"/>
  <c r="A7" i="16"/>
  <c r="A8" i="16"/>
  <c r="A9" i="16"/>
  <c r="A10" i="16"/>
  <c r="A11" i="16"/>
  <c r="A12" i="16"/>
  <c r="A13" i="16"/>
  <c r="A14" i="16"/>
  <c r="A15" i="16"/>
  <c r="A16" i="16"/>
  <c r="A17" i="16"/>
  <c r="A18" i="16"/>
  <c r="A19" i="16"/>
  <c r="A20" i="16"/>
  <c r="A21" i="16"/>
  <c r="A22" i="16"/>
  <c r="A23" i="16"/>
  <c r="A24" i="16"/>
  <c r="A25" i="16"/>
  <c r="A26" i="16"/>
  <c r="A27" i="16"/>
  <c r="A28" i="16"/>
  <c r="A29" i="16"/>
  <c r="A30" i="16"/>
  <c r="A31" i="16"/>
  <c r="A32" i="16"/>
  <c r="A33" i="16"/>
  <c r="A34" i="16"/>
  <c r="A35" i="16"/>
  <c r="A36" i="16"/>
  <c r="A37" i="16"/>
  <c r="A38" i="16"/>
  <c r="A39" i="16"/>
  <c r="A40" i="16"/>
  <c r="A41" i="16"/>
  <c r="A42" i="16"/>
  <c r="A43" i="16"/>
  <c r="A44" i="16"/>
  <c r="A45" i="16"/>
  <c r="A46" i="16"/>
  <c r="A47" i="16"/>
  <c r="A48" i="16"/>
  <c r="A49" i="16"/>
  <c r="A50" i="16"/>
  <c r="A51" i="16"/>
  <c r="A52" i="16"/>
  <c r="A53" i="16"/>
  <c r="A54" i="16"/>
  <c r="A55" i="16"/>
  <c r="A56" i="16"/>
  <c r="A57" i="16"/>
  <c r="A58" i="16"/>
  <c r="A59" i="16"/>
  <c r="A60" i="16"/>
  <c r="A61" i="16"/>
  <c r="A62" i="16"/>
  <c r="A63" i="16"/>
  <c r="A64" i="16"/>
  <c r="A65" i="16"/>
  <c r="A66" i="16"/>
  <c r="A67" i="16"/>
  <c r="A68" i="16"/>
  <c r="A69" i="16"/>
  <c r="A70" i="16"/>
  <c r="A71" i="16"/>
  <c r="A72" i="16"/>
  <c r="A73" i="16"/>
  <c r="A74" i="16"/>
  <c r="A75" i="16"/>
  <c r="A76" i="16"/>
  <c r="A77" i="16"/>
  <c r="A78" i="16"/>
  <c r="A79" i="16"/>
  <c r="A80" i="16"/>
  <c r="A81" i="16"/>
  <c r="A82" i="16"/>
  <c r="A83" i="16"/>
  <c r="A84" i="16"/>
  <c r="A85" i="16"/>
  <c r="A86" i="16"/>
  <c r="A87" i="16"/>
  <c r="A88" i="16"/>
  <c r="A89" i="16"/>
  <c r="A90" i="16"/>
  <c r="A91" i="16"/>
  <c r="A92" i="16"/>
  <c r="A93" i="16"/>
  <c r="A94" i="16"/>
  <c r="A95" i="16"/>
  <c r="A96" i="16"/>
  <c r="A97" i="16"/>
  <c r="A98" i="16"/>
  <c r="A99" i="16"/>
  <c r="A100" i="16"/>
  <c r="A101" i="16"/>
  <c r="A102" i="16"/>
  <c r="A103" i="16"/>
  <c r="A104" i="16"/>
  <c r="A105" i="16"/>
  <c r="A106" i="16"/>
  <c r="A107" i="16"/>
  <c r="A108" i="16"/>
  <c r="A109" i="16"/>
  <c r="A110" i="16"/>
  <c r="A111" i="16"/>
  <c r="A112" i="16"/>
  <c r="A113" i="16"/>
  <c r="A114" i="16"/>
  <c r="A115" i="16"/>
  <c r="A116" i="16"/>
  <c r="A117" i="16"/>
  <c r="A118" i="16"/>
  <c r="A119" i="16"/>
  <c r="A120" i="16"/>
  <c r="A121" i="16"/>
  <c r="A122" i="16"/>
  <c r="A123" i="16"/>
  <c r="A124" i="16"/>
  <c r="A125" i="16"/>
  <c r="A126" i="16"/>
  <c r="A127" i="16"/>
  <c r="A128" i="16"/>
  <c r="A129" i="16"/>
  <c r="A130" i="16"/>
  <c r="A131" i="16"/>
  <c r="A132" i="16"/>
  <c r="A133" i="16"/>
  <c r="A134" i="16"/>
  <c r="A135" i="16"/>
  <c r="A136" i="16"/>
  <c r="A137" i="16"/>
  <c r="A138" i="16"/>
  <c r="A139" i="16"/>
  <c r="A140" i="16"/>
  <c r="A141" i="16"/>
  <c r="A142" i="16"/>
  <c r="A143" i="16"/>
  <c r="A144" i="16"/>
  <c r="A145" i="16"/>
  <c r="A146" i="16"/>
  <c r="A147" i="16"/>
  <c r="A148" i="16"/>
  <c r="A149" i="16"/>
  <c r="A150" i="16"/>
  <c r="A151" i="16"/>
  <c r="A152" i="16"/>
  <c r="A153" i="16"/>
  <c r="A154" i="16"/>
  <c r="A155" i="16"/>
  <c r="A156" i="16"/>
  <c r="A157" i="16"/>
  <c r="A158" i="16"/>
  <c r="A159" i="16"/>
  <c r="A160" i="16"/>
  <c r="A161" i="16"/>
  <c r="A162" i="16"/>
  <c r="A163" i="16"/>
  <c r="A164" i="16"/>
  <c r="A165" i="16"/>
  <c r="A166" i="16"/>
  <c r="A167" i="16"/>
  <c r="A168" i="16"/>
  <c r="A169" i="16"/>
  <c r="A170" i="16"/>
  <c r="A171" i="16"/>
  <c r="A172" i="16"/>
  <c r="A173" i="16"/>
  <c r="A174" i="16"/>
  <c r="A175" i="16"/>
  <c r="A176" i="16"/>
  <c r="A177" i="16"/>
  <c r="A178" i="16"/>
  <c r="A179" i="16"/>
  <c r="A180" i="16"/>
  <c r="A181" i="16"/>
  <c r="A182" i="16"/>
  <c r="A183" i="16"/>
  <c r="A184" i="16"/>
  <c r="A185" i="16"/>
  <c r="A186" i="16"/>
  <c r="A187" i="16"/>
  <c r="A188" i="16"/>
  <c r="A189" i="16"/>
  <c r="A190" i="16"/>
  <c r="A191" i="16"/>
  <c r="A192" i="16"/>
  <c r="A193" i="16"/>
  <c r="A194" i="16"/>
  <c r="A195" i="16"/>
  <c r="A196" i="16"/>
  <c r="A197" i="16"/>
  <c r="A198" i="16"/>
  <c r="A199" i="16"/>
  <c r="A200" i="16"/>
  <c r="A201" i="16"/>
  <c r="A202" i="16"/>
  <c r="A203" i="16"/>
  <c r="A204" i="16"/>
  <c r="A205" i="16"/>
  <c r="A206" i="16"/>
  <c r="A207" i="16"/>
  <c r="A208" i="16"/>
  <c r="A209" i="16"/>
  <c r="A210" i="16"/>
  <c r="A211" i="16"/>
  <c r="A212" i="16"/>
  <c r="A213" i="16"/>
  <c r="A214" i="16"/>
  <c r="A215" i="16"/>
  <c r="A216" i="16"/>
  <c r="A217" i="16"/>
  <c r="A218" i="16"/>
  <c r="A219" i="16"/>
  <c r="A220" i="16"/>
  <c r="A221" i="16"/>
  <c r="A222" i="16"/>
  <c r="A223" i="16"/>
  <c r="A224" i="16"/>
  <c r="A225" i="16"/>
  <c r="A226" i="16"/>
  <c r="A227" i="16"/>
  <c r="A228" i="16"/>
  <c r="A229" i="16"/>
  <c r="A230" i="16"/>
  <c r="A231" i="16"/>
  <c r="A232" i="16"/>
  <c r="A233" i="16"/>
  <c r="A234" i="16"/>
  <c r="A235" i="16"/>
  <c r="A236" i="16"/>
  <c r="A237" i="16"/>
  <c r="A238" i="16"/>
  <c r="A239" i="16"/>
  <c r="A240" i="16"/>
  <c r="A241" i="16"/>
  <c r="A242" i="16"/>
  <c r="A243" i="16"/>
  <c r="A244" i="16"/>
  <c r="A245" i="16"/>
  <c r="A246" i="16"/>
  <c r="A247" i="16"/>
  <c r="A248" i="16"/>
  <c r="A249" i="16"/>
  <c r="A250" i="16"/>
  <c r="A251" i="16"/>
  <c r="A252" i="16"/>
  <c r="A253" i="16"/>
  <c r="A254" i="16"/>
  <c r="A255" i="16"/>
  <c r="A256" i="16"/>
  <c r="A257" i="16"/>
  <c r="A258" i="16"/>
  <c r="A259" i="16"/>
  <c r="A260" i="16"/>
  <c r="A261" i="16"/>
  <c r="A262" i="16"/>
  <c r="A263" i="16"/>
  <c r="A264" i="16"/>
  <c r="A265" i="16"/>
  <c r="A266" i="16"/>
  <c r="A267" i="16"/>
  <c r="A268" i="16"/>
  <c r="A269" i="16"/>
  <c r="A270" i="16"/>
  <c r="A271" i="16"/>
  <c r="A272" i="16"/>
  <c r="A273" i="16"/>
  <c r="A274" i="16"/>
  <c r="A275" i="16"/>
  <c r="A276" i="16"/>
  <c r="A277" i="16"/>
  <c r="A278" i="16"/>
  <c r="A279" i="16"/>
  <c r="A280" i="16"/>
  <c r="A281" i="16"/>
  <c r="A282" i="16"/>
  <c r="A283" i="16"/>
  <c r="A284" i="16"/>
  <c r="A285" i="16"/>
  <c r="A286" i="16"/>
  <c r="A287" i="16"/>
  <c r="A288" i="16"/>
  <c r="A289" i="16"/>
  <c r="A290" i="16"/>
  <c r="A291" i="16"/>
  <c r="A292" i="16"/>
  <c r="A293" i="16"/>
  <c r="A294" i="16"/>
  <c r="A295" i="16"/>
  <c r="A296" i="16"/>
  <c r="A297" i="16"/>
  <c r="A298" i="16"/>
  <c r="A299" i="16"/>
  <c r="A300" i="16"/>
  <c r="A301" i="16"/>
  <c r="A302" i="16"/>
  <c r="A303" i="16"/>
  <c r="A304" i="16"/>
  <c r="A305" i="16"/>
  <c r="A306" i="16"/>
  <c r="A307" i="16"/>
  <c r="A308" i="16"/>
  <c r="A309" i="16"/>
  <c r="A310" i="16"/>
  <c r="A311" i="16"/>
  <c r="A312" i="16"/>
  <c r="A313" i="16"/>
  <c r="A314" i="16"/>
  <c r="A315" i="16"/>
  <c r="A316" i="16"/>
  <c r="A317" i="16"/>
  <c r="A318" i="16"/>
  <c r="A319" i="16"/>
  <c r="A320" i="16"/>
  <c r="A321" i="16"/>
  <c r="A322" i="16"/>
  <c r="A323" i="16"/>
  <c r="A324" i="16"/>
  <c r="A325" i="16"/>
  <c r="A326" i="16"/>
  <c r="A327" i="16"/>
  <c r="A328" i="16"/>
  <c r="A329" i="16"/>
  <c r="A330" i="16"/>
  <c r="A331" i="16"/>
  <c r="A332" i="16"/>
  <c r="A333" i="16"/>
  <c r="A334" i="16"/>
  <c r="A335" i="16"/>
  <c r="A336" i="16"/>
  <c r="A337" i="16"/>
  <c r="A338" i="16"/>
  <c r="A339" i="16"/>
  <c r="A340" i="16"/>
  <c r="A341" i="16"/>
  <c r="A342" i="16"/>
  <c r="A343" i="16"/>
  <c r="A344" i="16"/>
  <c r="A345" i="16"/>
  <c r="A346" i="16"/>
  <c r="A347" i="16"/>
  <c r="A348" i="16"/>
  <c r="A349" i="16"/>
  <c r="A350" i="16"/>
  <c r="A351" i="16"/>
  <c r="A352" i="16"/>
  <c r="A353" i="16"/>
  <c r="A354" i="16"/>
  <c r="A355" i="16"/>
  <c r="A356" i="16"/>
  <c r="A357" i="16"/>
  <c r="A358" i="16"/>
  <c r="A359" i="16"/>
  <c r="A360" i="16"/>
  <c r="A361" i="16"/>
  <c r="A362" i="16"/>
  <c r="A363" i="16"/>
  <c r="A364" i="16"/>
  <c r="A365" i="16"/>
  <c r="A366" i="16"/>
  <c r="A367" i="16"/>
  <c r="A368" i="16"/>
  <c r="A369" i="16"/>
  <c r="A370" i="16"/>
  <c r="A371" i="16"/>
  <c r="A372" i="16"/>
  <c r="A373" i="16"/>
  <c r="A374" i="16"/>
  <c r="A375" i="16"/>
  <c r="A376" i="16"/>
  <c r="A377" i="16"/>
  <c r="A378" i="16"/>
  <c r="A379" i="16"/>
  <c r="A380" i="16"/>
  <c r="A381" i="16"/>
  <c r="A382" i="16"/>
  <c r="A383" i="16"/>
  <c r="A384" i="16"/>
  <c r="A385" i="16"/>
  <c r="A386" i="16"/>
  <c r="A387" i="16"/>
  <c r="A388" i="16"/>
  <c r="A389" i="16"/>
  <c r="A390" i="16"/>
  <c r="A391" i="16"/>
  <c r="A392" i="16"/>
  <c r="A393" i="16"/>
  <c r="A394" i="16"/>
  <c r="A395" i="16"/>
  <c r="A396" i="16"/>
  <c r="A397" i="16"/>
  <c r="A398" i="16"/>
  <c r="A399" i="16"/>
  <c r="A400" i="16"/>
  <c r="A401" i="16"/>
  <c r="A402" i="16"/>
  <c r="A403" i="16"/>
  <c r="A404" i="16"/>
  <c r="A405" i="16"/>
  <c r="A406" i="16"/>
  <c r="A407" i="16"/>
  <c r="A408" i="16"/>
  <c r="A409" i="16"/>
  <c r="A410" i="16"/>
  <c r="A411" i="16"/>
  <c r="A412" i="16"/>
  <c r="A413" i="16"/>
  <c r="A414" i="16"/>
  <c r="A415" i="16"/>
  <c r="A416" i="16"/>
  <c r="A417" i="16"/>
  <c r="A418" i="16"/>
  <c r="A419" i="16"/>
  <c r="A420" i="16"/>
  <c r="A421" i="16"/>
  <c r="A422" i="16"/>
  <c r="A423" i="16"/>
  <c r="A424" i="16"/>
  <c r="A425" i="16"/>
  <c r="A426" i="16"/>
  <c r="A427" i="16"/>
  <c r="A428" i="16"/>
  <c r="A429" i="16"/>
  <c r="A430" i="16"/>
  <c r="A431" i="16"/>
  <c r="A432" i="16"/>
  <c r="A433" i="16"/>
  <c r="A434" i="16"/>
  <c r="A435" i="16"/>
  <c r="A436" i="16"/>
  <c r="A437" i="16"/>
  <c r="A438" i="16"/>
  <c r="A439" i="16"/>
  <c r="A440" i="16"/>
  <c r="A441" i="16"/>
  <c r="A442" i="16"/>
  <c r="A443" i="16"/>
  <c r="A444" i="16"/>
  <c r="A445" i="16"/>
  <c r="A446" i="16"/>
  <c r="A447" i="16"/>
  <c r="A448" i="16"/>
  <c r="A449" i="16"/>
  <c r="A450" i="16"/>
  <c r="A451" i="16"/>
  <c r="A452" i="16"/>
  <c r="A453" i="16"/>
  <c r="A454" i="16"/>
  <c r="A455" i="16"/>
  <c r="A456" i="16"/>
  <c r="A457" i="16"/>
  <c r="A458" i="16"/>
  <c r="A459" i="16"/>
  <c r="A460" i="16"/>
  <c r="A461" i="16"/>
  <c r="A462" i="16"/>
  <c r="A463" i="16"/>
  <c r="A464" i="16"/>
  <c r="A465" i="16"/>
  <c r="A466" i="16"/>
  <c r="A467" i="16"/>
  <c r="A468" i="16"/>
  <c r="A469" i="16"/>
  <c r="A470" i="16"/>
  <c r="A471" i="16"/>
  <c r="A472" i="16"/>
  <c r="A473" i="16"/>
  <c r="A474" i="16"/>
  <c r="A475" i="16"/>
  <c r="A476" i="16"/>
  <c r="A477" i="16"/>
  <c r="A478" i="16"/>
  <c r="A479" i="16"/>
  <c r="A480" i="16"/>
  <c r="A481" i="16"/>
  <c r="A482" i="16"/>
  <c r="A483" i="16"/>
  <c r="A484" i="16"/>
  <c r="A485" i="16"/>
  <c r="A486" i="16"/>
  <c r="A487" i="16"/>
  <c r="A488" i="16"/>
  <c r="A489" i="16"/>
  <c r="A490" i="16"/>
  <c r="A491" i="16"/>
  <c r="A492" i="16"/>
  <c r="A493" i="16"/>
  <c r="A494" i="16"/>
  <c r="A495" i="16"/>
  <c r="A496" i="16"/>
  <c r="A497" i="16"/>
  <c r="A498" i="16"/>
  <c r="A499" i="16"/>
  <c r="A500" i="16"/>
  <c r="A501" i="16"/>
  <c r="A502" i="16"/>
  <c r="A503" i="16"/>
  <c r="A504" i="16"/>
  <c r="A505" i="16"/>
  <c r="A506" i="16"/>
  <c r="A507" i="16"/>
  <c r="A508" i="16"/>
  <c r="A509" i="16"/>
  <c r="A510" i="16"/>
  <c r="A511" i="16"/>
  <c r="A512" i="16"/>
  <c r="A513" i="16"/>
  <c r="A514" i="16"/>
  <c r="A515" i="16"/>
  <c r="A516" i="16"/>
  <c r="A517" i="16"/>
  <c r="A518" i="16"/>
  <c r="A519" i="16"/>
  <c r="A520" i="16"/>
  <c r="A521" i="16"/>
  <c r="A522" i="16"/>
  <c r="A523" i="16"/>
  <c r="A524" i="16"/>
  <c r="A525" i="16"/>
  <c r="A526" i="16"/>
  <c r="A527" i="16"/>
  <c r="A528" i="16"/>
  <c r="A529" i="16"/>
  <c r="A530" i="16"/>
  <c r="A531" i="16"/>
  <c r="A532" i="16"/>
  <c r="A533" i="16"/>
  <c r="A534" i="16"/>
  <c r="A535" i="16"/>
  <c r="A536" i="16"/>
  <c r="A537" i="16"/>
  <c r="A538" i="16"/>
  <c r="A539" i="16"/>
  <c r="A540" i="16"/>
  <c r="A541" i="16"/>
  <c r="A542" i="16"/>
  <c r="A543" i="16"/>
  <c r="A544" i="16"/>
  <c r="A545" i="16"/>
  <c r="A546" i="16"/>
  <c r="A547" i="16"/>
  <c r="A548" i="16"/>
  <c r="A549" i="16"/>
  <c r="A550" i="16"/>
  <c r="A551" i="16"/>
  <c r="A552" i="16"/>
  <c r="A553" i="16"/>
  <c r="A554" i="16"/>
  <c r="A555" i="16"/>
  <c r="A556" i="16"/>
  <c r="A557" i="16"/>
  <c r="A558" i="16"/>
  <c r="A559" i="16"/>
  <c r="A560" i="16"/>
  <c r="A561" i="16"/>
  <c r="A562" i="16"/>
  <c r="A563" i="16"/>
  <c r="A564" i="16"/>
  <c r="A565" i="16"/>
  <c r="A566" i="16"/>
  <c r="A567" i="16"/>
  <c r="A568" i="16"/>
  <c r="A569" i="16"/>
  <c r="A570" i="16"/>
  <c r="A571" i="16"/>
  <c r="A572" i="16"/>
  <c r="A573" i="16"/>
  <c r="A574" i="16"/>
  <c r="A575" i="16"/>
  <c r="A576" i="16"/>
  <c r="A577" i="16"/>
  <c r="A578" i="16"/>
  <c r="A579" i="16"/>
  <c r="A580" i="16"/>
  <c r="A581" i="16"/>
  <c r="A582" i="16"/>
  <c r="A583" i="16"/>
  <c r="A584" i="16"/>
  <c r="A585" i="16"/>
  <c r="A586" i="16"/>
  <c r="A587" i="16"/>
  <c r="A588" i="16"/>
  <c r="A589" i="16"/>
  <c r="A590" i="16"/>
  <c r="A591" i="16"/>
  <c r="A592" i="16"/>
  <c r="A593" i="16"/>
  <c r="A594" i="16"/>
  <c r="A595" i="16"/>
  <c r="A596" i="16"/>
  <c r="A597" i="16"/>
  <c r="A598" i="16"/>
  <c r="A599" i="16"/>
  <c r="A600" i="16"/>
  <c r="A601" i="16"/>
  <c r="A602" i="16"/>
  <c r="A603" i="16"/>
  <c r="A604" i="16"/>
  <c r="A605" i="16"/>
  <c r="A606" i="16"/>
  <c r="A607" i="16"/>
  <c r="A608" i="16"/>
  <c r="A609" i="16"/>
  <c r="A610" i="16"/>
  <c r="A611" i="16"/>
  <c r="A612" i="16"/>
  <c r="A613" i="16"/>
  <c r="A614" i="16"/>
  <c r="A615" i="16"/>
  <c r="A616" i="16"/>
  <c r="A617" i="16"/>
  <c r="A618" i="16"/>
  <c r="A619" i="16"/>
  <c r="A620" i="16"/>
  <c r="A621" i="16"/>
  <c r="A622" i="16"/>
  <c r="A623" i="16"/>
  <c r="A624" i="16"/>
  <c r="A625" i="16"/>
  <c r="A626" i="16"/>
  <c r="A627" i="16"/>
  <c r="A628" i="16"/>
  <c r="A629" i="16"/>
  <c r="A630" i="16"/>
  <c r="A631" i="16"/>
  <c r="A632" i="16"/>
  <c r="A633" i="16"/>
  <c r="A634" i="16"/>
  <c r="A635" i="16"/>
  <c r="A636" i="16"/>
  <c r="A637" i="16"/>
  <c r="A638" i="16"/>
  <c r="A639" i="16"/>
  <c r="A640" i="16"/>
  <c r="A641" i="16"/>
  <c r="A642" i="16"/>
  <c r="A643" i="16"/>
  <c r="A644" i="16"/>
  <c r="A645" i="16"/>
  <c r="A646" i="16"/>
  <c r="A647" i="16"/>
  <c r="A648" i="16"/>
  <c r="A649" i="16"/>
  <c r="A650" i="16"/>
  <c r="A651" i="16"/>
  <c r="A652" i="16"/>
  <c r="A653" i="16"/>
  <c r="A654" i="16"/>
  <c r="A655" i="16"/>
  <c r="A656" i="16"/>
  <c r="A657" i="16"/>
  <c r="A658" i="16"/>
  <c r="A659" i="16"/>
  <c r="A660" i="16"/>
  <c r="A661" i="16"/>
  <c r="A662" i="16"/>
  <c r="A663" i="16"/>
  <c r="A664" i="16"/>
  <c r="A665" i="16"/>
  <c r="A666" i="16"/>
  <c r="A667" i="16"/>
  <c r="A668" i="16"/>
  <c r="A669" i="16"/>
  <c r="A670" i="16"/>
  <c r="A671" i="16"/>
  <c r="A672" i="16"/>
  <c r="A673" i="16"/>
  <c r="A674" i="16"/>
  <c r="A675" i="16"/>
  <c r="A676" i="16"/>
  <c r="A677" i="16"/>
  <c r="A678" i="16"/>
  <c r="A679" i="16"/>
  <c r="A680" i="16"/>
  <c r="A681" i="16"/>
  <c r="A682" i="16"/>
  <c r="A683" i="16"/>
  <c r="A684" i="16"/>
  <c r="A685" i="16"/>
  <c r="A686" i="16"/>
  <c r="A687" i="16"/>
  <c r="A688" i="16"/>
  <c r="A689" i="16"/>
  <c r="A690" i="16"/>
  <c r="A691" i="16"/>
  <c r="A692" i="16"/>
  <c r="A693" i="16"/>
  <c r="A694" i="16"/>
  <c r="A695" i="16"/>
  <c r="A696" i="16"/>
  <c r="A697" i="16"/>
  <c r="A698" i="16"/>
  <c r="A699" i="16"/>
  <c r="A700" i="16"/>
  <c r="A701" i="16"/>
  <c r="A702" i="16"/>
  <c r="A703" i="16"/>
  <c r="A704" i="16"/>
  <c r="A705" i="16"/>
  <c r="A706" i="16"/>
  <c r="A707" i="16"/>
  <c r="A708" i="16"/>
  <c r="A709" i="16"/>
  <c r="A710" i="16"/>
  <c r="A711" i="16"/>
  <c r="A712" i="16"/>
  <c r="A713" i="16"/>
  <c r="A714" i="16"/>
  <c r="A715" i="16"/>
  <c r="A716" i="16"/>
  <c r="A717" i="16"/>
  <c r="A718" i="16"/>
  <c r="A719" i="16"/>
  <c r="A720" i="16"/>
  <c r="A721" i="16"/>
  <c r="A722" i="16"/>
  <c r="A723" i="16"/>
  <c r="A724" i="16"/>
  <c r="A725" i="16"/>
  <c r="A726" i="16"/>
  <c r="A727" i="16"/>
  <c r="A728" i="16"/>
  <c r="A729" i="16"/>
  <c r="A730" i="16"/>
  <c r="A731" i="16"/>
  <c r="A732" i="16"/>
  <c r="A733" i="16"/>
  <c r="A734" i="16"/>
  <c r="A735" i="16"/>
  <c r="A736" i="16"/>
  <c r="A737" i="16"/>
  <c r="A738" i="16"/>
  <c r="A739" i="16"/>
  <c r="A740" i="16"/>
  <c r="A741" i="16"/>
  <c r="A742" i="16"/>
  <c r="A743" i="16"/>
  <c r="A744" i="16"/>
  <c r="A745" i="16"/>
  <c r="A746" i="16"/>
  <c r="A747" i="16"/>
  <c r="A748" i="16"/>
  <c r="A749" i="16"/>
  <c r="A750" i="16"/>
  <c r="A751" i="16"/>
  <c r="A752" i="16"/>
  <c r="A753" i="16"/>
  <c r="A754" i="16"/>
  <c r="A755" i="16"/>
  <c r="A756" i="16"/>
  <c r="A757" i="16"/>
  <c r="A758" i="16"/>
  <c r="A759" i="16"/>
  <c r="A760" i="16"/>
  <c r="A761" i="16"/>
  <c r="A762" i="16"/>
  <c r="A763" i="16"/>
  <c r="A764" i="16"/>
  <c r="A765" i="16"/>
  <c r="A766" i="16"/>
  <c r="A767" i="16"/>
  <c r="A768" i="16"/>
  <c r="A769" i="16"/>
  <c r="A770" i="16"/>
  <c r="A771" i="16"/>
  <c r="A772" i="16"/>
  <c r="A773" i="16"/>
  <c r="A774" i="16"/>
  <c r="A775" i="16"/>
  <c r="A776" i="16"/>
  <c r="A777" i="16"/>
  <c r="A778" i="16"/>
  <c r="A779" i="16"/>
  <c r="A780" i="16"/>
  <c r="A781" i="16"/>
  <c r="A782" i="16"/>
  <c r="A783" i="16"/>
  <c r="A784" i="16"/>
  <c r="A785" i="16"/>
  <c r="A786" i="16"/>
  <c r="A787" i="16"/>
  <c r="A788" i="16"/>
  <c r="A789" i="16"/>
  <c r="A790" i="16"/>
  <c r="A791" i="16"/>
  <c r="A792" i="16"/>
  <c r="A793" i="16"/>
  <c r="A794" i="16"/>
  <c r="A795" i="16"/>
  <c r="A796" i="16"/>
  <c r="A797" i="16"/>
  <c r="A798" i="16"/>
  <c r="A799" i="16"/>
  <c r="A800" i="16"/>
  <c r="A801" i="16"/>
  <c r="A802" i="16"/>
  <c r="A803" i="16"/>
  <c r="A804" i="16"/>
  <c r="A805" i="16"/>
  <c r="A806" i="16"/>
  <c r="A807" i="16"/>
  <c r="A808" i="16"/>
  <c r="A809" i="16"/>
  <c r="A810" i="16"/>
  <c r="A811" i="16"/>
  <c r="A812" i="16"/>
  <c r="A813" i="16"/>
  <c r="A814" i="16"/>
  <c r="A815" i="16"/>
  <c r="A816" i="16"/>
  <c r="A817" i="16"/>
  <c r="A818" i="16"/>
  <c r="A819" i="16"/>
  <c r="A820" i="16"/>
  <c r="A821" i="16"/>
  <c r="A822" i="16"/>
  <c r="A823" i="16"/>
  <c r="A824" i="16"/>
  <c r="A825" i="16"/>
  <c r="A826" i="16"/>
  <c r="A827" i="16"/>
  <c r="A828" i="16"/>
  <c r="A829" i="16"/>
  <c r="A830" i="16"/>
  <c r="A831" i="16"/>
  <c r="A832" i="16"/>
  <c r="A833" i="16"/>
  <c r="A834" i="16"/>
  <c r="A835" i="16"/>
  <c r="A836" i="16"/>
  <c r="A837" i="16"/>
  <c r="A838" i="16"/>
  <c r="A839" i="16"/>
  <c r="A840" i="16"/>
  <c r="A841" i="16"/>
  <c r="A842" i="16"/>
  <c r="A843" i="16"/>
  <c r="A844" i="16"/>
  <c r="A845" i="16"/>
  <c r="A846" i="16"/>
  <c r="A847" i="16"/>
  <c r="A848" i="16"/>
  <c r="A849" i="16"/>
  <c r="A850" i="16"/>
  <c r="A851" i="16"/>
  <c r="A852" i="16"/>
  <c r="A853" i="16"/>
  <c r="A854" i="16"/>
  <c r="A855" i="16"/>
  <c r="A856" i="16"/>
  <c r="A857" i="16"/>
  <c r="A858" i="16"/>
  <c r="A859" i="16"/>
  <c r="A860" i="16"/>
  <c r="A861" i="16"/>
  <c r="A862" i="16"/>
  <c r="A863" i="16"/>
  <c r="A864" i="16"/>
  <c r="A865" i="16"/>
  <c r="A866" i="16"/>
  <c r="A867" i="16"/>
  <c r="A868" i="16"/>
  <c r="A869" i="16"/>
  <c r="A870" i="16"/>
  <c r="A871" i="16"/>
  <c r="A872" i="16"/>
  <c r="A873" i="16"/>
  <c r="A874" i="16"/>
  <c r="A875" i="16"/>
  <c r="A876" i="16"/>
  <c r="A877" i="16"/>
  <c r="A878" i="16"/>
  <c r="A879" i="16"/>
  <c r="A880" i="16"/>
  <c r="A881" i="16"/>
  <c r="A882" i="16"/>
  <c r="A883" i="16"/>
  <c r="A884" i="16"/>
  <c r="A885" i="16"/>
  <c r="A886" i="16"/>
  <c r="A887" i="16"/>
  <c r="A888" i="16"/>
  <c r="A889" i="16"/>
  <c r="A890" i="16"/>
  <c r="A891" i="16"/>
  <c r="A892" i="16"/>
  <c r="A893" i="16"/>
  <c r="A894" i="16"/>
  <c r="A895" i="16"/>
  <c r="A896" i="16"/>
  <c r="A897" i="16"/>
  <c r="A898" i="16"/>
  <c r="A899" i="16"/>
  <c r="A900" i="16"/>
  <c r="A901" i="16"/>
  <c r="A902" i="16"/>
  <c r="A903" i="16"/>
  <c r="A904" i="16"/>
  <c r="A905" i="16"/>
  <c r="A906" i="16"/>
  <c r="A907" i="16"/>
  <c r="A908" i="16"/>
  <c r="A909" i="16"/>
  <c r="A910" i="16"/>
  <c r="A911" i="16"/>
  <c r="A912" i="16"/>
  <c r="A913" i="16"/>
  <c r="A914" i="16"/>
  <c r="A915" i="16"/>
  <c r="A916" i="16"/>
  <c r="A917" i="16"/>
  <c r="A918" i="16"/>
  <c r="A919" i="16"/>
  <c r="A920" i="16"/>
  <c r="A921" i="16"/>
  <c r="A922" i="16"/>
  <c r="A923" i="16"/>
  <c r="A924" i="16"/>
  <c r="A925" i="16"/>
  <c r="A926" i="16"/>
  <c r="A927" i="16"/>
  <c r="A928" i="16"/>
  <c r="A929" i="16"/>
  <c r="A930" i="16"/>
  <c r="A931" i="16"/>
  <c r="A932" i="16"/>
  <c r="A933" i="16"/>
  <c r="A934" i="16"/>
  <c r="A935" i="16"/>
  <c r="A936" i="16"/>
  <c r="A937" i="16"/>
  <c r="A938" i="16"/>
  <c r="A939" i="16"/>
  <c r="A940" i="16"/>
  <c r="A941" i="16"/>
  <c r="A942" i="16"/>
  <c r="A943" i="16"/>
  <c r="A944" i="16"/>
  <c r="A945" i="16"/>
  <c r="A946" i="16"/>
  <c r="A947" i="16"/>
  <c r="A948" i="16"/>
  <c r="A949" i="16"/>
  <c r="A950" i="16"/>
  <c r="A951" i="16"/>
  <c r="A952" i="16"/>
  <c r="A953" i="16"/>
  <c r="A954" i="16"/>
  <c r="A955" i="16"/>
  <c r="A956" i="16"/>
  <c r="A957" i="16"/>
  <c r="A958" i="16"/>
  <c r="A959" i="16"/>
  <c r="A960" i="16"/>
  <c r="A961" i="16"/>
  <c r="A962" i="16"/>
  <c r="A963" i="16"/>
  <c r="A964" i="16"/>
  <c r="A965" i="16"/>
  <c r="A966" i="16"/>
  <c r="A967" i="16"/>
  <c r="A968" i="16"/>
  <c r="A969" i="16"/>
  <c r="A970" i="16"/>
  <c r="A971" i="16"/>
  <c r="A972" i="16"/>
  <c r="A973" i="16"/>
  <c r="A974" i="16"/>
  <c r="A975" i="16"/>
  <c r="A976" i="16"/>
  <c r="A977" i="16"/>
  <c r="A978" i="16"/>
  <c r="A979" i="16"/>
  <c r="A980" i="16"/>
  <c r="A981" i="16"/>
  <c r="A982" i="16"/>
  <c r="A983" i="16"/>
  <c r="A984" i="16"/>
  <c r="A985" i="16"/>
  <c r="A986" i="16"/>
  <c r="A987" i="16"/>
  <c r="A988" i="16"/>
  <c r="A989" i="16"/>
  <c r="A990" i="16"/>
  <c r="A991" i="16"/>
  <c r="A992" i="16"/>
  <c r="A993" i="16"/>
  <c r="A994" i="16"/>
  <c r="A995" i="16"/>
  <c r="A996" i="16"/>
  <c r="A997" i="16"/>
  <c r="A998" i="16"/>
  <c r="A999" i="16"/>
  <c r="A1000" i="16"/>
  <c r="A1001" i="16"/>
  <c r="A1002" i="16"/>
  <c r="A1003" i="16"/>
  <c r="A1004" i="16"/>
  <c r="A4" i="15"/>
  <c r="A5" i="15"/>
  <c r="A6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A519" i="15"/>
  <c r="A520" i="15"/>
  <c r="A521" i="15"/>
  <c r="A522" i="15"/>
  <c r="A523" i="15"/>
  <c r="A524" i="15"/>
  <c r="A525" i="15"/>
  <c r="A526" i="15"/>
  <c r="A527" i="15"/>
  <c r="A528" i="15"/>
  <c r="A529" i="15"/>
  <c r="A530" i="15"/>
  <c r="A531" i="15"/>
  <c r="A532" i="15"/>
  <c r="A533" i="15"/>
  <c r="A534" i="15"/>
  <c r="A535" i="15"/>
  <c r="A536" i="15"/>
  <c r="A537" i="15"/>
  <c r="A538" i="15"/>
  <c r="A539" i="15"/>
  <c r="A540" i="15"/>
  <c r="A541" i="15"/>
  <c r="A542" i="15"/>
  <c r="A543" i="15"/>
  <c r="A544" i="15"/>
  <c r="A545" i="15"/>
  <c r="A546" i="15"/>
  <c r="A547" i="15"/>
  <c r="A548" i="15"/>
  <c r="A549" i="15"/>
  <c r="A550" i="15"/>
  <c r="A551" i="15"/>
  <c r="A552" i="15"/>
  <c r="A553" i="15"/>
  <c r="A554" i="15"/>
  <c r="A555" i="15"/>
  <c r="A556" i="15"/>
  <c r="A557" i="15"/>
  <c r="A558" i="15"/>
  <c r="A559" i="15"/>
  <c r="A560" i="15"/>
  <c r="A561" i="15"/>
  <c r="A562" i="15"/>
  <c r="A563" i="15"/>
  <c r="A564" i="15"/>
  <c r="A565" i="15"/>
  <c r="A566" i="15"/>
  <c r="A567" i="15"/>
  <c r="A568" i="15"/>
  <c r="A569" i="15"/>
  <c r="A570" i="15"/>
  <c r="A571" i="15"/>
  <c r="A572" i="15"/>
  <c r="A573" i="15"/>
  <c r="A574" i="15"/>
  <c r="A575" i="15"/>
  <c r="A576" i="15"/>
  <c r="A577" i="15"/>
  <c r="A578" i="15"/>
  <c r="A579" i="15"/>
  <c r="A580" i="15"/>
  <c r="A581" i="15"/>
  <c r="A582" i="15"/>
  <c r="A583" i="15"/>
  <c r="A584" i="15"/>
  <c r="A585" i="15"/>
  <c r="A586" i="15"/>
  <c r="A587" i="15"/>
  <c r="A588" i="15"/>
  <c r="A589" i="15"/>
  <c r="A590" i="15"/>
  <c r="A591" i="15"/>
  <c r="A592" i="15"/>
  <c r="A593" i="15"/>
  <c r="A594" i="15"/>
  <c r="A595" i="15"/>
  <c r="A596" i="15"/>
  <c r="A597" i="15"/>
  <c r="A598" i="15"/>
  <c r="A599" i="15"/>
  <c r="A600" i="15"/>
  <c r="A601" i="15"/>
  <c r="A602" i="15"/>
  <c r="A603" i="15"/>
  <c r="A604" i="15"/>
  <c r="A605" i="15"/>
  <c r="A606" i="15"/>
  <c r="A607" i="15"/>
  <c r="A608" i="15"/>
  <c r="A609" i="15"/>
  <c r="A610" i="15"/>
  <c r="A611" i="15"/>
  <c r="A612" i="15"/>
  <c r="A613" i="15"/>
  <c r="A614" i="15"/>
  <c r="A615" i="15"/>
  <c r="A616" i="15"/>
  <c r="A617" i="15"/>
  <c r="A618" i="15"/>
  <c r="A619" i="15"/>
  <c r="A620" i="15"/>
  <c r="A621" i="15"/>
  <c r="A622" i="15"/>
  <c r="A623" i="15"/>
  <c r="A624" i="15"/>
  <c r="A625" i="15"/>
  <c r="A626" i="15"/>
  <c r="A627" i="15"/>
  <c r="A628" i="15"/>
  <c r="A629" i="15"/>
  <c r="A630" i="15"/>
  <c r="A631" i="15"/>
  <c r="A632" i="15"/>
  <c r="A633" i="15"/>
  <c r="A634" i="15"/>
  <c r="A635" i="15"/>
  <c r="A636" i="15"/>
  <c r="A637" i="15"/>
  <c r="A638" i="15"/>
  <c r="A639" i="15"/>
  <c r="A640" i="15"/>
  <c r="A641" i="15"/>
  <c r="A642" i="15"/>
  <c r="A643" i="15"/>
  <c r="A644" i="15"/>
  <c r="A645" i="15"/>
  <c r="A646" i="15"/>
  <c r="A647" i="15"/>
  <c r="A648" i="15"/>
  <c r="A649" i="15"/>
  <c r="A650" i="15"/>
  <c r="A651" i="15"/>
  <c r="A652" i="15"/>
  <c r="A653" i="15"/>
  <c r="A654" i="15"/>
  <c r="A655" i="15"/>
  <c r="A656" i="15"/>
  <c r="A657" i="15"/>
  <c r="A658" i="15"/>
  <c r="A659" i="15"/>
  <c r="A660" i="15"/>
  <c r="A661" i="15"/>
  <c r="A662" i="15"/>
  <c r="A663" i="15"/>
  <c r="A664" i="15"/>
  <c r="A665" i="15"/>
  <c r="A666" i="15"/>
  <c r="A667" i="15"/>
  <c r="A668" i="15"/>
  <c r="A669" i="15"/>
  <c r="A670" i="15"/>
  <c r="A671" i="15"/>
  <c r="A672" i="15"/>
  <c r="A673" i="15"/>
  <c r="A674" i="15"/>
  <c r="A675" i="15"/>
  <c r="A676" i="15"/>
  <c r="A677" i="15"/>
  <c r="A678" i="15"/>
  <c r="A679" i="15"/>
  <c r="A680" i="15"/>
  <c r="A681" i="15"/>
  <c r="A682" i="15"/>
  <c r="A683" i="15"/>
  <c r="A684" i="15"/>
  <c r="A685" i="15"/>
  <c r="A686" i="15"/>
  <c r="A687" i="15"/>
  <c r="A688" i="15"/>
  <c r="A689" i="15"/>
  <c r="A690" i="15"/>
  <c r="A691" i="15"/>
  <c r="A692" i="15"/>
  <c r="A693" i="15"/>
  <c r="A694" i="15"/>
  <c r="A695" i="15"/>
  <c r="A696" i="15"/>
  <c r="A697" i="15"/>
  <c r="A698" i="15"/>
  <c r="A699" i="15"/>
  <c r="A700" i="15"/>
  <c r="A701" i="15"/>
  <c r="A702" i="15"/>
  <c r="A703" i="15"/>
  <c r="A704" i="15"/>
  <c r="A705" i="15"/>
  <c r="A706" i="15"/>
  <c r="A707" i="15"/>
  <c r="A708" i="15"/>
  <c r="A709" i="15"/>
  <c r="A710" i="15"/>
  <c r="A711" i="15"/>
  <c r="A712" i="15"/>
  <c r="A713" i="15"/>
  <c r="A714" i="15"/>
  <c r="A715" i="15"/>
  <c r="A716" i="15"/>
  <c r="A717" i="15"/>
  <c r="A718" i="15"/>
  <c r="A719" i="15"/>
  <c r="A720" i="15"/>
  <c r="A721" i="15"/>
  <c r="A722" i="15"/>
  <c r="A723" i="15"/>
  <c r="A724" i="15"/>
  <c r="A725" i="15"/>
  <c r="A726" i="15"/>
  <c r="A727" i="15"/>
  <c r="A728" i="15"/>
  <c r="A729" i="15"/>
  <c r="A730" i="15"/>
  <c r="A731" i="15"/>
  <c r="A732" i="15"/>
  <c r="A733" i="15"/>
  <c r="A734" i="15"/>
  <c r="A735" i="15"/>
  <c r="A736" i="15"/>
  <c r="A737" i="15"/>
  <c r="A738" i="15"/>
  <c r="A739" i="15"/>
  <c r="A740" i="15"/>
  <c r="A741" i="15"/>
  <c r="A742" i="15"/>
  <c r="A743" i="15"/>
  <c r="A744" i="15"/>
  <c r="A745" i="15"/>
  <c r="A746" i="15"/>
  <c r="A747" i="15"/>
  <c r="A748" i="15"/>
  <c r="A749" i="15"/>
  <c r="A750" i="15"/>
  <c r="A751" i="15"/>
  <c r="A752" i="15"/>
  <c r="A753" i="15"/>
  <c r="A754" i="15"/>
  <c r="A755" i="15"/>
  <c r="A756" i="15"/>
  <c r="A757" i="15"/>
  <c r="A758" i="15"/>
  <c r="A759" i="15"/>
  <c r="A760" i="15"/>
  <c r="A761" i="15"/>
  <c r="A762" i="15"/>
  <c r="A763" i="15"/>
  <c r="A764" i="15"/>
  <c r="A765" i="15"/>
  <c r="A766" i="15"/>
  <c r="A767" i="15"/>
  <c r="A768" i="15"/>
  <c r="A769" i="15"/>
  <c r="A770" i="15"/>
  <c r="A771" i="15"/>
  <c r="A772" i="15"/>
  <c r="A773" i="15"/>
  <c r="A774" i="15"/>
  <c r="A775" i="15"/>
  <c r="A776" i="15"/>
  <c r="A777" i="15"/>
  <c r="A778" i="15"/>
  <c r="A779" i="15"/>
  <c r="A780" i="15"/>
  <c r="A781" i="15"/>
  <c r="A782" i="15"/>
  <c r="A783" i="15"/>
  <c r="A784" i="15"/>
  <c r="A785" i="15"/>
  <c r="A786" i="15"/>
  <c r="A787" i="15"/>
  <c r="A788" i="15"/>
  <c r="A789" i="15"/>
  <c r="A790" i="15"/>
  <c r="A791" i="15"/>
  <c r="A792" i="15"/>
  <c r="A793" i="15"/>
  <c r="A794" i="15"/>
  <c r="A795" i="15"/>
  <c r="A796" i="15"/>
  <c r="A797" i="15"/>
  <c r="A798" i="15"/>
  <c r="A799" i="15"/>
  <c r="A800" i="15"/>
  <c r="A801" i="15"/>
  <c r="A802" i="15"/>
  <c r="A803" i="15"/>
  <c r="A804" i="15"/>
  <c r="A805" i="15"/>
  <c r="A806" i="15"/>
  <c r="A807" i="15"/>
  <c r="A808" i="15"/>
  <c r="A809" i="15"/>
  <c r="A810" i="15"/>
  <c r="A811" i="15"/>
  <c r="A812" i="15"/>
  <c r="A813" i="15"/>
  <c r="A814" i="15"/>
  <c r="A815" i="15"/>
  <c r="A816" i="15"/>
  <c r="A817" i="15"/>
  <c r="A818" i="15"/>
  <c r="A819" i="15"/>
  <c r="A820" i="15"/>
  <c r="A821" i="15"/>
  <c r="A822" i="15"/>
  <c r="A823" i="15"/>
  <c r="A824" i="15"/>
  <c r="A825" i="15"/>
  <c r="A826" i="15"/>
  <c r="A827" i="15"/>
  <c r="A828" i="15"/>
  <c r="A829" i="15"/>
  <c r="A830" i="15"/>
  <c r="A831" i="15"/>
  <c r="A832" i="15"/>
  <c r="A833" i="15"/>
  <c r="A834" i="15"/>
  <c r="A835" i="15"/>
  <c r="A836" i="15"/>
  <c r="A837" i="15"/>
  <c r="A838" i="15"/>
  <c r="A839" i="15"/>
  <c r="A840" i="15"/>
  <c r="A841" i="15"/>
  <c r="A842" i="15"/>
  <c r="A843" i="15"/>
  <c r="A844" i="15"/>
  <c r="A845" i="15"/>
  <c r="A846" i="15"/>
  <c r="A847" i="15"/>
  <c r="A848" i="15"/>
  <c r="A849" i="15"/>
  <c r="A850" i="15"/>
  <c r="A851" i="15"/>
  <c r="A852" i="15"/>
  <c r="A853" i="15"/>
  <c r="A854" i="15"/>
  <c r="A855" i="15"/>
  <c r="A856" i="15"/>
  <c r="A857" i="15"/>
  <c r="A858" i="15"/>
  <c r="A859" i="15"/>
  <c r="A860" i="15"/>
  <c r="A861" i="15"/>
  <c r="A862" i="15"/>
  <c r="A863" i="15"/>
  <c r="A864" i="15"/>
  <c r="A865" i="15"/>
  <c r="A866" i="15"/>
  <c r="A867" i="15"/>
  <c r="A868" i="15"/>
  <c r="A869" i="15"/>
  <c r="A870" i="15"/>
  <c r="A871" i="15"/>
  <c r="A872" i="15"/>
  <c r="A873" i="15"/>
  <c r="A874" i="15"/>
  <c r="A875" i="15"/>
  <c r="A876" i="15"/>
  <c r="A877" i="15"/>
  <c r="A878" i="15"/>
  <c r="A879" i="15"/>
  <c r="A880" i="15"/>
  <c r="A881" i="15"/>
  <c r="A882" i="15"/>
  <c r="A883" i="15"/>
  <c r="A884" i="15"/>
  <c r="A885" i="15"/>
  <c r="A886" i="15"/>
  <c r="A887" i="15"/>
  <c r="A888" i="15"/>
  <c r="A889" i="15"/>
  <c r="A890" i="15"/>
  <c r="A891" i="15"/>
  <c r="A892" i="15"/>
  <c r="A893" i="15"/>
  <c r="A894" i="15"/>
  <c r="A895" i="15"/>
  <c r="A896" i="15"/>
  <c r="A897" i="15"/>
  <c r="A898" i="15"/>
  <c r="A899" i="15"/>
  <c r="A900" i="15"/>
  <c r="A901" i="15"/>
  <c r="A902" i="15"/>
  <c r="A903" i="15"/>
  <c r="A904" i="15"/>
  <c r="A905" i="15"/>
  <c r="A906" i="15"/>
  <c r="A907" i="15"/>
  <c r="A908" i="15"/>
  <c r="A909" i="15"/>
  <c r="A910" i="15"/>
  <c r="A911" i="15"/>
  <c r="A912" i="15"/>
  <c r="A913" i="15"/>
  <c r="A914" i="15"/>
  <c r="A915" i="15"/>
  <c r="A916" i="15"/>
  <c r="A917" i="15"/>
  <c r="A918" i="15"/>
  <c r="A919" i="15"/>
  <c r="A920" i="15"/>
  <c r="A921" i="15"/>
  <c r="A922" i="15"/>
  <c r="A923" i="15"/>
  <c r="A924" i="15"/>
  <c r="A925" i="15"/>
  <c r="A926" i="15"/>
  <c r="A927" i="15"/>
  <c r="A928" i="15"/>
  <c r="A929" i="15"/>
  <c r="A930" i="15"/>
  <c r="A931" i="15"/>
  <c r="A932" i="15"/>
  <c r="A933" i="15"/>
  <c r="A934" i="15"/>
  <c r="A935" i="15"/>
  <c r="A936" i="15"/>
  <c r="A937" i="15"/>
  <c r="A938" i="15"/>
  <c r="A939" i="15"/>
  <c r="A940" i="15"/>
  <c r="A941" i="15"/>
  <c r="A942" i="15"/>
  <c r="A943" i="15"/>
  <c r="A944" i="15"/>
  <c r="A945" i="15"/>
  <c r="A946" i="15"/>
  <c r="A947" i="15"/>
  <c r="A948" i="15"/>
  <c r="A949" i="15"/>
  <c r="A950" i="15"/>
  <c r="A951" i="15"/>
  <c r="A952" i="15"/>
  <c r="A953" i="15"/>
  <c r="A954" i="15"/>
  <c r="A955" i="15"/>
  <c r="A956" i="15"/>
  <c r="A957" i="15"/>
  <c r="A958" i="15"/>
  <c r="A959" i="15"/>
  <c r="A960" i="15"/>
  <c r="A961" i="15"/>
  <c r="A962" i="15"/>
  <c r="A963" i="15"/>
  <c r="A964" i="15"/>
  <c r="A965" i="15"/>
  <c r="A966" i="15"/>
  <c r="A967" i="15"/>
  <c r="A968" i="15"/>
  <c r="A969" i="15"/>
  <c r="A970" i="15"/>
  <c r="A971" i="15"/>
  <c r="A972" i="15"/>
  <c r="A973" i="15"/>
  <c r="A974" i="15"/>
  <c r="A975" i="15"/>
  <c r="A976" i="15"/>
  <c r="A977" i="15"/>
  <c r="A978" i="15"/>
  <c r="A979" i="15"/>
  <c r="A980" i="15"/>
  <c r="A981" i="15"/>
  <c r="A982" i="15"/>
  <c r="A983" i="15"/>
  <c r="A984" i="15"/>
  <c r="A985" i="15"/>
  <c r="A986" i="15"/>
  <c r="A987" i="15"/>
  <c r="A988" i="15"/>
  <c r="A989" i="15"/>
  <c r="A990" i="15"/>
  <c r="A991" i="15"/>
  <c r="A992" i="15"/>
  <c r="A993" i="15"/>
  <c r="A994" i="15"/>
  <c r="A995" i="15"/>
  <c r="A996" i="15"/>
  <c r="A997" i="15"/>
  <c r="A998" i="15"/>
  <c r="A999" i="15"/>
  <c r="A1000" i="15"/>
  <c r="A1001" i="15"/>
  <c r="A1002" i="15"/>
  <c r="A1003" i="15"/>
  <c r="BO5" i="16"/>
  <c r="BO6" i="16"/>
  <c r="BO7" i="16"/>
  <c r="BO8" i="16"/>
  <c r="BO9" i="16"/>
  <c r="BO10" i="16"/>
  <c r="BO11" i="16"/>
  <c r="BO12" i="16"/>
  <c r="BO13" i="16"/>
  <c r="BO14" i="16"/>
  <c r="BO15" i="16"/>
  <c r="BO16" i="16"/>
  <c r="BO17" i="16"/>
  <c r="BO18" i="16"/>
  <c r="BO19" i="16"/>
  <c r="BO20" i="16"/>
  <c r="BO21" i="16"/>
  <c r="BO22" i="16"/>
  <c r="BO23" i="16"/>
  <c r="BO24" i="16"/>
  <c r="BO25" i="16"/>
  <c r="BO26" i="16"/>
  <c r="BO27" i="16"/>
  <c r="BO28" i="16"/>
  <c r="BO29" i="16"/>
  <c r="BO30" i="16"/>
  <c r="BO31" i="16"/>
  <c r="BO32" i="16"/>
  <c r="BO33" i="16"/>
  <c r="BO34" i="16"/>
  <c r="BO35" i="16"/>
  <c r="BO36" i="16"/>
  <c r="BO37" i="16"/>
  <c r="BO38" i="16"/>
  <c r="BO39" i="16"/>
  <c r="BO40" i="16"/>
  <c r="BO41" i="16"/>
  <c r="BO42" i="16"/>
  <c r="BO43" i="16"/>
  <c r="BO44" i="16"/>
  <c r="BO45" i="16"/>
  <c r="BO46" i="16"/>
  <c r="BO47" i="16"/>
  <c r="BO48" i="16"/>
  <c r="BO49" i="16"/>
  <c r="BO50" i="16"/>
  <c r="BO51" i="16"/>
  <c r="BO52" i="16"/>
  <c r="BO53" i="16"/>
  <c r="BO54" i="16"/>
  <c r="BO55" i="16"/>
  <c r="BO56" i="16"/>
  <c r="BO57" i="16"/>
  <c r="BO58" i="16"/>
  <c r="BO59" i="16"/>
  <c r="BO60" i="16"/>
  <c r="BO61" i="16"/>
  <c r="BO62" i="16"/>
  <c r="BO63" i="16"/>
  <c r="BO64" i="16"/>
  <c r="BO65" i="16"/>
  <c r="BO66" i="16"/>
  <c r="BO67" i="16"/>
  <c r="BO68" i="16"/>
  <c r="BO69" i="16"/>
  <c r="BO70" i="16"/>
  <c r="BO71" i="16"/>
  <c r="BO72" i="16"/>
  <c r="BO73" i="16"/>
  <c r="BO74" i="16"/>
  <c r="BO75" i="16"/>
  <c r="BO76" i="16"/>
  <c r="BO77" i="16"/>
  <c r="BO78" i="16"/>
  <c r="BO79" i="16"/>
  <c r="BO80" i="16"/>
  <c r="BO81" i="16"/>
  <c r="BO82" i="16"/>
  <c r="BO83" i="16"/>
  <c r="BO84" i="16"/>
  <c r="BO85" i="16"/>
  <c r="BO86" i="16"/>
  <c r="BO87" i="16"/>
  <c r="BO88" i="16"/>
  <c r="BO89" i="16"/>
  <c r="BO90" i="16"/>
  <c r="BO91" i="16"/>
  <c r="BO92" i="16"/>
  <c r="BO93" i="16"/>
  <c r="BO94" i="16"/>
  <c r="BO95" i="16"/>
  <c r="BO96" i="16"/>
  <c r="BO97" i="16"/>
  <c r="BO98" i="16"/>
  <c r="BO99" i="16"/>
  <c r="BO100" i="16"/>
  <c r="BO101" i="16"/>
  <c r="BO102" i="16"/>
  <c r="BO103" i="16"/>
  <c r="BO104" i="16"/>
  <c r="BO105" i="16"/>
  <c r="BO106" i="16"/>
  <c r="BO107" i="16"/>
  <c r="BO108" i="16"/>
  <c r="BO109" i="16"/>
  <c r="BO110" i="16"/>
  <c r="BO111" i="16"/>
  <c r="BO112" i="16"/>
  <c r="BO113" i="16"/>
  <c r="BO114" i="16"/>
  <c r="BO115" i="16"/>
  <c r="BO116" i="16"/>
  <c r="BO117" i="16"/>
  <c r="BO118" i="16"/>
  <c r="BO119" i="16"/>
  <c r="BO120" i="16"/>
  <c r="BO121" i="16"/>
  <c r="BO122" i="16"/>
  <c r="BO123" i="16"/>
  <c r="BO124" i="16"/>
  <c r="BO125" i="16"/>
  <c r="BO126" i="16"/>
  <c r="BO127" i="16"/>
  <c r="BO128" i="16"/>
  <c r="BO129" i="16"/>
  <c r="BO130" i="16"/>
  <c r="BO131" i="16"/>
  <c r="BO132" i="16"/>
  <c r="BO133" i="16"/>
  <c r="BO134" i="16"/>
  <c r="BO135" i="16"/>
  <c r="BO136" i="16"/>
  <c r="BO137" i="16"/>
  <c r="BO138" i="16"/>
  <c r="BO139" i="16"/>
  <c r="BO140" i="16"/>
  <c r="BO141" i="16"/>
  <c r="BO142" i="16"/>
  <c r="BO143" i="16"/>
  <c r="BO144" i="16"/>
  <c r="BO145" i="16"/>
  <c r="BO146" i="16"/>
  <c r="BO147" i="16"/>
  <c r="BO148" i="16"/>
  <c r="BO149" i="16"/>
  <c r="BO150" i="16"/>
  <c r="BO151" i="16"/>
  <c r="BO152" i="16"/>
  <c r="BO153" i="16"/>
  <c r="BO154" i="16"/>
  <c r="BO155" i="16"/>
  <c r="BO156" i="16"/>
  <c r="BO157" i="16"/>
  <c r="BO158" i="16"/>
  <c r="BO159" i="16"/>
  <c r="BO160" i="16"/>
  <c r="BO161" i="16"/>
  <c r="BO162" i="16"/>
  <c r="BO163" i="16"/>
  <c r="BO164" i="16"/>
  <c r="BO165" i="16"/>
  <c r="BO166" i="16"/>
  <c r="BO167" i="16"/>
  <c r="BO168" i="16"/>
  <c r="BO169" i="16"/>
  <c r="BO170" i="16"/>
  <c r="BO171" i="16"/>
  <c r="BO172" i="16"/>
  <c r="BO173" i="16"/>
  <c r="BO174" i="16"/>
  <c r="BO175" i="16"/>
  <c r="BO176" i="16"/>
  <c r="BO177" i="16"/>
  <c r="BO178" i="16"/>
  <c r="BO179" i="16"/>
  <c r="BO180" i="16"/>
  <c r="BO181" i="16"/>
  <c r="BO182" i="16"/>
  <c r="BO183" i="16"/>
  <c r="BO184" i="16"/>
  <c r="BO185" i="16"/>
  <c r="BO186" i="16"/>
  <c r="BO187" i="16"/>
  <c r="BO188" i="16"/>
  <c r="BO189" i="16"/>
  <c r="BO190" i="16"/>
  <c r="BO191" i="16"/>
  <c r="BO192" i="16"/>
  <c r="BO193" i="16"/>
  <c r="BO194" i="16"/>
  <c r="BO195" i="16"/>
  <c r="BO196" i="16"/>
  <c r="BO197" i="16"/>
  <c r="BO198" i="16"/>
  <c r="BO199" i="16"/>
  <c r="BO200" i="16"/>
  <c r="BO201" i="16"/>
  <c r="BO202" i="16"/>
  <c r="BO203" i="16"/>
  <c r="BO204" i="16"/>
  <c r="BO205" i="16"/>
  <c r="BO206" i="16"/>
  <c r="BO207" i="16"/>
  <c r="BO208" i="16"/>
  <c r="BO209" i="16"/>
  <c r="BO210" i="16"/>
  <c r="BO211" i="16"/>
  <c r="BO212" i="16"/>
  <c r="BO213" i="16"/>
  <c r="BO214" i="16"/>
  <c r="BO215" i="16"/>
  <c r="BO216" i="16"/>
  <c r="BO217" i="16"/>
  <c r="BO218" i="16"/>
  <c r="BO219" i="16"/>
  <c r="BO220" i="16"/>
  <c r="BO221" i="16"/>
  <c r="BO222" i="16"/>
  <c r="BO223" i="16"/>
  <c r="BO224" i="16"/>
  <c r="BO225" i="16"/>
  <c r="BO226" i="16"/>
  <c r="BO227" i="16"/>
  <c r="BO228" i="16"/>
  <c r="BO229" i="16"/>
  <c r="BO230" i="16"/>
  <c r="BO231" i="16"/>
  <c r="BO232" i="16"/>
  <c r="BO233" i="16"/>
  <c r="BO234" i="16"/>
  <c r="BO235" i="16"/>
  <c r="BO236" i="16"/>
  <c r="BO237" i="16"/>
  <c r="BO238" i="16"/>
  <c r="BO239" i="16"/>
  <c r="BO240" i="16"/>
  <c r="BO241" i="16"/>
  <c r="BO242" i="16"/>
  <c r="BO243" i="16"/>
  <c r="BO244" i="16"/>
  <c r="BO245" i="16"/>
  <c r="BO246" i="16"/>
  <c r="BO247" i="16"/>
  <c r="BO248" i="16"/>
  <c r="BO249" i="16"/>
  <c r="BO250" i="16"/>
  <c r="BO251" i="16"/>
  <c r="BO252" i="16"/>
  <c r="BO253" i="16"/>
  <c r="BO254" i="16"/>
  <c r="BO255" i="16"/>
  <c r="BO256" i="16"/>
  <c r="BO257" i="16"/>
  <c r="BO258" i="16"/>
  <c r="BO259" i="16"/>
  <c r="BO260" i="16"/>
  <c r="BO261" i="16"/>
  <c r="BO262" i="16"/>
  <c r="BO263" i="16"/>
  <c r="BO264" i="16"/>
  <c r="BO265" i="16"/>
  <c r="BO266" i="16"/>
  <c r="BO267" i="16"/>
  <c r="BO268" i="16"/>
  <c r="BO269" i="16"/>
  <c r="BO270" i="16"/>
  <c r="BO271" i="16"/>
  <c r="BO272" i="16"/>
  <c r="BO273" i="16"/>
  <c r="BO274" i="16"/>
  <c r="BO275" i="16"/>
  <c r="BO276" i="16"/>
  <c r="BO277" i="16"/>
  <c r="BO278" i="16"/>
  <c r="BO279" i="16"/>
  <c r="BO280" i="16"/>
  <c r="BO281" i="16"/>
  <c r="BO282" i="16"/>
  <c r="BO283" i="16"/>
  <c r="BO284" i="16"/>
  <c r="BO285" i="16"/>
  <c r="BO286" i="16"/>
  <c r="BO287" i="16"/>
  <c r="BO288" i="16"/>
  <c r="BO289" i="16"/>
  <c r="BO290" i="16"/>
  <c r="BO291" i="16"/>
  <c r="BO292" i="16"/>
  <c r="BO293" i="16"/>
  <c r="BO294" i="16"/>
  <c r="BO295" i="16"/>
  <c r="BO296" i="16"/>
  <c r="BO297" i="16"/>
  <c r="BO298" i="16"/>
  <c r="BO299" i="16"/>
  <c r="BO300" i="16"/>
  <c r="BO301" i="16"/>
  <c r="BO302" i="16"/>
  <c r="BO303" i="16"/>
  <c r="BO304" i="16"/>
  <c r="BO305" i="16"/>
  <c r="BO306" i="16"/>
  <c r="BO307" i="16"/>
  <c r="BO308" i="16"/>
  <c r="BO309" i="16"/>
  <c r="BO310" i="16"/>
  <c r="BO311" i="16"/>
  <c r="BO312" i="16"/>
  <c r="BO313" i="16"/>
  <c r="BO314" i="16"/>
  <c r="BO315" i="16"/>
  <c r="BO316" i="16"/>
  <c r="BO317" i="16"/>
  <c r="BO318" i="16"/>
  <c r="BO319" i="16"/>
  <c r="BO320" i="16"/>
  <c r="BO321" i="16"/>
  <c r="BO322" i="16"/>
  <c r="BO323" i="16"/>
  <c r="BO324" i="16"/>
  <c r="BO325" i="16"/>
  <c r="BO326" i="16"/>
  <c r="BO327" i="16"/>
  <c r="BO328" i="16"/>
  <c r="BO329" i="16"/>
  <c r="BO330" i="16"/>
  <c r="BO331" i="16"/>
  <c r="BO332" i="16"/>
  <c r="BO333" i="16"/>
  <c r="BO334" i="16"/>
  <c r="BO335" i="16"/>
  <c r="BO336" i="16"/>
  <c r="BO337" i="16"/>
  <c r="BO338" i="16"/>
  <c r="BO339" i="16"/>
  <c r="BO340" i="16"/>
  <c r="BO341" i="16"/>
  <c r="BO342" i="16"/>
  <c r="BO343" i="16"/>
  <c r="BO344" i="16"/>
  <c r="BO345" i="16"/>
  <c r="BO346" i="16"/>
  <c r="BO347" i="16"/>
  <c r="BO348" i="16"/>
  <c r="BO349" i="16"/>
  <c r="BO350" i="16"/>
  <c r="BO351" i="16"/>
  <c r="BO352" i="16"/>
  <c r="BO353" i="16"/>
  <c r="BO354" i="16"/>
  <c r="BO355" i="16"/>
  <c r="BO356" i="16"/>
  <c r="BO357" i="16"/>
  <c r="BO358" i="16"/>
  <c r="BO359" i="16"/>
  <c r="BO360" i="16"/>
  <c r="BO361" i="16"/>
  <c r="BO362" i="16"/>
  <c r="BO363" i="16"/>
  <c r="BO364" i="16"/>
  <c r="BO365" i="16"/>
  <c r="BO366" i="16"/>
  <c r="BO367" i="16"/>
  <c r="BO368" i="16"/>
  <c r="BO369" i="16"/>
  <c r="BO370" i="16"/>
  <c r="BO371" i="16"/>
  <c r="BO372" i="16"/>
  <c r="BO373" i="16"/>
  <c r="BO374" i="16"/>
  <c r="BO375" i="16"/>
  <c r="BO376" i="16"/>
  <c r="BO377" i="16"/>
  <c r="BO378" i="16"/>
  <c r="BO379" i="16"/>
  <c r="BO380" i="16"/>
  <c r="BO381" i="16"/>
  <c r="BO382" i="16"/>
  <c r="BO383" i="16"/>
  <c r="BO384" i="16"/>
  <c r="BO385" i="16"/>
  <c r="BO386" i="16"/>
  <c r="BO387" i="16"/>
  <c r="BO388" i="16"/>
  <c r="BO389" i="16"/>
  <c r="BO390" i="16"/>
  <c r="BO391" i="16"/>
  <c r="BO392" i="16"/>
  <c r="BO393" i="16"/>
  <c r="BO394" i="16"/>
  <c r="BO395" i="16"/>
  <c r="BO396" i="16"/>
  <c r="BO397" i="16"/>
  <c r="BO398" i="16"/>
  <c r="BO399" i="16"/>
  <c r="BO400" i="16"/>
  <c r="BO401" i="16"/>
  <c r="BO402" i="16"/>
  <c r="BO403" i="16"/>
  <c r="BO404" i="16"/>
  <c r="BO405" i="16"/>
  <c r="BO406" i="16"/>
  <c r="BO407" i="16"/>
  <c r="BO408" i="16"/>
  <c r="BO409" i="16"/>
  <c r="BO410" i="16"/>
  <c r="BO411" i="16"/>
  <c r="BO412" i="16"/>
  <c r="BO413" i="16"/>
  <c r="BO414" i="16"/>
  <c r="BO415" i="16"/>
  <c r="BO416" i="16"/>
  <c r="BO417" i="16"/>
  <c r="BO418" i="16"/>
  <c r="BO419" i="16"/>
  <c r="BO420" i="16"/>
  <c r="BO421" i="16"/>
  <c r="BO422" i="16"/>
  <c r="BO423" i="16"/>
  <c r="BO424" i="16"/>
  <c r="BO425" i="16"/>
  <c r="BO426" i="16"/>
  <c r="BO427" i="16"/>
  <c r="BO428" i="16"/>
  <c r="BO429" i="16"/>
  <c r="BO430" i="16"/>
  <c r="BO431" i="16"/>
  <c r="BO432" i="16"/>
  <c r="BO433" i="16"/>
  <c r="BO434" i="16"/>
  <c r="BO435" i="16"/>
  <c r="BO436" i="16"/>
  <c r="BO437" i="16"/>
  <c r="BO438" i="16"/>
  <c r="BO439" i="16"/>
  <c r="BO440" i="16"/>
  <c r="BO441" i="16"/>
  <c r="BO442" i="16"/>
  <c r="BO443" i="16"/>
  <c r="BO444" i="16"/>
  <c r="BO445" i="16"/>
  <c r="BO446" i="16"/>
  <c r="BO447" i="16"/>
  <c r="BO448" i="16"/>
  <c r="BO449" i="16"/>
  <c r="BO450" i="16"/>
  <c r="BO451" i="16"/>
  <c r="BO452" i="16"/>
  <c r="BO453" i="16"/>
  <c r="BO454" i="16"/>
  <c r="BO455" i="16"/>
  <c r="BO456" i="16"/>
  <c r="BO457" i="16"/>
  <c r="BO458" i="16"/>
  <c r="BO459" i="16"/>
  <c r="BO460" i="16"/>
  <c r="BO461" i="16"/>
  <c r="BO462" i="16"/>
  <c r="BO463" i="16"/>
  <c r="BO464" i="16"/>
  <c r="BO465" i="16"/>
  <c r="BO466" i="16"/>
  <c r="BO467" i="16"/>
  <c r="BO468" i="16"/>
  <c r="BO469" i="16"/>
  <c r="BO470" i="16"/>
  <c r="BO471" i="16"/>
  <c r="BO472" i="16"/>
  <c r="BO473" i="16"/>
  <c r="BO474" i="16"/>
  <c r="BO475" i="16"/>
  <c r="BO476" i="16"/>
  <c r="BO477" i="16"/>
  <c r="BO478" i="16"/>
  <c r="BO479" i="16"/>
  <c r="BO480" i="16"/>
  <c r="BO481" i="16"/>
  <c r="BO482" i="16"/>
  <c r="BO483" i="16"/>
  <c r="BO484" i="16"/>
  <c r="BO485" i="16"/>
  <c r="BO486" i="16"/>
  <c r="BO487" i="16"/>
  <c r="BO488" i="16"/>
  <c r="BO489" i="16"/>
  <c r="BO490" i="16"/>
  <c r="BO491" i="16"/>
  <c r="BO492" i="16"/>
  <c r="BO493" i="16"/>
  <c r="BO494" i="16"/>
  <c r="BO495" i="16"/>
  <c r="BO496" i="16"/>
  <c r="BO497" i="16"/>
  <c r="BO498" i="16"/>
  <c r="BO499" i="16"/>
  <c r="BO500" i="16"/>
  <c r="BO501" i="16"/>
  <c r="BO502" i="16"/>
  <c r="BO503" i="16"/>
  <c r="BO504" i="16"/>
  <c r="BO505" i="16"/>
  <c r="BO506" i="16"/>
  <c r="BO507" i="16"/>
  <c r="BO508" i="16"/>
  <c r="BO509" i="16"/>
  <c r="BO510" i="16"/>
  <c r="BO511" i="16"/>
  <c r="BO512" i="16"/>
  <c r="BO513" i="16"/>
  <c r="BO514" i="16"/>
  <c r="BO515" i="16"/>
  <c r="BO516" i="16"/>
  <c r="BO517" i="16"/>
  <c r="BO518" i="16"/>
  <c r="BO519" i="16"/>
  <c r="BO520" i="16"/>
  <c r="BO521" i="16"/>
  <c r="BO522" i="16"/>
  <c r="BO523" i="16"/>
  <c r="BO524" i="16"/>
  <c r="BO525" i="16"/>
  <c r="BO526" i="16"/>
  <c r="BO527" i="16"/>
  <c r="BO528" i="16"/>
  <c r="BO529" i="16"/>
  <c r="BO530" i="16"/>
  <c r="BO531" i="16"/>
  <c r="BO532" i="16"/>
  <c r="BO533" i="16"/>
  <c r="BO534" i="16"/>
  <c r="BO535" i="16"/>
  <c r="BO536" i="16"/>
  <c r="BO537" i="16"/>
  <c r="BO538" i="16"/>
  <c r="BO539" i="16"/>
  <c r="BO540" i="16"/>
  <c r="BO541" i="16"/>
  <c r="BO542" i="16"/>
  <c r="BO543" i="16"/>
  <c r="BO544" i="16"/>
  <c r="BO545" i="16"/>
  <c r="BO546" i="16"/>
  <c r="BO547" i="16"/>
  <c r="BO548" i="16"/>
  <c r="BO549" i="16"/>
  <c r="BO550" i="16"/>
  <c r="BO551" i="16"/>
  <c r="BO552" i="16"/>
  <c r="BO553" i="16"/>
  <c r="BO554" i="16"/>
  <c r="BO555" i="16"/>
  <c r="BO556" i="16"/>
  <c r="BO557" i="16"/>
  <c r="BO558" i="16"/>
  <c r="BO559" i="16"/>
  <c r="BO560" i="16"/>
  <c r="BO561" i="16"/>
  <c r="BO562" i="16"/>
  <c r="BO563" i="16"/>
  <c r="BO564" i="16"/>
  <c r="BO565" i="16"/>
  <c r="BO566" i="16"/>
  <c r="BO567" i="16"/>
  <c r="BO568" i="16"/>
  <c r="BO569" i="16"/>
  <c r="BO570" i="16"/>
  <c r="BO571" i="16"/>
  <c r="BO572" i="16"/>
  <c r="BO573" i="16"/>
  <c r="BO574" i="16"/>
  <c r="BO575" i="16"/>
  <c r="BO576" i="16"/>
  <c r="BO577" i="16"/>
  <c r="BO578" i="16"/>
  <c r="BO579" i="16"/>
  <c r="BO580" i="16"/>
  <c r="BO581" i="16"/>
  <c r="BO582" i="16"/>
  <c r="BO583" i="16"/>
  <c r="BO584" i="16"/>
  <c r="BO585" i="16"/>
  <c r="BO586" i="16"/>
  <c r="BO587" i="16"/>
  <c r="BO588" i="16"/>
  <c r="BO589" i="16"/>
  <c r="BO590" i="16"/>
  <c r="BO591" i="16"/>
  <c r="BO592" i="16"/>
  <c r="BO593" i="16"/>
  <c r="BO594" i="16"/>
  <c r="BO595" i="16"/>
  <c r="BO596" i="16"/>
  <c r="BO597" i="16"/>
  <c r="BO598" i="16"/>
  <c r="BO599" i="16"/>
  <c r="BO600" i="16"/>
  <c r="BO601" i="16"/>
  <c r="BO602" i="16"/>
  <c r="BO603" i="16"/>
  <c r="BO604" i="16"/>
  <c r="BO605" i="16"/>
  <c r="BO606" i="16"/>
  <c r="BO607" i="16"/>
  <c r="BO608" i="16"/>
  <c r="BO609" i="16"/>
  <c r="BO610" i="16"/>
  <c r="BO611" i="16"/>
  <c r="BO612" i="16"/>
  <c r="BO613" i="16"/>
  <c r="BO614" i="16"/>
  <c r="BO615" i="16"/>
  <c r="BO616" i="16"/>
  <c r="BO617" i="16"/>
  <c r="BO618" i="16"/>
  <c r="BO619" i="16"/>
  <c r="BO620" i="16"/>
  <c r="BO621" i="16"/>
  <c r="BO622" i="16"/>
  <c r="BO623" i="16"/>
  <c r="BO624" i="16"/>
  <c r="BO625" i="16"/>
  <c r="BO626" i="16"/>
  <c r="BO627" i="16"/>
  <c r="BO628" i="16"/>
  <c r="BO629" i="16"/>
  <c r="BO630" i="16"/>
  <c r="BO631" i="16"/>
  <c r="BO632" i="16"/>
  <c r="BO633" i="16"/>
  <c r="BO634" i="16"/>
  <c r="BO635" i="16"/>
  <c r="BO636" i="16"/>
  <c r="BO637" i="16"/>
  <c r="BO638" i="16"/>
  <c r="BO639" i="16"/>
  <c r="BO640" i="16"/>
  <c r="BO641" i="16"/>
  <c r="BO642" i="16"/>
  <c r="BO643" i="16"/>
  <c r="BO644" i="16"/>
  <c r="BO645" i="16"/>
  <c r="BO646" i="16"/>
  <c r="BO647" i="16"/>
  <c r="BO648" i="16"/>
  <c r="BO649" i="16"/>
  <c r="BO650" i="16"/>
  <c r="BO651" i="16"/>
  <c r="BO652" i="16"/>
  <c r="BO653" i="16"/>
  <c r="BO654" i="16"/>
  <c r="BO655" i="16"/>
  <c r="BO656" i="16"/>
  <c r="BO657" i="16"/>
  <c r="BO658" i="16"/>
  <c r="BO659" i="16"/>
  <c r="BO660" i="16"/>
  <c r="BO661" i="16"/>
  <c r="BO662" i="16"/>
  <c r="BO663" i="16"/>
  <c r="BO664" i="16"/>
  <c r="BO665" i="16"/>
  <c r="BO666" i="16"/>
  <c r="BO667" i="16"/>
  <c r="BO668" i="16"/>
  <c r="BO669" i="16"/>
  <c r="BO670" i="16"/>
  <c r="BO671" i="16"/>
  <c r="BO672" i="16"/>
  <c r="BO673" i="16"/>
  <c r="BO674" i="16"/>
  <c r="BO675" i="16"/>
  <c r="BO676" i="16"/>
  <c r="BO677" i="16"/>
  <c r="BO678" i="16"/>
  <c r="BO679" i="16"/>
  <c r="BO680" i="16"/>
  <c r="BO681" i="16"/>
  <c r="BO682" i="16"/>
  <c r="BO683" i="16"/>
  <c r="BO684" i="16"/>
  <c r="BO685" i="16"/>
  <c r="BO686" i="16"/>
  <c r="BO687" i="16"/>
  <c r="BO688" i="16"/>
  <c r="BO689" i="16"/>
  <c r="BO690" i="16"/>
  <c r="BO691" i="16"/>
  <c r="BO692" i="16"/>
  <c r="BO693" i="16"/>
  <c r="BO694" i="16"/>
  <c r="BO695" i="16"/>
  <c r="BO696" i="16"/>
  <c r="BO697" i="16"/>
  <c r="BO698" i="16"/>
  <c r="BO699" i="16"/>
  <c r="BO700" i="16"/>
  <c r="BO701" i="16"/>
  <c r="BO702" i="16"/>
  <c r="BO703" i="16"/>
  <c r="BO704" i="16"/>
  <c r="BO705" i="16"/>
  <c r="BO706" i="16"/>
  <c r="BO707" i="16"/>
  <c r="BO708" i="16"/>
  <c r="BO709" i="16"/>
  <c r="BO710" i="16"/>
  <c r="BO711" i="16"/>
  <c r="BO712" i="16"/>
  <c r="BO713" i="16"/>
  <c r="BO714" i="16"/>
  <c r="BO715" i="16"/>
  <c r="BO716" i="16"/>
  <c r="BO717" i="16"/>
  <c r="BO718" i="16"/>
  <c r="BO719" i="16"/>
  <c r="BO720" i="16"/>
  <c r="BO721" i="16"/>
  <c r="BO722" i="16"/>
  <c r="BO723" i="16"/>
  <c r="BO724" i="16"/>
  <c r="BO725" i="16"/>
  <c r="BO726" i="16"/>
  <c r="BO727" i="16"/>
  <c r="BO728" i="16"/>
  <c r="BO729" i="16"/>
  <c r="BO730" i="16"/>
  <c r="BO731" i="16"/>
  <c r="BO732" i="16"/>
  <c r="BO733" i="16"/>
  <c r="BO734" i="16"/>
  <c r="BO735" i="16"/>
  <c r="BO736" i="16"/>
  <c r="BO737" i="16"/>
  <c r="BO738" i="16"/>
  <c r="BO739" i="16"/>
  <c r="BO740" i="16"/>
  <c r="BO741" i="16"/>
  <c r="BO742" i="16"/>
  <c r="BO743" i="16"/>
  <c r="BO744" i="16"/>
  <c r="BO745" i="16"/>
  <c r="BO746" i="16"/>
  <c r="BO747" i="16"/>
  <c r="BO748" i="16"/>
  <c r="BO749" i="16"/>
  <c r="BO750" i="16"/>
  <c r="BO751" i="16"/>
  <c r="BO752" i="16"/>
  <c r="BO753" i="16"/>
  <c r="BO754" i="16"/>
  <c r="BO755" i="16"/>
  <c r="BO756" i="16"/>
  <c r="BO757" i="16"/>
  <c r="BO758" i="16"/>
  <c r="BO759" i="16"/>
  <c r="BO760" i="16"/>
  <c r="BO761" i="16"/>
  <c r="BO762" i="16"/>
  <c r="BO763" i="16"/>
  <c r="BO764" i="16"/>
  <c r="BO765" i="16"/>
  <c r="BO766" i="16"/>
  <c r="BO767" i="16"/>
  <c r="BO768" i="16"/>
  <c r="BO769" i="16"/>
  <c r="BO770" i="16"/>
  <c r="BO771" i="16"/>
  <c r="BO772" i="16"/>
  <c r="BO773" i="16"/>
  <c r="BO774" i="16"/>
  <c r="BO775" i="16"/>
  <c r="BO776" i="16"/>
  <c r="BO777" i="16"/>
  <c r="BO778" i="16"/>
  <c r="BO779" i="16"/>
  <c r="BO780" i="16"/>
  <c r="BO781" i="16"/>
  <c r="BO782" i="16"/>
  <c r="BO783" i="16"/>
  <c r="BO784" i="16"/>
  <c r="BO785" i="16"/>
  <c r="BO786" i="16"/>
  <c r="BO787" i="16"/>
  <c r="BO788" i="16"/>
  <c r="BO789" i="16"/>
  <c r="BO790" i="16"/>
  <c r="BO791" i="16"/>
  <c r="BO792" i="16"/>
  <c r="BO793" i="16"/>
  <c r="BO794" i="16"/>
  <c r="BO795" i="16"/>
  <c r="BO796" i="16"/>
  <c r="BO797" i="16"/>
  <c r="BO798" i="16"/>
  <c r="BO799" i="16"/>
  <c r="BO800" i="16"/>
  <c r="BO801" i="16"/>
  <c r="BO802" i="16"/>
  <c r="BO803" i="16"/>
  <c r="BO804" i="16"/>
  <c r="BO805" i="16"/>
  <c r="BO806" i="16"/>
  <c r="BO807" i="16"/>
  <c r="BO808" i="16"/>
  <c r="BO809" i="16"/>
  <c r="BO810" i="16"/>
  <c r="BO811" i="16"/>
  <c r="BO812" i="16"/>
  <c r="BO813" i="16"/>
  <c r="BO814" i="16"/>
  <c r="BO815" i="16"/>
  <c r="BO816" i="16"/>
  <c r="BO817" i="16"/>
  <c r="BO818" i="16"/>
  <c r="BO819" i="16"/>
  <c r="BO820" i="16"/>
  <c r="BO821" i="16"/>
  <c r="BO822" i="16"/>
  <c r="BO823" i="16"/>
  <c r="BO824" i="16"/>
  <c r="BO825" i="16"/>
  <c r="BO826" i="16"/>
  <c r="BO827" i="16"/>
  <c r="BO828" i="16"/>
  <c r="BO829" i="16"/>
  <c r="BO830" i="16"/>
  <c r="BO831" i="16"/>
  <c r="BO832" i="16"/>
  <c r="BO833" i="16"/>
  <c r="BO834" i="16"/>
  <c r="BO835" i="16"/>
  <c r="BO836" i="16"/>
  <c r="BO837" i="16"/>
  <c r="BO838" i="16"/>
  <c r="BO839" i="16"/>
  <c r="BO840" i="16"/>
  <c r="BO841" i="16"/>
  <c r="BO842" i="16"/>
  <c r="BO843" i="16"/>
  <c r="BO844" i="16"/>
  <c r="BO845" i="16"/>
  <c r="BO846" i="16"/>
  <c r="BO847" i="16"/>
  <c r="BO848" i="16"/>
  <c r="BO849" i="16"/>
  <c r="BO850" i="16"/>
  <c r="BO851" i="16"/>
  <c r="BO852" i="16"/>
  <c r="BO853" i="16"/>
  <c r="BO854" i="16"/>
  <c r="BO855" i="16"/>
  <c r="BO856" i="16"/>
  <c r="BO857" i="16"/>
  <c r="BO858" i="16"/>
  <c r="BO859" i="16"/>
  <c r="BO860" i="16"/>
  <c r="BO861" i="16"/>
  <c r="BO862" i="16"/>
  <c r="BO863" i="16"/>
  <c r="BO864" i="16"/>
  <c r="BO865" i="16"/>
  <c r="BO866" i="16"/>
  <c r="BO867" i="16"/>
  <c r="BO868" i="16"/>
  <c r="BO869" i="16"/>
  <c r="BO870" i="16"/>
  <c r="BO871" i="16"/>
  <c r="BO872" i="16"/>
  <c r="BO873" i="16"/>
  <c r="BO874" i="16"/>
  <c r="BO875" i="16"/>
  <c r="BO876" i="16"/>
  <c r="BO877" i="16"/>
  <c r="BO878" i="16"/>
  <c r="BO879" i="16"/>
  <c r="BO880" i="16"/>
  <c r="BO881" i="16"/>
  <c r="BO882" i="16"/>
  <c r="BO883" i="16"/>
  <c r="BO884" i="16"/>
  <c r="BO885" i="16"/>
  <c r="BO886" i="16"/>
  <c r="BO887" i="16"/>
  <c r="BO888" i="16"/>
  <c r="BO889" i="16"/>
  <c r="BO890" i="16"/>
  <c r="BO891" i="16"/>
  <c r="BO892" i="16"/>
  <c r="BO893" i="16"/>
  <c r="BO894" i="16"/>
  <c r="BO895" i="16"/>
  <c r="BO896" i="16"/>
  <c r="BO897" i="16"/>
  <c r="BO898" i="16"/>
  <c r="BO899" i="16"/>
  <c r="BO900" i="16"/>
  <c r="BO901" i="16"/>
  <c r="BO902" i="16"/>
  <c r="BO903" i="16"/>
  <c r="BO904" i="16"/>
  <c r="BO905" i="16"/>
  <c r="BO906" i="16"/>
  <c r="BO907" i="16"/>
  <c r="BO908" i="16"/>
  <c r="BO909" i="16"/>
  <c r="BO910" i="16"/>
  <c r="BO911" i="16"/>
  <c r="BO912" i="16"/>
  <c r="BO913" i="16"/>
  <c r="BO914" i="16"/>
  <c r="BO915" i="16"/>
  <c r="BO916" i="16"/>
  <c r="BO917" i="16"/>
  <c r="BO918" i="16"/>
  <c r="BO919" i="16"/>
  <c r="BO920" i="16"/>
  <c r="BO921" i="16"/>
  <c r="BO922" i="16"/>
  <c r="BO923" i="16"/>
  <c r="BO924" i="16"/>
  <c r="BO925" i="16"/>
  <c r="BO926" i="16"/>
  <c r="BO927" i="16"/>
  <c r="BO928" i="16"/>
  <c r="BO929" i="16"/>
  <c r="BO930" i="16"/>
  <c r="BO931" i="16"/>
  <c r="BO932" i="16"/>
  <c r="BO933" i="16"/>
  <c r="BO934" i="16"/>
  <c r="BO935" i="16"/>
  <c r="BO936" i="16"/>
  <c r="BO937" i="16"/>
  <c r="BO938" i="16"/>
  <c r="BO939" i="16"/>
  <c r="BO940" i="16"/>
  <c r="BO941" i="16"/>
  <c r="BO942" i="16"/>
  <c r="BO943" i="16"/>
  <c r="BO944" i="16"/>
  <c r="BO945" i="16"/>
  <c r="BO946" i="16"/>
  <c r="BO947" i="16"/>
  <c r="BO948" i="16"/>
  <c r="BO949" i="16"/>
  <c r="BO950" i="16"/>
  <c r="BO951" i="16"/>
  <c r="BO952" i="16"/>
  <c r="BO953" i="16"/>
  <c r="BO954" i="16"/>
  <c r="BO955" i="16"/>
  <c r="BO956" i="16"/>
  <c r="BO957" i="16"/>
  <c r="BO958" i="16"/>
  <c r="BO959" i="16"/>
  <c r="BO960" i="16"/>
  <c r="BO961" i="16"/>
  <c r="BO962" i="16"/>
  <c r="BO963" i="16"/>
  <c r="BO964" i="16"/>
  <c r="BO965" i="16"/>
  <c r="BO966" i="16"/>
  <c r="BO967" i="16"/>
  <c r="BO968" i="16"/>
  <c r="BO969" i="16"/>
  <c r="BO970" i="16"/>
  <c r="BO971" i="16"/>
  <c r="BO972" i="16"/>
  <c r="BO973" i="16"/>
  <c r="BO974" i="16"/>
  <c r="BO975" i="16"/>
  <c r="BO976" i="16"/>
  <c r="BO977" i="16"/>
  <c r="BO978" i="16"/>
  <c r="BO979" i="16"/>
  <c r="BO980" i="16"/>
  <c r="BO981" i="16"/>
  <c r="BO982" i="16"/>
  <c r="BO983" i="16"/>
  <c r="BO984" i="16"/>
  <c r="BO985" i="16"/>
  <c r="BO986" i="16"/>
  <c r="BO987" i="16"/>
  <c r="BO988" i="16"/>
  <c r="BO989" i="16"/>
  <c r="BO990" i="16"/>
  <c r="BO991" i="16"/>
  <c r="BO992" i="16"/>
  <c r="BO993" i="16"/>
  <c r="BO994" i="16"/>
  <c r="BO995" i="16"/>
  <c r="BO996" i="16"/>
  <c r="BO997" i="16"/>
  <c r="BO998" i="16"/>
  <c r="BO999" i="16"/>
  <c r="BO1000" i="16"/>
  <c r="BO1001" i="16"/>
  <c r="BO1002" i="16"/>
  <c r="BO1003" i="16"/>
  <c r="BO1004" i="16"/>
  <c r="I6" i="21" a="1"/>
  <c r="I6" i="21"/>
  <c r="I10" i="21"/>
  <c r="I3" i="21"/>
  <c r="I9" i="21"/>
  <c r="B23" i="6" a="1"/>
  <c r="B23" i="6"/>
  <c r="B25" i="6"/>
  <c r="B27" i="6"/>
  <c r="B31" i="6"/>
  <c r="B30" i="6"/>
</calcChain>
</file>

<file path=xl/sharedStrings.xml><?xml version="1.0" encoding="utf-8"?>
<sst xmlns="http://schemas.openxmlformats.org/spreadsheetml/2006/main" count="150" uniqueCount="105">
  <si>
    <t>Volatility</t>
  </si>
  <si>
    <t>Expected Return</t>
  </si>
  <si>
    <t>Sharpe Ratio</t>
  </si>
  <si>
    <t>Correlations</t>
  </si>
  <si>
    <t>Allocations</t>
  </si>
  <si>
    <t>Year 5</t>
  </si>
  <si>
    <t>Year 10</t>
  </si>
  <si>
    <t>Year 15</t>
  </si>
  <si>
    <t>Year 20</t>
  </si>
  <si>
    <t>Policy</t>
  </si>
  <si>
    <t>Exp. Return</t>
  </si>
  <si>
    <t>Variance-Covariance Matrix</t>
  </si>
  <si>
    <t>Riskless</t>
  </si>
  <si>
    <t>Billions</t>
  </si>
  <si>
    <t>Trial</t>
  </si>
  <si>
    <t>Year 1</t>
  </si>
  <si>
    <t>Year 2</t>
  </si>
  <si>
    <t>Year 3</t>
  </si>
  <si>
    <t>Year 4</t>
  </si>
  <si>
    <t>Year 6</t>
  </si>
  <si>
    <t>Year 7</t>
  </si>
  <si>
    <t>Year 8</t>
  </si>
  <si>
    <t>Year 9</t>
  </si>
  <si>
    <t>Year 11</t>
  </si>
  <si>
    <t>Year 12</t>
  </si>
  <si>
    <t>Year 13</t>
  </si>
  <si>
    <t>Year 14</t>
  </si>
  <si>
    <t>Year 16</t>
  </si>
  <si>
    <t>Year 17</t>
  </si>
  <si>
    <t>Year 18</t>
  </si>
  <si>
    <t>Year 19</t>
  </si>
  <si>
    <t>1000 Draws of Standard Normal Random Numbers for 20 years</t>
  </si>
  <si>
    <t>Wealth Evolution After Spend</t>
  </si>
  <si>
    <t>Mean Std. Error</t>
  </si>
  <si>
    <t>Expected Return Upper 95% C.I.</t>
  </si>
  <si>
    <t>Expected Return Lower 95% C.I.</t>
  </si>
  <si>
    <t>Volatilities on a Diagonal Matrix to Build the Variance-Covariance Matrix</t>
  </si>
  <si>
    <t xml:space="preserve">Alternatives - U.S. Value-Added Real Estate </t>
  </si>
  <si>
    <t xml:space="preserve">Alternatives - European ex-UK Core Real Estate </t>
  </si>
  <si>
    <t xml:space="preserve">Alternatives - Asia Pacific Core Real Estate </t>
  </si>
  <si>
    <t>Fixed Income - U.S. Aggregate Bonds</t>
  </si>
  <si>
    <t xml:space="preserve">Fixed Income - World ex-U.S. Government Bonds </t>
  </si>
  <si>
    <t xml:space="preserve">Alternatives - Event Driven Hedge Funds </t>
  </si>
  <si>
    <t>Fixed Income - U.S. High Yield Bonds</t>
  </si>
  <si>
    <t xml:space="preserve">Fixed Income - Emerging Markets Corporate Bonds </t>
  </si>
  <si>
    <t xml:space="preserve">Alternatives - Direct Lending </t>
  </si>
  <si>
    <t xml:space="preserve">Alternatives - Global Infrastructure Equity </t>
  </si>
  <si>
    <t xml:space="preserve">Alternatives - Global Core Transport </t>
  </si>
  <si>
    <t>AC World Equity</t>
  </si>
  <si>
    <t>Alternatives - Private Equity</t>
  </si>
  <si>
    <t>Yearly Data Pts. Used</t>
  </si>
  <si>
    <t>Inflation</t>
  </si>
  <si>
    <t>Asset Risk-Return Properties</t>
  </si>
  <si>
    <t>Capital Market Assumptions - Any cell highlighted in yellow can be modified</t>
  </si>
  <si>
    <t>Fund Evolution After Spend</t>
  </si>
  <si>
    <t>Net Spending</t>
  </si>
  <si>
    <t xml:space="preserve">Fund Evolution Before Spend </t>
  </si>
  <si>
    <t>Year-end</t>
  </si>
  <si>
    <t>Initial Portfolio Value</t>
  </si>
  <si>
    <t>Total</t>
  </si>
  <si>
    <t>Projected Portfolio Growth</t>
  </si>
  <si>
    <t>Public Equities</t>
  </si>
  <si>
    <t>Private Equities</t>
  </si>
  <si>
    <t>Real Estate</t>
  </si>
  <si>
    <t>Gov't Bonds, Cash, &amp; Abs. Return</t>
  </si>
  <si>
    <t>Infrastructure</t>
  </si>
  <si>
    <t>Assets</t>
  </si>
  <si>
    <t>Weight</t>
  </si>
  <si>
    <t>Vol</t>
  </si>
  <si>
    <t>1/Volatility</t>
  </si>
  <si>
    <t>Data Pasted</t>
  </si>
  <si>
    <t>Corr1,2</t>
  </si>
  <si>
    <t>Corr2,3</t>
  </si>
  <si>
    <t>Corr1,3</t>
  </si>
  <si>
    <t>Sum</t>
  </si>
  <si>
    <t>Avg. SD.</t>
  </si>
  <si>
    <t>Other Real Assets</t>
  </si>
  <si>
    <t>Credit Investments</t>
  </si>
  <si>
    <t>Port. SD.</t>
  </si>
  <si>
    <t>No Lev. Weight</t>
  </si>
  <si>
    <t>Cost of Borrowing</t>
  </si>
  <si>
    <t>Pros</t>
  </si>
  <si>
    <t>Reasonable Strat for long horizon</t>
  </si>
  <si>
    <t>Cons</t>
  </si>
  <si>
    <t>Performance in extended low interest rate environnment</t>
  </si>
  <si>
    <t>Ignore estimating expected returns, completely driven by vol</t>
  </si>
  <si>
    <t>Pension plans barred from using leverage, though can invest in individual managers or other funds</t>
  </si>
  <si>
    <r>
      <t>naive risk parity implicitly assumes that all asset pairs have a correlation of 1</t>
    </r>
    <r>
      <rPr>
        <sz val="10"/>
        <color rgb="FF666666"/>
        <rFont val="Arial"/>
        <family val="2"/>
      </rPr>
      <t>.</t>
    </r>
  </si>
  <si>
    <t>Oa</t>
  </si>
  <si>
    <t>Ob</t>
  </si>
  <si>
    <t>Ro</t>
  </si>
  <si>
    <t>E(Rp)</t>
  </si>
  <si>
    <t>Op</t>
  </si>
  <si>
    <t>Returns</t>
  </si>
  <si>
    <t>Avg. ER</t>
  </si>
  <si>
    <t>Solver</t>
  </si>
  <si>
    <t>Outperfomance (?)</t>
  </si>
  <si>
    <t>Weight'</t>
  </si>
  <si>
    <t>Covariance Matrix (Assuming Asset Corr = 1)</t>
  </si>
  <si>
    <t>Rf</t>
  </si>
  <si>
    <t>E(Port)</t>
  </si>
  <si>
    <t>E(Rf)</t>
  </si>
  <si>
    <t>Portfolio</t>
  </si>
  <si>
    <t>Leverage Calculation</t>
  </si>
  <si>
    <t>MPT Assumptions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</si>
</sst>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0.0%"/>
    <numFmt numFmtId="165" formatCode="&quot;$&quot;#,##0.00"/>
    <numFmt numFmtId="166" formatCode="0.00000"/>
    <numFmt numFmtId="167" formatCode="0.0000"/>
    <numFmt numFmtId="168" formatCode="0.000"/>
    <numFmt numFmtId="169" formatCode="_(* #,##0.000_);_(* \(#,##0.000\);_(* &quot;-&quot;??_);_(@_)"/>
    <numFmt numFmtId="170" formatCode="_(* #,##0.0000_);_(* \(#,##0.0000\);_(* &quot;-&quot;??_);_(@_)"/>
  </numFmts>
  <fonts count="1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rgb="FF666666"/>
      <name val="Arial"/>
      <family val="2"/>
    </font>
    <font>
      <sz val="10"/>
      <color rgb="FF666666"/>
      <name val="Arial"/>
      <family val="2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1">
    <xf numFmtId="0" fontId="0" fillId="0" borderId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106">
    <xf numFmtId="0" fontId="0" fillId="0" borderId="0" xfId="0"/>
    <xf numFmtId="0" fontId="3" fillId="0" borderId="0" xfId="0" applyFont="1"/>
    <xf numFmtId="10" fontId="0" fillId="0" borderId="0" xfId="1" applyNumberFormat="1" applyFont="1"/>
    <xf numFmtId="0" fontId="0" fillId="0" borderId="0" xfId="0" applyAlignment="1">
      <alignment horizontal="center"/>
    </xf>
    <xf numFmtId="10" fontId="0" fillId="0" borderId="0" xfId="0" applyNumberFormat="1"/>
    <xf numFmtId="2" fontId="0" fillId="0" borderId="0" xfId="0" applyNumberFormat="1"/>
    <xf numFmtId="10" fontId="3" fillId="0" borderId="0" xfId="1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Fill="1"/>
    <xf numFmtId="0" fontId="3" fillId="0" borderId="0" xfId="0" applyFont="1" applyAlignment="1">
      <alignment horizontal="center"/>
    </xf>
    <xf numFmtId="165" fontId="0" fillId="2" borderId="0" xfId="1" applyNumberFormat="1" applyFont="1" applyFill="1"/>
    <xf numFmtId="0" fontId="0" fillId="0" borderId="0" xfId="0" applyAlignment="1">
      <alignment horizontal="left" indent="1"/>
    </xf>
    <xf numFmtId="0" fontId="9" fillId="0" borderId="0" xfId="0" applyFont="1"/>
    <xf numFmtId="166" fontId="0" fillId="0" borderId="0" xfId="0" applyNumberFormat="1"/>
    <xf numFmtId="0" fontId="0" fillId="0" borderId="0" xfId="0" applyAlignment="1">
      <alignment horizontal="left" indent="3"/>
    </xf>
    <xf numFmtId="9" fontId="0" fillId="0" borderId="0" xfId="1" applyFont="1"/>
    <xf numFmtId="1" fontId="0" fillId="2" borderId="0" xfId="0" applyNumberFormat="1" applyFill="1"/>
    <xf numFmtId="1" fontId="0" fillId="0" borderId="0" xfId="0" applyNumberFormat="1" applyFill="1"/>
    <xf numFmtId="10" fontId="0" fillId="0" borderId="0" xfId="1" applyNumberFormat="1" applyFont="1" applyFill="1"/>
    <xf numFmtId="10" fontId="0" fillId="2" borderId="0" xfId="1" applyNumberFormat="1" applyFont="1" applyFill="1" applyAlignment="1">
      <alignment horizontal="right" vertical="center" wrapText="1"/>
    </xf>
    <xf numFmtId="10" fontId="0" fillId="2" borderId="0" xfId="1" applyNumberFormat="1" applyFont="1" applyFill="1" applyAlignment="1">
      <alignment horizontal="right"/>
    </xf>
    <xf numFmtId="10" fontId="0" fillId="0" borderId="0" xfId="1" applyNumberFormat="1" applyFont="1" applyAlignment="1">
      <alignment horizontal="right" vertical="center" wrapText="1"/>
    </xf>
    <xf numFmtId="10" fontId="0" fillId="0" borderId="0" xfId="0" applyNumberFormat="1" applyFont="1" applyAlignment="1">
      <alignment horizontal="right" vertical="center" wrapText="1"/>
    </xf>
    <xf numFmtId="10" fontId="0" fillId="2" borderId="0" xfId="0" applyNumberFormat="1" applyFont="1" applyFill="1" applyAlignment="1">
      <alignment horizontal="right"/>
    </xf>
    <xf numFmtId="0" fontId="0" fillId="0" borderId="0" xfId="0" applyAlignment="1">
      <alignment horizontal="right"/>
    </xf>
    <xf numFmtId="167" fontId="0" fillId="0" borderId="0" xfId="0" applyNumberFormat="1" applyAlignment="1">
      <alignment horizontal="right"/>
    </xf>
    <xf numFmtId="167" fontId="0" fillId="0" borderId="0" xfId="0" applyNumberFormat="1" applyFont="1" applyAlignment="1">
      <alignment horizontal="right"/>
    </xf>
    <xf numFmtId="164" fontId="0" fillId="0" borderId="0" xfId="1" applyNumberFormat="1" applyFont="1" applyFill="1"/>
    <xf numFmtId="9" fontId="0" fillId="0" borderId="0" xfId="1" applyFont="1" applyFill="1"/>
    <xf numFmtId="10" fontId="0" fillId="2" borderId="0" xfId="0" applyNumberFormat="1" applyFill="1"/>
    <xf numFmtId="10" fontId="0" fillId="0" borderId="0" xfId="0" applyNumberFormat="1" applyAlignment="1">
      <alignment horizontal="right"/>
    </xf>
    <xf numFmtId="10" fontId="0" fillId="0" borderId="0" xfId="0" applyNumberFormat="1" applyFont="1" applyFill="1" applyAlignment="1">
      <alignment horizontal="right"/>
    </xf>
    <xf numFmtId="0" fontId="3" fillId="0" borderId="0" xfId="0" applyFont="1" applyFill="1"/>
    <xf numFmtId="9" fontId="0" fillId="0" borderId="0" xfId="1" applyNumberFormat="1" applyFont="1"/>
    <xf numFmtId="0" fontId="0" fillId="2" borderId="0" xfId="0" applyFill="1"/>
    <xf numFmtId="2" fontId="0" fillId="2" borderId="0" xfId="10" applyNumberFormat="1" applyFont="1" applyFill="1" applyAlignment="1">
      <alignment horizontal="right"/>
    </xf>
    <xf numFmtId="2" fontId="0" fillId="0" borderId="0" xfId="10" applyNumberFormat="1" applyFont="1" applyAlignment="1">
      <alignment horizontal="right"/>
    </xf>
    <xf numFmtId="2" fontId="0" fillId="0" borderId="0" xfId="10" applyNumberFormat="1" applyFont="1" applyFill="1" applyAlignment="1">
      <alignment horizontal="right"/>
    </xf>
    <xf numFmtId="0" fontId="3" fillId="0" borderId="3" xfId="0" applyFont="1" applyBorder="1" applyAlignment="1">
      <alignment horizontal="center"/>
    </xf>
    <xf numFmtId="0" fontId="0" fillId="0" borderId="4" xfId="0" applyBorder="1"/>
    <xf numFmtId="0" fontId="8" fillId="0" borderId="0" xfId="0" applyFont="1" applyBorder="1" applyAlignment="1"/>
    <xf numFmtId="0" fontId="8" fillId="0" borderId="4" xfId="0" applyFont="1" applyBorder="1" applyAlignment="1"/>
    <xf numFmtId="0" fontId="6" fillId="0" borderId="4" xfId="0" applyFont="1" applyBorder="1"/>
    <xf numFmtId="0" fontId="0" fillId="0" borderId="0" xfId="0" applyFont="1"/>
    <xf numFmtId="2" fontId="0" fillId="0" borderId="0" xfId="0" applyNumberFormat="1" applyAlignment="1">
      <alignment horizontal="center"/>
    </xf>
    <xf numFmtId="0" fontId="0" fillId="0" borderId="0" xfId="1" applyNumberFormat="1" applyFont="1" applyFill="1" applyAlignment="1">
      <alignment horizontal="left"/>
    </xf>
    <xf numFmtId="0" fontId="0" fillId="0" borderId="0" xfId="0" applyFill="1" applyAlignment="1">
      <alignment horizontal="left"/>
    </xf>
    <xf numFmtId="2" fontId="0" fillId="0" borderId="0" xfId="0" applyNumberFormat="1" applyFill="1" applyAlignment="1">
      <alignment horizontal="left"/>
    </xf>
    <xf numFmtId="0" fontId="0" fillId="0" borderId="0" xfId="0" applyFill="1" applyAlignment="1">
      <alignment horizontal="left" indent="3"/>
    </xf>
    <xf numFmtId="0" fontId="0" fillId="0" borderId="0" xfId="0" applyAlignment="1">
      <alignment vertical="center" wrapText="1"/>
    </xf>
    <xf numFmtId="10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5" xfId="0" applyBorder="1"/>
    <xf numFmtId="0" fontId="0" fillId="4" borderId="0" xfId="0" applyFill="1"/>
    <xf numFmtId="0" fontId="0" fillId="0" borderId="0" xfId="0" applyBorder="1"/>
    <xf numFmtId="0" fontId="0" fillId="4" borderId="0" xfId="0" applyFill="1" applyAlignment="1">
      <alignment horizontal="center"/>
    </xf>
    <xf numFmtId="43" fontId="0" fillId="0" borderId="0" xfId="10" applyFont="1" applyAlignment="1">
      <alignment horizontal="center" vertical="center"/>
    </xf>
    <xf numFmtId="2" fontId="0" fillId="0" borderId="0" xfId="1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10" fontId="0" fillId="4" borderId="0" xfId="0" applyNumberFormat="1" applyFill="1" applyAlignment="1">
      <alignment horizontal="center"/>
    </xf>
    <xf numFmtId="2" fontId="0" fillId="4" borderId="0" xfId="0" applyNumberFormat="1" applyFill="1" applyAlignment="1">
      <alignment horizontal="center"/>
    </xf>
    <xf numFmtId="2" fontId="0" fillId="4" borderId="7" xfId="0" applyNumberFormat="1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10" fontId="0" fillId="0" borderId="0" xfId="0" applyNumberFormat="1" applyFill="1" applyAlignment="1">
      <alignment horizontal="center"/>
    </xf>
    <xf numFmtId="2" fontId="0" fillId="0" borderId="7" xfId="0" applyNumberFormat="1" applyBorder="1" applyAlignment="1">
      <alignment horizontal="center"/>
    </xf>
    <xf numFmtId="10" fontId="0" fillId="0" borderId="7" xfId="0" applyNumberFormat="1" applyBorder="1" applyAlignment="1">
      <alignment horizontal="center"/>
    </xf>
    <xf numFmtId="10" fontId="0" fillId="4" borderId="7" xfId="0" applyNumberFormat="1" applyFill="1" applyBorder="1" applyAlignment="1">
      <alignment horizontal="center"/>
    </xf>
    <xf numFmtId="10" fontId="0" fillId="0" borderId="7" xfId="0" applyNumberFormat="1" applyFill="1" applyBorder="1" applyAlignment="1">
      <alignment horizontal="center"/>
    </xf>
    <xf numFmtId="0" fontId="11" fillId="0" borderId="0" xfId="0" applyFont="1"/>
    <xf numFmtId="0" fontId="0" fillId="0" borderId="0" xfId="0" applyAlignment="1">
      <alignment vertical="center"/>
    </xf>
    <xf numFmtId="10" fontId="0" fillId="0" borderId="5" xfId="0" applyNumberFormat="1" applyBorder="1" applyAlignment="1">
      <alignment horizontal="center" vertical="center"/>
    </xf>
    <xf numFmtId="2" fontId="0" fillId="0" borderId="5" xfId="10" applyNumberFormat="1" applyFont="1" applyBorder="1" applyAlignment="1">
      <alignment horizontal="center" vertical="center"/>
    </xf>
    <xf numFmtId="10" fontId="0" fillId="0" borderId="5" xfId="1" applyNumberFormat="1" applyFont="1" applyBorder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0" fontId="3" fillId="0" borderId="3" xfId="0" applyFont="1" applyBorder="1"/>
    <xf numFmtId="0" fontId="3" fillId="0" borderId="3" xfId="0" applyFont="1" applyBorder="1" applyAlignment="1">
      <alignment horizontal="center" vertical="center" wrapText="1"/>
    </xf>
    <xf numFmtId="10" fontId="10" fillId="0" borderId="0" xfId="1" applyNumberFormat="1" applyFont="1" applyAlignment="1">
      <alignment horizontal="center" vertical="center"/>
    </xf>
    <xf numFmtId="169" fontId="0" fillId="0" borderId="0" xfId="10" applyNumberFormat="1" applyFont="1"/>
    <xf numFmtId="170" fontId="0" fillId="0" borderId="0" xfId="10" applyNumberFormat="1" applyFont="1"/>
    <xf numFmtId="43" fontId="3" fillId="0" borderId="0" xfId="10" applyFont="1"/>
    <xf numFmtId="168" fontId="0" fillId="0" borderId="0" xfId="0" applyNumberFormat="1"/>
    <xf numFmtId="170" fontId="10" fillId="0" borderId="0" xfId="10" applyNumberFormat="1" applyFont="1" applyAlignment="1">
      <alignment horizontal="center" vertical="center"/>
    </xf>
    <xf numFmtId="170" fontId="0" fillId="0" borderId="0" xfId="10" applyNumberFormat="1" applyFont="1" applyAlignment="1">
      <alignment vertical="center"/>
    </xf>
    <xf numFmtId="0" fontId="13" fillId="0" borderId="3" xfId="0" applyFont="1" applyBorder="1"/>
    <xf numFmtId="0" fontId="3" fillId="0" borderId="0" xfId="0" applyFont="1" applyBorder="1" applyAlignment="1">
      <alignment horizontal="center" vertical="center" wrapText="1"/>
    </xf>
    <xf numFmtId="10" fontId="0" fillId="0" borderId="0" xfId="1" applyNumberFormat="1" applyFont="1" applyBorder="1" applyAlignment="1">
      <alignment horizontal="center" vertical="center"/>
    </xf>
    <xf numFmtId="2" fontId="0" fillId="2" borderId="0" xfId="10" applyNumberFormat="1" applyFont="1" applyFill="1" applyAlignment="1">
      <alignment horizontal="center" vertical="center"/>
    </xf>
    <xf numFmtId="10" fontId="0" fillId="2" borderId="0" xfId="0" applyNumberFormat="1" applyFill="1" applyAlignment="1">
      <alignment horizontal="center" vertical="center"/>
    </xf>
    <xf numFmtId="2" fontId="10" fillId="2" borderId="0" xfId="0" applyNumberFormat="1" applyFont="1" applyFill="1" applyAlignment="1">
      <alignment horizontal="center" vertical="center"/>
    </xf>
    <xf numFmtId="10" fontId="10" fillId="0" borderId="0" xfId="0" applyNumberFormat="1" applyFont="1" applyFill="1" applyAlignment="1">
      <alignment horizontal="center" vertical="center"/>
    </xf>
    <xf numFmtId="43" fontId="0" fillId="0" borderId="0" xfId="10" applyFont="1" applyBorder="1" applyAlignment="1">
      <alignment horizontal="center" vertical="center"/>
    </xf>
    <xf numFmtId="0" fontId="8" fillId="0" borderId="2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10" fontId="10" fillId="4" borderId="0" xfId="1" applyNumberFormat="1" applyFont="1" applyFill="1" applyAlignment="1">
      <alignment horizontal="center" vertical="center"/>
    </xf>
    <xf numFmtId="10" fontId="0" fillId="4" borderId="0" xfId="1" applyNumberFormat="1" applyFont="1" applyFill="1" applyAlignment="1">
      <alignment horizontal="center" vertical="center"/>
    </xf>
    <xf numFmtId="10" fontId="0" fillId="0" borderId="0" xfId="1" applyNumberFormat="1" applyFont="1" applyFill="1" applyAlignment="1">
      <alignment horizontal="center" vertical="center"/>
    </xf>
    <xf numFmtId="10" fontId="10" fillId="0" borderId="0" xfId="1" applyNumberFormat="1" applyFont="1" applyFill="1" applyAlignment="1">
      <alignment horizontal="center" vertical="center"/>
    </xf>
    <xf numFmtId="0" fontId="14" fillId="3" borderId="0" xfId="0" applyFont="1" applyFill="1" applyAlignment="1">
      <alignment horizontal="left"/>
    </xf>
  </cellXfs>
  <cellStyles count="11">
    <cellStyle name="Comma" xfId="10" builtinId="3"/>
    <cellStyle name="Followed Hyperlink" xfId="5" builtinId="9" hidden="1"/>
    <cellStyle name="Followed Hyperlink" xfId="3" builtinId="9" hidden="1"/>
    <cellStyle name="Followed Hyperlink" xfId="9" builtinId="9" hidden="1"/>
    <cellStyle name="Followed Hyperlink" xfId="7" builtinId="9" hidden="1"/>
    <cellStyle name="Hyperlink" xfId="4" builtinId="8" hidden="1"/>
    <cellStyle name="Hyperlink" xfId="2" builtinId="8" hidden="1"/>
    <cellStyle name="Hyperlink" xfId="8" builtinId="8" hidden="1"/>
    <cellStyle name="Hyperlink" xfId="6" builtinId="8" hidden="1"/>
    <cellStyle name="Normal" xfId="0" builtinId="0"/>
    <cellStyle name="Percent" xfId="1" builtinId="5"/>
  </cellStyles>
  <dxfs count="0"/>
  <tableStyles count="0" defaultTableStyle="TableStyleMedium9" defaultPivotStyle="PivotStyleMedium7"/>
  <colors>
    <mruColors>
      <color rgb="FFE8D1FF"/>
      <color rgb="FFCC99FF"/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61763</xdr:colOff>
      <xdr:row>27</xdr:row>
      <xdr:rowOff>100047</xdr:rowOff>
    </xdr:from>
    <xdr:to>
      <xdr:col>9</xdr:col>
      <xdr:colOff>989930</xdr:colOff>
      <xdr:row>33</xdr:row>
      <xdr:rowOff>189707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9BF33E-4B56-4F9A-B134-E67CC84C9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2127" y="7431411"/>
          <a:ext cx="2267439" cy="1267296"/>
        </a:xfrm>
        <a:prstGeom prst="rect">
          <a:avLst/>
        </a:prstGeom>
      </xdr:spPr>
    </xdr:pic>
    <xdr:clientData/>
  </xdr:twoCellAnchor>
  <xdr:twoCellAnchor editAs="oneCell">
    <xdr:from>
      <xdr:col>11</xdr:col>
      <xdr:colOff>126999</xdr:colOff>
      <xdr:row>8</xdr:row>
      <xdr:rowOff>164549</xdr:rowOff>
    </xdr:from>
    <xdr:to>
      <xdr:col>15</xdr:col>
      <xdr:colOff>288637</xdr:colOff>
      <xdr:row>9</xdr:row>
      <xdr:rowOff>191719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F2FCC36-C7D4-498C-8408-8FD5599A6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83090" y="3212549"/>
          <a:ext cx="2840183" cy="4081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AY31"/>
  <sheetViews>
    <sheetView zoomScale="85" zoomScaleNormal="100" zoomScalePageLayoutView="120" workbookViewId="0">
      <pane xSplit="1" topLeftCell="B1" activePane="topRight" state="frozen"/>
      <selection pane="topRight" activeCell="D39" sqref="D39"/>
    </sheetView>
  </sheetViews>
  <sheetFormatPr defaultColWidth="10.796875" defaultRowHeight="15.6" x14ac:dyDescent="0.3"/>
  <cols>
    <col min="1" max="1" width="37.3984375" customWidth="1"/>
    <col min="2" max="2" width="12.69921875" customWidth="1"/>
    <col min="3" max="4" width="11.5" customWidth="1"/>
    <col min="5" max="5" width="2.296875" customWidth="1"/>
    <col min="6" max="6" width="34.69921875" customWidth="1"/>
    <col min="7" max="55" width="12.69921875" customWidth="1"/>
  </cols>
  <sheetData>
    <row r="1" spans="1:51" ht="21" x14ac:dyDescent="0.4">
      <c r="A1" s="12" t="s">
        <v>53</v>
      </c>
    </row>
    <row r="2" spans="1:51" ht="16.2" thickBot="1" x14ac:dyDescent="0.35"/>
    <row r="3" spans="1:51" ht="16.2" thickBot="1" x14ac:dyDescent="0.35">
      <c r="A3" s="105" t="s">
        <v>104</v>
      </c>
      <c r="B3" s="99" t="s">
        <v>4</v>
      </c>
      <c r="C3" s="99"/>
      <c r="D3" s="99"/>
      <c r="F3" s="99" t="s">
        <v>52</v>
      </c>
      <c r="G3" s="100"/>
      <c r="H3" s="100"/>
      <c r="K3" s="98" t="s">
        <v>3</v>
      </c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Y3" s="98" t="s">
        <v>11</v>
      </c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M3" s="41"/>
      <c r="AN3" s="41"/>
      <c r="AO3" s="39"/>
      <c r="AP3" s="39"/>
      <c r="AQ3" s="42" t="s">
        <v>36</v>
      </c>
      <c r="AR3" s="39"/>
      <c r="AS3" s="39"/>
      <c r="AT3" s="39"/>
      <c r="AU3" s="39"/>
      <c r="AV3" s="39"/>
      <c r="AW3" s="39"/>
      <c r="AX3" s="39"/>
      <c r="AY3" s="39"/>
    </row>
    <row r="4" spans="1:51" x14ac:dyDescent="0.3">
      <c r="A4" s="105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M4" s="40"/>
      <c r="AN4" s="40"/>
    </row>
    <row r="5" spans="1:51" x14ac:dyDescent="0.3">
      <c r="B5" s="6" t="s">
        <v>9</v>
      </c>
      <c r="C5" s="7"/>
      <c r="D5" s="7"/>
      <c r="G5" s="9" t="s">
        <v>10</v>
      </c>
      <c r="H5" s="9" t="s">
        <v>0</v>
      </c>
      <c r="K5" s="1" t="s">
        <v>48</v>
      </c>
      <c r="L5" s="1" t="s">
        <v>49</v>
      </c>
      <c r="M5" s="1" t="s">
        <v>37</v>
      </c>
      <c r="N5" s="1" t="s">
        <v>38</v>
      </c>
      <c r="O5" s="1" t="s">
        <v>39</v>
      </c>
      <c r="P5" s="1" t="s">
        <v>40</v>
      </c>
      <c r="Q5" s="1" t="s">
        <v>41</v>
      </c>
      <c r="R5" s="1" t="s">
        <v>42</v>
      </c>
      <c r="S5" s="1" t="s">
        <v>43</v>
      </c>
      <c r="T5" s="1" t="s">
        <v>44</v>
      </c>
      <c r="U5" s="1" t="s">
        <v>45</v>
      </c>
      <c r="V5" s="1" t="s">
        <v>46</v>
      </c>
      <c r="W5" s="1" t="s">
        <v>47</v>
      </c>
      <c r="Y5" s="1" t="s">
        <v>48</v>
      </c>
      <c r="Z5" s="1" t="s">
        <v>49</v>
      </c>
      <c r="AA5" s="1" t="s">
        <v>37</v>
      </c>
      <c r="AB5" s="1" t="s">
        <v>38</v>
      </c>
      <c r="AC5" s="1" t="s">
        <v>39</v>
      </c>
      <c r="AD5" s="1" t="s">
        <v>40</v>
      </c>
      <c r="AE5" s="1" t="s">
        <v>41</v>
      </c>
      <c r="AF5" s="1" t="s">
        <v>42</v>
      </c>
      <c r="AG5" s="1" t="s">
        <v>43</v>
      </c>
      <c r="AH5" s="1" t="s">
        <v>44</v>
      </c>
      <c r="AI5" s="1" t="s">
        <v>45</v>
      </c>
      <c r="AJ5" s="1" t="s">
        <v>46</v>
      </c>
      <c r="AK5" s="1" t="s">
        <v>47</v>
      </c>
      <c r="AM5" s="1" t="str">
        <f t="array" ref="AM5:AY5">TRANSPOSE(A6:A18)</f>
        <v>AC World Equity</v>
      </c>
      <c r="AN5" s="1" t="str">
        <v>Alternatives - Private Equity</v>
      </c>
      <c r="AO5" s="1" t="str">
        <v xml:space="preserve">Alternatives - U.S. Value-Added Real Estate </v>
      </c>
      <c r="AP5" s="1" t="str">
        <v xml:space="preserve">Alternatives - European ex-UK Core Real Estate </v>
      </c>
      <c r="AQ5" s="1" t="str">
        <v xml:space="preserve">Alternatives - Asia Pacific Core Real Estate </v>
      </c>
      <c r="AR5" s="1" t="str">
        <v>Fixed Income - U.S. Aggregate Bonds</v>
      </c>
      <c r="AS5" s="1" t="str">
        <v xml:space="preserve">Fixed Income - World ex-U.S. Government Bonds </v>
      </c>
      <c r="AT5" s="1" t="str">
        <v xml:space="preserve">Alternatives - Event Driven Hedge Funds </v>
      </c>
      <c r="AU5" s="1" t="str">
        <v>Fixed Income - U.S. High Yield Bonds</v>
      </c>
      <c r="AV5" s="1" t="str">
        <v xml:space="preserve">Fixed Income - Emerging Markets Corporate Bonds </v>
      </c>
      <c r="AW5" s="9" t="str">
        <v xml:space="preserve">Alternatives - Direct Lending </v>
      </c>
      <c r="AX5" s="9" t="str">
        <v xml:space="preserve">Alternatives - Global Infrastructure Equity </v>
      </c>
      <c r="AY5" s="9" t="str">
        <v xml:space="preserve">Alternatives - Global Core Transport </v>
      </c>
    </row>
    <row r="6" spans="1:51" x14ac:dyDescent="0.3">
      <c r="A6" s="1" t="s">
        <v>48</v>
      </c>
      <c r="B6" s="19">
        <v>0.28199999999999997</v>
      </c>
      <c r="C6" s="22"/>
      <c r="D6" s="21"/>
      <c r="F6" s="1" t="s">
        <v>48</v>
      </c>
      <c r="G6" s="23">
        <v>6.25E-2</v>
      </c>
      <c r="H6" s="23">
        <v>0.15759999999999999</v>
      </c>
      <c r="I6" s="24"/>
      <c r="J6" s="24"/>
      <c r="K6" s="35">
        <v>1</v>
      </c>
      <c r="L6" s="36">
        <f>K7</f>
        <v>0.8</v>
      </c>
      <c r="M6" s="36">
        <f>K8</f>
        <v>0.48</v>
      </c>
      <c r="N6" s="36">
        <f>K9</f>
        <v>0.66</v>
      </c>
      <c r="O6" s="36">
        <f>K10</f>
        <v>0.67</v>
      </c>
      <c r="P6" s="36">
        <f>K11</f>
        <v>0.05</v>
      </c>
      <c r="Q6" s="36">
        <f>K12</f>
        <v>0.31</v>
      </c>
      <c r="R6" s="36">
        <f>K13</f>
        <v>0.86</v>
      </c>
      <c r="S6" s="36">
        <f>K14</f>
        <v>0.77</v>
      </c>
      <c r="T6" s="36">
        <f>K15</f>
        <v>0.64</v>
      </c>
      <c r="U6" s="36">
        <f>K16</f>
        <v>0.54</v>
      </c>
      <c r="V6" s="36">
        <f>K17</f>
        <v>0.55000000000000004</v>
      </c>
      <c r="W6" s="36">
        <f>K18</f>
        <v>0.15</v>
      </c>
      <c r="Y6" s="25">
        <f t="array" ref="Y6:AK18">MMULT(AM6:AY18, MMULT(K6:W18,AM6:AY18))</f>
        <v>2.4837759999999997E-2</v>
      </c>
      <c r="Z6" s="25">
        <v>2.3539136000000002E-2</v>
      </c>
      <c r="AA6" s="25">
        <v>1.32686592E-2</v>
      </c>
      <c r="AB6" s="25">
        <v>1.3626096000000001E-2</v>
      </c>
      <c r="AC6" s="25">
        <v>1.38959072E-2</v>
      </c>
      <c r="AD6" s="25">
        <v>2.7028399999999998E-4</v>
      </c>
      <c r="AE6" s="25">
        <v>3.7961112000000001E-3</v>
      </c>
      <c r="AF6" s="25">
        <v>1.1588327999999998E-2</v>
      </c>
      <c r="AG6" s="25">
        <v>1.0108621599999999E-2</v>
      </c>
      <c r="AH6" s="25">
        <v>8.593612799999999E-3</v>
      </c>
      <c r="AI6" s="25">
        <v>1.1693289599999998E-2</v>
      </c>
      <c r="AJ6" s="25">
        <v>9.3614400000000004E-3</v>
      </c>
      <c r="AK6" s="26">
        <v>3.2788679999999995E-3</v>
      </c>
      <c r="AM6" s="4">
        <f>$H6</f>
        <v>0.15759999999999999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</row>
    <row r="7" spans="1:51" x14ac:dyDescent="0.3">
      <c r="A7" s="1" t="s">
        <v>49</v>
      </c>
      <c r="B7" s="19">
        <v>0.247</v>
      </c>
      <c r="C7" s="22"/>
      <c r="D7" s="21"/>
      <c r="F7" s="1" t="s">
        <v>49</v>
      </c>
      <c r="G7" s="23">
        <v>9.3600000000000003E-2</v>
      </c>
      <c r="H7" s="23">
        <v>0.1867</v>
      </c>
      <c r="I7" s="24"/>
      <c r="J7" s="24"/>
      <c r="K7" s="35">
        <v>0.8</v>
      </c>
      <c r="L7" s="35">
        <v>1</v>
      </c>
      <c r="M7" s="36">
        <f>L8</f>
        <v>0.5</v>
      </c>
      <c r="N7" s="36">
        <f>L9</f>
        <v>0.84</v>
      </c>
      <c r="O7" s="36">
        <f>L10</f>
        <v>0.61</v>
      </c>
      <c r="P7" s="36">
        <f>L11</f>
        <v>-0.22</v>
      </c>
      <c r="Q7" s="36">
        <f>L12</f>
        <v>0.05</v>
      </c>
      <c r="R7" s="36">
        <f>L13</f>
        <v>0.8</v>
      </c>
      <c r="S7" s="36">
        <f>L14</f>
        <v>0.67</v>
      </c>
      <c r="T7" s="36">
        <f>L15</f>
        <v>0.56000000000000005</v>
      </c>
      <c r="U7" s="36">
        <f>L16</f>
        <v>0.64</v>
      </c>
      <c r="V7" s="36">
        <f>L17</f>
        <v>0.61</v>
      </c>
      <c r="W7" s="36">
        <f>L18</f>
        <v>0.16</v>
      </c>
      <c r="X7" s="30"/>
      <c r="Y7" s="25">
        <v>2.3539135999999999E-2</v>
      </c>
      <c r="Z7" s="25">
        <v>3.4856890000000001E-2</v>
      </c>
      <c r="AA7" s="25">
        <v>1.637359E-2</v>
      </c>
      <c r="AB7" s="25">
        <v>2.0544468E-2</v>
      </c>
      <c r="AC7" s="25">
        <v>1.49875292E-2</v>
      </c>
      <c r="AD7" s="25">
        <v>-1.4088382E-3</v>
      </c>
      <c r="AE7" s="25">
        <v>7.253295000000001E-4</v>
      </c>
      <c r="AF7" s="25">
        <v>1.277028E-2</v>
      </c>
      <c r="AG7" s="25">
        <v>1.04199137E-2</v>
      </c>
      <c r="AH7" s="26">
        <v>8.9078304000000004E-3</v>
      </c>
      <c r="AI7" s="26">
        <v>1.6417651200000001E-2</v>
      </c>
      <c r="AJ7" s="26">
        <v>1.2299796E-2</v>
      </c>
      <c r="AK7" s="26">
        <v>4.1432463999999999E-3</v>
      </c>
      <c r="AM7">
        <v>0</v>
      </c>
      <c r="AN7" s="4">
        <f>$H7</f>
        <v>0.1867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</row>
    <row r="8" spans="1:51" x14ac:dyDescent="0.3">
      <c r="A8" s="1" t="s">
        <v>37</v>
      </c>
      <c r="B8" s="19">
        <f>0.113/3</f>
        <v>3.7666666666666668E-2</v>
      </c>
      <c r="C8" s="22"/>
      <c r="D8" s="21"/>
      <c r="F8" s="1" t="s">
        <v>37</v>
      </c>
      <c r="G8" s="23">
        <v>9.4799999999999995E-2</v>
      </c>
      <c r="H8" s="23">
        <v>0.1754</v>
      </c>
      <c r="I8" s="24"/>
      <c r="J8" s="24"/>
      <c r="K8" s="35">
        <v>0.48</v>
      </c>
      <c r="L8" s="35">
        <v>0.5</v>
      </c>
      <c r="M8" s="35">
        <v>1</v>
      </c>
      <c r="N8" s="36">
        <f>M9</f>
        <v>0.53</v>
      </c>
      <c r="O8" s="36">
        <f>M10</f>
        <v>0.75</v>
      </c>
      <c r="P8" s="36">
        <f>M11</f>
        <v>-0.2</v>
      </c>
      <c r="Q8" s="36">
        <f>M12</f>
        <v>-0.15</v>
      </c>
      <c r="R8" s="36">
        <f>M13</f>
        <v>0.55000000000000004</v>
      </c>
      <c r="S8" s="36">
        <f>M14</f>
        <v>0.5</v>
      </c>
      <c r="T8" s="36">
        <f>M15</f>
        <v>0.39</v>
      </c>
      <c r="U8" s="36">
        <f>M16</f>
        <v>0.52</v>
      </c>
      <c r="V8" s="36">
        <f>M17</f>
        <v>0.42</v>
      </c>
      <c r="W8" s="36">
        <f>M18</f>
        <v>0.56999999999999995</v>
      </c>
      <c r="X8" s="30"/>
      <c r="Y8" s="25">
        <v>1.32686592E-2</v>
      </c>
      <c r="Z8" s="25">
        <v>1.637359E-2</v>
      </c>
      <c r="AA8" s="25">
        <v>3.076516E-2</v>
      </c>
      <c r="AB8" s="25">
        <v>1.2178022E-2</v>
      </c>
      <c r="AC8" s="25">
        <v>1.7311979999999998E-2</v>
      </c>
      <c r="AD8" s="25">
        <v>-1.203244E-3</v>
      </c>
      <c r="AE8" s="25">
        <v>-2.0442870000000001E-3</v>
      </c>
      <c r="AF8" s="25">
        <v>8.2481850000000016E-3</v>
      </c>
      <c r="AG8" s="25">
        <v>7.30541E-3</v>
      </c>
      <c r="AH8" s="26">
        <v>5.8281912E-3</v>
      </c>
      <c r="AI8" s="26">
        <v>1.25319792E-2</v>
      </c>
      <c r="AJ8" s="26">
        <v>7.9561440000000001E-3</v>
      </c>
      <c r="AK8" s="26">
        <v>1.3866948599999998E-2</v>
      </c>
      <c r="AM8">
        <v>0</v>
      </c>
      <c r="AN8">
        <v>0</v>
      </c>
      <c r="AO8" s="4">
        <f>$H8</f>
        <v>0.1754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</row>
    <row r="9" spans="1:51" x14ac:dyDescent="0.3">
      <c r="A9" s="1" t="s">
        <v>38</v>
      </c>
      <c r="B9" s="19">
        <f t="shared" ref="B9:B10" si="0">0.113/3</f>
        <v>3.7666666666666668E-2</v>
      </c>
      <c r="C9" s="22"/>
      <c r="D9" s="21"/>
      <c r="F9" s="1" t="s">
        <v>38</v>
      </c>
      <c r="G9" s="23">
        <v>7.1900000000000006E-2</v>
      </c>
      <c r="H9" s="23">
        <v>0.13100000000000001</v>
      </c>
      <c r="I9" s="24"/>
      <c r="J9" s="24"/>
      <c r="K9" s="35">
        <v>0.66</v>
      </c>
      <c r="L9" s="35">
        <v>0.84</v>
      </c>
      <c r="M9" s="35">
        <v>0.53</v>
      </c>
      <c r="N9" s="35">
        <v>1</v>
      </c>
      <c r="O9" s="36">
        <f>N10</f>
        <v>0.65</v>
      </c>
      <c r="P9" s="36">
        <f>N11</f>
        <v>-0.3</v>
      </c>
      <c r="Q9" s="36">
        <f>N12</f>
        <v>0.09</v>
      </c>
      <c r="R9" s="36">
        <f>N13</f>
        <v>0.71</v>
      </c>
      <c r="S9" s="36">
        <f>N14</f>
        <v>0.59</v>
      </c>
      <c r="T9" s="36">
        <f>N15</f>
        <v>0.47</v>
      </c>
      <c r="U9" s="36">
        <f>N16</f>
        <v>0.56000000000000005</v>
      </c>
      <c r="V9" s="36">
        <f>N17</f>
        <v>0.61</v>
      </c>
      <c r="W9" s="36">
        <f>N18</f>
        <v>0.34</v>
      </c>
      <c r="X9" s="30"/>
      <c r="Y9" s="25">
        <v>1.3626096000000001E-2</v>
      </c>
      <c r="Z9" s="25">
        <v>2.0544468E-2</v>
      </c>
      <c r="AA9" s="25">
        <v>1.2178022E-2</v>
      </c>
      <c r="AB9" s="25">
        <v>1.7161000000000003E-2</v>
      </c>
      <c r="AC9" s="25">
        <v>1.120574E-2</v>
      </c>
      <c r="AD9" s="25">
        <v>-1.3479899999999999E-3</v>
      </c>
      <c r="AE9" s="25">
        <v>9.1608300000000004E-4</v>
      </c>
      <c r="AF9" s="25">
        <v>7.9523550000000012E-3</v>
      </c>
      <c r="AG9" s="25">
        <v>6.4382570000000002E-3</v>
      </c>
      <c r="AH9" s="26">
        <v>5.245764E-3</v>
      </c>
      <c r="AI9" s="26">
        <v>1.0079664E-2</v>
      </c>
      <c r="AJ9" s="26">
        <v>8.6302799999999989E-3</v>
      </c>
      <c r="AK9" s="26">
        <v>6.1776979999999997E-3</v>
      </c>
      <c r="AM9">
        <v>0</v>
      </c>
      <c r="AN9">
        <v>0</v>
      </c>
      <c r="AO9">
        <v>0</v>
      </c>
      <c r="AP9" s="4">
        <f>$H9</f>
        <v>0.13100000000000001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</row>
    <row r="10" spans="1:51" x14ac:dyDescent="0.3">
      <c r="A10" s="1" t="s">
        <v>39</v>
      </c>
      <c r="B10" s="19">
        <f t="shared" si="0"/>
        <v>3.7666666666666668E-2</v>
      </c>
      <c r="C10" s="22"/>
      <c r="D10" s="21"/>
      <c r="F10" s="1" t="s">
        <v>39</v>
      </c>
      <c r="G10" s="23">
        <v>7.3999999999999996E-2</v>
      </c>
      <c r="H10" s="23">
        <v>0.13159999999999999</v>
      </c>
      <c r="I10" s="24"/>
      <c r="J10" s="24"/>
      <c r="K10" s="35">
        <v>0.67</v>
      </c>
      <c r="L10" s="35">
        <v>0.61</v>
      </c>
      <c r="M10" s="35">
        <v>0.75</v>
      </c>
      <c r="N10" s="35">
        <v>0.65</v>
      </c>
      <c r="O10" s="35">
        <v>1</v>
      </c>
      <c r="P10" s="36">
        <f>O11</f>
        <v>-0.01</v>
      </c>
      <c r="Q10" s="36">
        <f>O12</f>
        <v>0.17</v>
      </c>
      <c r="R10" s="36">
        <f>O13</f>
        <v>0.67</v>
      </c>
      <c r="S10" s="36">
        <f>O14</f>
        <v>0.61</v>
      </c>
      <c r="T10" s="36">
        <f>O15</f>
        <v>0.54</v>
      </c>
      <c r="U10" s="36">
        <f>O16</f>
        <v>0.55000000000000004</v>
      </c>
      <c r="V10" s="36">
        <f>O17</f>
        <v>0.48</v>
      </c>
      <c r="W10" s="36">
        <f>O18</f>
        <v>0.37</v>
      </c>
      <c r="X10" s="30"/>
      <c r="Y10" s="25">
        <v>1.38959072E-2</v>
      </c>
      <c r="Z10" s="25">
        <v>1.49875292E-2</v>
      </c>
      <c r="AA10" s="25">
        <v>1.7311979999999998E-2</v>
      </c>
      <c r="AB10" s="25">
        <v>1.120574E-2</v>
      </c>
      <c r="AC10" s="25">
        <v>1.731856E-2</v>
      </c>
      <c r="AD10" s="25">
        <v>-4.5138799999999995E-5</v>
      </c>
      <c r="AE10" s="25">
        <v>1.7383044000000001E-3</v>
      </c>
      <c r="AF10" s="25">
        <v>7.5387060000000009E-3</v>
      </c>
      <c r="AG10" s="25">
        <v>6.6869907999999997E-3</v>
      </c>
      <c r="AH10" s="26">
        <v>6.0546528E-3</v>
      </c>
      <c r="AI10" s="26">
        <v>9.9450119999999996E-3</v>
      </c>
      <c r="AJ10" s="26">
        <v>6.8221439999999996E-3</v>
      </c>
      <c r="AK10" s="26">
        <v>6.7535803999999996E-3</v>
      </c>
      <c r="AM10">
        <v>0</v>
      </c>
      <c r="AN10">
        <v>0</v>
      </c>
      <c r="AO10">
        <v>0</v>
      </c>
      <c r="AP10">
        <v>0</v>
      </c>
      <c r="AQ10" s="4">
        <f>$H10</f>
        <v>0.13159999999999999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</row>
    <row r="11" spans="1:51" x14ac:dyDescent="0.3">
      <c r="A11" s="1" t="s">
        <v>40</v>
      </c>
      <c r="B11" s="19">
        <f>0.109/3</f>
        <v>3.6333333333333336E-2</v>
      </c>
      <c r="C11" s="22"/>
      <c r="D11" s="21"/>
      <c r="F11" s="1" t="s">
        <v>40</v>
      </c>
      <c r="G11" s="23">
        <v>2.1600000000000001E-2</v>
      </c>
      <c r="H11" s="23">
        <v>3.4299999999999997E-2</v>
      </c>
      <c r="I11" s="24"/>
      <c r="J11" s="24"/>
      <c r="K11" s="35">
        <v>0.05</v>
      </c>
      <c r="L11" s="35">
        <v>-0.22</v>
      </c>
      <c r="M11" s="35">
        <v>-0.2</v>
      </c>
      <c r="N11" s="35">
        <v>-0.3</v>
      </c>
      <c r="O11" s="35">
        <v>-0.01</v>
      </c>
      <c r="P11" s="35">
        <v>1</v>
      </c>
      <c r="Q11" s="36">
        <f>P12</f>
        <v>0.6</v>
      </c>
      <c r="R11" s="36">
        <f>P13</f>
        <v>-7.0000000000000007E-2</v>
      </c>
      <c r="S11" s="36">
        <f>P14</f>
        <v>0.18</v>
      </c>
      <c r="T11" s="36">
        <f>P15</f>
        <v>0.44</v>
      </c>
      <c r="U11" s="36">
        <f>P16</f>
        <v>-0.22</v>
      </c>
      <c r="V11" s="36">
        <f>P17</f>
        <v>-0.03</v>
      </c>
      <c r="W11" s="36">
        <f>P18</f>
        <v>-0.12</v>
      </c>
      <c r="X11" s="30"/>
      <c r="Y11" s="25">
        <v>2.7028399999999998E-4</v>
      </c>
      <c r="Z11" s="25">
        <v>-1.4088381999999998E-3</v>
      </c>
      <c r="AA11" s="25">
        <v>-1.2032439999999998E-3</v>
      </c>
      <c r="AB11" s="25">
        <v>-1.3479899999999999E-3</v>
      </c>
      <c r="AC11" s="25">
        <v>-4.5138799999999995E-5</v>
      </c>
      <c r="AD11" s="25">
        <v>1.1764899999999999E-3</v>
      </c>
      <c r="AE11" s="25">
        <v>1.5990659999999999E-3</v>
      </c>
      <c r="AF11" s="25">
        <v>-2.0528550000000002E-4</v>
      </c>
      <c r="AG11" s="25">
        <v>5.1429419999999995E-4</v>
      </c>
      <c r="AH11" s="26">
        <v>1.2858384E-3</v>
      </c>
      <c r="AI11" s="26">
        <v>-1.0368203999999998E-3</v>
      </c>
      <c r="AJ11" s="26">
        <v>-1.1113199999999998E-4</v>
      </c>
      <c r="AK11" s="26">
        <v>-5.7088919999999995E-4</v>
      </c>
      <c r="AM11">
        <v>0</v>
      </c>
      <c r="AN11">
        <v>0</v>
      </c>
      <c r="AO11">
        <v>0</v>
      </c>
      <c r="AP11">
        <v>0</v>
      </c>
      <c r="AQ11">
        <v>0</v>
      </c>
      <c r="AR11" s="4">
        <f>$H11</f>
        <v>3.4299999999999997E-2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</row>
    <row r="12" spans="1:51" x14ac:dyDescent="0.3">
      <c r="A12" s="1" t="s">
        <v>41</v>
      </c>
      <c r="B12" s="19">
        <f t="shared" ref="B12:B13" si="1">0.109/3</f>
        <v>3.6333333333333336E-2</v>
      </c>
      <c r="C12" s="22"/>
      <c r="D12" s="21"/>
      <c r="F12" s="1" t="s">
        <v>41</v>
      </c>
      <c r="G12" s="23">
        <v>2.0899999999999998E-2</v>
      </c>
      <c r="H12" s="23">
        <v>7.7700000000000005E-2</v>
      </c>
      <c r="I12" s="24"/>
      <c r="J12" s="24"/>
      <c r="K12" s="35">
        <v>0.31</v>
      </c>
      <c r="L12" s="35">
        <v>0.05</v>
      </c>
      <c r="M12" s="35">
        <v>-0.15</v>
      </c>
      <c r="N12" s="35">
        <v>0.09</v>
      </c>
      <c r="O12" s="35">
        <v>0.17</v>
      </c>
      <c r="P12" s="35">
        <v>0.6</v>
      </c>
      <c r="Q12" s="35">
        <v>1</v>
      </c>
      <c r="R12" s="36">
        <f>Q13</f>
        <v>0.12</v>
      </c>
      <c r="S12" s="36">
        <f>Q14</f>
        <v>0.23</v>
      </c>
      <c r="T12" s="36">
        <f>Q15</f>
        <v>0.36</v>
      </c>
      <c r="U12" s="36">
        <f>Q16</f>
        <v>-0.18</v>
      </c>
      <c r="V12" s="36">
        <f>Q17</f>
        <v>0.27</v>
      </c>
      <c r="W12" s="36">
        <f>Q18</f>
        <v>-0.04</v>
      </c>
      <c r="X12" s="30"/>
      <c r="Y12" s="25">
        <v>3.7961112000000001E-3</v>
      </c>
      <c r="Z12" s="25">
        <v>7.253295000000001E-4</v>
      </c>
      <c r="AA12" s="25">
        <v>-2.0442870000000001E-3</v>
      </c>
      <c r="AB12" s="25">
        <v>9.1608300000000004E-4</v>
      </c>
      <c r="AC12" s="25">
        <v>1.7383044000000001E-3</v>
      </c>
      <c r="AD12" s="25">
        <v>1.5990659999999999E-3</v>
      </c>
      <c r="AE12" s="25">
        <v>6.0372900000000007E-3</v>
      </c>
      <c r="AF12" s="25">
        <v>7.97202E-4</v>
      </c>
      <c r="AG12" s="25">
        <v>1.4886542999999999E-3</v>
      </c>
      <c r="AH12" s="26">
        <v>2.3832144E-3</v>
      </c>
      <c r="AI12" s="26">
        <v>-1.9216763999999999E-3</v>
      </c>
      <c r="AJ12" s="26">
        <v>2.2657320000000003E-3</v>
      </c>
      <c r="AK12" s="26">
        <v>-4.3107960000000005E-4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 s="4">
        <f>$H12</f>
        <v>7.7700000000000005E-2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</row>
    <row r="13" spans="1:51" x14ac:dyDescent="0.3">
      <c r="A13" s="1" t="s">
        <v>42</v>
      </c>
      <c r="B13" s="19">
        <f t="shared" si="1"/>
        <v>3.6333333333333336E-2</v>
      </c>
      <c r="C13" s="22"/>
      <c r="D13" s="21"/>
      <c r="F13" s="1" t="s">
        <v>42</v>
      </c>
      <c r="G13" s="23">
        <v>3.4500000000000003E-2</v>
      </c>
      <c r="H13" s="23">
        <v>8.5500000000000007E-2</v>
      </c>
      <c r="I13" s="24"/>
      <c r="J13" s="24"/>
      <c r="K13" s="35">
        <v>0.86</v>
      </c>
      <c r="L13" s="35">
        <v>0.8</v>
      </c>
      <c r="M13" s="35">
        <v>0.55000000000000004</v>
      </c>
      <c r="N13" s="35">
        <v>0.71</v>
      </c>
      <c r="O13" s="35">
        <v>0.67</v>
      </c>
      <c r="P13" s="35">
        <v>-7.0000000000000007E-2</v>
      </c>
      <c r="Q13" s="35">
        <v>0.12</v>
      </c>
      <c r="R13" s="35">
        <v>1</v>
      </c>
      <c r="S13" s="36">
        <f>R14</f>
        <v>0.79</v>
      </c>
      <c r="T13" s="36">
        <f>R15</f>
        <v>0.61</v>
      </c>
      <c r="U13" s="36">
        <f>R16</f>
        <v>0.69</v>
      </c>
      <c r="V13" s="36">
        <f>R17</f>
        <v>0.45</v>
      </c>
      <c r="W13" s="36">
        <f>R18</f>
        <v>0.22</v>
      </c>
      <c r="X13" s="30"/>
      <c r="Y13" s="25">
        <v>1.1588328E-2</v>
      </c>
      <c r="Z13" s="25">
        <v>1.2770280000000002E-2</v>
      </c>
      <c r="AA13" s="25">
        <v>8.2481850000000016E-3</v>
      </c>
      <c r="AB13" s="25">
        <v>7.9523549999999995E-3</v>
      </c>
      <c r="AC13" s="25">
        <v>7.5387060000000009E-3</v>
      </c>
      <c r="AD13" s="25">
        <v>-2.0528550000000002E-4</v>
      </c>
      <c r="AE13" s="25">
        <v>7.9720200000000011E-4</v>
      </c>
      <c r="AF13" s="25">
        <v>7.3102500000000008E-3</v>
      </c>
      <c r="AG13" s="25">
        <v>5.6264985000000012E-3</v>
      </c>
      <c r="AH13" s="26">
        <v>4.4436060000000001E-3</v>
      </c>
      <c r="AI13" s="26">
        <v>8.1059129999999993E-3</v>
      </c>
      <c r="AJ13" s="26">
        <v>4.1552999999999998E-3</v>
      </c>
      <c r="AK13" s="26">
        <v>2.6089470000000003E-3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 s="4">
        <f>$H13</f>
        <v>8.5500000000000007E-2</v>
      </c>
      <c r="AU13">
        <v>0</v>
      </c>
      <c r="AV13">
        <v>0</v>
      </c>
      <c r="AW13">
        <v>0</v>
      </c>
      <c r="AX13">
        <v>0</v>
      </c>
      <c r="AY13">
        <v>0</v>
      </c>
    </row>
    <row r="14" spans="1:51" x14ac:dyDescent="0.3">
      <c r="A14" s="1" t="s">
        <v>43</v>
      </c>
      <c r="B14" s="19">
        <f>0.124/3</f>
        <v>4.1333333333333333E-2</v>
      </c>
      <c r="C14" s="22"/>
      <c r="D14" s="21"/>
      <c r="F14" s="1" t="s">
        <v>43</v>
      </c>
      <c r="G14" s="23">
        <v>5.1299999999999998E-2</v>
      </c>
      <c r="H14" s="23">
        <v>8.3299999999999999E-2</v>
      </c>
      <c r="I14" s="24"/>
      <c r="J14" s="24"/>
      <c r="K14" s="35">
        <v>0.77</v>
      </c>
      <c r="L14" s="35">
        <v>0.67</v>
      </c>
      <c r="M14" s="35">
        <v>0.5</v>
      </c>
      <c r="N14" s="35">
        <v>0.59</v>
      </c>
      <c r="O14" s="35">
        <v>0.61</v>
      </c>
      <c r="P14" s="35">
        <v>0.18</v>
      </c>
      <c r="Q14" s="35">
        <v>0.23</v>
      </c>
      <c r="R14" s="35">
        <v>0.79</v>
      </c>
      <c r="S14" s="35">
        <v>1</v>
      </c>
      <c r="T14" s="36">
        <f>S15</f>
        <v>0.75</v>
      </c>
      <c r="U14" s="36">
        <f>S16</f>
        <v>0.67</v>
      </c>
      <c r="V14" s="36">
        <f>S17</f>
        <v>0.52</v>
      </c>
      <c r="W14" s="36">
        <f>S18</f>
        <v>0.16</v>
      </c>
      <c r="X14" s="30"/>
      <c r="Y14" s="25">
        <v>1.0108621599999999E-2</v>
      </c>
      <c r="Z14" s="25">
        <v>1.04199137E-2</v>
      </c>
      <c r="AA14" s="25">
        <v>7.30541E-3</v>
      </c>
      <c r="AB14" s="25">
        <v>6.4382569999999993E-3</v>
      </c>
      <c r="AC14" s="25">
        <v>6.6869907999999997E-3</v>
      </c>
      <c r="AD14" s="25">
        <v>5.1429419999999995E-4</v>
      </c>
      <c r="AE14" s="25">
        <v>1.4886543000000002E-3</v>
      </c>
      <c r="AF14" s="25">
        <v>5.6264985000000003E-3</v>
      </c>
      <c r="AG14" s="25">
        <v>6.9388899999999996E-3</v>
      </c>
      <c r="AH14" s="26">
        <v>5.3228699999999995E-3</v>
      </c>
      <c r="AI14" s="26">
        <v>7.6684314E-3</v>
      </c>
      <c r="AJ14" s="26">
        <v>4.6781280000000001E-3</v>
      </c>
      <c r="AK14" s="26">
        <v>1.8485935999999999E-3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 s="4">
        <f>$H14</f>
        <v>8.3299999999999999E-2</v>
      </c>
      <c r="AV14">
        <v>0</v>
      </c>
      <c r="AW14">
        <v>0</v>
      </c>
      <c r="AX14">
        <v>0</v>
      </c>
      <c r="AY14">
        <v>0</v>
      </c>
    </row>
    <row r="15" spans="1:51" x14ac:dyDescent="0.3">
      <c r="A15" s="1" t="s">
        <v>44</v>
      </c>
      <c r="B15" s="19">
        <f t="shared" ref="B15:B16" si="2">0.124/3</f>
        <v>4.1333333333333333E-2</v>
      </c>
      <c r="C15" s="22"/>
      <c r="D15" s="21"/>
      <c r="F15" s="1" t="s">
        <v>44</v>
      </c>
      <c r="G15" s="20">
        <v>5.04E-2</v>
      </c>
      <c r="H15" s="20">
        <v>8.5199999999999998E-2</v>
      </c>
      <c r="I15" s="24"/>
      <c r="J15" s="24"/>
      <c r="K15" s="35">
        <v>0.64</v>
      </c>
      <c r="L15" s="35">
        <v>0.56000000000000005</v>
      </c>
      <c r="M15" s="35">
        <v>0.39</v>
      </c>
      <c r="N15" s="35">
        <v>0.47</v>
      </c>
      <c r="O15" s="35">
        <v>0.54</v>
      </c>
      <c r="P15" s="35">
        <v>0.44</v>
      </c>
      <c r="Q15" s="35">
        <v>0.36</v>
      </c>
      <c r="R15" s="35">
        <v>0.61</v>
      </c>
      <c r="S15" s="35">
        <v>0.75</v>
      </c>
      <c r="T15" s="35">
        <v>1</v>
      </c>
      <c r="U15" s="37">
        <f>T16</f>
        <v>0.47</v>
      </c>
      <c r="V15" s="37">
        <f>T17</f>
        <v>0.49</v>
      </c>
      <c r="W15" s="36">
        <f>T18</f>
        <v>0.11</v>
      </c>
      <c r="X15" s="30"/>
      <c r="Y15" s="25">
        <v>8.593612799999999E-3</v>
      </c>
      <c r="Z15" s="25">
        <v>8.9078304000000004E-3</v>
      </c>
      <c r="AA15" s="25">
        <v>5.8281912000000009E-3</v>
      </c>
      <c r="AB15" s="25">
        <v>5.245764E-3</v>
      </c>
      <c r="AC15" s="25">
        <v>6.0546528E-3</v>
      </c>
      <c r="AD15" s="25">
        <v>1.2858384E-3</v>
      </c>
      <c r="AE15" s="25">
        <v>2.3832144E-3</v>
      </c>
      <c r="AF15" s="25">
        <v>4.4436060000000001E-3</v>
      </c>
      <c r="AG15" s="25">
        <v>5.3228700000000004E-3</v>
      </c>
      <c r="AH15" s="25">
        <v>7.2590399999999996E-3</v>
      </c>
      <c r="AI15" s="25">
        <v>5.5020455999999999E-3</v>
      </c>
      <c r="AJ15" s="25">
        <v>4.5087840000000001E-3</v>
      </c>
      <c r="AK15" s="26">
        <v>1.2998964E-3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 s="4">
        <f>$H15</f>
        <v>8.5199999999999998E-2</v>
      </c>
      <c r="AW15">
        <v>0</v>
      </c>
      <c r="AX15">
        <v>0</v>
      </c>
      <c r="AY15">
        <v>0</v>
      </c>
    </row>
    <row r="16" spans="1:51" x14ac:dyDescent="0.3">
      <c r="A16" s="1" t="s">
        <v>45</v>
      </c>
      <c r="B16" s="19">
        <f t="shared" si="2"/>
        <v>4.1333333333333333E-2</v>
      </c>
      <c r="C16" s="22"/>
      <c r="D16" s="21"/>
      <c r="F16" s="1" t="s">
        <v>45</v>
      </c>
      <c r="G16" s="20">
        <v>7.6700000000000004E-2</v>
      </c>
      <c r="H16" s="20">
        <v>0.13739999999999999</v>
      </c>
      <c r="I16" s="24"/>
      <c r="J16" s="24"/>
      <c r="K16" s="35">
        <v>0.54</v>
      </c>
      <c r="L16" s="35">
        <v>0.64</v>
      </c>
      <c r="M16" s="35">
        <v>0.52</v>
      </c>
      <c r="N16" s="35">
        <v>0.56000000000000005</v>
      </c>
      <c r="O16" s="35">
        <v>0.55000000000000004</v>
      </c>
      <c r="P16" s="35">
        <v>-0.22</v>
      </c>
      <c r="Q16" s="35">
        <v>-0.18</v>
      </c>
      <c r="R16" s="35">
        <v>0.69</v>
      </c>
      <c r="S16" s="35">
        <v>0.67</v>
      </c>
      <c r="T16" s="35">
        <v>0.47</v>
      </c>
      <c r="U16" s="35">
        <v>1</v>
      </c>
      <c r="V16" s="37">
        <f>U17</f>
        <v>0.34</v>
      </c>
      <c r="W16" s="36">
        <f>U18</f>
        <v>0.21</v>
      </c>
      <c r="X16" s="30"/>
      <c r="Y16" s="25">
        <v>1.16932896E-2</v>
      </c>
      <c r="Z16" s="25">
        <v>1.6417651200000001E-2</v>
      </c>
      <c r="AA16" s="25">
        <v>1.25319792E-2</v>
      </c>
      <c r="AB16" s="25">
        <v>1.0079664E-2</v>
      </c>
      <c r="AC16" s="25">
        <v>9.9450119999999996E-3</v>
      </c>
      <c r="AD16" s="25">
        <v>-1.0368203999999998E-3</v>
      </c>
      <c r="AE16" s="25">
        <v>-1.9216763999999999E-3</v>
      </c>
      <c r="AF16" s="25">
        <v>8.1059129999999993E-3</v>
      </c>
      <c r="AG16" s="25">
        <v>7.6684314E-3</v>
      </c>
      <c r="AH16" s="25">
        <v>5.502045599999999E-3</v>
      </c>
      <c r="AI16" s="25">
        <v>1.8878759999999998E-2</v>
      </c>
      <c r="AJ16" s="25">
        <v>5.045328E-3</v>
      </c>
      <c r="AK16" s="26">
        <v>4.0020497999999991E-3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 s="4">
        <f>$H16</f>
        <v>0.13739999999999999</v>
      </c>
      <c r="AX16">
        <v>0</v>
      </c>
      <c r="AY16">
        <v>0</v>
      </c>
    </row>
    <row r="17" spans="1:51" x14ac:dyDescent="0.3">
      <c r="A17" s="1" t="s">
        <v>46</v>
      </c>
      <c r="B17" s="20">
        <v>8.5999999999999993E-2</v>
      </c>
      <c r="C17" s="22"/>
      <c r="D17" s="21"/>
      <c r="F17" s="1" t="s">
        <v>46</v>
      </c>
      <c r="G17" s="20">
        <v>6.6400000000000001E-2</v>
      </c>
      <c r="H17" s="20">
        <v>0.108</v>
      </c>
      <c r="I17" s="24"/>
      <c r="J17" s="24"/>
      <c r="K17" s="35">
        <v>0.55000000000000004</v>
      </c>
      <c r="L17" s="35">
        <v>0.61</v>
      </c>
      <c r="M17" s="35">
        <v>0.42</v>
      </c>
      <c r="N17" s="35">
        <v>0.61</v>
      </c>
      <c r="O17" s="35">
        <v>0.48</v>
      </c>
      <c r="P17" s="35">
        <v>-0.03</v>
      </c>
      <c r="Q17" s="35">
        <v>0.27</v>
      </c>
      <c r="R17" s="35">
        <v>0.45</v>
      </c>
      <c r="S17" s="35">
        <v>0.52</v>
      </c>
      <c r="T17" s="35">
        <v>0.49</v>
      </c>
      <c r="U17" s="35">
        <v>0.34</v>
      </c>
      <c r="V17" s="35">
        <v>1</v>
      </c>
      <c r="W17" s="36">
        <f>V18</f>
        <v>0.24</v>
      </c>
      <c r="X17" s="30"/>
      <c r="Y17" s="25">
        <v>9.3614400000000004E-3</v>
      </c>
      <c r="Z17" s="25">
        <v>1.2299796E-2</v>
      </c>
      <c r="AA17" s="25">
        <v>7.9561440000000001E-3</v>
      </c>
      <c r="AB17" s="25">
        <v>8.6302799999999989E-3</v>
      </c>
      <c r="AC17" s="25">
        <v>6.8221440000000005E-3</v>
      </c>
      <c r="AD17" s="25">
        <v>-1.1113199999999999E-4</v>
      </c>
      <c r="AE17" s="25">
        <v>2.2657319999999999E-3</v>
      </c>
      <c r="AF17" s="25">
        <v>4.1552999999999998E-3</v>
      </c>
      <c r="AG17" s="25">
        <v>4.6781280000000001E-3</v>
      </c>
      <c r="AH17" s="25">
        <v>4.5087840000000001E-3</v>
      </c>
      <c r="AI17" s="25">
        <v>5.045328E-3</v>
      </c>
      <c r="AJ17" s="25">
        <v>1.1663999999999999E-2</v>
      </c>
      <c r="AK17" s="26">
        <v>3.5951039999999996E-3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4">
        <f>$H17</f>
        <v>0.108</v>
      </c>
      <c r="AY17">
        <v>0</v>
      </c>
    </row>
    <row r="18" spans="1:51" x14ac:dyDescent="0.3">
      <c r="A18" s="1" t="s">
        <v>47</v>
      </c>
      <c r="B18" s="29">
        <v>3.9E-2</v>
      </c>
      <c r="F18" s="1" t="s">
        <v>47</v>
      </c>
      <c r="G18" s="20">
        <v>8.48E-2</v>
      </c>
      <c r="H18" s="20">
        <v>0.13869999999999999</v>
      </c>
      <c r="I18" s="24"/>
      <c r="J18" s="24"/>
      <c r="K18" s="35">
        <v>0.15</v>
      </c>
      <c r="L18" s="35">
        <v>0.16</v>
      </c>
      <c r="M18" s="35">
        <v>0.56999999999999995</v>
      </c>
      <c r="N18" s="35">
        <v>0.34</v>
      </c>
      <c r="O18" s="35">
        <v>0.37</v>
      </c>
      <c r="P18" s="35">
        <v>-0.12</v>
      </c>
      <c r="Q18" s="35">
        <v>-0.04</v>
      </c>
      <c r="R18" s="35">
        <v>0.22</v>
      </c>
      <c r="S18" s="35">
        <v>0.16</v>
      </c>
      <c r="T18" s="35">
        <v>0.11</v>
      </c>
      <c r="U18" s="35">
        <v>0.21</v>
      </c>
      <c r="V18" s="35">
        <v>0.24</v>
      </c>
      <c r="W18" s="35">
        <v>1</v>
      </c>
      <c r="X18" s="31"/>
      <c r="Y18" s="25">
        <v>3.2788679999999995E-3</v>
      </c>
      <c r="Z18" s="25">
        <v>4.1432463999999999E-3</v>
      </c>
      <c r="AA18" s="25">
        <v>1.3866948599999998E-2</v>
      </c>
      <c r="AB18" s="25">
        <v>6.1776979999999997E-3</v>
      </c>
      <c r="AC18" s="25">
        <v>6.7535803999999996E-3</v>
      </c>
      <c r="AD18" s="25">
        <v>-5.7088919999999995E-4</v>
      </c>
      <c r="AE18" s="25">
        <v>-4.310796E-4</v>
      </c>
      <c r="AF18" s="25">
        <v>2.6089469999999999E-3</v>
      </c>
      <c r="AG18" s="25">
        <v>1.8485935999999997E-3</v>
      </c>
      <c r="AH18" s="25">
        <v>1.2998964E-3</v>
      </c>
      <c r="AI18" s="25">
        <v>4.0020497999999991E-3</v>
      </c>
      <c r="AJ18" s="25">
        <v>3.5951039999999996E-3</v>
      </c>
      <c r="AK18" s="25">
        <v>1.9237689999999998E-2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s="4">
        <f>$H18</f>
        <v>0.13869999999999999</v>
      </c>
    </row>
    <row r="19" spans="1:51" x14ac:dyDescent="0.3">
      <c r="A19" s="1" t="s">
        <v>59</v>
      </c>
      <c r="B19" s="4">
        <f>SUM(B6:B18)</f>
        <v>0.99999999999999978</v>
      </c>
      <c r="C19" s="4"/>
      <c r="D19" s="4"/>
      <c r="F19" s="1" t="s">
        <v>60</v>
      </c>
      <c r="G19" s="20">
        <v>5.8999999999999997E-2</v>
      </c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</row>
    <row r="20" spans="1:51" x14ac:dyDescent="0.3">
      <c r="F20" s="1" t="s">
        <v>12</v>
      </c>
      <c r="G20" s="20">
        <v>1.0999999999999999E-2</v>
      </c>
      <c r="AG20" s="4"/>
    </row>
    <row r="21" spans="1:51" x14ac:dyDescent="0.3">
      <c r="F21" s="1" t="s">
        <v>51</v>
      </c>
      <c r="G21" s="20">
        <v>0.02</v>
      </c>
      <c r="AG21" s="4"/>
    </row>
    <row r="22" spans="1:51" x14ac:dyDescent="0.3">
      <c r="A22" s="1" t="s">
        <v>1</v>
      </c>
      <c r="B22" s="2">
        <f>SUMPRODUCT(B6:B18,$G6:$G18)</f>
        <v>6.8999699999999983E-2</v>
      </c>
      <c r="C22" s="2"/>
      <c r="D22" s="2"/>
      <c r="F22" s="1" t="s">
        <v>58</v>
      </c>
      <c r="G22" s="10">
        <v>471</v>
      </c>
      <c r="H22" t="s">
        <v>13</v>
      </c>
      <c r="Y22" s="4"/>
    </row>
    <row r="23" spans="1:51" x14ac:dyDescent="0.3">
      <c r="A23" s="1" t="s">
        <v>0</v>
      </c>
      <c r="B23" s="2">
        <f t="array" ref="B23">SQRT(MMULT(TRANSPOSE(B6:B18), MMULT($Y6:$AK18,B6:B18)))</f>
        <v>0.11640304009894815</v>
      </c>
      <c r="C23" s="2"/>
      <c r="D23" s="2"/>
      <c r="F23" s="32"/>
      <c r="G23" s="27"/>
    </row>
    <row r="24" spans="1:51" x14ac:dyDescent="0.3">
      <c r="F24" s="32"/>
      <c r="G24" s="45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11"/>
    </row>
    <row r="25" spans="1:51" x14ac:dyDescent="0.3">
      <c r="A25" s="1" t="s">
        <v>2</v>
      </c>
      <c r="B25" s="5">
        <f>(B22-G20)/B23</f>
        <v>0.4982661960606653</v>
      </c>
      <c r="C25" s="5"/>
      <c r="D25" s="5"/>
      <c r="F25" s="32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 spans="1:51" x14ac:dyDescent="0.3">
      <c r="A26" s="1"/>
      <c r="B26" s="5"/>
      <c r="C26" s="5"/>
      <c r="D26" s="5"/>
      <c r="F26" s="32"/>
      <c r="G26" s="28"/>
      <c r="H26" s="4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51" x14ac:dyDescent="0.3">
      <c r="A27" s="1" t="s">
        <v>33</v>
      </c>
      <c r="B27" s="5">
        <f>B23/SQRT(B28)</f>
        <v>7.5137839291856724E-3</v>
      </c>
      <c r="C27" s="5"/>
      <c r="D27" s="5"/>
      <c r="F27" s="32"/>
      <c r="G27" s="28"/>
      <c r="H27" s="14"/>
    </row>
    <row r="28" spans="1:51" x14ac:dyDescent="0.3">
      <c r="A28" s="1" t="s">
        <v>50</v>
      </c>
      <c r="B28" s="16">
        <v>240</v>
      </c>
      <c r="C28" s="17"/>
      <c r="D28" s="17"/>
    </row>
    <row r="29" spans="1:51" x14ac:dyDescent="0.3">
      <c r="A29" s="1"/>
      <c r="B29" s="17"/>
      <c r="C29" s="17"/>
      <c r="D29" s="17"/>
    </row>
    <row r="30" spans="1:51" x14ac:dyDescent="0.3">
      <c r="A30" s="1" t="s">
        <v>34</v>
      </c>
      <c r="B30" s="18">
        <f>B22+1.96*B27</f>
        <v>8.3726716501203904E-2</v>
      </c>
      <c r="C30" s="18"/>
      <c r="D30" s="18"/>
      <c r="F30" s="15"/>
    </row>
    <row r="31" spans="1:51" x14ac:dyDescent="0.3">
      <c r="A31" s="1" t="s">
        <v>35</v>
      </c>
      <c r="B31" s="18">
        <f>B22-1.96*B27</f>
        <v>5.4272683498796062E-2</v>
      </c>
      <c r="C31" s="18"/>
      <c r="D31" s="18"/>
    </row>
  </sheetData>
  <mergeCells count="7">
    <mergeCell ref="A3:A4"/>
    <mergeCell ref="Y3:AK3"/>
    <mergeCell ref="B3:D3"/>
    <mergeCell ref="K4:W4"/>
    <mergeCell ref="Y4:AK4"/>
    <mergeCell ref="F3:H3"/>
    <mergeCell ref="K3:W3"/>
  </mergeCells>
  <phoneticPr fontId="7" type="noConversion"/>
  <pageMargins left="0.7" right="0.7" top="0.75" bottom="0.75" header="0.3" footer="0.3"/>
  <pageSetup scale="84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C1F04-13B8-4A2C-8A5F-D229477C9667}">
  <sheetPr codeName="Sheet7"/>
  <dimension ref="A1:AL39"/>
  <sheetViews>
    <sheetView topLeftCell="A3" zoomScale="73" workbookViewId="0">
      <pane xSplit="1" topLeftCell="B1" activePane="topRight" state="frozen"/>
      <selection activeCell="A5" sqref="A5"/>
      <selection pane="topRight" activeCell="P11" sqref="P11"/>
    </sheetView>
  </sheetViews>
  <sheetFormatPr defaultRowHeight="15.6" x14ac:dyDescent="0.3"/>
  <cols>
    <col min="1" max="1" width="27.59765625" customWidth="1"/>
    <col min="2" max="2" width="12.8984375" customWidth="1"/>
    <col min="3" max="3" width="11.8984375" customWidth="1"/>
    <col min="4" max="4" width="10.19921875" customWidth="1"/>
    <col min="5" max="5" width="9.8984375" customWidth="1"/>
    <col min="6" max="6" width="8.796875" customWidth="1"/>
    <col min="7" max="7" width="10" customWidth="1"/>
    <col min="8" max="9" width="8.796875" customWidth="1"/>
    <col min="10" max="10" width="16" customWidth="1"/>
    <col min="11" max="11" width="7.09765625" customWidth="1"/>
    <col min="12" max="22" width="8.796875" customWidth="1"/>
  </cols>
  <sheetData>
    <row r="1" spans="1:38" ht="30" customHeight="1" thickBot="1" x14ac:dyDescent="0.35">
      <c r="A1" s="81" t="s">
        <v>66</v>
      </c>
      <c r="B1" s="38" t="s">
        <v>93</v>
      </c>
      <c r="C1" s="38" t="s">
        <v>0</v>
      </c>
      <c r="D1" s="38" t="s">
        <v>69</v>
      </c>
      <c r="E1" s="82" t="s">
        <v>79</v>
      </c>
      <c r="F1" s="91"/>
      <c r="H1" s="90" t="s">
        <v>103</v>
      </c>
      <c r="I1" s="90"/>
      <c r="J1" s="76"/>
      <c r="K1" s="1"/>
      <c r="L1" s="1" t="s">
        <v>98</v>
      </c>
      <c r="T1" s="1" t="s">
        <v>67</v>
      </c>
      <c r="AB1" s="86" t="s">
        <v>97</v>
      </c>
      <c r="AD1" s="1"/>
      <c r="AL1" s="1"/>
    </row>
    <row r="2" spans="1:38" ht="30" customHeight="1" thickTop="1" x14ac:dyDescent="0.3">
      <c r="A2" s="49" t="s">
        <v>61</v>
      </c>
      <c r="B2" s="51">
        <f>'Capital Market Assumptions'!G6</f>
        <v>6.25E-2</v>
      </c>
      <c r="C2" s="51">
        <f>D15</f>
        <v>0.15759999999999999</v>
      </c>
      <c r="D2" s="59">
        <f>1/C2</f>
        <v>6.3451776649746199</v>
      </c>
      <c r="E2" s="60">
        <f>D2/$D$9</f>
        <v>0.10572345780152277</v>
      </c>
      <c r="F2" s="56"/>
      <c r="H2" s="76" t="s">
        <v>102</v>
      </c>
      <c r="I2" s="93">
        <v>8.5566113648653381</v>
      </c>
      <c r="J2" s="76" t="s">
        <v>95</v>
      </c>
      <c r="L2" s="84">
        <f>C2*C2</f>
        <v>2.4837759999999997E-2</v>
      </c>
      <c r="M2" s="84">
        <f>C2*C3</f>
        <v>2.9423919999999999E-2</v>
      </c>
      <c r="N2" s="84">
        <f>C2*C4</f>
        <v>2.3009599999999998E-2</v>
      </c>
      <c r="O2" s="84">
        <f>C2*C5</f>
        <v>1.0375333333333334E-2</v>
      </c>
      <c r="P2" s="84">
        <f>C2*C6</f>
        <v>1.6069946666666664E-2</v>
      </c>
      <c r="Q2" s="84">
        <f>C2*C7</f>
        <v>1.7020799999999999E-2</v>
      </c>
      <c r="R2" s="84">
        <f>C2*C8</f>
        <v>2.1859119999999996E-2</v>
      </c>
      <c r="T2" s="58">
        <v>0.10572345780152277</v>
      </c>
      <c r="U2" s="58">
        <v>8.9244868503052951E-2</v>
      </c>
      <c r="V2" s="58">
        <v>0.11412340376383553</v>
      </c>
      <c r="W2" s="58">
        <v>0.25309392834713901</v>
      </c>
      <c r="X2" s="58">
        <v>0.16340650816789792</v>
      </c>
      <c r="Y2" s="58">
        <v>0.15427793471777801</v>
      </c>
      <c r="Z2" s="97">
        <v>0.12012989869877425</v>
      </c>
      <c r="AB2" s="5">
        <f t="array" ref="AB2:AB8">TRANSPOSE(T2:Z2)</f>
        <v>0.10572345780152277</v>
      </c>
      <c r="AD2" s="87"/>
      <c r="AE2" s="87"/>
      <c r="AF2" s="87"/>
      <c r="AG2" s="87"/>
      <c r="AH2" s="87"/>
      <c r="AI2" s="87"/>
      <c r="AJ2" s="87"/>
    </row>
    <row r="3" spans="1:38" ht="30" customHeight="1" x14ac:dyDescent="0.3">
      <c r="A3" s="49" t="s">
        <v>62</v>
      </c>
      <c r="B3" s="51">
        <f>C16</f>
        <v>9.3600000000000003E-2</v>
      </c>
      <c r="C3" s="51">
        <f>D16</f>
        <v>0.1867</v>
      </c>
      <c r="D3" s="59">
        <f t="shared" ref="D3:D8" si="0">1/C3</f>
        <v>5.3561863952865556</v>
      </c>
      <c r="E3" s="60">
        <f t="shared" ref="E3:E8" si="1">D3/$D$9</f>
        <v>8.9244868503052951E-2</v>
      </c>
      <c r="F3" s="56"/>
      <c r="H3" s="76" t="s">
        <v>100</v>
      </c>
      <c r="I3" s="96">
        <f>SUMPRODUCT(B2:B8,E2:E8)</f>
        <v>6.0761925021343394E-2</v>
      </c>
      <c r="L3" s="84">
        <f>C3*C2</f>
        <v>2.9423919999999999E-2</v>
      </c>
      <c r="M3" s="84">
        <f>C3*C3</f>
        <v>3.4856890000000001E-2</v>
      </c>
      <c r="N3" s="84">
        <f>C3*C4</f>
        <v>2.72582E-2</v>
      </c>
      <c r="O3" s="84">
        <f>C3*C5</f>
        <v>1.2291083333333334E-2</v>
      </c>
      <c r="P3" s="84">
        <f>C3*C6</f>
        <v>1.9037176666666666E-2</v>
      </c>
      <c r="Q3" s="84">
        <f>C3*C7</f>
        <v>2.01636E-2</v>
      </c>
      <c r="R3" s="84">
        <f>C3*C8</f>
        <v>2.5895289999999998E-2</v>
      </c>
      <c r="AB3" s="5">
        <v>8.9244868503052951E-2</v>
      </c>
      <c r="AD3" s="87"/>
      <c r="AE3" s="87"/>
      <c r="AF3" s="87"/>
      <c r="AG3" s="87"/>
      <c r="AH3" s="87"/>
      <c r="AI3" s="87"/>
      <c r="AJ3" s="87"/>
    </row>
    <row r="4" spans="1:38" ht="30" customHeight="1" x14ac:dyDescent="0.3">
      <c r="A4" s="49" t="s">
        <v>63</v>
      </c>
      <c r="B4" s="51">
        <f>J17</f>
        <v>8.0233333333333337E-2</v>
      </c>
      <c r="C4" s="51">
        <f>I17</f>
        <v>0.14599999999999999</v>
      </c>
      <c r="D4" s="59">
        <f t="shared" si="0"/>
        <v>6.8493150684931514</v>
      </c>
      <c r="E4" s="60">
        <f t="shared" si="1"/>
        <v>0.11412340376383553</v>
      </c>
      <c r="F4" s="56"/>
      <c r="H4" s="76" t="s">
        <v>99</v>
      </c>
      <c r="I4" s="80">
        <f>1-I2</f>
        <v>-7.5566113648653381</v>
      </c>
      <c r="J4" s="76"/>
      <c r="L4" s="84">
        <f>C4*C2</f>
        <v>2.3009599999999998E-2</v>
      </c>
      <c r="M4" s="84">
        <f>C4*C3</f>
        <v>2.72582E-2</v>
      </c>
      <c r="N4" s="84">
        <f>C4*C4</f>
        <v>2.1315999999999998E-2</v>
      </c>
      <c r="O4" s="84">
        <f>C4*C5</f>
        <v>9.6116666666666677E-3</v>
      </c>
      <c r="P4" s="84">
        <f>C4*C6</f>
        <v>1.488713333333333E-2</v>
      </c>
      <c r="Q4" s="84">
        <f>C4*C7</f>
        <v>1.5767999999999997E-2</v>
      </c>
      <c r="R4" s="84">
        <f>C4*C8</f>
        <v>2.0250199999999996E-2</v>
      </c>
      <c r="AB4" s="5">
        <v>0.11412340376383553</v>
      </c>
      <c r="AD4" s="87"/>
      <c r="AE4" s="87"/>
      <c r="AF4" s="87"/>
      <c r="AG4" s="87"/>
      <c r="AH4" s="87"/>
      <c r="AI4" s="87"/>
      <c r="AJ4" s="87"/>
    </row>
    <row r="5" spans="1:38" ht="30" customHeight="1" x14ac:dyDescent="0.3">
      <c r="A5" s="49" t="s">
        <v>64</v>
      </c>
      <c r="B5" s="51">
        <f>J20</f>
        <v>2.5666666666666667E-2</v>
      </c>
      <c r="C5" s="51">
        <f>I20</f>
        <v>6.5833333333333341E-2</v>
      </c>
      <c r="D5" s="59">
        <f t="shared" si="0"/>
        <v>15.189873417721516</v>
      </c>
      <c r="E5" s="60">
        <f t="shared" si="1"/>
        <v>0.25309392834713901</v>
      </c>
      <c r="F5" s="56"/>
      <c r="H5" s="76" t="s">
        <v>101</v>
      </c>
      <c r="I5" s="94">
        <v>2.5000000000000001E-2</v>
      </c>
      <c r="J5" s="76" t="s">
        <v>80</v>
      </c>
      <c r="L5" s="84">
        <f>C5*C2</f>
        <v>1.0375333333333334E-2</v>
      </c>
      <c r="M5" s="84">
        <f>C5*C3</f>
        <v>1.2291083333333334E-2</v>
      </c>
      <c r="N5" s="84">
        <f>C5*C4</f>
        <v>9.6116666666666677E-3</v>
      </c>
      <c r="O5" s="84">
        <f>C5*C5</f>
        <v>4.3340277777777787E-3</v>
      </c>
      <c r="P5" s="84">
        <f>C5*C6</f>
        <v>6.7128055555555552E-3</v>
      </c>
      <c r="Q5" s="84">
        <f>C5*C7</f>
        <v>7.1100000000000009E-3</v>
      </c>
      <c r="R5" s="84">
        <f>C5*C8</f>
        <v>9.1310833333333331E-3</v>
      </c>
      <c r="AB5" s="5">
        <v>0.25309392834713901</v>
      </c>
      <c r="AD5" s="87"/>
      <c r="AE5" s="87"/>
      <c r="AF5" s="87"/>
      <c r="AG5" s="87"/>
      <c r="AH5" s="87"/>
      <c r="AI5" s="87"/>
      <c r="AJ5" s="87"/>
    </row>
    <row r="6" spans="1:38" ht="30" customHeight="1" x14ac:dyDescent="0.3">
      <c r="A6" s="49" t="s">
        <v>77</v>
      </c>
      <c r="B6" s="51">
        <f>J23</f>
        <v>5.9466666666666668E-2</v>
      </c>
      <c r="C6" s="51">
        <f>I23</f>
        <v>0.10196666666666665</v>
      </c>
      <c r="D6" s="59">
        <f t="shared" si="0"/>
        <v>9.8071265119320064</v>
      </c>
      <c r="E6" s="60">
        <f t="shared" si="1"/>
        <v>0.16340650816789792</v>
      </c>
      <c r="F6" s="56"/>
      <c r="H6" s="76" t="s">
        <v>88</v>
      </c>
      <c r="I6" s="96">
        <f t="array" ref="I6">MMULT(T2:Z2,MMULT(L2:R8,AB2:AB8))</f>
        <v>1.3603517632478484E-2</v>
      </c>
      <c r="L6" s="84">
        <f>C6*C2</f>
        <v>1.6069946666666664E-2</v>
      </c>
      <c r="M6" s="84">
        <f>C6*C3</f>
        <v>1.9037176666666666E-2</v>
      </c>
      <c r="N6" s="84">
        <f>C6*C4</f>
        <v>1.488713333333333E-2</v>
      </c>
      <c r="O6" s="84">
        <f>C6*C5</f>
        <v>6.7128055555555552E-3</v>
      </c>
      <c r="P6" s="84">
        <f>C6*C6</f>
        <v>1.0397201111111108E-2</v>
      </c>
      <c r="Q6" s="84">
        <f>C6*C7</f>
        <v>1.1012399999999999E-2</v>
      </c>
      <c r="R6" s="84">
        <f>C6*C8</f>
        <v>1.4142776666666664E-2</v>
      </c>
      <c r="AB6" s="5">
        <v>0.16340650816789792</v>
      </c>
      <c r="AD6" s="87"/>
      <c r="AE6" s="87"/>
      <c r="AF6" s="87"/>
      <c r="AG6" s="87"/>
      <c r="AH6" s="87"/>
      <c r="AI6" s="87"/>
      <c r="AJ6" s="87"/>
    </row>
    <row r="7" spans="1:38" ht="30" customHeight="1" x14ac:dyDescent="0.3">
      <c r="A7" s="49" t="s">
        <v>65</v>
      </c>
      <c r="B7" s="51">
        <f>C26</f>
        <v>6.6400000000000001E-2</v>
      </c>
      <c r="C7" s="51">
        <f>D26</f>
        <v>0.108</v>
      </c>
      <c r="D7" s="59">
        <f t="shared" si="0"/>
        <v>9.2592592592592595</v>
      </c>
      <c r="E7" s="60">
        <f t="shared" si="1"/>
        <v>0.15427793471777765</v>
      </c>
      <c r="F7" s="56"/>
      <c r="H7" s="76" t="s">
        <v>89</v>
      </c>
      <c r="I7" s="94">
        <v>0</v>
      </c>
      <c r="L7" s="84">
        <f>C7*C2</f>
        <v>1.7020799999999999E-2</v>
      </c>
      <c r="M7" s="84">
        <f>C7*C3</f>
        <v>2.01636E-2</v>
      </c>
      <c r="N7" s="84">
        <f>C7*C4</f>
        <v>1.5767999999999997E-2</v>
      </c>
      <c r="O7" s="84">
        <f>C7*C5</f>
        <v>7.1100000000000009E-3</v>
      </c>
      <c r="P7" s="84">
        <f>C7*C6</f>
        <v>1.1012399999999999E-2</v>
      </c>
      <c r="Q7" s="84">
        <f>C7*C7</f>
        <v>1.1663999999999999E-2</v>
      </c>
      <c r="R7" s="84">
        <f>C7*C8</f>
        <v>1.4979599999999999E-2</v>
      </c>
      <c r="AB7" s="5">
        <v>0.15427793471777801</v>
      </c>
      <c r="AD7" s="87"/>
      <c r="AE7" s="87"/>
      <c r="AF7" s="87"/>
      <c r="AG7" s="87"/>
      <c r="AH7" s="87"/>
      <c r="AI7" s="87"/>
      <c r="AJ7" s="87"/>
    </row>
    <row r="8" spans="1:38" ht="30" customHeight="1" x14ac:dyDescent="0.3">
      <c r="A8" s="53" t="s">
        <v>76</v>
      </c>
      <c r="B8" s="77">
        <f>C27</f>
        <v>8.48E-2</v>
      </c>
      <c r="C8" s="77">
        <f>D27</f>
        <v>0.13869999999999999</v>
      </c>
      <c r="D8" s="78">
        <f t="shared" si="0"/>
        <v>7.2098053352559486</v>
      </c>
      <c r="E8" s="79">
        <f t="shared" si="1"/>
        <v>0.12012989869877425</v>
      </c>
      <c r="F8" s="56"/>
      <c r="H8" s="76" t="s">
        <v>90</v>
      </c>
      <c r="I8" s="95">
        <v>1</v>
      </c>
      <c r="L8" s="84">
        <f>C8*C2</f>
        <v>2.1859119999999996E-2</v>
      </c>
      <c r="M8" s="84">
        <f>C8*C3</f>
        <v>2.5895289999999998E-2</v>
      </c>
      <c r="N8" s="84">
        <f>C8*C4</f>
        <v>2.0250199999999996E-2</v>
      </c>
      <c r="O8" s="84">
        <f>C8*C5</f>
        <v>9.1310833333333331E-3</v>
      </c>
      <c r="P8" s="84">
        <f>C8*C6</f>
        <v>1.4142776666666664E-2</v>
      </c>
      <c r="Q8" s="84">
        <f>C8*C7</f>
        <v>1.4979599999999999E-2</v>
      </c>
      <c r="R8" s="84">
        <f>C8*C8</f>
        <v>1.9237689999999998E-2</v>
      </c>
      <c r="AB8" s="5">
        <v>0.12012989869877425</v>
      </c>
      <c r="AD8" s="87"/>
      <c r="AE8" s="87"/>
      <c r="AF8" s="87"/>
      <c r="AG8" s="87"/>
      <c r="AH8" s="87"/>
      <c r="AI8" s="87"/>
      <c r="AJ8" s="87"/>
    </row>
    <row r="9" spans="1:38" ht="30" customHeight="1" x14ac:dyDescent="0.3">
      <c r="A9" s="49" t="s">
        <v>74</v>
      </c>
      <c r="B9" s="51"/>
      <c r="C9" s="59"/>
      <c r="D9" s="59">
        <f>SUM(D2:D8)</f>
        <v>60.016743652923054</v>
      </c>
      <c r="E9" s="60">
        <f>SUM(E2:E8)</f>
        <v>1</v>
      </c>
      <c r="F9" s="92"/>
      <c r="G9" s="60"/>
      <c r="H9" s="76" t="s">
        <v>91</v>
      </c>
      <c r="I9" s="60">
        <f>I2*I3+I4*I5</f>
        <v>0.33100089406708899</v>
      </c>
    </row>
    <row r="10" spans="1:38" ht="30" customHeight="1" x14ac:dyDescent="0.3">
      <c r="A10" s="49"/>
      <c r="B10" s="51"/>
      <c r="C10" s="59"/>
      <c r="D10" s="60"/>
      <c r="E10" s="83"/>
      <c r="F10" s="88"/>
      <c r="G10" s="85"/>
      <c r="H10" s="89" t="s">
        <v>92</v>
      </c>
      <c r="I10" s="60">
        <f>SQRT((I2^2)*(I6^2)+(I4^2)*(I7^2)+2*I2*I4*I8*I6*I7)</f>
        <v>0.11640001357621141</v>
      </c>
      <c r="J10" s="51">
        <v>0.1164</v>
      </c>
      <c r="K10" s="60"/>
    </row>
    <row r="11" spans="1:38" ht="30" customHeight="1" x14ac:dyDescent="0.3">
      <c r="A11" s="49"/>
      <c r="B11" s="51"/>
      <c r="C11" s="59"/>
      <c r="D11" s="60"/>
      <c r="E11" s="60"/>
      <c r="F11" s="60"/>
      <c r="G11" s="76"/>
      <c r="H11" s="2"/>
    </row>
    <row r="12" spans="1:38" x14ac:dyDescent="0.3">
      <c r="H12" s="18"/>
    </row>
    <row r="13" spans="1:38" x14ac:dyDescent="0.3">
      <c r="A13" s="52" t="s">
        <v>70</v>
      </c>
      <c r="D13" s="56"/>
      <c r="E13" s="56"/>
      <c r="F13" s="56"/>
    </row>
    <row r="14" spans="1:38" x14ac:dyDescent="0.3">
      <c r="A14" s="53" t="s">
        <v>66</v>
      </c>
      <c r="B14" s="61" t="s">
        <v>67</v>
      </c>
      <c r="C14" s="61" t="s">
        <v>93</v>
      </c>
      <c r="D14" s="63" t="s">
        <v>68</v>
      </c>
      <c r="E14" s="62" t="s">
        <v>71</v>
      </c>
      <c r="F14" s="62" t="s">
        <v>72</v>
      </c>
      <c r="G14" s="63" t="s">
        <v>73</v>
      </c>
      <c r="H14" s="62" t="s">
        <v>78</v>
      </c>
      <c r="I14" s="62" t="s">
        <v>75</v>
      </c>
      <c r="J14" s="62" t="s">
        <v>94</v>
      </c>
      <c r="L14" s="54" t="str">
        <f>'Capital Market Assumptions'!K5</f>
        <v>AC World Equity</v>
      </c>
      <c r="M14" s="54" t="str">
        <f>'Capital Market Assumptions'!L5</f>
        <v>Alternatives - Private Equity</v>
      </c>
      <c r="N14" s="54" t="str">
        <f>'Capital Market Assumptions'!M5</f>
        <v xml:space="preserve">Alternatives - U.S. Value-Added Real Estate </v>
      </c>
      <c r="O14" s="54" t="str">
        <f>'Capital Market Assumptions'!N5</f>
        <v xml:space="preserve">Alternatives - European ex-UK Core Real Estate </v>
      </c>
      <c r="P14" s="54" t="str">
        <f>'Capital Market Assumptions'!O5</f>
        <v xml:space="preserve">Alternatives - Asia Pacific Core Real Estate </v>
      </c>
      <c r="Q14" s="54" t="str">
        <f>'Capital Market Assumptions'!P5</f>
        <v>Fixed Income - U.S. Aggregate Bonds</v>
      </c>
      <c r="R14" s="54" t="str">
        <f>'Capital Market Assumptions'!Q5</f>
        <v xml:space="preserve">Fixed Income - World ex-U.S. Government Bonds </v>
      </c>
      <c r="S14" s="54" t="str">
        <f>'Capital Market Assumptions'!R5</f>
        <v xml:space="preserve">Alternatives - Event Driven Hedge Funds </v>
      </c>
      <c r="T14" s="54" t="str">
        <f>'Capital Market Assumptions'!S5</f>
        <v>Fixed Income - U.S. High Yield Bonds</v>
      </c>
      <c r="U14" s="54" t="str">
        <f>'Capital Market Assumptions'!T5</f>
        <v xml:space="preserve">Fixed Income - Emerging Markets Corporate Bonds </v>
      </c>
      <c r="V14" s="54" t="str">
        <f>'Capital Market Assumptions'!U5</f>
        <v xml:space="preserve">Alternatives - Direct Lending </v>
      </c>
      <c r="W14" s="54" t="str">
        <f>'Capital Market Assumptions'!V5</f>
        <v xml:space="preserve">Alternatives - Global Infrastructure Equity </v>
      </c>
      <c r="X14" s="54" t="str">
        <f>'Capital Market Assumptions'!W5</f>
        <v xml:space="preserve">Alternatives - Global Core Transport </v>
      </c>
    </row>
    <row r="15" spans="1:38" x14ac:dyDescent="0.3">
      <c r="A15" t="str">
        <f>'Capital Market Assumptions'!A6</f>
        <v>AC World Equity</v>
      </c>
      <c r="B15" s="50">
        <f>'Capital Market Assumptions'!B6</f>
        <v>0.28199999999999997</v>
      </c>
      <c r="C15" s="50">
        <f>'Capital Market Assumptions'!G6</f>
        <v>6.25E-2</v>
      </c>
      <c r="D15" s="72">
        <f>'Capital Market Assumptions'!H6</f>
        <v>0.15759999999999999</v>
      </c>
      <c r="E15" s="3"/>
      <c r="F15" s="3"/>
      <c r="G15" s="64"/>
      <c r="H15" s="51"/>
      <c r="I15" s="51"/>
      <c r="J15" s="51"/>
      <c r="L15" s="5">
        <f>'Capital Market Assumptions'!K6</f>
        <v>1</v>
      </c>
      <c r="M15" s="5">
        <f>'Capital Market Assumptions'!L6</f>
        <v>0.8</v>
      </c>
      <c r="N15" s="5">
        <f>'Capital Market Assumptions'!M6</f>
        <v>0.48</v>
      </c>
      <c r="O15" s="5">
        <f>'Capital Market Assumptions'!N6</f>
        <v>0.66</v>
      </c>
      <c r="P15" s="5">
        <f>'Capital Market Assumptions'!O6</f>
        <v>0.67</v>
      </c>
      <c r="Q15" s="5">
        <f>'Capital Market Assumptions'!P6</f>
        <v>0.05</v>
      </c>
      <c r="R15" s="5">
        <f>'Capital Market Assumptions'!Q6</f>
        <v>0.31</v>
      </c>
      <c r="S15" s="5">
        <f>'Capital Market Assumptions'!R6</f>
        <v>0.86</v>
      </c>
      <c r="T15" s="5">
        <f>'Capital Market Assumptions'!S6</f>
        <v>0.77</v>
      </c>
      <c r="U15" s="5">
        <f>'Capital Market Assumptions'!T6</f>
        <v>0.64</v>
      </c>
      <c r="V15" s="5">
        <f>'Capital Market Assumptions'!U6</f>
        <v>0.54</v>
      </c>
      <c r="W15" s="5">
        <f>'Capital Market Assumptions'!V6</f>
        <v>0.55000000000000004</v>
      </c>
      <c r="X15" s="5">
        <f>'Capital Market Assumptions'!W6</f>
        <v>0.15</v>
      </c>
    </row>
    <row r="16" spans="1:38" x14ac:dyDescent="0.3">
      <c r="A16" t="str">
        <f>'Capital Market Assumptions'!A7</f>
        <v>Alternatives - Private Equity</v>
      </c>
      <c r="B16" s="50">
        <f>'Capital Market Assumptions'!B7</f>
        <v>0.247</v>
      </c>
      <c r="C16" s="50">
        <f>'Capital Market Assumptions'!G7</f>
        <v>9.3600000000000003E-2</v>
      </c>
      <c r="D16" s="72">
        <f>'Capital Market Assumptions'!H7</f>
        <v>0.1867</v>
      </c>
      <c r="E16" s="3"/>
      <c r="F16" s="3"/>
      <c r="G16" s="65"/>
      <c r="H16" s="51"/>
      <c r="I16" s="51"/>
      <c r="J16" s="51"/>
      <c r="L16" s="5">
        <f>'Capital Market Assumptions'!K7</f>
        <v>0.8</v>
      </c>
      <c r="M16" s="5">
        <f>'Capital Market Assumptions'!L7</f>
        <v>1</v>
      </c>
      <c r="N16" s="5">
        <f>'Capital Market Assumptions'!M7</f>
        <v>0.5</v>
      </c>
      <c r="O16" s="5">
        <f>'Capital Market Assumptions'!N7</f>
        <v>0.84</v>
      </c>
      <c r="P16" s="5">
        <f>'Capital Market Assumptions'!O7</f>
        <v>0.61</v>
      </c>
      <c r="Q16" s="5">
        <f>'Capital Market Assumptions'!P7</f>
        <v>-0.22</v>
      </c>
      <c r="R16" s="5">
        <f>'Capital Market Assumptions'!Q7</f>
        <v>0.05</v>
      </c>
      <c r="S16" s="5">
        <f>'Capital Market Assumptions'!R7</f>
        <v>0.8</v>
      </c>
      <c r="T16" s="5">
        <f>'Capital Market Assumptions'!S7</f>
        <v>0.67</v>
      </c>
      <c r="U16" s="5">
        <f>'Capital Market Assumptions'!T7</f>
        <v>0.56000000000000005</v>
      </c>
      <c r="V16" s="5">
        <f>'Capital Market Assumptions'!U7</f>
        <v>0.64</v>
      </c>
      <c r="W16" s="5">
        <f>'Capital Market Assumptions'!V7</f>
        <v>0.61</v>
      </c>
      <c r="X16" s="5">
        <f>'Capital Market Assumptions'!W7</f>
        <v>0.16</v>
      </c>
    </row>
    <row r="17" spans="1:24" x14ac:dyDescent="0.3">
      <c r="A17" s="55" t="str">
        <f>'Capital Market Assumptions'!A8</f>
        <v xml:space="preserve">Alternatives - U.S. Value-Added Real Estate </v>
      </c>
      <c r="B17" s="66">
        <f>'Capital Market Assumptions'!B8</f>
        <v>3.7666666666666668E-2</v>
      </c>
      <c r="C17" s="66">
        <f>'Capital Market Assumptions'!G8</f>
        <v>9.4799999999999995E-2</v>
      </c>
      <c r="D17" s="73">
        <f>'Capital Market Assumptions'!H8</f>
        <v>0.1754</v>
      </c>
      <c r="E17" s="67">
        <f>O17</f>
        <v>0.53</v>
      </c>
      <c r="F17" s="57"/>
      <c r="G17" s="68"/>
      <c r="H17" s="101">
        <f>SQRT(((B17^2)*(D17^2))+((B18^2)*(D18^2))+((B19^2)*(D19^2))+(2*B17*B18*D17*D18*E17)+(2*B18*B19*D18*D19*F18)+(2*B17*B19*D17*D19*G19))</f>
        <v>1.44237369517365E-2</v>
      </c>
      <c r="I17" s="101">
        <f>AVERAGE(D17:D19)</f>
        <v>0.14599999999999999</v>
      </c>
      <c r="J17" s="102">
        <f>AVERAGE(C17:C19)</f>
        <v>8.0233333333333337E-2</v>
      </c>
      <c r="K17" s="4"/>
      <c r="L17" s="5">
        <f>'Capital Market Assumptions'!K8</f>
        <v>0.48</v>
      </c>
      <c r="M17" s="5">
        <f>'Capital Market Assumptions'!L8</f>
        <v>0.5</v>
      </c>
      <c r="N17" s="5">
        <f>'Capital Market Assumptions'!M8</f>
        <v>1</v>
      </c>
      <c r="O17" s="5">
        <f>'Capital Market Assumptions'!N8</f>
        <v>0.53</v>
      </c>
      <c r="P17" s="5">
        <f>'Capital Market Assumptions'!O8</f>
        <v>0.75</v>
      </c>
      <c r="Q17" s="5">
        <f>'Capital Market Assumptions'!P8</f>
        <v>-0.2</v>
      </c>
      <c r="R17" s="5">
        <f>'Capital Market Assumptions'!Q8</f>
        <v>-0.15</v>
      </c>
      <c r="S17" s="5">
        <f>'Capital Market Assumptions'!R8</f>
        <v>0.55000000000000004</v>
      </c>
      <c r="T17" s="5">
        <f>'Capital Market Assumptions'!S8</f>
        <v>0.5</v>
      </c>
      <c r="U17" s="5">
        <f>'Capital Market Assumptions'!T8</f>
        <v>0.39</v>
      </c>
      <c r="V17" s="5">
        <f>'Capital Market Assumptions'!U8</f>
        <v>0.52</v>
      </c>
      <c r="W17" s="5">
        <f>'Capital Market Assumptions'!V8</f>
        <v>0.42</v>
      </c>
      <c r="X17" s="5">
        <f>'Capital Market Assumptions'!W8</f>
        <v>0.56999999999999995</v>
      </c>
    </row>
    <row r="18" spans="1:24" x14ac:dyDescent="0.3">
      <c r="A18" s="55" t="str">
        <f>'Capital Market Assumptions'!A9</f>
        <v xml:space="preserve">Alternatives - European ex-UK Core Real Estate </v>
      </c>
      <c r="B18" s="66">
        <f>'Capital Market Assumptions'!B9</f>
        <v>3.7666666666666668E-2</v>
      </c>
      <c r="C18" s="66">
        <f>'Capital Market Assumptions'!G9</f>
        <v>7.1900000000000006E-2</v>
      </c>
      <c r="D18" s="73">
        <f>'Capital Market Assumptions'!H9</f>
        <v>0.13100000000000001</v>
      </c>
      <c r="E18" s="67"/>
      <c r="F18" s="67">
        <f>P18</f>
        <v>0.65</v>
      </c>
      <c r="G18" s="69"/>
      <c r="H18" s="101"/>
      <c r="I18" s="101"/>
      <c r="J18" s="102"/>
      <c r="L18" s="5">
        <f>'Capital Market Assumptions'!K9</f>
        <v>0.66</v>
      </c>
      <c r="M18" s="5">
        <f>'Capital Market Assumptions'!L9</f>
        <v>0.84</v>
      </c>
      <c r="N18" s="5">
        <f>'Capital Market Assumptions'!M9</f>
        <v>0.53</v>
      </c>
      <c r="O18" s="5">
        <f>'Capital Market Assumptions'!N9</f>
        <v>1</v>
      </c>
      <c r="P18" s="5">
        <f>'Capital Market Assumptions'!O9</f>
        <v>0.65</v>
      </c>
      <c r="Q18" s="5">
        <f>'Capital Market Assumptions'!P9</f>
        <v>-0.3</v>
      </c>
      <c r="R18" s="5">
        <f>'Capital Market Assumptions'!Q9</f>
        <v>0.09</v>
      </c>
      <c r="S18" s="5">
        <f>'Capital Market Assumptions'!R9</f>
        <v>0.71</v>
      </c>
      <c r="T18" s="5">
        <f>'Capital Market Assumptions'!S9</f>
        <v>0.59</v>
      </c>
      <c r="U18" s="5">
        <f>'Capital Market Assumptions'!T9</f>
        <v>0.47</v>
      </c>
      <c r="V18" s="5">
        <f>'Capital Market Assumptions'!U9</f>
        <v>0.56000000000000005</v>
      </c>
      <c r="W18" s="5">
        <f>'Capital Market Assumptions'!V9</f>
        <v>0.61</v>
      </c>
      <c r="X18" s="5">
        <f>'Capital Market Assumptions'!W9</f>
        <v>0.34</v>
      </c>
    </row>
    <row r="19" spans="1:24" x14ac:dyDescent="0.3">
      <c r="A19" s="55" t="str">
        <f>'Capital Market Assumptions'!A10</f>
        <v xml:space="preserve">Alternatives - Asia Pacific Core Real Estate </v>
      </c>
      <c r="B19" s="66">
        <f>'Capital Market Assumptions'!B10</f>
        <v>3.7666666666666668E-2</v>
      </c>
      <c r="C19" s="66">
        <f>'Capital Market Assumptions'!G10</f>
        <v>7.3999999999999996E-2</v>
      </c>
      <c r="D19" s="73">
        <f>'Capital Market Assumptions'!H10</f>
        <v>0.13159999999999999</v>
      </c>
      <c r="E19" s="57"/>
      <c r="F19" s="67"/>
      <c r="G19" s="68">
        <f>N19</f>
        <v>0.75</v>
      </c>
      <c r="H19" s="101"/>
      <c r="I19" s="101"/>
      <c r="J19" s="102"/>
      <c r="L19" s="5">
        <f>'Capital Market Assumptions'!K10</f>
        <v>0.67</v>
      </c>
      <c r="M19" s="5">
        <f>'Capital Market Assumptions'!L10</f>
        <v>0.61</v>
      </c>
      <c r="N19" s="5">
        <f>'Capital Market Assumptions'!M10</f>
        <v>0.75</v>
      </c>
      <c r="O19" s="5">
        <f>'Capital Market Assumptions'!N10</f>
        <v>0.65</v>
      </c>
      <c r="P19" s="5">
        <f>'Capital Market Assumptions'!O10</f>
        <v>1</v>
      </c>
      <c r="Q19" s="5">
        <f>'Capital Market Assumptions'!P10</f>
        <v>-0.01</v>
      </c>
      <c r="R19" s="5">
        <f>'Capital Market Assumptions'!Q10</f>
        <v>0.17</v>
      </c>
      <c r="S19" s="5">
        <f>'Capital Market Assumptions'!R10</f>
        <v>0.67</v>
      </c>
      <c r="T19" s="5">
        <f>'Capital Market Assumptions'!S10</f>
        <v>0.61</v>
      </c>
      <c r="U19" s="5">
        <f>'Capital Market Assumptions'!T10</f>
        <v>0.54</v>
      </c>
      <c r="V19" s="5">
        <f>'Capital Market Assumptions'!U10</f>
        <v>0.55000000000000004</v>
      </c>
      <c r="W19" s="5">
        <f>'Capital Market Assumptions'!V10</f>
        <v>0.48</v>
      </c>
      <c r="X19" s="5">
        <f>'Capital Market Assumptions'!W10</f>
        <v>0.37</v>
      </c>
    </row>
    <row r="20" spans="1:24" x14ac:dyDescent="0.3">
      <c r="A20" t="str">
        <f>'Capital Market Assumptions'!A11</f>
        <v>Fixed Income - U.S. Aggregate Bonds</v>
      </c>
      <c r="B20" s="70">
        <f>'Capital Market Assumptions'!B11</f>
        <v>3.6333333333333336E-2</v>
      </c>
      <c r="C20" s="70">
        <f>'Capital Market Assumptions'!G11</f>
        <v>2.1600000000000001E-2</v>
      </c>
      <c r="D20" s="74">
        <f>'Capital Market Assumptions'!H11</f>
        <v>3.4299999999999997E-2</v>
      </c>
      <c r="E20" s="44">
        <f>R20</f>
        <v>0.6</v>
      </c>
      <c r="F20" s="3"/>
      <c r="G20" s="71"/>
      <c r="H20" s="104">
        <f>SQRT((B20^2*D20^2)+(B21^2*D21^2)+(B22^2*D22^2)+(2*B20*B21*D20*D21*E20)+(2*B21*B22*D21*D22*F21)+(2*B20*B22*D20*D22*G22))</f>
        <v>4.99579964231064E-3</v>
      </c>
      <c r="I20" s="104">
        <f>AVERAGE(D20:D22)</f>
        <v>6.5833333333333341E-2</v>
      </c>
      <c r="J20" s="103">
        <f>AVERAGE(C20:C22)</f>
        <v>2.5666666666666667E-2</v>
      </c>
      <c r="K20" s="4"/>
      <c r="L20" s="5">
        <f>'Capital Market Assumptions'!K11</f>
        <v>0.05</v>
      </c>
      <c r="M20" s="5">
        <f>'Capital Market Assumptions'!L11</f>
        <v>-0.22</v>
      </c>
      <c r="N20" s="5">
        <f>'Capital Market Assumptions'!M11</f>
        <v>-0.2</v>
      </c>
      <c r="O20" s="5">
        <f>'Capital Market Assumptions'!N11</f>
        <v>-0.3</v>
      </c>
      <c r="P20" s="5">
        <f>'Capital Market Assumptions'!O11</f>
        <v>-0.01</v>
      </c>
      <c r="Q20" s="5">
        <f>'Capital Market Assumptions'!P11</f>
        <v>1</v>
      </c>
      <c r="R20" s="5">
        <f>'Capital Market Assumptions'!Q11</f>
        <v>0.6</v>
      </c>
      <c r="S20" s="5">
        <f>'Capital Market Assumptions'!R11</f>
        <v>-7.0000000000000007E-2</v>
      </c>
      <c r="T20" s="5">
        <f>'Capital Market Assumptions'!S11</f>
        <v>0.18</v>
      </c>
      <c r="U20" s="5">
        <f>'Capital Market Assumptions'!T11</f>
        <v>0.44</v>
      </c>
      <c r="V20" s="5">
        <f>'Capital Market Assumptions'!U11</f>
        <v>-0.22</v>
      </c>
      <c r="W20" s="5">
        <f>'Capital Market Assumptions'!V11</f>
        <v>-0.03</v>
      </c>
      <c r="X20" s="5">
        <f>'Capital Market Assumptions'!W11</f>
        <v>-0.12</v>
      </c>
    </row>
    <row r="21" spans="1:24" x14ac:dyDescent="0.3">
      <c r="A21" t="str">
        <f>'Capital Market Assumptions'!A12</f>
        <v xml:space="preserve">Fixed Income - World ex-U.S. Government Bonds </v>
      </c>
      <c r="B21" s="70">
        <f>'Capital Market Assumptions'!B12</f>
        <v>3.6333333333333336E-2</v>
      </c>
      <c r="C21" s="70">
        <f>'Capital Market Assumptions'!G12</f>
        <v>2.0899999999999998E-2</v>
      </c>
      <c r="D21" s="74">
        <f>'Capital Market Assumptions'!H12</f>
        <v>7.7700000000000005E-2</v>
      </c>
      <c r="E21" s="44"/>
      <c r="F21" s="44">
        <f>S21</f>
        <v>0.12</v>
      </c>
      <c r="G21" s="65"/>
      <c r="H21" s="104"/>
      <c r="I21" s="104"/>
      <c r="J21" s="103"/>
      <c r="L21" s="5">
        <f>'Capital Market Assumptions'!K12</f>
        <v>0.31</v>
      </c>
      <c r="M21" s="5">
        <f>'Capital Market Assumptions'!L12</f>
        <v>0.05</v>
      </c>
      <c r="N21" s="5">
        <f>'Capital Market Assumptions'!M12</f>
        <v>-0.15</v>
      </c>
      <c r="O21" s="5">
        <f>'Capital Market Assumptions'!N12</f>
        <v>0.09</v>
      </c>
      <c r="P21" s="5">
        <f>'Capital Market Assumptions'!O12</f>
        <v>0.17</v>
      </c>
      <c r="Q21" s="5">
        <f>'Capital Market Assumptions'!P12</f>
        <v>0.6</v>
      </c>
      <c r="R21" s="5">
        <f>'Capital Market Assumptions'!Q12</f>
        <v>1</v>
      </c>
      <c r="S21" s="5">
        <f>'Capital Market Assumptions'!R12</f>
        <v>0.12</v>
      </c>
      <c r="T21" s="5">
        <f>'Capital Market Assumptions'!S12</f>
        <v>0.23</v>
      </c>
      <c r="U21" s="5">
        <f>'Capital Market Assumptions'!T12</f>
        <v>0.36</v>
      </c>
      <c r="V21" s="5">
        <f>'Capital Market Assumptions'!U12</f>
        <v>-0.18</v>
      </c>
      <c r="W21" s="5">
        <f>'Capital Market Assumptions'!V12</f>
        <v>0.27</v>
      </c>
      <c r="X21" s="5">
        <f>'Capital Market Assumptions'!W12</f>
        <v>-0.04</v>
      </c>
    </row>
    <row r="22" spans="1:24" x14ac:dyDescent="0.3">
      <c r="A22" t="str">
        <f>'Capital Market Assumptions'!A13</f>
        <v xml:space="preserve">Alternatives - Event Driven Hedge Funds </v>
      </c>
      <c r="B22" s="70">
        <f>'Capital Market Assumptions'!B13</f>
        <v>3.6333333333333336E-2</v>
      </c>
      <c r="C22" s="70">
        <f>'Capital Market Assumptions'!G13</f>
        <v>3.4500000000000003E-2</v>
      </c>
      <c r="D22" s="74">
        <f>'Capital Market Assumptions'!H13</f>
        <v>8.5500000000000007E-2</v>
      </c>
      <c r="E22" s="3"/>
      <c r="F22" s="44"/>
      <c r="G22" s="71">
        <f>Q22</f>
        <v>-7.0000000000000007E-2</v>
      </c>
      <c r="H22" s="104"/>
      <c r="I22" s="104"/>
      <c r="J22" s="103"/>
      <c r="L22" s="5">
        <f>'Capital Market Assumptions'!K13</f>
        <v>0.86</v>
      </c>
      <c r="M22" s="5">
        <f>'Capital Market Assumptions'!L13</f>
        <v>0.8</v>
      </c>
      <c r="N22" s="5">
        <f>'Capital Market Assumptions'!M13</f>
        <v>0.55000000000000004</v>
      </c>
      <c r="O22" s="5">
        <f>'Capital Market Assumptions'!N13</f>
        <v>0.71</v>
      </c>
      <c r="P22" s="5">
        <f>'Capital Market Assumptions'!O13</f>
        <v>0.67</v>
      </c>
      <c r="Q22" s="5">
        <f>'Capital Market Assumptions'!P13</f>
        <v>-7.0000000000000007E-2</v>
      </c>
      <c r="R22" s="5">
        <f>'Capital Market Assumptions'!Q13</f>
        <v>0.12</v>
      </c>
      <c r="S22" s="5">
        <f>'Capital Market Assumptions'!R13</f>
        <v>1</v>
      </c>
      <c r="T22" s="5">
        <f>'Capital Market Assumptions'!S13</f>
        <v>0.79</v>
      </c>
      <c r="U22" s="5">
        <f>'Capital Market Assumptions'!T13</f>
        <v>0.61</v>
      </c>
      <c r="V22" s="5">
        <f>'Capital Market Assumptions'!U13</f>
        <v>0.69</v>
      </c>
      <c r="W22" s="5">
        <f>'Capital Market Assumptions'!V13</f>
        <v>0.45</v>
      </c>
      <c r="X22" s="5">
        <f>'Capital Market Assumptions'!W13</f>
        <v>0.22</v>
      </c>
    </row>
    <row r="23" spans="1:24" x14ac:dyDescent="0.3">
      <c r="A23" s="55" t="str">
        <f>'Capital Market Assumptions'!A14</f>
        <v>Fixed Income - U.S. High Yield Bonds</v>
      </c>
      <c r="B23" s="66">
        <f>'Capital Market Assumptions'!B14</f>
        <v>4.1333333333333333E-2</v>
      </c>
      <c r="C23" s="66">
        <f>'Capital Market Assumptions'!G14</f>
        <v>5.1299999999999998E-2</v>
      </c>
      <c r="D23" s="73">
        <f>'Capital Market Assumptions'!H14</f>
        <v>8.3299999999999999E-2</v>
      </c>
      <c r="E23" s="67">
        <f>U23</f>
        <v>0.75</v>
      </c>
      <c r="F23" s="57"/>
      <c r="G23" s="68"/>
      <c r="H23" s="101">
        <f>SQRT((B23^2*D23^2)+(B24^2*D24^2)+(B25^2*D25^2)+(2*B23*B24*D23*D24*E23)+(2*B24*B25*D24*D25*F24)+(2*B23*B25*D23*D25*G25))</f>
        <v>1.0940722058154013E-2</v>
      </c>
      <c r="I23" s="101">
        <f>AVERAGE(D23:D25)</f>
        <v>0.10196666666666665</v>
      </c>
      <c r="J23" s="102">
        <f>AVERAGE(C23:C25)</f>
        <v>5.9466666666666668E-2</v>
      </c>
      <c r="K23" s="4"/>
      <c r="L23" s="5">
        <f>'Capital Market Assumptions'!K14</f>
        <v>0.77</v>
      </c>
      <c r="M23" s="5">
        <f>'Capital Market Assumptions'!L14</f>
        <v>0.67</v>
      </c>
      <c r="N23" s="5">
        <f>'Capital Market Assumptions'!M14</f>
        <v>0.5</v>
      </c>
      <c r="O23" s="5">
        <f>'Capital Market Assumptions'!N14</f>
        <v>0.59</v>
      </c>
      <c r="P23" s="5">
        <f>'Capital Market Assumptions'!O14</f>
        <v>0.61</v>
      </c>
      <c r="Q23" s="5">
        <f>'Capital Market Assumptions'!P14</f>
        <v>0.18</v>
      </c>
      <c r="R23" s="5">
        <f>'Capital Market Assumptions'!Q14</f>
        <v>0.23</v>
      </c>
      <c r="S23" s="5">
        <f>'Capital Market Assumptions'!R14</f>
        <v>0.79</v>
      </c>
      <c r="T23" s="5">
        <f>'Capital Market Assumptions'!S14</f>
        <v>1</v>
      </c>
      <c r="U23" s="5">
        <f>'Capital Market Assumptions'!T14</f>
        <v>0.75</v>
      </c>
      <c r="V23" s="5">
        <f>'Capital Market Assumptions'!U14</f>
        <v>0.67</v>
      </c>
      <c r="W23" s="5">
        <f>'Capital Market Assumptions'!V14</f>
        <v>0.52</v>
      </c>
      <c r="X23" s="5">
        <f>'Capital Market Assumptions'!W14</f>
        <v>0.16</v>
      </c>
    </row>
    <row r="24" spans="1:24" x14ac:dyDescent="0.3">
      <c r="A24" s="55" t="str">
        <f>'Capital Market Assumptions'!A15</f>
        <v xml:space="preserve">Fixed Income - Emerging Markets Corporate Bonds </v>
      </c>
      <c r="B24" s="66">
        <f>'Capital Market Assumptions'!B15</f>
        <v>4.1333333333333333E-2</v>
      </c>
      <c r="C24" s="66">
        <f>'Capital Market Assumptions'!G15</f>
        <v>5.04E-2</v>
      </c>
      <c r="D24" s="73">
        <f>'Capital Market Assumptions'!H15</f>
        <v>8.5199999999999998E-2</v>
      </c>
      <c r="E24" s="67"/>
      <c r="F24" s="67">
        <f>V24</f>
        <v>0.47</v>
      </c>
      <c r="G24" s="69"/>
      <c r="H24" s="101"/>
      <c r="I24" s="101"/>
      <c r="J24" s="102"/>
      <c r="L24" s="5">
        <f>'Capital Market Assumptions'!K15</f>
        <v>0.64</v>
      </c>
      <c r="M24" s="5">
        <f>'Capital Market Assumptions'!L15</f>
        <v>0.56000000000000005</v>
      </c>
      <c r="N24" s="5">
        <f>'Capital Market Assumptions'!M15</f>
        <v>0.39</v>
      </c>
      <c r="O24" s="5">
        <f>'Capital Market Assumptions'!N15</f>
        <v>0.47</v>
      </c>
      <c r="P24" s="5">
        <f>'Capital Market Assumptions'!O15</f>
        <v>0.54</v>
      </c>
      <c r="Q24" s="5">
        <f>'Capital Market Assumptions'!P15</f>
        <v>0.44</v>
      </c>
      <c r="R24" s="5">
        <f>'Capital Market Assumptions'!Q15</f>
        <v>0.36</v>
      </c>
      <c r="S24" s="5">
        <f>'Capital Market Assumptions'!R15</f>
        <v>0.61</v>
      </c>
      <c r="T24" s="5">
        <f>'Capital Market Assumptions'!S15</f>
        <v>0.75</v>
      </c>
      <c r="U24" s="5">
        <f>'Capital Market Assumptions'!T15</f>
        <v>1</v>
      </c>
      <c r="V24" s="5">
        <f>'Capital Market Assumptions'!U15</f>
        <v>0.47</v>
      </c>
      <c r="W24" s="5">
        <f>'Capital Market Assumptions'!V15</f>
        <v>0.49</v>
      </c>
      <c r="X24" s="5">
        <f>'Capital Market Assumptions'!W15</f>
        <v>0.11</v>
      </c>
    </row>
    <row r="25" spans="1:24" x14ac:dyDescent="0.3">
      <c r="A25" s="55" t="str">
        <f>'Capital Market Assumptions'!A16</f>
        <v xml:space="preserve">Alternatives - Direct Lending </v>
      </c>
      <c r="B25" s="66">
        <f>'Capital Market Assumptions'!B16</f>
        <v>4.1333333333333333E-2</v>
      </c>
      <c r="C25" s="66">
        <f>'Capital Market Assumptions'!G16</f>
        <v>7.6700000000000004E-2</v>
      </c>
      <c r="D25" s="73">
        <f>'Capital Market Assumptions'!H16</f>
        <v>0.13739999999999999</v>
      </c>
      <c r="E25" s="57"/>
      <c r="F25" s="67"/>
      <c r="G25" s="68">
        <f>T25</f>
        <v>0.67</v>
      </c>
      <c r="H25" s="101"/>
      <c r="I25" s="101"/>
      <c r="J25" s="102"/>
      <c r="L25" s="5">
        <f>'Capital Market Assumptions'!K16</f>
        <v>0.54</v>
      </c>
      <c r="M25" s="5">
        <f>'Capital Market Assumptions'!L16</f>
        <v>0.64</v>
      </c>
      <c r="N25" s="5">
        <f>'Capital Market Assumptions'!M16</f>
        <v>0.52</v>
      </c>
      <c r="O25" s="5">
        <f>'Capital Market Assumptions'!N16</f>
        <v>0.56000000000000005</v>
      </c>
      <c r="P25" s="5">
        <f>'Capital Market Assumptions'!O16</f>
        <v>0.55000000000000004</v>
      </c>
      <c r="Q25" s="5">
        <f>'Capital Market Assumptions'!P16</f>
        <v>-0.22</v>
      </c>
      <c r="R25" s="5">
        <f>'Capital Market Assumptions'!Q16</f>
        <v>-0.18</v>
      </c>
      <c r="S25" s="5">
        <f>'Capital Market Assumptions'!R16</f>
        <v>0.69</v>
      </c>
      <c r="T25" s="5">
        <f>'Capital Market Assumptions'!S16</f>
        <v>0.67</v>
      </c>
      <c r="U25" s="5">
        <f>'Capital Market Assumptions'!T16</f>
        <v>0.47</v>
      </c>
      <c r="V25" s="5">
        <f>'Capital Market Assumptions'!U16</f>
        <v>1</v>
      </c>
      <c r="W25" s="5">
        <f>'Capital Market Assumptions'!V16</f>
        <v>0.34</v>
      </c>
      <c r="X25" s="5">
        <f>'Capital Market Assumptions'!W16</f>
        <v>0.21</v>
      </c>
    </row>
    <row r="26" spans="1:24" x14ac:dyDescent="0.3">
      <c r="A26" t="str">
        <f>'Capital Market Assumptions'!A17</f>
        <v xml:space="preserve">Alternatives - Global Infrastructure Equity </v>
      </c>
      <c r="B26" s="50">
        <f>'Capital Market Assumptions'!B17</f>
        <v>8.5999999999999993E-2</v>
      </c>
      <c r="C26" s="50">
        <f>'Capital Market Assumptions'!G17</f>
        <v>6.6400000000000001E-2</v>
      </c>
      <c r="D26" s="72">
        <f>'Capital Market Assumptions'!H17</f>
        <v>0.108</v>
      </c>
      <c r="E26" s="3"/>
      <c r="F26" s="3"/>
      <c r="G26" s="65"/>
      <c r="H26" s="51"/>
      <c r="I26" s="51"/>
      <c r="J26" s="51"/>
      <c r="L26" s="5">
        <f>'Capital Market Assumptions'!K17</f>
        <v>0.55000000000000004</v>
      </c>
      <c r="M26" s="5">
        <f>'Capital Market Assumptions'!L17</f>
        <v>0.61</v>
      </c>
      <c r="N26" s="5">
        <f>'Capital Market Assumptions'!M17</f>
        <v>0.42</v>
      </c>
      <c r="O26" s="5">
        <f>'Capital Market Assumptions'!N17</f>
        <v>0.61</v>
      </c>
      <c r="P26" s="5">
        <f>'Capital Market Assumptions'!O17</f>
        <v>0.48</v>
      </c>
      <c r="Q26" s="5">
        <f>'Capital Market Assumptions'!P17</f>
        <v>-0.03</v>
      </c>
      <c r="R26" s="5">
        <f>'Capital Market Assumptions'!Q17</f>
        <v>0.27</v>
      </c>
      <c r="S26" s="5">
        <f>'Capital Market Assumptions'!R17</f>
        <v>0.45</v>
      </c>
      <c r="T26" s="5">
        <f>'Capital Market Assumptions'!S17</f>
        <v>0.52</v>
      </c>
      <c r="U26" s="5">
        <f>'Capital Market Assumptions'!T17</f>
        <v>0.49</v>
      </c>
      <c r="V26" s="5">
        <f>'Capital Market Assumptions'!U17</f>
        <v>0.34</v>
      </c>
      <c r="W26" s="5">
        <f>'Capital Market Assumptions'!V17</f>
        <v>1</v>
      </c>
      <c r="X26" s="5">
        <f>'Capital Market Assumptions'!W17</f>
        <v>0.24</v>
      </c>
    </row>
    <row r="27" spans="1:24" x14ac:dyDescent="0.3">
      <c r="A27" t="str">
        <f>'Capital Market Assumptions'!A18</f>
        <v xml:space="preserve">Alternatives - Global Core Transport </v>
      </c>
      <c r="B27" s="50">
        <f>'Capital Market Assumptions'!B18</f>
        <v>3.9E-2</v>
      </c>
      <c r="C27" s="50">
        <f>'Capital Market Assumptions'!G18</f>
        <v>8.48E-2</v>
      </c>
      <c r="D27" s="72">
        <f>'Capital Market Assumptions'!H18</f>
        <v>0.13869999999999999</v>
      </c>
      <c r="E27" s="3"/>
      <c r="F27" s="3"/>
      <c r="G27" s="65"/>
      <c r="H27" s="51"/>
      <c r="I27" s="51"/>
      <c r="J27" s="51"/>
      <c r="L27" s="5">
        <f>'Capital Market Assumptions'!K18</f>
        <v>0.15</v>
      </c>
      <c r="M27" s="5">
        <f>'Capital Market Assumptions'!L18</f>
        <v>0.16</v>
      </c>
      <c r="N27" s="5">
        <f>'Capital Market Assumptions'!M18</f>
        <v>0.56999999999999995</v>
      </c>
      <c r="O27" s="5">
        <f>'Capital Market Assumptions'!N18</f>
        <v>0.34</v>
      </c>
      <c r="P27" s="5">
        <f>'Capital Market Assumptions'!O18</f>
        <v>0.37</v>
      </c>
      <c r="Q27" s="5">
        <f>'Capital Market Assumptions'!P18</f>
        <v>-0.12</v>
      </c>
      <c r="R27" s="5">
        <f>'Capital Market Assumptions'!Q18</f>
        <v>-0.04</v>
      </c>
      <c r="S27" s="5">
        <f>'Capital Market Assumptions'!R18</f>
        <v>0.22</v>
      </c>
      <c r="T27" s="5">
        <f>'Capital Market Assumptions'!S18</f>
        <v>0.16</v>
      </c>
      <c r="U27" s="5">
        <f>'Capital Market Assumptions'!T18</f>
        <v>0.11</v>
      </c>
      <c r="V27" s="5">
        <f>'Capital Market Assumptions'!U18</f>
        <v>0.21</v>
      </c>
      <c r="W27" s="5">
        <f>'Capital Market Assumptions'!V18</f>
        <v>0.24</v>
      </c>
      <c r="X27" s="5">
        <f>'Capital Market Assumptions'!W18</f>
        <v>1</v>
      </c>
    </row>
    <row r="30" spans="1:24" x14ac:dyDescent="0.3">
      <c r="A30" s="1" t="s">
        <v>81</v>
      </c>
    </row>
    <row r="31" spans="1:24" x14ac:dyDescent="0.3">
      <c r="A31" t="s">
        <v>96</v>
      </c>
    </row>
    <row r="32" spans="1:24" x14ac:dyDescent="0.3">
      <c r="A32" t="s">
        <v>82</v>
      </c>
    </row>
    <row r="33" spans="1:1" x14ac:dyDescent="0.3">
      <c r="A33" t="s">
        <v>85</v>
      </c>
    </row>
    <row r="36" spans="1:1" x14ac:dyDescent="0.3">
      <c r="A36" s="1" t="s">
        <v>83</v>
      </c>
    </row>
    <row r="37" spans="1:1" x14ac:dyDescent="0.3">
      <c r="A37" t="s">
        <v>84</v>
      </c>
    </row>
    <row r="38" spans="1:1" x14ac:dyDescent="0.3">
      <c r="A38" t="s">
        <v>86</v>
      </c>
    </row>
    <row r="39" spans="1:1" x14ac:dyDescent="0.3">
      <c r="A39" s="75" t="s">
        <v>87</v>
      </c>
    </row>
  </sheetData>
  <mergeCells count="9">
    <mergeCell ref="H23:H25"/>
    <mergeCell ref="I23:I25"/>
    <mergeCell ref="J17:J19"/>
    <mergeCell ref="J20:J22"/>
    <mergeCell ref="J23:J25"/>
    <mergeCell ref="H17:H19"/>
    <mergeCell ref="I17:I19"/>
    <mergeCell ref="H20:H22"/>
    <mergeCell ref="I20:I2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1003"/>
  <sheetViews>
    <sheetView workbookViewId="0">
      <selection activeCell="B26" sqref="B26"/>
    </sheetView>
  </sheetViews>
  <sheetFormatPr defaultColWidth="10.796875" defaultRowHeight="15.6" x14ac:dyDescent="0.3"/>
  <sheetData>
    <row r="1" spans="1:21" x14ac:dyDescent="0.3">
      <c r="B1" t="s">
        <v>31</v>
      </c>
    </row>
    <row r="3" spans="1:21" x14ac:dyDescent="0.3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5</v>
      </c>
      <c r="G3" t="s">
        <v>19</v>
      </c>
      <c r="H3" t="s">
        <v>20</v>
      </c>
      <c r="I3" t="s">
        <v>21</v>
      </c>
      <c r="J3" t="s">
        <v>22</v>
      </c>
      <c r="K3" t="s">
        <v>6</v>
      </c>
      <c r="L3" t="s">
        <v>23</v>
      </c>
      <c r="M3" t="s">
        <v>24</v>
      </c>
      <c r="N3" t="s">
        <v>25</v>
      </c>
      <c r="O3" t="s">
        <v>26</v>
      </c>
      <c r="P3" t="s">
        <v>7</v>
      </c>
      <c r="Q3" t="s">
        <v>27</v>
      </c>
      <c r="R3" t="s">
        <v>28</v>
      </c>
      <c r="S3" t="s">
        <v>29</v>
      </c>
      <c r="T3" t="s">
        <v>30</v>
      </c>
      <c r="U3" t="s">
        <v>8</v>
      </c>
    </row>
    <row r="4" spans="1:21" x14ac:dyDescent="0.3">
      <c r="A4">
        <f>1</f>
        <v>1</v>
      </c>
      <c r="B4" s="13">
        <v>0.53766713954610001</v>
      </c>
      <c r="C4" s="13">
        <v>-1.91838187611468</v>
      </c>
      <c r="D4" s="13">
        <v>0.56971511899671801</v>
      </c>
      <c r="E4" s="13">
        <v>-0.27792067816419302</v>
      </c>
      <c r="F4" s="13">
        <v>-0.78422547891910099</v>
      </c>
      <c r="G4" s="13">
        <v>-1.5804924059290599</v>
      </c>
      <c r="H4" s="13">
        <v>-0.179277945485457</v>
      </c>
      <c r="I4" s="13">
        <v>-0.74659507511740297</v>
      </c>
      <c r="J4" s="13">
        <v>1.24983955941001</v>
      </c>
      <c r="K4" s="13">
        <v>0.82511549213909396</v>
      </c>
      <c r="L4" s="13">
        <v>0.87123764910662804</v>
      </c>
      <c r="M4" s="13">
        <v>-3.5293231368403601E-2</v>
      </c>
      <c r="N4" s="13">
        <v>0.86831810733496995</v>
      </c>
      <c r="O4" s="13">
        <v>1.83972043756371</v>
      </c>
      <c r="P4" s="13">
        <v>-0.29959408393070502</v>
      </c>
      <c r="Q4" s="13">
        <v>-7.8081598645324504E-2</v>
      </c>
      <c r="R4" s="13">
        <v>-0.69358242174037898</v>
      </c>
      <c r="S4" s="13">
        <v>-1.75988252347045</v>
      </c>
      <c r="T4" s="13">
        <v>0.88177950961267804</v>
      </c>
      <c r="U4" s="13">
        <v>-0.45643764613978099</v>
      </c>
    </row>
    <row r="5" spans="1:21" x14ac:dyDescent="0.3">
      <c r="A5">
        <f>1+A4</f>
        <v>2</v>
      </c>
      <c r="B5" s="13">
        <v>1.83388501459509</v>
      </c>
      <c r="C5" s="13">
        <v>-0.131067824281041</v>
      </c>
      <c r="D5" s="13">
        <v>-0.96690662887930301</v>
      </c>
      <c r="E5" s="13">
        <v>0.82594295923737704</v>
      </c>
      <c r="F5" s="13">
        <v>0.48697373148200201</v>
      </c>
      <c r="G5" s="13">
        <v>1.59550054775552</v>
      </c>
      <c r="H5" s="13">
        <v>-0.44709269723087403</v>
      </c>
      <c r="I5" s="13">
        <v>-1.4163524194433701</v>
      </c>
      <c r="J5" s="13">
        <v>-1.5878993492809801</v>
      </c>
      <c r="K5" s="13">
        <v>-1.3248761556250801</v>
      </c>
      <c r="L5" s="13">
        <v>-1.29561852617491</v>
      </c>
      <c r="M5" s="13">
        <v>0.50042773689721298</v>
      </c>
      <c r="N5" s="13">
        <v>-4.5523898640658603E-2</v>
      </c>
      <c r="O5" s="13">
        <v>0.55597130126146199</v>
      </c>
      <c r="P5" s="13">
        <v>0.90629347953412698</v>
      </c>
      <c r="Q5" s="13">
        <v>-1.0645393389492299</v>
      </c>
      <c r="R5" s="13">
        <v>-0.81335652049703999</v>
      </c>
      <c r="S5" s="13">
        <v>2.0355792880016801</v>
      </c>
      <c r="T5" s="13">
        <v>0.369559915341379</v>
      </c>
      <c r="U5" s="13">
        <v>-0.37978018373802402</v>
      </c>
    </row>
    <row r="6" spans="1:21" x14ac:dyDescent="0.3">
      <c r="A6">
        <f t="shared" ref="A6:A69" si="0">1+A5</f>
        <v>3</v>
      </c>
      <c r="B6" s="13">
        <v>-2.2588468610036498</v>
      </c>
      <c r="C6" s="13">
        <v>-0.76863166681707895</v>
      </c>
      <c r="D6" s="13">
        <v>-0.70852296305612295</v>
      </c>
      <c r="E6" s="13">
        <v>3.48286471120602</v>
      </c>
      <c r="F6" s="13">
        <v>-1.0194505525634401</v>
      </c>
      <c r="G6" s="13">
        <v>0.50427618339086699</v>
      </c>
      <c r="H6" s="13">
        <v>-0.41269404733965598</v>
      </c>
      <c r="I6" s="13">
        <v>0.86677758205254796</v>
      </c>
      <c r="J6" s="13">
        <v>-3.3173582437971999E-2</v>
      </c>
      <c r="K6" s="13">
        <v>1.27833809783737</v>
      </c>
      <c r="L6" s="13">
        <v>3.1266948403028003E-2</v>
      </c>
      <c r="M6" s="13">
        <v>-0.629912204199367</v>
      </c>
      <c r="N6" s="13">
        <v>1.1813976554069301</v>
      </c>
      <c r="O6" s="13">
        <v>-0.51653760596669995</v>
      </c>
      <c r="P6" s="13">
        <v>0.47569882465171398</v>
      </c>
      <c r="Q6" s="13">
        <v>1.6260153995692901</v>
      </c>
      <c r="R6" s="13">
        <v>-8.4405016741655695E-2</v>
      </c>
      <c r="S6" s="13">
        <v>-8.9306489010940893E-3</v>
      </c>
      <c r="T6" s="13">
        <v>0.944012821842655</v>
      </c>
      <c r="U6" s="13">
        <v>-2.26985285727562</v>
      </c>
    </row>
    <row r="7" spans="1:21" x14ac:dyDescent="0.3">
      <c r="A7">
        <f t="shared" si="0"/>
        <v>4</v>
      </c>
      <c r="B7" s="13">
        <v>0.862173320368121</v>
      </c>
      <c r="C7" s="13">
        <v>2.3899518363068002</v>
      </c>
      <c r="D7" s="13">
        <v>-8.7453667697722295E-2</v>
      </c>
      <c r="E7" s="13">
        <v>0.15385478744140901</v>
      </c>
      <c r="F7" s="13">
        <v>1.25393575864047</v>
      </c>
      <c r="G7" s="13">
        <v>0.68875100149650303</v>
      </c>
      <c r="H7" s="13">
        <v>1.62745366313566</v>
      </c>
      <c r="I7" s="13">
        <v>-0.62786039189093801</v>
      </c>
      <c r="J7" s="13">
        <v>-0.46757875101992502</v>
      </c>
      <c r="K7" s="13">
        <v>0.22440301679081201</v>
      </c>
      <c r="L7" s="13">
        <v>-0.97438203526029099</v>
      </c>
      <c r="M7" s="13">
        <v>-0.14719611010109501</v>
      </c>
      <c r="N7" s="13">
        <v>-0.72411930989352002</v>
      </c>
      <c r="O7" s="13">
        <v>-1.72585910636193</v>
      </c>
      <c r="P7" s="13">
        <v>-1.4215923099530701</v>
      </c>
      <c r="Q7" s="13">
        <v>-0.45090417912738101</v>
      </c>
      <c r="R7" s="13">
        <v>-2.0610256773351399</v>
      </c>
      <c r="S7" s="13">
        <v>-0.88092926211535305</v>
      </c>
      <c r="T7" s="13">
        <v>-1.1517409946696799</v>
      </c>
      <c r="U7" s="13">
        <v>-0.27050190950479502</v>
      </c>
    </row>
    <row r="8" spans="1:21" x14ac:dyDescent="0.3">
      <c r="A8">
        <f t="shared" si="0"/>
        <v>5</v>
      </c>
      <c r="B8" s="13">
        <v>0.31876523985898098</v>
      </c>
      <c r="C8" s="13">
        <v>7.72456795913396E-2</v>
      </c>
      <c r="D8" s="13">
        <v>-0.17192946034979101</v>
      </c>
      <c r="E8" s="13">
        <v>0.32897211516721298</v>
      </c>
      <c r="F8" s="13">
        <v>-0.56702829364594198</v>
      </c>
      <c r="G8" s="13">
        <v>9.2639393757723495E-2</v>
      </c>
      <c r="H8" s="13">
        <v>-5.9181325536734102E-2</v>
      </c>
      <c r="I8" s="13">
        <v>1.7047810773388701</v>
      </c>
      <c r="J8" s="13">
        <v>-0.51125889959862003</v>
      </c>
      <c r="K8" s="13">
        <v>0.19310359290346901</v>
      </c>
      <c r="L8" s="13">
        <v>-1.5485944335016599</v>
      </c>
      <c r="M8" s="13">
        <v>0.400288342049058</v>
      </c>
      <c r="N8" s="13">
        <v>0.71076319311157798</v>
      </c>
      <c r="O8" s="13">
        <v>0.16795826150776599</v>
      </c>
      <c r="P8" s="13">
        <v>-1.0744853676519099</v>
      </c>
      <c r="Q8" s="13">
        <v>-1.6723353384317601</v>
      </c>
      <c r="R8" s="13">
        <v>-1.4875382533733701</v>
      </c>
      <c r="S8" s="13">
        <v>2.05286710561563</v>
      </c>
      <c r="T8" s="13">
        <v>-1.4197740558671299</v>
      </c>
      <c r="U8" s="13">
        <v>-0.499458170777767</v>
      </c>
    </row>
    <row r="9" spans="1:21" x14ac:dyDescent="0.3">
      <c r="A9">
        <f t="shared" si="0"/>
        <v>6</v>
      </c>
      <c r="B9" s="13">
        <v>-1.3076882963052701</v>
      </c>
      <c r="C9" s="13">
        <v>0.37560745023340902</v>
      </c>
      <c r="D9" s="13">
        <v>0.83478630200892701</v>
      </c>
      <c r="E9" s="13">
        <v>0.40840104951371903</v>
      </c>
      <c r="F9" s="13">
        <v>-4.4646131770937E-3</v>
      </c>
      <c r="G9" s="13">
        <v>0.745085751016759</v>
      </c>
      <c r="H9" s="13">
        <v>-0.805858827431716</v>
      </c>
      <c r="I9" s="13">
        <v>0.12946758068234801</v>
      </c>
      <c r="J9" s="13">
        <v>-0.18034837267360401</v>
      </c>
      <c r="K9" s="13">
        <v>0.80560727808222599</v>
      </c>
      <c r="L9" s="13">
        <v>-8.2820449159882903E-2</v>
      </c>
      <c r="M9" s="13">
        <v>-0.48043654698264499</v>
      </c>
      <c r="N9" s="13">
        <v>0.62729706173994004</v>
      </c>
      <c r="O9" s="13">
        <v>0.71770275956343699</v>
      </c>
      <c r="P9" s="13">
        <v>-7.3760077194109097E-2</v>
      </c>
      <c r="Q9" s="13">
        <v>2.2129510378141002</v>
      </c>
      <c r="R9" s="13">
        <v>-0.43972517479369699</v>
      </c>
      <c r="S9" s="13">
        <v>1.08323687624969</v>
      </c>
      <c r="T9" s="13">
        <v>0.80744312313426703</v>
      </c>
      <c r="U9" s="13">
        <v>1.3858486484105701</v>
      </c>
    </row>
    <row r="10" spans="1:21" x14ac:dyDescent="0.3">
      <c r="A10">
        <f t="shared" si="0"/>
        <v>7</v>
      </c>
      <c r="B10" s="13">
        <v>-0.433592022305684</v>
      </c>
      <c r="C10" s="13">
        <v>0.39556416936787703</v>
      </c>
      <c r="D10" s="13">
        <v>-0.294715477554505</v>
      </c>
      <c r="E10" s="13">
        <v>-0.60698450445854601</v>
      </c>
      <c r="F10" s="13">
        <v>-0.66697993121932198</v>
      </c>
      <c r="G10" s="13">
        <v>-1.6701578847140399</v>
      </c>
      <c r="H10" s="13">
        <v>-0.78598557134575298</v>
      </c>
      <c r="I10" s="13">
        <v>-0.53270673380806799</v>
      </c>
      <c r="J10" s="13">
        <v>-1.2714809014823201</v>
      </c>
      <c r="K10" s="13">
        <v>-0.65928270251729204</v>
      </c>
      <c r="L10" s="13">
        <v>-0.61104585495836905</v>
      </c>
      <c r="M10" s="13">
        <v>-0.93442371791725798</v>
      </c>
      <c r="N10" s="13">
        <v>-0.27074503555281298</v>
      </c>
      <c r="O10" s="13">
        <v>0.91385368550131196</v>
      </c>
      <c r="P10" s="13">
        <v>-0.63152227622883195</v>
      </c>
      <c r="Q10" s="13">
        <v>-2.22391611831635E-3</v>
      </c>
      <c r="R10" s="13">
        <v>-1.1779684845920599</v>
      </c>
      <c r="S10" s="13">
        <v>-0.174552160128882</v>
      </c>
      <c r="T10" s="13">
        <v>-0.53295114959428003</v>
      </c>
      <c r="U10" s="13">
        <v>0.55257305504307896</v>
      </c>
    </row>
    <row r="11" spans="1:21" x14ac:dyDescent="0.3">
      <c r="A11">
        <f t="shared" si="0"/>
        <v>8</v>
      </c>
      <c r="B11" s="13">
        <v>0.34262446653864997</v>
      </c>
      <c r="C11" s="13">
        <v>-0.11249908896048599</v>
      </c>
      <c r="D11" s="13">
        <v>-1.06059515478873</v>
      </c>
      <c r="E11" s="13">
        <v>0.22955552007352301</v>
      </c>
      <c r="F11" s="13">
        <v>-1.0689069837124301</v>
      </c>
      <c r="G11" s="13">
        <v>1.22575393890122</v>
      </c>
      <c r="H11" s="13">
        <v>0.901686350172058</v>
      </c>
      <c r="I11" s="13">
        <v>-2.5586986269571699</v>
      </c>
      <c r="J11" s="13">
        <v>0.66184001518112101</v>
      </c>
      <c r="K11" s="13">
        <v>-0.72851824896089901</v>
      </c>
      <c r="L11" s="13">
        <v>0.25880333907651598</v>
      </c>
      <c r="M11" s="13">
        <v>0.42200874977742497</v>
      </c>
      <c r="N11" s="13">
        <v>-2.0260906794595499</v>
      </c>
      <c r="O11" s="13">
        <v>0.343491204805975</v>
      </c>
      <c r="P11" s="13">
        <v>0.103409869584814</v>
      </c>
      <c r="Q11" s="13">
        <v>-1.00210235475177</v>
      </c>
      <c r="R11" s="13">
        <v>2.80599992715557</v>
      </c>
      <c r="S11" s="13">
        <v>-0.76747191426114003</v>
      </c>
      <c r="T11" s="13">
        <v>-1.6162497416730099</v>
      </c>
      <c r="U11" s="13">
        <v>-0.75771984763042699</v>
      </c>
    </row>
    <row r="12" spans="1:21" x14ac:dyDescent="0.3">
      <c r="A12">
        <f t="shared" si="0"/>
        <v>9</v>
      </c>
      <c r="B12" s="13">
        <v>3.57839693972576</v>
      </c>
      <c r="C12" s="13">
        <v>-1.82903670221613</v>
      </c>
      <c r="D12" s="13">
        <v>0.34485956004616602</v>
      </c>
      <c r="E12" s="13">
        <v>-0.85818303994808198</v>
      </c>
      <c r="F12" s="13">
        <v>-0.365905542223874</v>
      </c>
      <c r="G12" s="13">
        <v>-0.57094149642299297</v>
      </c>
      <c r="H12" s="13">
        <v>0.91308961257923205</v>
      </c>
      <c r="I12" s="13">
        <v>2.3180223686472299E-2</v>
      </c>
      <c r="J12" s="13">
        <v>0.84525447579442303</v>
      </c>
      <c r="K12" s="13">
        <v>1.9464212506552401</v>
      </c>
      <c r="L12" s="13">
        <v>-0.72005165009328598</v>
      </c>
      <c r="M12" s="13">
        <v>-0.95093940390216702</v>
      </c>
      <c r="N12" s="13">
        <v>-8.6597475300111901E-2</v>
      </c>
      <c r="O12" s="13">
        <v>-0.35145245424611199</v>
      </c>
      <c r="P12" s="13">
        <v>0.125953774131808</v>
      </c>
      <c r="Q12" s="13">
        <v>0.54796565784952</v>
      </c>
      <c r="R12" s="13">
        <v>0.50716697694021795</v>
      </c>
      <c r="S12" s="13">
        <v>-1.81715243405113</v>
      </c>
      <c r="T12" s="13">
        <v>0.15719762803131199</v>
      </c>
      <c r="U12" s="13">
        <v>-3.2155702282982102</v>
      </c>
    </row>
    <row r="13" spans="1:21" x14ac:dyDescent="0.3">
      <c r="A13">
        <f t="shared" si="0"/>
        <v>10</v>
      </c>
      <c r="B13" s="13">
        <v>2.7694370298848798</v>
      </c>
      <c r="C13" s="13">
        <v>2.0914521934834802</v>
      </c>
      <c r="D13" s="13">
        <v>0.26096919775940303</v>
      </c>
      <c r="E13" s="13">
        <v>9.6762834206625903E-2</v>
      </c>
      <c r="F13" s="13">
        <v>-1.03505005203431</v>
      </c>
      <c r="G13" s="13">
        <v>-0.114871693463795</v>
      </c>
      <c r="H13" s="13">
        <v>1.49214702824668</v>
      </c>
      <c r="I13" s="13">
        <v>0.38819608965110403</v>
      </c>
      <c r="J13" s="13">
        <v>-1.22671134190947</v>
      </c>
      <c r="K13" s="13">
        <v>0.43305217563624598</v>
      </c>
      <c r="L13" s="13">
        <v>0.17041010090587699</v>
      </c>
      <c r="M13" s="13">
        <v>0.27832820012326298</v>
      </c>
      <c r="N13" s="13">
        <v>-1.3401529352806401</v>
      </c>
      <c r="O13" s="13">
        <v>1.4656768049192099</v>
      </c>
      <c r="P13" s="13">
        <v>-0.13357239185276701</v>
      </c>
      <c r="Q13" s="13">
        <v>1.28981192053309</v>
      </c>
      <c r="R13" s="13">
        <v>-1.0722597183514</v>
      </c>
      <c r="S13" s="13">
        <v>-0.70322399547721703</v>
      </c>
      <c r="T13" s="13">
        <v>-0.41158254957516599</v>
      </c>
      <c r="U13" s="13">
        <v>0.52685908683685201</v>
      </c>
    </row>
    <row r="14" spans="1:21" x14ac:dyDescent="0.3">
      <c r="A14">
        <f t="shared" si="0"/>
        <v>11</v>
      </c>
      <c r="B14" s="13">
        <v>-1.3498869401565201</v>
      </c>
      <c r="C14" s="13">
        <v>0.35909312220124401</v>
      </c>
      <c r="D14" s="13">
        <v>2.4865324111730001</v>
      </c>
      <c r="E14" s="13">
        <v>-0.76606060037010704</v>
      </c>
      <c r="F14" s="13">
        <v>-0.62267665639459002</v>
      </c>
      <c r="G14" s="13">
        <v>-0.92105351990921203</v>
      </c>
      <c r="H14" s="13">
        <v>0.18264422363076299</v>
      </c>
      <c r="I14" s="13">
        <v>0.26239002461615302</v>
      </c>
      <c r="J14" s="13">
        <v>0.366788119466957</v>
      </c>
      <c r="K14" s="13">
        <v>-0.64062301101147801</v>
      </c>
      <c r="L14" s="13">
        <v>0.66336556508182398</v>
      </c>
      <c r="M14" s="13">
        <v>-0.86088150338672897</v>
      </c>
      <c r="N14" s="13">
        <v>1.0355085828455499</v>
      </c>
      <c r="O14" s="13">
        <v>-0.257048838675632</v>
      </c>
      <c r="P14" s="13">
        <v>3.6165421370919799</v>
      </c>
      <c r="Q14" s="13">
        <v>-0.45781004184852397</v>
      </c>
      <c r="R14" s="13">
        <v>0.22396764969170699</v>
      </c>
      <c r="S14" s="13">
        <v>-2.1218394468131798</v>
      </c>
      <c r="T14" s="13">
        <v>-0.69758419648371595</v>
      </c>
      <c r="U14" s="13">
        <v>0.60554744097501301</v>
      </c>
    </row>
    <row r="15" spans="1:21" x14ac:dyDescent="0.3">
      <c r="A15">
        <f t="shared" si="0"/>
        <v>12</v>
      </c>
      <c r="B15" s="13">
        <v>3.0349234663318501</v>
      </c>
      <c r="C15" s="13">
        <v>-0.79434474702678703</v>
      </c>
      <c r="D15" s="13">
        <v>1.39208147767179</v>
      </c>
      <c r="E15" s="13">
        <v>-1.44670067743435</v>
      </c>
      <c r="F15" s="13">
        <v>-0.437262614257797</v>
      </c>
      <c r="G15" s="13">
        <v>0.38934131585918602</v>
      </c>
      <c r="H15" s="13">
        <v>0.69287364969077703</v>
      </c>
      <c r="I15" s="13">
        <v>-1.28435385647907</v>
      </c>
      <c r="J15" s="13">
        <v>-1.6731997905432301</v>
      </c>
      <c r="K15" s="13">
        <v>-1.2294971661049201</v>
      </c>
      <c r="L15" s="13">
        <v>-1.2161873779469301</v>
      </c>
      <c r="M15" s="13">
        <v>-0.48222523453326799</v>
      </c>
      <c r="N15" s="13">
        <v>-1.49178726745794</v>
      </c>
      <c r="O15" s="13">
        <v>-2.8303579951751101</v>
      </c>
      <c r="P15" s="13">
        <v>-0.36699883185780402</v>
      </c>
      <c r="Q15" s="13">
        <v>0.76407373744507001</v>
      </c>
      <c r="R15" s="13">
        <v>-0.97801854206919403</v>
      </c>
      <c r="S15" s="13">
        <v>-0.20142674960811099</v>
      </c>
      <c r="T15" s="13">
        <v>9.2148749490312598E-2</v>
      </c>
      <c r="U15" s="13">
        <v>-2.6560043567500999</v>
      </c>
    </row>
    <row r="16" spans="1:21" x14ac:dyDescent="0.3">
      <c r="A16">
        <f t="shared" si="0"/>
        <v>13</v>
      </c>
      <c r="B16" s="13">
        <v>0.72540422494610601</v>
      </c>
      <c r="C16" s="13">
        <v>-0.22731164066134199</v>
      </c>
      <c r="D16" s="13">
        <v>0.58858404536058095</v>
      </c>
      <c r="E16" s="13">
        <v>-0.48750696191987303</v>
      </c>
      <c r="F16" s="13">
        <v>-0.58450183672616995</v>
      </c>
      <c r="G16" s="13">
        <v>0.51400212411514201</v>
      </c>
      <c r="H16" s="13">
        <v>-0.66005533434897901</v>
      </c>
      <c r="I16" s="13">
        <v>-1.6055380277178499</v>
      </c>
      <c r="J16" s="13">
        <v>1.9352596558091699</v>
      </c>
      <c r="K16" s="13">
        <v>2.1878730093474799</v>
      </c>
      <c r="L16" s="13">
        <v>0.320288993130872</v>
      </c>
      <c r="M16" s="13">
        <v>-0.46798581333368899</v>
      </c>
      <c r="N16" s="13">
        <v>1.6110886395687201</v>
      </c>
      <c r="O16" s="13">
        <v>0.21574066136595299</v>
      </c>
      <c r="P16" s="13">
        <v>-0.23745131596008201</v>
      </c>
      <c r="Q16" s="13">
        <v>1.5637796097500001</v>
      </c>
      <c r="R16" s="13">
        <v>-0.46678494384373898</v>
      </c>
      <c r="S16" s="13">
        <v>0.90770188975081101</v>
      </c>
      <c r="T16" s="13">
        <v>-1.0149486916501</v>
      </c>
      <c r="U16" s="13">
        <v>1.0437517828034399</v>
      </c>
    </row>
    <row r="17" spans="1:21" x14ac:dyDescent="0.3">
      <c r="A17">
        <f t="shared" si="0"/>
        <v>14</v>
      </c>
      <c r="B17" s="13">
        <v>-6.3054873189656205E-2</v>
      </c>
      <c r="C17" s="13">
        <v>1.59382135488806</v>
      </c>
      <c r="D17" s="13">
        <v>1.0716160615150701</v>
      </c>
      <c r="E17" s="13">
        <v>2.2359701001071901</v>
      </c>
      <c r="F17" s="13">
        <v>-0.49580509784522903</v>
      </c>
      <c r="G17" s="13">
        <v>0.11622651343315001</v>
      </c>
      <c r="H17" s="13">
        <v>0.26150599281042303</v>
      </c>
      <c r="I17" s="13">
        <v>2.04191710112657</v>
      </c>
      <c r="J17" s="13">
        <v>1.42303437108692</v>
      </c>
      <c r="K17" s="13">
        <v>-0.26257823831346899</v>
      </c>
      <c r="L17" s="13">
        <v>1.1505057014667801</v>
      </c>
      <c r="M17" s="13">
        <v>-9.12988732514005E-2</v>
      </c>
      <c r="N17" s="13">
        <v>0.37467243690169399</v>
      </c>
      <c r="O17" s="13">
        <v>-0.43552985030163999</v>
      </c>
      <c r="P17" s="13">
        <v>1.91285156539279</v>
      </c>
      <c r="Q17" s="13">
        <v>-2.2973151171408199</v>
      </c>
      <c r="R17" s="13">
        <v>0.521658130374824</v>
      </c>
      <c r="S17" s="13">
        <v>0.36936826620442598</v>
      </c>
      <c r="T17" s="13">
        <v>-0.95785802126646602</v>
      </c>
      <c r="U17" s="13">
        <v>-0.98355110400549794</v>
      </c>
    </row>
    <row r="18" spans="1:21" x14ac:dyDescent="0.3">
      <c r="A18">
        <f t="shared" si="0"/>
        <v>15</v>
      </c>
      <c r="B18" s="13">
        <v>0.71474290382609595</v>
      </c>
      <c r="C18" s="13">
        <v>0.15520563382674901</v>
      </c>
      <c r="D18" s="13">
        <v>-0.247085120450213</v>
      </c>
      <c r="E18" s="13">
        <v>1.60143189167852</v>
      </c>
      <c r="F18" s="13">
        <v>-8.8733625668701493E-2</v>
      </c>
      <c r="G18" s="13">
        <v>0.66769405229101697</v>
      </c>
      <c r="H18" s="13">
        <v>-0.45116738718642502</v>
      </c>
      <c r="I18" s="13">
        <v>0.26036244615765902</v>
      </c>
      <c r="J18" s="13">
        <v>-1.1773135420885901</v>
      </c>
      <c r="K18" s="13">
        <v>-0.23650831663136099</v>
      </c>
      <c r="L18" s="13">
        <v>0.78589911446234795</v>
      </c>
      <c r="M18" s="13">
        <v>1.2283835727366601</v>
      </c>
      <c r="N18" s="13">
        <v>1.97845541685047</v>
      </c>
      <c r="O18" s="13">
        <v>-1.7781404312646301</v>
      </c>
      <c r="P18" s="13">
        <v>-1.93528888623394E-2</v>
      </c>
      <c r="Q18" s="13">
        <v>0.29353521235420699</v>
      </c>
      <c r="R18" s="13">
        <v>-0.33368659996120398</v>
      </c>
      <c r="S18" s="13">
        <v>-0.108128217975845</v>
      </c>
      <c r="T18" s="13">
        <v>-0.64330812078018496</v>
      </c>
      <c r="U18" s="13">
        <v>2.1708656600885501</v>
      </c>
    </row>
    <row r="19" spans="1:21" x14ac:dyDescent="0.3">
      <c r="A19">
        <f t="shared" si="0"/>
        <v>16</v>
      </c>
      <c r="B19" s="13">
        <v>-0.20496605829977499</v>
      </c>
      <c r="C19" s="13">
        <v>0.17859562900297901</v>
      </c>
      <c r="D19" s="13">
        <v>-1.75279949746479</v>
      </c>
      <c r="E19" s="13">
        <v>0.20137873509542001</v>
      </c>
      <c r="F19" s="13">
        <v>0.50488680896101801</v>
      </c>
      <c r="G19" s="13">
        <v>-0.80688554801430001</v>
      </c>
      <c r="H19" s="13">
        <v>0.16179943201720301</v>
      </c>
      <c r="I19" s="13">
        <v>0.78627869747870904</v>
      </c>
      <c r="J19" s="13">
        <v>-1.77157110756977</v>
      </c>
      <c r="K19" s="13">
        <v>-1.6003901315033999</v>
      </c>
      <c r="L19" s="13">
        <v>0.77329761279242004</v>
      </c>
      <c r="M19" s="13">
        <v>0.25034013741481198</v>
      </c>
      <c r="N19" s="13">
        <v>0.47810684538709303</v>
      </c>
      <c r="O19" s="13">
        <v>0.49345491156002602</v>
      </c>
      <c r="P19" s="13">
        <v>-0.116458048158893</v>
      </c>
      <c r="Q19" s="13">
        <v>-1.1909381503386101</v>
      </c>
      <c r="R19" s="13">
        <v>-0.84095269084976698</v>
      </c>
      <c r="S19" s="13">
        <v>0.54582673246066704</v>
      </c>
      <c r="T19" s="13">
        <v>-0.39971560555111402</v>
      </c>
      <c r="U19" s="13">
        <v>-0.77644287835713499</v>
      </c>
    </row>
    <row r="20" spans="1:21" x14ac:dyDescent="0.3">
      <c r="A20">
        <f t="shared" si="0"/>
        <v>17</v>
      </c>
      <c r="B20" s="13">
        <v>-0.124144348216312</v>
      </c>
      <c r="C20" s="13">
        <v>-0.33773084599208297</v>
      </c>
      <c r="D20" s="13">
        <v>1.11874759007623</v>
      </c>
      <c r="E20" s="13">
        <v>-0.87546321455491505</v>
      </c>
      <c r="F20" s="13">
        <v>-0.44270861935820899</v>
      </c>
      <c r="G20" s="13">
        <v>-0.92060238315102905</v>
      </c>
      <c r="H20" s="13">
        <v>-6.2525862130158705E-2</v>
      </c>
      <c r="I20" s="13">
        <v>-0.84060434211860102</v>
      </c>
      <c r="J20" s="13">
        <v>-0.49394926094480102</v>
      </c>
      <c r="K20" s="13">
        <v>-0.86742148273909103</v>
      </c>
      <c r="L20" s="13">
        <v>-2.9341288625369502</v>
      </c>
      <c r="M20" s="13">
        <v>0.111678722537879</v>
      </c>
      <c r="N20" s="13">
        <v>0.19353058087990299</v>
      </c>
      <c r="O20" s="13">
        <v>1.8574932502565</v>
      </c>
      <c r="P20" s="13">
        <v>-3.8546121764561798E-2</v>
      </c>
      <c r="Q20" s="13">
        <v>0.28963474752059598</v>
      </c>
      <c r="R20" s="13">
        <v>-2.4142445813478299</v>
      </c>
      <c r="S20" s="13">
        <v>1.3341356775319999</v>
      </c>
      <c r="T20" s="13">
        <v>-0.95616158605166002</v>
      </c>
      <c r="U20" s="13">
        <v>-0.72700112634602698</v>
      </c>
    </row>
    <row r="21" spans="1:21" x14ac:dyDescent="0.3">
      <c r="A21">
        <f t="shared" si="0"/>
        <v>18</v>
      </c>
      <c r="B21" s="13">
        <v>1.48969760778547</v>
      </c>
      <c r="C21" s="13">
        <v>-1.52499188975933</v>
      </c>
      <c r="D21" s="13">
        <v>0.12814570383742699</v>
      </c>
      <c r="E21" s="13">
        <v>-1.7386622398634499</v>
      </c>
      <c r="F21" s="13">
        <v>-0.34215677601540501</v>
      </c>
      <c r="G21" s="13">
        <v>-0.70187744256024898</v>
      </c>
      <c r="H21" s="13">
        <v>-0.88732232430061997</v>
      </c>
      <c r="I21" s="13">
        <v>0.41290414851017898</v>
      </c>
      <c r="J21" s="13">
        <v>0.92181924063960197</v>
      </c>
      <c r="K21" s="13">
        <v>-0.51406306981086802</v>
      </c>
      <c r="L21" s="13">
        <v>-1.1589831161097399</v>
      </c>
      <c r="M21" s="13">
        <v>1.08673213544037E-2</v>
      </c>
      <c r="N21" s="13">
        <v>1.2213636769782099</v>
      </c>
      <c r="O21" s="13">
        <v>0.22406207694882299</v>
      </c>
      <c r="P21" s="13">
        <v>-1.4300975641609099</v>
      </c>
      <c r="Q21" s="13">
        <v>1.17828880511086</v>
      </c>
      <c r="R21" s="13">
        <v>-1.40637532367475</v>
      </c>
      <c r="S21" s="13">
        <v>-1.1359006302887</v>
      </c>
      <c r="T21" s="13">
        <v>0.67670202356909903</v>
      </c>
      <c r="U21" s="13">
        <v>-0.35032187991806601</v>
      </c>
    </row>
    <row r="22" spans="1:21" x14ac:dyDescent="0.3">
      <c r="A22">
        <f t="shared" si="0"/>
        <v>19</v>
      </c>
      <c r="B22" s="13">
        <v>1.4090344898004801</v>
      </c>
      <c r="C22" s="13">
        <v>-0.70940664667282205</v>
      </c>
      <c r="D22" s="13">
        <v>1.5969551741600301</v>
      </c>
      <c r="E22" s="13">
        <v>-0.49144099935143998</v>
      </c>
      <c r="F22" s="13">
        <v>-0.378773985595247</v>
      </c>
      <c r="G22" s="13">
        <v>0.16991130296287699</v>
      </c>
      <c r="H22" s="13">
        <v>-4.7051864176087303E-2</v>
      </c>
      <c r="I22" s="13">
        <v>1.6081976020031901</v>
      </c>
      <c r="J22" s="13">
        <v>-2.5288630144894002</v>
      </c>
      <c r="K22" s="13">
        <v>1.53633701394238</v>
      </c>
      <c r="L22" s="13">
        <v>0.33987699353598799</v>
      </c>
      <c r="M22" s="13">
        <v>0.44352751739183099</v>
      </c>
      <c r="N22" s="13">
        <v>-1.6699325074545699</v>
      </c>
      <c r="O22" s="13">
        <v>-1.5291288856146401</v>
      </c>
      <c r="P22" s="13">
        <v>1.8640114862942501</v>
      </c>
      <c r="Q22" s="13">
        <v>0.42588345643296799</v>
      </c>
      <c r="R22" s="13">
        <v>0.77845921081471803</v>
      </c>
      <c r="S22" s="13">
        <v>-1.2284350356106</v>
      </c>
      <c r="T22" s="13">
        <v>0.62955896549328105</v>
      </c>
      <c r="U22" s="13">
        <v>-2.1968306199398402</v>
      </c>
    </row>
    <row r="23" spans="1:21" x14ac:dyDescent="0.3">
      <c r="A23">
        <f t="shared" si="0"/>
        <v>20</v>
      </c>
      <c r="B23" s="13">
        <v>1.4171924134296101</v>
      </c>
      <c r="C23" s="13">
        <v>-0.86661663365224495</v>
      </c>
      <c r="D23" s="13">
        <v>1.00678741243058</v>
      </c>
      <c r="E23" s="13">
        <v>-0.111801075094346</v>
      </c>
      <c r="F23" s="13">
        <v>-0.58247639963126396</v>
      </c>
      <c r="G23" s="13">
        <v>-1.8061841077530401</v>
      </c>
      <c r="H23" s="13">
        <v>-0.66959186799882797</v>
      </c>
      <c r="I23" s="13">
        <v>-1.83505475649636</v>
      </c>
      <c r="J23" s="13">
        <v>-1.54288485582317</v>
      </c>
      <c r="K23" s="13">
        <v>-0.44911022776234</v>
      </c>
      <c r="L23" s="13">
        <v>-0.744194085666671</v>
      </c>
      <c r="M23" s="13">
        <v>-0.39549736204282598</v>
      </c>
      <c r="N23" s="13">
        <v>-1.0231840280175499</v>
      </c>
      <c r="O23" s="13">
        <v>-0.79563669333285503</v>
      </c>
      <c r="P23" s="13">
        <v>-1.30607884482759</v>
      </c>
      <c r="Q23" s="13">
        <v>1.6558495125613399</v>
      </c>
      <c r="R23" s="13">
        <v>0.92980253731856199</v>
      </c>
      <c r="S23" s="13">
        <v>-0.15955427280777101</v>
      </c>
      <c r="T23" s="13">
        <v>0.48518711982419599</v>
      </c>
      <c r="U23" s="13">
        <v>-1.0204825674289799</v>
      </c>
    </row>
    <row r="24" spans="1:21" x14ac:dyDescent="0.3">
      <c r="A24">
        <f t="shared" si="0"/>
        <v>21</v>
      </c>
      <c r="B24" s="13">
        <v>0.67149713360808105</v>
      </c>
      <c r="C24" s="13">
        <v>7.1481108399536503E-2</v>
      </c>
      <c r="D24" s="13">
        <v>0.84771519300138498</v>
      </c>
      <c r="E24" s="13">
        <v>-0.51999681992958902</v>
      </c>
      <c r="F24" s="13">
        <v>0.42174496194401001</v>
      </c>
      <c r="G24" s="13">
        <v>1.3938991471317801</v>
      </c>
      <c r="H24" s="13">
        <v>0.84390259339940898</v>
      </c>
      <c r="I24" s="13">
        <v>-0.23163344735065799</v>
      </c>
      <c r="J24" s="13">
        <v>1.46823125056022</v>
      </c>
      <c r="K24" s="13">
        <v>0.14664482338892601</v>
      </c>
      <c r="L24" s="13">
        <v>-0.21180027391040701</v>
      </c>
      <c r="M24" s="13">
        <v>-0.22686683873637201</v>
      </c>
      <c r="N24" s="13">
        <v>-0.57104653296364605</v>
      </c>
      <c r="O24" s="13">
        <v>0.19682764493733201</v>
      </c>
      <c r="P24" s="13">
        <v>-5.3195980626194198E-2</v>
      </c>
      <c r="Q24" s="13">
        <v>0.94613281362270196</v>
      </c>
      <c r="R24" s="13">
        <v>-1.0878300445373099</v>
      </c>
      <c r="S24" s="13">
        <v>1.38518173789919</v>
      </c>
      <c r="T24" s="13">
        <v>-0.48410847739494001</v>
      </c>
      <c r="U24" s="13">
        <v>4.55832201005529E-2</v>
      </c>
    </row>
    <row r="25" spans="1:21" x14ac:dyDescent="0.3">
      <c r="A25">
        <f t="shared" si="0"/>
        <v>22</v>
      </c>
      <c r="B25" s="13">
        <v>-1.20748692268504</v>
      </c>
      <c r="C25" s="13">
        <v>0.15562063581539201</v>
      </c>
      <c r="D25" s="13">
        <v>-0.345247807420349</v>
      </c>
      <c r="E25" s="13">
        <v>0.579697116603347</v>
      </c>
      <c r="F25" s="13">
        <v>-7.5739763418484398E-3</v>
      </c>
      <c r="G25" s="13">
        <v>-1.2781938500369101</v>
      </c>
      <c r="H25" s="13">
        <v>0.40869274561401098</v>
      </c>
      <c r="I25" s="13">
        <v>0.359818916743045</v>
      </c>
      <c r="J25" s="13">
        <v>-1.0186927963963699</v>
      </c>
      <c r="K25" s="13">
        <v>-0.13353161100757799</v>
      </c>
      <c r="L25" s="13">
        <v>1.2511344316585</v>
      </c>
      <c r="M25" s="13">
        <v>0.42629895359790498</v>
      </c>
      <c r="N25" s="13">
        <v>-1.2904689996174701</v>
      </c>
      <c r="O25" s="13">
        <v>-3.1810529748489702</v>
      </c>
      <c r="P25" s="13">
        <v>1.3397131084799101</v>
      </c>
      <c r="Q25" s="13">
        <v>-0.60901939500265601</v>
      </c>
      <c r="R25" s="13">
        <v>-1.01053816581286</v>
      </c>
      <c r="S25" s="13">
        <v>-1.1233584583244201</v>
      </c>
      <c r="T25" s="13">
        <v>-0.93524627300482999</v>
      </c>
      <c r="U25" s="13">
        <v>-0.97608561570236796</v>
      </c>
    </row>
    <row r="26" spans="1:21" x14ac:dyDescent="0.3">
      <c r="A26">
        <f t="shared" si="0"/>
        <v>23</v>
      </c>
      <c r="B26" s="13">
        <v>0.71723865132883902</v>
      </c>
      <c r="C26" s="13">
        <v>-0.18219139268446799</v>
      </c>
      <c r="D26" s="13">
        <v>0.87940008968342498</v>
      </c>
      <c r="E26" s="13">
        <v>1.46232256272619</v>
      </c>
      <c r="F26" s="13">
        <v>0.13139664060666501</v>
      </c>
      <c r="G26" s="13">
        <v>-2.6046962004744201E-2</v>
      </c>
      <c r="H26" s="13">
        <v>-0.56072843814232898</v>
      </c>
      <c r="I26" s="13">
        <v>1.25195852641266</v>
      </c>
      <c r="J26" s="13">
        <v>0.29411289868644802</v>
      </c>
      <c r="K26" s="13">
        <v>-0.79107640993744299</v>
      </c>
      <c r="L26" s="13">
        <v>-1.15972727327439</v>
      </c>
      <c r="M26" s="13">
        <v>-0.50393001324220399</v>
      </c>
      <c r="N26" s="13">
        <v>6.5410389101527106E-2</v>
      </c>
      <c r="O26" s="13">
        <v>1.04379221826181</v>
      </c>
      <c r="P26" s="13">
        <v>0.14616417609691901</v>
      </c>
      <c r="Q26" s="13">
        <v>-1.10882229877837</v>
      </c>
      <c r="R26" s="13">
        <v>0.29283777779569098</v>
      </c>
      <c r="S26" s="13">
        <v>0.72251691141747898</v>
      </c>
      <c r="T26" s="13">
        <v>1.0062872619443499</v>
      </c>
      <c r="U26" s="13">
        <v>1.0502127723843899</v>
      </c>
    </row>
    <row r="27" spans="1:21" x14ac:dyDescent="0.3">
      <c r="A27">
        <f t="shared" si="0"/>
        <v>24</v>
      </c>
      <c r="B27" s="13">
        <v>1.63023528916473</v>
      </c>
      <c r="C27" s="13">
        <v>0.73101584111958195</v>
      </c>
      <c r="D27" s="13">
        <v>-0.39432223832930202</v>
      </c>
      <c r="E27" s="13">
        <v>0.55946254592201095</v>
      </c>
      <c r="F27" s="13">
        <v>-0.60477099817800894</v>
      </c>
      <c r="G27" s="13">
        <v>1.0744179962454301</v>
      </c>
      <c r="H27" s="13">
        <v>-0.13763402709494599</v>
      </c>
      <c r="I27" s="13">
        <v>-0.42673664200637001</v>
      </c>
      <c r="J27" s="13">
        <v>-0.70879872071350603</v>
      </c>
      <c r="K27" s="13">
        <v>-0.12750119067364901</v>
      </c>
      <c r="L27" s="13">
        <v>0.123598778365457</v>
      </c>
      <c r="M27" s="13">
        <v>4.5333116924462999E-2</v>
      </c>
      <c r="N27" s="13">
        <v>2.2069610421106298</v>
      </c>
      <c r="O27" s="13">
        <v>-0.30048882095973101</v>
      </c>
      <c r="P27" s="13">
        <v>-0.43019271814634602</v>
      </c>
      <c r="Q27" s="13">
        <v>-0.86370726663554298</v>
      </c>
      <c r="R27" s="13">
        <v>-0.78983588261985704</v>
      </c>
      <c r="S27" s="13">
        <v>0.91233642299338802</v>
      </c>
      <c r="T27" s="13">
        <v>0.53044386491345796</v>
      </c>
      <c r="U27" s="13">
        <v>2.11314631842296</v>
      </c>
    </row>
    <row r="28" spans="1:21" x14ac:dyDescent="0.3">
      <c r="A28">
        <f t="shared" si="0"/>
        <v>25</v>
      </c>
      <c r="B28" s="13">
        <v>0.48889377031178899</v>
      </c>
      <c r="C28" s="13">
        <v>-0.34756806580692201</v>
      </c>
      <c r="D28" s="13">
        <v>0.27083620874123199</v>
      </c>
      <c r="E28" s="13">
        <v>0.88049800050069704</v>
      </c>
      <c r="F28" s="13">
        <v>1.98441612601384</v>
      </c>
      <c r="G28" s="13">
        <v>-1.47216295259777</v>
      </c>
      <c r="H28" s="13">
        <v>1.04007833358493</v>
      </c>
      <c r="I28" s="13">
        <v>-0.73451393624564698</v>
      </c>
      <c r="J28" s="13">
        <v>0.39633625937144901</v>
      </c>
      <c r="K28" s="13">
        <v>-0.69942910429813199</v>
      </c>
      <c r="L28" s="13">
        <v>-8.6266707581808502E-2</v>
      </c>
      <c r="M28" s="13">
        <v>1.0725606012283999</v>
      </c>
      <c r="N28" s="13">
        <v>0.15340220879500799</v>
      </c>
      <c r="O28" s="13">
        <v>-2.0618045180699802</v>
      </c>
      <c r="P28" s="13">
        <v>-0.155264592294487</v>
      </c>
      <c r="Q28" s="13">
        <v>-0.148346845428424</v>
      </c>
      <c r="R28" s="13">
        <v>1.5672052262132199</v>
      </c>
      <c r="S28" s="13">
        <v>0.96854787532711695</v>
      </c>
      <c r="T28" s="13">
        <v>1.36622123084022</v>
      </c>
      <c r="U28" s="13">
        <v>7.6186699975054799E-3</v>
      </c>
    </row>
    <row r="29" spans="1:21" x14ac:dyDescent="0.3">
      <c r="A29">
        <f t="shared" si="0"/>
        <v>26</v>
      </c>
      <c r="B29" s="13">
        <v>1.03469300991786</v>
      </c>
      <c r="C29" s="13">
        <v>0.234424007981446</v>
      </c>
      <c r="D29" s="13">
        <v>-6.4451898334086197E-2</v>
      </c>
      <c r="E29" s="13">
        <v>0.37019312726358899</v>
      </c>
      <c r="F29" s="13">
        <v>0.929114469553871</v>
      </c>
      <c r="G29" s="13">
        <v>-2.4048673441266999</v>
      </c>
      <c r="H29" s="13">
        <v>0.35619948251030298</v>
      </c>
      <c r="I29" s="13">
        <v>-2.7948441954758199</v>
      </c>
      <c r="J29" s="13">
        <v>-1.0138913693843901</v>
      </c>
      <c r="K29" s="13">
        <v>0.77673995507027405</v>
      </c>
      <c r="L29" s="13">
        <v>-8.0579634306261E-2</v>
      </c>
      <c r="M29" s="13">
        <v>-1.7293773206451</v>
      </c>
      <c r="N29" s="13">
        <v>0.449012699389857</v>
      </c>
      <c r="O29" s="13">
        <v>0.70056351753574098</v>
      </c>
      <c r="P29" s="13">
        <v>0.139969171214021</v>
      </c>
      <c r="Q29" s="13">
        <v>-1.1676106271596001</v>
      </c>
      <c r="R29" s="13">
        <v>-0.54683134794260402</v>
      </c>
      <c r="S29" s="13">
        <v>1.1451228533635101</v>
      </c>
      <c r="T29" s="13">
        <v>0.440363995676883</v>
      </c>
      <c r="U29" s="13">
        <v>-0.33967491231370101</v>
      </c>
    </row>
    <row r="30" spans="1:21" x14ac:dyDescent="0.3">
      <c r="A30">
        <f t="shared" si="0"/>
        <v>27</v>
      </c>
      <c r="B30" s="13">
        <v>0.72688513338323801</v>
      </c>
      <c r="C30" s="13">
        <v>-0.86772936409388401</v>
      </c>
      <c r="D30" s="13">
        <v>0.32481407297123499</v>
      </c>
      <c r="E30" s="13">
        <v>-1.5106120554939</v>
      </c>
      <c r="F30" s="13">
        <v>0.70430320312304795</v>
      </c>
      <c r="G30" s="13">
        <v>-1.0632256603213499</v>
      </c>
      <c r="H30" s="13">
        <v>-0.63505482148363801</v>
      </c>
      <c r="I30" s="13">
        <v>-0.67794322251191397</v>
      </c>
      <c r="J30" s="13">
        <v>-0.34901180912065999</v>
      </c>
      <c r="K30" s="13">
        <v>-1.1395705870860799</v>
      </c>
      <c r="L30" s="13">
        <v>-0.41525554781341401</v>
      </c>
      <c r="M30" s="13">
        <v>0.94403312845595599</v>
      </c>
      <c r="N30" s="13">
        <v>0.29370685968370802</v>
      </c>
      <c r="O30" s="13">
        <v>-0.108757984633645</v>
      </c>
      <c r="P30" s="13">
        <v>0.71260096896227898</v>
      </c>
      <c r="Q30" s="13">
        <v>0.65997024424128703</v>
      </c>
      <c r="R30" s="13">
        <v>0.44769907911013701</v>
      </c>
      <c r="S30" s="13">
        <v>-0.54410510276221302</v>
      </c>
      <c r="T30" s="13">
        <v>-0.59043516466785295</v>
      </c>
      <c r="U30" s="13">
        <v>0.60665664108191897</v>
      </c>
    </row>
    <row r="31" spans="1:21" x14ac:dyDescent="0.3">
      <c r="A31">
        <f t="shared" si="0"/>
        <v>28</v>
      </c>
      <c r="B31" s="13">
        <v>-0.30344092478601598</v>
      </c>
      <c r="C31" s="13">
        <v>-0.98253858503060298</v>
      </c>
      <c r="D31" s="13">
        <v>2.3449504421209402</v>
      </c>
      <c r="E31" s="13">
        <v>0.263681543952694</v>
      </c>
      <c r="F31" s="13">
        <v>-0.119038746876789</v>
      </c>
      <c r="G31" s="13">
        <v>-0.26318585439495601</v>
      </c>
      <c r="H31" s="13">
        <v>1.10784200097453</v>
      </c>
      <c r="I31" s="13">
        <v>0.819795055905712</v>
      </c>
      <c r="J31" s="13">
        <v>1.0489314522921001</v>
      </c>
      <c r="K31" s="13">
        <v>-1.0482599417568501</v>
      </c>
      <c r="L31" s="13">
        <v>-0.48194580051860197</v>
      </c>
      <c r="M31" s="13">
        <v>-0.41848154994447101</v>
      </c>
      <c r="N31" s="13">
        <v>2.2605699763363298</v>
      </c>
      <c r="O31" s="13">
        <v>-0.64013175674811296</v>
      </c>
      <c r="P31" s="13">
        <v>-0.78986164510480406</v>
      </c>
      <c r="Q31" s="13">
        <v>7.4554184656036498E-2</v>
      </c>
      <c r="R31" s="13">
        <v>1.18808478507059</v>
      </c>
      <c r="S31" s="13">
        <v>-0.31376030041076303</v>
      </c>
      <c r="T31" s="13">
        <v>-1.00456623968428</v>
      </c>
      <c r="U31" s="13">
        <v>1.37195259481306E-2</v>
      </c>
    </row>
    <row r="32" spans="1:21" x14ac:dyDescent="0.3">
      <c r="A32">
        <f t="shared" si="0"/>
        <v>29</v>
      </c>
      <c r="B32" s="13">
        <v>0.29387146709665801</v>
      </c>
      <c r="C32" s="13">
        <v>-0.29357242375327902</v>
      </c>
      <c r="D32" s="13">
        <v>-0.144039746351563</v>
      </c>
      <c r="E32" s="13">
        <v>0.363191926357818</v>
      </c>
      <c r="F32" s="13">
        <v>0.37160460580777299</v>
      </c>
      <c r="G32" s="13">
        <v>1.3805662128560601</v>
      </c>
      <c r="H32" s="13">
        <v>-1.5915971536531399</v>
      </c>
      <c r="I32" s="13">
        <v>-0.95731829066156304</v>
      </c>
      <c r="J32" s="13">
        <v>1.9100887726589399</v>
      </c>
      <c r="K32" s="13">
        <v>-0.53886843970265597</v>
      </c>
      <c r="L32" s="13">
        <v>0.147330336042096</v>
      </c>
      <c r="M32" s="13">
        <v>0.40011318541892799</v>
      </c>
      <c r="N32" s="13">
        <v>-0.78429667407279302</v>
      </c>
      <c r="O32" s="13">
        <v>0.89138927734353002</v>
      </c>
      <c r="P32" s="13">
        <v>-0.97347738843850395</v>
      </c>
      <c r="Q32" s="13">
        <v>0.96369831973354403</v>
      </c>
      <c r="R32" s="13">
        <v>0.23139705266859301</v>
      </c>
      <c r="S32" s="13">
        <v>0.93083649661582701</v>
      </c>
      <c r="T32" s="13">
        <v>1.56192648073047</v>
      </c>
      <c r="U32" s="13">
        <v>0.10069968048931199</v>
      </c>
    </row>
    <row r="33" spans="1:21" x14ac:dyDescent="0.3">
      <c r="A33">
        <f t="shared" si="0"/>
        <v>30</v>
      </c>
      <c r="B33" s="13">
        <v>-0.78728280375863802</v>
      </c>
      <c r="C33" s="13">
        <v>0.82446963631241499</v>
      </c>
      <c r="D33" s="13">
        <v>-0.40089100571615399</v>
      </c>
      <c r="E33" s="13">
        <v>-1.6821934516030601</v>
      </c>
      <c r="F33" s="13">
        <v>-6.9140072574073799E-2</v>
      </c>
      <c r="G33" s="13">
        <v>0.93790207136741299</v>
      </c>
      <c r="H33" s="13">
        <v>-1.96812178512493</v>
      </c>
      <c r="I33" s="13">
        <v>-0.100158136445061</v>
      </c>
      <c r="J33" s="13">
        <v>-0.98639782107496998</v>
      </c>
      <c r="K33" s="13">
        <v>-0.33322660516096603</v>
      </c>
      <c r="L33" s="13">
        <v>0.30852667457781302</v>
      </c>
      <c r="M33" s="13">
        <v>0.52744116063231905</v>
      </c>
      <c r="N33" s="13">
        <v>0.799975133565618</v>
      </c>
      <c r="O33" s="13">
        <v>-7.6361341387835402E-2</v>
      </c>
      <c r="P33" s="13">
        <v>-0.19602645702792099</v>
      </c>
      <c r="Q33" s="13">
        <v>0.48534333512953498</v>
      </c>
      <c r="R33" s="13">
        <v>-0.21573627827917699</v>
      </c>
      <c r="S33" s="13">
        <v>0.846364377926482</v>
      </c>
      <c r="T33" s="13">
        <v>0.73283826151612097</v>
      </c>
      <c r="U33" s="13">
        <v>-2.4953306160120099E-2</v>
      </c>
    </row>
    <row r="34" spans="1:21" x14ac:dyDescent="0.3">
      <c r="A34">
        <f t="shared" si="0"/>
        <v>31</v>
      </c>
      <c r="B34" s="13">
        <v>0.88839563175764202</v>
      </c>
      <c r="C34" s="13">
        <v>0.194133169265403</v>
      </c>
      <c r="D34" s="13">
        <v>1.31550639444902</v>
      </c>
      <c r="E34" s="13">
        <v>6.8843978764146205E-2</v>
      </c>
      <c r="F34" s="13">
        <v>0.58832110874668198</v>
      </c>
      <c r="G34" s="13">
        <v>1.0081365229986301</v>
      </c>
      <c r="H34" s="13">
        <v>0.86043107920142003</v>
      </c>
      <c r="I34" s="13">
        <v>0.72319203133779897</v>
      </c>
      <c r="J34" s="13">
        <v>1.3220924181264099E-2</v>
      </c>
      <c r="K34" s="13">
        <v>-0.76331581793051895</v>
      </c>
      <c r="L34" s="13">
        <v>-0.95940952318931805</v>
      </c>
      <c r="M34" s="13">
        <v>0.26662441063694597</v>
      </c>
      <c r="N34" s="13">
        <v>-1.59622115015318</v>
      </c>
      <c r="O34" s="13">
        <v>-0.99573572239950303</v>
      </c>
      <c r="P34" s="13">
        <v>-1.03724379317201</v>
      </c>
      <c r="Q34" s="13">
        <v>-0.144078461466184</v>
      </c>
      <c r="R34" s="13">
        <v>-1.5047175728823401</v>
      </c>
      <c r="S34" s="13">
        <v>-2.0018802752692402</v>
      </c>
      <c r="T34" s="13">
        <v>0.24567554174190001</v>
      </c>
      <c r="U34" s="13">
        <v>0.99788935559250802</v>
      </c>
    </row>
    <row r="35" spans="1:21" x14ac:dyDescent="0.3">
      <c r="A35">
        <f t="shared" si="0"/>
        <v>32</v>
      </c>
      <c r="B35" s="13">
        <v>-1.14707010696915</v>
      </c>
      <c r="C35" s="13">
        <v>0.29769161930929799</v>
      </c>
      <c r="D35" s="13">
        <v>-0.67350173128206503</v>
      </c>
      <c r="E35" s="13">
        <v>0.92264609131849795</v>
      </c>
      <c r="F35" s="13">
        <v>-0.81508907616627102</v>
      </c>
      <c r="G35" s="13">
        <v>-2.1122261523911599</v>
      </c>
      <c r="H35" s="13">
        <v>-0.282485991127431</v>
      </c>
      <c r="I35" s="13">
        <v>-1.4958416942786099</v>
      </c>
      <c r="J35" s="13">
        <v>-0.63514170423140404</v>
      </c>
      <c r="K35" s="13">
        <v>-4.2826781418306399E-3</v>
      </c>
      <c r="L35" s="13">
        <v>0.95292621178275205</v>
      </c>
      <c r="M35" s="13">
        <v>0.54324307133831495</v>
      </c>
      <c r="N35" s="13">
        <v>0.62105056784232804</v>
      </c>
      <c r="O35" s="13">
        <v>1.2743312816655099</v>
      </c>
      <c r="P35" s="13">
        <v>0.47765754107937403</v>
      </c>
      <c r="Q35" s="13">
        <v>-1.13415705892281</v>
      </c>
      <c r="R35" s="13">
        <v>-0.96233728366973503</v>
      </c>
      <c r="S35" s="13">
        <v>-9.5616506089026707E-2</v>
      </c>
      <c r="T35" s="13">
        <v>-0.99984240550619397</v>
      </c>
      <c r="U35" s="13">
        <v>0.799731343989875</v>
      </c>
    </row>
    <row r="36" spans="1:21" x14ac:dyDescent="0.3">
      <c r="A36">
        <f t="shared" si="0"/>
        <v>33</v>
      </c>
      <c r="B36" s="13">
        <v>-1.0688704581680299</v>
      </c>
      <c r="C36" s="13">
        <v>-0.71012508212938297</v>
      </c>
      <c r="D36" s="13">
        <v>-3.5147556145422303E-2</v>
      </c>
      <c r="E36" s="13">
        <v>-2.19076254484929</v>
      </c>
      <c r="F36" s="13">
        <v>-1.3862089331825</v>
      </c>
      <c r="G36" s="13">
        <v>-0.16514966880773299</v>
      </c>
      <c r="H36" s="13">
        <v>-0.28526036048504499</v>
      </c>
      <c r="I36" s="13">
        <v>0.62360914098846898</v>
      </c>
      <c r="J36" s="13">
        <v>1.30557013422238</v>
      </c>
      <c r="K36" s="13">
        <v>7.0214358376265E-4</v>
      </c>
      <c r="L36" s="13">
        <v>-1.40033999403402</v>
      </c>
      <c r="M36" s="13">
        <v>-0.61454382073907599</v>
      </c>
      <c r="N36" s="13">
        <v>1.0071722420942699</v>
      </c>
      <c r="O36" s="13">
        <v>0.112368432631181</v>
      </c>
      <c r="P36" s="13">
        <v>-0.43179997420945998</v>
      </c>
      <c r="Q36" s="13">
        <v>-0.82922474570378002</v>
      </c>
      <c r="R36" s="13">
        <v>0.62405939744524097</v>
      </c>
      <c r="S36" s="13">
        <v>-0.55482735460074695</v>
      </c>
      <c r="T36" s="13">
        <v>-1.2917701735348801</v>
      </c>
      <c r="U36" s="13">
        <v>1.61921799552379</v>
      </c>
    </row>
    <row r="37" spans="1:21" x14ac:dyDescent="0.3">
      <c r="A37">
        <f t="shared" si="0"/>
        <v>34</v>
      </c>
      <c r="B37" s="13">
        <v>-0.80949869442487599</v>
      </c>
      <c r="C37" s="13">
        <v>-0.68767410135748297</v>
      </c>
      <c r="D37" s="13">
        <v>-1.2339493134362101</v>
      </c>
      <c r="E37" s="13">
        <v>-0.243327386625975</v>
      </c>
      <c r="F37" s="13">
        <v>1.1620479163863</v>
      </c>
      <c r="G37" s="13">
        <v>-0.32210208708633398</v>
      </c>
      <c r="H37" s="13">
        <v>0.91343801865486496</v>
      </c>
      <c r="I37" s="13">
        <v>0.667170675486223</v>
      </c>
      <c r="J37" s="13">
        <v>-1.18531596632321</v>
      </c>
      <c r="K37" s="13">
        <v>-0.75915926950961798</v>
      </c>
      <c r="L37" s="13">
        <v>-0.72358619555360504</v>
      </c>
      <c r="M37" s="13">
        <v>-0.23980914973513201</v>
      </c>
      <c r="N37" s="13">
        <v>-0.51623197413319799</v>
      </c>
      <c r="O37" s="13">
        <v>1.9313294105438401</v>
      </c>
      <c r="P37" s="13">
        <v>-4.9150448463972603E-2</v>
      </c>
      <c r="Q37" s="13">
        <v>-0.192503924523346</v>
      </c>
      <c r="R37" s="13">
        <v>0.579257206746016</v>
      </c>
      <c r="S37" s="13">
        <v>-0.41526909221326003</v>
      </c>
      <c r="T37" s="13">
        <v>1.4220019827954899</v>
      </c>
      <c r="U37" s="13">
        <v>2.1124724085273598</v>
      </c>
    </row>
    <row r="38" spans="1:21" x14ac:dyDescent="0.3">
      <c r="A38">
        <f t="shared" si="0"/>
        <v>35</v>
      </c>
      <c r="B38" s="13">
        <v>-2.9442841619948998</v>
      </c>
      <c r="C38" s="13">
        <v>0.57283812483950602</v>
      </c>
      <c r="D38" s="13">
        <v>0.320344468239185</v>
      </c>
      <c r="E38" s="13">
        <v>5.6581603944516501E-2</v>
      </c>
      <c r="F38" s="13">
        <v>-1.8117631390093401</v>
      </c>
      <c r="G38" s="13">
        <v>0.42438259943241302</v>
      </c>
      <c r="H38" s="13">
        <v>-1.62384431083971</v>
      </c>
      <c r="I38" s="13">
        <v>4.3866417192990101E-2</v>
      </c>
      <c r="J38" s="13">
        <v>-0.41429884274435302</v>
      </c>
      <c r="K38" s="13">
        <v>-1.07175138894819</v>
      </c>
      <c r="L38" s="13">
        <v>1.041173247603</v>
      </c>
      <c r="M38" s="13">
        <v>-0.124797629014044</v>
      </c>
      <c r="N38" s="13">
        <v>-1.36064832662668</v>
      </c>
      <c r="O38" s="13">
        <v>-0.76816701018278999</v>
      </c>
      <c r="P38" s="13">
        <v>0.48289793434160699</v>
      </c>
      <c r="Q38" s="13">
        <v>-1.4064335561358601</v>
      </c>
      <c r="R38" s="13">
        <v>-0.104508315601885</v>
      </c>
      <c r="S38" s="13">
        <v>-0.74892363649781202</v>
      </c>
      <c r="T38" s="13">
        <v>0.12485980868919699</v>
      </c>
      <c r="U38" s="13">
        <v>-1.64216861322551</v>
      </c>
    </row>
    <row r="39" spans="1:21" x14ac:dyDescent="0.3">
      <c r="A39">
        <f t="shared" si="0"/>
        <v>36</v>
      </c>
      <c r="B39" s="13">
        <v>1.4383802928150999</v>
      </c>
      <c r="C39" s="13">
        <v>0.44521760367790397</v>
      </c>
      <c r="D39" s="13">
        <v>0.51492882479879798</v>
      </c>
      <c r="E39" s="13">
        <v>0.70902660342026602</v>
      </c>
      <c r="F39" s="13">
        <v>1.1662373042693399</v>
      </c>
      <c r="G39" s="13">
        <v>2.0060077634978901</v>
      </c>
      <c r="H39" s="13">
        <v>-5.2128873153095598E-2</v>
      </c>
      <c r="I39" s="13">
        <v>1.92529513202084</v>
      </c>
      <c r="J39" s="13">
        <v>0.72471023021734204</v>
      </c>
      <c r="K39" s="13">
        <v>1.76084559020892</v>
      </c>
      <c r="L39" s="13">
        <v>-0.69229236633171398</v>
      </c>
      <c r="M39" s="13">
        <v>0.33740960488583899</v>
      </c>
      <c r="N39" s="13">
        <v>0.72932708451438799</v>
      </c>
      <c r="O39" s="13">
        <v>0.80813241593000695</v>
      </c>
      <c r="P39" s="13">
        <v>-1.78648664186116</v>
      </c>
      <c r="Q39" s="13">
        <v>-0.66340599240610798</v>
      </c>
      <c r="R39" s="13">
        <v>1.7623781951314399</v>
      </c>
      <c r="S39" s="13">
        <v>-0.80712070260766899</v>
      </c>
      <c r="T39" s="13">
        <v>0.179491379459187</v>
      </c>
      <c r="U39" s="13">
        <v>-0.23124141684247701</v>
      </c>
    </row>
    <row r="40" spans="1:21" x14ac:dyDescent="0.3">
      <c r="A40">
        <f t="shared" si="0"/>
        <v>37</v>
      </c>
      <c r="B40" s="13">
        <v>0.32519053945619802</v>
      </c>
      <c r="C40" s="13">
        <v>-1.32595925914607</v>
      </c>
      <c r="D40" s="13">
        <v>0.56938158983287901</v>
      </c>
      <c r="E40" s="13">
        <v>1.904601946846</v>
      </c>
      <c r="F40" s="13">
        <v>-0.11414839641699</v>
      </c>
      <c r="G40" s="13">
        <v>0.36262780667194899</v>
      </c>
      <c r="H40" s="13">
        <v>-0.54289861453737298</v>
      </c>
      <c r="I40" s="13">
        <v>1.05642419061844</v>
      </c>
      <c r="J40" s="13">
        <v>-0.67774857793106802</v>
      </c>
      <c r="K40" s="13">
        <v>1.2250844437453601</v>
      </c>
      <c r="L40" s="13">
        <v>0.29106948944647498</v>
      </c>
      <c r="M40" s="13">
        <v>-1.73328445489241</v>
      </c>
      <c r="N40" s="13">
        <v>0.27505222210097802</v>
      </c>
      <c r="O40" s="13">
        <v>-0.40057734562422498</v>
      </c>
      <c r="P40" s="13">
        <v>-1.1078124494925601</v>
      </c>
      <c r="Q40" s="13">
        <v>0.42844333648180699</v>
      </c>
      <c r="R40" s="13">
        <v>-1.73918746469202</v>
      </c>
      <c r="S40" s="13">
        <v>0.92514785494068696</v>
      </c>
      <c r="T40" s="13">
        <v>-0.22241001329379601</v>
      </c>
      <c r="U40" s="13">
        <v>0.73455481351599095</v>
      </c>
    </row>
    <row r="41" spans="1:21" x14ac:dyDescent="0.3">
      <c r="A41">
        <f t="shared" si="0"/>
        <v>38</v>
      </c>
      <c r="B41" s="13">
        <v>-0.75492831916970304</v>
      </c>
      <c r="C41" s="13">
        <v>-1.4998754094582201</v>
      </c>
      <c r="D41" s="13">
        <v>-4.0166745204667101E-3</v>
      </c>
      <c r="E41" s="13">
        <v>9.2839327020946202E-2</v>
      </c>
      <c r="F41" s="13">
        <v>-0.36857522945920601</v>
      </c>
      <c r="G41" s="13">
        <v>0.17654547886411101</v>
      </c>
      <c r="H41" s="13">
        <v>0.46641760992250397</v>
      </c>
      <c r="I41" s="13">
        <v>-0.544790050030032</v>
      </c>
      <c r="J41" s="13">
        <v>-0.32083569441339599</v>
      </c>
      <c r="K41" s="13">
        <v>0.27542258113049201</v>
      </c>
      <c r="L41" s="13">
        <v>1.5361499042996001</v>
      </c>
      <c r="M41" s="13">
        <v>-0.21913843168380501</v>
      </c>
      <c r="N41" s="13">
        <v>-0.50424014619812596</v>
      </c>
      <c r="O41" s="13">
        <v>2.7997266188648502</v>
      </c>
      <c r="P41" s="13">
        <v>-0.96416055812643398</v>
      </c>
      <c r="Q41" s="13">
        <v>0.80768059650990998</v>
      </c>
      <c r="R41" s="13">
        <v>-2.5786750628882502</v>
      </c>
      <c r="S41" s="13">
        <v>-4.4752066549098302E-2</v>
      </c>
      <c r="T41" s="13">
        <v>-0.60218727994369203</v>
      </c>
      <c r="U41" s="13">
        <v>-0.77903507247909098</v>
      </c>
    </row>
    <row r="42" spans="1:21" x14ac:dyDescent="0.3">
      <c r="A42">
        <f t="shared" si="0"/>
        <v>39</v>
      </c>
      <c r="B42" s="13">
        <v>1.3702985400952299</v>
      </c>
      <c r="C42" s="13">
        <v>1.0159682271872901</v>
      </c>
      <c r="D42" s="13">
        <v>0.61175437319180903</v>
      </c>
      <c r="E42" s="13">
        <v>-4.29781750347712E-2</v>
      </c>
      <c r="F42" s="13">
        <v>0.98693308824546899</v>
      </c>
      <c r="G42" s="13">
        <v>0.67465643161575795</v>
      </c>
      <c r="H42" s="13">
        <v>1.2013762145695901</v>
      </c>
      <c r="I42" s="13">
        <v>-0.66174247426613497</v>
      </c>
      <c r="J42" s="13">
        <v>1.6366410706206</v>
      </c>
      <c r="K42" s="13">
        <v>-1.0519845451482801</v>
      </c>
      <c r="L42" s="13">
        <v>0.80201983028752399</v>
      </c>
      <c r="M42" s="13">
        <v>1.41915717132914</v>
      </c>
      <c r="N42" s="13">
        <v>-0.325992258960207</v>
      </c>
      <c r="O42" s="13">
        <v>-9.7331798308261205E-2</v>
      </c>
      <c r="P42" s="13">
        <v>1.7559108856750401</v>
      </c>
      <c r="Q42" s="13">
        <v>0.42904823758127197</v>
      </c>
      <c r="R42" s="13">
        <v>0.68820221138097804</v>
      </c>
      <c r="S42" s="13">
        <v>0.486215125552378</v>
      </c>
      <c r="T42" s="13">
        <v>-0.516735735198532</v>
      </c>
      <c r="U42" s="13">
        <v>0.114830214637914</v>
      </c>
    </row>
    <row r="43" spans="1:21" x14ac:dyDescent="0.3">
      <c r="A43">
        <f t="shared" si="0"/>
        <v>40</v>
      </c>
      <c r="B43" s="13">
        <v>-1.7115164188537</v>
      </c>
      <c r="C43" s="13">
        <v>-2.75157883462291E-2</v>
      </c>
      <c r="D43" s="13">
        <v>-0.49017246123837799</v>
      </c>
      <c r="E43" s="13">
        <v>5.0826636292066303E-2</v>
      </c>
      <c r="F43" s="13">
        <v>-0.75251758104252298</v>
      </c>
      <c r="G43" s="13">
        <v>-0.69094286423652296</v>
      </c>
      <c r="H43" s="13">
        <v>0.16438336443735799</v>
      </c>
      <c r="I43" s="13">
        <v>-0.71961449269127198</v>
      </c>
      <c r="J43" s="13">
        <v>-2.35382203568131</v>
      </c>
      <c r="K43" s="13">
        <v>0.13000280363490199</v>
      </c>
      <c r="L43" s="13">
        <v>2.94436715946929</v>
      </c>
      <c r="M43" s="13">
        <v>1.0091634300943699</v>
      </c>
      <c r="N43" s="13">
        <v>-7.0962840486138407E-2</v>
      </c>
      <c r="O43" s="13">
        <v>-0.31558094731217701</v>
      </c>
      <c r="P43" s="13">
        <v>1.88498616471133</v>
      </c>
      <c r="Q43" s="13">
        <v>0.400349749059284</v>
      </c>
      <c r="R43" s="13">
        <v>-0.59460286405637297</v>
      </c>
      <c r="S43" s="13">
        <v>-6.2102389789624901E-2</v>
      </c>
      <c r="T43" s="13">
        <v>-0.66866399428746703</v>
      </c>
      <c r="U43" s="13">
        <v>-0.29677920495395399</v>
      </c>
    </row>
    <row r="44" spans="1:21" x14ac:dyDescent="0.3">
      <c r="A44">
        <f t="shared" si="0"/>
        <v>41</v>
      </c>
      <c r="B44" s="13">
        <v>-0.102242446085491</v>
      </c>
      <c r="C44" s="13">
        <v>-0.16044557980861501</v>
      </c>
      <c r="D44" s="13">
        <v>-1.7271820164679099</v>
      </c>
      <c r="E44" s="13">
        <v>0.98126421579349599</v>
      </c>
      <c r="F44" s="13">
        <v>0.78050829984916703</v>
      </c>
      <c r="G44" s="13">
        <v>0.11346618224298501</v>
      </c>
      <c r="H44" s="13">
        <v>-1.1959273570042099</v>
      </c>
      <c r="I44" s="13">
        <v>0.222019742514632</v>
      </c>
      <c r="J44" s="13">
        <v>-0.132130380994196</v>
      </c>
      <c r="K44" s="13">
        <v>1.5749504130149801</v>
      </c>
      <c r="L44" s="13">
        <v>0.55579531898707202</v>
      </c>
      <c r="M44" s="13">
        <v>-1.44918430262418</v>
      </c>
      <c r="N44" s="13">
        <v>0.39725494752295998</v>
      </c>
      <c r="O44" s="13">
        <v>-9.0539172666118301E-2</v>
      </c>
      <c r="P44" s="13">
        <v>1.0144675175126601</v>
      </c>
      <c r="Q44" s="13">
        <v>1.3336291493133301</v>
      </c>
      <c r="R44" s="13">
        <v>1.7542799703749099</v>
      </c>
      <c r="S44" s="13">
        <v>0.27083234719604599</v>
      </c>
      <c r="T44" s="13">
        <v>0.40526295798524697</v>
      </c>
      <c r="U44" s="13">
        <v>-0.31010975866162899</v>
      </c>
    </row>
    <row r="45" spans="1:21" x14ac:dyDescent="0.3">
      <c r="A45">
        <f t="shared" si="0"/>
        <v>42</v>
      </c>
      <c r="B45" s="13">
        <v>-0.241447041607358</v>
      </c>
      <c r="C45" s="13">
        <v>0.37883517610546502</v>
      </c>
      <c r="D45" s="13">
        <v>-0.55728590456795701</v>
      </c>
      <c r="E45" s="13">
        <v>-2.3629439358313702</v>
      </c>
      <c r="F45" s="13">
        <v>0.97449259406080402</v>
      </c>
      <c r="G45" s="13">
        <v>-0.90171978642752804</v>
      </c>
      <c r="H45" s="13">
        <v>-1.0939647990294501</v>
      </c>
      <c r="I45" s="13">
        <v>0.29364037016075401</v>
      </c>
      <c r="J45" s="13">
        <v>1.0915877655463699</v>
      </c>
      <c r="K45" s="13">
        <v>-1.5886816148160501</v>
      </c>
      <c r="L45" s="13">
        <v>-1.0882277665715701</v>
      </c>
      <c r="M45" s="13">
        <v>1.1824204390936399</v>
      </c>
      <c r="N45" s="13">
        <v>0.13667124667654501</v>
      </c>
      <c r="O45" s="13">
        <v>1.3286917682431001</v>
      </c>
      <c r="P45" s="13">
        <v>-1.4884894573807901</v>
      </c>
      <c r="Q45" s="13">
        <v>1.3075746755706099</v>
      </c>
      <c r="R45" s="13">
        <v>0.416532646957541</v>
      </c>
      <c r="S45" s="13">
        <v>0.28764008328031199</v>
      </c>
      <c r="T45" s="13">
        <v>1.06479295956206</v>
      </c>
      <c r="U45" s="13">
        <v>-0.25834277559015301</v>
      </c>
    </row>
    <row r="46" spans="1:21" x14ac:dyDescent="0.3">
      <c r="A46">
        <f t="shared" si="0"/>
        <v>43</v>
      </c>
      <c r="B46" s="13">
        <v>0.31920673916550202</v>
      </c>
      <c r="C46" s="13">
        <v>-0.107160722499077</v>
      </c>
      <c r="D46" s="13">
        <v>0.80212522887007098</v>
      </c>
      <c r="E46" s="13">
        <v>-0.78443308146787905</v>
      </c>
      <c r="F46" s="13">
        <v>5.6199766766875499E-2</v>
      </c>
      <c r="G46" s="13">
        <v>0.38917683909056799</v>
      </c>
      <c r="H46" s="13">
        <v>-0.51386004212663905</v>
      </c>
      <c r="I46" s="13">
        <v>-0.89056521485856799</v>
      </c>
      <c r="J46" s="13">
        <v>-0.67403219604662101</v>
      </c>
      <c r="K46" s="13">
        <v>-1.0413760071648099</v>
      </c>
      <c r="L46" s="13">
        <v>-0.238083470815633</v>
      </c>
      <c r="M46" s="13">
        <v>-0.91785249176040495</v>
      </c>
      <c r="N46" s="13">
        <v>1.0235470291003801</v>
      </c>
      <c r="O46" s="13">
        <v>-1.24642438706176</v>
      </c>
      <c r="P46" s="13">
        <v>-1.2101511895987</v>
      </c>
      <c r="Q46" s="13">
        <v>-0.88123316268652996</v>
      </c>
      <c r="R46" s="13">
        <v>-1.6145777802574099</v>
      </c>
      <c r="S46" s="13">
        <v>1.80356151520325</v>
      </c>
      <c r="T46" s="13">
        <v>1.07965891187799</v>
      </c>
      <c r="U46" s="13">
        <v>1.4938995312035701</v>
      </c>
    </row>
    <row r="47" spans="1:21" x14ac:dyDescent="0.3">
      <c r="A47">
        <f t="shared" si="0"/>
        <v>44</v>
      </c>
      <c r="B47" s="13">
        <v>0.31285859663742799</v>
      </c>
      <c r="C47" s="13">
        <v>0.21283509315953</v>
      </c>
      <c r="D47" s="13">
        <v>1.50391023780557</v>
      </c>
      <c r="E47" s="13">
        <v>1.1407474468586201</v>
      </c>
      <c r="F47" s="13">
        <v>-0.89854273331476997</v>
      </c>
      <c r="G47" s="13">
        <v>7.5300557192849393E-2</v>
      </c>
      <c r="H47" s="13">
        <v>0.72869024407453498</v>
      </c>
      <c r="I47" s="13">
        <v>2.0066179990262798</v>
      </c>
      <c r="J47" s="13">
        <v>-0.345209575447679</v>
      </c>
      <c r="K47" s="13">
        <v>-0.38977331779712099</v>
      </c>
      <c r="L47" s="13">
        <v>0.123843013961323</v>
      </c>
      <c r="M47" s="13">
        <v>-0.96510753581279896</v>
      </c>
      <c r="N47" s="13">
        <v>-0.155461745133605</v>
      </c>
      <c r="O47" s="13">
        <v>1.8072509633609399</v>
      </c>
      <c r="P47" s="13">
        <v>0.35786054716327498</v>
      </c>
      <c r="Q47" s="13">
        <v>-1.5815284720912599</v>
      </c>
      <c r="R47" s="13">
        <v>-0.48129688992465502</v>
      </c>
      <c r="S47" s="13">
        <v>0.22685173108195</v>
      </c>
      <c r="T47" s="13">
        <v>-0.699803702119836</v>
      </c>
      <c r="U47" s="13">
        <v>-1.6651164405158201</v>
      </c>
    </row>
    <row r="48" spans="1:21" x14ac:dyDescent="0.3">
      <c r="A48">
        <f t="shared" si="0"/>
        <v>45</v>
      </c>
      <c r="B48" s="13">
        <v>-0.86487991732445701</v>
      </c>
      <c r="C48" s="13">
        <v>0.46806391670861802</v>
      </c>
      <c r="D48" s="13">
        <v>0.91965873335502102</v>
      </c>
      <c r="E48" s="13">
        <v>0.42960191731299302</v>
      </c>
      <c r="F48" s="13">
        <v>0.25511401119981902</v>
      </c>
      <c r="G48" s="13">
        <v>-1.0880332167778399</v>
      </c>
      <c r="H48" s="13">
        <v>0.19343887043362001</v>
      </c>
      <c r="I48" s="13">
        <v>0.42573358217893398</v>
      </c>
      <c r="J48" s="13">
        <v>-0.85026279113112302</v>
      </c>
      <c r="K48" s="13">
        <v>0.743627239316767</v>
      </c>
      <c r="L48" s="13">
        <v>-0.24595094290966699</v>
      </c>
      <c r="M48" s="13">
        <v>-7.5315191906435194E-2</v>
      </c>
      <c r="N48" s="13">
        <v>1.32431931085885</v>
      </c>
      <c r="O48" s="13">
        <v>-3.9840733840142598E-2</v>
      </c>
      <c r="P48" s="13">
        <v>-0.81861412422433699</v>
      </c>
      <c r="Q48" s="13">
        <v>0.42841897164293302</v>
      </c>
      <c r="R48" s="13">
        <v>0.26059864167656999</v>
      </c>
      <c r="S48" s="13">
        <v>1.04562689848269</v>
      </c>
      <c r="T48" s="13">
        <v>0.97695702000036799</v>
      </c>
      <c r="U48" s="13">
        <v>0.176477849644014</v>
      </c>
    </row>
    <row r="49" spans="1:21" x14ac:dyDescent="0.3">
      <c r="A49">
        <f t="shared" si="0"/>
        <v>46</v>
      </c>
      <c r="B49" s="13">
        <v>-3.00512961962686E-2</v>
      </c>
      <c r="C49" s="13">
        <v>-1.61607434104671</v>
      </c>
      <c r="D49" s="13">
        <v>-0.55724681213764704</v>
      </c>
      <c r="E49" s="13">
        <v>0.51596882792221499</v>
      </c>
      <c r="F49" s="13">
        <v>0.585700943186932</v>
      </c>
      <c r="G49" s="13">
        <v>-1.1805665293724099</v>
      </c>
      <c r="H49" s="13">
        <v>-0.39347257151630699</v>
      </c>
      <c r="I49" s="13">
        <v>1.8994434920961301</v>
      </c>
      <c r="J49" s="13">
        <v>1.9840783079806299</v>
      </c>
      <c r="K49" s="13">
        <v>-6.6555674117606003E-2</v>
      </c>
      <c r="L49" s="13">
        <v>-0.45760406863463599</v>
      </c>
      <c r="M49" s="13">
        <v>-0.90481534638814298</v>
      </c>
      <c r="N49" s="13">
        <v>0.54633959334748905</v>
      </c>
      <c r="O49" s="13">
        <v>0.158751836812484</v>
      </c>
      <c r="P49" s="13">
        <v>-0.60885129791517201</v>
      </c>
      <c r="Q49" s="13">
        <v>1.8662546045939701</v>
      </c>
      <c r="R49" s="13">
        <v>0.80215307777201195</v>
      </c>
      <c r="S49" s="13">
        <v>-0.45557835130177499</v>
      </c>
      <c r="T49" s="13">
        <v>-0.25623671442990997</v>
      </c>
      <c r="U49" s="13">
        <v>1.02869131752629</v>
      </c>
    </row>
    <row r="50" spans="1:21" x14ac:dyDescent="0.3">
      <c r="A50">
        <f t="shared" si="0"/>
        <v>47</v>
      </c>
      <c r="B50" s="13">
        <v>-0.164879019209038</v>
      </c>
      <c r="C50" s="13">
        <v>1.47380061973595E-2</v>
      </c>
      <c r="D50" s="13">
        <v>0.34865114055948698</v>
      </c>
      <c r="E50" s="13">
        <v>0.90518894944844397</v>
      </c>
      <c r="F50" s="13">
        <v>-0.76095379527748896</v>
      </c>
      <c r="G50" s="13">
        <v>-1.4953564055137201</v>
      </c>
      <c r="H50" s="13">
        <v>-1.11227494670331</v>
      </c>
      <c r="I50" s="13">
        <v>0.80352840979745799</v>
      </c>
      <c r="J50" s="13">
        <v>-0.37928623998304201</v>
      </c>
      <c r="K50" s="13">
        <v>-1.5967503482972001</v>
      </c>
      <c r="L50" s="13">
        <v>1.20173067088356</v>
      </c>
      <c r="M50" s="13">
        <v>0.35545029000235101</v>
      </c>
      <c r="N50" s="13">
        <v>3.40201740127338E-2</v>
      </c>
      <c r="O50" s="13">
        <v>9.7562892055649997E-2</v>
      </c>
      <c r="P50" s="13">
        <v>-0.28022991300355898</v>
      </c>
      <c r="Q50" s="13">
        <v>-1.7514284017219099</v>
      </c>
      <c r="R50" s="13">
        <v>0.58117077375966197</v>
      </c>
      <c r="S50" s="13">
        <v>0.59535945942352997</v>
      </c>
      <c r="T50" s="13">
        <v>-0.38608817728443401</v>
      </c>
      <c r="U50" s="13">
        <v>0.75301868291653695</v>
      </c>
    </row>
    <row r="51" spans="1:21" x14ac:dyDescent="0.3">
      <c r="A51">
        <f t="shared" si="0"/>
        <v>48</v>
      </c>
      <c r="B51" s="13">
        <v>0.62770728752872695</v>
      </c>
      <c r="C51" s="13">
        <v>-3.7764347672058302E-2</v>
      </c>
      <c r="D51" s="13">
        <v>-1.0885098172218599</v>
      </c>
      <c r="E51" s="13">
        <v>-7.8481972369376998E-2</v>
      </c>
      <c r="F51" s="13">
        <v>-1.87276086382545</v>
      </c>
      <c r="G51" s="13">
        <v>-1.42605240976359</v>
      </c>
      <c r="H51" s="13">
        <v>-1.44792430265145E-2</v>
      </c>
      <c r="I51" s="13">
        <v>-1.0623895748046699</v>
      </c>
      <c r="J51" s="13">
        <v>-0.79331385769371598</v>
      </c>
      <c r="K51" s="13">
        <v>1.0869764480322299</v>
      </c>
      <c r="L51" s="13">
        <v>-0.29054414720307298</v>
      </c>
      <c r="M51" s="13">
        <v>1.0662759711629699</v>
      </c>
      <c r="N51" s="13">
        <v>0.21563716678914599</v>
      </c>
      <c r="O51" s="13">
        <v>2.7955757914810002</v>
      </c>
      <c r="P51" s="13">
        <v>0.69922284908971599</v>
      </c>
      <c r="Q51" s="13">
        <v>-0.86804110024938996</v>
      </c>
      <c r="R51" s="13">
        <v>-0.38500594170845798</v>
      </c>
      <c r="S51" s="13">
        <v>1.08631059578095</v>
      </c>
      <c r="T51" s="13">
        <v>-0.70171232643342996</v>
      </c>
      <c r="U51" s="13">
        <v>1.89923547000177</v>
      </c>
    </row>
    <row r="52" spans="1:21" x14ac:dyDescent="0.3">
      <c r="A52">
        <f t="shared" si="0"/>
        <v>49</v>
      </c>
      <c r="B52" s="13">
        <v>1.09326566903948</v>
      </c>
      <c r="C52" s="13">
        <v>0.40380900009311399</v>
      </c>
      <c r="D52" s="13">
        <v>0.60064303341152803</v>
      </c>
      <c r="E52" s="13">
        <v>-2.2055835760043099</v>
      </c>
      <c r="F52" s="13">
        <v>-0.17740674762623401</v>
      </c>
      <c r="G52" s="13">
        <v>-0.199970024628946</v>
      </c>
      <c r="H52" s="13">
        <v>0.31908697441268202</v>
      </c>
      <c r="I52" s="13">
        <v>-1.95775679216318</v>
      </c>
      <c r="J52" s="13">
        <v>0.42291074750166902</v>
      </c>
      <c r="K52" s="13">
        <v>-2.6191037655124698</v>
      </c>
      <c r="L52" s="13">
        <v>0.66989921445661305</v>
      </c>
      <c r="M52" s="13">
        <v>2.0866223644336199</v>
      </c>
      <c r="N52" s="13">
        <v>1.8384430014445701</v>
      </c>
      <c r="O52" s="13">
        <v>0.73184511010906905</v>
      </c>
      <c r="P52" s="13">
        <v>0.60367976874317797</v>
      </c>
      <c r="Q52" s="13">
        <v>0.23528955690119899</v>
      </c>
      <c r="R52" s="13">
        <v>-0.58150844828755099</v>
      </c>
      <c r="S52" s="13">
        <v>0.52594705308638301</v>
      </c>
      <c r="T52" s="13">
        <v>1.0582195347935099</v>
      </c>
      <c r="U52" s="13">
        <v>0.47900484881583499</v>
      </c>
    </row>
    <row r="53" spans="1:21" x14ac:dyDescent="0.3">
      <c r="A53">
        <f t="shared" si="0"/>
        <v>50</v>
      </c>
      <c r="B53" s="13">
        <v>1.1092732976144</v>
      </c>
      <c r="C53" s="13">
        <v>0.30525439285092798</v>
      </c>
      <c r="D53" s="13">
        <v>0.41302461255082201</v>
      </c>
      <c r="E53" s="13">
        <v>2.0787376633800001</v>
      </c>
      <c r="F53" s="13">
        <v>0.16710250337131999</v>
      </c>
      <c r="G53" s="13">
        <v>1.1223487578228501E-2</v>
      </c>
      <c r="H53" s="13">
        <v>-0.27907890305429001</v>
      </c>
      <c r="I53" s="13">
        <v>-0.21040661559733401</v>
      </c>
      <c r="J53" s="13">
        <v>-0.31390651106069101</v>
      </c>
      <c r="K53" s="13">
        <v>0.91482758971624201</v>
      </c>
      <c r="L53" s="13">
        <v>1.5805089787517399</v>
      </c>
      <c r="M53" s="13">
        <v>-6.95471736889314E-3</v>
      </c>
      <c r="N53" s="13">
        <v>1.08961175810032</v>
      </c>
      <c r="O53" s="13">
        <v>0.83475724301089504</v>
      </c>
      <c r="P53" s="13">
        <v>-0.83823933201231904</v>
      </c>
      <c r="Q53" s="13">
        <v>-0.20913340107638501</v>
      </c>
      <c r="R53" s="13">
        <v>1.39868696911876</v>
      </c>
      <c r="S53" s="13">
        <v>-1.6106578017337401</v>
      </c>
      <c r="T53" s="13">
        <v>-3.8181249544161999</v>
      </c>
      <c r="U53" s="13">
        <v>-1.0444501435728499</v>
      </c>
    </row>
    <row r="54" spans="1:21" x14ac:dyDescent="0.3">
      <c r="A54">
        <f t="shared" si="0"/>
        <v>51</v>
      </c>
      <c r="B54" s="13">
        <v>-0.86365282198871396</v>
      </c>
      <c r="C54" s="13">
        <v>-1.24311011200712</v>
      </c>
      <c r="D54" s="13">
        <v>-1.52428962978404</v>
      </c>
      <c r="E54" s="13">
        <v>-0.54446410727412198</v>
      </c>
      <c r="F54" s="13">
        <v>-0.20960525162473301</v>
      </c>
      <c r="G54" s="13">
        <v>-1.4797195713137701</v>
      </c>
      <c r="H54" s="13">
        <v>-0.47981234321886701</v>
      </c>
      <c r="I54" s="13">
        <v>0.84758443400686401</v>
      </c>
      <c r="J54" s="13">
        <v>0.84191300697803495</v>
      </c>
      <c r="K54" s="13">
        <v>1.42825822465442</v>
      </c>
      <c r="L54" s="13">
        <v>-0.31275256444761501</v>
      </c>
      <c r="M54" s="13">
        <v>5.0352932741235E-2</v>
      </c>
      <c r="N54" s="13">
        <v>0.38389442002234597</v>
      </c>
      <c r="O54" s="13">
        <v>-0.70176155687945097</v>
      </c>
      <c r="P54" s="13">
        <v>-2.3003352770830201</v>
      </c>
      <c r="Q54" s="13">
        <v>-0.36808195752026901</v>
      </c>
      <c r="R54" s="13">
        <v>1.52971899654884</v>
      </c>
      <c r="S54" s="13">
        <v>-0.48057548839541497</v>
      </c>
      <c r="T54" s="13">
        <v>-0.30050331579661699</v>
      </c>
      <c r="U54" s="13">
        <v>0.12810296530877699</v>
      </c>
    </row>
    <row r="55" spans="1:21" x14ac:dyDescent="0.3">
      <c r="A55">
        <f t="shared" si="0"/>
        <v>52</v>
      </c>
      <c r="B55" s="13">
        <v>7.7359091130424898E-2</v>
      </c>
      <c r="C55" s="13">
        <v>0.13185918869913499</v>
      </c>
      <c r="D55" s="13">
        <v>-0.311118954610418</v>
      </c>
      <c r="E55" s="13">
        <v>-1.2036081339524001</v>
      </c>
      <c r="F55" s="13">
        <v>0.792250600925679</v>
      </c>
      <c r="G55" s="13">
        <v>0.64551098872009005</v>
      </c>
      <c r="H55" s="13">
        <v>-1.37035284847206</v>
      </c>
      <c r="I55" s="13">
        <v>1.41282077055578</v>
      </c>
      <c r="J55" s="13">
        <v>1.2168966284960301</v>
      </c>
      <c r="K55" s="13">
        <v>0.69789681081527799</v>
      </c>
      <c r="L55" s="13">
        <v>0.66626246051322002</v>
      </c>
      <c r="M55" s="13">
        <v>0.43765170055791802</v>
      </c>
      <c r="N55" s="13">
        <v>-0.64140194229898395</v>
      </c>
      <c r="O55" s="13">
        <v>0.58020247278542603</v>
      </c>
      <c r="P55" s="13">
        <v>2.9785559131978799E-2</v>
      </c>
      <c r="Q55" s="13">
        <v>0.222047343110304</v>
      </c>
      <c r="R55" s="13">
        <v>0.77404878852650005</v>
      </c>
      <c r="S55" s="13">
        <v>0.52309928489774904</v>
      </c>
      <c r="T55" s="13">
        <v>-2.36965357617406</v>
      </c>
      <c r="U55" s="13">
        <v>-0.53283854339277403</v>
      </c>
    </row>
    <row r="56" spans="1:21" x14ac:dyDescent="0.3">
      <c r="A56">
        <f t="shared" si="0"/>
        <v>53</v>
      </c>
      <c r="B56" s="13">
        <v>-1.2141170436154101</v>
      </c>
      <c r="C56" s="13">
        <v>-0.99947508351036396</v>
      </c>
      <c r="D56" s="13">
        <v>1.6367878266479099</v>
      </c>
      <c r="E56" s="13">
        <v>-0.64487308778003505</v>
      </c>
      <c r="F56" s="13">
        <v>0.34224435129348402</v>
      </c>
      <c r="G56" s="13">
        <v>-0.498047113894105</v>
      </c>
      <c r="H56" s="13">
        <v>0.21488602719588701</v>
      </c>
      <c r="I56" s="13">
        <v>0.193754080991802</v>
      </c>
      <c r="J56" s="13">
        <v>0.63246240546292498</v>
      </c>
      <c r="K56" s="13">
        <v>-0.84137046156038098</v>
      </c>
      <c r="L56" s="13">
        <v>-1.0032151172648001</v>
      </c>
      <c r="M56" s="13">
        <v>-0.117460544687221</v>
      </c>
      <c r="N56" s="13">
        <v>-1.22222748841601</v>
      </c>
      <c r="O56" s="13">
        <v>7.7637586933186994E-2</v>
      </c>
      <c r="P56" s="13">
        <v>-0.67458166290242305</v>
      </c>
      <c r="Q56" s="13">
        <v>-0.108260416708487</v>
      </c>
      <c r="R56" s="13">
        <v>0.42069351080321998</v>
      </c>
      <c r="S56" s="13">
        <v>-0.31082631439192898</v>
      </c>
      <c r="T56" s="13">
        <v>0.27505033400337298</v>
      </c>
      <c r="U56" s="13">
        <v>-6.2965495430289897E-2</v>
      </c>
    </row>
    <row r="57" spans="1:21" x14ac:dyDescent="0.3">
      <c r="A57">
        <f t="shared" si="0"/>
        <v>54</v>
      </c>
      <c r="B57" s="13">
        <v>-1.1135007414867599</v>
      </c>
      <c r="C57" s="13">
        <v>-0.35421345818508998</v>
      </c>
      <c r="D57" s="13">
        <v>-2.0025426095682799</v>
      </c>
      <c r="E57" s="13">
        <v>0.22075580129091699</v>
      </c>
      <c r="F57" s="13">
        <v>-1.8005915246064499</v>
      </c>
      <c r="G57" s="13">
        <v>2.0992677649317901</v>
      </c>
      <c r="H57" s="13">
        <v>-0.40624145984320098</v>
      </c>
      <c r="I57" s="13">
        <v>-1.37791689442166</v>
      </c>
      <c r="J57" s="13">
        <v>-0.261079353996435</v>
      </c>
      <c r="K57" s="13">
        <v>0.43737836621656101</v>
      </c>
      <c r="L57" s="13">
        <v>-1.8539479651610999</v>
      </c>
      <c r="M57" s="13">
        <v>-0.89798519866118098</v>
      </c>
      <c r="N57" s="13">
        <v>-0.94733065213303802</v>
      </c>
      <c r="O57" s="13">
        <v>-0.144593993351186</v>
      </c>
      <c r="P57" s="13">
        <v>-0.77954154278523302</v>
      </c>
      <c r="Q57" s="13">
        <v>-0.50429825272553597</v>
      </c>
      <c r="R57" s="13">
        <v>0.27648458876298398</v>
      </c>
      <c r="S57" s="13">
        <v>0.48996383787595998</v>
      </c>
      <c r="T57" s="13">
        <v>-0.43494769475253903</v>
      </c>
      <c r="U57" s="13">
        <v>0.25903146926796999</v>
      </c>
    </row>
    <row r="58" spans="1:21" x14ac:dyDescent="0.3">
      <c r="A58">
        <f t="shared" si="0"/>
        <v>55</v>
      </c>
      <c r="B58" s="13">
        <v>-6.8493281033480602E-3</v>
      </c>
      <c r="C58" s="13">
        <v>0.105588715379725</v>
      </c>
      <c r="D58" s="13">
        <v>-0.65613326491116697</v>
      </c>
      <c r="E58" s="13">
        <v>-0.25915584172259698</v>
      </c>
      <c r="F58" s="13">
        <v>-1.01280308162778</v>
      </c>
      <c r="G58" s="13">
        <v>0.606733688252864</v>
      </c>
      <c r="H58" s="13">
        <v>-0.63173725140172399</v>
      </c>
      <c r="I58" s="13">
        <v>0.64334139667581902</v>
      </c>
      <c r="J58" s="13">
        <v>1.3242920664179201</v>
      </c>
      <c r="K58" s="13">
        <v>0.87490651308129097</v>
      </c>
      <c r="L58" s="13">
        <v>0.434927939547187</v>
      </c>
      <c r="M58" s="13">
        <v>1.3094295143019199</v>
      </c>
      <c r="N58" s="13">
        <v>0.29749008601702098</v>
      </c>
      <c r="O58" s="13">
        <v>-0.88794477223393597</v>
      </c>
      <c r="P58" s="13">
        <v>-0.35367432482296202</v>
      </c>
      <c r="Q58" s="13">
        <v>3.9005456957481997E-2</v>
      </c>
      <c r="R58" s="13">
        <v>-0.63914481618988095</v>
      </c>
      <c r="S58" s="13">
        <v>-0.52687682191907703</v>
      </c>
      <c r="T58" s="13">
        <v>1.7061949600573401</v>
      </c>
      <c r="U58" s="13">
        <v>1.19934016821583</v>
      </c>
    </row>
    <row r="59" spans="1:21" x14ac:dyDescent="0.3">
      <c r="A59">
        <f t="shared" si="0"/>
        <v>56</v>
      </c>
      <c r="B59" s="13">
        <v>1.5326303082847501</v>
      </c>
      <c r="C59" s="13">
        <v>0.955426266430902</v>
      </c>
      <c r="D59" s="13">
        <v>-1.57200466106531</v>
      </c>
      <c r="E59" s="13">
        <v>0.25425784767230197</v>
      </c>
      <c r="F59" s="13">
        <v>7.8832934206244404E-2</v>
      </c>
      <c r="G59" s="13">
        <v>-0.25689786844670098</v>
      </c>
      <c r="H59" s="13">
        <v>1.63611288909095</v>
      </c>
      <c r="I59" s="13">
        <v>0.17939123213849201</v>
      </c>
      <c r="J59" s="13">
        <v>-2.5759880128380401</v>
      </c>
      <c r="K59" s="13">
        <v>-1.7637426289870499</v>
      </c>
      <c r="L59" s="13">
        <v>0.579116811009463</v>
      </c>
      <c r="M59" s="13">
        <v>-2.86222983197072</v>
      </c>
      <c r="N59" s="13">
        <v>-1.08689715222376</v>
      </c>
      <c r="O59" s="13">
        <v>0.19257247317595899</v>
      </c>
      <c r="P59" s="13">
        <v>1.1515377430049201</v>
      </c>
      <c r="Q59" s="13">
        <v>3.1448779724969803E-2</v>
      </c>
      <c r="R59" s="13">
        <v>-0.97409019572816002</v>
      </c>
      <c r="S59" s="13">
        <v>0.15960963353357399</v>
      </c>
      <c r="T59" s="13">
        <v>0.506460355054006</v>
      </c>
      <c r="U59" s="13">
        <v>0.28627474346495502</v>
      </c>
    </row>
    <row r="60" spans="1:21" x14ac:dyDescent="0.3">
      <c r="A60">
        <f t="shared" si="0"/>
        <v>57</v>
      </c>
      <c r="B60" s="13">
        <v>-0.76966591375368199</v>
      </c>
      <c r="C60" s="13">
        <v>0.464798977991353</v>
      </c>
      <c r="D60" s="13">
        <v>-1.05107967438912</v>
      </c>
      <c r="E60" s="13">
        <v>0.124780552726645</v>
      </c>
      <c r="F60" s="13">
        <v>1.1090673265594599</v>
      </c>
      <c r="G60" s="13">
        <v>-0.80519497015222097</v>
      </c>
      <c r="H60" s="13">
        <v>1.81182615157872</v>
      </c>
      <c r="I60" s="13">
        <v>-0.51773922650982795</v>
      </c>
      <c r="J60" s="13">
        <v>-0.58448160596828702</v>
      </c>
      <c r="K60" s="13">
        <v>-2.2405106662596102</v>
      </c>
      <c r="L60" s="13">
        <v>0.94559639405454898</v>
      </c>
      <c r="M60" s="13">
        <v>-0.73120088057449495</v>
      </c>
      <c r="N60" s="13">
        <v>0.38598475965554302</v>
      </c>
      <c r="O60" s="13">
        <v>1.24146454455515</v>
      </c>
      <c r="P60" s="13">
        <v>0.95073181426029396</v>
      </c>
      <c r="Q60" s="13">
        <v>1.6814506326013201</v>
      </c>
      <c r="R60" s="13">
        <v>0.54125218686862997</v>
      </c>
      <c r="S60" s="13">
        <v>1.2338325906057599</v>
      </c>
      <c r="T60" s="13">
        <v>-0.26831542033817302</v>
      </c>
      <c r="U60" s="13">
        <v>1.7275897341614801</v>
      </c>
    </row>
    <row r="61" spans="1:21" x14ac:dyDescent="0.3">
      <c r="A61">
        <f t="shared" si="0"/>
        <v>58</v>
      </c>
      <c r="B61" s="13">
        <v>0.37137881276005802</v>
      </c>
      <c r="C61" s="13">
        <v>0.266706388227063</v>
      </c>
      <c r="D61" s="13">
        <v>-1.6537992955390901</v>
      </c>
      <c r="E61" s="13">
        <v>8.7569655949124303E-2</v>
      </c>
      <c r="F61" s="13">
        <v>-1.1006462505985199</v>
      </c>
      <c r="G61" s="13">
        <v>-4.9601673939809597E-2</v>
      </c>
      <c r="H61" s="13">
        <v>0.84765089316418496</v>
      </c>
      <c r="I61" s="13">
        <v>-4.4487254128951999E-2</v>
      </c>
      <c r="J61" s="13">
        <v>0.614564067159315</v>
      </c>
      <c r="K61" s="13">
        <v>1.1327172955356</v>
      </c>
      <c r="L61" s="13">
        <v>-1.5066861930425699</v>
      </c>
      <c r="M61" s="13">
        <v>-1.52262299936195</v>
      </c>
      <c r="N61" s="13">
        <v>0.938558752550817</v>
      </c>
      <c r="O61" s="13">
        <v>-1.15248509869156</v>
      </c>
      <c r="P61" s="13">
        <v>-7.2951664919467696E-2</v>
      </c>
      <c r="Q61" s="13">
        <v>-1.01917709055017</v>
      </c>
      <c r="R61" s="13">
        <v>0.64769051910157005</v>
      </c>
      <c r="S61" s="13">
        <v>0.583032380768018</v>
      </c>
      <c r="T61" s="13">
        <v>-0.35751008255821798</v>
      </c>
      <c r="U61" s="13">
        <v>0.59242533916678897</v>
      </c>
    </row>
    <row r="62" spans="1:21" x14ac:dyDescent="0.3">
      <c r="A62">
        <f t="shared" si="0"/>
        <v>59</v>
      </c>
      <c r="B62" s="13">
        <v>-0.22558440227125201</v>
      </c>
      <c r="C62" s="13">
        <v>-1.42322334232221</v>
      </c>
      <c r="D62" s="13">
        <v>0.36941590811320701</v>
      </c>
      <c r="E62" s="13">
        <v>1.13754398502914</v>
      </c>
      <c r="F62" s="13">
        <v>0.10926022165617</v>
      </c>
      <c r="G62" s="13">
        <v>1.7951262882037999</v>
      </c>
      <c r="H62" s="13">
        <v>-1.53971827356236</v>
      </c>
      <c r="I62" s="13">
        <v>-0.50613359700717098</v>
      </c>
      <c r="J62" s="13">
        <v>1.5545076346193401</v>
      </c>
      <c r="K62" s="13">
        <v>-1.4019372625289299</v>
      </c>
      <c r="L62" s="13">
        <v>2.14766662837518</v>
      </c>
      <c r="M62" s="13">
        <v>0.7575739347671</v>
      </c>
      <c r="N62" s="13">
        <v>-0.66583674173869101</v>
      </c>
      <c r="O62" s="13">
        <v>9.2496322431191894E-2</v>
      </c>
      <c r="P62" s="13">
        <v>-1.2326969007796</v>
      </c>
      <c r="Q62" s="13">
        <v>-1.28294390341318</v>
      </c>
      <c r="R62" s="13">
        <v>1.08882068857175</v>
      </c>
      <c r="S62" s="13">
        <v>-0.74772998830960602</v>
      </c>
      <c r="T62" s="13">
        <v>-3.6610371184190499E-2</v>
      </c>
      <c r="U62" s="13">
        <v>-0.42798057062792799</v>
      </c>
    </row>
    <row r="63" spans="1:21" x14ac:dyDescent="0.3">
      <c r="A63">
        <f t="shared" si="0"/>
        <v>60</v>
      </c>
      <c r="B63" s="13">
        <v>1.1173561388144699</v>
      </c>
      <c r="C63" s="13">
        <v>0.111057309026227</v>
      </c>
      <c r="D63" s="13">
        <v>-0.93617992667129402</v>
      </c>
      <c r="E63" s="13">
        <v>7.661294376029E-2</v>
      </c>
      <c r="F63" s="13">
        <v>-0.178587058243003</v>
      </c>
      <c r="G63" s="13">
        <v>-0.91168208531051897</v>
      </c>
      <c r="H63" s="13">
        <v>-0.12768773997633701</v>
      </c>
      <c r="I63" s="13">
        <v>-0.294649168840317</v>
      </c>
      <c r="J63" s="13">
        <v>-0.36394798671613698</v>
      </c>
      <c r="K63" s="13">
        <v>7.1000469978625594E-2</v>
      </c>
      <c r="L63" s="13">
        <v>-0.73399912704442705</v>
      </c>
      <c r="M63" s="13">
        <v>-1.01494210721195</v>
      </c>
      <c r="N63" s="13">
        <v>-0.88075131153178599</v>
      </c>
      <c r="O63" s="13">
        <v>-0.32805497731159999</v>
      </c>
      <c r="P63" s="13">
        <v>0.73337367916964602</v>
      </c>
      <c r="Q63" s="13">
        <v>1.1935183143349299</v>
      </c>
      <c r="R63" s="13">
        <v>0.305519388749945</v>
      </c>
      <c r="S63" s="13">
        <v>1.26645132549446</v>
      </c>
      <c r="T63" s="13">
        <v>1.3474383049387999</v>
      </c>
      <c r="U63" s="13">
        <v>0.581351992105549</v>
      </c>
    </row>
    <row r="64" spans="1:21" x14ac:dyDescent="0.3">
      <c r="A64">
        <f t="shared" si="0"/>
        <v>61</v>
      </c>
      <c r="B64" s="13">
        <v>-1.08906429505224</v>
      </c>
      <c r="C64" s="13">
        <v>1.17285538956588</v>
      </c>
      <c r="D64" s="13">
        <v>9.8281630928253497E-2</v>
      </c>
      <c r="E64" s="13">
        <v>1.12047221251355</v>
      </c>
      <c r="F64" s="13">
        <v>0.609611210591258</v>
      </c>
      <c r="G64" s="13">
        <v>-0.84378571742947195</v>
      </c>
      <c r="H64" s="13">
        <v>0.52651518485225501</v>
      </c>
      <c r="I64" s="13">
        <v>0.58818701455370503</v>
      </c>
      <c r="J64" s="13">
        <v>0.83005532395216497</v>
      </c>
      <c r="K64" s="13">
        <v>-0.58266528509599103</v>
      </c>
      <c r="L64" s="13">
        <v>-0.98040875677733996</v>
      </c>
      <c r="M64" s="13">
        <v>0.41970208928157399</v>
      </c>
      <c r="N64" s="13">
        <v>0.89281981207809802</v>
      </c>
      <c r="O64" s="13">
        <v>-0.97835385389316198</v>
      </c>
      <c r="P64" s="13">
        <v>0.60631309703382796</v>
      </c>
      <c r="Q64" s="13">
        <v>0.60795964444272299</v>
      </c>
      <c r="R64" s="13">
        <v>0.80511244432117202</v>
      </c>
      <c r="S64" s="13">
        <v>2.0683515244831199</v>
      </c>
      <c r="T64" s="13">
        <v>-0.28210144633741202</v>
      </c>
      <c r="U64" s="13">
        <v>5.01606848556694E-2</v>
      </c>
    </row>
    <row r="65" spans="1:21" x14ac:dyDescent="0.3">
      <c r="A65">
        <f t="shared" si="0"/>
        <v>62</v>
      </c>
      <c r="B65" s="13">
        <v>3.2557464164973501E-2</v>
      </c>
      <c r="C65" s="13">
        <v>-2.1155833182251098</v>
      </c>
      <c r="D65" s="13">
        <v>0.63027639403015601</v>
      </c>
      <c r="E65" s="13">
        <v>-0.32319534650758902</v>
      </c>
      <c r="F65" s="13">
        <v>0.50025123031683705</v>
      </c>
      <c r="G65" s="13">
        <v>-1.3068269025550101</v>
      </c>
      <c r="H65" s="13">
        <v>0.60328509519106399</v>
      </c>
      <c r="I65" s="13">
        <v>-1.4842834875686099</v>
      </c>
      <c r="J65" s="13">
        <v>0.94223262186856105</v>
      </c>
      <c r="K65" s="13">
        <v>-1.8014576793357402E-2</v>
      </c>
      <c r="L65" s="13">
        <v>-0.43627423547348998</v>
      </c>
      <c r="M65" s="13">
        <v>-0.73668197431042304</v>
      </c>
      <c r="N65" s="13">
        <v>-1.30661736945176</v>
      </c>
      <c r="O65" s="13">
        <v>-2.2351707006116701</v>
      </c>
      <c r="P65" s="13">
        <v>-2.2182444882117598</v>
      </c>
      <c r="Q65" s="13">
        <v>-0.25659107914297902</v>
      </c>
      <c r="R65" s="13">
        <v>-1.99076581543376</v>
      </c>
      <c r="S65" s="13">
        <v>-0.31440643448046601</v>
      </c>
      <c r="T65" s="13">
        <v>1.4430599904922301</v>
      </c>
      <c r="U65" s="13">
        <v>-0.90011814872434104</v>
      </c>
    </row>
    <row r="66" spans="1:21" x14ac:dyDescent="0.3">
      <c r="A66">
        <f t="shared" si="0"/>
        <v>63</v>
      </c>
      <c r="B66" s="13">
        <v>0.55252702111222396</v>
      </c>
      <c r="C66" s="13">
        <v>0.46216113959481098</v>
      </c>
      <c r="D66" s="13">
        <v>-0.32148362524769702</v>
      </c>
      <c r="E66" s="13">
        <v>-0.36746381213280299</v>
      </c>
      <c r="F66" s="13">
        <v>0.84020769796918104</v>
      </c>
      <c r="G66" s="13">
        <v>-1.5870290684511199</v>
      </c>
      <c r="H66" s="13">
        <v>0.97781644017413405</v>
      </c>
      <c r="I66" s="13">
        <v>0.85734589647074999</v>
      </c>
      <c r="J66" s="13">
        <v>-1.4853824103203499</v>
      </c>
      <c r="K66" s="13">
        <v>-1.39208812555471</v>
      </c>
      <c r="L66" s="13">
        <v>-3.2244505510565097E-2</v>
      </c>
      <c r="M66" s="13">
        <v>0.29828729101808399</v>
      </c>
      <c r="N66" s="13">
        <v>-1.50046221189659</v>
      </c>
      <c r="O66" s="13">
        <v>0.103159245954701</v>
      </c>
      <c r="P66" s="13">
        <v>-0.80321016155793501</v>
      </c>
      <c r="Q66" s="13">
        <v>-1.1008398273393201</v>
      </c>
      <c r="R66" s="13">
        <v>0.65201323109420595</v>
      </c>
      <c r="S66" s="13">
        <v>-0.88988608465642405</v>
      </c>
      <c r="T66" s="13">
        <v>0.96981449486482096</v>
      </c>
      <c r="U66" s="13">
        <v>1.20171032459928</v>
      </c>
    </row>
    <row r="67" spans="1:21" x14ac:dyDescent="0.3">
      <c r="A67">
        <f t="shared" si="0"/>
        <v>64</v>
      </c>
      <c r="B67" s="13">
        <v>1.1006102178808701</v>
      </c>
      <c r="C67" s="13">
        <v>-2.45990316165611</v>
      </c>
      <c r="D67" s="13">
        <v>0.62766987030083998</v>
      </c>
      <c r="E67" s="13">
        <v>2.7622599682121198E-3</v>
      </c>
      <c r="F67" s="13">
        <v>0.35570735588886399</v>
      </c>
      <c r="G67" s="13">
        <v>-0.89872579755962101</v>
      </c>
      <c r="H67" s="13">
        <v>0.46965383499291902</v>
      </c>
      <c r="I67" s="13">
        <v>-0.97412788870764699</v>
      </c>
      <c r="J67" s="13">
        <v>-0.80398942303460996</v>
      </c>
      <c r="K67" s="13">
        <v>-0.46258732740914699</v>
      </c>
      <c r="L67" s="13">
        <v>-7.2701180475984298E-2</v>
      </c>
      <c r="M67" s="13">
        <v>-1.89508652736301</v>
      </c>
      <c r="N67" s="13">
        <v>0.65324410713810999</v>
      </c>
      <c r="O67" s="13">
        <v>-0.87130144724924197</v>
      </c>
      <c r="P67" s="13">
        <v>1.4584158873494399</v>
      </c>
      <c r="Q67" s="13">
        <v>1.0899263040490099</v>
      </c>
      <c r="R67" s="13">
        <v>0.80287521826525299</v>
      </c>
      <c r="S67" s="13">
        <v>-1.05257672529053</v>
      </c>
      <c r="T67" s="13">
        <v>-8.0247871669356305E-2</v>
      </c>
      <c r="U67" s="13">
        <v>8.3532236874655802E-2</v>
      </c>
    </row>
    <row r="68" spans="1:21" x14ac:dyDescent="0.3">
      <c r="A68">
        <f t="shared" si="0"/>
        <v>65</v>
      </c>
      <c r="B68" s="13">
        <v>1.5442118955039501</v>
      </c>
      <c r="C68" s="13">
        <v>-0.30485718475158802</v>
      </c>
      <c r="D68" s="13">
        <v>-0.21163180746871599</v>
      </c>
      <c r="E68" s="13">
        <v>0.52189111324072401</v>
      </c>
      <c r="F68" s="13">
        <v>-0.911439871276983</v>
      </c>
      <c r="G68" s="13">
        <v>1.5871756800052299</v>
      </c>
      <c r="H68" s="13">
        <v>0.148224034551552</v>
      </c>
      <c r="I68" s="13">
        <v>1.6025298667719401</v>
      </c>
      <c r="J68" s="13">
        <v>-0.52286119698580802</v>
      </c>
      <c r="K68" s="13">
        <v>3.5449103471432902E-2</v>
      </c>
      <c r="L68" s="13">
        <v>0.58316164309822804</v>
      </c>
      <c r="M68" s="13">
        <v>0.672728016457942</v>
      </c>
      <c r="N68" s="13">
        <v>-0.986668315357216</v>
      </c>
      <c r="O68" s="13">
        <v>0.26365356558813202</v>
      </c>
      <c r="P68" s="13">
        <v>-2.0459867003684198</v>
      </c>
      <c r="Q68" s="13">
        <v>-0.16227625262266501</v>
      </c>
      <c r="R68" s="13">
        <v>0.87946472567623102</v>
      </c>
      <c r="S68" s="13">
        <v>-0.24131139031335899</v>
      </c>
      <c r="T68" s="13">
        <v>0.128566740968311</v>
      </c>
      <c r="U68" s="13">
        <v>1.0056207227414</v>
      </c>
    </row>
    <row r="69" spans="1:21" x14ac:dyDescent="0.3">
      <c r="A69">
        <f t="shared" si="0"/>
        <v>66</v>
      </c>
      <c r="B69" s="13">
        <v>8.59311331754255E-2</v>
      </c>
      <c r="C69" s="13">
        <v>0.39823325391367798</v>
      </c>
      <c r="D69" s="13">
        <v>-0.28802190384186099</v>
      </c>
      <c r="E69" s="13">
        <v>0.32214987130947598</v>
      </c>
      <c r="F69" s="13">
        <v>-1.6653005727411301</v>
      </c>
      <c r="G69" s="13">
        <v>-0.32281839422352998</v>
      </c>
      <c r="H69" s="13">
        <v>-0.187663555585938</v>
      </c>
      <c r="I69" s="13">
        <v>-1.08316385288787</v>
      </c>
      <c r="J69" s="13">
        <v>-0.83433321470920796</v>
      </c>
      <c r="K69" s="13">
        <v>-0.189085386897684</v>
      </c>
      <c r="L69" s="13">
        <v>2.1978296735600198</v>
      </c>
      <c r="M69" s="13">
        <v>2.1358821945386302</v>
      </c>
      <c r="N69" s="13">
        <v>1.2061704135333799</v>
      </c>
      <c r="O69" s="13">
        <v>5.5577481257118998E-2</v>
      </c>
      <c r="P69" s="13">
        <v>0.65006701581326298</v>
      </c>
      <c r="Q69" s="13">
        <v>-1.8509552771909601</v>
      </c>
      <c r="R69" s="13">
        <v>0.53027985673137501</v>
      </c>
      <c r="S69" s="13">
        <v>-0.64778008530782705</v>
      </c>
      <c r="T69" s="13">
        <v>-7.9038211743988201E-2</v>
      </c>
      <c r="U69" s="13">
        <v>1.1634916914023901</v>
      </c>
    </row>
    <row r="70" spans="1:21" x14ac:dyDescent="0.3">
      <c r="A70">
        <f t="shared" ref="A70:A133" si="1">1+A69</f>
        <v>67</v>
      </c>
      <c r="B70" s="13">
        <v>-1.4915903106376101</v>
      </c>
      <c r="C70" s="13">
        <v>-1.70578655053756</v>
      </c>
      <c r="D70" s="13">
        <v>0.34210335313353502</v>
      </c>
      <c r="E70" s="13">
        <v>0.57446056236402199</v>
      </c>
      <c r="F70" s="13">
        <v>-0.50396944637706398</v>
      </c>
      <c r="G70" s="13">
        <v>0.25133792657141502</v>
      </c>
      <c r="H70" s="13">
        <v>-1.7979731824360501</v>
      </c>
      <c r="I70" s="13">
        <v>-0.60964348278895997</v>
      </c>
      <c r="J70" s="13">
        <v>0.35586360206319401</v>
      </c>
      <c r="K70" s="13">
        <v>0.80930576726212899</v>
      </c>
      <c r="L70" s="13">
        <v>0.40062595970782899</v>
      </c>
      <c r="M70" s="13">
        <v>8.2706531887058399E-2</v>
      </c>
      <c r="N70" s="13">
        <v>-7.4227387351247107E-2</v>
      </c>
      <c r="O70" s="13">
        <v>0.29342531756479001</v>
      </c>
      <c r="P70" s="13">
        <v>-0.181092846129774</v>
      </c>
      <c r="Q70" s="13">
        <v>-0.66382166243400398</v>
      </c>
      <c r="R70" s="13">
        <v>3.9811643087650999</v>
      </c>
      <c r="S70" s="13">
        <v>-0.16003095293101999</v>
      </c>
      <c r="T70" s="13">
        <v>0.42319606306419399</v>
      </c>
      <c r="U70" s="13">
        <v>-0.62500002014089795</v>
      </c>
    </row>
    <row r="71" spans="1:21" x14ac:dyDescent="0.3">
      <c r="A71">
        <f t="shared" si="1"/>
        <v>68</v>
      </c>
      <c r="B71" s="13">
        <v>-0.74230183725985699</v>
      </c>
      <c r="C71" s="13">
        <v>0.75940981180842804</v>
      </c>
      <c r="D71" s="13">
        <v>0.97972121642131005</v>
      </c>
      <c r="E71" s="13">
        <v>-0.50270955234086401</v>
      </c>
      <c r="F71" s="13">
        <v>0.71824272917391896</v>
      </c>
      <c r="G71" s="13">
        <v>3.1949707146291102</v>
      </c>
      <c r="H71" s="13">
        <v>-0.82788617377326101</v>
      </c>
      <c r="I71" s="13">
        <v>-1.07947565879588</v>
      </c>
      <c r="J71" s="13">
        <v>-0.35379692071924901</v>
      </c>
      <c r="K71" s="13">
        <v>1.7140219630274101</v>
      </c>
      <c r="L71" s="13">
        <v>1.5317332246859701</v>
      </c>
      <c r="M71" s="13">
        <v>-1.8277555496573501</v>
      </c>
      <c r="N71" s="13">
        <v>0.28085173524906198</v>
      </c>
      <c r="O71" s="13">
        <v>-0.69977030953320596</v>
      </c>
      <c r="P71" s="13">
        <v>0.49012107874169097</v>
      </c>
      <c r="Q71" s="13">
        <v>-1.16962860291448</v>
      </c>
      <c r="R71" s="13">
        <v>-0.249968040257393</v>
      </c>
      <c r="S71" s="13">
        <v>0.52221201196494405</v>
      </c>
      <c r="T71" s="13">
        <v>-0.865113457841577</v>
      </c>
      <c r="U71" s="13">
        <v>1.82951180168147</v>
      </c>
    </row>
    <row r="72" spans="1:21" x14ac:dyDescent="0.3">
      <c r="A72">
        <f t="shared" si="1"/>
        <v>69</v>
      </c>
      <c r="B72" s="13">
        <v>-1.06158173331999</v>
      </c>
      <c r="C72" s="13">
        <v>0.203237618683344</v>
      </c>
      <c r="D72" s="13">
        <v>-0.34267805116245698</v>
      </c>
      <c r="E72" s="13">
        <v>1.80703005398134</v>
      </c>
      <c r="F72" s="13">
        <v>1.50309758497714</v>
      </c>
      <c r="G72" s="13">
        <v>-1.91153369988736</v>
      </c>
      <c r="H72" s="13">
        <v>0.88472046325725695</v>
      </c>
      <c r="I72" s="13">
        <v>-0.210853493884649</v>
      </c>
      <c r="J72" s="13">
        <v>0.59574619677855001</v>
      </c>
      <c r="K72" s="13">
        <v>-0.43805869534182601</v>
      </c>
      <c r="L72" s="13">
        <v>1.3344030760410499</v>
      </c>
      <c r="M72" s="13">
        <v>-1.8841859408669701</v>
      </c>
      <c r="N72" s="13">
        <v>1.4241577038292701</v>
      </c>
      <c r="O72" s="13">
        <v>-0.94551552322189203</v>
      </c>
      <c r="P72" s="13">
        <v>-6.44582034919675E-2</v>
      </c>
      <c r="Q72" s="13">
        <v>0.26493723767773603</v>
      </c>
      <c r="R72" s="13">
        <v>-1.1820844177949901</v>
      </c>
      <c r="S72" s="13">
        <v>0.95426656130769905</v>
      </c>
      <c r="T72" s="13">
        <v>0.53025253451635002</v>
      </c>
      <c r="U72" s="13">
        <v>0.67522804233667799</v>
      </c>
    </row>
    <row r="73" spans="1:21" x14ac:dyDescent="0.3">
      <c r="A73">
        <f t="shared" si="1"/>
        <v>70</v>
      </c>
      <c r="B73" s="13">
        <v>2.35045722400204</v>
      </c>
      <c r="C73" s="13">
        <v>0.95868278992227296</v>
      </c>
      <c r="D73" s="13">
        <v>1.6472451291243899</v>
      </c>
      <c r="E73" s="13">
        <v>1.03654701929989</v>
      </c>
      <c r="F73" s="13">
        <v>1.4457215950835001</v>
      </c>
      <c r="G73" s="13">
        <v>-0.29797745239495299</v>
      </c>
      <c r="H73" s="13">
        <v>1.0139368148640799</v>
      </c>
      <c r="I73" s="13">
        <v>1.1973004510437999</v>
      </c>
      <c r="J73" s="13">
        <v>-1.7014639860568099</v>
      </c>
      <c r="K73" s="13">
        <v>0.222840659817405</v>
      </c>
      <c r="L73" s="13">
        <v>0.57613245191741502</v>
      </c>
      <c r="M73" s="13">
        <v>-1.4087264183036101E-2</v>
      </c>
      <c r="N73" s="13">
        <v>-1.3708103933398901</v>
      </c>
      <c r="O73" s="13">
        <v>0.92480684925151802</v>
      </c>
      <c r="P73" s="13">
        <v>-1.42381601960844</v>
      </c>
      <c r="Q73" s="13">
        <v>0.27813215786592699</v>
      </c>
      <c r="R73" s="13">
        <v>0.62510941759832805</v>
      </c>
      <c r="S73" s="13">
        <v>2.10932201123408</v>
      </c>
      <c r="T73" s="13">
        <v>-1.2903195154559</v>
      </c>
      <c r="U73" s="13">
        <v>-1.15587233477857</v>
      </c>
    </row>
    <row r="74" spans="1:21" x14ac:dyDescent="0.3">
      <c r="A74">
        <f t="shared" si="1"/>
        <v>71</v>
      </c>
      <c r="B74" s="13">
        <v>-0.61560188146689399</v>
      </c>
      <c r="C74" s="13">
        <v>0.48682974787947503</v>
      </c>
      <c r="D74" s="13">
        <v>-1.2442499658946899</v>
      </c>
      <c r="E74" s="13">
        <v>-1.55158175239827</v>
      </c>
      <c r="F74" s="13">
        <v>0.54578511183498701</v>
      </c>
      <c r="G74" s="13">
        <v>2.0207597701692199</v>
      </c>
      <c r="H74" s="13">
        <v>-0.72367962846871703</v>
      </c>
      <c r="I74" s="13">
        <v>-1.53818117072465</v>
      </c>
      <c r="J74" s="13">
        <v>-0.66385746949463698</v>
      </c>
      <c r="K74" s="13">
        <v>-6.7904328078286696E-2</v>
      </c>
      <c r="L74" s="13">
        <v>1.30183429966957</v>
      </c>
      <c r="M74" s="13">
        <v>-1.70032895818117</v>
      </c>
      <c r="N74" s="13">
        <v>4.8500943509157103E-2</v>
      </c>
      <c r="O74" s="13">
        <v>0.851891446579088</v>
      </c>
      <c r="P74" s="13">
        <v>-1.2136832482914399</v>
      </c>
      <c r="Q74" s="13">
        <v>-1.0745456987138</v>
      </c>
      <c r="R74" s="13">
        <v>1.00780226520505</v>
      </c>
      <c r="S74" s="13">
        <v>-0.582648314660277</v>
      </c>
      <c r="T74" s="13">
        <v>0.36346234246166198</v>
      </c>
      <c r="U74" s="13">
        <v>0.100372219854649</v>
      </c>
    </row>
    <row r="75" spans="1:21" x14ac:dyDescent="0.3">
      <c r="A75">
        <f t="shared" si="1"/>
        <v>72</v>
      </c>
      <c r="B75" s="13">
        <v>0.748076783703985</v>
      </c>
      <c r="C75" s="13">
        <v>-0.44590444136973001</v>
      </c>
      <c r="D75" s="13">
        <v>-2.1246762488142199</v>
      </c>
      <c r="E75" s="13">
        <v>-1.1251249263185299</v>
      </c>
      <c r="F75" s="13">
        <v>9.67694487796084E-2</v>
      </c>
      <c r="G75" s="13">
        <v>0.28086551269951499</v>
      </c>
      <c r="H75" s="13">
        <v>-1.1617922649038901</v>
      </c>
      <c r="I75" s="13">
        <v>0.24696310921893899</v>
      </c>
      <c r="J75" s="13">
        <v>0.103997246498087</v>
      </c>
      <c r="K75" s="13">
        <v>-0.31903000715874302</v>
      </c>
      <c r="L75" s="13">
        <v>-0.46103497499391</v>
      </c>
      <c r="M75" s="13">
        <v>-0.111914838826055</v>
      </c>
      <c r="N75" s="13">
        <v>1.04262619425465</v>
      </c>
      <c r="O75" s="13">
        <v>0.84438985091571095</v>
      </c>
      <c r="P75" s="13">
        <v>-0.35444047437867598</v>
      </c>
      <c r="Q75" s="13">
        <v>8.6774282352465495E-2</v>
      </c>
      <c r="R75" s="13">
        <v>-0.22359169445806901</v>
      </c>
      <c r="S75" s="13">
        <v>0.46363566293759301</v>
      </c>
      <c r="T75" s="13">
        <v>-0.11933259513463799</v>
      </c>
      <c r="U75" s="13">
        <v>-1.4846457161806501</v>
      </c>
    </row>
    <row r="76" spans="1:21" x14ac:dyDescent="0.3">
      <c r="A76">
        <f t="shared" si="1"/>
        <v>73</v>
      </c>
      <c r="B76" s="13">
        <v>-0.19241851058826401</v>
      </c>
      <c r="C76" s="13">
        <v>0.32567307426214298</v>
      </c>
      <c r="D76" s="13">
        <v>0.225549637075107</v>
      </c>
      <c r="E76" s="13">
        <v>-1.90001069537278</v>
      </c>
      <c r="F76" s="13">
        <v>-0.94850176716127099</v>
      </c>
      <c r="G76" s="13">
        <v>0.62290265669560396</v>
      </c>
      <c r="H76" s="13">
        <v>0.20276694266755299</v>
      </c>
      <c r="I76" s="13">
        <v>-1.41282886293901E-2</v>
      </c>
      <c r="J76" s="13">
        <v>1.65824856258878</v>
      </c>
      <c r="K76" s="13">
        <v>0.51591346354492296</v>
      </c>
      <c r="L76" s="13">
        <v>0.41493546570622603</v>
      </c>
      <c r="M76" s="13">
        <v>-1.0621379743441299</v>
      </c>
      <c r="N76" s="13">
        <v>0.84094660390625597</v>
      </c>
      <c r="O76" s="13">
        <v>-2.48837792761962E-2</v>
      </c>
      <c r="P76" s="13">
        <v>-0.863301037981688</v>
      </c>
      <c r="Q76" s="13">
        <v>-1.46135140380357</v>
      </c>
      <c r="R76" s="13">
        <v>1.0277576778534701</v>
      </c>
      <c r="S76" s="13">
        <v>-0.59548972221774898</v>
      </c>
      <c r="T76" s="13">
        <v>-0.78123250063100602</v>
      </c>
      <c r="U76" s="13">
        <v>-1.0267816190675401</v>
      </c>
    </row>
    <row r="77" spans="1:21" x14ac:dyDescent="0.3">
      <c r="A77">
        <f t="shared" si="1"/>
        <v>74</v>
      </c>
      <c r="B77" s="13">
        <v>0.888610425420721</v>
      </c>
      <c r="C77" s="13">
        <v>-2.0097806481407399E-2</v>
      </c>
      <c r="D77" s="13">
        <v>-2.3210654551154599</v>
      </c>
      <c r="E77" s="13">
        <v>-0.43201031212346502</v>
      </c>
      <c r="F77" s="13">
        <v>0.12966072665068501</v>
      </c>
      <c r="G77" s="13">
        <v>-0.121012264404395</v>
      </c>
      <c r="H77" s="13">
        <v>0.20902438140061699</v>
      </c>
      <c r="I77" s="13">
        <v>-0.42382459186962101</v>
      </c>
      <c r="J77" s="13">
        <v>-0.74319020049851303</v>
      </c>
      <c r="K77" s="13">
        <v>-1.3393446591360201</v>
      </c>
      <c r="L77" s="13">
        <v>-1.07791915728776</v>
      </c>
      <c r="M77" s="13">
        <v>0.71300507973031702</v>
      </c>
      <c r="N77" s="13">
        <v>-1.02017060611025</v>
      </c>
      <c r="O77" s="13">
        <v>-1.22640800212621</v>
      </c>
      <c r="P77" s="13">
        <v>0.65709812894092701</v>
      </c>
      <c r="Q77" s="13">
        <v>1.75731745548637</v>
      </c>
      <c r="R77" s="13">
        <v>-0.72771438682130996</v>
      </c>
      <c r="S77" s="13">
        <v>-1.68724296729867</v>
      </c>
      <c r="T77" s="13">
        <v>1.4249416616547199</v>
      </c>
      <c r="U77" s="13">
        <v>0.46359091038135802</v>
      </c>
    </row>
    <row r="78" spans="1:21" x14ac:dyDescent="0.3">
      <c r="A78">
        <f t="shared" si="1"/>
        <v>75</v>
      </c>
      <c r="B78" s="13">
        <v>-0.76484923656787396</v>
      </c>
      <c r="C78" s="13">
        <v>-1.8884755753587901</v>
      </c>
      <c r="D78" s="13">
        <v>-2.8975021161688299</v>
      </c>
      <c r="E78" s="13">
        <v>-1.14217783069234</v>
      </c>
      <c r="F78" s="13">
        <v>-0.141679535514287</v>
      </c>
      <c r="G78" s="13">
        <v>-0.44940518729066298</v>
      </c>
      <c r="H78" s="13">
        <v>0.52590032388307895</v>
      </c>
      <c r="I78" s="13">
        <v>-0.913490945838344</v>
      </c>
      <c r="J78" s="13">
        <v>1.34776273822244</v>
      </c>
      <c r="K78" s="13">
        <v>1.5495058851971699</v>
      </c>
      <c r="L78" s="13">
        <v>-0.148268580573192</v>
      </c>
      <c r="M78" s="13">
        <v>-1.44423304726311</v>
      </c>
      <c r="N78" s="13">
        <v>-2.3996126369979498</v>
      </c>
      <c r="O78" s="13">
        <v>4.39005246964045E-2</v>
      </c>
      <c r="P78" s="13">
        <v>0.60659083085096099</v>
      </c>
      <c r="Q78" s="13">
        <v>0.888363994507955</v>
      </c>
      <c r="R78" s="13">
        <v>-0.321824798931168</v>
      </c>
      <c r="S78" s="13">
        <v>1.25246981589899</v>
      </c>
      <c r="T78" s="13">
        <v>0.15811470922682799</v>
      </c>
      <c r="U78" s="13">
        <v>1.3654964735597499</v>
      </c>
    </row>
    <row r="79" spans="1:21" x14ac:dyDescent="0.3">
      <c r="A79">
        <f t="shared" si="1"/>
        <v>76</v>
      </c>
      <c r="B79" s="13">
        <v>-1.40226896933876</v>
      </c>
      <c r="C79" s="13">
        <v>0.33836146832009201</v>
      </c>
      <c r="D79" s="13">
        <v>-0.16213811002722101</v>
      </c>
      <c r="E79" s="13">
        <v>-0.55164245725125904</v>
      </c>
      <c r="F79" s="13">
        <v>2.4529933881272901</v>
      </c>
      <c r="G79" s="13">
        <v>0.41007179402391403</v>
      </c>
      <c r="H79" s="13">
        <v>1.05196794883975</v>
      </c>
      <c r="I79" s="13">
        <v>-1.02782468377442</v>
      </c>
      <c r="J79" s="13">
        <v>-0.58313297060837399</v>
      </c>
      <c r="K79" s="13">
        <v>0.34187500015852301</v>
      </c>
      <c r="L79" s="13">
        <v>-0.22779800099238301</v>
      </c>
      <c r="M79" s="13">
        <v>0.22021919183821201</v>
      </c>
      <c r="N79" s="13">
        <v>0.90094404564351904</v>
      </c>
      <c r="O79" s="13">
        <v>6.2792791776477994E-2</v>
      </c>
      <c r="P79" s="13">
        <v>3.7466420834464498E-2</v>
      </c>
      <c r="Q79" s="13">
        <v>-1.02676829060327</v>
      </c>
      <c r="R79" s="13">
        <v>-0.33194530565984698</v>
      </c>
      <c r="S79" s="13">
        <v>-0.28591367266737999</v>
      </c>
      <c r="T79" s="13">
        <v>-0.41600725281478601</v>
      </c>
      <c r="U79" s="13">
        <v>-2.0532975669270499</v>
      </c>
    </row>
    <row r="80" spans="1:21" x14ac:dyDescent="0.3">
      <c r="A80">
        <f t="shared" si="1"/>
        <v>77</v>
      </c>
      <c r="B80" s="13">
        <v>-1.4223759250915</v>
      </c>
      <c r="C80" s="13">
        <v>0.33780540287940403</v>
      </c>
      <c r="D80" s="13">
        <v>0.114268473921478</v>
      </c>
      <c r="E80" s="13">
        <v>1.87382905506904</v>
      </c>
      <c r="F80" s="13">
        <v>-1.2982027075687801</v>
      </c>
      <c r="G80" s="13">
        <v>-1.07295887114723</v>
      </c>
      <c r="H80" s="13">
        <v>0.44675182089920001</v>
      </c>
      <c r="I80" s="13">
        <v>2.1832926337389398</v>
      </c>
      <c r="J80" s="13">
        <v>-0.54616256617807202</v>
      </c>
      <c r="K80" s="13">
        <v>-1.88261717138658</v>
      </c>
      <c r="L80" s="13">
        <v>1.38585883326351</v>
      </c>
      <c r="M80" s="13">
        <v>1.92927552613537</v>
      </c>
      <c r="N80" s="13">
        <v>-1.38854004464562</v>
      </c>
      <c r="O80" s="13">
        <v>-0.15193263915468799</v>
      </c>
      <c r="P80" s="13">
        <v>-0.54139664031372503</v>
      </c>
      <c r="Q80" s="13">
        <v>0.232267331697605</v>
      </c>
      <c r="R80" s="13">
        <v>-7.3749800513443403E-2</v>
      </c>
      <c r="S80" s="13">
        <v>0.38812970174707201</v>
      </c>
      <c r="T80" s="13">
        <v>-2.23895241000861</v>
      </c>
      <c r="U80" s="13">
        <v>-0.33076673301201998</v>
      </c>
    </row>
    <row r="81" spans="1:21" x14ac:dyDescent="0.3">
      <c r="A81">
        <f t="shared" si="1"/>
        <v>78</v>
      </c>
      <c r="B81" s="13">
        <v>0.48819390985994099</v>
      </c>
      <c r="C81" s="13">
        <v>0.42433121858231698</v>
      </c>
      <c r="D81" s="13">
        <v>-0.41900878215466197</v>
      </c>
      <c r="E81" s="13">
        <v>0.49816507635385898</v>
      </c>
      <c r="F81" s="13">
        <v>-0.73790948857175598</v>
      </c>
      <c r="G81" s="13">
        <v>-1.06784131498343</v>
      </c>
      <c r="H81" s="13">
        <v>1.0604310102323999</v>
      </c>
      <c r="I81" s="13">
        <v>-1.2246526388377801</v>
      </c>
      <c r="J81" s="13">
        <v>-1.04568690583057</v>
      </c>
      <c r="K81" s="13">
        <v>-0.19321038172771801</v>
      </c>
      <c r="L81" s="13">
        <v>-1.30519607283927</v>
      </c>
      <c r="M81" s="13">
        <v>-0.68761955966384003</v>
      </c>
      <c r="N81" s="13">
        <v>-1.8093938966567</v>
      </c>
      <c r="O81" s="13">
        <v>1.6122353388766599</v>
      </c>
      <c r="P81" s="13">
        <v>0.38953384207354702</v>
      </c>
      <c r="Q81" s="13">
        <v>-8.6696840949105902E-2</v>
      </c>
      <c r="R81" s="13">
        <v>-0.86582946796237903</v>
      </c>
      <c r="S81" s="13">
        <v>0.81356661237686301</v>
      </c>
      <c r="T81" s="13">
        <v>0.76727283439562599</v>
      </c>
      <c r="U81" s="13">
        <v>0.30635005285230499</v>
      </c>
    </row>
    <row r="82" spans="1:21" x14ac:dyDescent="0.3">
      <c r="A82">
        <f t="shared" si="1"/>
        <v>79</v>
      </c>
      <c r="B82" s="13">
        <v>-0.177375156618825</v>
      </c>
      <c r="C82" s="13">
        <v>0.112870787348612</v>
      </c>
      <c r="D82" s="13">
        <v>-0.36042990934273</v>
      </c>
      <c r="E82" s="13">
        <v>0.83473719653951794</v>
      </c>
      <c r="F82" s="13">
        <v>-1.95191876711558</v>
      </c>
      <c r="G82" s="13">
        <v>-1.7366847191144701</v>
      </c>
      <c r="H82" s="13">
        <v>-0.104523547904044</v>
      </c>
      <c r="I82" s="13">
        <v>-0.35893878018334302</v>
      </c>
      <c r="J82" s="13">
        <v>0.83046162323585104</v>
      </c>
      <c r="K82" s="13">
        <v>0.34738661000680199</v>
      </c>
      <c r="L82" s="13">
        <v>1.86369544335126</v>
      </c>
      <c r="M82" s="13">
        <v>-2.1027430270491401</v>
      </c>
      <c r="N82" s="13">
        <v>-1.0272619022837799</v>
      </c>
      <c r="O82" s="13">
        <v>-0.11579349001554</v>
      </c>
      <c r="P82" s="13">
        <v>-0.38930891013178098</v>
      </c>
      <c r="Q82" s="13">
        <v>3.2190408164427802</v>
      </c>
      <c r="R82" s="13">
        <v>-1.1423497673808001</v>
      </c>
      <c r="S82" s="13">
        <v>-0.91225596813310394</v>
      </c>
      <c r="T82" s="13">
        <v>-0.23021498218915801</v>
      </c>
      <c r="U82" s="13">
        <v>6.7406037583737102E-2</v>
      </c>
    </row>
    <row r="83" spans="1:21" x14ac:dyDescent="0.3">
      <c r="A83">
        <f t="shared" si="1"/>
        <v>80</v>
      </c>
      <c r="B83" s="13">
        <v>-0.196053487807333</v>
      </c>
      <c r="C83" s="13">
        <v>-0.118270365758134</v>
      </c>
      <c r="D83" s="13">
        <v>0.454456674913359</v>
      </c>
      <c r="E83" s="13">
        <v>-0.76482156387727496</v>
      </c>
      <c r="F83" s="13">
        <v>-0.69519878817027603</v>
      </c>
      <c r="G83" s="13">
        <v>1.20383377113418</v>
      </c>
      <c r="H83" s="13">
        <v>0.89289821614604303</v>
      </c>
      <c r="I83" s="13">
        <v>-0.55113371362667396</v>
      </c>
      <c r="J83" s="13">
        <v>-0.54566562960504195</v>
      </c>
      <c r="K83" s="13">
        <v>-1.0428742099328401</v>
      </c>
      <c r="L83" s="13">
        <v>0.8430851000763</v>
      </c>
      <c r="M83" s="13">
        <v>-1.3234755495047701</v>
      </c>
      <c r="N83" s="13">
        <v>-1.1691036991755801</v>
      </c>
      <c r="O83" s="13">
        <v>8.8240527565974697E-2</v>
      </c>
      <c r="P83" s="13">
        <v>-0.41169474875245299</v>
      </c>
      <c r="Q83" s="13">
        <v>0.34864367962649201</v>
      </c>
      <c r="R83" s="13">
        <v>0.30546823915094201</v>
      </c>
      <c r="S83" s="13">
        <v>0.12847621259144801</v>
      </c>
      <c r="T83" s="13">
        <v>-1.6587571664718901</v>
      </c>
      <c r="U83" s="13">
        <v>0.29037964397102201</v>
      </c>
    </row>
    <row r="84" spans="1:21" x14ac:dyDescent="0.3">
      <c r="A84">
        <f t="shared" si="1"/>
        <v>81</v>
      </c>
      <c r="B84" s="13">
        <v>1.4193101506425501</v>
      </c>
      <c r="C84" s="13">
        <v>-2.6862862203428</v>
      </c>
      <c r="D84" s="13">
        <v>-0.477513443557054</v>
      </c>
      <c r="E84" s="13">
        <v>0.85719549787329696</v>
      </c>
      <c r="F84" s="13">
        <v>1.1215643109636699</v>
      </c>
      <c r="G84" s="13">
        <v>1.4096429433662301</v>
      </c>
      <c r="H84" s="13">
        <v>-0.10286117651422599</v>
      </c>
      <c r="I84" s="13">
        <v>-2.0587008629088999</v>
      </c>
      <c r="J84" s="13">
        <v>2.3063555068538601</v>
      </c>
      <c r="K84" s="13">
        <v>2.0567744460048898</v>
      </c>
      <c r="L84" s="13">
        <v>-0.232510709678937</v>
      </c>
      <c r="M84" s="13">
        <v>0.28784011895570399</v>
      </c>
      <c r="N84" s="13">
        <v>0.38674720401250501</v>
      </c>
      <c r="O84" s="13">
        <v>1.76922159319213</v>
      </c>
      <c r="P84" s="13">
        <v>1.0044812112849599</v>
      </c>
      <c r="Q84" s="13">
        <v>-0.31228402347247403</v>
      </c>
      <c r="R84" s="13">
        <v>-0.39626938262852901</v>
      </c>
      <c r="S84" s="13">
        <v>0.61252553312660996</v>
      </c>
      <c r="T84" s="13">
        <v>-0.120627512976415</v>
      </c>
      <c r="U84" s="13">
        <v>-0.12820024411065101</v>
      </c>
    </row>
    <row r="85" spans="1:21" x14ac:dyDescent="0.3">
      <c r="A85">
        <f t="shared" si="1"/>
        <v>82</v>
      </c>
      <c r="B85" s="13">
        <v>0.29158437398418302</v>
      </c>
      <c r="C85" s="13">
        <v>1.5483561910050601</v>
      </c>
      <c r="D85" s="13">
        <v>0.118538670451578</v>
      </c>
      <c r="E85" s="13">
        <v>1.16120324614877</v>
      </c>
      <c r="F85" s="13">
        <v>-1.0170864356609199</v>
      </c>
      <c r="G85" s="13">
        <v>0.64976808280246201</v>
      </c>
      <c r="H85" s="13">
        <v>-0.15583001057044699</v>
      </c>
      <c r="I85" s="13">
        <v>-0.56646678999854105</v>
      </c>
      <c r="J85" s="13">
        <v>2.18479441721361</v>
      </c>
      <c r="K85" s="13">
        <v>-0.79016676739444502</v>
      </c>
      <c r="L85" s="13">
        <v>-0.66517228270692297</v>
      </c>
      <c r="M85" s="13">
        <v>1.77515119467144</v>
      </c>
      <c r="N85" s="13">
        <v>-0.37484241200198498</v>
      </c>
      <c r="O85" s="13">
        <v>0.99048048174405801</v>
      </c>
      <c r="P85" s="13">
        <v>0.41325872536458202</v>
      </c>
      <c r="Q85" s="13">
        <v>1.4492114209807301</v>
      </c>
      <c r="R85" s="13">
        <v>6.1072165528576E-2</v>
      </c>
      <c r="S85" s="13">
        <v>1.24059942872721</v>
      </c>
      <c r="T85" s="13">
        <v>-1.80128927799064</v>
      </c>
      <c r="U85" s="13">
        <v>0.82888250918306805</v>
      </c>
    </row>
    <row r="86" spans="1:21" x14ac:dyDescent="0.3">
      <c r="A86">
        <f t="shared" si="1"/>
        <v>83</v>
      </c>
      <c r="B86" s="13">
        <v>0.19781105346436101</v>
      </c>
      <c r="C86" s="13">
        <v>-0.924378684060016</v>
      </c>
      <c r="D86" s="13">
        <v>-0.41918930494407097</v>
      </c>
      <c r="E86" s="13">
        <v>-0.67472861362312098</v>
      </c>
      <c r="F86" s="13">
        <v>2.1470725495696699</v>
      </c>
      <c r="G86" s="13">
        <v>0.51696138702475303</v>
      </c>
      <c r="H86" s="13">
        <v>-1.91038081125499</v>
      </c>
      <c r="I86" s="13">
        <v>-1.4191305376593699</v>
      </c>
      <c r="J86" s="13">
        <v>-5.0856490250487801E-2</v>
      </c>
      <c r="K86" s="13">
        <v>-1.3292506669131801</v>
      </c>
      <c r="L86" s="13">
        <v>-1.0178760966671501</v>
      </c>
      <c r="M86" s="13">
        <v>-0.62019809490247402</v>
      </c>
      <c r="N86" s="13">
        <v>-1.1655243894107901</v>
      </c>
      <c r="O86" s="13">
        <v>-0.343377924888085</v>
      </c>
      <c r="P86" s="13">
        <v>0.13036136700724699</v>
      </c>
      <c r="Q86" s="13">
        <v>3.9178149234482002E-3</v>
      </c>
      <c r="R86" s="13">
        <v>1.27192312128216</v>
      </c>
      <c r="S86" s="13">
        <v>-0.64768220180648695</v>
      </c>
      <c r="T86" s="13">
        <v>-0.22818359313596301</v>
      </c>
      <c r="U86" s="13">
        <v>3.4669225562650299E-2</v>
      </c>
    </row>
    <row r="87" spans="1:21" x14ac:dyDescent="0.3">
      <c r="A87">
        <f t="shared" si="1"/>
        <v>84</v>
      </c>
      <c r="B87" s="13">
        <v>1.58769908997406</v>
      </c>
      <c r="C87" s="13">
        <v>-0.72040490902555798</v>
      </c>
      <c r="D87" s="13">
        <v>-0.48454717383684898</v>
      </c>
      <c r="E87" s="13">
        <v>-0.44633437346184701</v>
      </c>
      <c r="F87" s="13">
        <v>-0.39532858332111598</v>
      </c>
      <c r="G87" s="13">
        <v>0.36389175130125501</v>
      </c>
      <c r="H87" s="13">
        <v>-0.87181932596603195</v>
      </c>
      <c r="I87" s="13">
        <v>-2.1628115223470599</v>
      </c>
      <c r="J87" s="13">
        <v>-2.0049487290660199E-2</v>
      </c>
      <c r="K87" s="13">
        <v>0.53931360986028498</v>
      </c>
      <c r="L87" s="13">
        <v>1.0517965964950799</v>
      </c>
      <c r="M87" s="13">
        <v>-0.83714712035477801</v>
      </c>
      <c r="N87" s="13">
        <v>0.150942283664904</v>
      </c>
      <c r="O87" s="13">
        <v>0.80929081836351402</v>
      </c>
      <c r="P87" s="13">
        <v>-0.14093638466306399</v>
      </c>
      <c r="Q87" s="13">
        <v>-0.432721372099579</v>
      </c>
      <c r="R87" s="13">
        <v>2.0287529400504098</v>
      </c>
      <c r="S87" s="13">
        <v>2.66285226181513</v>
      </c>
      <c r="T87" s="13">
        <v>-0.54125070366172701</v>
      </c>
      <c r="U87" s="13">
        <v>-0.24736891352865301</v>
      </c>
    </row>
    <row r="88" spans="1:21" x14ac:dyDescent="0.3">
      <c r="A88">
        <f t="shared" si="1"/>
        <v>85</v>
      </c>
      <c r="B88" s="13">
        <v>-0.80446595634954698</v>
      </c>
      <c r="C88" s="13">
        <v>0.83350531035866304</v>
      </c>
      <c r="D88" s="13">
        <v>1.75187075581695</v>
      </c>
      <c r="E88" s="13">
        <v>-0.47215889624998902</v>
      </c>
      <c r="F88" s="13">
        <v>-1.2339534751893</v>
      </c>
      <c r="G88" s="13">
        <v>-0.241092903021972</v>
      </c>
      <c r="H88" s="13">
        <v>1.0533277380316199</v>
      </c>
      <c r="I88" s="13">
        <v>0.51447268932394097</v>
      </c>
      <c r="J88" s="13">
        <v>-0.91518877423596701</v>
      </c>
      <c r="K88" s="13">
        <v>-0.71546755526267602</v>
      </c>
      <c r="L88" s="13">
        <v>0.56204587197887401</v>
      </c>
      <c r="M88" s="13">
        <v>0.68938524613323704</v>
      </c>
      <c r="N88" s="13">
        <v>0.81660012763088996</v>
      </c>
      <c r="O88" s="13">
        <v>0.82996610839488105</v>
      </c>
      <c r="P88" s="13">
        <v>-1.8492126431904701</v>
      </c>
      <c r="Q88" s="13">
        <v>-2.2058112279594302</v>
      </c>
      <c r="R88" s="13">
        <v>-0.72453298036171898</v>
      </c>
      <c r="S88" s="13">
        <v>0.33097999367429398</v>
      </c>
      <c r="T88" s="13">
        <v>0.22161811754249999</v>
      </c>
      <c r="U88" s="13">
        <v>-0.90524850410580104</v>
      </c>
    </row>
    <row r="89" spans="1:21" x14ac:dyDescent="0.3">
      <c r="A89">
        <f t="shared" si="1"/>
        <v>86</v>
      </c>
      <c r="B89" s="13">
        <v>0.69662441584960699</v>
      </c>
      <c r="C89" s="13">
        <v>-0.56649185628868204</v>
      </c>
      <c r="D89" s="13">
        <v>1.8812041844466101</v>
      </c>
      <c r="E89" s="13">
        <v>0.88209717111994201</v>
      </c>
      <c r="F89" s="13">
        <v>-0.98715709181778799</v>
      </c>
      <c r="G89" s="13">
        <v>8.6235785216598998E-2</v>
      </c>
      <c r="H89" s="13">
        <v>0.34453025203860399</v>
      </c>
      <c r="I89" s="13">
        <v>-0.830829999885766</v>
      </c>
      <c r="J89" s="13">
        <v>-1.0959764948616899</v>
      </c>
      <c r="K89" s="13">
        <v>5.1493287929703598E-2</v>
      </c>
      <c r="L89" s="13">
        <v>0.81766254440725805</v>
      </c>
      <c r="M89" s="13">
        <v>0.87842109662749102</v>
      </c>
      <c r="N89" s="13">
        <v>0.70612357868597098</v>
      </c>
      <c r="O89" s="13">
        <v>1.0811172241399201</v>
      </c>
      <c r="P89" s="13">
        <v>1.1590971750213499</v>
      </c>
      <c r="Q89" s="13">
        <v>-0.26094722469694898</v>
      </c>
      <c r="R89" s="13">
        <v>0.88516105079296103</v>
      </c>
      <c r="S89" s="13">
        <v>0.66008442477420204</v>
      </c>
      <c r="T89" s="13">
        <v>1.4563791514482001</v>
      </c>
      <c r="U89" s="13">
        <v>-1.3345737939986699</v>
      </c>
    </row>
    <row r="90" spans="1:21" x14ac:dyDescent="0.3">
      <c r="A90">
        <f t="shared" si="1"/>
        <v>87</v>
      </c>
      <c r="B90" s="13">
        <v>0.83508816507268202</v>
      </c>
      <c r="C90" s="13">
        <v>-0.99915099624077897</v>
      </c>
      <c r="D90" s="13">
        <v>0.18039214741978801</v>
      </c>
      <c r="E90" s="13">
        <v>-0.86113023550163703</v>
      </c>
      <c r="F90" s="13">
        <v>-1.2438887863625201</v>
      </c>
      <c r="G90" s="13">
        <v>-0.474083443064586</v>
      </c>
      <c r="H90" s="13">
        <v>0.25596593912688498</v>
      </c>
      <c r="I90" s="13">
        <v>0.55984624239134095</v>
      </c>
      <c r="J90" s="13">
        <v>-0.35240940230180201</v>
      </c>
      <c r="K90" s="13">
        <v>0.16767567906785399</v>
      </c>
      <c r="L90" s="13">
        <v>-0.94731907448666897</v>
      </c>
      <c r="M90" s="13">
        <v>-0.142345858024858</v>
      </c>
      <c r="N90" s="13">
        <v>0.52827933733340904</v>
      </c>
      <c r="O90" s="13">
        <v>0.71868378486431395</v>
      </c>
      <c r="P90" s="13">
        <v>-1.07278611973497</v>
      </c>
      <c r="Q90" s="13">
        <v>0.15135023183660901</v>
      </c>
      <c r="R90" s="13">
        <v>-0.79080564896887096</v>
      </c>
      <c r="S90" s="13">
        <v>-1.26191623299833</v>
      </c>
      <c r="T90" s="13">
        <v>0.55950706011055895</v>
      </c>
      <c r="U90" s="13">
        <v>-1.14241917335254</v>
      </c>
    </row>
    <row r="91" spans="1:21" x14ac:dyDescent="0.3">
      <c r="A91">
        <f t="shared" si="1"/>
        <v>88</v>
      </c>
      <c r="B91" s="13">
        <v>-0.243715140377952</v>
      </c>
      <c r="C91" s="13">
        <v>0.64126705212804702</v>
      </c>
      <c r="D91" s="13">
        <v>0.79630667372725505</v>
      </c>
      <c r="E91" s="13">
        <v>0.18044765783931199</v>
      </c>
      <c r="F91" s="13">
        <v>-1.52562573912121</v>
      </c>
      <c r="G91" s="13">
        <v>-1.5179821739791699</v>
      </c>
      <c r="H91" s="13">
        <v>0.82342773054983498</v>
      </c>
      <c r="I91" s="13">
        <v>0.47224431961579599</v>
      </c>
      <c r="J91" s="13">
        <v>-1.63003411270502</v>
      </c>
      <c r="K91" s="13">
        <v>0.84656465479745202</v>
      </c>
      <c r="L91" s="13">
        <v>-1.63857531525495</v>
      </c>
      <c r="M91" s="13">
        <v>0.63520861963236797</v>
      </c>
      <c r="N91" s="13">
        <v>-0.40722833062483099</v>
      </c>
      <c r="O91" s="13">
        <v>-0.81853250485820095</v>
      </c>
      <c r="P91" s="13">
        <v>-2.1326531028581299</v>
      </c>
      <c r="Q91" s="13">
        <v>-0.45178905979621098</v>
      </c>
      <c r="R91" s="13">
        <v>-0.22666875039092499</v>
      </c>
      <c r="S91" s="13">
        <v>0.71125421086796303</v>
      </c>
      <c r="T91" s="13">
        <v>-0.56707800441093303</v>
      </c>
      <c r="U91" s="13">
        <v>0.43413744524263798</v>
      </c>
    </row>
    <row r="92" spans="1:21" x14ac:dyDescent="0.3">
      <c r="A92">
        <f t="shared" si="1"/>
        <v>89</v>
      </c>
      <c r="B92" s="13">
        <v>0.21567008640374399</v>
      </c>
      <c r="C92" s="13">
        <v>-0.25395009085808501</v>
      </c>
      <c r="D92" s="13">
        <v>1.25432114191307</v>
      </c>
      <c r="E92" s="13">
        <v>-0.24415714609752501</v>
      </c>
      <c r="F92" s="13">
        <v>-0.69652412827729304</v>
      </c>
      <c r="G92" s="13">
        <v>0.93194033207207105</v>
      </c>
      <c r="H92" s="13">
        <v>-0.54021974460803202</v>
      </c>
      <c r="I92" s="13">
        <v>1.09609554163858</v>
      </c>
      <c r="J92" s="13">
        <v>4.8013094808349498E-2</v>
      </c>
      <c r="K92" s="13">
        <v>-0.37286566465469101</v>
      </c>
      <c r="L92" s="13">
        <v>1.4693182575493</v>
      </c>
      <c r="M92" s="13">
        <v>1.154984975256</v>
      </c>
      <c r="N92" s="13">
        <v>-0.24872602934160801</v>
      </c>
      <c r="O92" s="13">
        <v>-0.99319262560381005</v>
      </c>
      <c r="P92" s="13">
        <v>0.54572740571664002</v>
      </c>
      <c r="Q92" s="13">
        <v>7.3916748280370903E-3</v>
      </c>
      <c r="R92" s="13">
        <v>0.46513971372088903</v>
      </c>
      <c r="S92" s="13">
        <v>0.38240124809478399</v>
      </c>
      <c r="T92" s="13">
        <v>-0.94563601882100101</v>
      </c>
      <c r="U92" s="13">
        <v>-0.67622698808262505</v>
      </c>
    </row>
    <row r="93" spans="1:21" x14ac:dyDescent="0.3">
      <c r="A93">
        <f t="shared" si="1"/>
        <v>90</v>
      </c>
      <c r="B93" s="13">
        <v>-1.1658439314820499</v>
      </c>
      <c r="C93" s="13">
        <v>-1.1216999904267999</v>
      </c>
      <c r="D93" s="13">
        <v>-1.5853166337114</v>
      </c>
      <c r="E93" s="13">
        <v>2.0081613641257801</v>
      </c>
      <c r="F93" s="13">
        <v>0.62759979515245301</v>
      </c>
      <c r="G93" s="13">
        <v>0.88269451837298196</v>
      </c>
      <c r="H93" s="13">
        <v>-1.38147969644612</v>
      </c>
      <c r="I93" s="13">
        <v>-1.17766116253301</v>
      </c>
      <c r="J93" s="13">
        <v>0.45972528896303899</v>
      </c>
      <c r="K93" s="13">
        <v>0.76724286214224702</v>
      </c>
      <c r="L93" s="13">
        <v>0.15217275010273301</v>
      </c>
      <c r="M93" s="13">
        <v>0.18464854974235601</v>
      </c>
      <c r="N93" s="13">
        <v>-0.22820995655503601</v>
      </c>
      <c r="O93" s="13">
        <v>-0.74518711102253299</v>
      </c>
      <c r="P93" s="13">
        <v>2.75802099108453E-2</v>
      </c>
      <c r="Q93" s="13">
        <v>0.79164062503264199</v>
      </c>
      <c r="R93" s="13">
        <v>-0.79626067924873101</v>
      </c>
      <c r="S93" s="13">
        <v>1.35115857002801</v>
      </c>
      <c r="T93" s="13">
        <v>-1.3127113293499499</v>
      </c>
      <c r="U93" s="13">
        <v>-4.21736373360641E-2</v>
      </c>
    </row>
    <row r="94" spans="1:21" x14ac:dyDescent="0.3">
      <c r="A94">
        <f t="shared" si="1"/>
        <v>91</v>
      </c>
      <c r="B94" s="13">
        <v>-1.1479527788985899</v>
      </c>
      <c r="C94" s="13">
        <v>1.6479268546008099</v>
      </c>
      <c r="D94" s="13">
        <v>-2.4202664951223198</v>
      </c>
      <c r="E94" s="13">
        <v>0.19284229813585599</v>
      </c>
      <c r="F94" s="13">
        <v>0.49471341199659902</v>
      </c>
      <c r="G94" s="13">
        <v>-0.53073492628990004</v>
      </c>
      <c r="H94" s="13">
        <v>1.0630725308349001</v>
      </c>
      <c r="I94" s="13">
        <v>9.7430096336343905E-2</v>
      </c>
      <c r="J94" s="13">
        <v>0.123630970790294</v>
      </c>
      <c r="K94" s="13">
        <v>-0.76495754538376903</v>
      </c>
      <c r="L94" s="13">
        <v>-0.929358429349874</v>
      </c>
      <c r="M94" s="13">
        <v>-2.4573728338352301</v>
      </c>
      <c r="N94" s="13">
        <v>0.27449188904904398</v>
      </c>
      <c r="O94" s="13">
        <v>0.185491145348639</v>
      </c>
      <c r="P94" s="13">
        <v>-0.13956532852442999</v>
      </c>
      <c r="Q94" s="13">
        <v>3.7791598513580597E-2</v>
      </c>
      <c r="R94" s="13">
        <v>0.88283172164997403</v>
      </c>
      <c r="S94" s="13">
        <v>0.46562486782701201</v>
      </c>
      <c r="T94" s="13">
        <v>-1.46105934918262</v>
      </c>
      <c r="U94" s="13">
        <v>0.52820086971761304</v>
      </c>
    </row>
    <row r="95" spans="1:21" x14ac:dyDescent="0.3">
      <c r="A95">
        <f t="shared" si="1"/>
        <v>92</v>
      </c>
      <c r="B95" s="13">
        <v>0.10487471601649399</v>
      </c>
      <c r="C95" s="13">
        <v>-0.30667757004699198</v>
      </c>
      <c r="D95" s="13">
        <v>1.18545521589395</v>
      </c>
      <c r="E95" s="13">
        <v>0.606667635563094</v>
      </c>
      <c r="F95" s="13">
        <v>-0.20915546559175399</v>
      </c>
      <c r="G95" s="13">
        <v>-0.10365987080320301</v>
      </c>
      <c r="H95" s="13">
        <v>0.41095448537204698</v>
      </c>
      <c r="I95" s="13">
        <v>-1.2560464654999901</v>
      </c>
      <c r="J95" s="13">
        <v>-1.85442193017506</v>
      </c>
      <c r="K95" s="13">
        <v>-0.89186984138633596</v>
      </c>
      <c r="L95" s="13">
        <v>0.50463186862070797</v>
      </c>
      <c r="M95" s="13">
        <v>1.16933191655194</v>
      </c>
      <c r="N95" s="13">
        <v>-0.96432039404587999</v>
      </c>
      <c r="O95" s="13">
        <v>0.62818986819230704</v>
      </c>
      <c r="P95" s="13">
        <v>0.55968219668031205</v>
      </c>
      <c r="Q95" s="13">
        <v>0.17643117153819299</v>
      </c>
      <c r="R95" s="13">
        <v>0.192846353807471</v>
      </c>
      <c r="S95" s="13">
        <v>0.44203976896466701</v>
      </c>
      <c r="T95" s="13">
        <v>0.82241615672968105</v>
      </c>
      <c r="U95" s="13">
        <v>0.42898594204774398</v>
      </c>
    </row>
    <row r="96" spans="1:21" x14ac:dyDescent="0.3">
      <c r="A96">
        <f t="shared" si="1"/>
        <v>93</v>
      </c>
      <c r="B96" s="13">
        <v>0.72225403222500195</v>
      </c>
      <c r="C96" s="13">
        <v>-0.77404140889205997</v>
      </c>
      <c r="D96" s="13">
        <v>4.4884844908147301E-2</v>
      </c>
      <c r="E96" s="13">
        <v>-1.3226567940246901</v>
      </c>
      <c r="F96" s="13">
        <v>-2.2445057931071801</v>
      </c>
      <c r="G96" s="13">
        <v>9.9449716487277504E-2</v>
      </c>
      <c r="H96" s="13">
        <v>-1.37959747692511</v>
      </c>
      <c r="I96" s="13">
        <v>-0.69424987380849101</v>
      </c>
      <c r="J96" s="13">
        <v>-1.41240714835363</v>
      </c>
      <c r="K96" s="13">
        <v>0.55553498986877203</v>
      </c>
      <c r="L96" s="13">
        <v>6.6293136421889998E-2</v>
      </c>
      <c r="M96" s="13">
        <v>0.108573371577637</v>
      </c>
      <c r="N96" s="13">
        <v>0.89984790196190001</v>
      </c>
      <c r="O96" s="13">
        <v>0.72983256048784195</v>
      </c>
      <c r="P96" s="13">
        <v>0.23034035991160401</v>
      </c>
      <c r="Q96" s="13">
        <v>-1.8095002862738501</v>
      </c>
      <c r="R96" s="13">
        <v>8.1396173248509292E-3</v>
      </c>
      <c r="S96" s="13">
        <v>-0.49289079881146702</v>
      </c>
      <c r="T96" s="13">
        <v>0.62114102168179697</v>
      </c>
      <c r="U96" s="13">
        <v>1.8596882834952499</v>
      </c>
    </row>
    <row r="97" spans="1:21" x14ac:dyDescent="0.3">
      <c r="A97">
        <f t="shared" si="1"/>
        <v>94</v>
      </c>
      <c r="B97" s="13">
        <v>2.5854912526162401</v>
      </c>
      <c r="C97" s="13">
        <v>-1.3542395842984001</v>
      </c>
      <c r="D97" s="13">
        <v>-1.4419280201706299</v>
      </c>
      <c r="E97" s="13">
        <v>1.08077056641248</v>
      </c>
      <c r="F97" s="13">
        <v>2.9726381628317099E-2</v>
      </c>
      <c r="G97" s="13">
        <v>-0.50905685095813402</v>
      </c>
      <c r="H97" s="13">
        <v>-1.54318634171364</v>
      </c>
      <c r="I97" s="13">
        <v>1.30729323638644</v>
      </c>
      <c r="J97" s="13">
        <v>-1.63591394946349</v>
      </c>
      <c r="K97" s="13">
        <v>-3.0537234535281701E-2</v>
      </c>
      <c r="L97" s="13">
        <v>2.63912511500983</v>
      </c>
      <c r="M97" s="13">
        <v>0.57847827194387402</v>
      </c>
      <c r="N97" s="13">
        <v>-0.91143210509311101</v>
      </c>
      <c r="O97" s="13">
        <v>-1.1589603218797999</v>
      </c>
      <c r="P97" s="13">
        <v>-0.52549766377365703</v>
      </c>
      <c r="Q97" s="13">
        <v>-0.386470112607262</v>
      </c>
      <c r="R97" s="13">
        <v>-1.1324534097424399</v>
      </c>
      <c r="S97" s="13">
        <v>4.5953809019196198E-2</v>
      </c>
      <c r="T97" s="13">
        <v>0.458194299147204</v>
      </c>
      <c r="U97" s="13">
        <v>-0.55294745631536402</v>
      </c>
    </row>
    <row r="98" spans="1:21" x14ac:dyDescent="0.3">
      <c r="A98">
        <f t="shared" si="1"/>
        <v>95</v>
      </c>
      <c r="B98" s="13">
        <v>-0.66689067070138597</v>
      </c>
      <c r="C98" s="13">
        <v>-0.32592678918795298</v>
      </c>
      <c r="D98" s="13">
        <v>0.690470801628294</v>
      </c>
      <c r="E98" s="13">
        <v>-0.78452179359646201</v>
      </c>
      <c r="F98" s="13">
        <v>0.215506691888842</v>
      </c>
      <c r="G98" s="13">
        <v>0.60765746908685003</v>
      </c>
      <c r="H98" s="13">
        <v>-6.5562720469539398E-2</v>
      </c>
      <c r="I98" s="13">
        <v>-4.7646794798669199E-2</v>
      </c>
      <c r="J98" s="13">
        <v>1.26597686213529</v>
      </c>
      <c r="K98" s="13">
        <v>-1.0364642482469899</v>
      </c>
      <c r="L98" s="13">
        <v>0.67985708514994503</v>
      </c>
      <c r="M98" s="13">
        <v>-0.621254572029868</v>
      </c>
      <c r="N98" s="13">
        <v>0.48864573295802499</v>
      </c>
      <c r="O98" s="13">
        <v>-1.3983287640142199</v>
      </c>
      <c r="P98" s="13">
        <v>0.21777539264856</v>
      </c>
      <c r="Q98" s="13">
        <v>0.88631380753397704</v>
      </c>
      <c r="R98" s="13">
        <v>-0.28704684005570802</v>
      </c>
      <c r="S98" s="13">
        <v>-0.79675162493611096</v>
      </c>
      <c r="T98" s="13">
        <v>0.97551500674089298</v>
      </c>
      <c r="U98" s="13">
        <v>2.9248771456811098</v>
      </c>
    </row>
    <row r="99" spans="1:21" x14ac:dyDescent="0.3">
      <c r="A99">
        <f t="shared" si="1"/>
        <v>96</v>
      </c>
      <c r="B99" s="13">
        <v>0.18733102457893999</v>
      </c>
      <c r="C99" s="13">
        <v>1.5532163153526599</v>
      </c>
      <c r="D99" s="13">
        <v>0.73162836359316796</v>
      </c>
      <c r="E99" s="13">
        <v>0.14180344417006799</v>
      </c>
      <c r="F99" s="13">
        <v>1.0085767551906499</v>
      </c>
      <c r="G99" s="13">
        <v>-2.0693696060873901</v>
      </c>
      <c r="H99" s="13">
        <v>-1.0061483559745901</v>
      </c>
      <c r="I99" s="13">
        <v>0.96400183518876803</v>
      </c>
      <c r="J99" s="13">
        <v>1.11582555441834</v>
      </c>
      <c r="K99" s="13">
        <v>0.59189901661566702</v>
      </c>
      <c r="L99" s="13">
        <v>-0.73375662852784196</v>
      </c>
      <c r="M99" s="13">
        <v>0.44408444255234097</v>
      </c>
      <c r="N99" s="13">
        <v>0.23156448073147801</v>
      </c>
      <c r="O99" s="13">
        <v>0.59102083349174195</v>
      </c>
      <c r="P99" s="13">
        <v>-9.28715468561645E-2</v>
      </c>
      <c r="Q99" s="13">
        <v>-1.09763063119411</v>
      </c>
      <c r="R99" s="13">
        <v>1.15787822643558</v>
      </c>
      <c r="S99" s="13">
        <v>-3.0847227200503502</v>
      </c>
      <c r="T99" s="13">
        <v>0.66860608662714704</v>
      </c>
      <c r="U99" s="13">
        <v>0.38468829689990702</v>
      </c>
    </row>
    <row r="100" spans="1:21" x14ac:dyDescent="0.3">
      <c r="A100">
        <f t="shared" si="1"/>
        <v>97</v>
      </c>
      <c r="B100" s="13">
        <v>-8.2494425370955402E-2</v>
      </c>
      <c r="C100" s="13">
        <v>0.62813120976932602</v>
      </c>
      <c r="D100" s="13">
        <v>1.8916264576370301</v>
      </c>
      <c r="E100" s="13">
        <v>-1.4498933382135399</v>
      </c>
      <c r="F100" s="13">
        <v>0.70062666868333201</v>
      </c>
      <c r="G100" s="13">
        <v>0.52005230192237395</v>
      </c>
      <c r="H100" s="13">
        <v>0.66017735100938002</v>
      </c>
      <c r="I100" s="13">
        <v>-0.28000575654237098</v>
      </c>
      <c r="J100" s="13">
        <v>-0.43763395428823498</v>
      </c>
      <c r="K100" s="13">
        <v>1.2488317220877201</v>
      </c>
      <c r="L100" s="13">
        <v>0.61330717282674097</v>
      </c>
      <c r="M100" s="13">
        <v>-0.32570180175043301</v>
      </c>
      <c r="N100" s="13">
        <v>-1.8155610213320601</v>
      </c>
      <c r="O100" s="13">
        <v>0.176364628648569</v>
      </c>
      <c r="P100" s="13">
        <v>0.80579149751044798</v>
      </c>
      <c r="Q100" s="13">
        <v>1.5285548003020699</v>
      </c>
      <c r="R100" s="13">
        <v>-0.57269621780459301</v>
      </c>
      <c r="S100" s="13">
        <v>1.08695498257588</v>
      </c>
      <c r="T100" s="13">
        <v>-0.43491629090516298</v>
      </c>
      <c r="U100" s="13">
        <v>-1.3551898483237399</v>
      </c>
    </row>
    <row r="101" spans="1:21" x14ac:dyDescent="0.3">
      <c r="A101">
        <f t="shared" si="1"/>
        <v>98</v>
      </c>
      <c r="B101" s="13">
        <v>-1.9330229178509899</v>
      </c>
      <c r="C101" s="13">
        <v>-1.02754618141245</v>
      </c>
      <c r="D101" s="13">
        <v>-0.21713207950008701</v>
      </c>
      <c r="E101" s="13">
        <v>-0.39221686949631202</v>
      </c>
      <c r="F101" s="13">
        <v>-2.1080096083079698</v>
      </c>
      <c r="G101" s="13">
        <v>1.38406867462075</v>
      </c>
      <c r="H101" s="13">
        <v>0.62685376880186505</v>
      </c>
      <c r="I101" s="13">
        <v>-0.997188211439479</v>
      </c>
      <c r="J101" s="13">
        <v>0.74443222415644195</v>
      </c>
      <c r="K101" s="13">
        <v>0.28217849678241902</v>
      </c>
      <c r="L101" s="13">
        <v>0.60081717503349896</v>
      </c>
      <c r="M101" s="13">
        <v>-0.13481569217211101</v>
      </c>
      <c r="N101" s="13">
        <v>0.77847682971896803</v>
      </c>
      <c r="O101" s="13">
        <v>-2.0625481590673601E-2</v>
      </c>
      <c r="P101" s="13">
        <v>0.65016010775492195</v>
      </c>
      <c r="Q101" s="13">
        <v>2.1038870510992802</v>
      </c>
      <c r="R101" s="13">
        <v>-0.68293380742651799</v>
      </c>
      <c r="S101" s="13">
        <v>-1.4558399808482101</v>
      </c>
      <c r="T101" s="13">
        <v>-0.34478183269937202</v>
      </c>
      <c r="U101" s="13">
        <v>-0.39625017078393698</v>
      </c>
    </row>
    <row r="102" spans="1:21" x14ac:dyDescent="0.3">
      <c r="A102">
        <f t="shared" si="1"/>
        <v>99</v>
      </c>
      <c r="B102" s="13">
        <v>-0.43896615393477301</v>
      </c>
      <c r="C102" s="13">
        <v>-0.20194229402517899</v>
      </c>
      <c r="D102" s="13">
        <v>-0.208947545959977</v>
      </c>
      <c r="E102" s="13">
        <v>-0.93017535801682205</v>
      </c>
      <c r="F102" s="13">
        <v>-0.861872635495048</v>
      </c>
      <c r="G102" s="13">
        <v>-0.42879128476204997</v>
      </c>
      <c r="H102" s="13">
        <v>-1.08777611044408</v>
      </c>
      <c r="I102" s="13">
        <v>1.46903432661626</v>
      </c>
      <c r="J102" s="13">
        <v>1.4365195658718699</v>
      </c>
      <c r="K102" s="13">
        <v>0.31785749784532802</v>
      </c>
      <c r="L102" s="13">
        <v>-0.69660940866218202</v>
      </c>
      <c r="M102" s="13">
        <v>9.5704077694705902E-2</v>
      </c>
      <c r="N102" s="13">
        <v>0.54544611433457801</v>
      </c>
      <c r="O102" s="13">
        <v>0.82654383287968403</v>
      </c>
      <c r="P102" s="13">
        <v>0.50432930482465399</v>
      </c>
      <c r="Q102" s="13">
        <v>0.81639929339129402</v>
      </c>
      <c r="R102" s="13">
        <v>-0.472595070181974</v>
      </c>
      <c r="S102" s="13">
        <v>0.373361216631037</v>
      </c>
      <c r="T102" s="13">
        <v>-1.03282512096489</v>
      </c>
      <c r="U102" s="13">
        <v>0.533262875805674</v>
      </c>
    </row>
    <row r="103" spans="1:21" x14ac:dyDescent="0.3">
      <c r="A103">
        <f t="shared" si="1"/>
        <v>100</v>
      </c>
      <c r="B103" s="13">
        <v>-1.79467884145512</v>
      </c>
      <c r="C103" s="13">
        <v>0.86106602555594902</v>
      </c>
      <c r="D103" s="13">
        <v>-1.13878355985862</v>
      </c>
      <c r="E103" s="13">
        <v>-0.99157320020843798</v>
      </c>
      <c r="F103" s="13">
        <v>0.956616804730688</v>
      </c>
      <c r="G103" s="13">
        <v>-1.04583496156561</v>
      </c>
      <c r="H103" s="13">
        <v>-0.19748724410878299</v>
      </c>
      <c r="I103" s="13">
        <v>0.71668173958915404</v>
      </c>
      <c r="J103" s="13">
        <v>-2.453191280195</v>
      </c>
      <c r="K103" s="13">
        <v>-1.38570524828116</v>
      </c>
      <c r="L103" s="13">
        <v>-1.9376052135434501</v>
      </c>
      <c r="M103" s="13">
        <v>0.76587815149435701</v>
      </c>
      <c r="N103" s="13">
        <v>0.26190036632312302</v>
      </c>
      <c r="O103" s="13">
        <v>0.71650472371362595</v>
      </c>
      <c r="P103" s="13">
        <v>-0.71315383674822197</v>
      </c>
      <c r="Q103" s="13">
        <v>1.51237508287612</v>
      </c>
      <c r="R103" s="13">
        <v>-0.62314666322938905</v>
      </c>
      <c r="S103" s="13">
        <v>0.47587550556361102</v>
      </c>
      <c r="T103" s="13">
        <v>0.46936790018212898</v>
      </c>
      <c r="U103" s="13">
        <v>1.32245933133469</v>
      </c>
    </row>
    <row r="104" spans="1:21" x14ac:dyDescent="0.3">
      <c r="A104">
        <f t="shared" si="1"/>
        <v>101</v>
      </c>
      <c r="B104" s="13">
        <v>0.84037552975390495</v>
      </c>
      <c r="C104" s="13">
        <v>1.55815736336427</v>
      </c>
      <c r="D104" s="13">
        <v>-2.5854348170786499</v>
      </c>
      <c r="E104" s="13">
        <v>-0.240879804038201</v>
      </c>
      <c r="F104" s="13">
        <v>-2.5216062058951998</v>
      </c>
      <c r="G104" s="13">
        <v>-0.60686883438401396</v>
      </c>
      <c r="H104" s="13">
        <v>-0.74815684011149397</v>
      </c>
      <c r="I104" s="13">
        <v>-0.32778743170220997</v>
      </c>
      <c r="J104" s="13">
        <v>-0.20593456191846499</v>
      </c>
      <c r="K104" s="13">
        <v>0.89729076275493003</v>
      </c>
      <c r="L104" s="13">
        <v>-0.70350117865890904</v>
      </c>
      <c r="M104" s="13">
        <v>3.02160669862183</v>
      </c>
      <c r="N104" s="13">
        <v>1.3844637397917801</v>
      </c>
      <c r="O104" s="13">
        <v>-1.42633620892975</v>
      </c>
      <c r="P104" s="13">
        <v>-1.06069862681676</v>
      </c>
      <c r="Q104" s="13">
        <v>-0.71512250890954598</v>
      </c>
      <c r="R104" s="13">
        <v>-0.12500975051612301</v>
      </c>
      <c r="S104" s="13">
        <v>-1.6862475951701701</v>
      </c>
      <c r="T104" s="13">
        <v>-0.94795249805301296</v>
      </c>
      <c r="U104" s="13">
        <v>-0.55444574021401705</v>
      </c>
    </row>
    <row r="105" spans="1:21" x14ac:dyDescent="0.3">
      <c r="A105">
        <f t="shared" si="1"/>
        <v>102</v>
      </c>
      <c r="B105" s="13">
        <v>-0.88803208232900999</v>
      </c>
      <c r="C105" s="13">
        <v>-0.12968111746312699</v>
      </c>
      <c r="D105" s="13">
        <v>-0.70973609996988396</v>
      </c>
      <c r="E105" s="13">
        <v>4.1630189482225202E-2</v>
      </c>
      <c r="F105" s="13">
        <v>-0.405345199918341</v>
      </c>
      <c r="G105" s="13">
        <v>-0.54763816011607203</v>
      </c>
      <c r="H105" s="13">
        <v>-0.43077163606653202</v>
      </c>
      <c r="I105" s="13">
        <v>0.75085065216244795</v>
      </c>
      <c r="J105" s="13">
        <v>0.46692148515099602</v>
      </c>
      <c r="K105" s="13">
        <v>0.44697765953854102</v>
      </c>
      <c r="L105" s="13">
        <v>0.267894700325294</v>
      </c>
      <c r="M105" s="13">
        <v>-1.83030842477126</v>
      </c>
      <c r="N105" s="13">
        <v>-1.26511480779901</v>
      </c>
      <c r="O105" s="13">
        <v>0.188468526909985</v>
      </c>
      <c r="P105" s="13">
        <v>-0.27019022720774999</v>
      </c>
      <c r="Q105" s="13">
        <v>2.00953453836425</v>
      </c>
      <c r="R105" s="13">
        <v>0.56030237103285296</v>
      </c>
      <c r="S105" s="13">
        <v>-0.31837946584052101</v>
      </c>
      <c r="T105" s="13">
        <v>0.45580799139878198</v>
      </c>
      <c r="U105" s="13">
        <v>0.40548527204106399</v>
      </c>
    </row>
    <row r="106" spans="1:21" x14ac:dyDescent="0.3">
      <c r="A106">
        <f t="shared" si="1"/>
        <v>103</v>
      </c>
      <c r="B106" s="13">
        <v>0.100092833139322</v>
      </c>
      <c r="C106" s="13">
        <v>-0.81777231523383098</v>
      </c>
      <c r="D106" s="13">
        <v>1.13786569639139</v>
      </c>
      <c r="E106" s="13">
        <v>1.52125127849375</v>
      </c>
      <c r="F106" s="13">
        <v>-0.44267756587885199</v>
      </c>
      <c r="G106" s="13">
        <v>0.77750220314488205</v>
      </c>
      <c r="H106" s="13">
        <v>-5.3170578783226702E-2</v>
      </c>
      <c r="I106" s="13">
        <v>0.75775866070306097</v>
      </c>
      <c r="J106" s="13">
        <v>-0.39336188270782202</v>
      </c>
      <c r="K106" s="13">
        <v>0.87240948266525398</v>
      </c>
      <c r="L106" s="13">
        <v>-0.87384851668230401</v>
      </c>
      <c r="M106" s="13">
        <v>-0.77369648539335201</v>
      </c>
      <c r="N106" s="13">
        <v>-0.114966992748018</v>
      </c>
      <c r="O106" s="13">
        <v>-0.91199914354856204</v>
      </c>
      <c r="P106" s="13">
        <v>-0.70844408888197896</v>
      </c>
      <c r="Q106" s="13">
        <v>0.44394116043781401</v>
      </c>
      <c r="R106" s="13">
        <v>-1.0298028155146199</v>
      </c>
      <c r="S106" s="13">
        <v>0.81757253639072602</v>
      </c>
      <c r="T106" s="13">
        <v>1.15312049607315</v>
      </c>
      <c r="U106" s="13">
        <v>0.35377315165286699</v>
      </c>
    </row>
    <row r="107" spans="1:21" x14ac:dyDescent="0.3">
      <c r="A107">
        <f t="shared" si="1"/>
        <v>104</v>
      </c>
      <c r="B107" s="13">
        <v>-0.54452892999054803</v>
      </c>
      <c r="C107" s="13">
        <v>0.28850644461150399</v>
      </c>
      <c r="D107" s="13">
        <v>-1.0808330241980699</v>
      </c>
      <c r="E107" s="13">
        <v>-1.30857202716867</v>
      </c>
      <c r="F107" s="13">
        <v>-1.01169749598333</v>
      </c>
      <c r="G107" s="13">
        <v>-0.58726368545737895</v>
      </c>
      <c r="H107" s="13">
        <v>-0.73874001382306698</v>
      </c>
      <c r="I107" s="13">
        <v>-0.147749259519874</v>
      </c>
      <c r="J107" s="13">
        <v>-1.4354861564950201</v>
      </c>
      <c r="K107" s="13">
        <v>-1.5741356758916001</v>
      </c>
      <c r="L107" s="13">
        <v>-0.149488239630062</v>
      </c>
      <c r="M107" s="13">
        <v>-0.21567353238923401</v>
      </c>
      <c r="N107" s="13">
        <v>0.34179345266109301</v>
      </c>
      <c r="O107" s="13">
        <v>0.33248703746698399</v>
      </c>
      <c r="P107" s="13">
        <v>-0.84573296488202498</v>
      </c>
      <c r="Q107" s="13">
        <v>0.85815966076803396</v>
      </c>
      <c r="R107" s="13">
        <v>-0.107583980146193</v>
      </c>
      <c r="S107" s="13">
        <v>-0.168340342380492</v>
      </c>
      <c r="T107" s="13">
        <v>-2.01242474594047</v>
      </c>
      <c r="U107" s="13">
        <v>0.92084155864094497</v>
      </c>
    </row>
    <row r="108" spans="1:21" x14ac:dyDescent="0.3">
      <c r="A108">
        <f t="shared" si="1"/>
        <v>105</v>
      </c>
      <c r="B108" s="13">
        <v>0.303520794649354</v>
      </c>
      <c r="C108" s="13">
        <v>-1.13137904237091</v>
      </c>
      <c r="D108" s="13">
        <v>0.23221745421838499</v>
      </c>
      <c r="E108" s="13">
        <v>-1.75962538216758</v>
      </c>
      <c r="F108" s="13">
        <v>-0.66910746651327202</v>
      </c>
      <c r="G108" s="13">
        <v>1.19931515486753</v>
      </c>
      <c r="H108" s="13">
        <v>2.7744027033060199</v>
      </c>
      <c r="I108" s="13">
        <v>-0.18395671455576201</v>
      </c>
      <c r="J108" s="13">
        <v>1.4131127425376899</v>
      </c>
      <c r="K108" s="13">
        <v>1.68939364067616</v>
      </c>
      <c r="L108" s="13">
        <v>0.33855215307540798</v>
      </c>
      <c r="M108" s="13">
        <v>4.9762312115271601E-2</v>
      </c>
      <c r="N108" s="13">
        <v>-1.3708411491727099</v>
      </c>
      <c r="O108" s="13">
        <v>-0.97613895843522802</v>
      </c>
      <c r="P108" s="13">
        <v>-0.38426866453657899</v>
      </c>
      <c r="Q108" s="13">
        <v>0.119465310692713</v>
      </c>
      <c r="R108" s="13">
        <v>0.75644815890431105</v>
      </c>
      <c r="S108" s="13">
        <v>-0.831230703735929</v>
      </c>
      <c r="T108" s="13">
        <v>-5.1028320255696201E-3</v>
      </c>
      <c r="U108" s="13">
        <v>-1.2234562121024399</v>
      </c>
    </row>
    <row r="109" spans="1:21" x14ac:dyDescent="0.3">
      <c r="A109">
        <f t="shared" si="1"/>
        <v>106</v>
      </c>
      <c r="B109" s="13">
        <v>-0.60032656213373403</v>
      </c>
      <c r="C109" s="13">
        <v>0.88131706532049003</v>
      </c>
      <c r="D109" s="13">
        <v>-1.48229423156645</v>
      </c>
      <c r="E109" s="13">
        <v>-1.14197068548758</v>
      </c>
      <c r="F109" s="13">
        <v>-1.27520132875829</v>
      </c>
      <c r="G109" s="13">
        <v>-0.90021343346775395</v>
      </c>
      <c r="H109" s="13">
        <v>1.2605009083579499</v>
      </c>
      <c r="I109" s="13">
        <v>0.83358186133768297</v>
      </c>
      <c r="J109" s="13">
        <v>6.5409125274748002E-3</v>
      </c>
      <c r="K109" s="13">
        <v>2.18081966559012</v>
      </c>
      <c r="L109" s="13">
        <v>-1.0075873702174101</v>
      </c>
      <c r="M109" s="13">
        <v>0.64145558921905499</v>
      </c>
      <c r="N109" s="13">
        <v>0.54073517646009595</v>
      </c>
      <c r="O109" s="13">
        <v>0.34485028781136701</v>
      </c>
      <c r="P109" s="13">
        <v>0.100972199389325</v>
      </c>
      <c r="Q109" s="13">
        <v>-0.219607891475189</v>
      </c>
      <c r="R109" s="13">
        <v>0.104783766115722</v>
      </c>
      <c r="S109" s="13">
        <v>-0.72202434422074102</v>
      </c>
      <c r="T109" s="13">
        <v>-0.69122689392963099</v>
      </c>
      <c r="U109" s="13">
        <v>2.2423593358192901</v>
      </c>
    </row>
    <row r="110" spans="1:21" x14ac:dyDescent="0.3">
      <c r="A110">
        <f t="shared" si="1"/>
        <v>107</v>
      </c>
      <c r="B110" s="13">
        <v>0.48996532117394798</v>
      </c>
      <c r="C110" s="13">
        <v>-0.94421369775660902</v>
      </c>
      <c r="D110" s="13">
        <v>1.44953063241847</v>
      </c>
      <c r="E110" s="13">
        <v>-0.75297875655576296</v>
      </c>
      <c r="F110" s="13">
        <v>-1.10589518254096</v>
      </c>
      <c r="G110" s="13">
        <v>0.26369560264137598</v>
      </c>
      <c r="H110" s="13">
        <v>2.5196926356426199</v>
      </c>
      <c r="I110" s="13">
        <v>0.20334939071416799</v>
      </c>
      <c r="J110" s="13">
        <v>-0.197677753656058</v>
      </c>
      <c r="K110" s="13">
        <v>0.40409902858726898</v>
      </c>
      <c r="L110" s="13">
        <v>-0.87289598940019997</v>
      </c>
      <c r="M110" s="13">
        <v>-0.92680856665513001</v>
      </c>
      <c r="N110" s="13">
        <v>1.8134630392184801</v>
      </c>
      <c r="O110" s="13">
        <v>-1.96419685013833</v>
      </c>
      <c r="P110" s="13">
        <v>-0.12615219310628101</v>
      </c>
      <c r="Q110" s="13">
        <v>0.206661554778163</v>
      </c>
      <c r="R110" s="13">
        <v>-0.18280873979436399</v>
      </c>
      <c r="S110" s="13">
        <v>0.42841981142042201</v>
      </c>
      <c r="T110" s="13">
        <v>0.60620886141781904</v>
      </c>
      <c r="U110" s="13">
        <v>-1.1847032938667701</v>
      </c>
    </row>
    <row r="111" spans="1:21" x14ac:dyDescent="0.3">
      <c r="A111">
        <f t="shared" si="1"/>
        <v>108</v>
      </c>
      <c r="B111" s="13">
        <v>0.73936312360447398</v>
      </c>
      <c r="C111" s="13">
        <v>-0.62159192383375494</v>
      </c>
      <c r="D111" s="13">
        <v>1.2782631629930401</v>
      </c>
      <c r="E111" s="13">
        <v>3.0003875192748199E-2</v>
      </c>
      <c r="F111" s="13">
        <v>-1.4356335036539101</v>
      </c>
      <c r="G111" s="13">
        <v>-1.52511673007246</v>
      </c>
      <c r="H111" s="13">
        <v>-1.00717269051148</v>
      </c>
      <c r="I111" s="13">
        <v>-0.15888708600860901</v>
      </c>
      <c r="J111" s="13">
        <v>-0.14459454785602899</v>
      </c>
      <c r="K111" s="13">
        <v>2.1968048578640298</v>
      </c>
      <c r="L111" s="13">
        <v>-0.499563933474934</v>
      </c>
      <c r="M111" s="13">
        <v>-0.83208669141015101</v>
      </c>
      <c r="N111" s="13">
        <v>-0.107380387787735</v>
      </c>
      <c r="O111" s="13">
        <v>0.217452928988116</v>
      </c>
      <c r="P111" s="13">
        <v>0.53265989809390502</v>
      </c>
      <c r="Q111" s="13">
        <v>0.48958966922326302</v>
      </c>
      <c r="R111" s="13">
        <v>0.43208136437393302</v>
      </c>
      <c r="S111" s="13">
        <v>0.415132582555088</v>
      </c>
      <c r="T111" s="13">
        <v>-1.06386249877727</v>
      </c>
      <c r="U111" s="13">
        <v>1.0334927444864399</v>
      </c>
    </row>
    <row r="112" spans="1:21" x14ac:dyDescent="0.3">
      <c r="A112">
        <f t="shared" si="1"/>
        <v>109</v>
      </c>
      <c r="B112" s="13">
        <v>1.71188778298155</v>
      </c>
      <c r="C112" s="13">
        <v>-1.9910523422267401</v>
      </c>
      <c r="D112" s="13">
        <v>-0.86191591400550405</v>
      </c>
      <c r="E112" s="13">
        <v>-0.48925206644632002</v>
      </c>
      <c r="F112" s="13">
        <v>-6.3082393588075894E-2</v>
      </c>
      <c r="G112" s="13">
        <v>3.2158165535675201E-2</v>
      </c>
      <c r="H112" s="13">
        <v>-0.19332188452273799</v>
      </c>
      <c r="I112" s="13">
        <v>-0.83108492319399296</v>
      </c>
      <c r="J112" s="13">
        <v>-0.236705449700743</v>
      </c>
      <c r="K112" s="13">
        <v>1.0493903614536699</v>
      </c>
      <c r="L112" s="13">
        <v>-1.62190262306716</v>
      </c>
      <c r="M112" s="13">
        <v>-0.98787618722319404</v>
      </c>
      <c r="N112" s="13">
        <v>1.7950940785726599</v>
      </c>
      <c r="O112" s="13">
        <v>-0.19375524222418899</v>
      </c>
      <c r="P112" s="13">
        <v>-5.8123745549683699E-2</v>
      </c>
      <c r="Q112" s="13">
        <v>1.32146108986896</v>
      </c>
      <c r="R112" s="13">
        <v>0.98156815745425197</v>
      </c>
      <c r="S112" s="13">
        <v>-0.11763870818213901</v>
      </c>
      <c r="T112" s="13">
        <v>-0.58077402654253996</v>
      </c>
      <c r="U112" s="13">
        <v>-0.28939470380730598</v>
      </c>
    </row>
    <row r="113" spans="1:21" x14ac:dyDescent="0.3">
      <c r="A113">
        <f t="shared" si="1"/>
        <v>110</v>
      </c>
      <c r="B113" s="13">
        <v>-0.19412353575826499</v>
      </c>
      <c r="C113" s="13">
        <v>-0.95195327367889104</v>
      </c>
      <c r="D113" s="13">
        <v>-1.05656249711143</v>
      </c>
      <c r="E113" s="13">
        <v>3.3457764069814502</v>
      </c>
      <c r="F113" s="13">
        <v>6.0582339881483503E-2</v>
      </c>
      <c r="G113" s="13">
        <v>0.92890758967835596</v>
      </c>
      <c r="H113" s="13">
        <v>-0.29960935432619401</v>
      </c>
      <c r="I113" s="13">
        <v>-2.6084710952916E-2</v>
      </c>
      <c r="J113" s="13">
        <v>0.109388722245683</v>
      </c>
      <c r="K113" s="13">
        <v>0.71580934742308799</v>
      </c>
      <c r="L113" s="13">
        <v>-1.15501114813173</v>
      </c>
      <c r="M113" s="13">
        <v>-0.78229170696472194</v>
      </c>
      <c r="N113" s="13">
        <v>-0.96295892271227801</v>
      </c>
      <c r="O113" s="13">
        <v>0.19606149259890299</v>
      </c>
      <c r="P113" s="13">
        <v>-0.39376312578574102</v>
      </c>
      <c r="Q113" s="13">
        <v>0.44319010049421498</v>
      </c>
      <c r="R113" s="13">
        <v>-0.79658420067011204</v>
      </c>
      <c r="S113" s="13">
        <v>0.56248356993107895</v>
      </c>
      <c r="T113" s="13">
        <v>0.63719074387544505</v>
      </c>
      <c r="U113" s="13">
        <v>0.11189563334472299</v>
      </c>
    </row>
    <row r="114" spans="1:21" x14ac:dyDescent="0.3">
      <c r="A114">
        <f t="shared" si="1"/>
        <v>111</v>
      </c>
      <c r="B114" s="13">
        <v>-2.1383552694399399</v>
      </c>
      <c r="C114" s="13">
        <v>0.25794899510410901</v>
      </c>
      <c r="D114" s="13">
        <v>0.96673330196128004</v>
      </c>
      <c r="E114" s="13">
        <v>-6.7291475655879202E-2</v>
      </c>
      <c r="F114" s="13">
        <v>-0.66919319462474003</v>
      </c>
      <c r="G114" s="13">
        <v>-1.0318708224482001</v>
      </c>
      <c r="H114" s="13">
        <v>-0.75197976936612898</v>
      </c>
      <c r="I114" s="13">
        <v>1.65908041978023</v>
      </c>
      <c r="J114" s="13">
        <v>0.63796402479303005</v>
      </c>
      <c r="K114" s="13">
        <v>-0.654859196934655</v>
      </c>
      <c r="L114" s="13">
        <v>0.290931653543334</v>
      </c>
      <c r="M114" s="13">
        <v>-0.652935105603482</v>
      </c>
      <c r="N114" s="13">
        <v>1.44294961598073</v>
      </c>
      <c r="O114" s="13">
        <v>-0.49365322894466002</v>
      </c>
      <c r="P114" s="13">
        <v>1.1557940812437799</v>
      </c>
      <c r="Q114" s="13">
        <v>-0.254445710165911</v>
      </c>
      <c r="R114" s="13">
        <v>5.5122033349872097E-2</v>
      </c>
      <c r="S114" s="13">
        <v>-0.22082919035502599</v>
      </c>
      <c r="T114" s="13">
        <v>-7.0474490368039905E-2</v>
      </c>
      <c r="U114" s="13">
        <v>0.79981146747271703</v>
      </c>
    </row>
    <row r="115" spans="1:21" x14ac:dyDescent="0.3">
      <c r="A115">
        <f t="shared" si="1"/>
        <v>112</v>
      </c>
      <c r="B115" s="13">
        <v>-0.83958874733661404</v>
      </c>
      <c r="C115" s="13">
        <v>1.19819722491019</v>
      </c>
      <c r="D115" s="13">
        <v>1.06457981072046</v>
      </c>
      <c r="E115" s="13">
        <v>0.42740302168872002</v>
      </c>
      <c r="F115" s="13">
        <v>0.210082499449843</v>
      </c>
      <c r="G115" s="13">
        <v>0.50745201691681696</v>
      </c>
      <c r="H115" s="13">
        <v>-2.5782247684133202</v>
      </c>
      <c r="I115" s="13">
        <v>1.3084064635888299</v>
      </c>
      <c r="J115" s="13">
        <v>-0.912764838912276</v>
      </c>
      <c r="K115" s="13">
        <v>0.72298410295086002</v>
      </c>
      <c r="L115" s="13">
        <v>4.7677481370431402E-2</v>
      </c>
      <c r="M115" s="13">
        <v>0.61784992933782701</v>
      </c>
      <c r="N115" s="13">
        <v>0.27781760206974998</v>
      </c>
      <c r="O115" s="13">
        <v>-0.12879217729537401</v>
      </c>
      <c r="P115" s="13">
        <v>0.28552968480462498</v>
      </c>
      <c r="Q115" s="13">
        <v>-0.121177114531847</v>
      </c>
      <c r="R115" s="13">
        <v>0.40393091643221202</v>
      </c>
      <c r="S115" s="13">
        <v>0.68199089591195405</v>
      </c>
      <c r="T115" s="13">
        <v>-0.125235331864717</v>
      </c>
      <c r="U115" s="13">
        <v>-0.65319127720906101</v>
      </c>
    </row>
    <row r="116" spans="1:21" x14ac:dyDescent="0.3">
      <c r="A116">
        <f t="shared" si="1"/>
        <v>113</v>
      </c>
      <c r="B116" s="13">
        <v>1.35459432800464</v>
      </c>
      <c r="C116" s="13">
        <v>1.10896678242084</v>
      </c>
      <c r="D116" s="13">
        <v>0.91301413733305803</v>
      </c>
      <c r="E116" s="13">
        <v>-0.57377466642241004</v>
      </c>
      <c r="F116" s="13">
        <v>-0.568078584942458</v>
      </c>
      <c r="G116" s="13">
        <v>0.32517052478505099</v>
      </c>
      <c r="H116" s="13">
        <v>0.19783302141685</v>
      </c>
      <c r="I116" s="13">
        <v>0.94443300090017401</v>
      </c>
      <c r="J116" s="13">
        <v>-0.250205797379428</v>
      </c>
      <c r="K116" s="13">
        <v>1.5891666533998801</v>
      </c>
      <c r="L116" s="13">
        <v>-0.248476675303343</v>
      </c>
      <c r="M116" s="13">
        <v>-0.90435451896199603</v>
      </c>
      <c r="N116" s="13">
        <v>-1.86808328355895</v>
      </c>
      <c r="O116" s="13">
        <v>-0.13084101425164699</v>
      </c>
      <c r="P116" s="13">
        <v>1.00879946801177</v>
      </c>
      <c r="Q116" s="13">
        <v>0.36776908069689102</v>
      </c>
      <c r="R116" s="13">
        <v>-1.0055728640374799</v>
      </c>
      <c r="S116" s="13">
        <v>0.32041549262471702</v>
      </c>
      <c r="T116" s="13">
        <v>1.5801150513112198E-2</v>
      </c>
      <c r="U116" s="13">
        <v>-0.43308998983615499</v>
      </c>
    </row>
    <row r="117" spans="1:21" x14ac:dyDescent="0.3">
      <c r="A117">
        <f t="shared" si="1"/>
        <v>114</v>
      </c>
      <c r="B117" s="13">
        <v>-1.07215528838425</v>
      </c>
      <c r="C117" s="13">
        <v>-1.6126667145719</v>
      </c>
      <c r="D117" s="13">
        <v>2.6658942631291999E-2</v>
      </c>
      <c r="E117" s="13">
        <v>0.457405736567568</v>
      </c>
      <c r="F117" s="13">
        <v>1.7624891034761401</v>
      </c>
      <c r="G117" s="13">
        <v>-7.21958522386493E-2</v>
      </c>
      <c r="H117" s="13">
        <v>1.43280889547132E-2</v>
      </c>
      <c r="I117" s="13">
        <v>-0.61160582563314103</v>
      </c>
      <c r="J117" s="13">
        <v>0.37219172712461301</v>
      </c>
      <c r="K117" s="13">
        <v>-0.56828716244882005</v>
      </c>
      <c r="L117" s="13">
        <v>0.82204580449519604</v>
      </c>
      <c r="M117" s="13">
        <v>0.57067756201780695</v>
      </c>
      <c r="N117" s="13">
        <v>-1.2405335030933899</v>
      </c>
      <c r="O117" s="13">
        <v>-0.82109958332578303</v>
      </c>
      <c r="P117" s="13">
        <v>1.170340915276</v>
      </c>
      <c r="Q117" s="13">
        <v>0.131143694529222</v>
      </c>
      <c r="R117" s="13">
        <v>0.12232759611484401</v>
      </c>
      <c r="S117" s="13">
        <v>1.49181717483355</v>
      </c>
      <c r="T117" s="13">
        <v>1.21732398130733</v>
      </c>
      <c r="U117" s="13">
        <v>0.70493468166901196</v>
      </c>
    </row>
    <row r="118" spans="1:21" x14ac:dyDescent="0.3">
      <c r="A118">
        <f t="shared" si="1"/>
        <v>115</v>
      </c>
      <c r="B118" s="13">
        <v>0.96095386974056696</v>
      </c>
      <c r="C118" s="13">
        <v>-0.35662964259810798</v>
      </c>
      <c r="D118" s="13">
        <v>0.31238056452118501</v>
      </c>
      <c r="E118" s="13">
        <v>-0.18400393888792199</v>
      </c>
      <c r="F118" s="13">
        <v>1.7105563638755701</v>
      </c>
      <c r="G118" s="13">
        <v>3.9280105042795903E-3</v>
      </c>
      <c r="H118" s="13">
        <v>0.41971324348453698</v>
      </c>
      <c r="I118" s="13">
        <v>-0.70865869528849101</v>
      </c>
      <c r="J118" s="13">
        <v>1.36584287792143</v>
      </c>
      <c r="K118" s="13">
        <v>-0.194904984153113</v>
      </c>
      <c r="L118" s="13">
        <v>1.70127395073847</v>
      </c>
      <c r="M118" s="13">
        <v>0.48740802236950698</v>
      </c>
      <c r="N118" s="13">
        <v>-1.06112594338863</v>
      </c>
      <c r="O118" s="13">
        <v>-1.42502924243996</v>
      </c>
      <c r="P118" s="13">
        <v>0.124928964193965</v>
      </c>
      <c r="Q118" s="13">
        <v>0.40535693677151302</v>
      </c>
      <c r="R118" s="13">
        <v>-2.0510718465736502</v>
      </c>
      <c r="S118" s="13">
        <v>-1.0662227310174901</v>
      </c>
      <c r="T118" s="13">
        <v>-1.1631139719763199</v>
      </c>
      <c r="U118" s="13">
        <v>2.1369738033938201</v>
      </c>
    </row>
    <row r="119" spans="1:21" x14ac:dyDescent="0.3">
      <c r="A119">
        <f t="shared" si="1"/>
        <v>116</v>
      </c>
      <c r="B119" s="13">
        <v>0.124049800003193</v>
      </c>
      <c r="C119" s="13">
        <v>-8.6164588506321693E-3</v>
      </c>
      <c r="D119" s="13">
        <v>0.46792363881902999</v>
      </c>
      <c r="E119" s="13">
        <v>-1.79958655627046</v>
      </c>
      <c r="F119" s="13">
        <v>-0.41256497995451302</v>
      </c>
      <c r="G119" s="13">
        <v>1.0278385656290601</v>
      </c>
      <c r="H119" s="13">
        <v>1.12703176539849</v>
      </c>
      <c r="I119" s="13">
        <v>1.1138896077224101</v>
      </c>
      <c r="J119" s="13">
        <v>-3.0459918815826399E-2</v>
      </c>
      <c r="K119" s="13">
        <v>1.29701583885099</v>
      </c>
      <c r="L119" s="13">
        <v>0.84429116806805804</v>
      </c>
      <c r="M119" s="13">
        <v>-0.51839766923225705</v>
      </c>
      <c r="N119" s="13">
        <v>1.05757522212515</v>
      </c>
      <c r="O119" s="13">
        <v>-0.34150377820142203</v>
      </c>
      <c r="P119" s="13">
        <v>1.1918373821520101</v>
      </c>
      <c r="Q119" s="13">
        <v>-1.8527467201307399</v>
      </c>
      <c r="R119" s="13">
        <v>1.1933572208132801</v>
      </c>
      <c r="S119" s="13">
        <v>1.1587769402597301</v>
      </c>
      <c r="T119" s="13">
        <v>-1.9638301818313499</v>
      </c>
      <c r="U119" s="13">
        <v>0.34027531364303998</v>
      </c>
    </row>
    <row r="120" spans="1:21" x14ac:dyDescent="0.3">
      <c r="A120">
        <f t="shared" si="1"/>
        <v>117</v>
      </c>
      <c r="B120" s="13">
        <v>1.4366966227189399</v>
      </c>
      <c r="C120" s="13">
        <v>-1.4613957668441899E-2</v>
      </c>
      <c r="D120" s="13">
        <v>-0.43009195718918197</v>
      </c>
      <c r="E120" s="13">
        <v>-0.65611025270047896</v>
      </c>
      <c r="F120" s="13">
        <v>-0.55775087923964894</v>
      </c>
      <c r="G120" s="13">
        <v>-0.73216681356704205</v>
      </c>
      <c r="H120" s="13">
        <v>0.28799591459973301</v>
      </c>
      <c r="I120" s="13">
        <v>0.250485277955457</v>
      </c>
      <c r="J120" s="13">
        <v>0.78547768499125803</v>
      </c>
      <c r="K120" s="13">
        <v>0.50871979082103602</v>
      </c>
      <c r="L120" s="13">
        <v>-0.94540653994423396</v>
      </c>
      <c r="M120" s="13">
        <v>-0.95992702349751802</v>
      </c>
      <c r="N120" s="13">
        <v>0.23880489946269901</v>
      </c>
      <c r="O120" s="13">
        <v>-0.46479220635493501</v>
      </c>
      <c r="P120" s="13">
        <v>-1.4070679240394099</v>
      </c>
      <c r="Q120" s="13">
        <v>0.66523079173249999</v>
      </c>
      <c r="R120" s="13">
        <v>-1.0184708577044299</v>
      </c>
      <c r="S120" s="13">
        <v>-1.05497979040727</v>
      </c>
      <c r="T120" s="13">
        <v>1.61630224424089E-2</v>
      </c>
      <c r="U120" s="13">
        <v>-1.04899876729817</v>
      </c>
    </row>
    <row r="121" spans="1:21" x14ac:dyDescent="0.3">
      <c r="A121">
        <f t="shared" si="1"/>
        <v>118</v>
      </c>
      <c r="B121" s="13">
        <v>-1.96089999936503</v>
      </c>
      <c r="C121" s="13">
        <v>0.21708765627221699</v>
      </c>
      <c r="D121" s="13">
        <v>1.9548034679326001</v>
      </c>
      <c r="E121" s="13">
        <v>2.2252366878651899</v>
      </c>
      <c r="F121" s="13">
        <v>-0.45092440475109502</v>
      </c>
      <c r="G121" s="13">
        <v>0.39891199275019501</v>
      </c>
      <c r="H121" s="13">
        <v>1.5408745230395799</v>
      </c>
      <c r="I121" s="13">
        <v>-0.52690023335301295</v>
      </c>
      <c r="J121" s="13">
        <v>1.66900555453448</v>
      </c>
      <c r="K121" s="13">
        <v>-0.888832084454383</v>
      </c>
      <c r="L121" s="13">
        <v>0.94795919736001399</v>
      </c>
      <c r="M121" s="13">
        <v>-0.223346773813831</v>
      </c>
      <c r="N121" s="13">
        <v>1.19569017802276</v>
      </c>
      <c r="O121" s="13">
        <v>-0.19901349931276699</v>
      </c>
      <c r="P121" s="13">
        <v>-0.54435325873151696</v>
      </c>
      <c r="Q121" s="13">
        <v>0.27077442736589602</v>
      </c>
      <c r="R121" s="13">
        <v>-0.88562585593321896</v>
      </c>
      <c r="S121" s="13">
        <v>-0.29160456092696602</v>
      </c>
      <c r="T121" s="13">
        <v>-1.9425213079179</v>
      </c>
      <c r="U121" s="13">
        <v>0.702928889671254</v>
      </c>
    </row>
    <row r="122" spans="1:21" x14ac:dyDescent="0.3">
      <c r="A122">
        <f t="shared" si="1"/>
        <v>119</v>
      </c>
      <c r="B122" s="13">
        <v>-0.19769822597414999</v>
      </c>
      <c r="C122" s="13">
        <v>0.18019073184821599</v>
      </c>
      <c r="D122" s="13">
        <v>-0.93377476377413204</v>
      </c>
      <c r="E122" s="13">
        <v>0.31708665172922001</v>
      </c>
      <c r="F122" s="13">
        <v>-0.12665573964715601</v>
      </c>
      <c r="G122" s="13">
        <v>-1.44231089257706</v>
      </c>
      <c r="H122" s="13">
        <v>-0.51070100148205799</v>
      </c>
      <c r="I122" s="13">
        <v>-0.72864982596768302</v>
      </c>
      <c r="J122" s="13">
        <v>-0.26943306821666702</v>
      </c>
      <c r="K122" s="13">
        <v>1.9830981321615</v>
      </c>
      <c r="L122" s="13">
        <v>-0.26332524369858701</v>
      </c>
      <c r="M122" s="13">
        <v>-1.0405047928757001</v>
      </c>
      <c r="N122" s="13">
        <v>-1.1324346096473401</v>
      </c>
      <c r="O122" s="13">
        <v>-3.04254779594938E-2</v>
      </c>
      <c r="P122" s="13">
        <v>-0.21278431143291501</v>
      </c>
      <c r="Q122" s="13">
        <v>0.81186545250128705</v>
      </c>
      <c r="R122" s="13">
        <v>-8.8012568134925098E-3</v>
      </c>
      <c r="S122" s="13">
        <v>2.7029599097262502</v>
      </c>
      <c r="T122" s="13">
        <v>1.9841514343036599</v>
      </c>
      <c r="U122" s="13">
        <v>-0.84952334398379103</v>
      </c>
    </row>
    <row r="123" spans="1:21" x14ac:dyDescent="0.3">
      <c r="A123">
        <f t="shared" si="1"/>
        <v>120</v>
      </c>
      <c r="B123" s="13">
        <v>-1.2078454852598</v>
      </c>
      <c r="C123" s="13">
        <v>-0.52051640547461497</v>
      </c>
      <c r="D123" s="13">
        <v>-0.73837482202551497</v>
      </c>
      <c r="E123" s="13">
        <v>1.24061596474095</v>
      </c>
      <c r="F123" s="13">
        <v>-0.70393948186421296</v>
      </c>
      <c r="G123" s="13">
        <v>-0.77645881153254004</v>
      </c>
      <c r="H123" s="13">
        <v>0.94605095661648198</v>
      </c>
      <c r="I123" s="13">
        <v>0.77155150775591796</v>
      </c>
      <c r="J123" s="13">
        <v>1.1029505840853799</v>
      </c>
      <c r="K123" s="13">
        <v>-0.95644184879339</v>
      </c>
      <c r="L123" s="13">
        <v>0.87080236438839498</v>
      </c>
      <c r="M123" s="13">
        <v>-1.36339695858177</v>
      </c>
      <c r="N123" s="13">
        <v>-0.57865787884720099</v>
      </c>
      <c r="O123" s="13">
        <v>-0.92303496157160703</v>
      </c>
      <c r="P123" s="13">
        <v>-0.94086089066855705</v>
      </c>
      <c r="Q123" s="13">
        <v>-1.37230729043635</v>
      </c>
      <c r="R123" s="13">
        <v>1.5403802816298599E-2</v>
      </c>
      <c r="S123" s="13">
        <v>-0.80913040982103501</v>
      </c>
      <c r="T123" s="13">
        <v>0.44126017976221699</v>
      </c>
      <c r="U123" s="13">
        <v>0.57574957344064603</v>
      </c>
    </row>
    <row r="124" spans="1:21" x14ac:dyDescent="0.3">
      <c r="A124">
        <f t="shared" si="1"/>
        <v>121</v>
      </c>
      <c r="B124" s="13">
        <v>2.9080080307293601</v>
      </c>
      <c r="C124" s="13">
        <v>-0.23958190615528099</v>
      </c>
      <c r="D124" s="13">
        <v>2.9367993442415301E-2</v>
      </c>
      <c r="E124" s="13">
        <v>0.58912514687643203</v>
      </c>
      <c r="F124" s="13">
        <v>1.06609270202248</v>
      </c>
      <c r="G124" s="13">
        <v>-0.67816397956974594</v>
      </c>
      <c r="H124" s="13">
        <v>0.41316130876742302</v>
      </c>
      <c r="I124" s="13">
        <v>-0.75017613275374995</v>
      </c>
      <c r="J124" s="13">
        <v>0.92525598475328297</v>
      </c>
      <c r="K124" s="13">
        <v>0.28912427822093201</v>
      </c>
      <c r="L124" s="13">
        <v>-1.1923536323897399</v>
      </c>
      <c r="M124" s="13">
        <v>0.226620105521809</v>
      </c>
      <c r="N124" s="13">
        <v>-0.42541429344797799</v>
      </c>
      <c r="O124" s="13">
        <v>-0.25921803977722502</v>
      </c>
      <c r="P124" s="13">
        <v>0.113156246471756</v>
      </c>
      <c r="Q124" s="13">
        <v>-1.0369125398649</v>
      </c>
      <c r="R124" s="13">
        <v>-2.5611443368554498</v>
      </c>
      <c r="S124" s="13">
        <v>0.80313004175798597</v>
      </c>
      <c r="T124" s="13">
        <v>-1.2808796155597899</v>
      </c>
      <c r="U124" s="13">
        <v>-0.91442125247580597</v>
      </c>
    </row>
    <row r="125" spans="1:21" x14ac:dyDescent="0.3">
      <c r="A125">
        <f t="shared" si="1"/>
        <v>122</v>
      </c>
      <c r="B125" s="13">
        <v>0.82521889422849104</v>
      </c>
      <c r="C125" s="13">
        <v>-0.69301523014112998</v>
      </c>
      <c r="D125" s="13">
        <v>8.1516632438612693E-2</v>
      </c>
      <c r="E125" s="13">
        <v>-1.36755977601866</v>
      </c>
      <c r="F125" s="13">
        <v>-1.2102701410253001</v>
      </c>
      <c r="G125" s="13">
        <v>-0.44059415037285998</v>
      </c>
      <c r="H125" s="13">
        <v>-0.266585768192658</v>
      </c>
      <c r="I125" s="13">
        <v>-1.1017142086750999</v>
      </c>
      <c r="J125" s="13">
        <v>-4.6075331912754897E-2</v>
      </c>
      <c r="K125" s="13">
        <v>-1.3986896884165001</v>
      </c>
      <c r="L125" s="13">
        <v>-7.0786841961517702E-2</v>
      </c>
      <c r="M125" s="13">
        <v>0.38754410355339902</v>
      </c>
      <c r="N125" s="13">
        <v>0.53120960299652797</v>
      </c>
      <c r="O125" s="13">
        <v>-0.79884470407185804</v>
      </c>
      <c r="P125" s="13">
        <v>-0.944885174209254</v>
      </c>
      <c r="Q125" s="13">
        <v>-1.5427532594014699</v>
      </c>
      <c r="R125" s="13">
        <v>0.47844062888979499</v>
      </c>
      <c r="S125" s="13">
        <v>0.654150590078589</v>
      </c>
      <c r="T125" s="13">
        <v>-0.35819750207130602</v>
      </c>
      <c r="U125" s="13">
        <v>-0.58288459681136795</v>
      </c>
    </row>
    <row r="126" spans="1:21" x14ac:dyDescent="0.3">
      <c r="A126">
        <f t="shared" si="1"/>
        <v>123</v>
      </c>
      <c r="B126" s="13">
        <v>1.3789719779166101</v>
      </c>
      <c r="C126" s="13">
        <v>-0.68491078611608103</v>
      </c>
      <c r="D126" s="13">
        <v>-1.08330872198349</v>
      </c>
      <c r="E126" s="13">
        <v>1.1453731529683799</v>
      </c>
      <c r="F126" s="13">
        <v>-1.08407867619767</v>
      </c>
      <c r="G126" s="13">
        <v>-0.72378085557227301</v>
      </c>
      <c r="H126" s="13">
        <v>-0.93354644197382197</v>
      </c>
      <c r="I126" s="13">
        <v>0.93686775681547496</v>
      </c>
      <c r="J126" s="13">
        <v>-1.5062166738388201</v>
      </c>
      <c r="K126" s="13">
        <v>0.79958521486829204</v>
      </c>
      <c r="L126" s="13">
        <v>2.8093377913236699</v>
      </c>
      <c r="M126" s="13">
        <v>0.101315628636651</v>
      </c>
      <c r="N126" s="13">
        <v>-1.2686381087634799</v>
      </c>
      <c r="O126" s="13">
        <v>-1.77899148753773</v>
      </c>
      <c r="P126" s="13">
        <v>-0.170312399141753</v>
      </c>
      <c r="Q126" s="13">
        <v>-0.340546970744948</v>
      </c>
      <c r="R126" s="13">
        <v>-1.84536652580369</v>
      </c>
      <c r="S126" s="13">
        <v>-0.57102426558673602</v>
      </c>
      <c r="T126" s="13">
        <v>-1.7521192359992701</v>
      </c>
      <c r="U126" s="13">
        <v>0.18882664527377299</v>
      </c>
    </row>
    <row r="127" spans="1:21" x14ac:dyDescent="0.3">
      <c r="A127">
        <f t="shared" si="1"/>
        <v>124</v>
      </c>
      <c r="B127" s="13">
        <v>-1.05818025798736</v>
      </c>
      <c r="C127" s="13">
        <v>0.93260276073877701</v>
      </c>
      <c r="D127" s="13">
        <v>-1.27801308671485</v>
      </c>
      <c r="E127" s="13">
        <v>0.71398105993702399</v>
      </c>
      <c r="F127" s="13">
        <v>0.256174229411883</v>
      </c>
      <c r="G127" s="13">
        <v>0.83651342087400504</v>
      </c>
      <c r="H127" s="13">
        <v>0.156397698044656</v>
      </c>
      <c r="I127" s="13">
        <v>-0.38904898354296802</v>
      </c>
      <c r="J127" s="13">
        <v>1.28759164378572</v>
      </c>
      <c r="K127" s="13">
        <v>0.95542935351534797</v>
      </c>
      <c r="L127" s="13">
        <v>-0.85936257272007599</v>
      </c>
      <c r="M127" s="13">
        <v>-0.33510130210474698</v>
      </c>
      <c r="N127" s="13">
        <v>0.32436533824174402</v>
      </c>
      <c r="O127" s="13">
        <v>-0.43686004604707102</v>
      </c>
      <c r="P127" s="13">
        <v>-9.7554174777275196E-2</v>
      </c>
      <c r="Q127" s="13">
        <v>-0.36761597011467101</v>
      </c>
      <c r="R127" s="13">
        <v>0.66915992432695703</v>
      </c>
      <c r="S127" s="13">
        <v>-1.0671606554834401</v>
      </c>
      <c r="T127" s="13">
        <v>0.838121437269157</v>
      </c>
      <c r="U127" s="13">
        <v>0.541498129812514</v>
      </c>
    </row>
    <row r="128" spans="1:21" x14ac:dyDescent="0.3">
      <c r="A128">
        <f t="shared" si="1"/>
        <v>125</v>
      </c>
      <c r="B128" s="13">
        <v>-0.46861558110062401</v>
      </c>
      <c r="C128" s="13">
        <v>-1.20855099559774</v>
      </c>
      <c r="D128" s="13">
        <v>-0.73398328288386305</v>
      </c>
      <c r="E128" s="13">
        <v>-1.41925300695078</v>
      </c>
      <c r="F128" s="13">
        <v>-0.37037700925567302</v>
      </c>
      <c r="G128" s="13">
        <v>-3.0266588912322201E-2</v>
      </c>
      <c r="H128" s="13">
        <v>1.9628499637265699</v>
      </c>
      <c r="I128" s="13">
        <v>-0.760692790058352</v>
      </c>
      <c r="J128" s="13">
        <v>-4.1465404599404398E-2</v>
      </c>
      <c r="K128" s="13">
        <v>-1.22872789629881</v>
      </c>
      <c r="L128" s="13">
        <v>0.20471803497968499</v>
      </c>
      <c r="M128" s="13">
        <v>0.18290324287984</v>
      </c>
      <c r="N128" s="13">
        <v>-0.40766992298917198</v>
      </c>
      <c r="O128" s="13">
        <v>-1.7682523425454499</v>
      </c>
      <c r="P128" s="13">
        <v>0.86415312982162895</v>
      </c>
      <c r="Q128" s="13">
        <v>0.26178908708829501</v>
      </c>
      <c r="R128" s="13">
        <v>0.35063986374671802</v>
      </c>
      <c r="S128" s="13">
        <v>0.12268932394785501</v>
      </c>
      <c r="T128" s="13">
        <v>-1.3905985200781099</v>
      </c>
      <c r="U128" s="13">
        <v>-0.42257404644202001</v>
      </c>
    </row>
    <row r="129" spans="1:21" x14ac:dyDescent="0.3">
      <c r="A129">
        <f t="shared" si="1"/>
        <v>126</v>
      </c>
      <c r="B129" s="13">
        <v>-0.27246940925018798</v>
      </c>
      <c r="C129" s="13">
        <v>-0.36078550385885999</v>
      </c>
      <c r="D129" s="13">
        <v>-0.36881354043881998</v>
      </c>
      <c r="E129" s="13">
        <v>-0.88441940007651598</v>
      </c>
      <c r="F129" s="13">
        <v>0.237837472489728</v>
      </c>
      <c r="G129" s="13">
        <v>-0.43346881819489003</v>
      </c>
      <c r="H129" s="13">
        <v>0.33875277004833099</v>
      </c>
      <c r="I129" s="13">
        <v>-0.99019796138076299</v>
      </c>
      <c r="J129" s="13">
        <v>-1.6527791533805802E-2</v>
      </c>
      <c r="K129" s="13">
        <v>-1.7837702785426499</v>
      </c>
      <c r="L129" s="13">
        <v>-1.32549629621645</v>
      </c>
      <c r="M129" s="13">
        <v>-0.86323962175422797</v>
      </c>
      <c r="N129" s="13">
        <v>-3.56557817327832E-2</v>
      </c>
      <c r="O129" s="13">
        <v>0.591292622177222</v>
      </c>
      <c r="P129" s="13">
        <v>0.81096156773730799</v>
      </c>
      <c r="Q129" s="13">
        <v>0.11648800966673301</v>
      </c>
      <c r="R129" s="13">
        <v>0.37924152276892198</v>
      </c>
      <c r="S129" s="13">
        <v>0.53257332853036798</v>
      </c>
      <c r="T129" s="13">
        <v>0.35552211058382799</v>
      </c>
      <c r="U129" s="13">
        <v>-0.27329354836502401</v>
      </c>
    </row>
    <row r="130" spans="1:21" x14ac:dyDescent="0.3">
      <c r="A130">
        <f t="shared" si="1"/>
        <v>127</v>
      </c>
      <c r="B130" s="13">
        <v>1.0984246178886199</v>
      </c>
      <c r="C130" s="13">
        <v>-1.1823694781309499</v>
      </c>
      <c r="D130" s="13">
        <v>-2.32798156738727E-2</v>
      </c>
      <c r="E130" s="13">
        <v>-0.65600883140395805</v>
      </c>
      <c r="F130" s="13">
        <v>-0.114758200610767</v>
      </c>
      <c r="G130" s="13">
        <v>-0.27666916305081002</v>
      </c>
      <c r="H130" s="13">
        <v>1.2383751679766399</v>
      </c>
      <c r="I130" s="13">
        <v>-0.27594327138196201</v>
      </c>
      <c r="J130" s="13">
        <v>-1.4108291602494401</v>
      </c>
      <c r="K130" s="13">
        <v>-0.89062934697103702</v>
      </c>
      <c r="L130" s="13">
        <v>5.33212693847718E-3</v>
      </c>
      <c r="M130" s="13">
        <v>0.29502307227125302</v>
      </c>
      <c r="N130" s="13">
        <v>0.66524003390326802</v>
      </c>
      <c r="O130" s="13">
        <v>-1.4029337250654099</v>
      </c>
      <c r="P130" s="13">
        <v>0.89232945945382702</v>
      </c>
      <c r="Q130" s="13">
        <v>0.26687551602318699</v>
      </c>
      <c r="R130" s="13">
        <v>-1.0450575880002799</v>
      </c>
      <c r="S130" s="13">
        <v>5.7868769887827E-2</v>
      </c>
      <c r="T130" s="13">
        <v>0.69952485299872502</v>
      </c>
      <c r="U130" s="13">
        <v>0.151172379401908</v>
      </c>
    </row>
    <row r="131" spans="1:21" x14ac:dyDescent="0.3">
      <c r="A131">
        <f t="shared" si="1"/>
        <v>128</v>
      </c>
      <c r="B131" s="13">
        <v>-0.277871932787639</v>
      </c>
      <c r="C131" s="13">
        <v>0.64465760203602596</v>
      </c>
      <c r="D131" s="13">
        <v>-1.3000706050857</v>
      </c>
      <c r="E131" s="13">
        <v>-1.18945150974532</v>
      </c>
      <c r="F131" s="13">
        <v>-1.06503059183222</v>
      </c>
      <c r="G131" s="13">
        <v>1.37623647624902E-2</v>
      </c>
      <c r="H131" s="13">
        <v>0.94580461735272303</v>
      </c>
      <c r="I131" s="13">
        <v>-2.4003688400721099</v>
      </c>
      <c r="J131" s="13">
        <v>-0.54991792232882297</v>
      </c>
      <c r="K131" s="13">
        <v>8.4469551068721005E-2</v>
      </c>
      <c r="L131" s="13">
        <v>1.2205138009815</v>
      </c>
      <c r="M131" s="13">
        <v>0.39368205075711699</v>
      </c>
      <c r="N131" s="13">
        <v>-3.0561642155044599E-2</v>
      </c>
      <c r="O131" s="13">
        <v>0.42062343103754102</v>
      </c>
      <c r="P131" s="13">
        <v>1.42730948071946</v>
      </c>
      <c r="Q131" s="13">
        <v>0.93178741225383999</v>
      </c>
      <c r="R131" s="13">
        <v>-2.5322578067449402</v>
      </c>
      <c r="S131" s="13">
        <v>-0.139056755584299</v>
      </c>
      <c r="T131" s="13">
        <v>-8.1801606701927695E-2</v>
      </c>
      <c r="U131" s="13">
        <v>-0.125056604243688</v>
      </c>
    </row>
    <row r="132" spans="1:21" x14ac:dyDescent="0.3">
      <c r="A132">
        <f t="shared" si="1"/>
        <v>129</v>
      </c>
      <c r="B132" s="13">
        <v>0.70154145816328395</v>
      </c>
      <c r="C132" s="13">
        <v>-1.0888328702474701</v>
      </c>
      <c r="D132" s="13">
        <v>-0.70681295188645199</v>
      </c>
      <c r="E132" s="13">
        <v>6.3396919105929298E-3</v>
      </c>
      <c r="F132" s="13">
        <v>0.31189191975472802</v>
      </c>
      <c r="G132" s="13">
        <v>-1.5356870757501899</v>
      </c>
      <c r="H132" s="13">
        <v>-0.319468353781582</v>
      </c>
      <c r="I132" s="13">
        <v>-1.9509930945368099</v>
      </c>
      <c r="J132" s="13">
        <v>-1.6277427332988501</v>
      </c>
      <c r="K132" s="13">
        <v>-0.43129438901164902</v>
      </c>
      <c r="L132" s="13">
        <v>-1.13897900332476</v>
      </c>
      <c r="M132" s="13">
        <v>-1.13191267777411</v>
      </c>
      <c r="N132" s="13">
        <v>0.803813098905377</v>
      </c>
      <c r="O132" s="13">
        <v>1.0441149776083101</v>
      </c>
      <c r="P132" s="13">
        <v>-0.50908662482621203</v>
      </c>
      <c r="Q132" s="13">
        <v>0.52752600172947395</v>
      </c>
      <c r="R132" s="13">
        <v>-1.3649856010171899</v>
      </c>
      <c r="S132" s="13">
        <v>-2.7023253948966799</v>
      </c>
      <c r="T132" s="13">
        <v>-2.3366361345358602</v>
      </c>
      <c r="U132" s="13">
        <v>0.34444485529929902</v>
      </c>
    </row>
    <row r="133" spans="1:21" x14ac:dyDescent="0.3">
      <c r="A133">
        <f t="shared" si="1"/>
        <v>130</v>
      </c>
      <c r="B133" s="13">
        <v>-2.0518162999111502</v>
      </c>
      <c r="C133" s="13">
        <v>-1.6984745497956399</v>
      </c>
      <c r="D133" s="13">
        <v>-0.47487320755370399</v>
      </c>
      <c r="E133" s="13">
        <v>0.98772947878270101</v>
      </c>
      <c r="F133" s="13">
        <v>-0.140065048406429</v>
      </c>
      <c r="G133" s="13">
        <v>0.20331922978902001</v>
      </c>
      <c r="H133" s="13">
        <v>-1.8403316042950499</v>
      </c>
      <c r="I133" s="13">
        <v>1.89054403191021</v>
      </c>
      <c r="J133" s="13">
        <v>0.14379490281600099</v>
      </c>
      <c r="K133" s="13">
        <v>-0.72410473820860599</v>
      </c>
      <c r="L133" s="13">
        <v>-0.73727780232475904</v>
      </c>
      <c r="M133" s="13">
        <v>-2.3885307813194201E-2</v>
      </c>
      <c r="N133" s="13">
        <v>-1.61933171237463</v>
      </c>
      <c r="O133" s="13">
        <v>0.71233230120533497</v>
      </c>
      <c r="P133" s="13">
        <v>0.30759090888519602</v>
      </c>
      <c r="Q133" s="13">
        <v>-1.2590889321430301</v>
      </c>
      <c r="R133" s="13">
        <v>-1.92341051206757</v>
      </c>
      <c r="S133" s="13">
        <v>-0.150209476714113</v>
      </c>
      <c r="T133" s="13">
        <v>1.22710836512518</v>
      </c>
      <c r="U133" s="13">
        <v>1.7085316010306799</v>
      </c>
    </row>
    <row r="134" spans="1:21" x14ac:dyDescent="0.3">
      <c r="A134">
        <f t="shared" ref="A134:A197" si="2">1+A133</f>
        <v>131</v>
      </c>
      <c r="B134" s="13">
        <v>-0.35384999777443299</v>
      </c>
      <c r="C134" s="13">
        <v>-1.2903596182186401</v>
      </c>
      <c r="D134" s="13">
        <v>-1.06661000685133</v>
      </c>
      <c r="E134" s="13">
        <v>0.72154099098380198</v>
      </c>
      <c r="F134" s="13">
        <v>0.57933940983215604</v>
      </c>
      <c r="G134" s="13">
        <v>0.21003776151932699</v>
      </c>
      <c r="H134" s="13">
        <v>1.6605602438424001</v>
      </c>
      <c r="I134" s="13">
        <v>-6.9878762129055305E-2</v>
      </c>
      <c r="J134" s="13">
        <v>0.41980003682862999</v>
      </c>
      <c r="K134" s="13">
        <v>0.91566030242302598</v>
      </c>
      <c r="L134" s="13">
        <v>0.95836596482119396</v>
      </c>
      <c r="M134" s="13">
        <v>0.46355243325322398</v>
      </c>
      <c r="N134" s="13">
        <v>1.2820046149416799</v>
      </c>
      <c r="O134" s="13">
        <v>-0.38235986216851098</v>
      </c>
      <c r="P134" s="13">
        <v>-0.485399775147483</v>
      </c>
      <c r="Q134" s="13">
        <v>-1.7855185628380299</v>
      </c>
      <c r="R134" s="13">
        <v>-0.42180932067287003</v>
      </c>
      <c r="S134" s="13">
        <v>2.5492970597439202</v>
      </c>
      <c r="T134" s="13">
        <v>-1.0383140995648901</v>
      </c>
      <c r="U134" s="13">
        <v>-2.2425347359204801</v>
      </c>
    </row>
    <row r="135" spans="1:21" x14ac:dyDescent="0.3">
      <c r="A135">
        <f t="shared" si="2"/>
        <v>132</v>
      </c>
      <c r="B135" s="13">
        <v>-0.82358652515685304</v>
      </c>
      <c r="C135" s="13">
        <v>0.54562674373813802</v>
      </c>
      <c r="D135" s="13">
        <v>0.99455080478334301</v>
      </c>
      <c r="E135" s="13">
        <v>-1.9677279212596199</v>
      </c>
      <c r="F135" s="13">
        <v>-0.779830959993418</v>
      </c>
      <c r="G135" s="13">
        <v>5.4644973745190797E-2</v>
      </c>
      <c r="H135" s="13">
        <v>-1.20098209424441</v>
      </c>
      <c r="I135" s="13">
        <v>0.89675557035279396</v>
      </c>
      <c r="J135" s="13">
        <v>0.69060421606324596</v>
      </c>
      <c r="K135" s="13">
        <v>0.69926594825931598</v>
      </c>
      <c r="L135" s="13">
        <v>0.822031303231335</v>
      </c>
      <c r="M135" s="13">
        <v>-0.43471436533914398</v>
      </c>
      <c r="N135" s="13">
        <v>-1.1597770521058</v>
      </c>
      <c r="O135" s="13">
        <v>0.34034357287306599</v>
      </c>
      <c r="P135" s="13">
        <v>0.27795567263202298</v>
      </c>
      <c r="Q135" s="13">
        <v>0.96488121332164301</v>
      </c>
      <c r="R135" s="13">
        <v>0.17297781012819699</v>
      </c>
      <c r="S135" s="13">
        <v>0.101196263795181</v>
      </c>
      <c r="T135" s="13">
        <v>1.6474070806180401</v>
      </c>
      <c r="U135" s="13">
        <v>1.09135679113293</v>
      </c>
    </row>
    <row r="136" spans="1:21" x14ac:dyDescent="0.3">
      <c r="A136">
        <f t="shared" si="2"/>
        <v>133</v>
      </c>
      <c r="B136" s="13">
        <v>-1.5770570227992</v>
      </c>
      <c r="C136" s="13">
        <v>2.1353495357573</v>
      </c>
      <c r="D136" s="13">
        <v>0.51504502989413503</v>
      </c>
      <c r="E136" s="13">
        <v>-0.48071992818031001</v>
      </c>
      <c r="F136" s="13">
        <v>0.66266399039319901</v>
      </c>
      <c r="G136" s="13">
        <v>-0.36658160945191298</v>
      </c>
      <c r="H136" s="13">
        <v>-0.97950157875389599</v>
      </c>
      <c r="I136" s="13">
        <v>-1.0280945061545601</v>
      </c>
      <c r="J136" s="13">
        <v>-0.156368050372995</v>
      </c>
      <c r="K136" s="13">
        <v>-2.1730992049987798</v>
      </c>
      <c r="L136" s="13">
        <v>-0.34894663251183999</v>
      </c>
      <c r="M136" s="13">
        <v>1.00135237238465</v>
      </c>
      <c r="N136" s="13">
        <v>-0.60839406248929295</v>
      </c>
      <c r="O136" s="13">
        <v>-0.129074420547756</v>
      </c>
      <c r="P136" s="13">
        <v>-0.19616294033913501</v>
      </c>
      <c r="Q136" s="13">
        <v>-0.188390592386317</v>
      </c>
      <c r="R136" s="13">
        <v>-0.45317399488531102</v>
      </c>
      <c r="S136" s="13">
        <v>-0.13446506316499399</v>
      </c>
      <c r="T136" s="13">
        <v>-0.59995795645320105</v>
      </c>
      <c r="U136" s="13">
        <v>0.541881143294068</v>
      </c>
    </row>
    <row r="137" spans="1:21" x14ac:dyDescent="0.3">
      <c r="A137">
        <f t="shared" si="2"/>
        <v>134</v>
      </c>
      <c r="B137" s="13">
        <v>0.50797465090594596</v>
      </c>
      <c r="C137" s="13">
        <v>-0.57685874533512504</v>
      </c>
      <c r="D137" s="13">
        <v>-0.34951102812678803</v>
      </c>
      <c r="E137" s="13">
        <v>-1.88849447009743</v>
      </c>
      <c r="F137" s="13">
        <v>1.3676539811520201</v>
      </c>
      <c r="G137" s="13">
        <v>-0.12878145454569701</v>
      </c>
      <c r="H137" s="13">
        <v>-0.54493093029000395</v>
      </c>
      <c r="I137" s="13">
        <v>1.0784388166483101</v>
      </c>
      <c r="J137" s="13">
        <v>-1.4199790379807999</v>
      </c>
      <c r="K137" s="13">
        <v>1.07898322577481</v>
      </c>
      <c r="L137" s="13">
        <v>-1.28305381803327</v>
      </c>
      <c r="M137" s="13">
        <v>0.24072820233247899</v>
      </c>
      <c r="N137" s="13">
        <v>-0.118872262901148</v>
      </c>
      <c r="O137" s="13">
        <v>-0.14146530071975899</v>
      </c>
      <c r="P137" s="13">
        <v>9.2855589906145203E-2</v>
      </c>
      <c r="Q137" s="13">
        <v>-0.901052098473348</v>
      </c>
      <c r="R137" s="13">
        <v>4.0576636956610901E-2</v>
      </c>
      <c r="S137" s="13">
        <v>0.54754777266522003</v>
      </c>
      <c r="T137" s="13">
        <v>0.69935325891567901</v>
      </c>
      <c r="U137" s="13">
        <v>-6.7630717128843207E-2</v>
      </c>
    </row>
    <row r="138" spans="1:21" x14ac:dyDescent="0.3">
      <c r="A138">
        <f t="shared" si="2"/>
        <v>135</v>
      </c>
      <c r="B138" s="13">
        <v>0.28198406367055601</v>
      </c>
      <c r="C138" s="13">
        <v>0.82518905368286699</v>
      </c>
      <c r="D138" s="13">
        <v>1.5855603863691701</v>
      </c>
      <c r="E138" s="13">
        <v>1.84268890902842</v>
      </c>
      <c r="F138" s="13">
        <v>-0.78776048668179299</v>
      </c>
      <c r="G138" s="13">
        <v>-1.6254141384413201</v>
      </c>
      <c r="H138" s="13">
        <v>-2.2194104688864398</v>
      </c>
      <c r="I138" s="13">
        <v>-1.45790746912394</v>
      </c>
      <c r="J138" s="13">
        <v>-0.34567489030864801</v>
      </c>
      <c r="K138" s="13">
        <v>0.446301733700878</v>
      </c>
      <c r="L138" s="13">
        <v>-0.74112032288958596</v>
      </c>
      <c r="M138" s="13">
        <v>0.45691235181211098</v>
      </c>
      <c r="N138" s="13">
        <v>0.52283373474862305</v>
      </c>
      <c r="O138" s="13">
        <v>-1.46755849767333</v>
      </c>
      <c r="P138" s="13">
        <v>0.61052340193693799</v>
      </c>
      <c r="Q138" s="13">
        <v>-1.5942869477351</v>
      </c>
      <c r="R138" s="13">
        <v>-2.0200793783292501</v>
      </c>
      <c r="S138" s="13">
        <v>1.5035301974603501</v>
      </c>
      <c r="T138" s="13">
        <v>-0.32778885163119498</v>
      </c>
      <c r="U138" s="13">
        <v>1.6860024804860001</v>
      </c>
    </row>
    <row r="139" spans="1:21" x14ac:dyDescent="0.3">
      <c r="A139">
        <f t="shared" si="2"/>
        <v>136</v>
      </c>
      <c r="B139" s="13">
        <v>3.3479882244451399E-2</v>
      </c>
      <c r="C139" s="13">
        <v>1.6131041556019501</v>
      </c>
      <c r="D139" s="13">
        <v>1.15920897349275</v>
      </c>
      <c r="E139" s="13">
        <v>-0.51748853673610795</v>
      </c>
      <c r="F139" s="13">
        <v>1.5106177661692299</v>
      </c>
      <c r="G139" s="13">
        <v>-6.0922821880020302E-2</v>
      </c>
      <c r="H139" s="13">
        <v>1.88458836131651</v>
      </c>
      <c r="I139" s="13">
        <v>-1.4191724961913701</v>
      </c>
      <c r="J139" s="13">
        <v>1.8713102701244699</v>
      </c>
      <c r="K139" s="13">
        <v>1.6795870215183</v>
      </c>
      <c r="L139" s="13">
        <v>-0.47731310368804297</v>
      </c>
      <c r="M139" s="13">
        <v>0.57545323010268501</v>
      </c>
      <c r="N139" s="13">
        <v>-0.76863727585077501</v>
      </c>
      <c r="O139" s="13">
        <v>0.28990863164261599</v>
      </c>
      <c r="P139" s="13">
        <v>2.1017157050867801E-2</v>
      </c>
      <c r="Q139" s="13">
        <v>0.31078595847152501</v>
      </c>
      <c r="R139" s="13">
        <v>0.55508122499621304</v>
      </c>
      <c r="S139" s="13">
        <v>-0.104939660868432</v>
      </c>
      <c r="T139" s="13">
        <v>1.2292551443881301</v>
      </c>
      <c r="U139" s="13">
        <v>0.234580141391523</v>
      </c>
    </row>
    <row r="140" spans="1:21" x14ac:dyDescent="0.3">
      <c r="A140">
        <f t="shared" si="2"/>
        <v>137</v>
      </c>
      <c r="B140" s="13">
        <v>-1.3336779434281101</v>
      </c>
      <c r="C140" s="13">
        <v>1.2159221823377599</v>
      </c>
      <c r="D140" s="13">
        <v>-0.13830415510813801</v>
      </c>
      <c r="E140" s="13">
        <v>0.54650408475175105</v>
      </c>
      <c r="F140" s="13">
        <v>0.278488411942794</v>
      </c>
      <c r="G140" s="13">
        <v>-0.66867952161793298</v>
      </c>
      <c r="H140" s="13">
        <v>-0.16690553009699699</v>
      </c>
      <c r="I140" s="13">
        <v>0.94721314403789303</v>
      </c>
      <c r="J140" s="13">
        <v>-0.72569646482933503</v>
      </c>
      <c r="K140" s="13">
        <v>-1.2162511538141101</v>
      </c>
      <c r="L140" s="13">
        <v>1.56384106742289</v>
      </c>
      <c r="M140" s="13">
        <v>-1.8845773752569901</v>
      </c>
      <c r="N140" s="13">
        <v>-0.847674764048437</v>
      </c>
      <c r="O140" s="13">
        <v>-0.34173687390174601</v>
      </c>
      <c r="P140" s="13">
        <v>-0.57962007721090902</v>
      </c>
      <c r="Q140" s="13">
        <v>-1.7965778423895799E-2</v>
      </c>
      <c r="R140" s="13">
        <v>1.7513160710425699</v>
      </c>
      <c r="S140" s="13">
        <v>1.4632541137188999</v>
      </c>
      <c r="T140" s="13">
        <v>1.97859052010145</v>
      </c>
      <c r="U140" s="13">
        <v>1.1848981070311</v>
      </c>
    </row>
    <row r="141" spans="1:21" x14ac:dyDescent="0.3">
      <c r="A141">
        <f t="shared" si="2"/>
        <v>138</v>
      </c>
      <c r="B141" s="13">
        <v>1.1274922783415899</v>
      </c>
      <c r="C141" s="13">
        <v>1.61391130280902</v>
      </c>
      <c r="D141" s="13">
        <v>1.02689177700598</v>
      </c>
      <c r="E141" s="13">
        <v>0.29321570167419198</v>
      </c>
      <c r="F141" s="13">
        <v>1.22977207347106</v>
      </c>
      <c r="G141" s="13">
        <v>-0.70354568841215204</v>
      </c>
      <c r="H141" s="13">
        <v>-2.3448674811262502</v>
      </c>
      <c r="I141" s="13">
        <v>-0.71890999333693295</v>
      </c>
      <c r="J141" s="13">
        <v>-0.393609613211864</v>
      </c>
      <c r="K141" s="13">
        <v>-0.36333021417357902</v>
      </c>
      <c r="L141" s="13">
        <v>7.1555032644230104E-2</v>
      </c>
      <c r="M141" s="13">
        <v>0.31005314331900602</v>
      </c>
      <c r="N141" s="13">
        <v>0.36235368168283599</v>
      </c>
      <c r="O141" s="13">
        <v>-0.78515697498651904</v>
      </c>
      <c r="P141" s="13">
        <v>-0.62935299003829204</v>
      </c>
      <c r="Q141" s="13">
        <v>0.38352665027659799</v>
      </c>
      <c r="R141" s="13">
        <v>-1.00210881055699</v>
      </c>
      <c r="S141" s="13">
        <v>0.95505456379064801</v>
      </c>
      <c r="T141" s="13">
        <v>-3.5554569886524501E-2</v>
      </c>
      <c r="U141" s="13">
        <v>-0.97925846312129505</v>
      </c>
    </row>
    <row r="142" spans="1:21" x14ac:dyDescent="0.3">
      <c r="A142">
        <f t="shared" si="2"/>
        <v>139</v>
      </c>
      <c r="B142" s="13">
        <v>0.35017941060331198</v>
      </c>
      <c r="C142" s="13">
        <v>-0.59993880316936599</v>
      </c>
      <c r="D142" s="13">
        <v>-0.219581492798852</v>
      </c>
      <c r="E142" s="13">
        <v>0.99017129467234999</v>
      </c>
      <c r="F142" s="13">
        <v>-0.38774856949090097</v>
      </c>
      <c r="G142" s="13">
        <v>-0.35564527561313303</v>
      </c>
      <c r="H142" s="13">
        <v>-0.29228967099922398</v>
      </c>
      <c r="I142" s="13">
        <v>-0.238001844595224</v>
      </c>
      <c r="J142" s="13">
        <v>1.03075914641926</v>
      </c>
      <c r="K142" s="13">
        <v>-0.79155035901607096</v>
      </c>
      <c r="L142" s="13">
        <v>0.73553023104258997</v>
      </c>
      <c r="M142" s="13">
        <v>-2.0347002636089799</v>
      </c>
      <c r="N142" s="13">
        <v>-0.61271106204282799</v>
      </c>
      <c r="O142" s="13">
        <v>1.51898632945398</v>
      </c>
      <c r="P142" s="13">
        <v>-2.0918062507969801</v>
      </c>
      <c r="Q142" s="13">
        <v>0.372919950073683</v>
      </c>
      <c r="R142" s="13">
        <v>-0.58392175196183405</v>
      </c>
      <c r="S142" s="13">
        <v>0.23500091897914799</v>
      </c>
      <c r="T142" s="13">
        <v>4.4750296905469202E-2</v>
      </c>
      <c r="U142" s="13">
        <v>-1.4072623385059</v>
      </c>
    </row>
    <row r="143" spans="1:21" x14ac:dyDescent="0.3">
      <c r="A143">
        <f t="shared" si="2"/>
        <v>140</v>
      </c>
      <c r="B143" s="13">
        <v>-0.29906603033298201</v>
      </c>
      <c r="C143" s="13">
        <v>1.04008000906304</v>
      </c>
      <c r="D143" s="13">
        <v>-0.47646399510937898</v>
      </c>
      <c r="E143" s="13">
        <v>0.72238058992601795</v>
      </c>
      <c r="F143" s="13">
        <v>2.0121989268329599</v>
      </c>
      <c r="G143" s="13">
        <v>-0.27136014118489998</v>
      </c>
      <c r="H143" s="13">
        <v>9.4318415170028494E-2</v>
      </c>
      <c r="I143" s="13">
        <v>-0.15998072992576601</v>
      </c>
      <c r="J143" s="13">
        <v>0.51256925246614504</v>
      </c>
      <c r="K143" s="13">
        <v>0.51853091612086799</v>
      </c>
      <c r="L143" s="13">
        <v>-1.0428809843409601</v>
      </c>
      <c r="M143" s="13">
        <v>-0.40315177404223401</v>
      </c>
      <c r="N143" s="13">
        <v>1.5104670357152501</v>
      </c>
      <c r="O143" s="13">
        <v>1.31817236685623</v>
      </c>
      <c r="P143" s="13">
        <v>-0.117563026170315</v>
      </c>
      <c r="Q143" s="13">
        <v>-9.7052081306184604E-2</v>
      </c>
      <c r="R143" s="13">
        <v>0.34936543806459203</v>
      </c>
      <c r="S143" s="13">
        <v>0.105662507727872</v>
      </c>
      <c r="T143" s="13">
        <v>-1.84233199712308</v>
      </c>
      <c r="U143" s="13">
        <v>0.73415653239218903</v>
      </c>
    </row>
    <row r="144" spans="1:21" x14ac:dyDescent="0.3">
      <c r="A144">
        <f t="shared" si="2"/>
        <v>141</v>
      </c>
      <c r="B144" s="13">
        <v>2.2889792751629799E-2</v>
      </c>
      <c r="C144" s="13">
        <v>-0.24440684137626301</v>
      </c>
      <c r="D144" s="13">
        <v>-0.84976498736982098</v>
      </c>
      <c r="E144" s="13">
        <v>-0.97880542538579196</v>
      </c>
      <c r="F144" s="13">
        <v>0.42707557194805901</v>
      </c>
      <c r="G144" s="13">
        <v>0.33258163546028902</v>
      </c>
      <c r="H144" s="13">
        <v>1.0342731832579399</v>
      </c>
      <c r="I144" s="13">
        <v>-1.82803328039454</v>
      </c>
      <c r="J144" s="13">
        <v>-0.19955415688094399</v>
      </c>
      <c r="K144" s="13">
        <v>-1.02458950395577</v>
      </c>
      <c r="L144" s="13">
        <v>-0.22509284278868999</v>
      </c>
      <c r="M144" s="13">
        <v>-0.50778386424998001</v>
      </c>
      <c r="N144" s="13">
        <v>-0.222675199695579</v>
      </c>
      <c r="O144" s="13">
        <v>-1.1101050913878701</v>
      </c>
      <c r="P144" s="13">
        <v>1.21246655708993</v>
      </c>
      <c r="Q144" s="13">
        <v>-6.2878208326252794E-2</v>
      </c>
      <c r="R144" s="13">
        <v>0.35868073521311</v>
      </c>
      <c r="S144" s="13">
        <v>1.1395979263956799</v>
      </c>
      <c r="T144" s="13">
        <v>-0.578175492181354</v>
      </c>
      <c r="U144" s="13">
        <v>-1.68695986170761</v>
      </c>
    </row>
    <row r="145" spans="1:21" x14ac:dyDescent="0.3">
      <c r="A145">
        <f t="shared" si="2"/>
        <v>142</v>
      </c>
      <c r="B145" s="13">
        <v>-0.26199543496609201</v>
      </c>
      <c r="C145" s="13">
        <v>-1.48506674965087</v>
      </c>
      <c r="D145" s="13">
        <v>1.3366212500655801</v>
      </c>
      <c r="E145" s="13">
        <v>-6.9068964930466895E-2</v>
      </c>
      <c r="F145" s="13">
        <v>0.32000571728240701</v>
      </c>
      <c r="G145" s="13">
        <v>-1.0755767744170099</v>
      </c>
      <c r="H145" s="13">
        <v>-2.5335396584851502</v>
      </c>
      <c r="I145" s="13">
        <v>1.99949446255995</v>
      </c>
      <c r="J145" s="13">
        <v>1.2056675501487699</v>
      </c>
      <c r="K145" s="13">
        <v>0.82248508222581695</v>
      </c>
      <c r="L145" s="13">
        <v>2.0899776392976301</v>
      </c>
      <c r="M145" s="13">
        <v>-0.73883524323637495</v>
      </c>
      <c r="N145" s="13">
        <v>-1.1335136149216001</v>
      </c>
      <c r="O145" s="13">
        <v>0.69494173384762803</v>
      </c>
      <c r="P145" s="13">
        <v>1.34812002594066</v>
      </c>
      <c r="Q145" s="13">
        <v>4.1911435447013201E-2</v>
      </c>
      <c r="R145" s="13">
        <v>1.40691670927205</v>
      </c>
      <c r="S145" s="13">
        <v>-1.2195859273908001</v>
      </c>
      <c r="T145" s="13">
        <v>-0.80520089336406997</v>
      </c>
      <c r="U145" s="13">
        <v>0.13774612621613899</v>
      </c>
    </row>
    <row r="146" spans="1:21" x14ac:dyDescent="0.3">
      <c r="A146">
        <f t="shared" si="2"/>
        <v>143</v>
      </c>
      <c r="B146" s="13">
        <v>-1.7502123684467901</v>
      </c>
      <c r="C146" s="13">
        <v>-0.35617862701569297</v>
      </c>
      <c r="D146" s="13">
        <v>1.54545683755386</v>
      </c>
      <c r="E146" s="13">
        <v>0.164257011454569</v>
      </c>
      <c r="F146" s="13">
        <v>-1.37357609887458</v>
      </c>
      <c r="G146" s="13">
        <v>0.360846166549386</v>
      </c>
      <c r="H146" s="13">
        <v>1.22906279982653</v>
      </c>
      <c r="I146" s="13">
        <v>-0.20583765246965299</v>
      </c>
      <c r="J146" s="13">
        <v>0.42905041875408301</v>
      </c>
      <c r="K146" s="13">
        <v>-0.79579809435271098</v>
      </c>
      <c r="L146" s="13">
        <v>2.3053468836498099</v>
      </c>
      <c r="M146" s="13">
        <v>-0.66810934968418401</v>
      </c>
      <c r="N146" s="13">
        <v>-4.0411191208037302E-2</v>
      </c>
      <c r="O146" s="13">
        <v>0.169708384368875</v>
      </c>
      <c r="P146" s="13">
        <v>0.21271542531595</v>
      </c>
      <c r="Q146" s="13">
        <v>0.38802048842438402</v>
      </c>
      <c r="R146" s="13">
        <v>-1.13030356042786</v>
      </c>
      <c r="S146" s="13">
        <v>-1.1615085144986601</v>
      </c>
      <c r="T146" s="13">
        <v>0.14318154649374401</v>
      </c>
      <c r="U146" s="13">
        <v>0.69372158074671098</v>
      </c>
    </row>
    <row r="147" spans="1:21" x14ac:dyDescent="0.3">
      <c r="A147">
        <f t="shared" si="2"/>
        <v>144</v>
      </c>
      <c r="B147" s="13">
        <v>-0.28565097159532998</v>
      </c>
      <c r="C147" s="13">
        <v>0.35452355911058903</v>
      </c>
      <c r="D147" s="13">
        <v>1.0728664619342401</v>
      </c>
      <c r="E147" s="13">
        <v>-1.8105696837582701</v>
      </c>
      <c r="F147" s="13">
        <v>0.97185131682370196</v>
      </c>
      <c r="G147" s="13">
        <v>0.74526732478646895</v>
      </c>
      <c r="H147" s="13">
        <v>1.10886991162366</v>
      </c>
      <c r="I147" s="13">
        <v>1.57166385785796</v>
      </c>
      <c r="J147" s="13">
        <v>1.2202902078625699</v>
      </c>
      <c r="K147" s="13">
        <v>0.42044766772419501</v>
      </c>
      <c r="L147" s="13">
        <v>-0.30457832270762297</v>
      </c>
      <c r="M147" s="13">
        <v>0.48899806819311997</v>
      </c>
      <c r="N147" s="13">
        <v>1.8669420391459299</v>
      </c>
      <c r="O147" s="13">
        <v>0.617410307923978</v>
      </c>
      <c r="P147" s="13">
        <v>-1.0668657095668499</v>
      </c>
      <c r="Q147" s="13">
        <v>-0.113987210056105</v>
      </c>
      <c r="R147" s="13">
        <v>-1.2370102077017799</v>
      </c>
      <c r="S147" s="13">
        <v>1.1251330035441501E-2</v>
      </c>
      <c r="T147" s="13">
        <v>-0.97644305605424098</v>
      </c>
      <c r="U147" s="13">
        <v>-0.83967805481978997</v>
      </c>
    </row>
    <row r="148" spans="1:21" x14ac:dyDescent="0.3">
      <c r="A148">
        <f t="shared" si="2"/>
        <v>145</v>
      </c>
      <c r="B148" s="13">
        <v>-0.83136651156762398</v>
      </c>
      <c r="C148" s="13">
        <v>1.8349128743093699</v>
      </c>
      <c r="D148" s="13">
        <v>-0.13758738540145299</v>
      </c>
      <c r="E148" s="13">
        <v>1.5516489103969999</v>
      </c>
      <c r="F148" s="13">
        <v>1.24883417122685</v>
      </c>
      <c r="G148" s="13">
        <v>-0.219883636951509</v>
      </c>
      <c r="H148" s="13">
        <v>0.63026577733155298</v>
      </c>
      <c r="I148" s="13">
        <v>0.75555804712159402</v>
      </c>
      <c r="J148" s="13">
        <v>-0.65417078022226804</v>
      </c>
      <c r="K148" s="13">
        <v>-0.45009193645574402</v>
      </c>
      <c r="L148" s="13">
        <v>-2.22302403743759</v>
      </c>
      <c r="M148" s="13">
        <v>-1.64475540678646</v>
      </c>
      <c r="N148" s="13">
        <v>-1.2233301269041299</v>
      </c>
      <c r="O148" s="13">
        <v>1.2299756596289999</v>
      </c>
      <c r="P148" s="13">
        <v>0.30756207014098302</v>
      </c>
      <c r="Q148" s="13">
        <v>1.0995357508564201</v>
      </c>
      <c r="R148" s="13">
        <v>-2.03165171228695</v>
      </c>
      <c r="S148" s="13">
        <v>0.247159339958375</v>
      </c>
      <c r="T148" s="13">
        <v>0.68286953963057995</v>
      </c>
      <c r="U148" s="13">
        <v>-1.2867831101554099</v>
      </c>
    </row>
    <row r="149" spans="1:21" x14ac:dyDescent="0.3">
      <c r="A149">
        <f t="shared" si="2"/>
        <v>146</v>
      </c>
      <c r="B149" s="13">
        <v>-0.979206305167302</v>
      </c>
      <c r="C149" s="13">
        <v>0.89769246795444801</v>
      </c>
      <c r="D149" s="13">
        <v>1.34949788242209</v>
      </c>
      <c r="E149" s="13">
        <v>-0.69536166370985897</v>
      </c>
      <c r="F149" s="13">
        <v>-0.72414359116410598</v>
      </c>
      <c r="G149" s="13">
        <v>-1.7088563289839001</v>
      </c>
      <c r="H149" s="13">
        <v>0.90270853272358298</v>
      </c>
      <c r="I149" s="13">
        <v>1.3534964370296201</v>
      </c>
      <c r="J149" s="13">
        <v>0.99442097967550303</v>
      </c>
      <c r="K149" s="13">
        <v>-0.89246519619647202</v>
      </c>
      <c r="L149" s="13">
        <v>-1.13018964545802</v>
      </c>
      <c r="M149" s="13">
        <v>0.58921598104885797</v>
      </c>
      <c r="N149" s="13">
        <v>0.202338105428603</v>
      </c>
      <c r="O149" s="13">
        <v>-1.6848478580147901</v>
      </c>
      <c r="P149" s="13">
        <v>1.31480575067516</v>
      </c>
      <c r="Q149" s="13">
        <v>-0.99831913649312998</v>
      </c>
      <c r="R149" s="13">
        <v>-1.5356970706099</v>
      </c>
      <c r="S149" s="13">
        <v>0.73831892062470195</v>
      </c>
      <c r="T149" s="13">
        <v>1.46952295239806</v>
      </c>
      <c r="U149" s="13">
        <v>-0.87155789276260998</v>
      </c>
    </row>
    <row r="150" spans="1:21" x14ac:dyDescent="0.3">
      <c r="A150">
        <f t="shared" si="2"/>
        <v>147</v>
      </c>
      <c r="B150" s="13">
        <v>-1.156401655664</v>
      </c>
      <c r="C150" s="13">
        <v>0.25230230031060502</v>
      </c>
      <c r="D150" s="13">
        <v>-0.105177294751623</v>
      </c>
      <c r="E150" s="13">
        <v>0.68764643475446396</v>
      </c>
      <c r="F150" s="13">
        <v>-0.80437547601748605</v>
      </c>
      <c r="G150" s="13">
        <v>6.0099644521761003E-2</v>
      </c>
      <c r="H150" s="13">
        <v>1.67470792526352</v>
      </c>
      <c r="I150" s="13">
        <v>9.0345298325641005E-2</v>
      </c>
      <c r="J150" s="13">
        <v>-0.59362147235367002</v>
      </c>
      <c r="K150" s="13">
        <v>-1.91689576726864</v>
      </c>
      <c r="L150" s="13">
        <v>-1.75141272493084</v>
      </c>
      <c r="M150" s="13">
        <v>-4.0224487821929097E-2</v>
      </c>
      <c r="N150" s="13">
        <v>0.72780318506533903</v>
      </c>
      <c r="O150" s="13">
        <v>-0.90117704844787705</v>
      </c>
      <c r="P150" s="13">
        <v>-0.68197068479465295</v>
      </c>
      <c r="Q150" s="13">
        <v>-0.24833072597445999</v>
      </c>
      <c r="R150" s="13">
        <v>0.65282465195962502</v>
      </c>
      <c r="S150" s="13">
        <v>0.21542124284800801</v>
      </c>
      <c r="T150" s="13">
        <v>-2.0992987626054198</v>
      </c>
      <c r="U150" s="13">
        <v>1.0557666814314699</v>
      </c>
    </row>
    <row r="151" spans="1:21" x14ac:dyDescent="0.3">
      <c r="A151">
        <f t="shared" si="2"/>
        <v>148</v>
      </c>
      <c r="B151" s="13">
        <v>-0.53355710931598699</v>
      </c>
      <c r="C151" s="13">
        <v>0.98402783630637403</v>
      </c>
      <c r="D151" s="13">
        <v>0.21118463180060401</v>
      </c>
      <c r="E151" s="13">
        <v>0.97505671431857199</v>
      </c>
      <c r="F151" s="13">
        <v>0.103704140957855</v>
      </c>
      <c r="G151" s="13">
        <v>-0.77207187456173798</v>
      </c>
      <c r="H151" s="13">
        <v>0.65397415108121304</v>
      </c>
      <c r="I151" s="13">
        <v>1.1901786215174099</v>
      </c>
      <c r="J151" s="13">
        <v>0.42181056510892101</v>
      </c>
      <c r="K151" s="13">
        <v>-0.40479974398920798</v>
      </c>
      <c r="L151" s="13">
        <v>-0.23091554296532699</v>
      </c>
      <c r="M151" s="13">
        <v>-1.4330620608489599</v>
      </c>
      <c r="N151" s="13">
        <v>1.51321886255844</v>
      </c>
      <c r="O151" s="13">
        <v>-6.5780686212211406E-2</v>
      </c>
      <c r="P151" s="13">
        <v>0.61186554669646498</v>
      </c>
      <c r="Q151" s="13">
        <v>0.79948068712637699</v>
      </c>
      <c r="R151" s="13">
        <v>-2.81581780905991E-2</v>
      </c>
      <c r="S151" s="13">
        <v>0.465270144822367</v>
      </c>
      <c r="T151" s="13">
        <v>-0.22422338027303301</v>
      </c>
      <c r="U151" s="13">
        <v>-0.70235097969523796</v>
      </c>
    </row>
    <row r="152" spans="1:21" x14ac:dyDescent="0.3">
      <c r="A152">
        <f t="shared" si="2"/>
        <v>149</v>
      </c>
      <c r="B152" s="13">
        <v>-2.00263573588306</v>
      </c>
      <c r="C152" s="13">
        <v>-0.51456092444929202</v>
      </c>
      <c r="D152" s="13">
        <v>-3.2771022121357803E-2</v>
      </c>
      <c r="E152" s="13">
        <v>0.13220744688501099</v>
      </c>
      <c r="F152" s="13">
        <v>1.4839528637989501</v>
      </c>
      <c r="G152" s="13">
        <v>0.49891239768157303</v>
      </c>
      <c r="H152" s="13">
        <v>-1.4499106725592199</v>
      </c>
      <c r="I152" s="13">
        <v>-0.78421798466807902</v>
      </c>
      <c r="J152" s="13">
        <v>0.41215876488255798</v>
      </c>
      <c r="K152" s="13">
        <v>-0.27886346114808902</v>
      </c>
      <c r="L152" s="13">
        <v>0.94934244919508404</v>
      </c>
      <c r="M152" s="13">
        <v>0.116145512075727</v>
      </c>
      <c r="N152" s="13">
        <v>1.9035605910829601</v>
      </c>
      <c r="O152" s="13">
        <v>0.98966690356300202</v>
      </c>
      <c r="P152" s="13">
        <v>-1.40463141137312</v>
      </c>
      <c r="Q152" s="13">
        <v>6.9032872806620502E-2</v>
      </c>
      <c r="R152" s="13">
        <v>0.78817925613827899</v>
      </c>
      <c r="S152" s="13">
        <v>1.76492645453645</v>
      </c>
      <c r="T152" s="13">
        <v>-0.15450283075043</v>
      </c>
      <c r="U152" s="13">
        <v>1.13843519777141</v>
      </c>
    </row>
    <row r="153" spans="1:21" x14ac:dyDescent="0.3">
      <c r="A153">
        <f t="shared" si="2"/>
        <v>150</v>
      </c>
      <c r="B153" s="13">
        <v>0.96422942263162803</v>
      </c>
      <c r="C153" s="13">
        <v>-1.31065363515776</v>
      </c>
      <c r="D153" s="13">
        <v>-0.43651544231300299</v>
      </c>
      <c r="E153" s="13">
        <v>0.24197184935716001</v>
      </c>
      <c r="F153" s="13">
        <v>0.66073261575800601</v>
      </c>
      <c r="G153" s="13">
        <v>-0.377964770526383</v>
      </c>
      <c r="H153" s="13">
        <v>0.65882325571971601</v>
      </c>
      <c r="I153" s="13">
        <v>0.82214625998473101</v>
      </c>
      <c r="J153" s="13">
        <v>-0.37660676278438698</v>
      </c>
      <c r="K153" s="13">
        <v>0.40236429624665698</v>
      </c>
      <c r="L153" s="13">
        <v>-1.11530926120166</v>
      </c>
      <c r="M153" s="13">
        <v>-0.549097472320488</v>
      </c>
      <c r="N153" s="13">
        <v>0.39704815211813799</v>
      </c>
      <c r="O153" s="13">
        <v>1.1490638858551301</v>
      </c>
      <c r="P153" s="13">
        <v>-0.35928956232556197</v>
      </c>
      <c r="Q153" s="13">
        <v>-0.85436979464612095</v>
      </c>
      <c r="R153" s="13">
        <v>1.7642739661984701</v>
      </c>
      <c r="S153" s="13">
        <v>-1.1011650998543401</v>
      </c>
      <c r="T153" s="13">
        <v>-0.220817094783543</v>
      </c>
      <c r="U153" s="13">
        <v>-1.09921786149734</v>
      </c>
    </row>
    <row r="154" spans="1:21" x14ac:dyDescent="0.3">
      <c r="A154">
        <f t="shared" si="2"/>
        <v>151</v>
      </c>
      <c r="B154" s="13">
        <v>0.520060101455458</v>
      </c>
      <c r="C154" s="13">
        <v>-0.68731566401622801</v>
      </c>
      <c r="D154" s="13">
        <v>0.27878897455259799</v>
      </c>
      <c r="E154" s="13">
        <v>1.4232680922086001</v>
      </c>
      <c r="F154" s="13">
        <v>-0.94905139150981099</v>
      </c>
      <c r="G154" s="13">
        <v>-1.44388901120312</v>
      </c>
      <c r="H154" s="13">
        <v>-0.138064257590405</v>
      </c>
      <c r="I154" s="13">
        <v>-1.26221387342431</v>
      </c>
      <c r="J154" s="13">
        <v>1.1748356193760601</v>
      </c>
      <c r="K154" s="13">
        <v>-1.71251454088975</v>
      </c>
      <c r="L154" s="13">
        <v>1.2364668864869399</v>
      </c>
      <c r="M154" s="13">
        <v>0.44714929319005903</v>
      </c>
      <c r="N154" s="13">
        <v>0.33456147443187401</v>
      </c>
      <c r="O154" s="13">
        <v>-2.8720700880593699</v>
      </c>
      <c r="P154" s="13">
        <v>-0.30870893372388802</v>
      </c>
      <c r="Q154" s="13">
        <v>-1.8739726251642499</v>
      </c>
      <c r="R154" s="13">
        <v>-4.3039188193231097E-2</v>
      </c>
      <c r="S154" s="13">
        <v>-0.602785772640551</v>
      </c>
      <c r="T154" s="13">
        <v>1.30937530039406</v>
      </c>
      <c r="U154" s="13">
        <v>0.89493649241705997</v>
      </c>
    </row>
    <row r="155" spans="1:21" x14ac:dyDescent="0.3">
      <c r="A155">
        <f t="shared" si="2"/>
        <v>152</v>
      </c>
      <c r="B155" s="13">
        <v>-2.0027851642538098E-2</v>
      </c>
      <c r="C155" s="13">
        <v>-1.1854646192507099</v>
      </c>
      <c r="D155" s="13">
        <v>0.25915735126343198</v>
      </c>
      <c r="E155" s="13">
        <v>1.26170850164806</v>
      </c>
      <c r="F155" s="13">
        <v>1.05946477544601</v>
      </c>
      <c r="G155" s="13">
        <v>-0.99066791079858196</v>
      </c>
      <c r="H155" s="13">
        <v>9.68981230385242E-2</v>
      </c>
      <c r="I155" s="13">
        <v>-1.6737417857474599</v>
      </c>
      <c r="J155" s="13">
        <v>1.4706304618891299</v>
      </c>
      <c r="K155" s="13">
        <v>0.61225270354646799</v>
      </c>
      <c r="L155" s="13">
        <v>1.2057154773259799</v>
      </c>
      <c r="M155" s="13">
        <v>-1.4636183322816301</v>
      </c>
      <c r="N155" s="13">
        <v>1.49764435366599</v>
      </c>
      <c r="O155" s="13">
        <v>-1.1366379637264401</v>
      </c>
      <c r="P155" s="13">
        <v>0.28549492038982499</v>
      </c>
      <c r="Q155" s="13">
        <v>-1.2237765373809499</v>
      </c>
      <c r="R155" s="13">
        <v>1.36515744552936</v>
      </c>
      <c r="S155" s="13">
        <v>0.144347909850461</v>
      </c>
      <c r="T155" s="13">
        <v>0.55736804431260101</v>
      </c>
      <c r="U155" s="13">
        <v>-1.3725972341333799E-2</v>
      </c>
    </row>
    <row r="156" spans="1:21" x14ac:dyDescent="0.3">
      <c r="A156">
        <f t="shared" si="2"/>
        <v>153</v>
      </c>
      <c r="B156" s="13">
        <v>-3.4771086028483E-2</v>
      </c>
      <c r="C156" s="13">
        <v>0.98238861191443105</v>
      </c>
      <c r="D156" s="13">
        <v>-1.0162038907253801</v>
      </c>
      <c r="E156" s="13">
        <v>-0.86191901051921505</v>
      </c>
      <c r="F156" s="13">
        <v>0.18858227720151199</v>
      </c>
      <c r="G156" s="13">
        <v>-0.73185952699012902</v>
      </c>
      <c r="H156" s="13">
        <v>-0.46361253599788399</v>
      </c>
      <c r="I156" s="13">
        <v>-1.0213910538092199</v>
      </c>
      <c r="J156" s="13">
        <v>-0.39936794363584299</v>
      </c>
      <c r="K156" s="13">
        <v>1.17183527602939</v>
      </c>
      <c r="L156" s="13">
        <v>0.91804171466056095</v>
      </c>
      <c r="M156" s="13">
        <v>-0.28202864750743201</v>
      </c>
      <c r="N156" s="13">
        <v>8.3392052197234806E-2</v>
      </c>
      <c r="O156" s="13">
        <v>1.43726769219368</v>
      </c>
      <c r="P156" s="13">
        <v>-2.29033587414854E-2</v>
      </c>
      <c r="Q156" s="13">
        <v>0.10331513120591</v>
      </c>
      <c r="R156" s="13">
        <v>-0.76571155932221802</v>
      </c>
      <c r="S156" s="13">
        <v>0.36804811194866699</v>
      </c>
      <c r="T156" s="13">
        <v>0.46475496473532801</v>
      </c>
      <c r="U156" s="13">
        <v>-0.41176963682182599</v>
      </c>
    </row>
    <row r="157" spans="1:21" x14ac:dyDescent="0.3">
      <c r="A157">
        <f t="shared" si="2"/>
        <v>154</v>
      </c>
      <c r="B157" s="13">
        <v>-0.79816358456414205</v>
      </c>
      <c r="C157" s="13">
        <v>-0.13534656834869199</v>
      </c>
      <c r="D157" s="13">
        <v>0.15268749420707001</v>
      </c>
      <c r="E157" s="13">
        <v>-0.947079543523904</v>
      </c>
      <c r="F157" s="13">
        <v>-0.54420703156780803</v>
      </c>
      <c r="G157" s="13">
        <v>-0.82604541811772003</v>
      </c>
      <c r="H157" s="13">
        <v>-0.19817169372697699</v>
      </c>
      <c r="I157" s="13">
        <v>-0.80278067995859104</v>
      </c>
      <c r="J157" s="13">
        <v>0.67953124681149701</v>
      </c>
      <c r="K157" s="13">
        <v>1.02377229895476</v>
      </c>
      <c r="L157" s="13">
        <v>0.91565162078481699</v>
      </c>
      <c r="M157" s="13">
        <v>-0.51014500455057699</v>
      </c>
      <c r="N157" s="13">
        <v>1.24798028299796</v>
      </c>
      <c r="O157" s="13">
        <v>1.16238759919596</v>
      </c>
      <c r="P157" s="13">
        <v>-1.89751297226961</v>
      </c>
      <c r="Q157" s="13">
        <v>1.1096956491413399</v>
      </c>
      <c r="R157" s="13">
        <v>-0.19671531634061101</v>
      </c>
      <c r="S157" s="13">
        <v>1.4078012673245499</v>
      </c>
      <c r="T157" s="13">
        <v>0.203203975629974</v>
      </c>
      <c r="U157" s="13">
        <v>1.55437686252646</v>
      </c>
    </row>
    <row r="158" spans="1:21" x14ac:dyDescent="0.3">
      <c r="A158">
        <f t="shared" si="2"/>
        <v>155</v>
      </c>
      <c r="B158" s="13">
        <v>1.0186852821285799</v>
      </c>
      <c r="C158" s="13">
        <v>-1.1900399677148601</v>
      </c>
      <c r="D158" s="13">
        <v>2.6412078381426598</v>
      </c>
      <c r="E158" s="13">
        <v>2.6216796628715899</v>
      </c>
      <c r="F158" s="13">
        <v>1.64100837966326</v>
      </c>
      <c r="G158" s="13">
        <v>0.34390588226228902</v>
      </c>
      <c r="H158" s="13">
        <v>3.7788564091361998E-2</v>
      </c>
      <c r="I158" s="13">
        <v>0.114633418032851</v>
      </c>
      <c r="J158" s="13">
        <v>-0.63128872748454301</v>
      </c>
      <c r="K158" s="13">
        <v>0.70534171290514502</v>
      </c>
      <c r="L158" s="13">
        <v>0.89620760320507697</v>
      </c>
      <c r="M158" s="13">
        <v>-1.2491447373583899</v>
      </c>
      <c r="N158" s="13">
        <v>1.09217234560041</v>
      </c>
      <c r="O158" s="13">
        <v>-1.2891744648729899</v>
      </c>
      <c r="P158" s="13">
        <v>-2.2982679923205702</v>
      </c>
      <c r="Q158" s="13">
        <v>-0.71451079741074597</v>
      </c>
      <c r="R158" s="13">
        <v>-1.3768079223060801</v>
      </c>
      <c r="S158" s="13">
        <v>-0.64933845653030298</v>
      </c>
      <c r="T158" s="13">
        <v>0.94255590695502101</v>
      </c>
      <c r="U158" s="13">
        <v>-0.45747591441117602</v>
      </c>
    </row>
    <row r="159" spans="1:21" x14ac:dyDescent="0.3">
      <c r="A159">
        <f t="shared" si="2"/>
        <v>156</v>
      </c>
      <c r="B159" s="13">
        <v>-0.13321747950773499</v>
      </c>
      <c r="C159" s="13">
        <v>-0.20730962487743301</v>
      </c>
      <c r="D159" s="13">
        <v>0.496342310284765</v>
      </c>
      <c r="E159" s="13">
        <v>-0.61917710306292795</v>
      </c>
      <c r="F159" s="13">
        <v>0.17893496441155099</v>
      </c>
      <c r="G159" s="13">
        <v>-0.226610166790808</v>
      </c>
      <c r="H159" s="13">
        <v>-1.5663409850857399</v>
      </c>
      <c r="I159" s="13">
        <v>0.87789148100817405</v>
      </c>
      <c r="J159" s="13">
        <v>-0.52984471988213899</v>
      </c>
      <c r="K159" s="13">
        <v>-0.27445304397509201</v>
      </c>
      <c r="L159" s="13">
        <v>-0.66797278380720804</v>
      </c>
      <c r="M159" s="13">
        <v>0.58707631410491201</v>
      </c>
      <c r="N159" s="13">
        <v>0.350028295281687</v>
      </c>
      <c r="O159" s="13">
        <v>0.150503079021026</v>
      </c>
      <c r="P159" s="13">
        <v>-0.48763316610219698</v>
      </c>
      <c r="Q159" s="13">
        <v>0.40426516730426398</v>
      </c>
      <c r="R159" s="13">
        <v>0.41709571009745</v>
      </c>
      <c r="S159" s="13">
        <v>0.79602602427221503</v>
      </c>
      <c r="T159" s="13">
        <v>-1.6067164068140001</v>
      </c>
      <c r="U159" s="13">
        <v>2.5920642461710202</v>
      </c>
    </row>
    <row r="160" spans="1:21" x14ac:dyDescent="0.3">
      <c r="A160">
        <f t="shared" si="2"/>
        <v>157</v>
      </c>
      <c r="B160" s="13">
        <v>-0.71453016378715795</v>
      </c>
      <c r="C160" s="13">
        <v>-0.84561518635872501</v>
      </c>
      <c r="D160" s="13">
        <v>1.46652931360692</v>
      </c>
      <c r="E160" s="13">
        <v>-1.0645546805603601</v>
      </c>
      <c r="F160" s="13">
        <v>0.17783233185740499</v>
      </c>
      <c r="G160" s="13">
        <v>1.6044395870224899</v>
      </c>
      <c r="H160" s="13">
        <v>1.20296531400841</v>
      </c>
      <c r="I160" s="13">
        <v>-0.30304055217452402</v>
      </c>
      <c r="J160" s="13">
        <v>-1.3206552926727599</v>
      </c>
      <c r="K160" s="13">
        <v>-2.2539168405299499</v>
      </c>
      <c r="L160" s="13">
        <v>0.555594223496507</v>
      </c>
      <c r="M160" s="13">
        <v>1.6894455935470001</v>
      </c>
      <c r="N160" s="13">
        <v>1.06945626091529</v>
      </c>
      <c r="O160" s="13">
        <v>1.71006303075305</v>
      </c>
      <c r="P160" s="13">
        <v>0.49349262321499299</v>
      </c>
      <c r="Q160" s="13">
        <v>-0.97301976521922195</v>
      </c>
      <c r="R160" s="13">
        <v>0.21671803347964699</v>
      </c>
      <c r="S160" s="13">
        <v>0.239800109613722</v>
      </c>
      <c r="T160" s="13">
        <v>0.70784365352530598</v>
      </c>
      <c r="U160" s="13">
        <v>-1.4244199757581599</v>
      </c>
    </row>
    <row r="161" spans="1:21" x14ac:dyDescent="0.3">
      <c r="A161">
        <f t="shared" si="2"/>
        <v>158</v>
      </c>
      <c r="B161" s="13">
        <v>1.3513857684266599</v>
      </c>
      <c r="C161" s="13">
        <v>-0.31429512711195401</v>
      </c>
      <c r="D161" s="13">
        <v>0.28894733335752598</v>
      </c>
      <c r="E161" s="13">
        <v>-0.48718057759222</v>
      </c>
      <c r="F161" s="13">
        <v>-0.61846167810770203</v>
      </c>
      <c r="G161" s="13">
        <v>1.7525963525061199</v>
      </c>
      <c r="H161" s="13">
        <v>-1.4168204489232501</v>
      </c>
      <c r="I161" s="13">
        <v>1.59503072186832</v>
      </c>
      <c r="J161" s="13">
        <v>-0.42261783691862598</v>
      </c>
      <c r="K161" s="13">
        <v>0.10425315506928</v>
      </c>
      <c r="L161" s="13">
        <v>1.00485769977594</v>
      </c>
      <c r="M161" s="13">
        <v>0.73037174666440996</v>
      </c>
      <c r="N161" s="13">
        <v>1.0155177810442799</v>
      </c>
      <c r="O161" s="13">
        <v>1.8314315859141301E-2</v>
      </c>
      <c r="P161" s="13">
        <v>0.101184165847559</v>
      </c>
      <c r="Q161" s="13">
        <v>0.18469775263575</v>
      </c>
      <c r="R161" s="13">
        <v>-1.37204249357769</v>
      </c>
      <c r="S161" s="13">
        <v>-1.3587863831629701</v>
      </c>
      <c r="T161" s="13">
        <v>0.33733492231871298</v>
      </c>
      <c r="U161" s="13">
        <v>-0.81976990133389205</v>
      </c>
    </row>
    <row r="162" spans="1:21" x14ac:dyDescent="0.3">
      <c r="A162">
        <f t="shared" si="2"/>
        <v>159</v>
      </c>
      <c r="B162" s="13">
        <v>-0.22477105605258399</v>
      </c>
      <c r="C162" s="13">
        <v>1.4242803113498299</v>
      </c>
      <c r="D162" s="13">
        <v>-0.38471759887246099</v>
      </c>
      <c r="E162" s="13">
        <v>-0.114585675330619</v>
      </c>
      <c r="F162" s="13">
        <v>1.3453413359047799</v>
      </c>
      <c r="G162" s="13">
        <v>-0.10709521265045201</v>
      </c>
      <c r="H162" s="13">
        <v>0.65437227783999996</v>
      </c>
      <c r="I162" s="13">
        <v>-1.64301560034314</v>
      </c>
      <c r="J162" s="13">
        <v>-0.17729377927575499</v>
      </c>
      <c r="K162" s="13">
        <v>0.88420305020075396</v>
      </c>
      <c r="L162" s="13">
        <v>-0.33229021016406501</v>
      </c>
      <c r="M162" s="13">
        <v>-0.38108902424105101</v>
      </c>
      <c r="N162" s="13">
        <v>0.82661270173622503</v>
      </c>
      <c r="O162" s="13">
        <v>-0.85505982640201805</v>
      </c>
      <c r="P162" s="13">
        <v>0.86486389713906897</v>
      </c>
      <c r="Q162" s="13">
        <v>9.8689686441101501E-2</v>
      </c>
      <c r="R162" s="13">
        <v>-9.1578461970851996E-2</v>
      </c>
      <c r="S162" s="13">
        <v>-0.54408922698066997</v>
      </c>
      <c r="T162" s="13">
        <v>1.8064631452732001</v>
      </c>
      <c r="U162" s="13">
        <v>-0.93864063897389705</v>
      </c>
    </row>
    <row r="163" spans="1:21" x14ac:dyDescent="0.3">
      <c r="A163">
        <f t="shared" si="2"/>
        <v>160</v>
      </c>
      <c r="B163" s="13">
        <v>-0.58902903072080104</v>
      </c>
      <c r="C163" s="13">
        <v>1.4914768541413801</v>
      </c>
      <c r="D163" s="13">
        <v>-0.20661219165311201</v>
      </c>
      <c r="E163" s="13">
        <v>0.30071033786889501</v>
      </c>
      <c r="F163" s="13">
        <v>-0.50105970017638501</v>
      </c>
      <c r="G163" s="13">
        <v>0.34943437973637997</v>
      </c>
      <c r="H163" s="13">
        <v>1.25474383390041</v>
      </c>
      <c r="I163" s="13">
        <v>-0.29728938065083199</v>
      </c>
      <c r="J163" s="13">
        <v>-1.63776872948316</v>
      </c>
      <c r="K163" s="13">
        <v>0.35130888419012202</v>
      </c>
      <c r="L163" s="13">
        <v>1.1173479180756201</v>
      </c>
      <c r="M163" s="13">
        <v>0.103745475829188</v>
      </c>
      <c r="N163" s="13">
        <v>0.16687860153376299</v>
      </c>
      <c r="O163" s="13">
        <v>0.46274742105500299</v>
      </c>
      <c r="P163" s="13">
        <v>1.2747097600053601</v>
      </c>
      <c r="Q163" s="13">
        <v>-1.46005106899245</v>
      </c>
      <c r="R163" s="13">
        <v>0.74739649138157105</v>
      </c>
      <c r="S163" s="13">
        <v>0.274042601698328</v>
      </c>
      <c r="T163" s="13">
        <v>-0.30708105779524802</v>
      </c>
      <c r="U163" s="13">
        <v>-1.1107018066779999</v>
      </c>
    </row>
    <row r="164" spans="1:21" x14ac:dyDescent="0.3">
      <c r="A164">
        <f t="shared" si="2"/>
        <v>161</v>
      </c>
      <c r="B164" s="13">
        <v>-0.29375359773541598</v>
      </c>
      <c r="C164" s="13">
        <v>-0.74404839267312295</v>
      </c>
      <c r="D164" s="13">
        <v>-1.4215891452998399</v>
      </c>
      <c r="E164" s="13">
        <v>-0.40885228885244501</v>
      </c>
      <c r="F164" s="13">
        <v>-1.86290680545382</v>
      </c>
      <c r="G164" s="13">
        <v>0.29635241651788702</v>
      </c>
      <c r="H164" s="13">
        <v>0.65514109072711602</v>
      </c>
      <c r="I164" s="13">
        <v>0.28728743209218599</v>
      </c>
      <c r="J164" s="13">
        <v>1.5262989957411699</v>
      </c>
      <c r="K164" s="13">
        <v>0.178371517612296</v>
      </c>
      <c r="L164" s="13">
        <v>-0.64252627719963595</v>
      </c>
      <c r="M164" s="13">
        <v>1.46856963681625</v>
      </c>
      <c r="N164" s="13">
        <v>6.9001189101248306E-2</v>
      </c>
      <c r="O164" s="13">
        <v>0.50057275683380098</v>
      </c>
      <c r="P164" s="13">
        <v>-1.20564816467515</v>
      </c>
      <c r="Q164" s="13">
        <v>0.94801891524824999</v>
      </c>
      <c r="R164" s="13">
        <v>0.91369195648224499</v>
      </c>
      <c r="S164" s="13">
        <v>0.103127216138896</v>
      </c>
      <c r="T164" s="13">
        <v>0.42611279165021798</v>
      </c>
      <c r="U164" s="13">
        <v>-0.130894190907441</v>
      </c>
    </row>
    <row r="165" spans="1:21" x14ac:dyDescent="0.3">
      <c r="A165">
        <f t="shared" si="2"/>
        <v>162</v>
      </c>
      <c r="B165" s="13">
        <v>-0.84792624363793401</v>
      </c>
      <c r="C165" s="13">
        <v>-0.37437698073626102</v>
      </c>
      <c r="D165" s="13">
        <v>-0.77693862761965704</v>
      </c>
      <c r="E165" s="13">
        <v>0.113728976037432</v>
      </c>
      <c r="F165" s="13">
        <v>-0.58932485020036196</v>
      </c>
      <c r="G165" s="13">
        <v>-0.73413807472718595</v>
      </c>
      <c r="H165" s="13">
        <v>-0.81514869118911104</v>
      </c>
      <c r="I165" s="13">
        <v>-1.0287028843356201</v>
      </c>
      <c r="J165" s="13">
        <v>-1.1517648690842599</v>
      </c>
      <c r="K165" s="13">
        <v>-1.07953782607599</v>
      </c>
      <c r="L165" s="13">
        <v>1.0736980477712601</v>
      </c>
      <c r="M165" s="13">
        <v>0.52863677896976402</v>
      </c>
      <c r="N165" s="13">
        <v>0.45517586707765001</v>
      </c>
      <c r="O165" s="13">
        <v>-0.35471609557101003</v>
      </c>
      <c r="P165" s="13">
        <v>-0.969707714861343</v>
      </c>
      <c r="Q165" s="13">
        <v>-0.97508385081080695</v>
      </c>
      <c r="R165" s="13">
        <v>-1.31916912566694</v>
      </c>
      <c r="S165" s="13">
        <v>9.0692397644573805E-2</v>
      </c>
      <c r="T165" s="13">
        <v>0.25990778690844202</v>
      </c>
      <c r="U165" s="13">
        <v>0.31367701778082202</v>
      </c>
    </row>
    <row r="166" spans="1:21" x14ac:dyDescent="0.3">
      <c r="A166">
        <f t="shared" si="2"/>
        <v>163</v>
      </c>
      <c r="B166" s="13">
        <v>-1.12012830124373</v>
      </c>
      <c r="C166" s="13">
        <v>0.42410689081403702</v>
      </c>
      <c r="D166" s="13">
        <v>0.83501363979281196</v>
      </c>
      <c r="E166" s="13">
        <v>-9.46001124611245E-2</v>
      </c>
      <c r="F166" s="13">
        <v>-1.61545104541468</v>
      </c>
      <c r="G166" s="13">
        <v>-1.0073533084874501E-2</v>
      </c>
      <c r="H166" s="13">
        <v>0.56190122610141602</v>
      </c>
      <c r="I166" s="13">
        <v>0.61894548655788095</v>
      </c>
      <c r="J166" s="13">
        <v>-0.38814481807253498</v>
      </c>
      <c r="K166" s="13">
        <v>1.02865410586788</v>
      </c>
      <c r="L166" s="13">
        <v>0.386603632484946</v>
      </c>
      <c r="M166" s="13">
        <v>1.1435903526403799</v>
      </c>
      <c r="N166" s="13">
        <v>0.44456156227249599</v>
      </c>
      <c r="O166" s="13">
        <v>-1.21860817555393</v>
      </c>
      <c r="P166" s="13">
        <v>-0.48997127604670798</v>
      </c>
      <c r="Q166" s="13">
        <v>-0.55786092234053397</v>
      </c>
      <c r="R166" s="13">
        <v>0.471847994618664</v>
      </c>
      <c r="S166" s="13">
        <v>-2.6848877932270299E-2</v>
      </c>
      <c r="T166" s="13">
        <v>-1.4161510707242999</v>
      </c>
      <c r="U166" s="13">
        <v>6.9660859316394805E-2</v>
      </c>
    </row>
    <row r="167" spans="1:21" x14ac:dyDescent="0.3">
      <c r="A167">
        <f t="shared" si="2"/>
        <v>164</v>
      </c>
      <c r="B167" s="13">
        <v>2.5259996921183099</v>
      </c>
      <c r="C167" s="13">
        <v>0.11411570879138799</v>
      </c>
      <c r="D167" s="13">
        <v>0.57091816410333895</v>
      </c>
      <c r="E167" s="13">
        <v>0.78294940729889195</v>
      </c>
      <c r="F167" s="13">
        <v>-0.32519095025457101</v>
      </c>
      <c r="G167" s="13">
        <v>0.47240752233568001</v>
      </c>
      <c r="H167" s="13">
        <v>-9.6529162377066699E-2</v>
      </c>
      <c r="I167" s="13">
        <v>-0.84080767910432797</v>
      </c>
      <c r="J167" s="13">
        <v>-0.88776852437141396</v>
      </c>
      <c r="K167" s="13">
        <v>1.60404170273007</v>
      </c>
      <c r="L167" s="13">
        <v>-0.64368619485252798</v>
      </c>
      <c r="M167" s="13">
        <v>-0.210821680790858</v>
      </c>
      <c r="N167" s="13">
        <v>-0.194055580198737</v>
      </c>
      <c r="O167" s="13">
        <v>-0.60087019727941504</v>
      </c>
      <c r="P167" s="13">
        <v>0.57377686065699596</v>
      </c>
      <c r="Q167" s="13">
        <v>-0.86991249796565895</v>
      </c>
      <c r="R167" s="13">
        <v>0.30830239508319501</v>
      </c>
      <c r="S167" s="13">
        <v>-0.23820567429519299</v>
      </c>
      <c r="T167" s="13">
        <v>-1.0670707919095399</v>
      </c>
      <c r="U167" s="13">
        <v>2.5253868987722399</v>
      </c>
    </row>
    <row r="168" spans="1:21" x14ac:dyDescent="0.3">
      <c r="A168">
        <f t="shared" si="2"/>
        <v>165</v>
      </c>
      <c r="B168" s="13">
        <v>1.6554975928873501</v>
      </c>
      <c r="C168" s="13">
        <v>-0.51109795760458299</v>
      </c>
      <c r="D168" s="13">
        <v>-0.176249036915958</v>
      </c>
      <c r="E168" s="13">
        <v>1.8999261367078799</v>
      </c>
      <c r="F168" s="13">
        <v>1.7270789701206799</v>
      </c>
      <c r="G168" s="13">
        <v>-2.23434110289719</v>
      </c>
      <c r="H168" s="13">
        <v>-0.83042630081435098</v>
      </c>
      <c r="I168" s="13">
        <v>-1.94275515224466E-4</v>
      </c>
      <c r="J168" s="13">
        <v>1.66604623988166</v>
      </c>
      <c r="K168" s="13">
        <v>1.55910935583799</v>
      </c>
      <c r="L168" s="13">
        <v>-1.1378275328449801</v>
      </c>
      <c r="M168" s="13">
        <v>1.0993783521743701</v>
      </c>
      <c r="N168" s="13">
        <v>0.72588987223398005</v>
      </c>
      <c r="O168" s="13">
        <v>1.5626153013275299</v>
      </c>
      <c r="P168" s="13">
        <v>-1.3767026147638399</v>
      </c>
      <c r="Q168" s="13">
        <v>-1.2652672770153801</v>
      </c>
      <c r="R168" s="13">
        <v>0.49079482847969702</v>
      </c>
      <c r="S168" s="13">
        <v>-0.21217745567858301</v>
      </c>
      <c r="T168" s="13">
        <v>1.9802991521778299</v>
      </c>
      <c r="U168" s="13">
        <v>-1.04734962969279</v>
      </c>
    </row>
    <row r="169" spans="1:21" x14ac:dyDescent="0.3">
      <c r="A169">
        <f t="shared" si="2"/>
        <v>166</v>
      </c>
      <c r="B169" s="13">
        <v>0.30753515923825198</v>
      </c>
      <c r="C169" s="13">
        <v>1.02233722060235</v>
      </c>
      <c r="D169" s="13">
        <v>2.7718595855305099</v>
      </c>
      <c r="E169" s="13">
        <v>-1.00876593822345</v>
      </c>
      <c r="F169" s="13">
        <v>-0.27969856946781402</v>
      </c>
      <c r="G169" s="13">
        <v>6.2451196005437699E-2</v>
      </c>
      <c r="H169" s="13">
        <v>-2.84322369604606</v>
      </c>
      <c r="I169" s="13">
        <v>-1.28304623605739</v>
      </c>
      <c r="J169" s="13">
        <v>-0.87601112068340703</v>
      </c>
      <c r="K169" s="13">
        <v>-0.451846647825558</v>
      </c>
      <c r="L169" s="13">
        <v>-9.2231546434102196E-2</v>
      </c>
      <c r="M169" s="13">
        <v>-1.17858772900076</v>
      </c>
      <c r="N169" s="13">
        <v>0.68104796469172701</v>
      </c>
      <c r="O169" s="13">
        <v>1.3555167845423499</v>
      </c>
      <c r="P169" s="13">
        <v>0.43283902085211301</v>
      </c>
      <c r="Q169" s="13">
        <v>-0.45798763955454802</v>
      </c>
      <c r="R169" s="13">
        <v>1.17037818182955</v>
      </c>
      <c r="S169" s="13">
        <v>1.69076011711917</v>
      </c>
      <c r="T169" s="13">
        <v>-0.84849104314705703</v>
      </c>
      <c r="U169" s="13">
        <v>0.88373226223242296</v>
      </c>
    </row>
    <row r="170" spans="1:21" x14ac:dyDescent="0.3">
      <c r="A170">
        <f t="shared" si="2"/>
        <v>167</v>
      </c>
      <c r="B170" s="13">
        <v>-1.2571183593520501</v>
      </c>
      <c r="C170" s="13">
        <v>-1.41918384325539</v>
      </c>
      <c r="D170" s="13">
        <v>1.75944685559035</v>
      </c>
      <c r="E170" s="13">
        <v>8.5105195338161702E-2</v>
      </c>
      <c r="F170" s="13">
        <v>0.58043085758718704</v>
      </c>
      <c r="G170" s="13">
        <v>1.2092861796714101</v>
      </c>
      <c r="H170" s="13">
        <v>-0.637675947283733</v>
      </c>
      <c r="I170" s="13">
        <v>-0.28119909663286502</v>
      </c>
      <c r="J170" s="13">
        <v>-1.29646748029031</v>
      </c>
      <c r="K170" s="13">
        <v>1.1681002952039501</v>
      </c>
      <c r="L170" s="13">
        <v>8.4653327602238301E-2</v>
      </c>
      <c r="M170" s="13">
        <v>0.79494737553977801</v>
      </c>
      <c r="N170" s="13">
        <v>0.67600858422934396</v>
      </c>
      <c r="O170" s="13">
        <v>1.3080964601321701</v>
      </c>
      <c r="P170" s="13">
        <v>0.26255871703190897</v>
      </c>
      <c r="Q170" s="13">
        <v>0.80792001432092697</v>
      </c>
      <c r="R170" s="13">
        <v>0.19777897969071101</v>
      </c>
      <c r="S170" s="13">
        <v>7.1745432972277007E-2</v>
      </c>
      <c r="T170" s="13">
        <v>0.55875404704923703</v>
      </c>
      <c r="U170" s="13">
        <v>4.8740585968443197E-2</v>
      </c>
    </row>
    <row r="171" spans="1:21" x14ac:dyDescent="0.3">
      <c r="A171">
        <f t="shared" si="2"/>
        <v>168</v>
      </c>
      <c r="B171" s="13">
        <v>-0.86546803055480404</v>
      </c>
      <c r="C171" s="13">
        <v>2.5466793321457</v>
      </c>
      <c r="D171" s="13">
        <v>-2.76630032554505E-2</v>
      </c>
      <c r="E171" s="13">
        <v>0.803532663223813</v>
      </c>
      <c r="F171" s="13">
        <v>1.48905907534739</v>
      </c>
      <c r="G171" s="13">
        <v>-1.0088246705333901</v>
      </c>
      <c r="H171" s="13">
        <v>1.27746566295288</v>
      </c>
      <c r="I171" s="13">
        <v>0.71601953861265299</v>
      </c>
      <c r="J171" s="13">
        <v>0.73566988025365798</v>
      </c>
      <c r="K171" s="13">
        <v>-0.42508512038153801</v>
      </c>
      <c r="L171" s="13">
        <v>0.74169301778000496</v>
      </c>
      <c r="M171" s="13">
        <v>0.19357028770119999</v>
      </c>
      <c r="N171" s="13">
        <v>0.778661772225967</v>
      </c>
      <c r="O171" s="13">
        <v>-2.1025536276720498</v>
      </c>
      <c r="P171" s="13">
        <v>-0.76270098072969905</v>
      </c>
      <c r="Q171" s="13">
        <v>-0.56521363564274096</v>
      </c>
      <c r="R171" s="13">
        <v>1.5665387267994699</v>
      </c>
      <c r="S171" s="13">
        <v>0.77355885750063902</v>
      </c>
      <c r="T171" s="13">
        <v>-1.4651832286464299</v>
      </c>
      <c r="U171" s="13">
        <v>-0.18618619774797401</v>
      </c>
    </row>
    <row r="172" spans="1:21" x14ac:dyDescent="0.3">
      <c r="A172">
        <f t="shared" si="2"/>
        <v>169</v>
      </c>
      <c r="B172" s="13">
        <v>-0.17653411423145099</v>
      </c>
      <c r="C172" s="13">
        <v>-0.35795550229109202</v>
      </c>
      <c r="D172" s="13">
        <v>-0.13879518294941601</v>
      </c>
      <c r="E172" s="13">
        <v>0.39825090529829099</v>
      </c>
      <c r="F172" s="13">
        <v>2.3273754468914099E-2</v>
      </c>
      <c r="G172" s="13">
        <v>-0.40718321524036299</v>
      </c>
      <c r="H172" s="13">
        <v>-0.20661307416189401</v>
      </c>
      <c r="I172" s="13">
        <v>-0.44537254388960801</v>
      </c>
      <c r="J172" s="13">
        <v>-0.86412682912183403</v>
      </c>
      <c r="K172" s="13">
        <v>-0.26272490212702798</v>
      </c>
      <c r="L172" s="13">
        <v>0.42674177460297602</v>
      </c>
      <c r="M172" s="13">
        <v>0.33264192898497702</v>
      </c>
      <c r="N172" s="13">
        <v>-1.0126265471747899</v>
      </c>
      <c r="O172" s="13">
        <v>0.84922264752727095</v>
      </c>
      <c r="P172" s="13">
        <v>-0.41398604387739701</v>
      </c>
      <c r="Q172" s="13">
        <v>1.8027488301921</v>
      </c>
      <c r="R172" s="13">
        <v>-0.35884598802291401</v>
      </c>
      <c r="S172" s="13">
        <v>-0.759528537139043</v>
      </c>
      <c r="T172" s="13">
        <v>1.00858766489976</v>
      </c>
      <c r="U172" s="13">
        <v>-0.92066697397380004</v>
      </c>
    </row>
    <row r="173" spans="1:21" x14ac:dyDescent="0.3">
      <c r="A173">
        <f t="shared" si="2"/>
        <v>170</v>
      </c>
      <c r="B173" s="13">
        <v>0.79141606162863398</v>
      </c>
      <c r="C173" s="13">
        <v>0.40131842671989298</v>
      </c>
      <c r="D173" s="13">
        <v>0.67009611735336605</v>
      </c>
      <c r="E173" s="13">
        <v>0.41012364420560599</v>
      </c>
      <c r="F173" s="13">
        <v>-0.26735445398023799</v>
      </c>
      <c r="G173" s="13">
        <v>0.98449247567301101</v>
      </c>
      <c r="H173" s="13">
        <v>0.39992244308846198</v>
      </c>
      <c r="I173" s="13">
        <v>1.22185466967178</v>
      </c>
      <c r="J173" s="13">
        <v>2.90769780855226</v>
      </c>
      <c r="K173" s="13">
        <v>-0.399448720358479</v>
      </c>
      <c r="L173" s="13">
        <v>2.0804412309204898</v>
      </c>
      <c r="M173" s="13">
        <v>5.9009593320683597E-2</v>
      </c>
      <c r="N173" s="13">
        <v>-0.36797431197678498</v>
      </c>
      <c r="O173" s="13">
        <v>0.56156514036987604</v>
      </c>
      <c r="P173" s="13">
        <v>-1.12454334102488</v>
      </c>
      <c r="Q173" s="13">
        <v>1.2942089293986101</v>
      </c>
      <c r="R173" s="13">
        <v>-1.38537534345587</v>
      </c>
      <c r="S173" s="13">
        <v>0.52359383966582496</v>
      </c>
      <c r="T173" s="13">
        <v>-2.1966874662191498</v>
      </c>
      <c r="U173" s="13">
        <v>1.1539858731660799</v>
      </c>
    </row>
    <row r="174" spans="1:21" x14ac:dyDescent="0.3">
      <c r="A174">
        <f t="shared" si="2"/>
        <v>171</v>
      </c>
      <c r="B174" s="13">
        <v>-1.33200442131525</v>
      </c>
      <c r="C174" s="13">
        <v>-0.70619482967574199</v>
      </c>
      <c r="D174" s="13">
        <v>-0.53181105506927695</v>
      </c>
      <c r="E174" s="13">
        <v>0.85515094356668497</v>
      </c>
      <c r="F174" s="13">
        <v>-0.34280083655084198</v>
      </c>
      <c r="G174" s="13">
        <v>0.63765609902183495</v>
      </c>
      <c r="H174" s="13">
        <v>-0.67994910018936305</v>
      </c>
      <c r="I174" s="13">
        <v>-1.1859043641955</v>
      </c>
      <c r="J174" s="13">
        <v>-1.5285226958423499</v>
      </c>
      <c r="K174" s="13">
        <v>-0.74017726509977899</v>
      </c>
      <c r="L174" s="13">
        <v>0.33760822460053302</v>
      </c>
      <c r="M174" s="13">
        <v>-0.231559362716446</v>
      </c>
      <c r="N174" s="13">
        <v>1.1757607019501899</v>
      </c>
      <c r="O174" s="13">
        <v>0.17601218356722301</v>
      </c>
      <c r="P174" s="13">
        <v>-1.09157415221134</v>
      </c>
      <c r="Q174" s="13">
        <v>1.4895242445247501</v>
      </c>
      <c r="R174" s="13">
        <v>-0.17431376608445401</v>
      </c>
      <c r="S174" s="13">
        <v>-1.26839946978957</v>
      </c>
      <c r="T174" s="13">
        <v>-0.70819627148549502</v>
      </c>
      <c r="U174" s="13">
        <v>1.40433688949406</v>
      </c>
    </row>
    <row r="175" spans="1:21" x14ac:dyDescent="0.3">
      <c r="A175">
        <f t="shared" si="2"/>
        <v>172</v>
      </c>
      <c r="B175" s="13">
        <v>-2.3298671558050801</v>
      </c>
      <c r="C175" s="13">
        <v>-1.0206633948808199</v>
      </c>
      <c r="D175" s="13">
        <v>1.08666935367429</v>
      </c>
      <c r="E175" s="13">
        <v>0.46469110423609999</v>
      </c>
      <c r="F175" s="13">
        <v>-0.20260181803820301</v>
      </c>
      <c r="G175" s="13">
        <v>-2.7295297238130098</v>
      </c>
      <c r="H175" s="13">
        <v>0.19594238263296801</v>
      </c>
      <c r="I175" s="13">
        <v>0.76402124055640996</v>
      </c>
      <c r="J175" s="13">
        <v>0.39565475712133302</v>
      </c>
      <c r="K175" s="13">
        <v>0.77573060121816495</v>
      </c>
      <c r="L175" s="13">
        <v>0.10403200955491999</v>
      </c>
      <c r="M175" s="13">
        <v>0.95221693933556395</v>
      </c>
      <c r="N175" s="13">
        <v>0.58243172828448997</v>
      </c>
      <c r="O175" s="13">
        <v>-1.62501399094263</v>
      </c>
      <c r="P175" s="13">
        <v>6.8370415940265203E-2</v>
      </c>
      <c r="Q175" s="13">
        <v>1.59725882132263</v>
      </c>
      <c r="R175" s="13">
        <v>-1.39335561551944</v>
      </c>
      <c r="S175" s="13">
        <v>-0.204145195249266</v>
      </c>
      <c r="T175" s="13">
        <v>0.35205152382580601</v>
      </c>
      <c r="U175" s="13">
        <v>1.21273819951325</v>
      </c>
    </row>
    <row r="176" spans="1:21" x14ac:dyDescent="0.3">
      <c r="A176">
        <f t="shared" si="2"/>
        <v>173</v>
      </c>
      <c r="B176" s="13">
        <v>-1.44909729283874</v>
      </c>
      <c r="C176" s="13">
        <v>1.1339608299111901</v>
      </c>
      <c r="D176" s="13">
        <v>0.24010262595096099</v>
      </c>
      <c r="E176" s="13">
        <v>-1.0362658265716</v>
      </c>
      <c r="F176" s="13">
        <v>2.3891203162185501</v>
      </c>
      <c r="G176" s="13">
        <v>1.2105532201879501</v>
      </c>
      <c r="H176" s="13">
        <v>-0.129186200890999</v>
      </c>
      <c r="I176" s="13">
        <v>0.64743714778141304</v>
      </c>
      <c r="J176" s="13">
        <v>-0.59320372947840905</v>
      </c>
      <c r="K176" s="13">
        <v>1.76639584026796</v>
      </c>
      <c r="L176" s="13">
        <v>1.2175148545072101</v>
      </c>
      <c r="M176" s="13">
        <v>1.5155005885464301</v>
      </c>
      <c r="N176" s="13">
        <v>-0.84670628391623104</v>
      </c>
      <c r="O176" s="13">
        <v>0.13127205126241201</v>
      </c>
      <c r="P176" s="13">
        <v>0.285488947234455</v>
      </c>
      <c r="Q176" s="13">
        <v>-0.20827297875450099</v>
      </c>
      <c r="R176" s="13">
        <v>-0.85498930548132801</v>
      </c>
      <c r="S176" s="13">
        <v>0.32644703296723798</v>
      </c>
      <c r="T176" s="13">
        <v>0.143473869845023</v>
      </c>
      <c r="U176" s="13">
        <v>1.5546508088692199</v>
      </c>
    </row>
    <row r="177" spans="1:21" x14ac:dyDescent="0.3">
      <c r="A177">
        <f t="shared" si="2"/>
        <v>174</v>
      </c>
      <c r="B177" s="13">
        <v>0.33351083306580598</v>
      </c>
      <c r="C177" s="13">
        <v>3.8545332026783098E-2</v>
      </c>
      <c r="D177" s="13">
        <v>0.49612626726466302</v>
      </c>
      <c r="E177" s="13">
        <v>-1.4775713984471199</v>
      </c>
      <c r="F177" s="13">
        <v>-0.80811569994630505</v>
      </c>
      <c r="G177" s="13">
        <v>0.40036976622762999</v>
      </c>
      <c r="H177" s="13">
        <v>0.45513473030093099</v>
      </c>
      <c r="I177" s="13">
        <v>-1.5560857449799801</v>
      </c>
      <c r="J177" s="13">
        <v>-0.89028159609748803</v>
      </c>
      <c r="K177" s="13">
        <v>-0.99250419340184204</v>
      </c>
      <c r="L177" s="13">
        <v>9.3333599622409703E-3</v>
      </c>
      <c r="M177" s="13">
        <v>2.5351816916032099</v>
      </c>
      <c r="N177" s="13">
        <v>0.13405223182999801</v>
      </c>
      <c r="O177" s="13">
        <v>0.95606470666217502</v>
      </c>
      <c r="P177" s="13">
        <v>0.38673121876906202</v>
      </c>
      <c r="Q177" s="13">
        <v>-7.8271545466251397E-2</v>
      </c>
      <c r="R177" s="13">
        <v>1.4091684967343701</v>
      </c>
      <c r="S177" s="13">
        <v>-0.99804637361148696</v>
      </c>
      <c r="T177" s="13">
        <v>-1.09442644231458</v>
      </c>
      <c r="U177" s="13">
        <v>-0.62440964331215698</v>
      </c>
    </row>
    <row r="178" spans="1:21" x14ac:dyDescent="0.3">
      <c r="A178">
        <f t="shared" si="2"/>
        <v>175</v>
      </c>
      <c r="B178" s="13">
        <v>0.39135360443290101</v>
      </c>
      <c r="C178" s="13">
        <v>0.23091272645657401</v>
      </c>
      <c r="D178" s="13">
        <v>-1.19304738107969</v>
      </c>
      <c r="E178" s="13">
        <v>-0.22577314991085701</v>
      </c>
      <c r="F178" s="13">
        <v>-2.1328718434131502</v>
      </c>
      <c r="G178" s="13">
        <v>-8.2486401603220405E-2</v>
      </c>
      <c r="H178" s="13">
        <v>-0.32319678029093102</v>
      </c>
      <c r="I178" s="13">
        <v>0.87928603862883403</v>
      </c>
      <c r="J178" s="13">
        <v>4.5743486862465002E-2</v>
      </c>
      <c r="K178" s="13">
        <v>-1.4435705210740299</v>
      </c>
      <c r="L178" s="13">
        <v>1.4406533503163701</v>
      </c>
      <c r="M178" s="13">
        <v>1.7457268270306701</v>
      </c>
      <c r="N178" s="13">
        <v>-0.122894533748043</v>
      </c>
      <c r="O178" s="13">
        <v>-1.57192932620473</v>
      </c>
      <c r="P178" s="13">
        <v>0.53143653664307999</v>
      </c>
      <c r="Q178" s="13">
        <v>-0.115831208854119</v>
      </c>
      <c r="R178" s="13">
        <v>1.7062038847736999E-3</v>
      </c>
      <c r="S178" s="13">
        <v>-9.0909993997711797E-2</v>
      </c>
      <c r="T178" s="13">
        <v>7.5224747517872101E-2</v>
      </c>
      <c r="U178" s="13">
        <v>1.4025967125154799</v>
      </c>
    </row>
    <row r="179" spans="1:21" x14ac:dyDescent="0.3">
      <c r="A179">
        <f t="shared" si="2"/>
        <v>176</v>
      </c>
      <c r="B179" s="13">
        <v>0.45167941892823799</v>
      </c>
      <c r="C179" s="13">
        <v>0.12573352034111401</v>
      </c>
      <c r="D179" s="13">
        <v>0.154857267589329</v>
      </c>
      <c r="E179" s="13">
        <v>1.5304916695682</v>
      </c>
      <c r="F179" s="13">
        <v>1.6626031497795801E-2</v>
      </c>
      <c r="G179" s="13">
        <v>-1.4769703220691699</v>
      </c>
      <c r="H179" s="13">
        <v>-1.75814381112372</v>
      </c>
      <c r="I179" s="13">
        <v>0.477553508278316</v>
      </c>
      <c r="J179" s="13">
        <v>1.5861742269622301</v>
      </c>
      <c r="K179" s="13">
        <v>-0.15858013801497101</v>
      </c>
      <c r="L179" s="13">
        <v>1.34915210282584</v>
      </c>
      <c r="M179" s="13">
        <v>0.33068851487765399</v>
      </c>
      <c r="N179" s="13">
        <v>0.30475807317792097</v>
      </c>
      <c r="O179" s="13">
        <v>-0.21177445109172</v>
      </c>
      <c r="P179" s="13">
        <v>-0.59898758809762698</v>
      </c>
      <c r="Q179" s="13">
        <v>-2.3135114213749501</v>
      </c>
      <c r="R179" s="13">
        <v>0.54692917295836296</v>
      </c>
      <c r="S179" s="13">
        <v>5.4972795901425599E-2</v>
      </c>
      <c r="T179" s="13">
        <v>0.27103478865631198</v>
      </c>
      <c r="U179" s="13">
        <v>0.42835864459235301</v>
      </c>
    </row>
    <row r="180" spans="1:21" x14ac:dyDescent="0.3">
      <c r="A180">
        <f t="shared" si="2"/>
        <v>177</v>
      </c>
      <c r="B180" s="13">
        <v>-0.13028465314572099</v>
      </c>
      <c r="C180" s="13">
        <v>0.69628561320824001</v>
      </c>
      <c r="D180" s="13">
        <v>0.32948980788108101</v>
      </c>
      <c r="E180" s="13">
        <v>-0.47036512654714902</v>
      </c>
      <c r="F180" s="13">
        <v>1.0176813197869099</v>
      </c>
      <c r="G180" s="13">
        <v>1.3146645375822501</v>
      </c>
      <c r="H180" s="13">
        <v>1.6575258765779399</v>
      </c>
      <c r="I180" s="13">
        <v>-2.6056797602144299</v>
      </c>
      <c r="J180" s="13">
        <v>9.7481540546310002E-4</v>
      </c>
      <c r="K180" s="13">
        <v>0.42431690438320901</v>
      </c>
      <c r="L180" s="13">
        <v>-0.92509695640235001</v>
      </c>
      <c r="M180" s="13">
        <v>-0.188045967633265</v>
      </c>
      <c r="N180" s="13">
        <v>-1.3417130153329899</v>
      </c>
      <c r="O180" s="13">
        <v>-1.3662162590031599</v>
      </c>
      <c r="P180" s="13">
        <v>0.61991021445600003</v>
      </c>
      <c r="Q180" s="13">
        <v>-0.99851595204063304</v>
      </c>
      <c r="R180" s="13">
        <v>-0.449588360225811</v>
      </c>
      <c r="S180" s="13">
        <v>0.118434807061432</v>
      </c>
      <c r="T180" s="13">
        <v>0.48408408990906598</v>
      </c>
      <c r="U180" s="13">
        <v>0.59107854336889798</v>
      </c>
    </row>
    <row r="181" spans="1:21" x14ac:dyDescent="0.3">
      <c r="A181">
        <f t="shared" si="2"/>
        <v>178</v>
      </c>
      <c r="B181" s="13">
        <v>0.18368909586194199</v>
      </c>
      <c r="C181" s="13">
        <v>1.73947365147502</v>
      </c>
      <c r="D181" s="13">
        <v>-1.36450260878009</v>
      </c>
      <c r="E181" s="13">
        <v>4.9863878293792803E-2</v>
      </c>
      <c r="F181" s="13">
        <v>-0.48012407028290599</v>
      </c>
      <c r="G181" s="13">
        <v>2.3775327918451099</v>
      </c>
      <c r="H181" s="13">
        <v>7.2405349898356702E-2</v>
      </c>
      <c r="I181" s="13">
        <v>1.6434975718939799</v>
      </c>
      <c r="J181" s="13">
        <v>-0.59182360071594498</v>
      </c>
      <c r="K181" s="13">
        <v>-0.37530619142127097</v>
      </c>
      <c r="L181" s="13">
        <v>-1.8386895420070599</v>
      </c>
      <c r="M181" s="13">
        <v>-0.93027353288792602</v>
      </c>
      <c r="N181" s="13">
        <v>0.826712644268772</v>
      </c>
      <c r="O181" s="13">
        <v>0.15402921107819301</v>
      </c>
      <c r="P181" s="13">
        <v>5.92242077544918E-3</v>
      </c>
      <c r="Q181" s="13">
        <v>0.26532188346044</v>
      </c>
      <c r="R181" s="13">
        <v>-1.08521209754051</v>
      </c>
      <c r="S181" s="13">
        <v>-0.41304769255343599</v>
      </c>
      <c r="T181" s="13">
        <v>0.72191653777488496</v>
      </c>
      <c r="U181" s="13">
        <v>-0.81909863781082104</v>
      </c>
    </row>
    <row r="182" spans="1:21" x14ac:dyDescent="0.3">
      <c r="A182">
        <f t="shared" si="2"/>
        <v>179</v>
      </c>
      <c r="B182" s="13">
        <v>-0.476153016619074</v>
      </c>
      <c r="C182" s="13">
        <v>0.66537738559945203</v>
      </c>
      <c r="D182" s="13">
        <v>-1.21145196614564</v>
      </c>
      <c r="E182" s="13">
        <v>-0.50318944080792405</v>
      </c>
      <c r="F182" s="13">
        <v>-1.01455847442143</v>
      </c>
      <c r="G182" s="13">
        <v>-0.85091999434072596</v>
      </c>
      <c r="H182" s="13">
        <v>1.56168815475713</v>
      </c>
      <c r="I182" s="13">
        <v>-0.41759177316704499</v>
      </c>
      <c r="J182" s="13">
        <v>-0.65224341342259895</v>
      </c>
      <c r="K182" s="13">
        <v>-0.19187697489064101</v>
      </c>
      <c r="L182" s="13">
        <v>-9.6471286200068892E-3</v>
      </c>
      <c r="M182" s="13">
        <v>1.16982948246656</v>
      </c>
      <c r="N182" s="13">
        <v>-1.5282275164942201</v>
      </c>
      <c r="O182" s="13">
        <v>-4.4020778207371901E-2</v>
      </c>
      <c r="P182" s="13">
        <v>-0.65370103339076902</v>
      </c>
      <c r="Q182" s="13">
        <v>-0.100860826674006</v>
      </c>
      <c r="R182" s="13">
        <v>0.168798910197935</v>
      </c>
      <c r="S182" s="13">
        <v>-0.27095015919162502</v>
      </c>
      <c r="T182" s="13">
        <v>-0.37762105860106499</v>
      </c>
      <c r="U182" s="13">
        <v>-1.3253379643023899</v>
      </c>
    </row>
    <row r="183" spans="1:21" x14ac:dyDescent="0.3">
      <c r="A183">
        <f t="shared" si="2"/>
        <v>180</v>
      </c>
      <c r="B183" s="13">
        <v>0.86202161155692203</v>
      </c>
      <c r="C183" s="13">
        <v>0.68753180487169696</v>
      </c>
      <c r="D183" s="13">
        <v>-1.11635922646608</v>
      </c>
      <c r="E183" s="13">
        <v>-1.4636239496054699</v>
      </c>
      <c r="F183" s="13">
        <v>0.60514158250876904</v>
      </c>
      <c r="G183" s="13">
        <v>1.38099752988379</v>
      </c>
      <c r="H183" s="13">
        <v>1.6448900890715701</v>
      </c>
      <c r="I183" s="13">
        <v>1.62047965878324</v>
      </c>
      <c r="J183" s="13">
        <v>-0.167422743340047</v>
      </c>
      <c r="K183" s="13">
        <v>2.1575873817668501</v>
      </c>
      <c r="L183" s="13">
        <v>1.2387691643096801</v>
      </c>
      <c r="M183" s="13">
        <v>-0.61889754953313103</v>
      </c>
      <c r="N183" s="13">
        <v>0.109629674451467</v>
      </c>
      <c r="O183" s="13">
        <v>-0.80470482623052497</v>
      </c>
      <c r="P183" s="13">
        <v>1.6668855729239</v>
      </c>
      <c r="Q183" s="13">
        <v>-0.25601720106847697</v>
      </c>
      <c r="R183" s="13">
        <v>0.73360881283651302</v>
      </c>
      <c r="S183" s="13">
        <v>-6.1545769935171801E-2</v>
      </c>
      <c r="T183" s="13">
        <v>0.41077755791175702</v>
      </c>
      <c r="U183" s="13">
        <v>-0.64315161969055901</v>
      </c>
    </row>
    <row r="184" spans="1:21" x14ac:dyDescent="0.3">
      <c r="A184">
        <f t="shared" si="2"/>
        <v>181</v>
      </c>
      <c r="B184" s="13">
        <v>-1.3616944708707499</v>
      </c>
      <c r="C184" s="13">
        <v>1.2389687152908699</v>
      </c>
      <c r="D184" s="13">
        <v>0.73260308946248598</v>
      </c>
      <c r="E184" s="13">
        <v>1.14419607074985</v>
      </c>
      <c r="F184" s="13">
        <v>0.57889136718872103</v>
      </c>
      <c r="G184" s="13">
        <v>-1.07938505921731</v>
      </c>
      <c r="H184" s="13">
        <v>-1.2723803123941499</v>
      </c>
      <c r="I184" s="13">
        <v>0.74199917670622395</v>
      </c>
      <c r="J184" s="13">
        <v>-0.36554726731553999</v>
      </c>
      <c r="K184" s="13">
        <v>-0.25000998179179001</v>
      </c>
      <c r="L184" s="13">
        <v>0.26881539837863</v>
      </c>
      <c r="M184" s="13">
        <v>-0.97535933814646303</v>
      </c>
      <c r="N184" s="13">
        <v>-7.8424204965081401E-2</v>
      </c>
      <c r="O184" s="13">
        <v>-0.13504730933579001</v>
      </c>
      <c r="P184" s="13">
        <v>-1.2879914217725801</v>
      </c>
      <c r="Q184" s="13">
        <v>0.60314419756585103</v>
      </c>
      <c r="R184" s="13">
        <v>0.70638742349311501</v>
      </c>
      <c r="S184" s="13">
        <v>-0.41031188586586897</v>
      </c>
      <c r="T184" s="13">
        <v>1.16269985714303</v>
      </c>
      <c r="U184" s="13">
        <v>0.90435802404504395</v>
      </c>
    </row>
    <row r="185" spans="1:21" x14ac:dyDescent="0.3">
      <c r="A185">
        <f t="shared" si="2"/>
        <v>182</v>
      </c>
      <c r="B185" s="13">
        <v>0.45502955644433402</v>
      </c>
      <c r="C185" s="13">
        <v>0.89866306761368298</v>
      </c>
      <c r="D185" s="13">
        <v>0.71626340600878002</v>
      </c>
      <c r="E185" s="13">
        <v>0.79786620029322997</v>
      </c>
      <c r="F185" s="13">
        <v>-1.9378219066776501</v>
      </c>
      <c r="G185" s="13">
        <v>-0.95363900547672398</v>
      </c>
      <c r="H185" s="13">
        <v>-0.169758637948033</v>
      </c>
      <c r="I185" s="13">
        <v>0.82018886235649902</v>
      </c>
      <c r="J185" s="13">
        <v>0.32072913146114002</v>
      </c>
      <c r="K185" s="13">
        <v>-0.513650270659331</v>
      </c>
      <c r="L185" s="13">
        <v>-0.41323117590133301</v>
      </c>
      <c r="M185" s="13">
        <v>-1.9296665901241801</v>
      </c>
      <c r="N185" s="13">
        <v>-1.2395122610331299</v>
      </c>
      <c r="O185" s="13">
        <v>0.50100864050453298</v>
      </c>
      <c r="P185" s="13">
        <v>1.06494260327695</v>
      </c>
      <c r="Q185" s="13">
        <v>0.79459809205871501</v>
      </c>
      <c r="R185" s="13">
        <v>1.2478878247191201</v>
      </c>
      <c r="S185" s="13">
        <v>-1.2886823477404601</v>
      </c>
      <c r="T185" s="13">
        <v>-2.1803535003717198</v>
      </c>
      <c r="U185" s="13">
        <v>-0.73625396808555099</v>
      </c>
    </row>
    <row r="186" spans="1:21" x14ac:dyDescent="0.3">
      <c r="A186">
        <f t="shared" si="2"/>
        <v>183</v>
      </c>
      <c r="B186" s="13">
        <v>-0.84870937993365902</v>
      </c>
      <c r="C186" s="13">
        <v>-1.1500980771989799</v>
      </c>
      <c r="D186" s="13">
        <v>-1.78579005737733</v>
      </c>
      <c r="E186" s="13">
        <v>-9.4385717659141999E-2</v>
      </c>
      <c r="F186" s="13">
        <v>0.44741303754165501</v>
      </c>
      <c r="G186" s="13">
        <v>-0.366071086777295</v>
      </c>
      <c r="H186" s="13">
        <v>-8.8016944812062698E-3</v>
      </c>
      <c r="I186" s="13">
        <v>-0.36498529925913598</v>
      </c>
      <c r="J186" s="13">
        <v>2.2607273955050902</v>
      </c>
      <c r="K186" s="13">
        <v>-6.9005955243015102E-2</v>
      </c>
      <c r="L186" s="13">
        <v>-1.4874891416913001</v>
      </c>
      <c r="M186" s="13">
        <v>1.61616136314974</v>
      </c>
      <c r="N186" s="13">
        <v>1.5407848163836999</v>
      </c>
      <c r="O186" s="13">
        <v>-0.35175265690698199</v>
      </c>
      <c r="P186" s="13">
        <v>1.34004962329872</v>
      </c>
      <c r="Q186" s="13">
        <v>0.16447830532223201</v>
      </c>
      <c r="R186" s="13">
        <v>-1.2777764057574901</v>
      </c>
      <c r="S186" s="13">
        <v>-0.27981508057083099</v>
      </c>
      <c r="T186" s="13">
        <v>-0.29362833877714001</v>
      </c>
      <c r="U186" s="13">
        <v>-1.6185402927952299</v>
      </c>
    </row>
    <row r="187" spans="1:21" x14ac:dyDescent="0.3">
      <c r="A187">
        <f t="shared" si="2"/>
        <v>184</v>
      </c>
      <c r="B187" s="13">
        <v>-0.33488693896404798</v>
      </c>
      <c r="C187" s="13">
        <v>-0.264180462940594</v>
      </c>
      <c r="D187" s="13">
        <v>0.122775509513807</v>
      </c>
      <c r="E187" s="13">
        <v>-0.576903543358529</v>
      </c>
      <c r="F187" s="13">
        <v>-0.77143383806868504</v>
      </c>
      <c r="G187" s="13">
        <v>-1.23878628782695</v>
      </c>
      <c r="H187" s="13">
        <v>0.62541698179718597</v>
      </c>
      <c r="I187" s="13">
        <v>-1.46846182171595</v>
      </c>
      <c r="J187" s="13">
        <v>0.42719252343526498</v>
      </c>
      <c r="K187" s="13">
        <v>-0.270656990577474</v>
      </c>
      <c r="L187" s="13">
        <v>0.76444569653193295</v>
      </c>
      <c r="M187" s="13">
        <v>0.48593889530086498</v>
      </c>
      <c r="N187" s="13">
        <v>6.9548998514815705E-2</v>
      </c>
      <c r="O187" s="13">
        <v>1.37762560856196</v>
      </c>
      <c r="P187" s="13">
        <v>0.877950841314457</v>
      </c>
      <c r="Q187" s="13">
        <v>0.74208258781665604</v>
      </c>
      <c r="R187" s="13">
        <v>0.66783405007183305</v>
      </c>
      <c r="S187" s="13">
        <v>-1.0410708560962501</v>
      </c>
      <c r="T187" s="13">
        <v>1.7314716161619099</v>
      </c>
      <c r="U187" s="13">
        <v>-1.1032878200912899</v>
      </c>
    </row>
    <row r="188" spans="1:21" x14ac:dyDescent="0.3">
      <c r="A188">
        <f t="shared" si="2"/>
        <v>185</v>
      </c>
      <c r="B188" s="13">
        <v>0.55278334594455003</v>
      </c>
      <c r="C188" s="13">
        <v>-1.62518045233166</v>
      </c>
      <c r="D188" s="13">
        <v>-1.6232642792579799</v>
      </c>
      <c r="E188" s="13">
        <v>0.99462458461285497</v>
      </c>
      <c r="F188" s="13">
        <v>1.8186378647928401</v>
      </c>
      <c r="G188" s="13">
        <v>0.49888132621020498</v>
      </c>
      <c r="H188" s="13">
        <v>0.169053575404298</v>
      </c>
      <c r="I188" s="13">
        <v>-3.08005090319201</v>
      </c>
      <c r="J188" s="13">
        <v>-0.72943298648160104</v>
      </c>
      <c r="K188" s="13">
        <v>-1.6502925158714401</v>
      </c>
      <c r="L188" s="13">
        <v>-0.88052030421474703</v>
      </c>
      <c r="M188" s="13">
        <v>0.25580541988882399</v>
      </c>
      <c r="N188" s="13">
        <v>-1.50944778737539</v>
      </c>
      <c r="O188" s="13">
        <v>-0.38467411835159199</v>
      </c>
      <c r="P188" s="13">
        <v>-1.5841775890390799</v>
      </c>
      <c r="Q188" s="13">
        <v>1.0323922287039999</v>
      </c>
      <c r="R188" s="13">
        <v>-0.96174077158794202</v>
      </c>
      <c r="S188" s="13">
        <v>-1.0449403279848899</v>
      </c>
      <c r="T188" s="13">
        <v>-0.68276309163339199</v>
      </c>
      <c r="U188" s="13">
        <v>1.1739329947575901</v>
      </c>
    </row>
    <row r="189" spans="1:21" x14ac:dyDescent="0.3">
      <c r="A189">
        <f t="shared" si="2"/>
        <v>186</v>
      </c>
      <c r="B189" s="13">
        <v>1.03909065350496</v>
      </c>
      <c r="C189" s="13">
        <v>0.58164259898568704</v>
      </c>
      <c r="D189" s="13">
        <v>2.1181090454324199E-2</v>
      </c>
      <c r="E189" s="13">
        <v>-1.35202734474553</v>
      </c>
      <c r="F189" s="13">
        <v>0.68508211464592095</v>
      </c>
      <c r="G189" s="13">
        <v>0.15468621940771901</v>
      </c>
      <c r="H189" s="13">
        <v>0.461286929753639</v>
      </c>
      <c r="I189" s="13">
        <v>-0.57949193892689999</v>
      </c>
      <c r="J189" s="13">
        <v>-4.4610276584292598E-2</v>
      </c>
      <c r="K189" s="13">
        <v>0.55383772992256697</v>
      </c>
      <c r="L189" s="13">
        <v>-0.17633445758862501</v>
      </c>
      <c r="M189" s="13">
        <v>-0.25439087972748198</v>
      </c>
      <c r="N189" s="13">
        <v>0.27698826805802701</v>
      </c>
      <c r="O189" s="13">
        <v>-2.4832821856295602</v>
      </c>
      <c r="P189" s="13">
        <v>-0.50113081004619198</v>
      </c>
      <c r="Q189" s="13">
        <v>-0.409172933466388</v>
      </c>
      <c r="R189" s="13">
        <v>1.3975688689012399E-2</v>
      </c>
      <c r="S189" s="13">
        <v>-3.02363087511936E-2</v>
      </c>
      <c r="T189" s="13">
        <v>-1.05549940720267</v>
      </c>
      <c r="U189" s="13">
        <v>-1.1905866503687199</v>
      </c>
    </row>
    <row r="190" spans="1:21" x14ac:dyDescent="0.3">
      <c r="A190">
        <f t="shared" si="2"/>
        <v>187</v>
      </c>
      <c r="B190" s="13">
        <v>-1.1176386832652101</v>
      </c>
      <c r="C190" s="13">
        <v>1.9024927290515901</v>
      </c>
      <c r="D190" s="13">
        <v>0.39851370013045301</v>
      </c>
      <c r="E190" s="13">
        <v>-0.32561117261463202</v>
      </c>
      <c r="F190" s="13">
        <v>4.6240465123325601E-2</v>
      </c>
      <c r="G190" s="13">
        <v>0.66483711101812604</v>
      </c>
      <c r="H190" s="13">
        <v>1.29800790160242</v>
      </c>
      <c r="I190" s="13">
        <v>-0.54637498592825295</v>
      </c>
      <c r="J190" s="13">
        <v>1.68964589286363</v>
      </c>
      <c r="K190" s="13">
        <v>0.52154248561586403</v>
      </c>
      <c r="L190" s="13">
        <v>-5.12015930907503E-2</v>
      </c>
      <c r="M190" s="13">
        <v>0.57740657206743695</v>
      </c>
      <c r="N190" s="13">
        <v>0.586286547104094</v>
      </c>
      <c r="O190" s="13">
        <v>0.75836682961589497</v>
      </c>
      <c r="P190" s="13">
        <v>0.15732688723549401</v>
      </c>
      <c r="Q190" s="13">
        <v>-1.57697606645257</v>
      </c>
      <c r="R190" s="13">
        <v>-2.12670402158601</v>
      </c>
      <c r="S190" s="13">
        <v>-0.18489307896714999</v>
      </c>
      <c r="T190" s="13">
        <v>-0.63499439327836704</v>
      </c>
      <c r="U190" s="13">
        <v>2.3584148057028198</v>
      </c>
    </row>
    <row r="191" spans="1:21" x14ac:dyDescent="0.3">
      <c r="A191">
        <f t="shared" si="2"/>
        <v>188</v>
      </c>
      <c r="B191" s="13">
        <v>1.2606587091209001</v>
      </c>
      <c r="C191" s="13">
        <v>1.5800942764378101</v>
      </c>
      <c r="D191" s="13">
        <v>-1.96916255688716</v>
      </c>
      <c r="E191" s="13">
        <v>0.56774636439745296</v>
      </c>
      <c r="F191" s="13">
        <v>-0.726745076789443</v>
      </c>
      <c r="G191" s="13">
        <v>-0.84353036028769002</v>
      </c>
      <c r="H191" s="13">
        <v>-0.12929924864481801</v>
      </c>
      <c r="I191" s="13">
        <v>-0.244564495031181</v>
      </c>
      <c r="J191" s="13">
        <v>-0.113431409534389</v>
      </c>
      <c r="K191" s="13">
        <v>1.9546097298484799</v>
      </c>
      <c r="L191" s="13">
        <v>-1.4296355718498801</v>
      </c>
      <c r="M191" s="13">
        <v>-0.174467244849945</v>
      </c>
      <c r="N191" s="13">
        <v>0.31159714854612203</v>
      </c>
      <c r="O191" s="13">
        <v>-0.32934205287851598</v>
      </c>
      <c r="P191" s="13">
        <v>-0.76813429893823604</v>
      </c>
      <c r="Q191" s="13">
        <v>1.50868949583743</v>
      </c>
      <c r="R191" s="13">
        <v>-0.153303210934221</v>
      </c>
      <c r="S191" s="13">
        <v>0.410142760946625</v>
      </c>
      <c r="T191" s="13">
        <v>-0.98786488632916003</v>
      </c>
      <c r="U191" s="13">
        <v>5.7395987034263997E-2</v>
      </c>
    </row>
    <row r="192" spans="1:21" x14ac:dyDescent="0.3">
      <c r="A192">
        <f t="shared" si="2"/>
        <v>189</v>
      </c>
      <c r="B192" s="13">
        <v>0.66014314104697802</v>
      </c>
      <c r="C192" s="13">
        <v>0.92102905498112497</v>
      </c>
      <c r="D192" s="13">
        <v>1.32957855467292</v>
      </c>
      <c r="E192" s="13">
        <v>-0.75987337015200995</v>
      </c>
      <c r="F192" s="13">
        <v>-0.154980551883102</v>
      </c>
      <c r="G192" s="13">
        <v>1.08216849911091</v>
      </c>
      <c r="H192" s="13">
        <v>0.42531618191929899</v>
      </c>
      <c r="I192" s="13">
        <v>0.333922194576312</v>
      </c>
      <c r="J192" s="13">
        <v>1.2702121817268499</v>
      </c>
      <c r="K192" s="13">
        <v>-0.92518643165217296</v>
      </c>
      <c r="L192" s="13">
        <v>-0.45882244090175101</v>
      </c>
      <c r="M192" s="13">
        <v>-1.18595098834096</v>
      </c>
      <c r="N192" s="13">
        <v>0.36084514671496998</v>
      </c>
      <c r="O192" s="13">
        <v>2.10685812837538</v>
      </c>
      <c r="P192" s="13">
        <v>1.2048622150221</v>
      </c>
      <c r="Q192" s="13">
        <v>0.64006654105090199</v>
      </c>
      <c r="R192" s="13">
        <v>0.74794508589368203</v>
      </c>
      <c r="S192" s="13">
        <v>1.2700340051930401</v>
      </c>
      <c r="T192" s="13">
        <v>0.63754733084593296</v>
      </c>
      <c r="U192" s="13">
        <v>0.88302609337357296</v>
      </c>
    </row>
    <row r="193" spans="1:21" x14ac:dyDescent="0.3">
      <c r="A193">
        <f t="shared" si="2"/>
        <v>190</v>
      </c>
      <c r="B193" s="13">
        <v>-6.7865553542687307E-2</v>
      </c>
      <c r="C193" s="13">
        <v>-0.93790246021643997</v>
      </c>
      <c r="D193" s="13">
        <v>-6.8179501140642695E-2</v>
      </c>
      <c r="E193" s="13">
        <v>-0.11394668688203601</v>
      </c>
      <c r="F193" s="13">
        <v>-1.5269696049136501</v>
      </c>
      <c r="G193" s="13">
        <v>-0.28213307983232999</v>
      </c>
      <c r="H193" s="13">
        <v>0.68967801885606494</v>
      </c>
      <c r="I193" s="13">
        <v>-1.4407538268645299</v>
      </c>
      <c r="J193" s="13">
        <v>0.29131518865061401</v>
      </c>
      <c r="K193" s="13">
        <v>0.18932251695490801</v>
      </c>
      <c r="L193" s="13">
        <v>0.82085309426775399</v>
      </c>
      <c r="M193" s="13">
        <v>0.75151931503376401</v>
      </c>
      <c r="N193" s="13">
        <v>0.145329733467461</v>
      </c>
      <c r="O193" s="13">
        <v>-0.22421742226265601</v>
      </c>
      <c r="P193" s="13">
        <v>0.64715280858761004</v>
      </c>
      <c r="Q193" s="13">
        <v>-0.16587589363073199</v>
      </c>
      <c r="R193" s="13">
        <v>2.8739572667965601E-2</v>
      </c>
      <c r="S193" s="13">
        <v>-0.789425206436562</v>
      </c>
      <c r="T193" s="13">
        <v>1.1191237401949801</v>
      </c>
      <c r="U193" s="13">
        <v>-1.6778186032590401</v>
      </c>
    </row>
    <row r="194" spans="1:21" x14ac:dyDescent="0.3">
      <c r="A194">
        <f t="shared" si="2"/>
        <v>191</v>
      </c>
      <c r="B194" s="13">
        <v>-0.195221197898754</v>
      </c>
      <c r="C194" s="13">
        <v>-0.737186211373274</v>
      </c>
      <c r="D194" s="13">
        <v>-1.20559827969477</v>
      </c>
      <c r="E194" s="13">
        <v>0.99106317098596797</v>
      </c>
      <c r="F194" s="13">
        <v>-0.48059388625986099</v>
      </c>
      <c r="G194" s="13">
        <v>-1.2372254490775301</v>
      </c>
      <c r="H194" s="13">
        <v>-0.71988104567713196</v>
      </c>
      <c r="I194" s="13">
        <v>1.36187568948628</v>
      </c>
      <c r="J194" s="13">
        <v>1.1738726896090801</v>
      </c>
      <c r="K194" s="13">
        <v>-0.34566935681614802</v>
      </c>
      <c r="L194" s="13">
        <v>-0.13364658091266499</v>
      </c>
      <c r="M194" s="13">
        <v>-2.2603406790882201</v>
      </c>
      <c r="N194" s="13">
        <v>-0.73233809912655001</v>
      </c>
      <c r="O194" s="13">
        <v>0.24427982265919199</v>
      </c>
      <c r="P194" s="13">
        <v>1.3440306777814599</v>
      </c>
      <c r="Q194" s="13">
        <v>0.37571387435310899</v>
      </c>
      <c r="R194" s="13">
        <v>0.50401145652885404</v>
      </c>
      <c r="S194" s="13">
        <v>3.2137880192233199</v>
      </c>
      <c r="T194" s="13">
        <v>-1.05182732653722</v>
      </c>
      <c r="U194" s="13">
        <v>-2.3706640384070599</v>
      </c>
    </row>
    <row r="195" spans="1:21" x14ac:dyDescent="0.3">
      <c r="A195">
        <f t="shared" si="2"/>
        <v>192</v>
      </c>
      <c r="B195" s="13">
        <v>-0.21760635014319199</v>
      </c>
      <c r="C195" s="13">
        <v>0.17978078600846201</v>
      </c>
      <c r="D195" s="13">
        <v>2.4356264820712599</v>
      </c>
      <c r="E195" s="13">
        <v>1.1262171152929401</v>
      </c>
      <c r="F195" s="13">
        <v>0.127846401454704</v>
      </c>
      <c r="G195" s="13">
        <v>-1.3277853971257201</v>
      </c>
      <c r="H195" s="13">
        <v>2.5002633854950999E-2</v>
      </c>
      <c r="I195" s="13">
        <v>-0.24609073835669901</v>
      </c>
      <c r="J195" s="13">
        <v>-0.13016436220047001</v>
      </c>
      <c r="K195" s="13">
        <v>0.651578934039443</v>
      </c>
      <c r="L195" s="13">
        <v>-1.2298014228252401</v>
      </c>
      <c r="M195" s="13">
        <v>0.31847021292424799</v>
      </c>
      <c r="N195" s="13">
        <v>0.210055985743024</v>
      </c>
      <c r="O195" s="13">
        <v>0.83738680820982103</v>
      </c>
      <c r="P195" s="13">
        <v>0.41912073627913099</v>
      </c>
      <c r="Q195" s="13">
        <v>-0.86289768941896505</v>
      </c>
      <c r="R195" s="13">
        <v>0.69591855120983503</v>
      </c>
      <c r="S195" s="13">
        <v>-0.170769876776249</v>
      </c>
      <c r="T195" s="13">
        <v>0.31392155750065398</v>
      </c>
      <c r="U195" s="13">
        <v>-0.72257096755688699</v>
      </c>
    </row>
    <row r="196" spans="1:21" x14ac:dyDescent="0.3">
      <c r="A196">
        <f t="shared" si="2"/>
        <v>193</v>
      </c>
      <c r="B196" s="13">
        <v>-0.30310762135174102</v>
      </c>
      <c r="C196" s="13">
        <v>-0.131830474073343</v>
      </c>
      <c r="D196" s="13">
        <v>1.91719344248854</v>
      </c>
      <c r="E196" s="13">
        <v>0.49943205380948302</v>
      </c>
      <c r="F196" s="13">
        <v>1.37981680674762</v>
      </c>
      <c r="G196" s="13">
        <v>0.56847424146382997</v>
      </c>
      <c r="H196" s="13">
        <v>-1.1910787729436001</v>
      </c>
      <c r="I196" s="13">
        <v>1.2354402153452999</v>
      </c>
      <c r="J196" s="13">
        <v>-0.69919030035273999</v>
      </c>
      <c r="K196" s="13">
        <v>0.52981187807009</v>
      </c>
      <c r="L196" s="13">
        <v>-0.74102895636386401</v>
      </c>
      <c r="M196" s="13">
        <v>-1.93392651878618</v>
      </c>
      <c r="N196" s="13">
        <v>1.8827762202373599</v>
      </c>
      <c r="O196" s="13">
        <v>0.94060659470066799</v>
      </c>
      <c r="P196" s="13">
        <v>0.65305992623923803</v>
      </c>
      <c r="Q196" s="13">
        <v>0.31937570706832802</v>
      </c>
      <c r="R196" s="13">
        <v>-0.10916640358877699</v>
      </c>
      <c r="S196" s="13">
        <v>-0.48566602074478799</v>
      </c>
      <c r="T196" s="13">
        <v>0.60804673162343703</v>
      </c>
      <c r="U196" s="13">
        <v>-0.36193638360129199</v>
      </c>
    </row>
    <row r="197" spans="1:21" x14ac:dyDescent="0.3">
      <c r="A197">
        <f t="shared" si="2"/>
        <v>194</v>
      </c>
      <c r="B197" s="13">
        <v>2.3045624425105299E-2</v>
      </c>
      <c r="C197" s="13">
        <v>0.86792689346530505</v>
      </c>
      <c r="D197" s="13">
        <v>0.38383329459895499</v>
      </c>
      <c r="E197" s="13">
        <v>-0.23238917556543101</v>
      </c>
      <c r="F197" s="13">
        <v>-0.59099447099241598</v>
      </c>
      <c r="G197" s="13">
        <v>-0.86443526777079704</v>
      </c>
      <c r="H197" s="13">
        <v>-2.0902879126567999</v>
      </c>
      <c r="I197" s="13">
        <v>-2.1519656039681201</v>
      </c>
      <c r="J197" s="13">
        <v>0.68939028725051499</v>
      </c>
      <c r="K197" s="13">
        <v>-2.7785513705910598</v>
      </c>
      <c r="L197" s="13">
        <v>1.6157041964573999</v>
      </c>
      <c r="M197" s="13">
        <v>1.1682563827924699</v>
      </c>
      <c r="N197" s="13">
        <v>0.392840042109738</v>
      </c>
      <c r="O197" s="13">
        <v>-0.93387722033592602</v>
      </c>
      <c r="P197" s="13">
        <v>-0.33320058807672298</v>
      </c>
      <c r="Q197" s="13">
        <v>8.7531050779117797E-2</v>
      </c>
      <c r="R197" s="13">
        <v>6.5361610844361498E-2</v>
      </c>
      <c r="S197" s="13">
        <v>-1.6915068008466401</v>
      </c>
      <c r="T197" s="13">
        <v>-0.32568402760236198</v>
      </c>
      <c r="U197" s="13">
        <v>-1.51421958219248</v>
      </c>
    </row>
    <row r="198" spans="1:21" x14ac:dyDescent="0.3">
      <c r="A198">
        <f t="shared" ref="A198:A261" si="3">1+A197</f>
        <v>195</v>
      </c>
      <c r="B198" s="13">
        <v>5.1290355848774699E-2</v>
      </c>
      <c r="C198" s="13">
        <v>1.31439188441996</v>
      </c>
      <c r="D198" s="13">
        <v>-0.196313197847722</v>
      </c>
      <c r="E198" s="13">
        <v>0.164266320660818</v>
      </c>
      <c r="F198" s="13">
        <v>0.93093876536526399</v>
      </c>
      <c r="G198" s="13">
        <v>0.59444245229442705</v>
      </c>
      <c r="H198" s="13">
        <v>0.40692094981610799</v>
      </c>
      <c r="I198" s="13">
        <v>-3.4387392356748099</v>
      </c>
      <c r="J198" s="13">
        <v>0.98564119759457303</v>
      </c>
      <c r="K198" s="13">
        <v>-1.09598377277264</v>
      </c>
      <c r="L198" s="13">
        <v>1.5418634231555799</v>
      </c>
      <c r="M198" s="13">
        <v>1.9224325521858501</v>
      </c>
      <c r="N198" s="13">
        <v>-7.08234674332633E-3</v>
      </c>
      <c r="O198" s="13">
        <v>-0.83649794542983702</v>
      </c>
      <c r="P198" s="13">
        <v>-1.0433907043936601</v>
      </c>
      <c r="Q198" s="13">
        <v>0.13581181786651</v>
      </c>
      <c r="R198" s="13">
        <v>1.4019833012729399</v>
      </c>
      <c r="S198" s="13">
        <v>1.5434073660702401</v>
      </c>
      <c r="T198" s="13">
        <v>0.31635271296383</v>
      </c>
      <c r="U198" s="13">
        <v>2.55204699781611</v>
      </c>
    </row>
    <row r="199" spans="1:21" x14ac:dyDescent="0.3">
      <c r="A199">
        <f t="shared" si="3"/>
        <v>196</v>
      </c>
      <c r="B199" s="13">
        <v>0.82606279021159601</v>
      </c>
      <c r="C199" s="13">
        <v>-0.25111955166282302</v>
      </c>
      <c r="D199" s="13">
        <v>0.99528497167288399</v>
      </c>
      <c r="E199" s="13">
        <v>-0.88532199555560598</v>
      </c>
      <c r="F199" s="13">
        <v>-0.75525940809559799</v>
      </c>
      <c r="G199" s="13">
        <v>-0.302352036284665</v>
      </c>
      <c r="H199" s="13">
        <v>0.71792879572775803</v>
      </c>
      <c r="I199" s="13">
        <v>-0.67344356535906202</v>
      </c>
      <c r="J199" s="13">
        <v>0.29283455904026501</v>
      </c>
      <c r="K199" s="13">
        <v>0.312780802710517</v>
      </c>
      <c r="L199" s="13">
        <v>-0.55026994763302195</v>
      </c>
      <c r="M199" s="13">
        <v>-0.97578511983723804</v>
      </c>
      <c r="N199" s="13">
        <v>-0.169226497022891</v>
      </c>
      <c r="O199" s="13">
        <v>-0.90876906898312904</v>
      </c>
      <c r="P199" s="13">
        <v>0.88382620472387696</v>
      </c>
      <c r="Q199" s="13">
        <v>1.56842379170626E-2</v>
      </c>
      <c r="R199" s="13">
        <v>2.24828400851414</v>
      </c>
      <c r="S199" s="13">
        <v>1.2765641487183399</v>
      </c>
      <c r="T199" s="13">
        <v>-0.48964023603616902</v>
      </c>
      <c r="U199" s="13">
        <v>1.0383930071545699</v>
      </c>
    </row>
    <row r="200" spans="1:21" x14ac:dyDescent="0.3">
      <c r="A200">
        <f t="shared" si="3"/>
        <v>197</v>
      </c>
      <c r="B200" s="13">
        <v>1.5269766867333701</v>
      </c>
      <c r="C200" s="13">
        <v>-7.1759512137119105E-2</v>
      </c>
      <c r="D200" s="13">
        <v>0.88543976864762397</v>
      </c>
      <c r="E200" s="13">
        <v>1.9615609115686601</v>
      </c>
      <c r="F200" s="13">
        <v>0.81237380129076597</v>
      </c>
      <c r="G200" s="13">
        <v>1.0697712969080401E-2</v>
      </c>
      <c r="H200" s="13">
        <v>0.75822533006912596</v>
      </c>
      <c r="I200" s="13">
        <v>-0.34353960040029102</v>
      </c>
      <c r="J200" s="13">
        <v>-1.5381619324676701</v>
      </c>
      <c r="K200" s="13">
        <v>-2.19965260198801E-2</v>
      </c>
      <c r="L200" s="13">
        <v>0.21110169337030299</v>
      </c>
      <c r="M200" s="13">
        <v>4.8266748828299302E-2</v>
      </c>
      <c r="N200" s="13">
        <v>1.1997995036028799</v>
      </c>
      <c r="O200" s="13">
        <v>0.79718614344804095</v>
      </c>
      <c r="P200" s="13">
        <v>-1.15016014085193</v>
      </c>
      <c r="Q200" s="13">
        <v>-0.498987383444703</v>
      </c>
      <c r="R200" s="13">
        <v>-0.80435243560763403</v>
      </c>
      <c r="S200" s="13">
        <v>1.5370492809190699</v>
      </c>
      <c r="T200" s="13">
        <v>-0.537888091065017</v>
      </c>
      <c r="U200" s="13">
        <v>-1.48186959568268</v>
      </c>
    </row>
    <row r="201" spans="1:21" x14ac:dyDescent="0.3">
      <c r="A201">
        <f t="shared" si="3"/>
        <v>198</v>
      </c>
      <c r="B201" s="13">
        <v>0.46691443568469998</v>
      </c>
      <c r="C201" s="13">
        <v>1.09520871099522</v>
      </c>
      <c r="D201" s="13">
        <v>-2.4242183388834602</v>
      </c>
      <c r="E201" s="13">
        <v>-0.20901121440672199</v>
      </c>
      <c r="F201" s="13">
        <v>1.28048033527642</v>
      </c>
      <c r="G201" s="13">
        <v>0.94009562464281105</v>
      </c>
      <c r="H201" s="13">
        <v>1.0339443758603699</v>
      </c>
      <c r="I201" s="13">
        <v>-0.36812426101187701</v>
      </c>
      <c r="J201" s="13">
        <v>0.75297790315805602</v>
      </c>
      <c r="K201" s="13">
        <v>8.3062127999325205E-2</v>
      </c>
      <c r="L201" s="13">
        <v>-1.0298059589158199</v>
      </c>
      <c r="M201" s="13">
        <v>0.53252158767747704</v>
      </c>
      <c r="N201" s="13">
        <v>0.17173801653377899</v>
      </c>
      <c r="O201" s="13">
        <v>2.4197729963897001</v>
      </c>
      <c r="P201" s="13">
        <v>-0.84634817109473903</v>
      </c>
      <c r="Q201" s="13">
        <v>4.8502455317854902E-2</v>
      </c>
      <c r="R201" s="13">
        <v>-0.81878920815604495</v>
      </c>
      <c r="S201" s="13">
        <v>-0.57604442688688495</v>
      </c>
      <c r="T201" s="13">
        <v>1.09806698532535</v>
      </c>
      <c r="U201" s="13">
        <v>0.58762596931428901</v>
      </c>
    </row>
    <row r="202" spans="1:21" x14ac:dyDescent="0.3">
      <c r="A202">
        <f t="shared" si="3"/>
        <v>199</v>
      </c>
      <c r="B202" s="13">
        <v>-0.20971333838873699</v>
      </c>
      <c r="C202" s="13">
        <v>0.48928036778196998</v>
      </c>
      <c r="D202" s="13">
        <v>-0.91517019585868697</v>
      </c>
      <c r="E202" s="13">
        <v>-0.447592782445288</v>
      </c>
      <c r="F202" s="13">
        <v>-0.467609742351277</v>
      </c>
      <c r="G202" s="13">
        <v>0.68973788567251404</v>
      </c>
      <c r="H202" s="13">
        <v>-0.113518723668799</v>
      </c>
      <c r="I202" s="13">
        <v>0.86648930382828204</v>
      </c>
      <c r="J202" s="13">
        <v>-0.28196801733351601</v>
      </c>
      <c r="K202" s="13">
        <v>0.56356018678154396</v>
      </c>
      <c r="L202" s="13">
        <v>-0.10222875351770901</v>
      </c>
      <c r="M202" s="13">
        <v>1.14180653539226</v>
      </c>
      <c r="N202" s="13">
        <v>-0.63386793556912702</v>
      </c>
      <c r="O202" s="13">
        <v>-2.49678531428227</v>
      </c>
      <c r="P202" s="13">
        <v>-0.43490373057515103</v>
      </c>
      <c r="Q202" s="13">
        <v>1.9441419331870899</v>
      </c>
      <c r="R202" s="13">
        <v>0.86787950957734905</v>
      </c>
      <c r="S202" s="13">
        <v>1.18823151791922</v>
      </c>
      <c r="T202" s="13">
        <v>0.50132157213689599</v>
      </c>
      <c r="U202" s="13">
        <v>1.6232361041048501E-3</v>
      </c>
    </row>
    <row r="203" spans="1:21" x14ac:dyDescent="0.3">
      <c r="A203">
        <f t="shared" si="3"/>
        <v>200</v>
      </c>
      <c r="B203" s="13">
        <v>0.62519035708762605</v>
      </c>
      <c r="C203" s="13">
        <v>-1.68015369718106</v>
      </c>
      <c r="D203" s="13">
        <v>-1.4433122440395501</v>
      </c>
      <c r="E203" s="13">
        <v>0.69877220074698498</v>
      </c>
      <c r="F203" s="13">
        <v>0.28701375086972702</v>
      </c>
      <c r="G203" s="13">
        <v>0.52746690408584995</v>
      </c>
      <c r="H203" s="13">
        <v>4.4448941094956299E-2</v>
      </c>
      <c r="I203" s="13">
        <v>0.111849918957836</v>
      </c>
      <c r="J203" s="13">
        <v>1.36919145565356</v>
      </c>
      <c r="K203" s="13">
        <v>1.20096834691648</v>
      </c>
      <c r="L203" s="13">
        <v>-1.0610734931902801</v>
      </c>
      <c r="M203" s="13">
        <v>0.21226155920919601</v>
      </c>
      <c r="N203" s="13">
        <v>0.28543469723850801</v>
      </c>
      <c r="O203" s="13">
        <v>0.159259041688155</v>
      </c>
      <c r="P203" s="13">
        <v>1.67452468179484</v>
      </c>
      <c r="Q203" s="13">
        <v>2.1270810299939602</v>
      </c>
      <c r="R203" s="13">
        <v>-1.75930999268662</v>
      </c>
      <c r="S203" s="13">
        <v>-0.68028856127044202</v>
      </c>
      <c r="T203" s="13">
        <v>-1.5571286735921801</v>
      </c>
      <c r="U203" s="13">
        <v>-0.78656441489407103</v>
      </c>
    </row>
    <row r="204" spans="1:21" x14ac:dyDescent="0.3">
      <c r="A204">
        <f t="shared" si="3"/>
        <v>201</v>
      </c>
      <c r="B204" s="13">
        <v>0.18322726300143699</v>
      </c>
      <c r="C204" s="13">
        <v>-0.81152545967954604</v>
      </c>
      <c r="D204" s="13">
        <v>-0.51982685782718097</v>
      </c>
      <c r="E204" s="13">
        <v>-0.14892293399250001</v>
      </c>
      <c r="F204" s="13">
        <v>-0.41674361407865301</v>
      </c>
      <c r="G204" s="13">
        <v>1.7809429050180801</v>
      </c>
      <c r="H204" s="13">
        <v>-0.36542829175515001</v>
      </c>
      <c r="I204" s="13">
        <v>-0.26446469359765101</v>
      </c>
      <c r="J204" s="13">
        <v>-0.27501568902981699</v>
      </c>
      <c r="K204" s="13">
        <v>-1.51731477700938</v>
      </c>
      <c r="L204" s="13">
        <v>2.2839230729870699</v>
      </c>
      <c r="M204" s="13">
        <v>0.243021352848176</v>
      </c>
      <c r="N204" s="13">
        <v>0.99553679585913202</v>
      </c>
      <c r="O204" s="13">
        <v>0.49626561065584701</v>
      </c>
      <c r="P204" s="13">
        <v>0.32020962509344503</v>
      </c>
      <c r="Q204" s="13">
        <v>-1.1797687083261199</v>
      </c>
      <c r="R204" s="13">
        <v>0.90379163425059805</v>
      </c>
      <c r="S204" s="13">
        <v>0.62015201232767803</v>
      </c>
      <c r="T204" s="13">
        <v>-0.90984284570572105</v>
      </c>
      <c r="U204" s="13">
        <v>-0.45589171010844998</v>
      </c>
    </row>
    <row r="205" spans="1:21" x14ac:dyDescent="0.3">
      <c r="A205">
        <f t="shared" si="3"/>
        <v>202</v>
      </c>
      <c r="B205" s="13">
        <v>-1.02976754356662</v>
      </c>
      <c r="C205" s="13">
        <v>-0.75222489081326505</v>
      </c>
      <c r="D205" s="13">
        <v>1.1071914410205299</v>
      </c>
      <c r="E205" s="13">
        <v>0.73032555039718305</v>
      </c>
      <c r="F205" s="13">
        <v>-0.53798262212297399</v>
      </c>
      <c r="G205" s="13">
        <v>-0.91995726966207303</v>
      </c>
      <c r="H205" s="13">
        <v>0.498312966029478</v>
      </c>
      <c r="I205" s="13">
        <v>-0.38040437445464398</v>
      </c>
      <c r="J205" s="13">
        <v>0.47076638445788299</v>
      </c>
      <c r="K205" s="13">
        <v>6.6367302430357197E-2</v>
      </c>
      <c r="L205" s="13">
        <v>-0.56279302031451495</v>
      </c>
      <c r="M205" s="13">
        <v>-0.496108753255115</v>
      </c>
      <c r="N205" s="13">
        <v>0.97065489520098502</v>
      </c>
      <c r="O205" s="13">
        <v>1.35138621719361</v>
      </c>
      <c r="P205" s="13">
        <v>0.25900218183214102</v>
      </c>
      <c r="Q205" s="13">
        <v>0.79542953303516095</v>
      </c>
      <c r="R205" s="13">
        <v>-0.82151309936769601</v>
      </c>
      <c r="S205" s="13">
        <v>0.178480330883386</v>
      </c>
      <c r="T205" s="13">
        <v>-0.114916453441494</v>
      </c>
      <c r="U205" s="13">
        <v>1.12013282066072</v>
      </c>
    </row>
    <row r="206" spans="1:21" x14ac:dyDescent="0.3">
      <c r="A206">
        <f t="shared" si="3"/>
        <v>203</v>
      </c>
      <c r="B206" s="13">
        <v>0.94922183113102299</v>
      </c>
      <c r="C206" s="13">
        <v>-1.3259190929133899</v>
      </c>
      <c r="D206" s="13">
        <v>-1.5022227977387801</v>
      </c>
      <c r="E206" s="13">
        <v>-0.54036154077821397</v>
      </c>
      <c r="F206" s="13">
        <v>0.33437013596118798</v>
      </c>
      <c r="G206" s="13">
        <v>-0.19061389585828301</v>
      </c>
      <c r="H206" s="13">
        <v>1.4756211089645801</v>
      </c>
      <c r="I206" s="13">
        <v>-1.1848025525416701</v>
      </c>
      <c r="J206" s="13">
        <v>0.31265259236269299</v>
      </c>
      <c r="K206" s="13">
        <v>0.94723715430194999</v>
      </c>
      <c r="L206" s="13">
        <v>-0.63104530805914605</v>
      </c>
      <c r="M206" s="13">
        <v>-9.2099140769144203E-2</v>
      </c>
      <c r="N206" s="13">
        <v>0.61785636422173296</v>
      </c>
      <c r="O206" s="13">
        <v>-0.32659156644252302</v>
      </c>
      <c r="P206" s="13">
        <v>-1.32341358262862</v>
      </c>
      <c r="Q206" s="13">
        <v>-1.74545047052173</v>
      </c>
      <c r="R206" s="13">
        <v>-0.899340683671917</v>
      </c>
      <c r="S206" s="13">
        <v>0.236163444007745</v>
      </c>
      <c r="T206" s="13">
        <v>0.24990136254084799</v>
      </c>
      <c r="U206" s="13">
        <v>-0.82048050700321695</v>
      </c>
    </row>
    <row r="207" spans="1:21" x14ac:dyDescent="0.3">
      <c r="A207">
        <f t="shared" si="3"/>
        <v>204</v>
      </c>
      <c r="B207" s="13">
        <v>0.307061919146703</v>
      </c>
      <c r="C207" s="13">
        <v>-0.181480854983845</v>
      </c>
      <c r="D207" s="13">
        <v>-0.44389450074339099</v>
      </c>
      <c r="E207" s="13">
        <v>1.28399469728538</v>
      </c>
      <c r="F207" s="13">
        <v>2.7770438503192998</v>
      </c>
      <c r="G207" s="13">
        <v>-1.14245906196348</v>
      </c>
      <c r="H207" s="13">
        <v>0.92369971827307296</v>
      </c>
      <c r="I207" s="13">
        <v>1.8442390350620199</v>
      </c>
      <c r="J207" s="13">
        <v>-0.114274297708525</v>
      </c>
      <c r="K207" s="13">
        <v>1.2478536823469799</v>
      </c>
      <c r="L207" s="13">
        <v>0.17884782675000099</v>
      </c>
      <c r="M207" s="13">
        <v>-1.04931389450616</v>
      </c>
      <c r="N207" s="13">
        <v>1.7054369470942401</v>
      </c>
      <c r="O207" s="13">
        <v>0.72753299502639701</v>
      </c>
      <c r="P207" s="13">
        <v>0.26178051348192</v>
      </c>
      <c r="Q207" s="13">
        <v>-1.14317217333998</v>
      </c>
      <c r="R207" s="13">
        <v>-0.51965848015018101</v>
      </c>
      <c r="S207" s="13">
        <v>0.81077587284362196</v>
      </c>
      <c r="T207" s="13">
        <v>-1.0769299813250199</v>
      </c>
      <c r="U207" s="13">
        <v>-0.14146690067452</v>
      </c>
    </row>
    <row r="208" spans="1:21" x14ac:dyDescent="0.3">
      <c r="A208">
        <f t="shared" si="3"/>
        <v>205</v>
      </c>
      <c r="B208" s="13">
        <v>0.13517494209945599</v>
      </c>
      <c r="C208" s="13">
        <v>0.13141548695607999</v>
      </c>
      <c r="D208" s="13">
        <v>0.673417271042271</v>
      </c>
      <c r="E208" s="13">
        <v>0.60799899361802601</v>
      </c>
      <c r="F208" s="13">
        <v>0.70060478085484001</v>
      </c>
      <c r="G208" s="13">
        <v>-8.0366760667526002E-2</v>
      </c>
      <c r="H208" s="13">
        <v>0.31976932663984098</v>
      </c>
      <c r="I208" s="13">
        <v>-0.76773250493760403</v>
      </c>
      <c r="J208" s="13">
        <v>9.7415921021678398E-2</v>
      </c>
      <c r="K208" s="13">
        <v>1.1055724358294901</v>
      </c>
      <c r="L208" s="13">
        <v>-0.242521862522247</v>
      </c>
      <c r="M208" s="13">
        <v>-1.3475066257855901</v>
      </c>
      <c r="N208" s="13">
        <v>1.2266448313376901</v>
      </c>
      <c r="O208" s="13">
        <v>1.1595913912034901</v>
      </c>
      <c r="P208" s="13">
        <v>-1.4482172012886301</v>
      </c>
      <c r="Q208" s="13">
        <v>-0.56570314348399897</v>
      </c>
      <c r="R208" s="13">
        <v>-0.43305159356810002</v>
      </c>
      <c r="S208" s="13">
        <v>0.15410900197083099</v>
      </c>
      <c r="T208" s="13">
        <v>-1.5552753241607999</v>
      </c>
      <c r="U208" s="13">
        <v>0.16021937404556799</v>
      </c>
    </row>
    <row r="209" spans="1:21" x14ac:dyDescent="0.3">
      <c r="A209">
        <f t="shared" si="3"/>
        <v>206</v>
      </c>
      <c r="B209" s="13">
        <v>0.515246335524849</v>
      </c>
      <c r="C209" s="13">
        <v>1.39382994884043</v>
      </c>
      <c r="D209" s="13">
        <v>-3.0073420380917999</v>
      </c>
      <c r="E209" s="13">
        <v>0.18425969557549399</v>
      </c>
      <c r="F209" s="13">
        <v>0.56217501727239805</v>
      </c>
      <c r="G209" s="13">
        <v>-0.264997657777234</v>
      </c>
      <c r="H209" s="13">
        <v>2.3841918543340799</v>
      </c>
      <c r="I209" s="13">
        <v>0.614792260383349</v>
      </c>
      <c r="J209" s="13">
        <v>1.41288373371686</v>
      </c>
      <c r="K209" s="13">
        <v>1.16949028634625</v>
      </c>
      <c r="L209" s="13">
        <v>-1.8826817385664401</v>
      </c>
      <c r="M209" s="13">
        <v>1.0911925896805099</v>
      </c>
      <c r="N209" s="13">
        <v>-0.74383604594420405</v>
      </c>
      <c r="O209" s="13">
        <v>1.5212184343961199</v>
      </c>
      <c r="P209" s="13">
        <v>-0.229836611607207</v>
      </c>
      <c r="Q209" s="13">
        <v>0.385592778789416</v>
      </c>
      <c r="R209" s="13">
        <v>-0.26201480907436397</v>
      </c>
      <c r="S209" s="13">
        <v>0.53991293361206605</v>
      </c>
      <c r="T209" s="13">
        <v>-8.1494596223229507E-2</v>
      </c>
      <c r="U209" s="13">
        <v>1.6992578568976199E-3</v>
      </c>
    </row>
    <row r="210" spans="1:21" x14ac:dyDescent="0.3">
      <c r="A210">
        <f t="shared" si="3"/>
        <v>207</v>
      </c>
      <c r="B210" s="13">
        <v>0.261406324055383</v>
      </c>
      <c r="C210" s="13">
        <v>0.70621342277780197</v>
      </c>
      <c r="D210" s="13">
        <v>1.4871953258396899</v>
      </c>
      <c r="E210" s="13">
        <v>-0.36602798357382499</v>
      </c>
      <c r="F210" s="13">
        <v>0.22766438254376001</v>
      </c>
      <c r="G210" s="13">
        <v>0.89119748148134803</v>
      </c>
      <c r="H210" s="13">
        <v>1.67622540985869</v>
      </c>
      <c r="I210" s="13">
        <v>-1.0094018415425099</v>
      </c>
      <c r="J210" s="13">
        <v>2.2594850203536399</v>
      </c>
      <c r="K210" s="13">
        <v>-0.75973160977357801</v>
      </c>
      <c r="L210" s="13">
        <v>-1.39292432155254</v>
      </c>
      <c r="M210" s="13">
        <v>0.479051659410199</v>
      </c>
      <c r="N210" s="13">
        <v>0.316272320005479</v>
      </c>
      <c r="O210" s="13">
        <v>-0.36855123937589601</v>
      </c>
      <c r="P210" s="13">
        <v>-0.73739746703384801</v>
      </c>
      <c r="Q210" s="13">
        <v>-1.1957040011439299</v>
      </c>
      <c r="R210" s="13">
        <v>-1.16446425280056</v>
      </c>
      <c r="S210" s="13">
        <v>1.27960906910809E-2</v>
      </c>
      <c r="T210" s="13">
        <v>-1.01630490364565</v>
      </c>
      <c r="U210" s="13">
        <v>-0.36453810227442801</v>
      </c>
    </row>
    <row r="211" spans="1:21" x14ac:dyDescent="0.3">
      <c r="A211">
        <f t="shared" si="3"/>
        <v>208</v>
      </c>
      <c r="B211" s="13">
        <v>-0.94148577095543395</v>
      </c>
      <c r="C211" s="13">
        <v>1.16284681064975</v>
      </c>
      <c r="D211" s="13">
        <v>-2.09864416559925</v>
      </c>
      <c r="E211" s="13">
        <v>-2.10355590813719</v>
      </c>
      <c r="F211" s="13">
        <v>-0.45434676313478001</v>
      </c>
      <c r="G211" s="13">
        <v>-0.83917158312410101</v>
      </c>
      <c r="H211" s="13">
        <v>-1.18196492728151</v>
      </c>
      <c r="I211" s="13">
        <v>-0.79429294559150398</v>
      </c>
      <c r="J211" s="13">
        <v>-0.38713797559635998</v>
      </c>
      <c r="K211" s="13">
        <v>-0.64543920806323196</v>
      </c>
      <c r="L211" s="13">
        <v>0.749967648823611</v>
      </c>
      <c r="M211" s="13">
        <v>-5.0836069624272402E-2</v>
      </c>
      <c r="N211" s="13">
        <v>-0.70922982905099197</v>
      </c>
      <c r="O211" s="13">
        <v>9.2955164954033401E-2</v>
      </c>
      <c r="P211" s="13">
        <v>-0.55773672265961405</v>
      </c>
      <c r="Q211" s="13">
        <v>8.6184838009073797E-2</v>
      </c>
      <c r="R211" s="13">
        <v>-0.68293361299871802</v>
      </c>
      <c r="S211" s="13">
        <v>0.33045363814798201</v>
      </c>
      <c r="T211" s="13">
        <v>0.50634157890424503</v>
      </c>
      <c r="U211" s="13">
        <v>-0.62761643925164201</v>
      </c>
    </row>
    <row r="212" spans="1:21" x14ac:dyDescent="0.3">
      <c r="A212">
        <f t="shared" si="3"/>
        <v>209</v>
      </c>
      <c r="B212" s="13">
        <v>-0.16233767280382799</v>
      </c>
      <c r="C212" s="13">
        <v>-0.75368772370731096</v>
      </c>
      <c r="D212" s="13">
        <v>-0.11596105687379001</v>
      </c>
      <c r="E212" s="13">
        <v>-1.31492125762171</v>
      </c>
      <c r="F212" s="13">
        <v>-1.5648090506504899</v>
      </c>
      <c r="G212" s="13">
        <v>-1.08017502165854</v>
      </c>
      <c r="H212" s="13">
        <v>1.0867101745921799</v>
      </c>
      <c r="I212" s="13">
        <v>-1.49200082888408</v>
      </c>
      <c r="J212" s="13">
        <v>-0.34123251359613199</v>
      </c>
      <c r="K212" s="13">
        <v>-0.248138669637092</v>
      </c>
      <c r="L212" s="13">
        <v>-4.8988496680906199E-2</v>
      </c>
      <c r="M212" s="13">
        <v>-4.3130203342743E-2</v>
      </c>
      <c r="N212" s="13">
        <v>-0.55955957026328795</v>
      </c>
      <c r="O212" s="13">
        <v>0.65746012870993198</v>
      </c>
      <c r="P212" s="13">
        <v>0.105470883471208</v>
      </c>
      <c r="Q212" s="13">
        <v>0.38529491230818902</v>
      </c>
      <c r="R212" s="13">
        <v>-0.26189731927480098</v>
      </c>
      <c r="S212" s="13">
        <v>0.18830315203553799</v>
      </c>
      <c r="T212" s="13">
        <v>0.94951562827091496</v>
      </c>
      <c r="U212" s="13">
        <v>-1.2344733155327099</v>
      </c>
    </row>
    <row r="213" spans="1:21" x14ac:dyDescent="0.3">
      <c r="A213">
        <f t="shared" si="3"/>
        <v>210</v>
      </c>
      <c r="B213" s="13">
        <v>-0.14605463433152599</v>
      </c>
      <c r="C213" s="13">
        <v>0.32192470229601999</v>
      </c>
      <c r="D213" s="13">
        <v>-0.23747918224932199</v>
      </c>
      <c r="E213" s="13">
        <v>0.49722284661466498</v>
      </c>
      <c r="F213" s="13">
        <v>0.14495325938140599</v>
      </c>
      <c r="G213" s="13">
        <v>0.59279948847531205</v>
      </c>
      <c r="H213" s="13">
        <v>-7.5309875100589299E-2</v>
      </c>
      <c r="I213" s="13">
        <v>1.4259880648078</v>
      </c>
      <c r="J213" s="13">
        <v>-1.3925830108114099</v>
      </c>
      <c r="K213" s="13">
        <v>-0.19423031229989701</v>
      </c>
      <c r="L213" s="13">
        <v>-0.1425781710937</v>
      </c>
      <c r="M213" s="13">
        <v>1.6459703793670699</v>
      </c>
      <c r="N213" s="13">
        <v>-0.17080746425489499</v>
      </c>
      <c r="O213" s="13">
        <v>-0.90678123691510304</v>
      </c>
      <c r="P213" s="13">
        <v>-0.42081215217224699</v>
      </c>
      <c r="Q213" s="13">
        <v>-0.19118845205665999</v>
      </c>
      <c r="R213" s="13">
        <v>7.5585620173914694E-2</v>
      </c>
      <c r="S213" s="13">
        <v>-1.58267515902126</v>
      </c>
      <c r="T213" s="13">
        <v>-0.485353037557472</v>
      </c>
      <c r="U213" s="13">
        <v>0.491032071102672</v>
      </c>
    </row>
    <row r="214" spans="1:21" x14ac:dyDescent="0.3">
      <c r="A214">
        <f t="shared" si="3"/>
        <v>211</v>
      </c>
      <c r="B214" s="13">
        <v>-0.53201137680882105</v>
      </c>
      <c r="C214" s="13">
        <v>1.6357042020955099</v>
      </c>
      <c r="D214" s="13">
        <v>0.136954553180622</v>
      </c>
      <c r="E214" s="13">
        <v>-0.84284763784021</v>
      </c>
      <c r="F214" s="13">
        <v>1.34646369691871</v>
      </c>
      <c r="G214" s="13">
        <v>-1.9973814095776701</v>
      </c>
      <c r="H214" s="13">
        <v>0.42081683146399201</v>
      </c>
      <c r="I214" s="13">
        <v>-0.57628495376751299</v>
      </c>
      <c r="J214" s="13">
        <v>-1.95011234311891</v>
      </c>
      <c r="K214" s="13">
        <v>-0.59103966960855503</v>
      </c>
      <c r="L214" s="13">
        <v>-1.9496841528009199</v>
      </c>
      <c r="M214" s="13">
        <v>0.36124812928310801</v>
      </c>
      <c r="N214" s="13">
        <v>-0.237408257175138</v>
      </c>
      <c r="O214" s="13">
        <v>0.17772680774140201</v>
      </c>
      <c r="P214" s="13">
        <v>-1.3807122580762099</v>
      </c>
      <c r="Q214" s="13">
        <v>0.81241128210152702</v>
      </c>
      <c r="R214" s="13">
        <v>4.7255476463609801E-2</v>
      </c>
      <c r="S214" s="13">
        <v>-3.1080605592275501</v>
      </c>
      <c r="T214" s="13">
        <v>1.7510162978494901</v>
      </c>
      <c r="U214" s="13">
        <v>-0.75019420599376596</v>
      </c>
    </row>
    <row r="215" spans="1:21" x14ac:dyDescent="0.3">
      <c r="A215">
        <f t="shared" si="3"/>
        <v>212</v>
      </c>
      <c r="B215" s="13">
        <v>1.6821035946631799</v>
      </c>
      <c r="C215" s="13">
        <v>-0.64779452289482897</v>
      </c>
      <c r="D215" s="13">
        <v>0.684007885555037</v>
      </c>
      <c r="E215" s="13">
        <v>-2.2187045359536901</v>
      </c>
      <c r="F215" s="13">
        <v>-0.71221117043698101</v>
      </c>
      <c r="G215" s="13">
        <v>1.72494118660961</v>
      </c>
      <c r="H215" s="13">
        <v>-5.2016286503181297E-2</v>
      </c>
      <c r="I215" s="13">
        <v>0.80224844041710597</v>
      </c>
      <c r="J215" s="13">
        <v>-1.6111132958132</v>
      </c>
      <c r="K215" s="13">
        <v>-0.31754084581812703</v>
      </c>
      <c r="L215" s="13">
        <v>2.1363806249373898</v>
      </c>
      <c r="M215" s="13">
        <v>-0.113959263825715</v>
      </c>
      <c r="N215" s="13">
        <v>0.39909200420645102</v>
      </c>
      <c r="O215" s="13">
        <v>-1.6055803039705401</v>
      </c>
      <c r="P215" s="13">
        <v>-0.52079553222433494</v>
      </c>
      <c r="Q215" s="13">
        <v>1.6087033546692799</v>
      </c>
      <c r="R215" s="13">
        <v>0.34807395314530198</v>
      </c>
      <c r="S215" s="13">
        <v>1.1464434175547</v>
      </c>
      <c r="T215" s="13">
        <v>-0.862436170242317</v>
      </c>
      <c r="U215" s="13">
        <v>2.49162208814082</v>
      </c>
    </row>
    <row r="216" spans="1:21" x14ac:dyDescent="0.3">
      <c r="A216">
        <f t="shared" si="3"/>
        <v>213</v>
      </c>
      <c r="B216" s="13">
        <v>-0.87572934616001696</v>
      </c>
      <c r="C216" s="13">
        <v>0.67326330206559504</v>
      </c>
      <c r="D216" s="13">
        <v>-1.5535696164663999</v>
      </c>
      <c r="E216" s="13">
        <v>0.62214842833724704</v>
      </c>
      <c r="F216" s="13">
        <v>0.27719428918446498</v>
      </c>
      <c r="G216" s="13">
        <v>0.239978692226087</v>
      </c>
      <c r="H216" s="13">
        <v>-0.54206810826919305</v>
      </c>
      <c r="I216" s="13">
        <v>-1.94401374894669</v>
      </c>
      <c r="J216" s="13">
        <v>2.2473929628315998</v>
      </c>
      <c r="K216" s="13">
        <v>0.17841480425498599</v>
      </c>
      <c r="L216" s="13">
        <v>1.74797770677722</v>
      </c>
      <c r="M216" s="13">
        <v>-0.30648637085253</v>
      </c>
      <c r="N216" s="13">
        <v>-1.0433893976797299</v>
      </c>
      <c r="O216" s="13">
        <v>-1.90455376319553</v>
      </c>
      <c r="P216" s="13">
        <v>-1.48923464144053</v>
      </c>
      <c r="Q216" s="13">
        <v>-2.2924958204405899</v>
      </c>
      <c r="R216" s="13">
        <v>-0.56435230896740196</v>
      </c>
      <c r="S216" s="13">
        <v>-2.6063765583865401</v>
      </c>
      <c r="T216" s="13">
        <v>-0.71701330146494302</v>
      </c>
      <c r="U216" s="13">
        <v>-0.17582316933127101</v>
      </c>
    </row>
    <row r="217" spans="1:21" x14ac:dyDescent="0.3">
      <c r="A217">
        <f t="shared" si="3"/>
        <v>214</v>
      </c>
      <c r="B217" s="13">
        <v>-0.48381505011012099</v>
      </c>
      <c r="C217" s="13">
        <v>1.2735554991388001</v>
      </c>
      <c r="D217" s="13">
        <v>1.22784770944692</v>
      </c>
      <c r="E217" s="13">
        <v>-0.49212299672499099</v>
      </c>
      <c r="F217" s="13">
        <v>-7.6730415727747997E-2</v>
      </c>
      <c r="G217" s="13">
        <v>-0.61935732616748496</v>
      </c>
      <c r="H217" s="13">
        <v>-1.0677419647953399</v>
      </c>
      <c r="I217" s="13">
        <v>-1.4623391348720001</v>
      </c>
      <c r="J217" s="13">
        <v>0.16904704831369299</v>
      </c>
      <c r="K217" s="13">
        <v>0.586784323215092</v>
      </c>
      <c r="L217" s="13">
        <v>-0.710648214627705</v>
      </c>
      <c r="M217" s="13">
        <v>-0.22227121039528699</v>
      </c>
      <c r="N217" s="13">
        <v>-0.193510950252336</v>
      </c>
      <c r="O217" s="13">
        <v>0.20590851229782201</v>
      </c>
      <c r="P217" s="13">
        <v>-2.2492313438766902</v>
      </c>
      <c r="Q217" s="13">
        <v>-0.67135086971990698</v>
      </c>
      <c r="R217" s="13">
        <v>1.0764027360845601</v>
      </c>
      <c r="S217" s="13">
        <v>2.7488606474519899</v>
      </c>
      <c r="T217" s="13">
        <v>-0.13724273434708301</v>
      </c>
      <c r="U217" s="13">
        <v>0.67766983696584304</v>
      </c>
    </row>
    <row r="218" spans="1:21" x14ac:dyDescent="0.3">
      <c r="A218">
        <f t="shared" si="3"/>
        <v>215</v>
      </c>
      <c r="B218" s="13">
        <v>-0.71200454902742305</v>
      </c>
      <c r="C218" s="13">
        <v>-1.03981182138251</v>
      </c>
      <c r="D218" s="13">
        <v>-3.4930624467566E-2</v>
      </c>
      <c r="E218" s="13">
        <v>1.0785989378330301</v>
      </c>
      <c r="F218" s="13">
        <v>1.4120237056440601</v>
      </c>
      <c r="G218" s="13">
        <v>0.76611972669390005</v>
      </c>
      <c r="H218" s="13">
        <v>-2.23486859518442</v>
      </c>
      <c r="I218" s="13">
        <v>-0.68108930309141502</v>
      </c>
      <c r="J218" s="13">
        <v>-0.15352294562909299</v>
      </c>
      <c r="K218" s="13">
        <v>1.3129602883078699</v>
      </c>
      <c r="L218" s="13">
        <v>-1.0493545847903301</v>
      </c>
      <c r="M218" s="13">
        <v>1.63961783137066</v>
      </c>
      <c r="N218" s="13">
        <v>-1.7088429158462299</v>
      </c>
      <c r="O218" s="13">
        <v>-0.31164381096621202</v>
      </c>
      <c r="P218" s="13">
        <v>-0.19427134488681699</v>
      </c>
      <c r="Q218" s="13">
        <v>-0.17464972389359101</v>
      </c>
      <c r="R218" s="13">
        <v>-1.3930363484855</v>
      </c>
      <c r="S218" s="13">
        <v>7.5154298318877003E-2</v>
      </c>
      <c r="T218" s="13">
        <v>0.80446665791288596</v>
      </c>
      <c r="U218" s="13">
        <v>0.99455354398601203</v>
      </c>
    </row>
    <row r="219" spans="1:21" x14ac:dyDescent="0.3">
      <c r="A219">
        <f t="shared" si="3"/>
        <v>216</v>
      </c>
      <c r="B219" s="13">
        <v>-1.17421233145682</v>
      </c>
      <c r="C219" s="13">
        <v>0.48795002644393798</v>
      </c>
      <c r="D219" s="13">
        <v>0.176439362821281</v>
      </c>
      <c r="E219" s="13">
        <v>0.84617991150692096</v>
      </c>
      <c r="F219" s="13">
        <v>-0.43659284229072698</v>
      </c>
      <c r="G219" s="13">
        <v>1.2182698123070499</v>
      </c>
      <c r="H219" s="13">
        <v>0.77676778397453605</v>
      </c>
      <c r="I219" s="13">
        <v>0.32641322516405402</v>
      </c>
      <c r="J219" s="13">
        <v>-0.214927055672399</v>
      </c>
      <c r="K219" s="13">
        <v>-0.17797651580729601</v>
      </c>
      <c r="L219" s="13">
        <v>-1.8802956697940001</v>
      </c>
      <c r="M219" s="13">
        <v>0.47242178789190098</v>
      </c>
      <c r="N219" s="13">
        <v>0.53723336764301599</v>
      </c>
      <c r="O219" s="13">
        <v>0.25439957986905598</v>
      </c>
      <c r="P219" s="13">
        <v>-0.49527361440876699</v>
      </c>
      <c r="Q219" s="13">
        <v>0.71925318492438195</v>
      </c>
      <c r="R219" s="13">
        <v>-1.6684977322611501</v>
      </c>
      <c r="S219" s="13">
        <v>1.1627992215256699</v>
      </c>
      <c r="T219" s="13">
        <v>0.36100300111293598</v>
      </c>
      <c r="U219" s="13">
        <v>-1.3087599559080401</v>
      </c>
    </row>
    <row r="220" spans="1:21" x14ac:dyDescent="0.3">
      <c r="A220">
        <f t="shared" si="3"/>
        <v>217</v>
      </c>
      <c r="B220" s="13">
        <v>-0.19223951753927501</v>
      </c>
      <c r="C220" s="13">
        <v>-0.90675360409376404</v>
      </c>
      <c r="D220" s="13">
        <v>-1.1890440662995301</v>
      </c>
      <c r="E220" s="13">
        <v>-0.19034041844317801</v>
      </c>
      <c r="F220" s="13">
        <v>1.33937836780659</v>
      </c>
      <c r="G220" s="13">
        <v>-3.1466144563744001</v>
      </c>
      <c r="H220" s="13">
        <v>-1.51230959585467</v>
      </c>
      <c r="I220" s="13">
        <v>0.51746317906078698</v>
      </c>
      <c r="J220" s="13">
        <v>-1.26907701889229</v>
      </c>
      <c r="K220" s="13">
        <v>-2.0587311780773199</v>
      </c>
      <c r="L220" s="13">
        <v>2.0769454716243798</v>
      </c>
      <c r="M220" s="13">
        <v>-1.26039710355435</v>
      </c>
      <c r="N220" s="13">
        <v>-0.22515452313131901</v>
      </c>
      <c r="O220" s="13">
        <v>-0.92216928072163395</v>
      </c>
      <c r="P220" s="13">
        <v>-0.36380298081038898</v>
      </c>
      <c r="Q220" s="13">
        <v>-1.7795452043300299</v>
      </c>
      <c r="R220" s="13">
        <v>-0.88965883619810404</v>
      </c>
      <c r="S220" s="13">
        <v>-0.96775361040902896</v>
      </c>
      <c r="T220" s="13">
        <v>-0.420573933668068</v>
      </c>
      <c r="U220" s="13">
        <v>1.04026570618861</v>
      </c>
    </row>
    <row r="221" spans="1:21" x14ac:dyDescent="0.3">
      <c r="A221">
        <f t="shared" si="3"/>
        <v>218</v>
      </c>
      <c r="B221" s="13">
        <v>-0.27407022993260199</v>
      </c>
      <c r="C221" s="13">
        <v>-0.47470307498790398</v>
      </c>
      <c r="D221" s="13">
        <v>-4.9394714341857597E-2</v>
      </c>
      <c r="E221" s="13">
        <v>-0.60378079441448396</v>
      </c>
      <c r="F221" s="13">
        <v>5.4227748928712502E-2</v>
      </c>
      <c r="G221" s="13">
        <v>8.4044867561655301E-2</v>
      </c>
      <c r="H221" s="13">
        <v>0.76110441721489197</v>
      </c>
      <c r="I221" s="13">
        <v>2.8435599006943701</v>
      </c>
      <c r="J221" s="13">
        <v>-1.29824754251826</v>
      </c>
      <c r="K221" s="13">
        <v>-1.33275189441199</v>
      </c>
      <c r="L221" s="13">
        <v>0.75287664922035302</v>
      </c>
      <c r="M221" s="13">
        <v>-1.9449753158866301</v>
      </c>
      <c r="N221" s="13">
        <v>0.94314215635285203</v>
      </c>
      <c r="O221" s="13">
        <v>-2.2853285669502101</v>
      </c>
      <c r="P221" s="13">
        <v>0.83460272464797702</v>
      </c>
      <c r="Q221" s="13">
        <v>1.9787187083704302E-2</v>
      </c>
      <c r="R221" s="13">
        <v>0.11428604187043399</v>
      </c>
      <c r="S221" s="13">
        <v>-1.6774969131634401</v>
      </c>
      <c r="T221" s="13">
        <v>-1.09832875918303</v>
      </c>
      <c r="U221" s="13">
        <v>-0.24624291904265</v>
      </c>
    </row>
    <row r="222" spans="1:21" x14ac:dyDescent="0.3">
      <c r="A222">
        <f t="shared" si="3"/>
        <v>219</v>
      </c>
      <c r="B222" s="13">
        <v>1.5300725144241001</v>
      </c>
      <c r="C222" s="13">
        <v>-0.66608672796019996</v>
      </c>
      <c r="D222" s="13">
        <v>0.346734565263558</v>
      </c>
      <c r="E222" s="13">
        <v>-0.85340637555134402</v>
      </c>
      <c r="F222" s="13">
        <v>0.94312806920168502</v>
      </c>
      <c r="G222" s="13">
        <v>-0.58107228394539501</v>
      </c>
      <c r="H222" s="13">
        <v>-0.16861921257761001</v>
      </c>
      <c r="I222" s="13">
        <v>-0.95683917863032597</v>
      </c>
      <c r="J222" s="13">
        <v>-0.37915372477056097</v>
      </c>
      <c r="K222" s="13">
        <v>-1.9664618074486799</v>
      </c>
      <c r="L222" s="13">
        <v>0.22466513340277799</v>
      </c>
      <c r="M222" s="13">
        <v>-1.02398540102305</v>
      </c>
      <c r="N222" s="13">
        <v>0.537850216856811</v>
      </c>
      <c r="O222" s="13">
        <v>0.91613816564794603</v>
      </c>
      <c r="P222" s="13">
        <v>0.53062233836858896</v>
      </c>
      <c r="Q222" s="13">
        <v>2.0385001221244301</v>
      </c>
      <c r="R222" s="13">
        <v>8.8076372657050095E-2</v>
      </c>
      <c r="S222" s="13">
        <v>0.1296988938193</v>
      </c>
      <c r="T222" s="13">
        <v>-0.20782509028367099</v>
      </c>
      <c r="U222" s="13">
        <v>-2.1390903060253299</v>
      </c>
    </row>
    <row r="223" spans="1:21" x14ac:dyDescent="0.3">
      <c r="A223">
        <f t="shared" si="3"/>
        <v>220</v>
      </c>
      <c r="B223" s="13">
        <v>-0.24902474251371401</v>
      </c>
      <c r="C223" s="13">
        <v>-0.50201961515707905</v>
      </c>
      <c r="D223" s="13">
        <v>0.10755602161707099</v>
      </c>
      <c r="E223" s="13">
        <v>1.00542045956585</v>
      </c>
      <c r="F223" s="13">
        <v>-0.91408801333908696</v>
      </c>
      <c r="G223" s="13">
        <v>-0.436612292182256</v>
      </c>
      <c r="H223" s="13">
        <v>9.2584301760150506E-2</v>
      </c>
      <c r="I223" s="13">
        <v>-0.70033433794717803</v>
      </c>
      <c r="J223" s="13">
        <v>0.79984672101672405</v>
      </c>
      <c r="K223" s="13">
        <v>1.38182483832508</v>
      </c>
      <c r="L223" s="13">
        <v>0.212877435605483</v>
      </c>
      <c r="M223" s="13">
        <v>-0.26859015979919898</v>
      </c>
      <c r="N223" s="13">
        <v>-1.7182571067899</v>
      </c>
      <c r="O223" s="13">
        <v>0.26527815840379199</v>
      </c>
      <c r="P223" s="13">
        <v>-0.126483724843102</v>
      </c>
      <c r="Q223" s="13">
        <v>0.23118854571051001</v>
      </c>
      <c r="R223" s="13">
        <v>2.1236521778577502</v>
      </c>
      <c r="S223" s="13">
        <v>0.81141483896657596</v>
      </c>
      <c r="T223" s="13">
        <v>-1.43314086013382</v>
      </c>
      <c r="U223" s="13">
        <v>2.1593279076544301</v>
      </c>
    </row>
    <row r="224" spans="1:21" x14ac:dyDescent="0.3">
      <c r="A224">
        <f t="shared" si="3"/>
        <v>221</v>
      </c>
      <c r="B224" s="13">
        <v>-1.0642134128893299</v>
      </c>
      <c r="C224" s="13">
        <v>-0.30888601982415098</v>
      </c>
      <c r="D224" s="13">
        <v>0.47429539404024201</v>
      </c>
      <c r="E224" s="13">
        <v>0.128593112331709</v>
      </c>
      <c r="F224" s="13">
        <v>-0.57943620402820495</v>
      </c>
      <c r="G224" s="13">
        <v>0.977811059933273</v>
      </c>
      <c r="H224" s="13">
        <v>-0.33579937666181497</v>
      </c>
      <c r="I224" s="13">
        <v>0.137956322321276</v>
      </c>
      <c r="J224" s="13">
        <v>5.0901793819963799E-2</v>
      </c>
      <c r="K224" s="13">
        <v>-1.26658031907979</v>
      </c>
      <c r="L224" s="13">
        <v>-0.987301227987606</v>
      </c>
      <c r="M224" s="13">
        <v>-0.82669508962798899</v>
      </c>
      <c r="N224" s="13">
        <v>0.243462891040132</v>
      </c>
      <c r="O224" s="13">
        <v>-0.50095509636363</v>
      </c>
      <c r="P224" s="13">
        <v>-1.0937722927484901</v>
      </c>
      <c r="Q224" s="13">
        <v>0.69171632602820199</v>
      </c>
      <c r="R224" s="13">
        <v>-0.172585428494299</v>
      </c>
      <c r="S224" s="13">
        <v>-0.66010324105462703</v>
      </c>
      <c r="T224" s="13">
        <v>0.65559640646210104</v>
      </c>
      <c r="U224" s="13">
        <v>5.1242489858573499E-2</v>
      </c>
    </row>
    <row r="225" spans="1:21" x14ac:dyDescent="0.3">
      <c r="A225">
        <f t="shared" si="3"/>
        <v>222</v>
      </c>
      <c r="B225" s="13">
        <v>1.6034572981200399</v>
      </c>
      <c r="C225" s="13">
        <v>-0.83690129663981205</v>
      </c>
      <c r="D225" s="13">
        <v>-1.2256053810929499</v>
      </c>
      <c r="E225" s="13">
        <v>1.23663283406156</v>
      </c>
      <c r="F225" s="13">
        <v>-1.17673254790542</v>
      </c>
      <c r="G225" s="13">
        <v>-0.85483561332122504</v>
      </c>
      <c r="H225" s="13">
        <v>1.1422969130185701</v>
      </c>
      <c r="I225" s="13">
        <v>0.67601246608771803</v>
      </c>
      <c r="J225" s="13">
        <v>-2.1256583291566602</v>
      </c>
      <c r="K225" s="13">
        <v>1.7713643426738801</v>
      </c>
      <c r="L225" s="13">
        <v>-1.15292321726765</v>
      </c>
      <c r="M225" s="13">
        <v>-3.4292744455139801E-2</v>
      </c>
      <c r="N225" s="13">
        <v>-0.33697553945965403</v>
      </c>
      <c r="O225" s="13">
        <v>-2.04879404812199</v>
      </c>
      <c r="P225" s="13">
        <v>0.29980241299007199</v>
      </c>
      <c r="Q225" s="13">
        <v>-1.19671691981668</v>
      </c>
      <c r="R225" s="13">
        <v>-0.94100130832810003</v>
      </c>
      <c r="S225" s="13">
        <v>-0.14969713517675501</v>
      </c>
      <c r="T225" s="13">
        <v>2.4364717545876702</v>
      </c>
      <c r="U225" s="13">
        <v>-0.28173699907229099</v>
      </c>
    </row>
    <row r="226" spans="1:21" x14ac:dyDescent="0.3">
      <c r="A226">
        <f t="shared" si="3"/>
        <v>223</v>
      </c>
      <c r="B226" s="13">
        <v>1.2346791468907801</v>
      </c>
      <c r="C226" s="13">
        <v>-0.62832389376753195</v>
      </c>
      <c r="D226" s="13">
        <v>-2.25473685336893</v>
      </c>
      <c r="E226" s="13">
        <v>0.49984741315593101</v>
      </c>
      <c r="F226" s="13">
        <v>-0.72510162910756004</v>
      </c>
      <c r="G226" s="13">
        <v>1.6477345080610399</v>
      </c>
      <c r="H226" s="13">
        <v>1.19052772722821</v>
      </c>
      <c r="I226" s="13">
        <v>0.93959832927196696</v>
      </c>
      <c r="J226" s="13">
        <v>-1.0328164425211399</v>
      </c>
      <c r="K226" s="13">
        <v>-1.23216648037983</v>
      </c>
      <c r="L226" s="13">
        <v>-0.51277300179734497</v>
      </c>
      <c r="M226" s="13">
        <v>4.2326686791064501E-2</v>
      </c>
      <c r="N226" s="13">
        <v>-1.05458360671257</v>
      </c>
      <c r="O226" s="13">
        <v>-0.55409487948386005</v>
      </c>
      <c r="P226" s="13">
        <v>-2.0746038164771199</v>
      </c>
      <c r="Q226" s="13">
        <v>1.01847246394895</v>
      </c>
      <c r="R226" s="13">
        <v>-0.84436456267679905</v>
      </c>
      <c r="S226" s="13">
        <v>-0.65186452256813099</v>
      </c>
      <c r="T226" s="13">
        <v>1.0596231004169701</v>
      </c>
      <c r="U226" s="13">
        <v>-0.20155052184786301</v>
      </c>
    </row>
    <row r="227" spans="1:21" x14ac:dyDescent="0.3">
      <c r="A227">
        <f t="shared" si="3"/>
        <v>224</v>
      </c>
      <c r="B227" s="13">
        <v>-0.22962645096318099</v>
      </c>
      <c r="C227" s="13">
        <v>0.50090345770123701</v>
      </c>
      <c r="D227" s="13">
        <v>-9.3507885360622295E-2</v>
      </c>
      <c r="E227" s="13">
        <v>1.29857391757546</v>
      </c>
      <c r="F227" s="13">
        <v>0.16242532405149501</v>
      </c>
      <c r="G227" s="13">
        <v>0.16524776696238899</v>
      </c>
      <c r="H227" s="13">
        <v>0.769952628983812</v>
      </c>
      <c r="I227" s="13">
        <v>-0.66370811752319203</v>
      </c>
      <c r="J227" s="13">
        <v>-0.28327444829361098</v>
      </c>
      <c r="K227" s="13">
        <v>0.99453541668836698</v>
      </c>
      <c r="L227" s="13">
        <v>0.39495572109301202</v>
      </c>
      <c r="M227" s="13">
        <v>0.96043505126264495</v>
      </c>
      <c r="N227" s="13">
        <v>-0.68782235674671499</v>
      </c>
      <c r="O227" s="13">
        <v>-4.47581929184587E-2</v>
      </c>
      <c r="P227" s="13">
        <v>0.366362995745249</v>
      </c>
      <c r="Q227" s="13">
        <v>0.17005486543196699</v>
      </c>
      <c r="R227" s="13">
        <v>-0.91283008195634996</v>
      </c>
      <c r="S227" s="13">
        <v>0.279763777531358</v>
      </c>
      <c r="T227" s="13">
        <v>0.56584548428049597</v>
      </c>
      <c r="U227" s="13">
        <v>-0.94386395255305999</v>
      </c>
    </row>
    <row r="228" spans="1:21" x14ac:dyDescent="0.3">
      <c r="A228">
        <f t="shared" si="3"/>
        <v>225</v>
      </c>
      <c r="B228" s="13">
        <v>-1.5061597039797201</v>
      </c>
      <c r="C228" s="13">
        <v>1.6702536122624201</v>
      </c>
      <c r="D228" s="13">
        <v>-1.1163698576796799</v>
      </c>
      <c r="E228" s="13">
        <v>0.54905064633452405</v>
      </c>
      <c r="F228" s="13">
        <v>-0.16306456566816599</v>
      </c>
      <c r="G228" s="13">
        <v>-0.81138985916156303</v>
      </c>
      <c r="H228" s="13">
        <v>-3.96757976592685E-2</v>
      </c>
      <c r="I228" s="13">
        <v>-1.1874028741426601</v>
      </c>
      <c r="J228" s="13">
        <v>0.786689560103213</v>
      </c>
      <c r="K228" s="13">
        <v>-0.78935408806242302</v>
      </c>
      <c r="L228" s="13">
        <v>0.69264744757917995</v>
      </c>
      <c r="M228" s="13">
        <v>0.45984425642542998</v>
      </c>
      <c r="N228" s="13">
        <v>0.75147810933311998</v>
      </c>
      <c r="O228" s="13">
        <v>-1.99518383209381</v>
      </c>
      <c r="P228" s="13">
        <v>-6.4353913366737098E-2</v>
      </c>
      <c r="Q228" s="13">
        <v>-0.183017471229106</v>
      </c>
      <c r="R228" s="13">
        <v>-0.49766751839518297</v>
      </c>
      <c r="S228" s="13">
        <v>1.53234113706997</v>
      </c>
      <c r="T228" s="13">
        <v>-2.0238247102348699</v>
      </c>
      <c r="U228" s="13">
        <v>-0.2436376455782</v>
      </c>
    </row>
    <row r="229" spans="1:21" x14ac:dyDescent="0.3">
      <c r="A229">
        <f t="shared" si="3"/>
        <v>226</v>
      </c>
      <c r="B229" s="13">
        <v>-0.44462781644698501</v>
      </c>
      <c r="C229" s="13">
        <v>-1.5417301020399901</v>
      </c>
      <c r="D229" s="13">
        <v>-0.11082526671901601</v>
      </c>
      <c r="E229" s="13">
        <v>0.70311175956123295</v>
      </c>
      <c r="F229" s="13">
        <v>-0.845976806399513</v>
      </c>
      <c r="G229" s="13">
        <v>0.57527226159211997</v>
      </c>
      <c r="H229" s="13">
        <v>0.84635202125813103</v>
      </c>
      <c r="I229" s="13">
        <v>-1.3219004955698901</v>
      </c>
      <c r="J229" s="13">
        <v>-0.78874133938619495</v>
      </c>
      <c r="K229" s="13">
        <v>1.6282346177342899</v>
      </c>
      <c r="L229" s="13">
        <v>0.99776099266653395</v>
      </c>
      <c r="M229" s="13">
        <v>-0.46159245448611302</v>
      </c>
      <c r="N229" s="13">
        <v>-0.21106226187051499</v>
      </c>
      <c r="O229" s="13">
        <v>-2.7425721590940502E-2</v>
      </c>
      <c r="P229" s="13">
        <v>1.1590701097112199</v>
      </c>
      <c r="Q229" s="13">
        <v>4.0582944562088601E-2</v>
      </c>
      <c r="R229" s="13">
        <v>-0.54962747323007599</v>
      </c>
      <c r="S229" s="13">
        <v>0.17364542684418899</v>
      </c>
      <c r="T229" s="13">
        <v>-0.71582871924772296</v>
      </c>
      <c r="U229" s="13">
        <v>-1.9765739885728</v>
      </c>
    </row>
    <row r="230" spans="1:21" x14ac:dyDescent="0.3">
      <c r="A230">
        <f t="shared" si="3"/>
        <v>227</v>
      </c>
      <c r="B230" s="13">
        <v>-0.155941035724769</v>
      </c>
      <c r="C230" s="13">
        <v>-0.272009122141325</v>
      </c>
      <c r="D230" s="13">
        <v>0.36204924562687102</v>
      </c>
      <c r="E230" s="13">
        <v>0.99250224751834004</v>
      </c>
      <c r="F230" s="13">
        <v>1.3340488536163899</v>
      </c>
      <c r="G230" s="13">
        <v>-0.609213001797687</v>
      </c>
      <c r="H230" s="13">
        <v>-1.2931906342099799</v>
      </c>
      <c r="I230" s="13">
        <v>0.23160437117343799</v>
      </c>
      <c r="J230" s="13">
        <v>-0.40570653478549501</v>
      </c>
      <c r="K230" s="13">
        <v>-0.74509173643313897</v>
      </c>
      <c r="L230" s="13">
        <v>0.62487181616492304</v>
      </c>
      <c r="M230" s="13">
        <v>-0.58510758064649904</v>
      </c>
      <c r="N230" s="13">
        <v>-0.60183342988370503</v>
      </c>
      <c r="O230" s="13">
        <v>0.14924416715192601</v>
      </c>
      <c r="P230" s="13">
        <v>0.88666134707234601</v>
      </c>
      <c r="Q230" s="13">
        <v>0.68813906816270998</v>
      </c>
      <c r="R230" s="13">
        <v>0.91756733215306496</v>
      </c>
      <c r="S230" s="13">
        <v>-6.9398828761808001E-2</v>
      </c>
      <c r="T230" s="13">
        <v>8.6553781226978696E-2</v>
      </c>
      <c r="U230" s="13">
        <v>0.7452626311278</v>
      </c>
    </row>
    <row r="231" spans="1:21" x14ac:dyDescent="0.3">
      <c r="A231">
        <f t="shared" si="3"/>
        <v>228</v>
      </c>
      <c r="B231" s="13">
        <v>0.276068253931536</v>
      </c>
      <c r="C231" s="13">
        <v>0.34164673761744302</v>
      </c>
      <c r="D231" s="13">
        <v>-1.4462621990896101</v>
      </c>
      <c r="E231" s="13">
        <v>-2.8490252488460999</v>
      </c>
      <c r="F231" s="13">
        <v>-0.36781822831958699</v>
      </c>
      <c r="G231" s="13">
        <v>-1.3916850770920299</v>
      </c>
      <c r="H231" s="13">
        <v>1.3156406978019299</v>
      </c>
      <c r="I231" s="13">
        <v>-1.32814013647757</v>
      </c>
      <c r="J231" s="13">
        <v>1.62489180511016</v>
      </c>
      <c r="K231" s="13">
        <v>-0.61008122993775205</v>
      </c>
      <c r="L231" s="13">
        <v>3.6215243942876701E-2</v>
      </c>
      <c r="M231" s="13">
        <v>-8.2053188113838799E-2</v>
      </c>
      <c r="N231" s="13">
        <v>1.0992835693157501</v>
      </c>
      <c r="O231" s="13">
        <v>-0.38206567166202898</v>
      </c>
      <c r="P231" s="13">
        <v>0.26959524487254199</v>
      </c>
      <c r="Q231" s="13">
        <v>-0.66530256856490999</v>
      </c>
      <c r="R231" s="13">
        <v>-0.760784431707068</v>
      </c>
      <c r="S231" s="13">
        <v>0.51584270610509997</v>
      </c>
      <c r="T231" s="13">
        <v>-9.9776816600621293E-2</v>
      </c>
      <c r="U231" s="13">
        <v>1.5369852098299299</v>
      </c>
    </row>
    <row r="232" spans="1:21" x14ac:dyDescent="0.3">
      <c r="A232">
        <f t="shared" si="3"/>
        <v>229</v>
      </c>
      <c r="B232" s="13">
        <v>-0.26116364577647899</v>
      </c>
      <c r="C232" s="13">
        <v>0.48436692860951702</v>
      </c>
      <c r="D232" s="13">
        <v>-1.7908411379573199</v>
      </c>
      <c r="E232" s="13">
        <v>-0.43874370255422601</v>
      </c>
      <c r="F232" s="13">
        <v>0.11131892901769599</v>
      </c>
      <c r="G232" s="13">
        <v>-0.60861743055800099</v>
      </c>
      <c r="H232" s="13">
        <v>-0.80504371913800499</v>
      </c>
      <c r="I232" s="13">
        <v>-0.283669779924001</v>
      </c>
      <c r="J232" s="13">
        <v>-2.0384822191782601</v>
      </c>
      <c r="K232" s="13">
        <v>-0.22789590716595501</v>
      </c>
      <c r="L232" s="13">
        <v>1.0588460698228299</v>
      </c>
      <c r="M232" s="13">
        <v>1.30890732360882</v>
      </c>
      <c r="N232" s="13">
        <v>-0.22797375061251199</v>
      </c>
      <c r="O232" s="13">
        <v>-0.99968374267547799</v>
      </c>
      <c r="P232" s="13">
        <v>-0.14559517625179899</v>
      </c>
      <c r="Q232" s="13">
        <v>-2.3012370853581001</v>
      </c>
      <c r="R232" s="13">
        <v>-1.0857537475727601</v>
      </c>
      <c r="S232" s="13">
        <v>-0.724632449482845</v>
      </c>
      <c r="T232" s="13">
        <v>0.37215655424741301</v>
      </c>
      <c r="U232" s="13">
        <v>-0.38556452552332598</v>
      </c>
    </row>
    <row r="233" spans="1:21" x14ac:dyDescent="0.3">
      <c r="A233">
        <f t="shared" si="3"/>
        <v>230</v>
      </c>
      <c r="B233" s="13">
        <v>0.443421912904091</v>
      </c>
      <c r="C233" s="13">
        <v>0.95268421709820506</v>
      </c>
      <c r="D233" s="13">
        <v>-0.96511305843501205</v>
      </c>
      <c r="E233" s="13">
        <v>-0.36544717834503498</v>
      </c>
      <c r="F233" s="13">
        <v>-1.3011255775850199</v>
      </c>
      <c r="G233" s="13">
        <v>-0.34452142520128798</v>
      </c>
      <c r="H233" s="13">
        <v>0.61500454356357104</v>
      </c>
      <c r="I233" s="13">
        <v>0.106752188333941</v>
      </c>
      <c r="J233" s="13">
        <v>0.17024128938654101</v>
      </c>
      <c r="K233" s="13">
        <v>-0.103116228215293</v>
      </c>
      <c r="L233" s="13">
        <v>0.25950308723353799</v>
      </c>
      <c r="M233" s="13">
        <v>-2.3462526145779701</v>
      </c>
      <c r="N233" s="13">
        <v>-0.65721356895472405</v>
      </c>
      <c r="O233" s="13">
        <v>-1.3642425927605899</v>
      </c>
      <c r="P233" s="13">
        <v>-1.68658830130114</v>
      </c>
      <c r="Q233" s="13">
        <v>-0.82889405054091203</v>
      </c>
      <c r="R233" s="13">
        <v>-2.8413242660755601E-2</v>
      </c>
      <c r="S233" s="13">
        <v>-0.54270027528470699</v>
      </c>
      <c r="T233" s="13">
        <v>2.2192363585530699</v>
      </c>
      <c r="U233" s="13">
        <v>-0.64882442807747798</v>
      </c>
    </row>
    <row r="234" spans="1:21" x14ac:dyDescent="0.3">
      <c r="A234">
        <f t="shared" si="3"/>
        <v>231</v>
      </c>
      <c r="B234" s="13">
        <v>0.39189420943244901</v>
      </c>
      <c r="C234" s="13">
        <v>0.13135013046750901</v>
      </c>
      <c r="D234" s="13">
        <v>-0.87367492408751002</v>
      </c>
      <c r="E234" s="13">
        <v>-1.1954620679419301</v>
      </c>
      <c r="F234" s="13">
        <v>-0.155456611717531</v>
      </c>
      <c r="G234" s="13">
        <v>0.46705414428887099</v>
      </c>
      <c r="H234" s="13">
        <v>-1.02527681560758</v>
      </c>
      <c r="I234" s="13">
        <v>0.52603969113204696</v>
      </c>
      <c r="J234" s="13">
        <v>0.236232465181451</v>
      </c>
      <c r="K234" s="13">
        <v>-0.42996298092007201</v>
      </c>
      <c r="L234" s="13">
        <v>-0.229844999035556</v>
      </c>
      <c r="M234" s="13">
        <v>-0.72111161207496399</v>
      </c>
      <c r="N234" s="13">
        <v>2.58352175358021</v>
      </c>
      <c r="O234" s="13">
        <v>0.16883666088066801</v>
      </c>
      <c r="P234" s="13">
        <v>-0.35450756989763699</v>
      </c>
      <c r="Q234" s="13">
        <v>0.37074166986935803</v>
      </c>
      <c r="R234" s="13">
        <v>-2.0874958485750899</v>
      </c>
      <c r="S234" s="13">
        <v>0.34939964770395299</v>
      </c>
      <c r="T234" s="13">
        <v>0.54612563405403403</v>
      </c>
      <c r="U234" s="13">
        <v>0.68947907259447205</v>
      </c>
    </row>
    <row r="235" spans="1:21" x14ac:dyDescent="0.3">
      <c r="A235">
        <f t="shared" si="3"/>
        <v>232</v>
      </c>
      <c r="B235" s="13">
        <v>-1.2506789068264099</v>
      </c>
      <c r="C235" s="13">
        <v>-1.74191327333004</v>
      </c>
      <c r="D235" s="13">
        <v>-0.22565860659876899</v>
      </c>
      <c r="E235" s="13">
        <v>-9.0175646628760195E-2</v>
      </c>
      <c r="F235" s="13">
        <v>0.52243504872961999</v>
      </c>
      <c r="G235" s="13">
        <v>-1.97112766688861</v>
      </c>
      <c r="H235" s="13">
        <v>-0.42530402764223002</v>
      </c>
      <c r="I235" s="13">
        <v>-1.2546408882054201</v>
      </c>
      <c r="J235" s="13">
        <v>-1.5241875326043399</v>
      </c>
      <c r="K235" s="13">
        <v>-9.3219349972115298E-2</v>
      </c>
      <c r="L235" s="13">
        <v>-0.28470816373774999</v>
      </c>
      <c r="M235" s="13">
        <v>-0.28982658048771298</v>
      </c>
      <c r="N235" s="13">
        <v>3.1297406750575602E-2</v>
      </c>
      <c r="O235" s="13">
        <v>1.31131439064557</v>
      </c>
      <c r="P235" s="13">
        <v>-0.28750141281923702</v>
      </c>
      <c r="Q235" s="13">
        <v>0.69931630669469302</v>
      </c>
      <c r="R235" s="13">
        <v>0.71146740736824898</v>
      </c>
      <c r="S235" s="13">
        <v>0.56360340134155795</v>
      </c>
      <c r="T235" s="13">
        <v>-0.56348180079393195</v>
      </c>
      <c r="U235" s="13">
        <v>0.120858360877724</v>
      </c>
    </row>
    <row r="236" spans="1:21" x14ac:dyDescent="0.3">
      <c r="A236">
        <f t="shared" si="3"/>
        <v>233</v>
      </c>
      <c r="B236" s="13">
        <v>-0.94796092233143203</v>
      </c>
      <c r="C236" s="13">
        <v>0.66776131105702197</v>
      </c>
      <c r="D236" s="13">
        <v>-0.28514518877563899</v>
      </c>
      <c r="E236" s="13">
        <v>-0.63746099368729903</v>
      </c>
      <c r="F236" s="13">
        <v>-0.91891409178347605</v>
      </c>
      <c r="G236" s="13">
        <v>1.1012008764722601</v>
      </c>
      <c r="H236" s="13">
        <v>-0.47931675393282902</v>
      </c>
      <c r="I236" s="13">
        <v>-0.85910976267595296</v>
      </c>
      <c r="J236" s="13">
        <v>0.65658229615347397</v>
      </c>
      <c r="K236" s="13">
        <v>8.9422556563832203E-2</v>
      </c>
      <c r="L236" s="13">
        <v>-0.87081585535245098</v>
      </c>
      <c r="M236" s="13">
        <v>-0.10903435480794001</v>
      </c>
      <c r="N236" s="13">
        <v>-1.6950439089731699</v>
      </c>
      <c r="O236" s="13">
        <v>-0.82868145487032197</v>
      </c>
      <c r="P236" s="13">
        <v>0.54769662915291795</v>
      </c>
      <c r="Q236" s="13">
        <v>-2.2738947584539302</v>
      </c>
      <c r="R236" s="13">
        <v>-1.2366956932928199</v>
      </c>
      <c r="S236" s="13">
        <v>-0.63684730161909797</v>
      </c>
      <c r="T236" s="13">
        <v>0.300079836927716</v>
      </c>
      <c r="U236" s="13">
        <v>-1.07138917086616</v>
      </c>
    </row>
    <row r="237" spans="1:21" x14ac:dyDescent="0.3">
      <c r="A237">
        <f t="shared" si="3"/>
        <v>234</v>
      </c>
      <c r="B237" s="13">
        <v>-0.74110609394041205</v>
      </c>
      <c r="C237" s="13">
        <v>0.89815587682347797</v>
      </c>
      <c r="D237" s="13">
        <v>1.0172284465870201</v>
      </c>
      <c r="E237" s="13">
        <v>1.2642326804163699</v>
      </c>
      <c r="F237" s="13">
        <v>0.23048323858914399</v>
      </c>
      <c r="G237" s="13">
        <v>2.3954024468560702</v>
      </c>
      <c r="H237" s="13">
        <v>-0.91901236488562998</v>
      </c>
      <c r="I237" s="13">
        <v>1.41617776656381</v>
      </c>
      <c r="J237" s="13">
        <v>-8.6185007544193101E-2</v>
      </c>
      <c r="K237" s="13">
        <v>-1.3692920423442601</v>
      </c>
      <c r="L237" s="13">
        <v>0.855732463670278</v>
      </c>
      <c r="M237" s="13">
        <v>0.45160232859527299</v>
      </c>
      <c r="N237" s="13">
        <v>0.63430948311598701</v>
      </c>
      <c r="O237" s="13">
        <v>-1.3123112679862501</v>
      </c>
      <c r="P237" s="13">
        <v>1.5075047730920701</v>
      </c>
      <c r="Q237" s="13">
        <v>-0.202671612739316</v>
      </c>
      <c r="R237" s="13">
        <v>-6.9674943484072702E-2</v>
      </c>
      <c r="S237" s="13">
        <v>-3.7323304946230498E-2</v>
      </c>
      <c r="T237" s="13">
        <v>1.7962357065088601</v>
      </c>
      <c r="U237" s="13">
        <v>1.1428655464250601</v>
      </c>
    </row>
    <row r="238" spans="1:21" x14ac:dyDescent="0.3">
      <c r="A238">
        <f t="shared" si="3"/>
        <v>235</v>
      </c>
      <c r="B238" s="13">
        <v>-0.50781755027817399</v>
      </c>
      <c r="C238" s="13">
        <v>-0.54931555817659805</v>
      </c>
      <c r="D238" s="13">
        <v>-0.14850567204210799</v>
      </c>
      <c r="E238" s="13">
        <v>-0.491379078825115</v>
      </c>
      <c r="F238" s="13">
        <v>-0.137722143610473</v>
      </c>
      <c r="G238" s="13">
        <v>0.117407869010993</v>
      </c>
      <c r="H238" s="13">
        <v>0.52653004640730205</v>
      </c>
      <c r="I238" s="13">
        <v>-0.475678117005293</v>
      </c>
      <c r="J238" s="13">
        <v>-0.34303249677625902</v>
      </c>
      <c r="K238" s="13">
        <v>-1.0744824600852301</v>
      </c>
      <c r="L238" s="13">
        <v>0.20713778169824601</v>
      </c>
      <c r="M238" s="13">
        <v>1.69906081308174</v>
      </c>
      <c r="N238" s="13">
        <v>2.0073211877089898</v>
      </c>
      <c r="O238" s="13">
        <v>-1.2417978511848</v>
      </c>
      <c r="P238" s="13">
        <v>0.74985439618083904</v>
      </c>
      <c r="Q238" s="13">
        <v>-0.83744284619700504</v>
      </c>
      <c r="R238" s="13">
        <v>1.30040676274969</v>
      </c>
      <c r="S238" s="13">
        <v>-0.13517929231596701</v>
      </c>
      <c r="T238" s="13">
        <v>0.45008991033037099</v>
      </c>
      <c r="U238" s="13">
        <v>-0.46627868494760399</v>
      </c>
    </row>
    <row r="239" spans="1:21" x14ac:dyDescent="0.3">
      <c r="A239">
        <f t="shared" si="3"/>
        <v>236</v>
      </c>
      <c r="B239" s="13">
        <v>-0.32057550660023898</v>
      </c>
      <c r="C239" s="13">
        <v>-0.31750026273285098</v>
      </c>
      <c r="D239" s="13">
        <v>0.73721167136565902</v>
      </c>
      <c r="E239" s="13">
        <v>-1.7178452979976799</v>
      </c>
      <c r="F239" s="13">
        <v>-0.91968114939899204</v>
      </c>
      <c r="G239" s="13">
        <v>-6.3110003063039405E-2</v>
      </c>
      <c r="H239" s="13">
        <v>0.16048202072425599</v>
      </c>
      <c r="I239" s="13">
        <v>-0.69158158654704505</v>
      </c>
      <c r="J239" s="13">
        <v>0.593783150729702</v>
      </c>
      <c r="K239" s="13">
        <v>-1.45631696437921</v>
      </c>
      <c r="L239" s="13">
        <v>2.9738417599919602</v>
      </c>
      <c r="M239" s="13">
        <v>-0.15217982953513701</v>
      </c>
      <c r="N239" s="13">
        <v>-0.42672220662621702</v>
      </c>
      <c r="O239" s="13">
        <v>-1.2505252732388901</v>
      </c>
      <c r="P239" s="13">
        <v>0.45812945365773999</v>
      </c>
      <c r="Q239" s="13">
        <v>0.277268595721059</v>
      </c>
      <c r="R239" s="13">
        <v>2.18495512204038</v>
      </c>
      <c r="S239" s="13">
        <v>-1.1280423787276701</v>
      </c>
      <c r="T239" s="13">
        <v>0.197383382217416</v>
      </c>
      <c r="U239" s="13">
        <v>0.78882065258045198</v>
      </c>
    </row>
    <row r="240" spans="1:21" x14ac:dyDescent="0.3">
      <c r="A240">
        <f t="shared" si="3"/>
        <v>237</v>
      </c>
      <c r="B240" s="13">
        <v>1.2469041361618E-2</v>
      </c>
      <c r="C240" s="13">
        <v>-0.58269331134194402</v>
      </c>
      <c r="D240" s="13">
        <v>-0.26682713360967297</v>
      </c>
      <c r="E240" s="13">
        <v>1.6753375426508701</v>
      </c>
      <c r="F240" s="13">
        <v>0.913277005709212</v>
      </c>
      <c r="G240" s="13">
        <v>1.1575516528922001</v>
      </c>
      <c r="H240" s="13">
        <v>-4.78780820375245E-2</v>
      </c>
      <c r="I240" s="13">
        <v>1.3481246219102401</v>
      </c>
      <c r="J240" s="13">
        <v>2.55405356104959</v>
      </c>
      <c r="K240" s="13">
        <v>0.49135499546788097</v>
      </c>
      <c r="L240" s="13">
        <v>0.43110883322465099</v>
      </c>
      <c r="M240" s="13">
        <v>0.88754465727145904</v>
      </c>
      <c r="N240" s="13">
        <v>0.56258963713972299</v>
      </c>
      <c r="O240" s="13">
        <v>0.20385046384275099</v>
      </c>
      <c r="P240" s="13">
        <v>-1.62822906277366</v>
      </c>
      <c r="Q240" s="13">
        <v>-0.26421859124938002</v>
      </c>
      <c r="R240" s="13">
        <v>0.84996435774094603</v>
      </c>
      <c r="S240" s="13">
        <v>0.283308145119883</v>
      </c>
      <c r="T240" s="13">
        <v>1.77390224808079</v>
      </c>
      <c r="U240" s="13">
        <v>-0.47703155541084802</v>
      </c>
    </row>
    <row r="241" spans="1:21" x14ac:dyDescent="0.3">
      <c r="A241">
        <f t="shared" si="3"/>
        <v>238</v>
      </c>
      <c r="B241" s="13">
        <v>-3.0291773414041501</v>
      </c>
      <c r="C241" s="13">
        <v>-0.16421093111128501</v>
      </c>
      <c r="D241" s="13">
        <v>-1.30919500749288</v>
      </c>
      <c r="E241" s="13">
        <v>-0.32030363876908002</v>
      </c>
      <c r="F241" s="13">
        <v>0.21357832919962</v>
      </c>
      <c r="G241" s="13">
        <v>1.5381201142999299</v>
      </c>
      <c r="H241" s="13">
        <v>-0.31772276512500103</v>
      </c>
      <c r="I241" s="13">
        <v>1.1144834310916201</v>
      </c>
      <c r="J241" s="13">
        <v>-0.56838170664542198</v>
      </c>
      <c r="K241" s="13">
        <v>0.98142443143283198</v>
      </c>
      <c r="L241" s="13">
        <v>1.96056720753914</v>
      </c>
      <c r="M241" s="13">
        <v>0.65057045636967403</v>
      </c>
      <c r="N241" s="13">
        <v>-0.73718274969654796</v>
      </c>
      <c r="O241" s="13">
        <v>1.9133826572050201</v>
      </c>
      <c r="P241" s="13">
        <v>0.95746089578870397</v>
      </c>
      <c r="Q241" s="13">
        <v>1.1737247678217999</v>
      </c>
      <c r="R241" s="13">
        <v>-0.91117800727293197</v>
      </c>
      <c r="S241" s="13">
        <v>-0.116985730349534</v>
      </c>
      <c r="T241" s="13">
        <v>0.85221555942790606</v>
      </c>
      <c r="U241" s="13">
        <v>1.5734371278550801</v>
      </c>
    </row>
    <row r="242" spans="1:21" x14ac:dyDescent="0.3">
      <c r="A242">
        <f t="shared" si="3"/>
        <v>239</v>
      </c>
      <c r="B242" s="13">
        <v>-0.457014640871583</v>
      </c>
      <c r="C242" s="13">
        <v>-0.93513325076093601</v>
      </c>
      <c r="D242" s="13">
        <v>0.70611236749761896</v>
      </c>
      <c r="E242" s="13">
        <v>-1.3481907850536501</v>
      </c>
      <c r="F242" s="13">
        <v>-0.88405157569831005</v>
      </c>
      <c r="G242" s="13">
        <v>-2.15198844158125</v>
      </c>
      <c r="H242" s="13">
        <v>-0.103356250309016</v>
      </c>
      <c r="I242" s="13">
        <v>1.5770202132561699</v>
      </c>
      <c r="J242" s="13">
        <v>0.180241293667463</v>
      </c>
      <c r="K242" s="13">
        <v>-4.8158886176288801E-2</v>
      </c>
      <c r="L242" s="13">
        <v>0.15134252147242899</v>
      </c>
      <c r="M242" s="13">
        <v>0.51566298732831195</v>
      </c>
      <c r="N242" s="13">
        <v>0.125058918325609</v>
      </c>
      <c r="O242" s="13">
        <v>-0.62368222133096196</v>
      </c>
      <c r="P242" s="13">
        <v>-1.7457437537240801</v>
      </c>
      <c r="Q242" s="13">
        <v>-1.71031789633784</v>
      </c>
      <c r="R242" s="13">
        <v>-0.68283866451703201</v>
      </c>
      <c r="S242" s="13">
        <v>-1.3051170149863101</v>
      </c>
      <c r="T242" s="13">
        <v>-0.52713566971732795</v>
      </c>
      <c r="U242" s="13">
        <v>0.68485785048222303</v>
      </c>
    </row>
    <row r="243" spans="1:21" x14ac:dyDescent="0.3">
      <c r="A243">
        <f t="shared" si="3"/>
        <v>240</v>
      </c>
      <c r="B243" s="13">
        <v>1.2424484063907399</v>
      </c>
      <c r="C243" s="13">
        <v>1.1881074079572</v>
      </c>
      <c r="D243" s="13">
        <v>-0.73562193901227602</v>
      </c>
      <c r="E243" s="13">
        <v>-1.4820524245736699</v>
      </c>
      <c r="F243" s="13">
        <v>-0.38728604430909702</v>
      </c>
      <c r="G243" s="13">
        <v>0.90919245796293402</v>
      </c>
      <c r="H243" s="13">
        <v>0.92106040493034602</v>
      </c>
      <c r="I243" s="13">
        <v>0.17627262776722399</v>
      </c>
      <c r="J243" s="13">
        <v>-1.3873745054208</v>
      </c>
      <c r="K243" s="13">
        <v>1.0852326298594599</v>
      </c>
      <c r="L243" s="13">
        <v>-0.72409333234561502</v>
      </c>
      <c r="M243" s="13">
        <v>1.08799699658111</v>
      </c>
      <c r="N243" s="13">
        <v>1.5624981651090499</v>
      </c>
      <c r="O243" s="13">
        <v>1.57451031885222</v>
      </c>
      <c r="P243" s="13">
        <v>-0.44946667598666101</v>
      </c>
      <c r="Q243" s="13">
        <v>-1.1942217070713801</v>
      </c>
      <c r="R243" s="13">
        <v>1.1348651943121499</v>
      </c>
      <c r="S243" s="13">
        <v>1.6899539551586</v>
      </c>
      <c r="T243" s="13">
        <v>1.62594916415324</v>
      </c>
      <c r="U243" s="13">
        <v>-0.76413504156594203</v>
      </c>
    </row>
    <row r="244" spans="1:21" x14ac:dyDescent="0.3">
      <c r="A244">
        <f t="shared" si="3"/>
        <v>241</v>
      </c>
      <c r="B244" s="13">
        <v>-1.06670139898475</v>
      </c>
      <c r="C244" s="13">
        <v>-1.2127883075164401</v>
      </c>
      <c r="D244" s="13">
        <v>-1.5867279138044501</v>
      </c>
      <c r="E244" s="13">
        <v>-0.151189732565845</v>
      </c>
      <c r="F244" s="13">
        <v>0.32153229751652201</v>
      </c>
      <c r="G244" s="13">
        <v>-1.0235535373523501</v>
      </c>
      <c r="H244" s="13">
        <v>-0.146952825746026</v>
      </c>
      <c r="I244" s="13">
        <v>-0.120419908000617</v>
      </c>
      <c r="J244" s="13">
        <v>-0.33012354416314998</v>
      </c>
      <c r="K244" s="13">
        <v>-0.90805028861027703</v>
      </c>
      <c r="L244" s="13">
        <v>0.39855987073386501</v>
      </c>
      <c r="M244" s="13">
        <v>3.0256214122952301E-2</v>
      </c>
      <c r="N244" s="13">
        <v>-1.0643723680059101</v>
      </c>
      <c r="O244" s="13">
        <v>-1.1124399537549701</v>
      </c>
      <c r="P244" s="13">
        <v>0.917819464410909</v>
      </c>
      <c r="Q244" s="13">
        <v>-0.87315017303467901</v>
      </c>
      <c r="R244" s="13">
        <v>-0.58106562017469399</v>
      </c>
      <c r="S244" s="13">
        <v>0.41771366437243002</v>
      </c>
      <c r="T244" s="13">
        <v>1.8426631318692801</v>
      </c>
      <c r="U244" s="13">
        <v>-1.17077638383224</v>
      </c>
    </row>
    <row r="245" spans="1:21" x14ac:dyDescent="0.3">
      <c r="A245">
        <f t="shared" si="3"/>
        <v>242</v>
      </c>
      <c r="B245" s="13">
        <v>0.93372816267123904</v>
      </c>
      <c r="C245" s="13">
        <v>-0.38117851459639002</v>
      </c>
      <c r="D245" s="13">
        <v>0.47636598628710197</v>
      </c>
      <c r="E245" s="13">
        <v>0.51123820275172904</v>
      </c>
      <c r="F245" s="13">
        <v>-1.89134106738385</v>
      </c>
      <c r="G245" s="13">
        <v>-1.48240748620986</v>
      </c>
      <c r="H245" s="13">
        <v>1.0996859446228999</v>
      </c>
      <c r="I245" s="13">
        <v>0.22147343270464101</v>
      </c>
      <c r="J245" s="13">
        <v>-0.29806867273350501</v>
      </c>
      <c r="K245" s="13">
        <v>-3.2383993598873798E-2</v>
      </c>
      <c r="L245" s="13">
        <v>0.81894348636624004</v>
      </c>
      <c r="M245" s="13">
        <v>-0.80685934100116397</v>
      </c>
      <c r="N245" s="13">
        <v>-0.14395609134575399</v>
      </c>
      <c r="O245" s="13">
        <v>-0.46340210465370202</v>
      </c>
      <c r="P245" s="13">
        <v>0.28447781818061002</v>
      </c>
      <c r="Q245" s="13">
        <v>-2.13186062084463</v>
      </c>
      <c r="R245" s="13">
        <v>0.68791864920763701</v>
      </c>
      <c r="S245" s="13">
        <v>0.22075748174630899</v>
      </c>
      <c r="T245" s="13">
        <v>0.48200902696848702</v>
      </c>
      <c r="U245" s="13">
        <v>-0.74871617226005904</v>
      </c>
    </row>
    <row r="246" spans="1:21" x14ac:dyDescent="0.3">
      <c r="A246">
        <f t="shared" si="3"/>
        <v>243</v>
      </c>
      <c r="B246" s="13">
        <v>0.35032100135611199</v>
      </c>
      <c r="C246" s="13">
        <v>1.32265339825821</v>
      </c>
      <c r="D246" s="13">
        <v>0.59529731690710197</v>
      </c>
      <c r="E246" s="13">
        <v>-1.3487407465952701</v>
      </c>
      <c r="F246" s="13">
        <v>-0.76016915440328003</v>
      </c>
      <c r="G246" s="13">
        <v>0.47615593093966702</v>
      </c>
      <c r="H246" s="13">
        <v>0.51564904254796096</v>
      </c>
      <c r="I246" s="13">
        <v>1.0591734332586999</v>
      </c>
      <c r="J246" s="13">
        <v>-8.5873332375445994E-3</v>
      </c>
      <c r="K246" s="13">
        <v>1.4900034208500701</v>
      </c>
      <c r="L246" s="13">
        <v>1.24495791618549</v>
      </c>
      <c r="M246" s="13">
        <v>-0.60622233739120102</v>
      </c>
      <c r="N246" s="13">
        <v>-1.90148924492564</v>
      </c>
      <c r="O246" s="13">
        <v>-0.53246371825239902</v>
      </c>
      <c r="P246" s="13">
        <v>-0.57744542353704997</v>
      </c>
      <c r="Q246" s="13">
        <v>1.1466082031037801</v>
      </c>
      <c r="R246" s="13">
        <v>1.3498447503808699</v>
      </c>
      <c r="S246" s="13">
        <v>-1.39709926045821</v>
      </c>
      <c r="T246" s="13">
        <v>-1.31715591947888</v>
      </c>
      <c r="U246" s="13">
        <v>0.180050191481578</v>
      </c>
    </row>
    <row r="247" spans="1:21" x14ac:dyDescent="0.3">
      <c r="A247">
        <f t="shared" si="3"/>
        <v>244</v>
      </c>
      <c r="B247" s="13">
        <v>-2.90057637087263E-2</v>
      </c>
      <c r="C247" s="13">
        <v>0.38534627655720699</v>
      </c>
      <c r="D247" s="13">
        <v>0.45746657346963399</v>
      </c>
      <c r="E247" s="13">
        <v>-0.116284616966793</v>
      </c>
      <c r="F247" s="13">
        <v>0.21104884571750501</v>
      </c>
      <c r="G247" s="13">
        <v>-0.80439063837256797</v>
      </c>
      <c r="H247" s="13">
        <v>1.15326701911758</v>
      </c>
      <c r="I247" s="13">
        <v>-1.2612587889259499</v>
      </c>
      <c r="J247" s="13">
        <v>0.10903065424979901</v>
      </c>
      <c r="K247" s="13">
        <v>1.1195551247125799</v>
      </c>
      <c r="L247" s="13">
        <v>-2.3588517070277</v>
      </c>
      <c r="M247" s="13">
        <v>1.1422764078821299</v>
      </c>
      <c r="N247" s="13">
        <v>-1.9108279981660301</v>
      </c>
      <c r="O247" s="13">
        <v>-0.19582010231480801</v>
      </c>
      <c r="P247" s="13">
        <v>1.1220450852678701</v>
      </c>
      <c r="Q247" s="13">
        <v>0.78036142473439096</v>
      </c>
      <c r="R247" s="13">
        <v>-0.39075749719035602</v>
      </c>
      <c r="S247" s="13">
        <v>-0.36102771851501197</v>
      </c>
      <c r="T247" s="13">
        <v>-0.30050565372063498</v>
      </c>
      <c r="U247" s="13">
        <v>1.6953353561551801</v>
      </c>
    </row>
    <row r="248" spans="1:21" x14ac:dyDescent="0.3">
      <c r="A248">
        <f t="shared" si="3"/>
        <v>245</v>
      </c>
      <c r="B248" s="13">
        <v>0.182452167505983</v>
      </c>
      <c r="C248" s="13">
        <v>-0.361821842924756</v>
      </c>
      <c r="D248" s="13">
        <v>-0.74859311301322795</v>
      </c>
      <c r="E248" s="13">
        <v>0.32727805241771502</v>
      </c>
      <c r="F248" s="13">
        <v>0.19155571903219301</v>
      </c>
      <c r="G248" s="13">
        <v>6.0463078622345803E-2</v>
      </c>
      <c r="H248" s="13">
        <v>-1.6913708476649101</v>
      </c>
      <c r="I248" s="13">
        <v>-1.12095717233454</v>
      </c>
      <c r="J248" s="13">
        <v>1.00225607506304</v>
      </c>
      <c r="K248" s="13">
        <v>1.5585947378712499</v>
      </c>
      <c r="L248" s="13">
        <v>0.23866915897365101</v>
      </c>
      <c r="M248" s="13">
        <v>0.26997894303853298</v>
      </c>
      <c r="N248" s="13">
        <v>-0.56130208824599603</v>
      </c>
      <c r="O248" s="13">
        <v>-0.66756612878667498</v>
      </c>
      <c r="P248" s="13">
        <v>7.1870447414558905E-2</v>
      </c>
      <c r="Q248" s="13">
        <v>-0.85635009952838104</v>
      </c>
      <c r="R248" s="13">
        <v>-1.6294219366751199</v>
      </c>
      <c r="S248" s="13">
        <v>1.6646902808264099</v>
      </c>
      <c r="T248" s="13">
        <v>-1.4970845141686999</v>
      </c>
      <c r="U248" s="13">
        <v>-0.71515189840739302</v>
      </c>
    </row>
    <row r="249" spans="1:21" x14ac:dyDescent="0.3">
      <c r="A249">
        <f t="shared" si="3"/>
        <v>246</v>
      </c>
      <c r="B249" s="13">
        <v>-1.5650560141507299</v>
      </c>
      <c r="C249" s="13">
        <v>-0.42637666197035201</v>
      </c>
      <c r="D249" s="13">
        <v>2.0080642084053101E-2</v>
      </c>
      <c r="E249" s="13">
        <v>1.91076043613405</v>
      </c>
      <c r="F249" s="13">
        <v>0.32250851629244698</v>
      </c>
      <c r="G249" s="13">
        <v>-0.52557751958630305</v>
      </c>
      <c r="H249" s="13">
        <v>-0.53740848791094797</v>
      </c>
      <c r="I249" s="13">
        <v>0.79127698050255102</v>
      </c>
      <c r="J249" s="13">
        <v>1.57176565686474</v>
      </c>
      <c r="K249" s="13">
        <v>0.84643901373598596</v>
      </c>
      <c r="L249" s="13">
        <v>0.35890064604907002</v>
      </c>
      <c r="M249" s="13">
        <v>-0.48242771582955102</v>
      </c>
      <c r="N249" s="13">
        <v>1.75324506040538</v>
      </c>
      <c r="O249" s="13">
        <v>-0.49257273317950201</v>
      </c>
      <c r="P249" s="13">
        <v>-0.53962552729417301</v>
      </c>
      <c r="Q249" s="13">
        <v>1.8807552426162699</v>
      </c>
      <c r="R249" s="13">
        <v>1.27025650021964</v>
      </c>
      <c r="S249" s="13">
        <v>-1.46081924034053</v>
      </c>
      <c r="T249" s="13">
        <v>-3.62797706209428E-2</v>
      </c>
      <c r="U249" s="13">
        <v>-1.8379887117692599</v>
      </c>
    </row>
    <row r="250" spans="1:21" x14ac:dyDescent="0.3">
      <c r="A250">
        <f t="shared" si="3"/>
        <v>247</v>
      </c>
      <c r="B250" s="13">
        <v>-8.4539479817724195E-2</v>
      </c>
      <c r="C250" s="13">
        <v>0.38713793914785299</v>
      </c>
      <c r="D250" s="13">
        <v>-0.78796048908313898</v>
      </c>
      <c r="E250" s="13">
        <v>-0.52857925493798397</v>
      </c>
      <c r="F250" s="13">
        <v>-0.43236663419438498</v>
      </c>
      <c r="G250" s="13">
        <v>1.32782113582276E-2</v>
      </c>
      <c r="H250" s="13">
        <v>1.34410712607352</v>
      </c>
      <c r="I250" s="13">
        <v>-1.0064577834822399</v>
      </c>
      <c r="J250" s="13">
        <v>-1.6264079217064</v>
      </c>
      <c r="K250" s="13">
        <v>-0.120417693292481</v>
      </c>
      <c r="L250" s="13">
        <v>4.4671394408274702E-2</v>
      </c>
      <c r="M250" s="13">
        <v>-2.0003071214416699</v>
      </c>
      <c r="N250" s="13">
        <v>0.39775426570820399</v>
      </c>
      <c r="O250" s="13">
        <v>-0.35586268775910701</v>
      </c>
      <c r="P250" s="13">
        <v>-0.64560649437640505</v>
      </c>
      <c r="Q250" s="13">
        <v>-0.32908901426754</v>
      </c>
      <c r="R250" s="13">
        <v>0.69227853398926698</v>
      </c>
      <c r="S250" s="13">
        <v>1.46041826011836</v>
      </c>
      <c r="T250" s="13">
        <v>-1.4910744682304899</v>
      </c>
      <c r="U250" s="13">
        <v>-1.1847353900627</v>
      </c>
    </row>
    <row r="251" spans="1:21" x14ac:dyDescent="0.3">
      <c r="A251">
        <f t="shared" si="3"/>
        <v>248</v>
      </c>
      <c r="B251" s="13">
        <v>1.6039463506028799</v>
      </c>
      <c r="C251" s="13">
        <v>0.90277695179205797</v>
      </c>
      <c r="D251" s="13">
        <v>0.113641440639625</v>
      </c>
      <c r="E251" s="13">
        <v>-0.57707217813926603</v>
      </c>
      <c r="F251" s="13">
        <v>0.48702261221371201</v>
      </c>
      <c r="G251" s="13">
        <v>-1.8125451810892802E-2</v>
      </c>
      <c r="H251" s="13">
        <v>-0.799634573024674</v>
      </c>
      <c r="I251" s="13">
        <v>1.0766927132993001</v>
      </c>
      <c r="J251" s="13">
        <v>-0.98623750505274399</v>
      </c>
      <c r="K251" s="13">
        <v>0.88801750995137296</v>
      </c>
      <c r="L251" s="13">
        <v>0.74289614686594796</v>
      </c>
      <c r="M251" s="13">
        <v>1.0960343958160399</v>
      </c>
      <c r="N251" s="13">
        <v>-0.28697382562978602</v>
      </c>
      <c r="O251" s="13">
        <v>0.54941320006409999</v>
      </c>
      <c r="P251" s="13">
        <v>-0.392607640158745</v>
      </c>
      <c r="Q251" s="13">
        <v>-0.11005499326304501</v>
      </c>
      <c r="R251" s="13">
        <v>-1.50669399810732</v>
      </c>
      <c r="S251" s="13">
        <v>1.25837776523436</v>
      </c>
      <c r="T251" s="13">
        <v>-0.81961780859976696</v>
      </c>
      <c r="U251" s="13">
        <v>-1.13530749971151</v>
      </c>
    </row>
    <row r="252" spans="1:21" x14ac:dyDescent="0.3">
      <c r="A252">
        <f t="shared" si="3"/>
        <v>249</v>
      </c>
      <c r="B252" s="13">
        <v>9.8347774640107993E-2</v>
      </c>
      <c r="C252" s="13">
        <v>0.71777526989751295</v>
      </c>
      <c r="D252" s="13">
        <v>-0.45674060423799401</v>
      </c>
      <c r="E252" s="13">
        <v>-9.64796485031858E-2</v>
      </c>
      <c r="F252" s="13">
        <v>-0.45198188985980697</v>
      </c>
      <c r="G252" s="13">
        <v>0.62069624273925095</v>
      </c>
      <c r="H252" s="13">
        <v>0.62285669929104603</v>
      </c>
      <c r="I252" s="13">
        <v>1.08841683599459</v>
      </c>
      <c r="J252" s="13">
        <v>-0.23107474520162799</v>
      </c>
      <c r="K252" s="13">
        <v>-2.2373054211122199</v>
      </c>
      <c r="L252" s="13">
        <v>2.6550831835679401E-2</v>
      </c>
      <c r="M252" s="13">
        <v>1.52325712874042</v>
      </c>
      <c r="N252" s="13">
        <v>1.2921358045850899</v>
      </c>
      <c r="O252" s="13">
        <v>-6.67306440502448E-2</v>
      </c>
      <c r="P252" s="13">
        <v>0.92672201043433</v>
      </c>
      <c r="Q252" s="13">
        <v>0.19777332906633099</v>
      </c>
      <c r="R252" s="13">
        <v>-1.2578237366790801</v>
      </c>
      <c r="S252" s="13">
        <v>-1.0329207259391799</v>
      </c>
      <c r="T252" s="13">
        <v>-0.28474069114821698</v>
      </c>
      <c r="U252" s="13">
        <v>-0.69195004320939102</v>
      </c>
    </row>
    <row r="253" spans="1:21" x14ac:dyDescent="0.3">
      <c r="A253">
        <f t="shared" si="3"/>
        <v>250</v>
      </c>
      <c r="B253" s="13">
        <v>4.13736134896147E-2</v>
      </c>
      <c r="C253" s="13">
        <v>1.7360807345288201</v>
      </c>
      <c r="D253" s="13">
        <v>0.68667830377907502</v>
      </c>
      <c r="E253" s="13">
        <v>2.1730358203577498</v>
      </c>
      <c r="F253" s="13">
        <v>0.543955212038573</v>
      </c>
      <c r="G253" s="13">
        <v>-1.21543968069062</v>
      </c>
      <c r="H253" s="13">
        <v>1.3197127687094099</v>
      </c>
      <c r="I253" s="13">
        <v>1.24728656226109</v>
      </c>
      <c r="J253" s="13">
        <v>-1.2129363525003101</v>
      </c>
      <c r="K253" s="13">
        <v>0.67191346584602296</v>
      </c>
      <c r="L253" s="13">
        <v>0.143939503518099</v>
      </c>
      <c r="M253" s="13">
        <v>-1.2382950097887899</v>
      </c>
      <c r="N253" s="13">
        <v>0.61231679822095997</v>
      </c>
      <c r="O253" s="13">
        <v>-0.13532980103959</v>
      </c>
      <c r="P253" s="13">
        <v>1.1721514495168399</v>
      </c>
      <c r="Q253" s="13">
        <v>-0.90514067902640805</v>
      </c>
      <c r="R253" s="13">
        <v>-0.33779859660549999</v>
      </c>
      <c r="S253" s="13">
        <v>-0.89637577129822998</v>
      </c>
      <c r="T253" s="13">
        <v>0.108323134113466</v>
      </c>
      <c r="U253" s="13">
        <v>-2.4100568902129398</v>
      </c>
    </row>
    <row r="254" spans="1:21" x14ac:dyDescent="0.3">
      <c r="A254">
        <f t="shared" si="3"/>
        <v>251</v>
      </c>
      <c r="B254" s="13">
        <v>-0.73416911269673901</v>
      </c>
      <c r="C254" s="13">
        <v>-1.00883294040112</v>
      </c>
      <c r="D254" s="13">
        <v>-0.19742350784089199</v>
      </c>
      <c r="E254" s="13">
        <v>-0.50576317499916001</v>
      </c>
      <c r="F254" s="13">
        <v>-1.3162297680210999</v>
      </c>
      <c r="G254" s="13">
        <v>0.80661921814800897</v>
      </c>
      <c r="H254" s="13">
        <v>-1.4194306389800699</v>
      </c>
      <c r="I254" s="13">
        <v>0.11937189322151701</v>
      </c>
      <c r="J254" s="13">
        <v>-0.46313259627914799</v>
      </c>
      <c r="K254" s="13">
        <v>0.65050331515072701</v>
      </c>
      <c r="L254" s="13">
        <v>0.12090287603108101</v>
      </c>
      <c r="M254" s="13">
        <v>-0.15106616501224199</v>
      </c>
      <c r="N254" s="13">
        <v>-0.41243165567422702</v>
      </c>
      <c r="O254" s="13">
        <v>1.0333284970605401</v>
      </c>
      <c r="P254" s="13">
        <v>-1.73182972083249</v>
      </c>
      <c r="Q254" s="13">
        <v>1.3546598926399001</v>
      </c>
      <c r="R254" s="13">
        <v>-0.84704453924052703</v>
      </c>
      <c r="S254" s="13">
        <v>-0.82694717065005696</v>
      </c>
      <c r="T254" s="13">
        <v>0.219882199912382</v>
      </c>
      <c r="U254" s="13">
        <v>0.82080619467208604</v>
      </c>
    </row>
    <row r="255" spans="1:21" x14ac:dyDescent="0.3">
      <c r="A255">
        <f t="shared" si="3"/>
        <v>252</v>
      </c>
      <c r="B255" s="13">
        <v>-3.081373001232E-2</v>
      </c>
      <c r="C255" s="13">
        <v>-0.18003940420109399</v>
      </c>
      <c r="D255" s="13">
        <v>-0.48232372599328999</v>
      </c>
      <c r="E255" s="13">
        <v>-0.69058314006899801</v>
      </c>
      <c r="F255" s="13">
        <v>1.8921216702841499</v>
      </c>
      <c r="G255" s="13">
        <v>0.20731511712014999</v>
      </c>
      <c r="H255" s="13">
        <v>0.51639255394816497</v>
      </c>
      <c r="I255" s="13">
        <v>-0.47218721173574202</v>
      </c>
      <c r="J255" s="13">
        <v>-1.8035056304964701</v>
      </c>
      <c r="K255" s="13">
        <v>-1.3472477305586701</v>
      </c>
      <c r="L255" s="13">
        <v>-1.6893481492851401</v>
      </c>
      <c r="M255" s="13">
        <v>-0.141934859348817</v>
      </c>
      <c r="N255" s="13">
        <v>-0.44031792586748397</v>
      </c>
      <c r="O255" s="13">
        <v>-0.744412623687154</v>
      </c>
      <c r="P255" s="13">
        <v>-0.257820022471004</v>
      </c>
      <c r="Q255" s="13">
        <v>-0.39384194574058901</v>
      </c>
      <c r="R255" s="13">
        <v>0.90245236202467705</v>
      </c>
      <c r="S255" s="13">
        <v>-1.28860440080074</v>
      </c>
      <c r="T255" s="13">
        <v>0.65363076853812796</v>
      </c>
      <c r="U255" s="13">
        <v>-1.1645358882305501</v>
      </c>
    </row>
    <row r="256" spans="1:21" x14ac:dyDescent="0.3">
      <c r="A256">
        <f t="shared" si="3"/>
        <v>253</v>
      </c>
      <c r="B256" s="13">
        <v>0.23234701262447699</v>
      </c>
      <c r="C256" s="13">
        <v>-2.02654769464178</v>
      </c>
      <c r="D256" s="13">
        <v>0.20148030716729401</v>
      </c>
      <c r="E256" s="13">
        <v>0.145937804658686</v>
      </c>
      <c r="F256" s="13">
        <v>-0.59814871580276496</v>
      </c>
      <c r="G256" s="13">
        <v>-1.4562345982103799</v>
      </c>
      <c r="H256" s="13">
        <v>-1.1086640126490901</v>
      </c>
      <c r="I256" s="13">
        <v>0.21445437478010901</v>
      </c>
      <c r="J256" s="13">
        <v>2.7379760013821301E-3</v>
      </c>
      <c r="K256" s="13">
        <v>-0.119292861934856</v>
      </c>
      <c r="L256" s="13">
        <v>-0.42182545733788102</v>
      </c>
      <c r="M256" s="13">
        <v>-0.664616643860232</v>
      </c>
      <c r="N256" s="13">
        <v>1.3307671091370801</v>
      </c>
      <c r="O256" s="13">
        <v>-0.14008658237330299</v>
      </c>
      <c r="P256" s="13">
        <v>-0.80201187494058501</v>
      </c>
      <c r="Q256" s="13">
        <v>-0.52290742761254905</v>
      </c>
      <c r="R256" s="13">
        <v>-0.41683808175899301</v>
      </c>
      <c r="S256" s="13">
        <v>-2.1586274739284499</v>
      </c>
      <c r="T256" s="13">
        <v>0.170814687524625</v>
      </c>
      <c r="U256" s="13">
        <v>-0.30912448977232698</v>
      </c>
    </row>
    <row r="257" spans="1:21" x14ac:dyDescent="0.3">
      <c r="A257">
        <f t="shared" si="3"/>
        <v>254</v>
      </c>
      <c r="B257" s="13">
        <v>0.42638755740894502</v>
      </c>
      <c r="C257" s="13">
        <v>0.408937841099143</v>
      </c>
      <c r="D257" s="13">
        <v>-1.28975115809813</v>
      </c>
      <c r="E257" s="13">
        <v>0.264159263932356</v>
      </c>
      <c r="F257" s="13">
        <v>-0.51409584978148404</v>
      </c>
      <c r="G257" s="13">
        <v>0.95850215035657205</v>
      </c>
      <c r="H257" s="13">
        <v>-1.60721844020007</v>
      </c>
      <c r="I257" s="13">
        <v>-0.153261652442506</v>
      </c>
      <c r="J257" s="13">
        <v>0.96791003616623705</v>
      </c>
      <c r="K257" s="13">
        <v>-0.85683956752077794</v>
      </c>
      <c r="L257" s="13">
        <v>4.61400762579715E-2</v>
      </c>
      <c r="M257" s="13">
        <v>1.0743792431558401</v>
      </c>
      <c r="N257" s="13">
        <v>-0.47170589552331799</v>
      </c>
      <c r="O257" s="13">
        <v>0.71176349981952003</v>
      </c>
      <c r="P257" s="13">
        <v>-0.421773571607995</v>
      </c>
      <c r="Q257" s="13">
        <v>0.43590481916871299</v>
      </c>
      <c r="R257" s="13">
        <v>-0.347985616532002</v>
      </c>
      <c r="S257" s="13">
        <v>-0.54016802281892096</v>
      </c>
      <c r="T257" s="13">
        <v>-1.20710572637839</v>
      </c>
      <c r="U257" s="13">
        <v>-0.37434302125236601</v>
      </c>
    </row>
    <row r="258" spans="1:21" x14ac:dyDescent="0.3">
      <c r="A258">
        <f t="shared" si="3"/>
        <v>255</v>
      </c>
      <c r="B258" s="13">
        <v>-0.37280874172350398</v>
      </c>
      <c r="C258" s="13">
        <v>0.73432511953322199</v>
      </c>
      <c r="D258" s="13">
        <v>-0.219197397261506</v>
      </c>
      <c r="E258" s="13">
        <v>0.97159597953548504</v>
      </c>
      <c r="F258" s="13">
        <v>-0.71743292369076805</v>
      </c>
      <c r="G258" s="13">
        <v>0.589975353535373</v>
      </c>
      <c r="H258" s="13">
        <v>0.51917832564289201</v>
      </c>
      <c r="I258" s="13">
        <v>-1.2917083962198701</v>
      </c>
      <c r="J258" s="13">
        <v>-0.137745024731105</v>
      </c>
      <c r="K258" s="13">
        <v>0.222896323029976</v>
      </c>
      <c r="L258" s="13">
        <v>1.99786450400253</v>
      </c>
      <c r="M258" s="13">
        <v>0.29084776364907899</v>
      </c>
      <c r="N258" s="13">
        <v>1.3367698175570799</v>
      </c>
      <c r="O258" s="13">
        <v>1.1779204971502899</v>
      </c>
      <c r="P258" s="13">
        <v>-1.9349063574304499</v>
      </c>
      <c r="Q258" s="13">
        <v>-0.18116829835211401</v>
      </c>
      <c r="R258" s="13">
        <v>5.4489779162730803E-2</v>
      </c>
      <c r="S258" s="13">
        <v>-0.27894303058819198</v>
      </c>
      <c r="T258" s="13">
        <v>-1.32134092483165E-2</v>
      </c>
      <c r="U258" s="13">
        <v>0.42311097365722</v>
      </c>
    </row>
    <row r="259" spans="1:21" x14ac:dyDescent="0.3">
      <c r="A259">
        <f t="shared" si="3"/>
        <v>256</v>
      </c>
      <c r="B259" s="13">
        <v>-0.236454583757186</v>
      </c>
      <c r="C259" s="13">
        <v>8.1967432557544004E-2</v>
      </c>
      <c r="D259" s="13">
        <v>-1.17568022395497</v>
      </c>
      <c r="E259" s="13">
        <v>0.13705640820470899</v>
      </c>
      <c r="F259" s="13">
        <v>-1.05552213446844</v>
      </c>
      <c r="G259" s="13">
        <v>1.5325163557489001</v>
      </c>
      <c r="H259" s="13">
        <v>-0.68405643544119199</v>
      </c>
      <c r="I259" s="13">
        <v>-0.240559622460253</v>
      </c>
      <c r="J259" s="13">
        <v>0.73176216609139999</v>
      </c>
      <c r="K259" s="13">
        <v>0.56429352931965104</v>
      </c>
      <c r="L259" s="13">
        <v>-5.6166991800617799E-3</v>
      </c>
      <c r="M259" s="13">
        <v>-0.43104794623214798</v>
      </c>
      <c r="N259" s="13">
        <v>-0.725610193286778</v>
      </c>
      <c r="O259" s="13">
        <v>0.92031810432893002</v>
      </c>
      <c r="P259" s="13">
        <v>0.19005308253171199</v>
      </c>
      <c r="Q259" s="13">
        <v>0.471441149695637</v>
      </c>
      <c r="R259" s="13">
        <v>-0.69111085876035305</v>
      </c>
      <c r="S259" s="13">
        <v>0.523337988376399</v>
      </c>
      <c r="T259" s="13">
        <v>0.115570648074745</v>
      </c>
      <c r="U259" s="13">
        <v>-1.83060393467674</v>
      </c>
    </row>
    <row r="260" spans="1:21" x14ac:dyDescent="0.3">
      <c r="A260">
        <f t="shared" si="3"/>
        <v>257</v>
      </c>
      <c r="B260" s="13">
        <v>2.0236908866030499</v>
      </c>
      <c r="C260" s="13">
        <v>-1.6865170199698101</v>
      </c>
      <c r="D260" s="13">
        <v>-0.53359300848619895</v>
      </c>
      <c r="E260" s="13">
        <v>1.1196162104021501</v>
      </c>
      <c r="F260" s="13">
        <v>1.14580018479407</v>
      </c>
      <c r="G260" s="13">
        <v>1.06966711365472</v>
      </c>
      <c r="H260" s="13">
        <v>-1.3156312729508499</v>
      </c>
      <c r="I260" s="13">
        <v>0.54574657533070803</v>
      </c>
      <c r="J260" s="13">
        <v>0.99177859806857604</v>
      </c>
      <c r="K260" s="13">
        <v>0.64058634760421496</v>
      </c>
      <c r="L260" s="13">
        <v>0.108342106690529</v>
      </c>
      <c r="M260" s="13">
        <v>0.354884521636252</v>
      </c>
      <c r="N260" s="13">
        <v>1.8105669767911901</v>
      </c>
      <c r="O260" s="13">
        <v>0.87529229588483504</v>
      </c>
      <c r="P260" s="13">
        <v>0.13287712063555401</v>
      </c>
      <c r="Q260" s="13">
        <v>2.2165609048177202</v>
      </c>
      <c r="R260" s="13">
        <v>-1.8788614290085801</v>
      </c>
      <c r="S260" s="13">
        <v>1.4863004978593199</v>
      </c>
      <c r="T260" s="13">
        <v>-0.48333045672598701</v>
      </c>
      <c r="U260" s="13">
        <v>-1.9784438163765301</v>
      </c>
    </row>
    <row r="261" spans="1:21" x14ac:dyDescent="0.3">
      <c r="A261">
        <f t="shared" si="3"/>
        <v>258</v>
      </c>
      <c r="B261" s="13">
        <v>-2.2583539704961901</v>
      </c>
      <c r="C261" s="13">
        <v>-2.0617113279894399</v>
      </c>
      <c r="D261" s="13">
        <v>1.08274371500042</v>
      </c>
      <c r="E261" s="13">
        <v>-4.6094002618632897E-2</v>
      </c>
      <c r="F261" s="13">
        <v>-0.95419084679838895</v>
      </c>
      <c r="G261" s="13">
        <v>-0.242664388716296</v>
      </c>
      <c r="H261" s="13">
        <v>-0.66075290617260196</v>
      </c>
      <c r="I261" s="13">
        <v>1.8052995572611199</v>
      </c>
      <c r="J261" s="13">
        <v>-0.69242988169790098</v>
      </c>
      <c r="K261" s="13">
        <v>0.43315038254605898</v>
      </c>
      <c r="L261" s="13">
        <v>-1.1273012269044</v>
      </c>
      <c r="M261" s="13">
        <v>-0.98931781240485706</v>
      </c>
      <c r="N261" s="13">
        <v>0.32454330432440198</v>
      </c>
      <c r="O261" s="13">
        <v>-1.3209900849298899</v>
      </c>
      <c r="P261" s="13">
        <v>-1.5273322981939299</v>
      </c>
      <c r="Q261" s="13">
        <v>-1.1376010106547301</v>
      </c>
      <c r="R261" s="13">
        <v>0.34348842991037198</v>
      </c>
      <c r="S261" s="13">
        <v>-1.02560414390147</v>
      </c>
      <c r="T261" s="13">
        <v>-0.75129814563114705</v>
      </c>
      <c r="U261" s="13">
        <v>0.76646131072258294</v>
      </c>
    </row>
    <row r="262" spans="1:21" x14ac:dyDescent="0.3">
      <c r="A262">
        <f t="shared" ref="A262:A325" si="4">1+A261</f>
        <v>259</v>
      </c>
      <c r="B262" s="13">
        <v>2.2294456804568998</v>
      </c>
      <c r="C262" s="13">
        <v>1.8209371552829099</v>
      </c>
      <c r="D262" s="13">
        <v>0.23129212954623801</v>
      </c>
      <c r="E262" s="13">
        <v>0.65133088356901103</v>
      </c>
      <c r="F262" s="13">
        <v>-0.25302693977148399</v>
      </c>
      <c r="G262" s="13">
        <v>-2.05728425840134</v>
      </c>
      <c r="H262" s="13">
        <v>1.4808519896530801</v>
      </c>
      <c r="I262" s="13">
        <v>-2.18109382129555</v>
      </c>
      <c r="J262" s="13">
        <v>0.58086542463189295</v>
      </c>
      <c r="K262" s="13">
        <v>-2.4115966812440202</v>
      </c>
      <c r="L262" s="13">
        <v>1.40156944827728</v>
      </c>
      <c r="M262" s="13">
        <v>-7.2465134254947605E-2</v>
      </c>
      <c r="N262" s="13">
        <v>-0.56937827613803405</v>
      </c>
      <c r="O262" s="13">
        <v>-1.3425651571314301</v>
      </c>
      <c r="P262" s="13">
        <v>0.886991451823407</v>
      </c>
      <c r="Q262" s="13">
        <v>-0.61504689990977801</v>
      </c>
      <c r="R262" s="13">
        <v>3.4534007267265097E-2</v>
      </c>
      <c r="S262" s="13">
        <v>1.4854771548211601</v>
      </c>
      <c r="T262" s="13">
        <v>1.40439486794198</v>
      </c>
      <c r="U262" s="13">
        <v>-0.96283835286226205</v>
      </c>
    </row>
    <row r="263" spans="1:21" x14ac:dyDescent="0.3">
      <c r="A263">
        <f t="shared" si="4"/>
        <v>260</v>
      </c>
      <c r="B263" s="13">
        <v>0.33756370061310598</v>
      </c>
      <c r="C263" s="13">
        <v>-1.24913154506588</v>
      </c>
      <c r="D263" s="13">
        <v>-0.44609341836052802</v>
      </c>
      <c r="E263" s="13">
        <v>0.68002148412406904</v>
      </c>
      <c r="F263" s="13">
        <v>0.156076995732956</v>
      </c>
      <c r="G263" s="13">
        <v>0.56787214569011002</v>
      </c>
      <c r="H263" s="13">
        <v>-0.94180889510316301</v>
      </c>
      <c r="I263" s="13">
        <v>0.44146926674036002</v>
      </c>
      <c r="J263" s="13">
        <v>-1.3814581346032</v>
      </c>
      <c r="K263" s="13">
        <v>0.516828098464444</v>
      </c>
      <c r="L263" s="13">
        <v>0.55862224238992997</v>
      </c>
      <c r="M263" s="13">
        <v>-0.74727766601106005</v>
      </c>
      <c r="N263" s="13">
        <v>-0.30878328209786399</v>
      </c>
      <c r="O263" s="13">
        <v>-0.96360901330830995</v>
      </c>
      <c r="P263" s="13">
        <v>0.88979920144730995</v>
      </c>
      <c r="Q263" s="13">
        <v>-7.10827101389125E-2</v>
      </c>
      <c r="R263" s="13">
        <v>-0.32267168306639099</v>
      </c>
      <c r="S263" s="13">
        <v>1.5651218646023</v>
      </c>
      <c r="T263" s="13">
        <v>-1.5197289223861801</v>
      </c>
      <c r="U263" s="13">
        <v>1.14607707183019</v>
      </c>
    </row>
    <row r="264" spans="1:21" x14ac:dyDescent="0.3">
      <c r="A264">
        <f t="shared" si="4"/>
        <v>261</v>
      </c>
      <c r="B264" s="13">
        <v>1.0000608195891201</v>
      </c>
      <c r="C264" s="13">
        <v>0.936316146764964</v>
      </c>
      <c r="D264" s="13">
        <v>0.3911889744084</v>
      </c>
      <c r="E264" s="13">
        <v>-8.7424156606221701E-2</v>
      </c>
      <c r="F264" s="13">
        <v>0.71530628228982895</v>
      </c>
      <c r="G264" s="13">
        <v>-1.10544782647097</v>
      </c>
      <c r="H264" s="13">
        <v>0.97247824051955301</v>
      </c>
      <c r="I264" s="13">
        <v>0.82751836163214598</v>
      </c>
      <c r="J264" s="13">
        <v>0.191680780861754</v>
      </c>
      <c r="K264" s="13">
        <v>0.76766198221876703</v>
      </c>
      <c r="L264" s="13">
        <v>0.591846570123442</v>
      </c>
      <c r="M264" s="13">
        <v>0.83646650488880903</v>
      </c>
      <c r="N264" s="13">
        <v>0.22590705373313699</v>
      </c>
      <c r="O264" s="13">
        <v>-8.4428741021893003E-2</v>
      </c>
      <c r="P264" s="13">
        <v>-8.5020799033830696E-2</v>
      </c>
      <c r="Q264" s="13">
        <v>0.15545495913836199</v>
      </c>
      <c r="R264" s="13">
        <v>4.9122152447424801E-2</v>
      </c>
      <c r="S264" s="13">
        <v>-0.850478443933396</v>
      </c>
      <c r="T264" s="13">
        <v>-1.1799951634741399</v>
      </c>
      <c r="U264" s="13">
        <v>-2.1065157206790901E-2</v>
      </c>
    </row>
    <row r="265" spans="1:21" x14ac:dyDescent="0.3">
      <c r="A265">
        <f t="shared" si="4"/>
        <v>262</v>
      </c>
      <c r="B265" s="13">
        <v>-1.6641644749870601</v>
      </c>
      <c r="C265" s="13">
        <v>-0.17155872004412201</v>
      </c>
      <c r="D265" s="13">
        <v>0.28845126423360001</v>
      </c>
      <c r="E265" s="13">
        <v>1.55755505152143</v>
      </c>
      <c r="F265" s="13">
        <v>2.0784027236900702</v>
      </c>
      <c r="G265" s="13">
        <v>0.151110653664037</v>
      </c>
      <c r="H265" s="13">
        <v>1.13167262325699</v>
      </c>
      <c r="I265" s="13">
        <v>0.26921813999747901</v>
      </c>
      <c r="J265" s="13">
        <v>-0.46806876305990902</v>
      </c>
      <c r="K265" s="13">
        <v>0.38348684635679497</v>
      </c>
      <c r="L265" s="13">
        <v>0.10875059569401101</v>
      </c>
      <c r="M265" s="13">
        <v>6.33925607076299E-2</v>
      </c>
      <c r="N265" s="13">
        <v>-0.69469420020141803</v>
      </c>
      <c r="O265" s="13">
        <v>-1.5055617584491101</v>
      </c>
      <c r="P265" s="13">
        <v>-0.51441662305134706</v>
      </c>
      <c r="Q265" s="13">
        <v>-0.53359680353821204</v>
      </c>
      <c r="R265" s="13">
        <v>0.109776198377512</v>
      </c>
      <c r="S265" s="13">
        <v>-0.62457948243674699</v>
      </c>
      <c r="T265" s="13">
        <v>0.23354686818720399</v>
      </c>
      <c r="U265" s="13">
        <v>-0.252728931975297</v>
      </c>
    </row>
    <row r="266" spans="1:21" x14ac:dyDescent="0.3">
      <c r="A266">
        <f t="shared" si="4"/>
        <v>263</v>
      </c>
      <c r="B266" s="13">
        <v>-0.59003456420522205</v>
      </c>
      <c r="C266" s="13">
        <v>-7.8369128424906301E-2</v>
      </c>
      <c r="D266" s="13">
        <v>-0.40664684143729801</v>
      </c>
      <c r="E266" s="13">
        <v>1.0404275199049</v>
      </c>
      <c r="F266" s="13">
        <v>7.9958743114178402E-2</v>
      </c>
      <c r="G266" s="13">
        <v>-0.62066074108630298</v>
      </c>
      <c r="H266" s="13">
        <v>-0.98884098473363702</v>
      </c>
      <c r="I266" s="13">
        <v>1.12518760497196</v>
      </c>
      <c r="J266" s="13">
        <v>0.829916388870094</v>
      </c>
      <c r="K266" s="13">
        <v>0.41625322207273002</v>
      </c>
      <c r="L266" s="13">
        <v>0.55604401396453196</v>
      </c>
      <c r="M266" s="13">
        <v>0.19870721334042299</v>
      </c>
      <c r="N266" s="13">
        <v>-1.20814126806676</v>
      </c>
      <c r="O266" s="13">
        <v>-0.96856439033747399</v>
      </c>
      <c r="P266" s="13">
        <v>-0.89839263702980399</v>
      </c>
      <c r="Q266" s="13">
        <v>-1.29181378242025</v>
      </c>
      <c r="R266" s="13">
        <v>1.2514768041709501</v>
      </c>
      <c r="S266" s="13">
        <v>-0.80540510656033104</v>
      </c>
      <c r="T266" s="13">
        <v>-1.63558053902917</v>
      </c>
      <c r="U266" s="13">
        <v>-0.31314693276306699</v>
      </c>
    </row>
    <row r="267" spans="1:21" x14ac:dyDescent="0.3">
      <c r="A267">
        <f t="shared" si="4"/>
        <v>264</v>
      </c>
      <c r="B267" s="13">
        <v>-0.27806416376530901</v>
      </c>
      <c r="C267" s="13">
        <v>-0.610369208299823</v>
      </c>
      <c r="D267" s="13">
        <v>-1.2617832485782801</v>
      </c>
      <c r="E267" s="13">
        <v>-0.59612595588544204</v>
      </c>
      <c r="F267" s="13">
        <v>-1.26902464510386</v>
      </c>
      <c r="G267" s="13">
        <v>0.56469464027077798</v>
      </c>
      <c r="H267" s="13">
        <v>-0.66048013089981705</v>
      </c>
      <c r="I267" s="13">
        <v>1.3911098232519501</v>
      </c>
      <c r="J267" s="13">
        <v>0.88335672491644301</v>
      </c>
      <c r="K267" s="13">
        <v>0.41923970851942899</v>
      </c>
      <c r="L267" s="13">
        <v>1.2616791823835001</v>
      </c>
      <c r="M267" s="13">
        <v>0.115372729765035</v>
      </c>
      <c r="N267" s="13">
        <v>0.221454249754229</v>
      </c>
      <c r="O267" s="13">
        <v>-0.45279484211909399</v>
      </c>
      <c r="P267" s="13">
        <v>0.49799826336855102</v>
      </c>
      <c r="Q267" s="13">
        <v>0.54950061929786098</v>
      </c>
      <c r="R267" s="13">
        <v>0.47891813410671202</v>
      </c>
      <c r="S267" s="13">
        <v>0.78357488354052296</v>
      </c>
      <c r="T267" s="13">
        <v>-0.439952046223612</v>
      </c>
      <c r="U267" s="13">
        <v>0.73194607830507497</v>
      </c>
    </row>
    <row r="268" spans="1:21" x14ac:dyDescent="0.3">
      <c r="A268">
        <f t="shared" si="4"/>
        <v>265</v>
      </c>
      <c r="B268" s="13">
        <v>0.42271569122047797</v>
      </c>
      <c r="C268" s="13">
        <v>0.56887555879375495</v>
      </c>
      <c r="D268" s="13">
        <v>1.7945303561822601</v>
      </c>
      <c r="E268" s="13">
        <v>1.05739966900678</v>
      </c>
      <c r="F268" s="13">
        <v>2.67120802203087</v>
      </c>
      <c r="G268" s="13">
        <v>-0.25095529194687599</v>
      </c>
      <c r="H268" s="13">
        <v>-2.5467654722892501</v>
      </c>
      <c r="I268" s="13">
        <v>-0.41387547140178599</v>
      </c>
      <c r="J268" s="13">
        <v>-0.84971206747621697</v>
      </c>
      <c r="K268" s="13">
        <v>-0.22269340425717099</v>
      </c>
      <c r="L268" s="13">
        <v>0.29951368172302301</v>
      </c>
      <c r="M268" s="13">
        <v>0.57470939579967195</v>
      </c>
      <c r="N268" s="13">
        <v>0.26654738605691403</v>
      </c>
      <c r="O268" s="13">
        <v>-0.56689703287417204</v>
      </c>
      <c r="P268" s="13">
        <v>0.85393194777487602</v>
      </c>
      <c r="Q268" s="13">
        <v>1.3314055636970099</v>
      </c>
      <c r="R268" s="13">
        <v>1.93205095357156</v>
      </c>
      <c r="S268" s="13">
        <v>-1.3638303015014099</v>
      </c>
      <c r="T268" s="13">
        <v>1.5352574649509101</v>
      </c>
      <c r="U268" s="13">
        <v>-0.80702324929501601</v>
      </c>
    </row>
    <row r="269" spans="1:21" x14ac:dyDescent="0.3">
      <c r="A269">
        <f t="shared" si="4"/>
        <v>266</v>
      </c>
      <c r="B269" s="13">
        <v>-1.67020069785047</v>
      </c>
      <c r="C269" s="13">
        <v>-0.157197188250606</v>
      </c>
      <c r="D269" s="13">
        <v>5.00338749793829E-2</v>
      </c>
      <c r="E269" s="13">
        <v>0.83497434605921605</v>
      </c>
      <c r="F269" s="13">
        <v>-0.48820218858536402</v>
      </c>
      <c r="G269" s="13">
        <v>-0.79752835535392796</v>
      </c>
      <c r="H269" s="13">
        <v>-0.452779237126615</v>
      </c>
      <c r="I269" s="13">
        <v>-0.52854091937335901</v>
      </c>
      <c r="J269" s="13">
        <v>-0.62718511872603699</v>
      </c>
      <c r="K269" s="13">
        <v>-0.93277210227890905</v>
      </c>
      <c r="L269" s="13">
        <v>-0.26869379529933302</v>
      </c>
      <c r="M269" s="13">
        <v>0.98017431363573204</v>
      </c>
      <c r="N269" s="13">
        <v>2.3173227709516602</v>
      </c>
      <c r="O269" s="13">
        <v>0.22272852405971599</v>
      </c>
      <c r="P269" s="13">
        <v>0.255160412341359</v>
      </c>
      <c r="Q269" s="13">
        <v>0.302106612406351</v>
      </c>
      <c r="R269" s="13">
        <v>0.74068450642557904</v>
      </c>
      <c r="S269" s="13">
        <v>1.5285004666755999</v>
      </c>
      <c r="T269" s="13">
        <v>-1.9554806801546201</v>
      </c>
      <c r="U269" s="13">
        <v>-1.55321103906227</v>
      </c>
    </row>
    <row r="270" spans="1:21" x14ac:dyDescent="0.3">
      <c r="A270">
        <f t="shared" si="4"/>
        <v>267</v>
      </c>
      <c r="B270" s="13">
        <v>0.47163432641630298</v>
      </c>
      <c r="C270" s="13">
        <v>-1.06850575015078</v>
      </c>
      <c r="D270" s="13">
        <v>1.64671044729619</v>
      </c>
      <c r="E270" s="13">
        <v>-1.0418850936022801</v>
      </c>
      <c r="F270" s="13">
        <v>-0.60705154366176695</v>
      </c>
      <c r="G270" s="13">
        <v>0.74485819618085802</v>
      </c>
      <c r="H270" s="13">
        <v>0.86061303716978199</v>
      </c>
      <c r="I270" s="13">
        <v>0.79473850744984798</v>
      </c>
      <c r="J270" s="13">
        <v>-0.40194024194292499</v>
      </c>
      <c r="K270" s="13">
        <v>0.222751187962033</v>
      </c>
      <c r="L270" s="13">
        <v>0.16407318622334899</v>
      </c>
      <c r="M270" s="13">
        <v>-0.23979260978924599</v>
      </c>
      <c r="N270" s="13">
        <v>1.39785372447529</v>
      </c>
      <c r="O270" s="13">
        <v>-0.59958342258694397</v>
      </c>
      <c r="P270" s="13">
        <v>0.35757089594438701</v>
      </c>
      <c r="Q270" s="13">
        <v>0.94265828357705095</v>
      </c>
      <c r="R270" s="13">
        <v>-3.0764916049924099E-2</v>
      </c>
      <c r="S270" s="13">
        <v>-1.67817386542442</v>
      </c>
      <c r="T270" s="13">
        <v>1.10253167093152</v>
      </c>
      <c r="U270" s="13">
        <v>-0.17844441360320501</v>
      </c>
    </row>
    <row r="271" spans="1:21" x14ac:dyDescent="0.3">
      <c r="A271">
        <f t="shared" si="4"/>
        <v>268</v>
      </c>
      <c r="B271" s="13">
        <v>-1.2128471996744601</v>
      </c>
      <c r="C271" s="13">
        <v>-0.31252216718951398</v>
      </c>
      <c r="D271" s="13">
        <v>-4.71065494851916E-2</v>
      </c>
      <c r="E271" s="13">
        <v>1.1967812651574801</v>
      </c>
      <c r="F271" s="13">
        <v>-1.11464471680252</v>
      </c>
      <c r="G271" s="13">
        <v>-1.67616794446967</v>
      </c>
      <c r="H271" s="13">
        <v>0.20653999161480999</v>
      </c>
      <c r="I271" s="13">
        <v>-1.358046935784E-2</v>
      </c>
      <c r="J271" s="13">
        <v>1.11923788124406</v>
      </c>
      <c r="K271" s="13">
        <v>-0.105248468679169</v>
      </c>
      <c r="L271" s="13">
        <v>1.2961600240735401E-2</v>
      </c>
      <c r="M271" s="13">
        <v>-0.77633304224943001</v>
      </c>
      <c r="N271" s="13">
        <v>-0.70401229413751498</v>
      </c>
      <c r="O271" s="13">
        <v>-1.68806974928172</v>
      </c>
      <c r="P271" s="13">
        <v>-0.33751594212847802</v>
      </c>
      <c r="Q271" s="13">
        <v>0.51071136217287505</v>
      </c>
      <c r="R271" s="13">
        <v>0.25555271325104101</v>
      </c>
      <c r="S271" s="13">
        <v>6.5946330863042205E-2</v>
      </c>
      <c r="T271" s="13">
        <v>0.85713787008852704</v>
      </c>
      <c r="U271" s="13">
        <v>-0.51820028100366899</v>
      </c>
    </row>
    <row r="272" spans="1:21" x14ac:dyDescent="0.3">
      <c r="A272">
        <f t="shared" si="4"/>
        <v>269</v>
      </c>
      <c r="B272" s="13">
        <v>6.6190048424611403E-2</v>
      </c>
      <c r="C272" s="13">
        <v>-1.7122888607297899E-2</v>
      </c>
      <c r="D272" s="13">
        <v>1.2362169322422401</v>
      </c>
      <c r="E272" s="13">
        <v>-1.4344602082266</v>
      </c>
      <c r="F272" s="13">
        <v>-2.0065003380793001</v>
      </c>
      <c r="G272" s="13">
        <v>-1.1739684738902201</v>
      </c>
      <c r="H272" s="13">
        <v>-0.63173570473420904</v>
      </c>
      <c r="I272" s="13">
        <v>-0.39594075655738697</v>
      </c>
      <c r="J272" s="13">
        <v>-0.96814653141673201</v>
      </c>
      <c r="K272" s="13">
        <v>0.18088732492111301</v>
      </c>
      <c r="L272" s="13">
        <v>-0.42105585481765301</v>
      </c>
      <c r="M272" s="13">
        <v>1.8587743611609899</v>
      </c>
      <c r="N272" s="13">
        <v>-1.4448149138052999</v>
      </c>
      <c r="O272" s="13">
        <v>-1.2559739359187201</v>
      </c>
      <c r="P272" s="13">
        <v>0.493742310470697</v>
      </c>
      <c r="Q272" s="13">
        <v>-0.124483146709035</v>
      </c>
      <c r="R272" s="13">
        <v>-0.25251595486456302</v>
      </c>
      <c r="S272" s="13">
        <v>-0.90012233253486595</v>
      </c>
      <c r="T272" s="13">
        <v>-0.75826388653675503</v>
      </c>
      <c r="U272" s="13">
        <v>-0.92645631451173704</v>
      </c>
    </row>
    <row r="273" spans="1:21" x14ac:dyDescent="0.3">
      <c r="A273">
        <f t="shared" si="4"/>
        <v>270</v>
      </c>
      <c r="B273" s="13">
        <v>0.65235588866137395</v>
      </c>
      <c r="C273" s="13">
        <v>-0.13233227456277</v>
      </c>
      <c r="D273" s="13">
        <v>0.594675531235905</v>
      </c>
      <c r="E273" s="13">
        <v>-0.105771699387846</v>
      </c>
      <c r="F273" s="13">
        <v>0.143901090787074</v>
      </c>
      <c r="G273" s="13">
        <v>1.80563337956625</v>
      </c>
      <c r="H273" s="13">
        <v>-0.650974768019982</v>
      </c>
      <c r="I273" s="13">
        <v>0.41235707644963399</v>
      </c>
      <c r="J273" s="13">
        <v>0.53456394315977696</v>
      </c>
      <c r="K273" s="13">
        <v>-6.2720708241159898E-2</v>
      </c>
      <c r="L273" s="13">
        <v>0.90815858667044902</v>
      </c>
      <c r="M273" s="13">
        <v>4.5424910585257598E-2</v>
      </c>
      <c r="N273" s="13">
        <v>0.36176771283882098</v>
      </c>
      <c r="O273" s="13">
        <v>0.43773550475224099</v>
      </c>
      <c r="P273" s="13">
        <v>-1.3275857565487501</v>
      </c>
      <c r="Q273" s="13">
        <v>-0.35835147896716102</v>
      </c>
      <c r="R273" s="13">
        <v>-0.65223023755447196</v>
      </c>
      <c r="S273" s="13">
        <v>-0.17878347434714001</v>
      </c>
      <c r="T273" s="13">
        <v>0.71947569745521101</v>
      </c>
      <c r="U273" s="13">
        <v>-1.01774677285948</v>
      </c>
    </row>
    <row r="274" spans="1:21" x14ac:dyDescent="0.3">
      <c r="A274">
        <f t="shared" si="4"/>
        <v>271</v>
      </c>
      <c r="B274" s="13">
        <v>0.32705996717708802</v>
      </c>
      <c r="C274" s="13">
        <v>0.44468540757935698</v>
      </c>
      <c r="D274" s="13">
        <v>-7.40341382163749E-3</v>
      </c>
      <c r="E274" s="13">
        <v>-0.53668115845979203</v>
      </c>
      <c r="F274" s="13">
        <v>-3.7237514614348398E-2</v>
      </c>
      <c r="G274" s="13">
        <v>0.47858744788654201</v>
      </c>
      <c r="H274" s="13">
        <v>1.07270761973569</v>
      </c>
      <c r="I274" s="13">
        <v>0.35157908926838499</v>
      </c>
      <c r="J274" s="13">
        <v>-1.1971098415041701</v>
      </c>
      <c r="K274" s="13">
        <v>-1.64100864814903</v>
      </c>
      <c r="L274" s="13">
        <v>-1.1847344170123799</v>
      </c>
      <c r="M274" s="13">
        <v>0.37227735863495498</v>
      </c>
      <c r="N274" s="13">
        <v>-0.22764652343257899</v>
      </c>
      <c r="O274" s="13">
        <v>3.6408498572157798E-2</v>
      </c>
      <c r="P274" s="13">
        <v>-0.14296457068846399</v>
      </c>
      <c r="Q274" s="13">
        <v>-1.0320806970544199E-3</v>
      </c>
      <c r="R274" s="13">
        <v>-0.64755310911631203</v>
      </c>
      <c r="S274" s="13">
        <v>3.9901244905903499E-3</v>
      </c>
      <c r="T274" s="13">
        <v>0.58893997633943695</v>
      </c>
      <c r="U274" s="13">
        <v>0.14461002632300399</v>
      </c>
    </row>
    <row r="275" spans="1:21" x14ac:dyDescent="0.3">
      <c r="A275">
        <f t="shared" si="4"/>
        <v>272</v>
      </c>
      <c r="B275" s="13">
        <v>1.0826335042367601</v>
      </c>
      <c r="C275" s="13">
        <v>0.40173855658306801</v>
      </c>
      <c r="D275" s="13">
        <v>-1.60063160005475</v>
      </c>
      <c r="E275" s="13">
        <v>-5.4836338537950398E-2</v>
      </c>
      <c r="F275" s="13">
        <v>1.6645424201786001</v>
      </c>
      <c r="G275" s="13">
        <v>-1.25661675055486</v>
      </c>
      <c r="H275" s="13">
        <v>-1.3329142289932101</v>
      </c>
      <c r="I275" s="13">
        <v>-0.122569242220881</v>
      </c>
      <c r="J275" s="13">
        <v>0.67412234551888195</v>
      </c>
      <c r="K275" s="13">
        <v>-0.12564428118461399</v>
      </c>
      <c r="L275" s="13">
        <v>-1.8774973835362301</v>
      </c>
      <c r="M275" s="13">
        <v>-1.32819564515208</v>
      </c>
      <c r="N275" s="13">
        <v>-0.11259107214660501</v>
      </c>
      <c r="O275" s="13">
        <v>-0.84988255812901903</v>
      </c>
      <c r="P275" s="13">
        <v>-0.12226779066299499</v>
      </c>
      <c r="Q275" s="13">
        <v>1.24901748822667</v>
      </c>
      <c r="R275" s="13">
        <v>-1.51955330071384</v>
      </c>
      <c r="S275" s="13">
        <v>-2.6516594152749599E-2</v>
      </c>
      <c r="T275" s="13">
        <v>0.63697121173827598</v>
      </c>
      <c r="U275" s="13">
        <v>-0.74490536534112095</v>
      </c>
    </row>
    <row r="276" spans="1:21" x14ac:dyDescent="0.3">
      <c r="A276">
        <f t="shared" si="4"/>
        <v>273</v>
      </c>
      <c r="B276" s="13">
        <v>1.00607711081905</v>
      </c>
      <c r="C276" s="13">
        <v>-2.5141902166021102</v>
      </c>
      <c r="D276" s="13">
        <v>-0.73838380967591299</v>
      </c>
      <c r="E276" s="13">
        <v>-0.52365747796686002</v>
      </c>
      <c r="F276" s="13">
        <v>-0.63727650205596398</v>
      </c>
      <c r="G276" s="13">
        <v>0.31292198200740901</v>
      </c>
      <c r="H276" s="13">
        <v>-0.40498637182601499</v>
      </c>
      <c r="I276" s="13">
        <v>-0.16487628450781699</v>
      </c>
      <c r="J276" s="13">
        <v>0.66077044939831497</v>
      </c>
      <c r="K276" s="13">
        <v>0.31717478113625203</v>
      </c>
      <c r="L276" s="13">
        <v>0.216598318618898</v>
      </c>
      <c r="M276" s="13">
        <v>-0.20267649048078901</v>
      </c>
      <c r="N276" s="13">
        <v>-0.74661844363098895</v>
      </c>
      <c r="O276" s="13">
        <v>-0.54239864699075202</v>
      </c>
      <c r="P276" s="13">
        <v>-0.93216048312322297</v>
      </c>
      <c r="Q276" s="13">
        <v>-0.210145136895073</v>
      </c>
      <c r="R276" s="13">
        <v>-0.96661590508859996</v>
      </c>
      <c r="S276" s="13">
        <v>-0.89903387648432098</v>
      </c>
      <c r="T276" s="13">
        <v>-1.04454573191585</v>
      </c>
      <c r="U276" s="13">
        <v>-2.1311450552133699</v>
      </c>
    </row>
    <row r="277" spans="1:21" x14ac:dyDescent="0.3">
      <c r="A277">
        <f t="shared" si="4"/>
        <v>274</v>
      </c>
      <c r="B277" s="13">
        <v>-0.65090773659775303</v>
      </c>
      <c r="C277" s="13">
        <v>-0.78849274088124099</v>
      </c>
      <c r="D277" s="13">
        <v>-0.35070854219566</v>
      </c>
      <c r="E277" s="13">
        <v>-0.57994123299133704</v>
      </c>
      <c r="F277" s="13">
        <v>0.47861751210172498</v>
      </c>
      <c r="G277" s="13">
        <v>0.63847589374816205</v>
      </c>
      <c r="H277" s="13">
        <v>-0.66406138330416697</v>
      </c>
      <c r="I277" s="13">
        <v>0.50854154272805097</v>
      </c>
      <c r="J277" s="13">
        <v>0.16625094112913399</v>
      </c>
      <c r="K277" s="13">
        <v>0.40521894032816402</v>
      </c>
      <c r="L277" s="13">
        <v>0.46768946898424901</v>
      </c>
      <c r="M277" s="13">
        <v>0.89600610527190405</v>
      </c>
      <c r="N277" s="13">
        <v>0.76440936785372704</v>
      </c>
      <c r="O277" s="13">
        <v>-0.55912557456041401</v>
      </c>
      <c r="P277" s="13">
        <v>-1.2925549398971199</v>
      </c>
      <c r="Q277" s="13">
        <v>-1.59013978328857</v>
      </c>
      <c r="R277" s="13">
        <v>0.45639037890893502</v>
      </c>
      <c r="S277" s="13">
        <v>0.87098964460801598</v>
      </c>
      <c r="T277" s="13">
        <v>-0.37720870274156498</v>
      </c>
      <c r="U277" s="13">
        <v>1.5379460811338701</v>
      </c>
    </row>
    <row r="278" spans="1:21" x14ac:dyDescent="0.3">
      <c r="A278">
        <f t="shared" si="4"/>
        <v>275</v>
      </c>
      <c r="B278" s="13">
        <v>0.25705615743396898</v>
      </c>
      <c r="C278" s="13">
        <v>-0.114016622596451</v>
      </c>
      <c r="D278" s="13">
        <v>0.98263901313583701</v>
      </c>
      <c r="E278" s="13">
        <v>0.90119734183577305</v>
      </c>
      <c r="F278" s="13">
        <v>1.72484491926635</v>
      </c>
      <c r="G278" s="13">
        <v>-5.0757913607864497E-2</v>
      </c>
      <c r="H278" s="13">
        <v>-0.93170835375469496</v>
      </c>
      <c r="I278" s="13">
        <v>0.14025884318036499</v>
      </c>
      <c r="J278" s="13">
        <v>-0.55452766131989994</v>
      </c>
      <c r="K278" s="13">
        <v>0.37958901463273498</v>
      </c>
      <c r="L278" s="13">
        <v>1.80588642756468</v>
      </c>
      <c r="M278" s="13">
        <v>-0.322332045495066</v>
      </c>
      <c r="N278" s="13">
        <v>-0.431457338453475</v>
      </c>
      <c r="O278" s="13">
        <v>0.73672603932376701</v>
      </c>
      <c r="P278" s="13">
        <v>-1.10957006088074</v>
      </c>
      <c r="Q278" s="13">
        <v>-1.26234336335071</v>
      </c>
      <c r="R278" s="13">
        <v>-0.36509226142220103</v>
      </c>
      <c r="S278" s="13">
        <v>0.45625616417180798</v>
      </c>
      <c r="T278" s="13">
        <v>0.70602798544060597</v>
      </c>
      <c r="U278" s="13">
        <v>1.45355279732835</v>
      </c>
    </row>
    <row r="279" spans="1:21" x14ac:dyDescent="0.3">
      <c r="A279">
        <f t="shared" si="4"/>
        <v>276</v>
      </c>
      <c r="B279" s="13">
        <v>-0.94437780640421898</v>
      </c>
      <c r="C279" s="13">
        <v>0.47413697501384899</v>
      </c>
      <c r="D279" s="13">
        <v>0.91200956499963304</v>
      </c>
      <c r="E279" s="13">
        <v>8.8226238026305803E-2</v>
      </c>
      <c r="F279" s="13">
        <v>0.51397287099867095</v>
      </c>
      <c r="G279" s="13">
        <v>2.5049936043670402</v>
      </c>
      <c r="H279" s="13">
        <v>-0.93282786294965803</v>
      </c>
      <c r="I279" s="13">
        <v>0.214962243325621</v>
      </c>
      <c r="J279" s="13">
        <v>4.0258311232545703E-3</v>
      </c>
      <c r="K279" s="13">
        <v>0.72045038084878399</v>
      </c>
      <c r="L279" s="13">
        <v>2.37895773097144</v>
      </c>
      <c r="M279" s="13">
        <v>-1.0480258470999999</v>
      </c>
      <c r="N279" s="13">
        <v>1.23063938379895</v>
      </c>
      <c r="O279" s="13">
        <v>1.9561107826603199</v>
      </c>
      <c r="P279" s="13">
        <v>-0.34988522318408699</v>
      </c>
      <c r="Q279" s="13">
        <v>7.06442499173104E-2</v>
      </c>
      <c r="R279" s="13">
        <v>-0.712011479490122</v>
      </c>
      <c r="S279" s="13">
        <v>1.2200730245548901</v>
      </c>
      <c r="T279" s="13">
        <v>-1.07738100367918</v>
      </c>
      <c r="U279" s="13">
        <v>-0.36603093055604102</v>
      </c>
    </row>
    <row r="280" spans="1:21" x14ac:dyDescent="0.3">
      <c r="A280">
        <f t="shared" si="4"/>
        <v>277</v>
      </c>
      <c r="B280" s="13">
        <v>-1.32178852139256</v>
      </c>
      <c r="C280" s="13">
        <v>0.68491618008259003</v>
      </c>
      <c r="D280" s="13">
        <v>0.27474873087572699</v>
      </c>
      <c r="E280" s="13">
        <v>0.71137883143664005</v>
      </c>
      <c r="F280" s="13">
        <v>0.24489159291583701</v>
      </c>
      <c r="G280" s="13">
        <v>-2.0372438719131298</v>
      </c>
      <c r="H280" s="13">
        <v>-0.69997761971027805</v>
      </c>
      <c r="I280" s="13">
        <v>-0.79975157513453898</v>
      </c>
      <c r="J280" s="13">
        <v>-8.2527857592482198E-2</v>
      </c>
      <c r="K280" s="13">
        <v>1.66630930429012</v>
      </c>
      <c r="L280" s="13">
        <v>0.15370919954500001</v>
      </c>
      <c r="M280" s="13">
        <v>-0.24989577678140501</v>
      </c>
      <c r="N280" s="13">
        <v>0.31107355919075502</v>
      </c>
      <c r="O280" s="13">
        <v>0.13712671401471599</v>
      </c>
      <c r="P280" s="13">
        <v>-1.36438932973508</v>
      </c>
      <c r="Q280" s="13">
        <v>0.93230193670849804</v>
      </c>
      <c r="R280" s="13">
        <v>-0.215539107602881</v>
      </c>
      <c r="S280" s="13">
        <v>1.6941959430983</v>
      </c>
      <c r="T280" s="13">
        <v>-0.33543981303738402</v>
      </c>
      <c r="U280" s="13">
        <v>1.4013918211601899</v>
      </c>
    </row>
    <row r="281" spans="1:21" x14ac:dyDescent="0.3">
      <c r="A281">
        <f t="shared" si="4"/>
        <v>278</v>
      </c>
      <c r="B281" s="13">
        <v>0.92482593349370601</v>
      </c>
      <c r="C281" s="13">
        <v>0.53977043952804205</v>
      </c>
      <c r="D281" s="13">
        <v>-7.6284854988385803E-2</v>
      </c>
      <c r="E281" s="13">
        <v>0.77148528418568396</v>
      </c>
      <c r="F281" s="13">
        <v>0.250822127429634</v>
      </c>
      <c r="G281" s="13">
        <v>-0.47100845625855498</v>
      </c>
      <c r="H281" s="13">
        <v>-0.94144464298685004</v>
      </c>
      <c r="I281" s="13">
        <v>-1.3337868288007899</v>
      </c>
      <c r="J281" s="13">
        <v>9.2116355822117899E-2</v>
      </c>
      <c r="K281" s="13">
        <v>-2.0364977613802102</v>
      </c>
      <c r="L281" s="13">
        <v>-2.0094590084383301E-2</v>
      </c>
      <c r="M281" s="13">
        <v>-0.98295201643698904</v>
      </c>
      <c r="N281" s="13">
        <v>1.3525542471929599</v>
      </c>
      <c r="O281" s="13">
        <v>-0.45320241616783502</v>
      </c>
      <c r="P281" s="13">
        <v>0.50639483492729898</v>
      </c>
      <c r="Q281" s="13">
        <v>2.4750904601600801</v>
      </c>
      <c r="R281" s="13">
        <v>0.477593710464285</v>
      </c>
      <c r="S281" s="13">
        <v>-1.5065068051360799</v>
      </c>
      <c r="T281" s="13">
        <v>-0.88891430142585703</v>
      </c>
      <c r="U281" s="13">
        <v>-0.10896101515326399</v>
      </c>
    </row>
    <row r="282" spans="1:21" x14ac:dyDescent="0.3">
      <c r="A282">
        <f t="shared" si="4"/>
        <v>279</v>
      </c>
      <c r="B282" s="13">
        <v>4.9849075250813302E-5</v>
      </c>
      <c r="C282" s="13">
        <v>-0.38044894647208999</v>
      </c>
      <c r="D282" s="13">
        <v>0.51434201928544698</v>
      </c>
      <c r="E282" s="13">
        <v>1.2391501304746499</v>
      </c>
      <c r="F282" s="13">
        <v>-3.1818861827980098E-2</v>
      </c>
      <c r="G282" s="13">
        <v>0.52538209852435003</v>
      </c>
      <c r="H282" s="13">
        <v>-7.9149972739871594E-3</v>
      </c>
      <c r="I282" s="13">
        <v>-0.52545159074081904</v>
      </c>
      <c r="J282" s="13">
        <v>-1.1086631595412999</v>
      </c>
      <c r="K282" s="13">
        <v>-1.9215894692604001</v>
      </c>
      <c r="L282" s="13">
        <v>-2.0960902892831199</v>
      </c>
      <c r="M282" s="13">
        <v>1.2060013734161299</v>
      </c>
      <c r="N282" s="13">
        <v>0.55819304953109905</v>
      </c>
      <c r="O282" s="13">
        <v>0.71873982568878503</v>
      </c>
      <c r="P282" s="13">
        <v>0.65461020340218401</v>
      </c>
      <c r="Q282" s="13">
        <v>-0.15924433115400899</v>
      </c>
      <c r="R282" s="13">
        <v>-0.86979818617455995</v>
      </c>
      <c r="S282" s="13">
        <v>-0.16245537547040101</v>
      </c>
      <c r="T282" s="13">
        <v>-0.81000794072332505</v>
      </c>
      <c r="U282" s="13">
        <v>0.80753128148431297</v>
      </c>
    </row>
    <row r="283" spans="1:21" x14ac:dyDescent="0.3">
      <c r="A283">
        <f t="shared" si="4"/>
        <v>280</v>
      </c>
      <c r="B283" s="13">
        <v>-5.4918914609406698E-2</v>
      </c>
      <c r="C283" s="13">
        <v>1.4430566998794501</v>
      </c>
      <c r="D283" s="13">
        <v>-0.54396967071271796</v>
      </c>
      <c r="E283" s="13">
        <v>-0.56975943892464498</v>
      </c>
      <c r="F283" s="13">
        <v>0.56071871890304203</v>
      </c>
      <c r="G283" s="13">
        <v>2.79198014218872</v>
      </c>
      <c r="H283" s="13">
        <v>0.44537856594883701</v>
      </c>
      <c r="I283" s="13">
        <v>0.12033590791235101</v>
      </c>
      <c r="J283" s="13">
        <v>-0.39283379405478802</v>
      </c>
      <c r="K283" s="13">
        <v>0.29468673715412802</v>
      </c>
      <c r="L283" s="13">
        <v>0.484376551192228</v>
      </c>
      <c r="M283" s="13">
        <v>-2.00619219443537</v>
      </c>
      <c r="N283" s="13">
        <v>-0.22965326957107601</v>
      </c>
      <c r="O283" s="13">
        <v>0.173041476980237</v>
      </c>
      <c r="P283" s="13">
        <v>-1.05083462553312</v>
      </c>
      <c r="Q283" s="13">
        <v>1.03814687323841</v>
      </c>
      <c r="R283" s="13">
        <v>0.257147903547011</v>
      </c>
      <c r="S283" s="13">
        <v>-1.04272068632813</v>
      </c>
      <c r="T283" s="13">
        <v>1.5034451271379901</v>
      </c>
      <c r="U283" s="13">
        <v>0.77606455663315399</v>
      </c>
    </row>
    <row r="284" spans="1:21" x14ac:dyDescent="0.3">
      <c r="A284">
        <f t="shared" si="4"/>
        <v>281</v>
      </c>
      <c r="B284" s="13">
        <v>0.91112726565386004</v>
      </c>
      <c r="C284" s="13">
        <v>-0.80929881461205</v>
      </c>
      <c r="D284" s="13">
        <v>1.02839188873925</v>
      </c>
      <c r="E284" s="13">
        <v>-0.64886356838137604</v>
      </c>
      <c r="F284" s="13">
        <v>-0.180375583914031</v>
      </c>
      <c r="G284" s="13">
        <v>1.75969157772464</v>
      </c>
      <c r="H284" s="13">
        <v>0.61814239388261105</v>
      </c>
      <c r="I284" s="13">
        <v>0.406715116189034</v>
      </c>
      <c r="J284" s="13">
        <v>-0.40775733532360298</v>
      </c>
      <c r="K284" s="13">
        <v>0.53330744078068104</v>
      </c>
      <c r="L284" s="13">
        <v>1.44744690935445</v>
      </c>
      <c r="M284" s="13">
        <v>3.7946309695738902E-2</v>
      </c>
      <c r="N284" s="13">
        <v>-1.4346168508286801</v>
      </c>
      <c r="O284" s="13">
        <v>0.41119233560244101</v>
      </c>
      <c r="P284" s="13">
        <v>-0.2698724990643</v>
      </c>
      <c r="Q284" s="13">
        <v>-0.165415450243314</v>
      </c>
      <c r="R284" s="13">
        <v>0.64126866615139599</v>
      </c>
      <c r="S284" s="13">
        <v>7.8964869540779595E-2</v>
      </c>
      <c r="T284" s="13">
        <v>0.83845035657748701</v>
      </c>
      <c r="U284" s="13">
        <v>0.209017682349454</v>
      </c>
    </row>
    <row r="285" spans="1:21" x14ac:dyDescent="0.3">
      <c r="A285">
        <f t="shared" si="4"/>
        <v>282</v>
      </c>
      <c r="B285" s="13">
        <v>0.59458369740905204</v>
      </c>
      <c r="C285" s="13">
        <v>-1.4712310581008099</v>
      </c>
      <c r="D285" s="13">
        <v>-0.72237979618356396</v>
      </c>
      <c r="E285" s="13">
        <v>0.34641530405908999</v>
      </c>
      <c r="F285" s="13">
        <v>-0.75609671927701205</v>
      </c>
      <c r="G285" s="13">
        <v>0.59523073898442302</v>
      </c>
      <c r="H285" s="13">
        <v>-1.20445842206265</v>
      </c>
      <c r="I285" s="13">
        <v>1.0405651370098099</v>
      </c>
      <c r="J285" s="13">
        <v>0.75050395903863798</v>
      </c>
      <c r="K285" s="13">
        <v>0.65931361661722199</v>
      </c>
      <c r="L285" s="13">
        <v>1.55913422105618</v>
      </c>
      <c r="M285" s="13">
        <v>2.2534632889209899E-2</v>
      </c>
      <c r="N285" s="13">
        <v>-0.81716548121346799</v>
      </c>
      <c r="O285" s="13">
        <v>-1.27024505236853E-3</v>
      </c>
      <c r="P285" s="13">
        <v>-0.27785299059032098</v>
      </c>
      <c r="Q285" s="13">
        <v>0.94935147800226105</v>
      </c>
      <c r="R285" s="13">
        <v>-0.54154724510700503</v>
      </c>
      <c r="S285" s="13">
        <v>-0.34725698403211802</v>
      </c>
      <c r="T285" s="13">
        <v>-1.33381439726976</v>
      </c>
      <c r="U285" s="13">
        <v>0.14275331893367799</v>
      </c>
    </row>
    <row r="286" spans="1:21" x14ac:dyDescent="0.3">
      <c r="A286">
        <f t="shared" si="4"/>
        <v>283</v>
      </c>
      <c r="B286" s="13">
        <v>0.35020117387453498</v>
      </c>
      <c r="C286" s="13">
        <v>0.42542206609071698</v>
      </c>
      <c r="D286" s="13">
        <v>-1.4767016561744</v>
      </c>
      <c r="E286" s="13">
        <v>0.33223683186577302</v>
      </c>
      <c r="F286" s="13">
        <v>8.8745741305298095E-2</v>
      </c>
      <c r="G286" s="13">
        <v>-1.0961386328211999</v>
      </c>
      <c r="H286" s="13">
        <v>-0.34944228193830901</v>
      </c>
      <c r="I286" s="13">
        <v>-0.322344227514473</v>
      </c>
      <c r="J286" s="13">
        <v>0.95536480185573802</v>
      </c>
      <c r="K286" s="13">
        <v>1.14906459692688</v>
      </c>
      <c r="L286" s="13">
        <v>-0.30111381033807899</v>
      </c>
      <c r="M286" s="13">
        <v>-1.3704147973435299</v>
      </c>
      <c r="N286" s="13">
        <v>0.75790201190131601</v>
      </c>
      <c r="O286" s="13">
        <v>-0.12349611177876101</v>
      </c>
      <c r="P286" s="13">
        <v>0.297699688044331</v>
      </c>
      <c r="Q286" s="13">
        <v>1.74636367020645</v>
      </c>
      <c r="R286" s="13">
        <v>-0.54669429425510196</v>
      </c>
      <c r="S286" s="13">
        <v>-0.89396185426700303</v>
      </c>
      <c r="T286" s="13">
        <v>0.48208716248620398</v>
      </c>
      <c r="U286" s="13">
        <v>0.119957309090178</v>
      </c>
    </row>
    <row r="287" spans="1:21" x14ac:dyDescent="0.3">
      <c r="A287">
        <f t="shared" si="4"/>
        <v>284</v>
      </c>
      <c r="B287" s="13">
        <v>1.250251228305</v>
      </c>
      <c r="C287" s="13">
        <v>0.96419273107367098</v>
      </c>
      <c r="D287" s="13">
        <v>-0.12776306271757901</v>
      </c>
      <c r="E287" s="13">
        <v>1.5548588773257199</v>
      </c>
      <c r="F287" s="13">
        <v>-4.9047220457838103E-2</v>
      </c>
      <c r="G287" s="13">
        <v>-0.15678164002950401</v>
      </c>
      <c r="H287" s="13">
        <v>5.0351931580125298E-2</v>
      </c>
      <c r="I287" s="13">
        <v>1.34053893285771</v>
      </c>
      <c r="J287" s="13">
        <v>-1.30239807694732</v>
      </c>
      <c r="K287" s="13">
        <v>1.12501761923398</v>
      </c>
      <c r="L287" s="13">
        <v>1.66951955459796</v>
      </c>
      <c r="M287" s="13">
        <v>-1.8717031449808701</v>
      </c>
      <c r="N287" s="13">
        <v>1.1106206443645401</v>
      </c>
      <c r="O287" s="13">
        <v>-0.24658862679143301</v>
      </c>
      <c r="P287" s="13">
        <v>0.55927435914726997</v>
      </c>
      <c r="Q287" s="13">
        <v>1.0540283653104201</v>
      </c>
      <c r="R287" s="13">
        <v>5.86040509897926E-2</v>
      </c>
      <c r="S287" s="13">
        <v>0.85726508096996201</v>
      </c>
      <c r="T287" s="13">
        <v>-0.67560861176917097</v>
      </c>
      <c r="U287" s="13">
        <v>0.61372241363528202</v>
      </c>
    </row>
    <row r="288" spans="1:21" x14ac:dyDescent="0.3">
      <c r="A288">
        <f t="shared" si="4"/>
        <v>285</v>
      </c>
      <c r="B288" s="13">
        <v>0.929789458557716</v>
      </c>
      <c r="C288" s="13">
        <v>0.97041651630749004</v>
      </c>
      <c r="D288" s="13">
        <v>-1.4944283853312099</v>
      </c>
      <c r="E288" s="13">
        <v>0.45187662318640998</v>
      </c>
      <c r="F288" s="13">
        <v>1.2682698915103801</v>
      </c>
      <c r="G288" s="13">
        <v>0.19142885582101801</v>
      </c>
      <c r="H288" s="13">
        <v>-1.0888801279126401</v>
      </c>
      <c r="I288" s="13">
        <v>0.18688408076617599</v>
      </c>
      <c r="J288" s="13">
        <v>-0.50052032540945302</v>
      </c>
      <c r="K288" s="13">
        <v>-7.7651718069758E-2</v>
      </c>
      <c r="L288" s="13">
        <v>0.660872957012136</v>
      </c>
      <c r="M288" s="13">
        <v>0.76602026304439197</v>
      </c>
      <c r="N288" s="13">
        <v>-1.4106214227090299</v>
      </c>
      <c r="O288" s="13">
        <v>0.84256608923476395</v>
      </c>
      <c r="P288" s="13">
        <v>-0.27666259198957699</v>
      </c>
      <c r="Q288" s="13">
        <v>0.53631784935300097</v>
      </c>
      <c r="R288" s="13">
        <v>0.31262295261823297</v>
      </c>
      <c r="S288" s="13">
        <v>0.68588297611518201</v>
      </c>
      <c r="T288" s="13">
        <v>0.88673464541247704</v>
      </c>
      <c r="U288" s="13">
        <v>-0.71728078264851902</v>
      </c>
    </row>
    <row r="289" spans="1:21" x14ac:dyDescent="0.3">
      <c r="A289">
        <f t="shared" si="4"/>
        <v>286</v>
      </c>
      <c r="B289" s="13">
        <v>0.23976325705858001</v>
      </c>
      <c r="C289" s="13">
        <v>0.522313559461281</v>
      </c>
      <c r="D289" s="13">
        <v>0.31025475343146602</v>
      </c>
      <c r="E289" s="13">
        <v>0.18811120740481399</v>
      </c>
      <c r="F289" s="13">
        <v>-1.8555617997976299</v>
      </c>
      <c r="G289" s="13">
        <v>-0.28551487153244298</v>
      </c>
      <c r="H289" s="13">
        <v>0.119513237664125</v>
      </c>
      <c r="I289" s="13">
        <v>-1.88216207831549</v>
      </c>
      <c r="J289" s="13">
        <v>-1.8852275068090001</v>
      </c>
      <c r="K289" s="13">
        <v>-0.12611189079211299</v>
      </c>
      <c r="L289" s="13">
        <v>7.1578971231976403E-3</v>
      </c>
      <c r="M289" s="13">
        <v>-1.97637255132937</v>
      </c>
      <c r="N289" s="13">
        <v>0.85475500105639002</v>
      </c>
      <c r="O289" s="13">
        <v>8.1578113842262004E-2</v>
      </c>
      <c r="P289" s="13">
        <v>-0.131902278691678</v>
      </c>
      <c r="Q289" s="13">
        <v>-0.208165810790156</v>
      </c>
      <c r="R289" s="13">
        <v>-0.32129851909796903</v>
      </c>
      <c r="S289" s="13">
        <v>-0.32951214623331299</v>
      </c>
      <c r="T289" s="13">
        <v>-0.72822808222608004</v>
      </c>
      <c r="U289" s="13">
        <v>-3.3892406103636199E-3</v>
      </c>
    </row>
    <row r="290" spans="1:21" x14ac:dyDescent="0.3">
      <c r="A290">
        <f t="shared" si="4"/>
        <v>287</v>
      </c>
      <c r="B290" s="13">
        <v>-0.690361103111226</v>
      </c>
      <c r="C290" s="13">
        <v>0.87477896170571701</v>
      </c>
      <c r="D290" s="13">
        <v>1.25351400102648</v>
      </c>
      <c r="E290" s="13">
        <v>0.15191306283693101</v>
      </c>
      <c r="F290" s="13">
        <v>-0.83805864898386595</v>
      </c>
      <c r="G290" s="13">
        <v>-0.37248095533221498</v>
      </c>
      <c r="H290" s="13">
        <v>-0.86342596277150296</v>
      </c>
      <c r="I290" s="13">
        <v>-2.01999561389654</v>
      </c>
      <c r="J290" s="13">
        <v>1.4601142686781401</v>
      </c>
      <c r="K290" s="13">
        <v>-0.74423229542476199</v>
      </c>
      <c r="L290" s="13">
        <v>0.91864573128327998</v>
      </c>
      <c r="M290" s="13">
        <v>0.76681779806374795</v>
      </c>
      <c r="N290" s="13">
        <v>-0.47165951617588397</v>
      </c>
      <c r="O290" s="13">
        <v>-0.59942243389866701</v>
      </c>
      <c r="P290" s="13">
        <v>-0.40437308265967198</v>
      </c>
      <c r="Q290" s="13">
        <v>0.427532586236335</v>
      </c>
      <c r="R290" s="13">
        <v>-0.68064933167321295</v>
      </c>
      <c r="S290" s="13">
        <v>-0.98773162411044302</v>
      </c>
      <c r="T290" s="13">
        <v>-0.43765675429703099</v>
      </c>
      <c r="U290" s="13">
        <v>-0.33643436373956398</v>
      </c>
    </row>
    <row r="291" spans="1:21" x14ac:dyDescent="0.3">
      <c r="A291">
        <f t="shared" si="4"/>
        <v>288</v>
      </c>
      <c r="B291" s="13">
        <v>-0.65155364175028097</v>
      </c>
      <c r="C291" s="13">
        <v>0.15806639106557699</v>
      </c>
      <c r="D291" s="13">
        <v>-1.40258042991077</v>
      </c>
      <c r="E291" s="13">
        <v>-1.0077473567192099</v>
      </c>
      <c r="F291" s="13">
        <v>-1.11451962831811</v>
      </c>
      <c r="G291" s="13">
        <v>0.58091280958698999</v>
      </c>
      <c r="H291" s="13">
        <v>-0.47841973543886201</v>
      </c>
      <c r="I291" s="13">
        <v>-0.84078950192822799</v>
      </c>
      <c r="J291" s="13">
        <v>4.6923347476671297E-2</v>
      </c>
      <c r="K291" s="13">
        <v>-0.34359972468683397</v>
      </c>
      <c r="L291" s="13">
        <v>-1.57376385200494</v>
      </c>
      <c r="M291" s="13">
        <v>0.10124744754012099</v>
      </c>
      <c r="N291" s="13">
        <v>0.116219309460336</v>
      </c>
      <c r="O291" s="13">
        <v>0.80939358048146304</v>
      </c>
      <c r="P291" s="13">
        <v>-1.7484163236283301</v>
      </c>
      <c r="Q291" s="13">
        <v>-0.93724733953286199</v>
      </c>
      <c r="R291" s="13">
        <v>-0.87093557897202201</v>
      </c>
      <c r="S291" s="13">
        <v>-8.2980796441608398E-2</v>
      </c>
      <c r="T291" s="13">
        <v>0.67246627018421401</v>
      </c>
      <c r="U291" s="13">
        <v>-0.210728417608746</v>
      </c>
    </row>
    <row r="292" spans="1:21" x14ac:dyDescent="0.3">
      <c r="A292">
        <f t="shared" si="4"/>
        <v>289</v>
      </c>
      <c r="B292" s="13">
        <v>1.19210187053127</v>
      </c>
      <c r="C292" s="13">
        <v>1.5656885977738499</v>
      </c>
      <c r="D292" s="13">
        <v>-1.6836613099090301</v>
      </c>
      <c r="E292" s="13">
        <v>-0.118310215501561</v>
      </c>
      <c r="F292" s="13">
        <v>0.456789919466703</v>
      </c>
      <c r="G292" s="13">
        <v>1.43650904249781</v>
      </c>
      <c r="H292" s="13">
        <v>-0.55088953254546902</v>
      </c>
      <c r="I292" s="13">
        <v>-1.17634274267248</v>
      </c>
      <c r="J292" s="13">
        <v>-1.44262771992766</v>
      </c>
      <c r="K292" s="13">
        <v>1.0912529084578799</v>
      </c>
      <c r="L292" s="13">
        <v>0.85346966853475303</v>
      </c>
      <c r="M292" s="13">
        <v>2.1351553035127102</v>
      </c>
      <c r="N292" s="13">
        <v>0.11574533435756799</v>
      </c>
      <c r="O292" s="13">
        <v>-0.422086630944838</v>
      </c>
      <c r="P292" s="13">
        <v>1.0150354201452001</v>
      </c>
      <c r="Q292" s="13">
        <v>-0.82924884052680103</v>
      </c>
      <c r="R292" s="13">
        <v>-6.3158947277348207E-2</v>
      </c>
      <c r="S292" s="13">
        <v>-6.86790347443961E-2</v>
      </c>
      <c r="T292" s="13">
        <v>-0.171516487494837</v>
      </c>
      <c r="U292" s="13">
        <v>-0.84639754762410602</v>
      </c>
    </row>
    <row r="293" spans="1:21" x14ac:dyDescent="0.3">
      <c r="A293">
        <f t="shared" si="4"/>
        <v>290</v>
      </c>
      <c r="B293" s="13">
        <v>-1.61183038867781</v>
      </c>
      <c r="C293" s="13">
        <v>1.3527577724981299</v>
      </c>
      <c r="D293" s="13">
        <v>-0.24432554991904501</v>
      </c>
      <c r="E293" s="13">
        <v>0.67987596410148998</v>
      </c>
      <c r="F293" s="13">
        <v>-0.50792471931595795</v>
      </c>
      <c r="G293" s="13">
        <v>1.5467297358782299</v>
      </c>
      <c r="H293" s="13">
        <v>-0.67444304077717099</v>
      </c>
      <c r="I293" s="13">
        <v>-0.73374547309008198</v>
      </c>
      <c r="J293" s="13">
        <v>-0.20776996277318599</v>
      </c>
      <c r="K293" s="13">
        <v>0.96342377500542797</v>
      </c>
      <c r="L293" s="13">
        <v>-0.19648308843814999</v>
      </c>
      <c r="M293" s="13">
        <v>-1.03097581540441</v>
      </c>
      <c r="N293" s="13">
        <v>2.8906089942934101</v>
      </c>
      <c r="O293" s="13">
        <v>-0.22819426230680401</v>
      </c>
      <c r="P293" s="13">
        <v>1.3255337211673399</v>
      </c>
      <c r="Q293" s="13">
        <v>-0.46621994799123601</v>
      </c>
      <c r="R293" s="13">
        <v>1.0765050889588299</v>
      </c>
      <c r="S293" s="13">
        <v>1.1505791040772699</v>
      </c>
      <c r="T293" s="13">
        <v>0.51164828762365</v>
      </c>
      <c r="U293" s="13">
        <v>-1.27010173303778</v>
      </c>
    </row>
    <row r="294" spans="1:21" x14ac:dyDescent="0.3">
      <c r="A294">
        <f t="shared" si="4"/>
        <v>291</v>
      </c>
      <c r="B294" s="13">
        <v>-2.4461936635918499E-2</v>
      </c>
      <c r="C294" s="13">
        <v>9.2528175357449893E-2</v>
      </c>
      <c r="D294" s="13">
        <v>-8.5156090960904193E-2</v>
      </c>
      <c r="E294" s="13">
        <v>0.495005500781251</v>
      </c>
      <c r="F294" s="13">
        <v>0.262657790744452</v>
      </c>
      <c r="G294" s="13">
        <v>-6.8944498023345204E-3</v>
      </c>
      <c r="H294" s="13">
        <v>-2.5881334563560902E-2</v>
      </c>
      <c r="I294" s="13">
        <v>1.2337765125595801</v>
      </c>
      <c r="J294" s="13">
        <v>1.5886266387333301</v>
      </c>
      <c r="K294" s="13">
        <v>0.25976912369010002</v>
      </c>
      <c r="L294" s="13">
        <v>0.65708161157059297</v>
      </c>
      <c r="M294" s="13">
        <v>-0.83736801404927597</v>
      </c>
      <c r="N294" s="13">
        <v>0.38515978486332297</v>
      </c>
      <c r="O294" s="13">
        <v>1.2722275743562299</v>
      </c>
      <c r="P294" s="13">
        <v>0.99650576271185998</v>
      </c>
      <c r="Q294" s="13">
        <v>-8.9048912721401502E-2</v>
      </c>
      <c r="R294" s="13">
        <v>-0.62214833134118896</v>
      </c>
      <c r="S294" s="13">
        <v>-0.16565382005169199</v>
      </c>
      <c r="T294" s="13">
        <v>1.0510472525757399</v>
      </c>
      <c r="U294" s="13">
        <v>-2.3947882062543302</v>
      </c>
    </row>
    <row r="295" spans="1:21" x14ac:dyDescent="0.3">
      <c r="A295">
        <f t="shared" si="4"/>
        <v>292</v>
      </c>
      <c r="B295" s="13">
        <v>-1.9488471768989</v>
      </c>
      <c r="C295" s="13">
        <v>0.78252328837056995</v>
      </c>
      <c r="D295" s="13">
        <v>1.1650007165165499</v>
      </c>
      <c r="E295" s="13">
        <v>-0.29991525273723901</v>
      </c>
      <c r="F295" s="13">
        <v>1.6589290056372501</v>
      </c>
      <c r="G295" s="13">
        <v>0.23357786679780601</v>
      </c>
      <c r="H295" s="13">
        <v>4.4838991703794601E-3</v>
      </c>
      <c r="I295" s="13">
        <v>2.13423245280638E-2</v>
      </c>
      <c r="J295" s="13">
        <v>-0.85483545954360296</v>
      </c>
      <c r="K295" s="13">
        <v>1.3150635284223899</v>
      </c>
      <c r="L295" s="13">
        <v>1.3620724070503401</v>
      </c>
      <c r="M295" s="13">
        <v>-0.57926441157402297</v>
      </c>
      <c r="N295" s="13">
        <v>-0.94811047410843596</v>
      </c>
      <c r="O295" s="13">
        <v>-0.72992795547343003</v>
      </c>
      <c r="P295" s="13">
        <v>0.39758150876597398</v>
      </c>
      <c r="Q295" s="13">
        <v>0.108595078258465</v>
      </c>
      <c r="R295" s="13">
        <v>-0.93832618163407799</v>
      </c>
      <c r="S295" s="13">
        <v>-0.28399121824617501</v>
      </c>
      <c r="T295" s="13">
        <v>-0.60874740143153006</v>
      </c>
      <c r="U295" s="13">
        <v>-0.39657060284060802</v>
      </c>
    </row>
    <row r="296" spans="1:21" x14ac:dyDescent="0.3">
      <c r="A296">
        <f t="shared" si="4"/>
        <v>293</v>
      </c>
      <c r="B296" s="13">
        <v>1.0204980144526501</v>
      </c>
      <c r="C296" s="13">
        <v>1.1100243942627801</v>
      </c>
      <c r="D296" s="13">
        <v>0.32009345152577001</v>
      </c>
      <c r="E296" s="13">
        <v>1.76803697528176</v>
      </c>
      <c r="F296" s="13">
        <v>0.70583324564872796</v>
      </c>
      <c r="G296" s="13">
        <v>-1.05432245574793</v>
      </c>
      <c r="H296" s="13">
        <v>-0.24994514860330699</v>
      </c>
      <c r="I296" s="13">
        <v>1.77522511874015</v>
      </c>
      <c r="J296" s="13">
        <v>-0.93807982094644105</v>
      </c>
      <c r="K296" s="13">
        <v>2.0583756757548599</v>
      </c>
      <c r="L296" s="13">
        <v>8.8530131328439801E-2</v>
      </c>
      <c r="M296" s="13">
        <v>0.161532305107151</v>
      </c>
      <c r="N296" s="13">
        <v>-1.7475268967156099</v>
      </c>
      <c r="O296" s="13">
        <v>-0.193942213733522</v>
      </c>
      <c r="P296" s="13">
        <v>-0.84141719081574495</v>
      </c>
      <c r="Q296" s="13">
        <v>-0.55404178113573699</v>
      </c>
      <c r="R296" s="13">
        <v>-1.1092156515273499</v>
      </c>
      <c r="S296" s="13">
        <v>-1.57079257793368</v>
      </c>
      <c r="T296" s="13">
        <v>0.246259683579476</v>
      </c>
      <c r="U296" s="13">
        <v>-1.45676672652464</v>
      </c>
    </row>
    <row r="297" spans="1:21" x14ac:dyDescent="0.3">
      <c r="A297">
        <f t="shared" si="4"/>
        <v>294</v>
      </c>
      <c r="B297" s="13">
        <v>0.86171630239341901</v>
      </c>
      <c r="C297" s="13">
        <v>1.4999465363928399</v>
      </c>
      <c r="D297" s="13">
        <v>0.42706845620908901</v>
      </c>
      <c r="E297" s="13">
        <v>-1.85182763072067</v>
      </c>
      <c r="F297" s="13">
        <v>-0.104054103400176</v>
      </c>
      <c r="G297" s="13">
        <v>-1.4440388547415901</v>
      </c>
      <c r="H297" s="13">
        <v>-0.33140707318093798</v>
      </c>
      <c r="I297" s="13">
        <v>0.71520978463408302</v>
      </c>
      <c r="J297" s="13">
        <v>5.2000777732941601E-2</v>
      </c>
      <c r="K297" s="13">
        <v>0.88052160646443201</v>
      </c>
      <c r="L297" s="13">
        <v>-1.20071263634509</v>
      </c>
      <c r="M297" s="13">
        <v>1.94747683061872</v>
      </c>
      <c r="N297" s="13">
        <v>0.54659260075439497</v>
      </c>
      <c r="O297" s="13">
        <v>-1.22322557643796</v>
      </c>
      <c r="P297" s="13">
        <v>0.53390063817837996</v>
      </c>
      <c r="Q297" s="13">
        <v>-0.15822708082279199</v>
      </c>
      <c r="R297" s="13">
        <v>7.3577025594667597E-2</v>
      </c>
      <c r="S297" s="13">
        <v>0.48915986849822402</v>
      </c>
      <c r="T297" s="13">
        <v>1.1426545764757301</v>
      </c>
      <c r="U297" s="13">
        <v>-1.10115200049074</v>
      </c>
    </row>
    <row r="298" spans="1:21" x14ac:dyDescent="0.3">
      <c r="A298">
        <f t="shared" si="4"/>
        <v>295</v>
      </c>
      <c r="B298" s="13">
        <v>1.16208348351385E-3</v>
      </c>
      <c r="C298" s="13">
        <v>-0.13238084723952001</v>
      </c>
      <c r="D298" s="13">
        <v>-0.77691041568138097</v>
      </c>
      <c r="E298" s="13">
        <v>-0.73472642624718298</v>
      </c>
      <c r="F298" s="13">
        <v>-1.0278714658325201</v>
      </c>
      <c r="G298" s="13">
        <v>-0.65353376424307397</v>
      </c>
      <c r="H298" s="13">
        <v>-1.5691806630882701</v>
      </c>
      <c r="I298" s="13">
        <v>0.62569135459279301</v>
      </c>
      <c r="J298" s="13">
        <v>-0.75543423244352603</v>
      </c>
      <c r="K298" s="13">
        <v>0.21726251653696299</v>
      </c>
      <c r="L298" s="13">
        <v>-0.79533177462479498</v>
      </c>
      <c r="M298" s="13">
        <v>-0.47913108689001999</v>
      </c>
      <c r="N298" s="13">
        <v>0.87274103725235197</v>
      </c>
      <c r="O298" s="13">
        <v>-0.48803431554417598</v>
      </c>
      <c r="P298" s="13">
        <v>-0.18584250223761201</v>
      </c>
      <c r="Q298" s="13">
        <v>-0.52044015466197402</v>
      </c>
      <c r="R298" s="13">
        <v>0.816166702400977</v>
      </c>
      <c r="S298" s="13">
        <v>0.60755807877002799</v>
      </c>
      <c r="T298" s="13">
        <v>-1.872499257402E-3</v>
      </c>
      <c r="U298" s="13">
        <v>1.3434526898657599</v>
      </c>
    </row>
    <row r="299" spans="1:21" x14ac:dyDescent="0.3">
      <c r="A299">
        <f t="shared" si="4"/>
        <v>296</v>
      </c>
      <c r="B299" s="13">
        <v>-7.0837213160480195E-2</v>
      </c>
      <c r="C299" s="13">
        <v>1.2577996923511401</v>
      </c>
      <c r="D299" s="13">
        <v>-1.6425055780559399E-2</v>
      </c>
      <c r="E299" s="13">
        <v>7.6149678904065002E-2</v>
      </c>
      <c r="F299" s="13">
        <v>2.0692146472673798</v>
      </c>
      <c r="G299" s="13">
        <v>-0.395245112002306</v>
      </c>
      <c r="H299" s="13">
        <v>0.62996525426790795</v>
      </c>
      <c r="I299" s="13">
        <v>-2.27734214809667</v>
      </c>
      <c r="J299" s="13">
        <v>-0.34648992819618801</v>
      </c>
      <c r="K299" s="13">
        <v>-0.51777680334010701</v>
      </c>
      <c r="L299" s="13">
        <v>0.337089491172746</v>
      </c>
      <c r="M299" s="13">
        <v>-0.70242939189008802</v>
      </c>
      <c r="N299" s="13">
        <v>-1.13524791877492</v>
      </c>
      <c r="O299" s="13">
        <v>-0.99846826334302197</v>
      </c>
      <c r="P299" s="13">
        <v>-0.643876040954796</v>
      </c>
      <c r="Q299" s="13">
        <v>-0.46013899697286098</v>
      </c>
      <c r="R299" s="13">
        <v>0.79031955647566199</v>
      </c>
      <c r="S299" s="13">
        <v>-1.0149361926779501</v>
      </c>
      <c r="T299" s="13">
        <v>1.0014386112554601</v>
      </c>
      <c r="U299" s="13">
        <v>-0.97136790274763296</v>
      </c>
    </row>
    <row r="300" spans="1:21" x14ac:dyDescent="0.3">
      <c r="A300">
        <f t="shared" si="4"/>
        <v>297</v>
      </c>
      <c r="B300" s="13">
        <v>-2.4862839207032801</v>
      </c>
      <c r="C300" s="13">
        <v>1.0932927680364499</v>
      </c>
      <c r="D300" s="13">
        <v>1.05998579069095</v>
      </c>
      <c r="E300" s="13">
        <v>1.1929510610713401</v>
      </c>
      <c r="F300" s="13">
        <v>-0.38293897309522901</v>
      </c>
      <c r="G300" s="13">
        <v>-0.890539233577895</v>
      </c>
      <c r="H300" s="13">
        <v>0.14693819899114399</v>
      </c>
      <c r="I300" s="13">
        <v>-0.118455008545391</v>
      </c>
      <c r="J300" s="13">
        <v>-1.0495234612462501</v>
      </c>
      <c r="K300" s="13">
        <v>-3.07171995125483E-2</v>
      </c>
      <c r="L300" s="13">
        <v>-0.91604928317365997</v>
      </c>
      <c r="M300" s="13">
        <v>-1.5129241258405699</v>
      </c>
      <c r="N300" s="13">
        <v>1.38187452447793</v>
      </c>
      <c r="O300" s="13">
        <v>-1.03850146908014</v>
      </c>
      <c r="P300" s="13">
        <v>-0.17820536248563501</v>
      </c>
      <c r="Q300" s="13">
        <v>-0.59399472785576701</v>
      </c>
      <c r="R300" s="13">
        <v>-0.207269027759556</v>
      </c>
      <c r="S300" s="13">
        <v>-0.620020586396549</v>
      </c>
      <c r="T300" s="13">
        <v>1.86071688875922</v>
      </c>
      <c r="U300" s="13">
        <v>0.148864544946433</v>
      </c>
    </row>
    <row r="301" spans="1:21" x14ac:dyDescent="0.3">
      <c r="A301">
        <f t="shared" si="4"/>
        <v>298</v>
      </c>
      <c r="B301" s="13">
        <v>0.581172322675923</v>
      </c>
      <c r="C301" s="13">
        <v>0.97522127103398804</v>
      </c>
      <c r="D301" s="13">
        <v>0.69740143778123898</v>
      </c>
      <c r="E301" s="13">
        <v>0.63951189281846499</v>
      </c>
      <c r="F301" s="13">
        <v>-0.82272548875469398</v>
      </c>
      <c r="G301" s="13">
        <v>-1.0704652743207601</v>
      </c>
      <c r="H301" s="13">
        <v>0.31215178948253602</v>
      </c>
      <c r="I301" s="13">
        <v>0.297825480540999</v>
      </c>
      <c r="J301" s="13">
        <v>0.18847789092587799</v>
      </c>
      <c r="K301" s="13">
        <v>0.65005738889762099</v>
      </c>
      <c r="L301" s="13">
        <v>-0.34669375494451499</v>
      </c>
      <c r="M301" s="13">
        <v>-1.17600745104559</v>
      </c>
      <c r="N301" s="13">
        <v>1.83695527907932</v>
      </c>
      <c r="O301" s="13">
        <v>1.9381168993554201</v>
      </c>
      <c r="P301" s="13">
        <v>-1.36056529473113</v>
      </c>
      <c r="Q301" s="13">
        <v>0.62372422322419496</v>
      </c>
      <c r="R301" s="13">
        <v>0.73033872529230603</v>
      </c>
      <c r="S301" s="13">
        <v>-0.81868829024740497</v>
      </c>
      <c r="T301" s="13">
        <v>1.4104473076386199</v>
      </c>
      <c r="U301" s="13">
        <v>-0.94211612962389302</v>
      </c>
    </row>
    <row r="302" spans="1:21" x14ac:dyDescent="0.3">
      <c r="A302">
        <f t="shared" si="4"/>
        <v>299</v>
      </c>
      <c r="B302" s="13">
        <v>-2.1924349199659101</v>
      </c>
      <c r="C302" s="13">
        <v>1.2002858210960199</v>
      </c>
      <c r="D302" s="13">
        <v>-0.26097354022820102</v>
      </c>
      <c r="E302" s="13">
        <v>-0.65133095075039804</v>
      </c>
      <c r="F302" s="13">
        <v>1.62366742422716</v>
      </c>
      <c r="G302" s="13">
        <v>-3.1380024742211597E-2</v>
      </c>
      <c r="H302" s="13">
        <v>-0.78595832920769804</v>
      </c>
      <c r="I302" s="13">
        <v>-6.0586494063914198E-2</v>
      </c>
      <c r="J302" s="13">
        <v>0.73835277380556996</v>
      </c>
      <c r="K302" s="13">
        <v>-0.80528301031313898</v>
      </c>
      <c r="L302" s="13">
        <v>0.72865051159376804</v>
      </c>
      <c r="M302" s="13">
        <v>2.1500169069817199</v>
      </c>
      <c r="N302" s="13">
        <v>0.28657445950973398</v>
      </c>
      <c r="O302" s="13">
        <v>0.66354834662257201</v>
      </c>
      <c r="P302" s="13">
        <v>0.53752990525447897</v>
      </c>
      <c r="Q302" s="13">
        <v>1.1552357229735599</v>
      </c>
      <c r="R302" s="13">
        <v>-1.0698602242464099</v>
      </c>
      <c r="S302" s="13">
        <v>0.75685965142306499</v>
      </c>
      <c r="T302" s="13">
        <v>-0.12388939655263501</v>
      </c>
      <c r="U302" s="13">
        <v>0.31311601665750399</v>
      </c>
    </row>
    <row r="303" spans="1:21" x14ac:dyDescent="0.3">
      <c r="A303">
        <f t="shared" si="4"/>
        <v>300</v>
      </c>
      <c r="B303" s="13">
        <v>-2.3192803066433001</v>
      </c>
      <c r="C303" s="13">
        <v>-0.107283364078212</v>
      </c>
      <c r="D303" s="13">
        <v>-0.31981121165478898</v>
      </c>
      <c r="E303" s="13">
        <v>0.558353376986226</v>
      </c>
      <c r="F303" s="13">
        <v>-0.98838122821284402</v>
      </c>
      <c r="G303" s="13">
        <v>1.8420723534779999</v>
      </c>
      <c r="H303" s="13">
        <v>-5.8715750614559102E-2</v>
      </c>
      <c r="I303" s="13">
        <v>-0.70589708581296595</v>
      </c>
      <c r="J303" s="13">
        <v>0.575562636045575</v>
      </c>
      <c r="K303" s="13">
        <v>-1.2028333333375101</v>
      </c>
      <c r="L303" s="13">
        <v>-2.6928059257721602</v>
      </c>
      <c r="M303" s="13">
        <v>-0.707805470637212</v>
      </c>
      <c r="N303" s="13">
        <v>-1.5102842211749701</v>
      </c>
      <c r="O303" s="13">
        <v>0.23590347996710101</v>
      </c>
      <c r="P303" s="13">
        <v>-0.11954304021062501</v>
      </c>
      <c r="Q303" s="13">
        <v>-1.94301994689165</v>
      </c>
      <c r="R303" s="13">
        <v>-0.37683650902696397</v>
      </c>
      <c r="S303" s="13">
        <v>-0.26928996775438302</v>
      </c>
      <c r="T303" s="13">
        <v>0.45483406756332601</v>
      </c>
      <c r="U303" s="13">
        <v>-0.61168829171999095</v>
      </c>
    </row>
    <row r="304" spans="1:21" x14ac:dyDescent="0.3">
      <c r="A304">
        <f t="shared" si="4"/>
        <v>301</v>
      </c>
      <c r="B304" s="13">
        <v>7.9933710298439695E-2</v>
      </c>
      <c r="C304" s="13">
        <v>0.61949924386209698</v>
      </c>
      <c r="D304" s="13">
        <v>2.4025789591181201</v>
      </c>
      <c r="E304" s="13">
        <v>0.20463029503386401</v>
      </c>
      <c r="F304" s="13">
        <v>-0.73175598209083004</v>
      </c>
      <c r="G304" s="13">
        <v>1.4126879210488801</v>
      </c>
      <c r="H304" s="13">
        <v>-0.77681977227292898</v>
      </c>
      <c r="I304" s="13">
        <v>-1.31860778569892</v>
      </c>
      <c r="J304" s="13">
        <v>1.35981240190442</v>
      </c>
      <c r="K304" s="13">
        <v>0.31521579377448</v>
      </c>
      <c r="L304" s="13">
        <v>0.40704831532262198</v>
      </c>
      <c r="M304" s="13">
        <v>0.832407943695605</v>
      </c>
      <c r="N304" s="13">
        <v>1.2716010284239101</v>
      </c>
      <c r="O304" s="13">
        <v>-0.28420932223768303</v>
      </c>
      <c r="P304" s="13">
        <v>-2.1609067854791499</v>
      </c>
      <c r="Q304" s="13">
        <v>0.64360026300998996</v>
      </c>
      <c r="R304" s="13">
        <v>1.30766028257348</v>
      </c>
      <c r="S304" s="13">
        <v>0.13906915373735501</v>
      </c>
      <c r="T304" s="13">
        <v>-2.08291162189653</v>
      </c>
      <c r="U304" s="13">
        <v>0.88675877093321698</v>
      </c>
    </row>
    <row r="305" spans="1:21" x14ac:dyDescent="0.3">
      <c r="A305">
        <f t="shared" si="4"/>
        <v>302</v>
      </c>
      <c r="B305" s="13">
        <v>-0.94848098357050503</v>
      </c>
      <c r="C305" s="13">
        <v>1.09096850781688</v>
      </c>
      <c r="D305" s="13">
        <v>0.38113007967387802</v>
      </c>
      <c r="E305" s="13">
        <v>-2.2689851391102098</v>
      </c>
      <c r="F305" s="13">
        <v>-0.50976097758016303</v>
      </c>
      <c r="G305" s="13">
        <v>-0.228197363793364</v>
      </c>
      <c r="H305" s="13">
        <v>-1.38616363283804</v>
      </c>
      <c r="I305" s="13">
        <v>1.28511256770914</v>
      </c>
      <c r="J305" s="13">
        <v>0.79276781649483097</v>
      </c>
      <c r="K305" s="13">
        <v>-0.53988188928041003</v>
      </c>
      <c r="L305" s="13">
        <v>-1.234482047467</v>
      </c>
      <c r="M305" s="13">
        <v>-0.97325626501016804</v>
      </c>
      <c r="N305" s="13">
        <v>0.46289227816836997</v>
      </c>
      <c r="O305" s="13">
        <v>-0.40255078668034999</v>
      </c>
      <c r="P305" s="13">
        <v>1.28910841726587</v>
      </c>
      <c r="Q305" s="13">
        <v>1.47774287460206</v>
      </c>
      <c r="R305" s="13">
        <v>-1.01262055447584</v>
      </c>
      <c r="S305" s="13">
        <v>5.63567610095062E-2</v>
      </c>
      <c r="T305" s="13">
        <v>1.0649485957995199</v>
      </c>
      <c r="U305" s="13">
        <v>-0.61987578633899398</v>
      </c>
    </row>
    <row r="306" spans="1:21" x14ac:dyDescent="0.3">
      <c r="A306">
        <f t="shared" si="4"/>
        <v>303</v>
      </c>
      <c r="B306" s="13">
        <v>0.411490621423374</v>
      </c>
      <c r="C306" s="13">
        <v>-0.44203487646554501</v>
      </c>
      <c r="D306" s="13">
        <v>-0.62242039769431901</v>
      </c>
      <c r="E306" s="13">
        <v>-0.66859482701793305</v>
      </c>
      <c r="F306" s="13">
        <v>0.17756333554953799</v>
      </c>
      <c r="G306" s="13">
        <v>-1.59843081390259</v>
      </c>
      <c r="H306" s="13">
        <v>0.69653520057344898</v>
      </c>
      <c r="I306" s="13">
        <v>1.00462589776501</v>
      </c>
      <c r="J306" s="13">
        <v>1.6817469627142399E-2</v>
      </c>
      <c r="K306" s="13">
        <v>0.68216600433152497</v>
      </c>
      <c r="L306" s="13">
        <v>2.3586469339306499</v>
      </c>
      <c r="M306" s="13">
        <v>0.43486650522988601</v>
      </c>
      <c r="N306" s="13">
        <v>0.84095790392631098</v>
      </c>
      <c r="O306" s="13">
        <v>-0.305630129491125</v>
      </c>
      <c r="P306" s="13">
        <v>0.37747066333192603</v>
      </c>
      <c r="Q306" s="13">
        <v>-0.14953061476026899</v>
      </c>
      <c r="R306" s="13">
        <v>-3.4203078097336199E-2</v>
      </c>
      <c r="S306" s="13">
        <v>1.5464527735603</v>
      </c>
      <c r="T306" s="13">
        <v>-1.0110642936223699</v>
      </c>
      <c r="U306" s="13">
        <v>0.28994768742826399</v>
      </c>
    </row>
    <row r="307" spans="1:21" x14ac:dyDescent="0.3">
      <c r="A307">
        <f t="shared" si="4"/>
        <v>304</v>
      </c>
      <c r="B307" s="13">
        <v>0.67697780568402999</v>
      </c>
      <c r="C307" s="13">
        <v>-1.2807931956299199</v>
      </c>
      <c r="D307" s="13">
        <v>-0.43277590495230001</v>
      </c>
      <c r="E307" s="13">
        <v>1.516591281156E-2</v>
      </c>
      <c r="F307" s="13">
        <v>0.62970202808889697</v>
      </c>
      <c r="G307" s="13">
        <v>0.46872022776903</v>
      </c>
      <c r="H307" s="13">
        <v>-0.44559146034698099</v>
      </c>
      <c r="I307" s="13">
        <v>0.78354156242391404</v>
      </c>
      <c r="J307" s="13">
        <v>-1.4700334596086799</v>
      </c>
      <c r="K307" s="13">
        <v>-0.81895714266109099</v>
      </c>
      <c r="L307" s="13">
        <v>0.27513240230118002</v>
      </c>
      <c r="M307" s="13">
        <v>2.4202472243603701</v>
      </c>
      <c r="N307" s="13">
        <v>-0.98105298011410003</v>
      </c>
      <c r="O307" s="13">
        <v>1.6483911397895901</v>
      </c>
      <c r="P307" s="13">
        <v>0.36726267470463803</v>
      </c>
      <c r="Q307" s="13">
        <v>-1.15025013849187</v>
      </c>
      <c r="R307" s="13">
        <v>0.19337702358557701</v>
      </c>
      <c r="S307" s="13">
        <v>-0.39894605863545801</v>
      </c>
      <c r="T307" s="13">
        <v>-0.31220869219546898</v>
      </c>
      <c r="U307" s="13">
        <v>8.87154637240892E-2</v>
      </c>
    </row>
    <row r="308" spans="1:21" x14ac:dyDescent="0.3">
      <c r="A308">
        <f t="shared" si="4"/>
        <v>305</v>
      </c>
      <c r="B308" s="13">
        <v>0.85773254520535502</v>
      </c>
      <c r="C308" s="13">
        <v>0.65878349729211205</v>
      </c>
      <c r="D308" s="13">
        <v>0.16858249586617399</v>
      </c>
      <c r="E308" s="13">
        <v>5.9616925634779397E-2</v>
      </c>
      <c r="F308" s="13">
        <v>-0.70399207068944303</v>
      </c>
      <c r="G308" s="13">
        <v>-1.7376860153270499</v>
      </c>
      <c r="H308" s="13">
        <v>-6.9005455985026703E-3</v>
      </c>
      <c r="I308" s="13">
        <v>-0.12266843127294599</v>
      </c>
      <c r="J308" s="13">
        <v>0.326898428646203</v>
      </c>
      <c r="K308" s="13">
        <v>-1.05917895544825</v>
      </c>
      <c r="L308" s="13">
        <v>-1.4664605447721299</v>
      </c>
      <c r="M308" s="13">
        <v>-0.263152605640952</v>
      </c>
      <c r="N308" s="13">
        <v>0.43746016547543998</v>
      </c>
      <c r="O308" s="13">
        <v>-0.81886859751927299</v>
      </c>
      <c r="P308" s="13">
        <v>0.66961117177020602</v>
      </c>
      <c r="Q308" s="13">
        <v>1.2125126368802699</v>
      </c>
      <c r="R308" s="13">
        <v>-0.22666251358685799</v>
      </c>
      <c r="S308" s="13">
        <v>-2.03003498684672</v>
      </c>
      <c r="T308" s="13">
        <v>1.3462656462793099</v>
      </c>
      <c r="U308" s="13">
        <v>1.05903347477847</v>
      </c>
    </row>
    <row r="309" spans="1:21" x14ac:dyDescent="0.3">
      <c r="A309">
        <f t="shared" si="4"/>
        <v>306</v>
      </c>
      <c r="B309" s="13">
        <v>-0.69115912538299096</v>
      </c>
      <c r="C309" s="13">
        <v>0.201029423082216</v>
      </c>
      <c r="D309" s="13">
        <v>1.3636352855844001</v>
      </c>
      <c r="E309" s="13">
        <v>-1.5917793544340999</v>
      </c>
      <c r="F309" s="13">
        <v>0.36251423217053502</v>
      </c>
      <c r="G309" s="13">
        <v>0.41233841109714803</v>
      </c>
      <c r="H309" s="13">
        <v>-0.39344523901043998</v>
      </c>
      <c r="I309" s="13">
        <v>0.78903258761875406</v>
      </c>
      <c r="J309" s="13">
        <v>1.06294280282236</v>
      </c>
      <c r="K309" s="13">
        <v>-0.64889709292693099</v>
      </c>
      <c r="L309" s="13">
        <v>-7.1565791698971898E-2</v>
      </c>
      <c r="M309" s="13">
        <v>-0.83862015359604802</v>
      </c>
      <c r="N309" s="13">
        <v>-0.27101470456043703</v>
      </c>
      <c r="O309" s="13">
        <v>0.40277249197575099</v>
      </c>
      <c r="P309" s="13">
        <v>-1.9943705046967</v>
      </c>
      <c r="Q309" s="13">
        <v>-0.77573631332378701</v>
      </c>
      <c r="R309" s="13">
        <v>0.23890562140138899</v>
      </c>
      <c r="S309" s="13">
        <v>2.23099849795579</v>
      </c>
      <c r="T309" s="13">
        <v>-0.28691141908407503</v>
      </c>
      <c r="U309" s="13">
        <v>-1.3506775708348699</v>
      </c>
    </row>
    <row r="310" spans="1:21" x14ac:dyDescent="0.3">
      <c r="A310">
        <f t="shared" si="4"/>
        <v>307</v>
      </c>
      <c r="B310" s="13">
        <v>0.44937762316685098</v>
      </c>
      <c r="C310" s="13">
        <v>0.45001961048316402</v>
      </c>
      <c r="D310" s="13">
        <v>-0.277734482995666</v>
      </c>
      <c r="E310" s="13">
        <v>0.26080039494750701</v>
      </c>
      <c r="F310" s="13">
        <v>-0.79701325345574003</v>
      </c>
      <c r="G310" s="13">
        <v>0.27313652476268702</v>
      </c>
      <c r="H310" s="13">
        <v>-0.36650390556450402</v>
      </c>
      <c r="I310" s="13">
        <v>-1.1591198956942901</v>
      </c>
      <c r="J310" s="13">
        <v>0.114795757233372</v>
      </c>
      <c r="K310" s="13">
        <v>-0.54072684542823102</v>
      </c>
      <c r="L310" s="13">
        <v>0.20148376596443299</v>
      </c>
      <c r="M310" s="13">
        <v>0.53971894368158901</v>
      </c>
      <c r="N310" s="13">
        <v>0.99540813881219403</v>
      </c>
      <c r="O310" s="13">
        <v>-3.9227983505792603E-2</v>
      </c>
      <c r="P310" s="13">
        <v>0.65658955574059596</v>
      </c>
      <c r="Q310" s="13">
        <v>-1.24311569751913</v>
      </c>
      <c r="R310" s="13">
        <v>0.24830780734852501</v>
      </c>
      <c r="S310" s="13">
        <v>-1.3216370997913001</v>
      </c>
      <c r="T310" s="13">
        <v>-0.86898259397260902</v>
      </c>
      <c r="U310" s="13">
        <v>0.33141327572087798</v>
      </c>
    </row>
    <row r="311" spans="1:21" x14ac:dyDescent="0.3">
      <c r="A311">
        <f t="shared" si="4"/>
        <v>308</v>
      </c>
      <c r="B311" s="13">
        <v>0.100633350315076</v>
      </c>
      <c r="C311" s="13">
        <v>-1.30688239284004E-2</v>
      </c>
      <c r="D311" s="13">
        <v>0.16211653067618101</v>
      </c>
      <c r="E311" s="13">
        <v>-0.53215819018294297</v>
      </c>
      <c r="F311" s="13">
        <v>-2.0355233380509601</v>
      </c>
      <c r="G311" s="13">
        <v>-0.97322546635596197</v>
      </c>
      <c r="H311" s="13">
        <v>-0.35732615288609199</v>
      </c>
      <c r="I311" s="13">
        <v>-0.148113528709959</v>
      </c>
      <c r="J311" s="13">
        <v>-5.4766419906971502E-2</v>
      </c>
      <c r="K311" s="13">
        <v>-1.2147868790054499</v>
      </c>
      <c r="L311" s="13">
        <v>-0.90217295660462404</v>
      </c>
      <c r="M311" s="13">
        <v>-1.80670568299073</v>
      </c>
      <c r="N311" s="13">
        <v>1.4942081187868499</v>
      </c>
      <c r="O311" s="13">
        <v>1.08466780486109</v>
      </c>
      <c r="P311" s="13">
        <v>-1.5524081832407499</v>
      </c>
      <c r="Q311" s="13">
        <v>-0.782577236098568</v>
      </c>
      <c r="R311" s="13">
        <v>0.19139605569451301</v>
      </c>
      <c r="S311" s="13">
        <v>1.3197903082343301</v>
      </c>
      <c r="T311" s="13">
        <v>-1.23789204810882</v>
      </c>
      <c r="U311" s="13">
        <v>-0.14963123471318299</v>
      </c>
    </row>
    <row r="312" spans="1:21" x14ac:dyDescent="0.3">
      <c r="A312">
        <f t="shared" si="4"/>
        <v>309</v>
      </c>
      <c r="B312" s="13">
        <v>0.82606999846992302</v>
      </c>
      <c r="C312" s="13">
        <v>-0.84648209134949703</v>
      </c>
      <c r="D312" s="13">
        <v>1.69855988744006</v>
      </c>
      <c r="E312" s="13">
        <v>-1.7098809954652201</v>
      </c>
      <c r="F312" s="13">
        <v>0.21287927696174599</v>
      </c>
      <c r="G312" s="13">
        <v>-0.74837791838900103</v>
      </c>
      <c r="H312" s="13">
        <v>0.77878215484613</v>
      </c>
      <c r="I312" s="13">
        <v>-2.0891315264774102</v>
      </c>
      <c r="J312" s="13">
        <v>0.41316397970181501</v>
      </c>
      <c r="K312" s="13">
        <v>-0.89049914809247599</v>
      </c>
      <c r="L312" s="13">
        <v>0.241581335374077</v>
      </c>
      <c r="M312" s="13">
        <v>1.05682759483462</v>
      </c>
      <c r="N312" s="13">
        <v>1.1053192296523899</v>
      </c>
      <c r="O312" s="13">
        <v>-1.5852508842149899</v>
      </c>
      <c r="P312" s="13">
        <v>0.712911471610151</v>
      </c>
      <c r="Q312" s="13">
        <v>0.25250966936860297</v>
      </c>
      <c r="R312" s="13">
        <v>0.29573734547523101</v>
      </c>
      <c r="S312" s="13">
        <v>0.95337049899801696</v>
      </c>
      <c r="T312" s="13">
        <v>1.7159325034719199</v>
      </c>
      <c r="U312" s="13">
        <v>-0.86819456896043101</v>
      </c>
    </row>
    <row r="313" spans="1:21" x14ac:dyDescent="0.3">
      <c r="A313">
        <f t="shared" si="4"/>
        <v>310</v>
      </c>
      <c r="B313" s="13">
        <v>0.53615707992591899</v>
      </c>
      <c r="C313" s="13">
        <v>0.48271838321222998</v>
      </c>
      <c r="D313" s="13">
        <v>1.07919560383851</v>
      </c>
      <c r="E313" s="13">
        <v>-7.6228219233404795E-2</v>
      </c>
      <c r="F313" s="13">
        <v>0.28842829114512802</v>
      </c>
      <c r="G313" s="13">
        <v>1.1428437847066999</v>
      </c>
      <c r="H313" s="13">
        <v>-2.3856216254346901E-2</v>
      </c>
      <c r="I313" s="13">
        <v>0.84159593925721199</v>
      </c>
      <c r="J313" s="13">
        <v>0.11414696170682601</v>
      </c>
      <c r="K313" s="13">
        <v>0.59192969238581505</v>
      </c>
      <c r="L313" s="13">
        <v>-2.2185763791093799E-2</v>
      </c>
      <c r="M313" s="13">
        <v>0.70220766951457303</v>
      </c>
      <c r="N313" s="13">
        <v>-1.2632031157494801</v>
      </c>
      <c r="O313" s="13">
        <v>-0.18394359444800901</v>
      </c>
      <c r="P313" s="13">
        <v>-1.64380011740961</v>
      </c>
      <c r="Q313" s="13">
        <v>-0.43294402184950798</v>
      </c>
      <c r="R313" s="13">
        <v>-0.132880846022399</v>
      </c>
      <c r="S313" s="13">
        <v>-0.123447383325737</v>
      </c>
      <c r="T313" s="13">
        <v>-5.63094821295263E-2</v>
      </c>
      <c r="U313" s="13">
        <v>-0.97034007482707396</v>
      </c>
    </row>
    <row r="314" spans="1:21" x14ac:dyDescent="0.3">
      <c r="A314">
        <f t="shared" si="4"/>
        <v>311</v>
      </c>
      <c r="B314" s="13">
        <v>0.89788842598507601</v>
      </c>
      <c r="C314" s="13">
        <v>0.93312086025457996</v>
      </c>
      <c r="D314" s="13">
        <v>-0.47288955481685702</v>
      </c>
      <c r="E314" s="13">
        <v>-0.53069834846738795</v>
      </c>
      <c r="F314" s="13">
        <v>1.68930224335701</v>
      </c>
      <c r="G314" s="13">
        <v>6.0781964314138397E-2</v>
      </c>
      <c r="H314" s="13">
        <v>0.33601652477181998</v>
      </c>
      <c r="I314" s="13">
        <v>-0.98623319063263004</v>
      </c>
      <c r="J314" s="13">
        <v>0.881151134580344</v>
      </c>
      <c r="K314" s="13">
        <v>-0.74577382728780095</v>
      </c>
      <c r="L314" s="13">
        <v>-0.83309559291968704</v>
      </c>
      <c r="M314" s="13">
        <v>-0.55605070293591996</v>
      </c>
      <c r="N314" s="13">
        <v>0.97158663302245396</v>
      </c>
      <c r="O314" s="13">
        <v>-0.86534790397017103</v>
      </c>
      <c r="P314" s="13">
        <v>-0.35675447615200001</v>
      </c>
      <c r="Q314" s="13">
        <v>1.10496626030233</v>
      </c>
      <c r="R314" s="13">
        <v>0.986034239570865</v>
      </c>
      <c r="S314" s="13">
        <v>0.78597256292213302</v>
      </c>
      <c r="T314" s="13">
        <v>-1.2675173370238699</v>
      </c>
      <c r="U314" s="13">
        <v>4.2779182965146101E-2</v>
      </c>
    </row>
    <row r="315" spans="1:21" x14ac:dyDescent="0.3">
      <c r="A315">
        <f t="shared" si="4"/>
        <v>312</v>
      </c>
      <c r="B315" s="13">
        <v>-0.13193786792458101</v>
      </c>
      <c r="C315" s="13">
        <v>0.29170062364902299</v>
      </c>
      <c r="D315" s="13">
        <v>-0.927711310994352</v>
      </c>
      <c r="E315" s="13">
        <v>-0.38943309124966002</v>
      </c>
      <c r="F315" s="13">
        <v>-0.211141890758129</v>
      </c>
      <c r="G315" s="13">
        <v>0.47501883660175098</v>
      </c>
      <c r="H315" s="13">
        <v>0.40313667860777602</v>
      </c>
      <c r="I315" s="13">
        <v>0.39495745506858199</v>
      </c>
      <c r="J315" s="13">
        <v>1.2600067843061</v>
      </c>
      <c r="K315" s="13">
        <v>-0.24874461048051899</v>
      </c>
      <c r="L315" s="13">
        <v>-1.1293018226035001</v>
      </c>
      <c r="M315" s="13">
        <v>-0.28283695226552302</v>
      </c>
      <c r="N315" s="13">
        <v>-0.51988832441425004</v>
      </c>
      <c r="O315" s="13">
        <v>2.3161111010033002</v>
      </c>
      <c r="P315" s="13">
        <v>0.40687116290137698</v>
      </c>
      <c r="Q315" s="13">
        <v>0.32979530422107101</v>
      </c>
      <c r="R315" s="13">
        <v>0.17307984552369499</v>
      </c>
      <c r="S315" s="13">
        <v>-1.36664101483067</v>
      </c>
      <c r="T315" s="13">
        <v>-1.02407408640552</v>
      </c>
      <c r="U315" s="13">
        <v>-0.32951924674998601</v>
      </c>
    </row>
    <row r="316" spans="1:21" x14ac:dyDescent="0.3">
      <c r="A316">
        <f t="shared" si="4"/>
        <v>313</v>
      </c>
      <c r="B316" s="13">
        <v>-0.14720145615126701</v>
      </c>
      <c r="C316" s="13">
        <v>-0.21339365341802299</v>
      </c>
      <c r="D316" s="13">
        <v>1.2401947106492599</v>
      </c>
      <c r="E316" s="13">
        <v>0.59821883014287003</v>
      </c>
      <c r="F316" s="13">
        <v>1.27582005488648</v>
      </c>
      <c r="G316" s="13">
        <v>0.452021146689361</v>
      </c>
      <c r="H316" s="13">
        <v>0.475732277567115</v>
      </c>
      <c r="I316" s="13">
        <v>-2.08272424745642</v>
      </c>
      <c r="J316" s="13">
        <v>0.111426918375928</v>
      </c>
      <c r="K316" s="13">
        <v>-0.87503051876876403</v>
      </c>
      <c r="L316" s="13">
        <v>0.383605715057587</v>
      </c>
      <c r="M316" s="13">
        <v>0.85275456375612901</v>
      </c>
      <c r="N316" s="13">
        <v>-0.57652664708656598</v>
      </c>
      <c r="O316" s="13">
        <v>-1.29324717736783</v>
      </c>
      <c r="P316" s="13">
        <v>-0.24533693475198401</v>
      </c>
      <c r="Q316" s="13">
        <v>-0.70649430920840095</v>
      </c>
      <c r="R316" s="13">
        <v>-0.46607113154485003</v>
      </c>
      <c r="S316" s="13">
        <v>4.9856146529435999E-2</v>
      </c>
      <c r="T316" s="13">
        <v>0.348146658198345</v>
      </c>
      <c r="U316" s="13">
        <v>-0.14730780884615499</v>
      </c>
    </row>
    <row r="317" spans="1:21" x14ac:dyDescent="0.3">
      <c r="A317">
        <f t="shared" si="4"/>
        <v>314</v>
      </c>
      <c r="B317" s="13">
        <v>1.0077734053054399</v>
      </c>
      <c r="C317" s="13">
        <v>-4.0705415803797898E-2</v>
      </c>
      <c r="D317" s="13">
        <v>-2.5631966126183101E-2</v>
      </c>
      <c r="E317" s="13">
        <v>0.30785259741016302</v>
      </c>
      <c r="F317" s="13">
        <v>1.63541300708126</v>
      </c>
      <c r="G317" s="13">
        <v>-0.29797450769957401</v>
      </c>
      <c r="H317" s="13">
        <v>1.16297858871208</v>
      </c>
      <c r="I317" s="13">
        <v>-0.749278774354868</v>
      </c>
      <c r="J317" s="13">
        <v>1.21930944871366E-2</v>
      </c>
      <c r="K317" s="13">
        <v>0.78431898646141796</v>
      </c>
      <c r="L317" s="13">
        <v>4.8647627939331202E-2</v>
      </c>
      <c r="M317" s="13">
        <v>0.76469534669184802</v>
      </c>
      <c r="N317" s="13">
        <v>0.38613826212425501</v>
      </c>
      <c r="O317" s="13">
        <v>-0.58785022096657602</v>
      </c>
      <c r="P317" s="13">
        <v>-0.66522496052990598</v>
      </c>
      <c r="Q317" s="13">
        <v>0.44308688252753298</v>
      </c>
      <c r="R317" s="13">
        <v>1.37660519060922</v>
      </c>
      <c r="S317" s="13">
        <v>-0.42301059998500501</v>
      </c>
      <c r="T317" s="13">
        <v>2.0275950275182901</v>
      </c>
      <c r="U317" s="13">
        <v>0.13086711972172799</v>
      </c>
    </row>
    <row r="318" spans="1:21" x14ac:dyDescent="0.3">
      <c r="A318">
        <f t="shared" si="4"/>
        <v>315</v>
      </c>
      <c r="B318" s="13">
        <v>-2.12365546241575</v>
      </c>
      <c r="C318" s="13">
        <v>-0.22802828057066801</v>
      </c>
      <c r="D318" s="13">
        <v>-0.112313906244773</v>
      </c>
      <c r="E318" s="13">
        <v>0.10384141101127201</v>
      </c>
      <c r="F318" s="13">
        <v>-0.74959412645312595</v>
      </c>
      <c r="G318" s="13">
        <v>-0.66611397522702198</v>
      </c>
      <c r="H318" s="13">
        <v>-1.65189593774777</v>
      </c>
      <c r="I318" s="13">
        <v>0.27217607046660403</v>
      </c>
      <c r="J318" s="13">
        <v>-0.954391494438804</v>
      </c>
      <c r="K318" s="13">
        <v>0.13026663133151101</v>
      </c>
      <c r="L318" s="13">
        <v>-1.56957121316163</v>
      </c>
      <c r="M318" s="13">
        <v>-2.20433112567467</v>
      </c>
      <c r="N318" s="13">
        <v>-1.3520010169652901</v>
      </c>
      <c r="O318" s="13">
        <v>-1.75282960569705</v>
      </c>
      <c r="P318" s="13">
        <v>0.56667413934809396</v>
      </c>
      <c r="Q318" s="13">
        <v>-1.40511182046133E-2</v>
      </c>
      <c r="R318" s="13">
        <v>0.44693103635624098</v>
      </c>
      <c r="S318" s="13">
        <v>1.58221914670578</v>
      </c>
      <c r="T318" s="13">
        <v>1.0363776835626599</v>
      </c>
      <c r="U318" s="13">
        <v>-0.227075606422554</v>
      </c>
    </row>
    <row r="319" spans="1:21" x14ac:dyDescent="0.3">
      <c r="A319">
        <f t="shared" si="4"/>
        <v>316</v>
      </c>
      <c r="B319" s="13">
        <v>-0.50458640551401002</v>
      </c>
      <c r="C319" s="13">
        <v>-1.3811047821901099</v>
      </c>
      <c r="D319" s="13">
        <v>-1.3740170270227301</v>
      </c>
      <c r="E319" s="13">
        <v>-1.7573577486075301E-2</v>
      </c>
      <c r="F319" s="13">
        <v>0.777976807533176</v>
      </c>
      <c r="G319" s="13">
        <v>-1.1691290431775501</v>
      </c>
      <c r="H319" s="13">
        <v>1.1675053176235</v>
      </c>
      <c r="I319" s="13">
        <v>-1.04044016161683</v>
      </c>
      <c r="J319" s="13">
        <v>-1.07582207444082</v>
      </c>
      <c r="K319" s="13">
        <v>-1.4883293060878799</v>
      </c>
      <c r="L319" s="13">
        <v>-0.13819595872941501</v>
      </c>
      <c r="M319" s="13">
        <v>1.26725877948653</v>
      </c>
      <c r="N319" s="13">
        <v>2.1091048713430101</v>
      </c>
      <c r="O319" s="13">
        <v>0.61060130052328898</v>
      </c>
      <c r="P319" s="13">
        <v>-0.65546197531699302</v>
      </c>
      <c r="Q319" s="13">
        <v>-0.39906021568078798</v>
      </c>
      <c r="R319" s="13">
        <v>0.48482808672269301</v>
      </c>
      <c r="S319" s="13">
        <v>-1.17247084283461</v>
      </c>
      <c r="T319" s="13">
        <v>-1.1586591696820101</v>
      </c>
      <c r="U319" s="13">
        <v>-0.92101904117067501</v>
      </c>
    </row>
    <row r="320" spans="1:21" x14ac:dyDescent="0.3">
      <c r="A320">
        <f t="shared" si="4"/>
        <v>317</v>
      </c>
      <c r="B320" s="13">
        <v>-1.2705944498086601</v>
      </c>
      <c r="C320" s="13">
        <v>0.265064182423843</v>
      </c>
      <c r="D320" s="13">
        <v>-2.6542693014315399</v>
      </c>
      <c r="E320" s="13">
        <v>-1.9825353072199901</v>
      </c>
      <c r="F320" s="13">
        <v>0.701095300997578</v>
      </c>
      <c r="G320" s="13">
        <v>0.67515427667651595</v>
      </c>
      <c r="H320" s="13">
        <v>-1.8739963983832499</v>
      </c>
      <c r="I320" s="13">
        <v>-0.96754839078462795</v>
      </c>
      <c r="J320" s="13">
        <v>-0.14435570837873099</v>
      </c>
      <c r="K320" s="13">
        <v>0.85442558589902795</v>
      </c>
      <c r="L320" s="13">
        <v>-1.5357169165750399</v>
      </c>
      <c r="M320" s="13">
        <v>1.02750267437691</v>
      </c>
      <c r="N320" s="13">
        <v>-0.59431631923169903</v>
      </c>
      <c r="O320" s="13">
        <v>-0.47129686409826699</v>
      </c>
      <c r="P320" s="13">
        <v>1.2034465186746901</v>
      </c>
      <c r="Q320" s="13">
        <v>0.54941489419768097</v>
      </c>
      <c r="R320" s="13">
        <v>-1.33369285062124</v>
      </c>
      <c r="S320" s="13">
        <v>1.8560179929864999</v>
      </c>
      <c r="T320" s="13">
        <v>0.61974674671196495</v>
      </c>
      <c r="U320" s="13">
        <v>1.1727890923875799</v>
      </c>
    </row>
    <row r="321" spans="1:21" x14ac:dyDescent="0.3">
      <c r="A321">
        <f t="shared" si="4"/>
        <v>318</v>
      </c>
      <c r="B321" s="13">
        <v>-0.382584802707648</v>
      </c>
      <c r="C321" s="13">
        <v>1.0620731985954801</v>
      </c>
      <c r="D321" s="13">
        <v>-0.88089071042603595</v>
      </c>
      <c r="E321" s="13">
        <v>1.4660006814798701</v>
      </c>
      <c r="F321" s="13">
        <v>-0.58930250551942198</v>
      </c>
      <c r="G321" s="13">
        <v>0.55918775068276005</v>
      </c>
      <c r="H321" s="13">
        <v>-0.87694462931310502</v>
      </c>
      <c r="I321" s="13">
        <v>1.1088864307305499</v>
      </c>
      <c r="J321" s="13">
        <v>-1.1095533700248701</v>
      </c>
      <c r="K321" s="13">
        <v>-0.88359401776517199</v>
      </c>
      <c r="L321" s="13">
        <v>-1.1643859446843501</v>
      </c>
      <c r="M321" s="13">
        <v>2.0532081231633401</v>
      </c>
      <c r="N321" s="13">
        <v>-0.31796372516521798</v>
      </c>
      <c r="O321" s="13">
        <v>-3.5084355739137801E-3</v>
      </c>
      <c r="P321" s="13">
        <v>1.55103576568112</v>
      </c>
      <c r="Q321" s="13">
        <v>0.913540105139106</v>
      </c>
      <c r="R321" s="13">
        <v>1.2769501791470701</v>
      </c>
      <c r="S321" s="13">
        <v>0.64610250044667195</v>
      </c>
      <c r="T321" s="13">
        <v>0.1118365979888</v>
      </c>
      <c r="U321" s="13">
        <v>0.229545406453493</v>
      </c>
    </row>
    <row r="322" spans="1:21" x14ac:dyDescent="0.3">
      <c r="A322">
        <f t="shared" si="4"/>
        <v>319</v>
      </c>
      <c r="B322" s="13">
        <v>0.64867926204862103</v>
      </c>
      <c r="C322" s="13">
        <v>5.8548211113396899E-2</v>
      </c>
      <c r="D322" s="13">
        <v>1.4194010517384701</v>
      </c>
      <c r="E322" s="13">
        <v>-0.35249916924550601</v>
      </c>
      <c r="F322" s="13">
        <v>0.30462436050874298</v>
      </c>
      <c r="G322" s="13">
        <v>0.52647682946179897</v>
      </c>
      <c r="H322" s="13">
        <v>1.2578548457838299</v>
      </c>
      <c r="I322" s="13">
        <v>0.228164460481981</v>
      </c>
      <c r="J322" s="13">
        <v>3.76525393868469E-3</v>
      </c>
      <c r="K322" s="13">
        <v>-1.1753504425590799</v>
      </c>
      <c r="L322" s="13">
        <v>1.0742848088771799</v>
      </c>
      <c r="M322" s="13">
        <v>-1.4922286322926499</v>
      </c>
      <c r="N322" s="13">
        <v>-0.32973055588725902</v>
      </c>
      <c r="O322" s="13">
        <v>1.69790277447525</v>
      </c>
      <c r="P322" s="13">
        <v>0.59027730078165896</v>
      </c>
      <c r="Q322" s="13">
        <v>-1.0512664280997299</v>
      </c>
      <c r="R322" s="13">
        <v>-1.27602106767955</v>
      </c>
      <c r="S322" s="13">
        <v>0.99297777817197297</v>
      </c>
      <c r="T322" s="13">
        <v>0.54614740664328498</v>
      </c>
      <c r="U322" s="13">
        <v>0.50853224146735199</v>
      </c>
    </row>
    <row r="323" spans="1:21" x14ac:dyDescent="0.3">
      <c r="A323">
        <f t="shared" si="4"/>
        <v>320</v>
      </c>
      <c r="B323" s="13">
        <v>0.82572714924175805</v>
      </c>
      <c r="C323" s="13">
        <v>-0.56460054356765299</v>
      </c>
      <c r="D323" s="13">
        <v>-0.49378077362630701</v>
      </c>
      <c r="E323" s="13">
        <v>0.71329946042884695</v>
      </c>
      <c r="F323" s="13">
        <v>-1.1846174923458399</v>
      </c>
      <c r="G323" s="13">
        <v>0.45199759343465401</v>
      </c>
      <c r="H323" s="13">
        <v>-0.66850434198095099</v>
      </c>
      <c r="I323" s="13">
        <v>-0.15011525536165299</v>
      </c>
      <c r="J323" s="13">
        <v>-2.4448937918925902</v>
      </c>
      <c r="K323" s="13">
        <v>0.86198294827635202</v>
      </c>
      <c r="L323" s="13">
        <v>-0.82897148561739897</v>
      </c>
      <c r="M323" s="13">
        <v>-0.70261333474521903</v>
      </c>
      <c r="N323" s="13">
        <v>1.2086350139646</v>
      </c>
      <c r="O323" s="13">
        <v>-1.18481798239836</v>
      </c>
      <c r="P323" s="13">
        <v>-0.42313959781196397</v>
      </c>
      <c r="Q323" s="13">
        <v>-0.91802523391052004</v>
      </c>
      <c r="R323" s="13">
        <v>-1.3772286438641299</v>
      </c>
      <c r="S323" s="13">
        <v>0.251670590741148</v>
      </c>
      <c r="T323" s="13">
        <v>-1.3157924410233099</v>
      </c>
      <c r="U323" s="13">
        <v>-0.99038339526825003</v>
      </c>
    </row>
    <row r="324" spans="1:21" x14ac:dyDescent="0.3">
      <c r="A324">
        <f t="shared" si="4"/>
        <v>321</v>
      </c>
      <c r="B324" s="13">
        <v>-1.0149436426801399</v>
      </c>
      <c r="C324" s="13">
        <v>0.66265083776508904</v>
      </c>
      <c r="D324" s="13">
        <v>-0.85458593179264097</v>
      </c>
      <c r="E324" s="13">
        <v>0.76366602948289897</v>
      </c>
      <c r="F324" s="13">
        <v>0.15998812206930199</v>
      </c>
      <c r="G324" s="13">
        <v>0.880215966811011</v>
      </c>
      <c r="H324" s="13">
        <v>-0.39904109375838198</v>
      </c>
      <c r="I324" s="13">
        <v>1.0892078325375301</v>
      </c>
      <c r="J324" s="13">
        <v>1.06931431780441</v>
      </c>
      <c r="K324" s="13">
        <v>0.44234063207494301</v>
      </c>
      <c r="L324" s="13">
        <v>0.484532980758003</v>
      </c>
      <c r="M324" s="13">
        <v>-1.03872294861249</v>
      </c>
      <c r="N324" s="13">
        <v>-0.14042888018126901</v>
      </c>
      <c r="O324" s="13">
        <v>0.43102739450057898</v>
      </c>
      <c r="P324" s="13">
        <v>-1.1857442137555601</v>
      </c>
      <c r="Q324" s="13">
        <v>-0.58094113318686802</v>
      </c>
      <c r="R324" s="13">
        <v>-1.1087964228925501E-2</v>
      </c>
      <c r="S324" s="13">
        <v>-1.44775879307518E-2</v>
      </c>
      <c r="T324" s="13">
        <v>-2.4593416056011899</v>
      </c>
      <c r="U324" s="13">
        <v>2.2186915686661601</v>
      </c>
    </row>
    <row r="325" spans="1:21" x14ac:dyDescent="0.3">
      <c r="A325">
        <f t="shared" si="4"/>
        <v>322</v>
      </c>
      <c r="B325" s="13">
        <v>-0.471069912683167</v>
      </c>
      <c r="C325" s="13">
        <v>1.20907383573048</v>
      </c>
      <c r="D325" s="13">
        <v>-0.35300318815950299</v>
      </c>
      <c r="E325" s="13">
        <v>0.55706399101057502</v>
      </c>
      <c r="F325" s="13">
        <v>3.6158388500728597E-2</v>
      </c>
      <c r="G325" s="13">
        <v>1.1297970364448</v>
      </c>
      <c r="H325" s="13">
        <v>-0.67924855305312304</v>
      </c>
      <c r="I325" s="13">
        <v>1.24327839857111</v>
      </c>
      <c r="J325" s="13">
        <v>1.61164708852788</v>
      </c>
      <c r="K325" s="13">
        <v>6.7972550514878702E-2</v>
      </c>
      <c r="L325" s="13">
        <v>0.48609130556628499</v>
      </c>
      <c r="M325" s="13">
        <v>-0.606683785888532</v>
      </c>
      <c r="N325" s="13">
        <v>-0.36375435534321299</v>
      </c>
      <c r="O325" s="13">
        <v>2.3229190423673001</v>
      </c>
      <c r="P325" s="13">
        <v>0.33436597574825</v>
      </c>
      <c r="Q325" s="13">
        <v>0.81987499447814505</v>
      </c>
      <c r="R325" s="13">
        <v>-0.56615720477405096</v>
      </c>
      <c r="S325" s="13">
        <v>1.16748858342554</v>
      </c>
      <c r="T325" s="13">
        <v>-1.3341136463668799</v>
      </c>
      <c r="U325" s="13">
        <v>-1.1145545553599601</v>
      </c>
    </row>
    <row r="326" spans="1:21" x14ac:dyDescent="0.3">
      <c r="A326">
        <f t="shared" ref="A326:A389" si="5">1+A325</f>
        <v>323</v>
      </c>
      <c r="B326" s="13">
        <v>0.13702487413004999</v>
      </c>
      <c r="C326" s="13">
        <v>0.45482148319286803</v>
      </c>
      <c r="D326" s="13">
        <v>0.70029314974395496</v>
      </c>
      <c r="E326" s="13">
        <v>0.56507556185896901</v>
      </c>
      <c r="F326" s="13">
        <v>1.1786662284523199</v>
      </c>
      <c r="G326" s="13">
        <v>-0.85807125222970704</v>
      </c>
      <c r="H326" s="13">
        <v>1.1865527911474201</v>
      </c>
      <c r="I326" s="13">
        <v>0.90403502168092598</v>
      </c>
      <c r="J326" s="13">
        <v>-0.33720144859807299</v>
      </c>
      <c r="K326" s="13">
        <v>-0.20781143314560899</v>
      </c>
      <c r="L326" s="13">
        <v>1.52290553136159</v>
      </c>
      <c r="M326" s="13">
        <v>-0.14115287945449001</v>
      </c>
      <c r="N326" s="13">
        <v>0.46166055294478098</v>
      </c>
      <c r="O326" s="13">
        <v>0.240927872833124</v>
      </c>
      <c r="P326" s="13">
        <v>-0.40589898967293803</v>
      </c>
      <c r="Q326" s="13">
        <v>1.09737826533074</v>
      </c>
      <c r="R326" s="13">
        <v>-0.52099880594699999</v>
      </c>
      <c r="S326" s="13">
        <v>-0.61385773783645703</v>
      </c>
      <c r="T326" s="13">
        <v>-0.442238541069294</v>
      </c>
      <c r="U326" s="13">
        <v>1.73190077161797</v>
      </c>
    </row>
    <row r="327" spans="1:21" x14ac:dyDescent="0.3">
      <c r="A327">
        <f t="shared" si="5"/>
        <v>324</v>
      </c>
      <c r="B327" s="13">
        <v>-0.29186337575357302</v>
      </c>
      <c r="C327" s="13">
        <v>0.49357133151735499</v>
      </c>
      <c r="D327" s="13">
        <v>-0.77667776133373301</v>
      </c>
      <c r="E327" s="13">
        <v>-0.17676451830311601</v>
      </c>
      <c r="F327" s="13">
        <v>0.118626843162582</v>
      </c>
      <c r="G327" s="13">
        <v>1.4786227417453299</v>
      </c>
      <c r="H327" s="13">
        <v>-1.0339864495190501</v>
      </c>
      <c r="I327" s="13">
        <v>0.36731461655730302</v>
      </c>
      <c r="J327" s="13">
        <v>-0.282810665968243</v>
      </c>
      <c r="K327" s="13">
        <v>0.42110584767814702</v>
      </c>
      <c r="L327" s="13">
        <v>-0.60763574223138905</v>
      </c>
      <c r="M327" s="13">
        <v>-0.50307399368031702</v>
      </c>
      <c r="N327" s="13">
        <v>-0.59765166915193102</v>
      </c>
      <c r="O327" s="13">
        <v>0.49808825825348702</v>
      </c>
      <c r="P327" s="13">
        <v>-1.22133497916934</v>
      </c>
      <c r="Q327" s="13">
        <v>0.44281295026051498</v>
      </c>
      <c r="R327" s="13">
        <v>1.26146811103427</v>
      </c>
      <c r="S327" s="13">
        <v>-0.55719458741372097</v>
      </c>
      <c r="T327" s="13">
        <v>0.72743500930076499</v>
      </c>
      <c r="U327" s="13">
        <v>0.359314216552795</v>
      </c>
    </row>
    <row r="328" spans="1:21" x14ac:dyDescent="0.3">
      <c r="A328">
        <f t="shared" si="5"/>
        <v>325</v>
      </c>
      <c r="B328" s="13">
        <v>0.30181855526100598</v>
      </c>
      <c r="C328" s="13">
        <v>0.22162062354395901</v>
      </c>
      <c r="D328" s="13">
        <v>-2.3875526519518799</v>
      </c>
      <c r="E328" s="13">
        <v>1.55139941912081</v>
      </c>
      <c r="F328" s="13">
        <v>1.4373781581120599</v>
      </c>
      <c r="G328" s="13">
        <v>0.83536353860486001</v>
      </c>
      <c r="H328" s="13">
        <v>-1.7593799008311599</v>
      </c>
      <c r="I328" s="13">
        <v>0.82441968909111396</v>
      </c>
      <c r="J328" s="13">
        <v>0.63330791590384194</v>
      </c>
      <c r="K328" s="13">
        <v>-0.67341830311095996</v>
      </c>
      <c r="L328" s="13">
        <v>-0.110783035047022</v>
      </c>
      <c r="M328" s="13">
        <v>-0.47087061313051398</v>
      </c>
      <c r="N328" s="13">
        <v>6.9325668687446204E-2</v>
      </c>
      <c r="O328" s="13">
        <v>0.20741259631155001</v>
      </c>
      <c r="P328" s="13">
        <v>1.5704061486079499</v>
      </c>
      <c r="Q328" s="13">
        <v>-0.63021524736510703</v>
      </c>
      <c r="R328" s="13">
        <v>1.0694900107546499</v>
      </c>
      <c r="S328" s="13">
        <v>-1.4023162406133001</v>
      </c>
      <c r="T328" s="13">
        <v>0.16913016630271899</v>
      </c>
      <c r="U328" s="13">
        <v>0.17320238140452901</v>
      </c>
    </row>
    <row r="329" spans="1:21" x14ac:dyDescent="0.3">
      <c r="A329">
        <f t="shared" si="5"/>
        <v>326</v>
      </c>
      <c r="B329" s="13">
        <v>0.399930942955802</v>
      </c>
      <c r="C329" s="13">
        <v>-0.57464411085006595</v>
      </c>
      <c r="D329" s="13">
        <v>-0.726171798261118</v>
      </c>
      <c r="E329" s="13">
        <v>-1.90205137684812</v>
      </c>
      <c r="F329" s="13">
        <v>-0.93844935943065599</v>
      </c>
      <c r="G329" s="13">
        <v>1.4739798966373201</v>
      </c>
      <c r="H329" s="13">
        <v>1.2573277893200301</v>
      </c>
      <c r="I329" s="13">
        <v>-0.33515695042414101</v>
      </c>
      <c r="J329" s="13">
        <v>-0.17632480373878801</v>
      </c>
      <c r="K329" s="13">
        <v>-1.30756632055786</v>
      </c>
      <c r="L329" s="13">
        <v>-0.16060986343664199</v>
      </c>
      <c r="M329" s="13">
        <v>0.897599367804231</v>
      </c>
      <c r="N329" s="13">
        <v>-0.12775637038882101</v>
      </c>
      <c r="O329" s="13">
        <v>2.4031642238225301</v>
      </c>
      <c r="P329" s="13">
        <v>1.2397940537991501</v>
      </c>
      <c r="Q329" s="13">
        <v>0.598059204542291</v>
      </c>
      <c r="R329" s="13">
        <v>-0.46130026858247902</v>
      </c>
      <c r="S329" s="13">
        <v>0.42749394345882502</v>
      </c>
      <c r="T329" s="13">
        <v>0.98863655727835598</v>
      </c>
      <c r="U329" s="13">
        <v>-8.1167708888928103E-2</v>
      </c>
    </row>
    <row r="330" spans="1:21" x14ac:dyDescent="0.3">
      <c r="A330">
        <f t="shared" si="5"/>
        <v>327</v>
      </c>
      <c r="B330" s="13">
        <v>-0.929961558940129</v>
      </c>
      <c r="C330" s="13">
        <v>0.132270226099234</v>
      </c>
      <c r="D330" s="13">
        <v>1.11286336375538</v>
      </c>
      <c r="E330" s="13">
        <v>-0.30075090288074302</v>
      </c>
      <c r="F330" s="13">
        <v>-3.1882577327440802</v>
      </c>
      <c r="G330" s="13">
        <v>1.2944684097744199</v>
      </c>
      <c r="H330" s="13">
        <v>-1.3241239844275401</v>
      </c>
      <c r="I330" s="13">
        <v>-0.30263491564952699</v>
      </c>
      <c r="J330" s="13">
        <v>-2.1875189471256</v>
      </c>
      <c r="K330" s="13">
        <v>-0.86725664061060803</v>
      </c>
      <c r="L330" s="13">
        <v>-0.96041112502571502</v>
      </c>
      <c r="M330" s="13">
        <v>-0.82963283406105703</v>
      </c>
      <c r="N330" s="13">
        <v>3.5636382418928698</v>
      </c>
      <c r="O330" s="13">
        <v>1.1165282393643801</v>
      </c>
      <c r="P330" s="13">
        <v>-0.44989935273693299</v>
      </c>
      <c r="Q330" s="13">
        <v>1.87445077827656</v>
      </c>
      <c r="R330" s="13">
        <v>0.39256596109171799</v>
      </c>
      <c r="S330" s="13">
        <v>-1.03922188286019</v>
      </c>
      <c r="T330" s="13">
        <v>-1.02236933069411</v>
      </c>
      <c r="U330" s="13">
        <v>2.7760714959268</v>
      </c>
    </row>
    <row r="331" spans="1:21" x14ac:dyDescent="0.3">
      <c r="A331">
        <f t="shared" si="5"/>
        <v>328</v>
      </c>
      <c r="B331" s="13">
        <v>-0.17683026592923201</v>
      </c>
      <c r="C331" s="13">
        <v>1.1286397902127201</v>
      </c>
      <c r="D331" s="13">
        <v>1.33394214705623</v>
      </c>
      <c r="E331" s="13">
        <v>0.66982079618046797</v>
      </c>
      <c r="F331" s="13">
        <v>1.7050566349902401</v>
      </c>
      <c r="G331" s="13">
        <v>3.3384285542347299E-2</v>
      </c>
      <c r="H331" s="13">
        <v>0.210146394005506</v>
      </c>
      <c r="I331" s="13">
        <v>-0.62226325755567002</v>
      </c>
      <c r="J331" s="13">
        <v>-0.85567328429165801</v>
      </c>
      <c r="K331" s="13">
        <v>1.1391112823702101</v>
      </c>
      <c r="L331" s="13">
        <v>1.1528065266451499</v>
      </c>
      <c r="M331" s="13">
        <v>0.11065971505970799</v>
      </c>
      <c r="N331" s="13">
        <v>-0.44564481792188398</v>
      </c>
      <c r="O331" s="13">
        <v>1.58559434686446</v>
      </c>
      <c r="P331" s="13">
        <v>-0.80801600825967501</v>
      </c>
      <c r="Q331" s="13">
        <v>-4.1292831052554997E-2</v>
      </c>
      <c r="R331" s="13">
        <v>0.52002061525304</v>
      </c>
      <c r="S331" s="13">
        <v>0.79864411975153504</v>
      </c>
      <c r="T331" s="13">
        <v>-0.13934379924139101</v>
      </c>
      <c r="U331" s="13">
        <v>0.47299584481116502</v>
      </c>
    </row>
    <row r="332" spans="1:21" x14ac:dyDescent="0.3">
      <c r="A332">
        <f t="shared" si="5"/>
        <v>329</v>
      </c>
      <c r="B332" s="13">
        <v>-2.1320945991615301</v>
      </c>
      <c r="C332" s="13">
        <v>-5.6005887608876703E-2</v>
      </c>
      <c r="D332" s="13">
        <v>1.1557217192624001</v>
      </c>
      <c r="E332" s="13">
        <v>0.24562495108976801</v>
      </c>
      <c r="F332" s="13">
        <v>0.95749507612646301</v>
      </c>
      <c r="G332" s="13">
        <v>0.55022789288571605</v>
      </c>
      <c r="H332" s="13">
        <v>-0.42149025268977502</v>
      </c>
      <c r="I332" s="13">
        <v>-0.15719943390494101</v>
      </c>
      <c r="J332" s="13">
        <v>-0.37879876148275599</v>
      </c>
      <c r="K332" s="13">
        <v>0.57913464419208305</v>
      </c>
      <c r="L332" s="13">
        <v>-2.7447804800382398</v>
      </c>
      <c r="M332" s="13">
        <v>-1.81249967168963</v>
      </c>
      <c r="N332" s="13">
        <v>-0.71133699120443195</v>
      </c>
      <c r="O332" s="13">
        <v>2.8558409287496901E-2</v>
      </c>
      <c r="P332" s="13">
        <v>-0.94730663348627597</v>
      </c>
      <c r="Q332" s="13">
        <v>-0.37603775255524402</v>
      </c>
      <c r="R332" s="13">
        <v>0.17190337549422899</v>
      </c>
      <c r="S332" s="13">
        <v>0.86177081154927404</v>
      </c>
      <c r="T332" s="13">
        <v>1.1915264035527999</v>
      </c>
      <c r="U332" s="13">
        <v>1.03035242917963</v>
      </c>
    </row>
    <row r="333" spans="1:21" x14ac:dyDescent="0.3">
      <c r="A333">
        <f t="shared" si="5"/>
        <v>330</v>
      </c>
      <c r="B333" s="13">
        <v>1.1453617105184699</v>
      </c>
      <c r="C333" s="13">
        <v>0.70626587569923005</v>
      </c>
      <c r="D333" s="13">
        <v>0.46763385152349002</v>
      </c>
      <c r="E333" s="13">
        <v>1.52493499339314</v>
      </c>
      <c r="F333" s="13">
        <v>1.1393869488858901</v>
      </c>
      <c r="G333" s="13">
        <v>0.73262423736491</v>
      </c>
      <c r="H333" s="13">
        <v>-0.70676204388888797</v>
      </c>
      <c r="I333" s="13">
        <v>1.05564067439214</v>
      </c>
      <c r="J333" s="13">
        <v>-2.6580488925674799</v>
      </c>
      <c r="K333" s="13">
        <v>-0.75731168257113701</v>
      </c>
      <c r="L333" s="13">
        <v>-1.41907206906974</v>
      </c>
      <c r="M333" s="13">
        <v>-0.69270561067915903</v>
      </c>
      <c r="N333" s="13">
        <v>-7.26896568869113E-2</v>
      </c>
      <c r="O333" s="13">
        <v>1.6731633731141899</v>
      </c>
      <c r="P333" s="13">
        <v>-0.55271503790796295</v>
      </c>
      <c r="Q333" s="13">
        <v>0.93331507127286295</v>
      </c>
      <c r="R333" s="13">
        <v>0.60439831068692196</v>
      </c>
      <c r="S333" s="13">
        <v>-7.9562766442467903E-2</v>
      </c>
      <c r="T333" s="13">
        <v>-0.60764426252400805</v>
      </c>
      <c r="U333" s="13">
        <v>2.5619892948967502</v>
      </c>
    </row>
    <row r="334" spans="1:21" x14ac:dyDescent="0.3">
      <c r="A334">
        <f t="shared" si="5"/>
        <v>331</v>
      </c>
      <c r="B334" s="13">
        <v>-0.62909076099415595</v>
      </c>
      <c r="C334" s="13">
        <v>-6.0550906877904598E-2</v>
      </c>
      <c r="D334" s="13">
        <v>0.17935603665229199</v>
      </c>
      <c r="E334" s="13">
        <v>-0.216286483572845</v>
      </c>
      <c r="F334" s="13">
        <v>-0.68831406851266697</v>
      </c>
      <c r="G334" s="13">
        <v>0.157100197488935</v>
      </c>
      <c r="H334" s="13">
        <v>-0.24623548592976999</v>
      </c>
      <c r="I334" s="13">
        <v>-0.77786263286614299</v>
      </c>
      <c r="J334" s="13">
        <v>1.2099864430099101</v>
      </c>
      <c r="K334" s="13">
        <v>0.67281955287325002</v>
      </c>
      <c r="L334" s="13">
        <v>0.79057748393754901</v>
      </c>
      <c r="M334" s="13">
        <v>-0.245160544935493</v>
      </c>
      <c r="N334" s="13">
        <v>-0.95161642019433301</v>
      </c>
      <c r="O334" s="13">
        <v>0.58221705043386496</v>
      </c>
      <c r="P334" s="13">
        <v>-0.604459896706388</v>
      </c>
      <c r="Q334" s="13">
        <v>-0.44627702070748398</v>
      </c>
      <c r="R334" s="13">
        <v>-0.80956193313452496</v>
      </c>
      <c r="S334" s="13">
        <v>1.01483566046359</v>
      </c>
      <c r="T334" s="13">
        <v>-1.2489750116473599</v>
      </c>
      <c r="U334" s="13">
        <v>-0.30742349173197098</v>
      </c>
    </row>
    <row r="335" spans="1:21" x14ac:dyDescent="0.3">
      <c r="A335">
        <f t="shared" si="5"/>
        <v>332</v>
      </c>
      <c r="B335" s="13">
        <v>-1.2038499740022199</v>
      </c>
      <c r="C335" s="13">
        <v>0.59024852232385805</v>
      </c>
      <c r="D335" s="13">
        <v>-1.0665110058580201</v>
      </c>
      <c r="E335" s="13">
        <v>1.3292521441667</v>
      </c>
      <c r="F335" s="13">
        <v>-1.18564638532177</v>
      </c>
      <c r="G335" s="13">
        <v>-0.94078013080026801</v>
      </c>
      <c r="H335" s="13">
        <v>0.79547996478665295</v>
      </c>
      <c r="I335" s="13">
        <v>0.93621200869422605</v>
      </c>
      <c r="J335" s="13">
        <v>-0.89259741114953695</v>
      </c>
      <c r="K335" s="13">
        <v>1.7084409630517301</v>
      </c>
      <c r="L335" s="13">
        <v>-0.19392942340831401</v>
      </c>
      <c r="M335" s="13">
        <v>0.79726752643236198</v>
      </c>
      <c r="N335" s="13">
        <v>0.98671271981889996</v>
      </c>
      <c r="O335" s="13">
        <v>-0.86804144361594204</v>
      </c>
      <c r="P335" s="13">
        <v>1.40266107599362</v>
      </c>
      <c r="Q335" s="13">
        <v>0.98293408023197304</v>
      </c>
      <c r="R335" s="13">
        <v>-9.0169359518508102E-2</v>
      </c>
      <c r="S335" s="13">
        <v>-0.60765693116516195</v>
      </c>
      <c r="T335" s="13">
        <v>-1.51331639539129</v>
      </c>
      <c r="U335" s="13">
        <v>0.17505335122094801</v>
      </c>
    </row>
    <row r="336" spans="1:21" x14ac:dyDescent="0.3">
      <c r="A336">
        <f t="shared" si="5"/>
        <v>333</v>
      </c>
      <c r="B336" s="13">
        <v>-0.25394468342281201</v>
      </c>
      <c r="C336" s="13">
        <v>-0.61960724321927196</v>
      </c>
      <c r="D336" s="13">
        <v>0.71041818382751998</v>
      </c>
      <c r="E336" s="13">
        <v>-1.0566554671214501</v>
      </c>
      <c r="F336" s="13">
        <v>-0.74171546868307703</v>
      </c>
      <c r="G336" s="13">
        <v>-0.68040913102953404</v>
      </c>
      <c r="H336" s="13">
        <v>1.1649073678719799</v>
      </c>
      <c r="I336" s="13">
        <v>1.5459686116536999</v>
      </c>
      <c r="J336" s="13">
        <v>-1.1088661038415599</v>
      </c>
      <c r="K336" s="13">
        <v>-0.79654484768477596</v>
      </c>
      <c r="L336" s="13">
        <v>-1.8426654758496801</v>
      </c>
      <c r="M336" s="13">
        <v>0.101870830785338</v>
      </c>
      <c r="N336" s="13">
        <v>2.9517284565902</v>
      </c>
      <c r="O336" s="13">
        <v>-0.59763303222553499</v>
      </c>
      <c r="P336" s="13">
        <v>-0.94747784688266501</v>
      </c>
      <c r="Q336" s="13">
        <v>-0.65765396766820805</v>
      </c>
      <c r="R336" s="13">
        <v>-0.596478310903925</v>
      </c>
      <c r="S336" s="13">
        <v>-0.86572956879687502</v>
      </c>
      <c r="T336" s="13">
        <v>-0.742438005740088</v>
      </c>
      <c r="U336" s="13">
        <v>-3.7834366437835498E-2</v>
      </c>
    </row>
    <row r="337" spans="1:21" x14ac:dyDescent="0.3">
      <c r="A337">
        <f t="shared" si="5"/>
        <v>334</v>
      </c>
      <c r="B337" s="13">
        <v>-1.4286468646321</v>
      </c>
      <c r="C337" s="13">
        <v>-1.1902800745090201</v>
      </c>
      <c r="D337" s="13">
        <v>-0.765691753742064</v>
      </c>
      <c r="E337" s="13">
        <v>-1.1816049956791801</v>
      </c>
      <c r="F337" s="13">
        <v>-0.15939922408790599</v>
      </c>
      <c r="G337" s="13">
        <v>-0.509220017182623</v>
      </c>
      <c r="H337" s="13">
        <v>1.5623450090122699</v>
      </c>
      <c r="I337" s="13">
        <v>-0.33520661004201902</v>
      </c>
      <c r="J337" s="13">
        <v>1.1332464112007901</v>
      </c>
      <c r="K337" s="13">
        <v>-1.62352676525707</v>
      </c>
      <c r="L337" s="13">
        <v>-0.54659302572824597</v>
      </c>
      <c r="M337" s="13">
        <v>-0.186456499288183</v>
      </c>
      <c r="N337" s="13">
        <v>1.41853504197669</v>
      </c>
      <c r="O337" s="13">
        <v>-0.89984872053054599</v>
      </c>
      <c r="P337" s="13">
        <v>-0.94984384718550796</v>
      </c>
      <c r="Q337" s="13">
        <v>0.63279291880462696</v>
      </c>
      <c r="R337" s="13">
        <v>-1.40368279482402</v>
      </c>
      <c r="S337" s="13">
        <v>-1.25674111829602</v>
      </c>
      <c r="T337" s="13">
        <v>0.56747418177501296</v>
      </c>
      <c r="U337" s="13">
        <v>0.77175373492135002</v>
      </c>
    </row>
    <row r="338" spans="1:21" x14ac:dyDescent="0.3">
      <c r="A338">
        <f t="shared" si="5"/>
        <v>335</v>
      </c>
      <c r="B338" s="13">
        <v>-2.0857617701600301E-2</v>
      </c>
      <c r="C338" s="13">
        <v>-2.4353560845530202</v>
      </c>
      <c r="D338" s="13">
        <v>0.47343110800261401</v>
      </c>
      <c r="E338" s="13">
        <v>0.58048043517379</v>
      </c>
      <c r="F338" s="13">
        <v>0.17210073785829599</v>
      </c>
      <c r="G338" s="13">
        <v>0.61559731960970598</v>
      </c>
      <c r="H338" s="13">
        <v>0.81626192468116998</v>
      </c>
      <c r="I338" s="13">
        <v>-0.95130230274399996</v>
      </c>
      <c r="J338" s="13">
        <v>-0.91459869980412001</v>
      </c>
      <c r="K338" s="13">
        <v>-0.31558545846660402</v>
      </c>
      <c r="L338" s="13">
        <v>1.77195174099643</v>
      </c>
      <c r="M338" s="13">
        <v>-1.3898714759206099</v>
      </c>
      <c r="N338" s="13">
        <v>0.85909761506165205</v>
      </c>
      <c r="O338" s="13">
        <v>-4.0187414884733097E-2</v>
      </c>
      <c r="P338" s="13">
        <v>-1.2791061180885099</v>
      </c>
      <c r="Q338" s="13">
        <v>-0.38222181654061199</v>
      </c>
      <c r="R338" s="13">
        <v>-0.63340817701678898</v>
      </c>
      <c r="S338" s="13">
        <v>0.23184459055457099</v>
      </c>
      <c r="T338" s="13">
        <v>1.3262055341305199</v>
      </c>
      <c r="U338" s="13">
        <v>1.41423285599689</v>
      </c>
    </row>
    <row r="339" spans="1:21" x14ac:dyDescent="0.3">
      <c r="A339">
        <f t="shared" si="5"/>
        <v>336</v>
      </c>
      <c r="B339" s="13">
        <v>-0.56066499652818502</v>
      </c>
      <c r="C339" s="13">
        <v>0.73200557444334902</v>
      </c>
      <c r="D339" s="13">
        <v>-1.36890724795685</v>
      </c>
      <c r="E339" s="13">
        <v>-0.75190427281417305</v>
      </c>
      <c r="F339" s="13">
        <v>-0.38825574603707402</v>
      </c>
      <c r="G339" s="13">
        <v>0.22815599775290901</v>
      </c>
      <c r="H339" s="13">
        <v>0.95951858146596603</v>
      </c>
      <c r="I339" s="13">
        <v>-0.116557132970669</v>
      </c>
      <c r="J339" s="13">
        <v>0.32255054352829299</v>
      </c>
      <c r="K339" s="13">
        <v>0.296601807457197</v>
      </c>
      <c r="L339" s="13">
        <v>0.660634629438136</v>
      </c>
      <c r="M339" s="13">
        <v>1.2570636347597699</v>
      </c>
      <c r="N339" s="13">
        <v>1.8506838403798</v>
      </c>
      <c r="O339" s="13">
        <v>-1.2789451703257</v>
      </c>
      <c r="P339" s="13">
        <v>0.654044831281961</v>
      </c>
      <c r="Q339" s="13">
        <v>3.7919637821699603E-2</v>
      </c>
      <c r="R339" s="13">
        <v>-0.87443603824664795</v>
      </c>
      <c r="S339" s="13">
        <v>5.7509453866799301E-2</v>
      </c>
      <c r="T339" s="13">
        <v>1.7723826955337001</v>
      </c>
      <c r="U339" s="13">
        <v>-0.96154996044824503</v>
      </c>
    </row>
    <row r="340" spans="1:21" x14ac:dyDescent="0.3">
      <c r="A340">
        <f t="shared" si="5"/>
        <v>337</v>
      </c>
      <c r="B340" s="13">
        <v>2.1777787091841501</v>
      </c>
      <c r="C340" s="13">
        <v>0.34681240690196402</v>
      </c>
      <c r="D340" s="13">
        <v>-0.118829966480773</v>
      </c>
      <c r="E340" s="13">
        <v>-0.88577746049700101</v>
      </c>
      <c r="F340" s="13">
        <v>1.10089542385244</v>
      </c>
      <c r="G340" s="13">
        <v>-2.6958300236702999</v>
      </c>
      <c r="H340" s="13">
        <v>1.93453602825497</v>
      </c>
      <c r="I340" s="13">
        <v>4.30254449033141E-2</v>
      </c>
      <c r="J340" s="13">
        <v>-1.9746528764428499</v>
      </c>
      <c r="K340" s="13">
        <v>0.77661550711871796</v>
      </c>
      <c r="L340" s="13">
        <v>1.0184119941605101</v>
      </c>
      <c r="M340" s="13">
        <v>-0.48341319125349203</v>
      </c>
      <c r="N340" s="13">
        <v>0.36241927438513599</v>
      </c>
      <c r="O340" s="13">
        <v>-2.0744174335114498</v>
      </c>
      <c r="P340" s="13">
        <v>0.80502472420820503</v>
      </c>
      <c r="Q340" s="13">
        <v>0.96615087885003104</v>
      </c>
      <c r="R340" s="13">
        <v>7.6999342244286298E-2</v>
      </c>
      <c r="S340" s="13">
        <v>1.4612148902109701</v>
      </c>
      <c r="T340" s="13">
        <v>-0.20006833350454201</v>
      </c>
      <c r="U340" s="13">
        <v>-0.68416263873365601</v>
      </c>
    </row>
    <row r="341" spans="1:21" x14ac:dyDescent="0.3">
      <c r="A341">
        <f t="shared" si="5"/>
        <v>338</v>
      </c>
      <c r="B341" s="13">
        <v>1.1384653873296</v>
      </c>
      <c r="C341" s="13">
        <v>0.72808703404484099</v>
      </c>
      <c r="D341" s="13">
        <v>1.2559465621419901</v>
      </c>
      <c r="E341" s="13">
        <v>-0.68977606251072399</v>
      </c>
      <c r="F341" s="13">
        <v>-0.348876762029035</v>
      </c>
      <c r="G341" s="13">
        <v>-0.86256315179564502</v>
      </c>
      <c r="H341" s="13">
        <v>-0.75922402062627503</v>
      </c>
      <c r="I341" s="13">
        <v>2.7116301312437301</v>
      </c>
      <c r="J341" s="13">
        <v>1.32385706395442</v>
      </c>
      <c r="K341" s="13">
        <v>-0.80895823338686201</v>
      </c>
      <c r="L341" s="13">
        <v>-2.72926163022119E-2</v>
      </c>
      <c r="M341" s="13">
        <v>2.28002839211993</v>
      </c>
      <c r="N341" s="13">
        <v>0.50321958258347099</v>
      </c>
      <c r="O341" s="13">
        <v>0.91201808256357797</v>
      </c>
      <c r="P341" s="13">
        <v>1.4190825453993201</v>
      </c>
      <c r="Q341" s="13">
        <v>0.91644817792849498</v>
      </c>
      <c r="R341" s="13">
        <v>0.393274908332988</v>
      </c>
      <c r="S341" s="13">
        <v>0.31794640119089201</v>
      </c>
      <c r="T341" s="13">
        <v>0.95377666803488503</v>
      </c>
      <c r="U341" s="13">
        <v>1.80114962277067</v>
      </c>
    </row>
    <row r="342" spans="1:21" x14ac:dyDescent="0.3">
      <c r="A342">
        <f t="shared" si="5"/>
        <v>339</v>
      </c>
      <c r="B342" s="13">
        <v>-2.4968865031844998</v>
      </c>
      <c r="C342" s="13">
        <v>0.57115966994668899</v>
      </c>
      <c r="D342" s="13">
        <v>-0.309097315526488</v>
      </c>
      <c r="E342" s="13">
        <v>0.13973179339361699</v>
      </c>
      <c r="F342" s="13">
        <v>0.187742084058485</v>
      </c>
      <c r="G342" s="13">
        <v>-1.28594891252483</v>
      </c>
      <c r="H342" s="13">
        <v>0.64213822852760105</v>
      </c>
      <c r="I342" s="13">
        <v>-0.25196092479377202</v>
      </c>
      <c r="J342" s="13">
        <v>0.30589060078281599</v>
      </c>
      <c r="K342" s="13">
        <v>-0.70573173870631201</v>
      </c>
      <c r="L342" s="13">
        <v>-1.7952554571988799</v>
      </c>
      <c r="M342" s="13">
        <v>8.1457954664079499E-2</v>
      </c>
      <c r="N342" s="13">
        <v>-1.3737656149451001</v>
      </c>
      <c r="O342" s="13">
        <v>-0.88282194712686002</v>
      </c>
      <c r="P342" s="13">
        <v>-2.1595802074866902E-2</v>
      </c>
      <c r="Q342" s="13">
        <v>-0.48988553853129302</v>
      </c>
      <c r="R342" s="13">
        <v>-0.32309970785040798</v>
      </c>
      <c r="S342" s="13">
        <v>-0.51534175011917605</v>
      </c>
      <c r="T342" s="13">
        <v>0.51601116920458501</v>
      </c>
      <c r="U342" s="13">
        <v>1.7150757406275901</v>
      </c>
    </row>
    <row r="343" spans="1:21" x14ac:dyDescent="0.3">
      <c r="A343">
        <f t="shared" si="5"/>
        <v>340</v>
      </c>
      <c r="B343" s="13">
        <v>0.44132693172760901</v>
      </c>
      <c r="C343" s="13">
        <v>-1.77757427033886</v>
      </c>
      <c r="D343" s="13">
        <v>0.40722721196488798</v>
      </c>
      <c r="E343" s="13">
        <v>-0.98465937646794699</v>
      </c>
      <c r="F343" s="13">
        <v>-2.0849292658512599</v>
      </c>
      <c r="G343" s="13">
        <v>0.75213617626057505</v>
      </c>
      <c r="H343" s="13">
        <v>0.92140953138760395</v>
      </c>
      <c r="I343" s="13">
        <v>0.61919072380727402</v>
      </c>
      <c r="J343" s="13">
        <v>-0.59005833154851395</v>
      </c>
      <c r="K343" s="13">
        <v>0.46958944673321801</v>
      </c>
      <c r="L343" s="13">
        <v>0.25601220091381399</v>
      </c>
      <c r="M343" s="13">
        <v>-0.36134051260789002</v>
      </c>
      <c r="N343" s="13">
        <v>1.0338434963076799</v>
      </c>
      <c r="O343" s="13">
        <v>-0.56627030952495105</v>
      </c>
      <c r="P343" s="13">
        <v>0.23063915614076899</v>
      </c>
      <c r="Q343" s="13">
        <v>0.97547038616430504</v>
      </c>
      <c r="R343" s="13">
        <v>0.84165549416396601</v>
      </c>
      <c r="S343" s="13">
        <v>-0.62720091520591703</v>
      </c>
      <c r="T343" s="13">
        <v>-0.39106279958847501</v>
      </c>
      <c r="U343" s="13">
        <v>-0.76210355296615495</v>
      </c>
    </row>
    <row r="344" spans="1:21" x14ac:dyDescent="0.3">
      <c r="A344">
        <f t="shared" si="5"/>
        <v>341</v>
      </c>
      <c r="B344" s="13">
        <v>-1.3981378758110701</v>
      </c>
      <c r="C344" s="13">
        <v>0.10337878509220499</v>
      </c>
      <c r="D344" s="13">
        <v>-6.7723983600819299E-2</v>
      </c>
      <c r="E344" s="13">
        <v>0.24335174379242899</v>
      </c>
      <c r="F344" s="13">
        <v>0.41816663902945</v>
      </c>
      <c r="G344" s="13">
        <v>-1.0697913763409499</v>
      </c>
      <c r="H344" s="13">
        <v>-0.51871972748308504</v>
      </c>
      <c r="I344" s="13">
        <v>1.1557211304237001</v>
      </c>
      <c r="J344" s="13">
        <v>-1.3702865208947199</v>
      </c>
      <c r="K344" s="13">
        <v>0.72420339383649401</v>
      </c>
      <c r="L344" s="13">
        <v>1.0961475591798</v>
      </c>
      <c r="M344" s="13">
        <v>-0.156702072431053</v>
      </c>
      <c r="N344" s="13">
        <v>1.18620348253318</v>
      </c>
      <c r="O344" s="13">
        <v>-0.60257180000002397</v>
      </c>
      <c r="P344" s="13">
        <v>-2.09397100271199</v>
      </c>
      <c r="Q344" s="13">
        <v>-0.16152674341314999</v>
      </c>
      <c r="R344" s="13">
        <v>-0.78857277277859095</v>
      </c>
      <c r="S344" s="13">
        <v>1.47865497905733</v>
      </c>
      <c r="T344" s="13">
        <v>0.19900681986048599</v>
      </c>
      <c r="U344" s="13">
        <v>-0.870748469150187</v>
      </c>
    </row>
    <row r="345" spans="1:21" x14ac:dyDescent="0.3">
      <c r="A345">
        <f t="shared" si="5"/>
        <v>342</v>
      </c>
      <c r="B345" s="13">
        <v>-0.255055179880806</v>
      </c>
      <c r="C345" s="13">
        <v>1.93484773576534</v>
      </c>
      <c r="D345" s="13">
        <v>-0.42095435328231001</v>
      </c>
      <c r="E345" s="13">
        <v>0.19828421506865701</v>
      </c>
      <c r="F345" s="13">
        <v>0.33429517432962302</v>
      </c>
      <c r="G345" s="13">
        <v>1.3126133724512099</v>
      </c>
      <c r="H345" s="13">
        <v>2.9479386811933999E-2</v>
      </c>
      <c r="I345" s="13">
        <v>1.0379125126701301</v>
      </c>
      <c r="J345" s="13">
        <v>-1.7558672283839001</v>
      </c>
      <c r="K345" s="13">
        <v>-1.42994841576406E-2</v>
      </c>
      <c r="L345" s="13">
        <v>3.8005266865103103E-2</v>
      </c>
      <c r="M345" s="13">
        <v>1.49225684072175</v>
      </c>
      <c r="N345" s="13">
        <v>-0.18411572494383599</v>
      </c>
      <c r="O345" s="13">
        <v>0.37276619368767</v>
      </c>
      <c r="P345" s="13">
        <v>-0.71122314966904998</v>
      </c>
      <c r="Q345" s="13">
        <v>0.24280341703305</v>
      </c>
      <c r="R345" s="13">
        <v>-1.4793885800209801</v>
      </c>
      <c r="S345" s="13">
        <v>5.0408236853901098E-2</v>
      </c>
      <c r="T345" s="13">
        <v>-1.06383209015754</v>
      </c>
      <c r="U345" s="13">
        <v>-0.181890907923765</v>
      </c>
    </row>
    <row r="346" spans="1:21" x14ac:dyDescent="0.3">
      <c r="A346">
        <f t="shared" si="5"/>
        <v>343</v>
      </c>
      <c r="B346" s="13">
        <v>0.164404073318729</v>
      </c>
      <c r="C346" s="13">
        <v>0.93067300319442803</v>
      </c>
      <c r="D346" s="13">
        <v>0.254943350094748</v>
      </c>
      <c r="E346" s="13">
        <v>0.233537034918228</v>
      </c>
      <c r="F346" s="13">
        <v>-0.43560090953629399</v>
      </c>
      <c r="G346" s="13">
        <v>0.31207681184258401</v>
      </c>
      <c r="H346" s="13">
        <v>-1.1781555683792899</v>
      </c>
      <c r="I346" s="13">
        <v>0.50648155017259</v>
      </c>
      <c r="J346" s="13">
        <v>1.6347521217638901</v>
      </c>
      <c r="K346" s="13">
        <v>0.61418134531796698</v>
      </c>
      <c r="L346" s="13">
        <v>-0.85462544875480995</v>
      </c>
      <c r="M346" s="13">
        <v>-1.6143647096854099</v>
      </c>
      <c r="N346" s="13">
        <v>-5.2438661713909901E-2</v>
      </c>
      <c r="O346" s="13">
        <v>-0.89612107526093399</v>
      </c>
      <c r="P346" s="13">
        <v>-0.89836315173471104</v>
      </c>
      <c r="Q346" s="13">
        <v>1.0234295333910499</v>
      </c>
      <c r="R346" s="13">
        <v>-2.5371377052114701</v>
      </c>
      <c r="S346" s="13">
        <v>0.878541629136118</v>
      </c>
      <c r="T346" s="13">
        <v>0.77171529326745003</v>
      </c>
      <c r="U346" s="13">
        <v>0.39527307001116802</v>
      </c>
    </row>
    <row r="347" spans="1:21" x14ac:dyDescent="0.3">
      <c r="A347">
        <f t="shared" si="5"/>
        <v>344</v>
      </c>
      <c r="B347" s="13">
        <v>0.74773402880812301</v>
      </c>
      <c r="C347" s="13">
        <v>-0.150834641352385</v>
      </c>
      <c r="D347" s="13">
        <v>-0.50231975352335501</v>
      </c>
      <c r="E347" s="13">
        <v>0.15728838516628099</v>
      </c>
      <c r="F347" s="13">
        <v>-0.64981261023981196</v>
      </c>
      <c r="G347" s="13">
        <v>0.750451172917321</v>
      </c>
      <c r="H347" s="13">
        <v>0.93356464555886198</v>
      </c>
      <c r="I347" s="13">
        <v>-1.9892786626319701</v>
      </c>
      <c r="J347" s="13">
        <v>0.78293924988119901</v>
      </c>
      <c r="K347" s="13">
        <v>-0.97959627086524503</v>
      </c>
      <c r="L347" s="13">
        <v>-1.3979177952772199</v>
      </c>
      <c r="M347" s="13">
        <v>1.9447439857075</v>
      </c>
      <c r="N347" s="13">
        <v>0.82519189725280995</v>
      </c>
      <c r="O347" s="13">
        <v>-0.20123316717094</v>
      </c>
      <c r="P347" s="13">
        <v>-1.1467809736449901</v>
      </c>
      <c r="Q347" s="13">
        <v>-0.58194524872308795</v>
      </c>
      <c r="R347" s="13">
        <v>-2.5412312440491198</v>
      </c>
      <c r="S347" s="13">
        <v>0.44936629129816003</v>
      </c>
      <c r="T347" s="13">
        <v>0.75461320619448702</v>
      </c>
      <c r="U347" s="13">
        <v>-0.28495109766346399</v>
      </c>
    </row>
    <row r="348" spans="1:21" x14ac:dyDescent="0.3">
      <c r="A348">
        <f t="shared" si="5"/>
        <v>345</v>
      </c>
      <c r="B348" s="13">
        <v>-0.27304694940290702</v>
      </c>
      <c r="C348" s="13">
        <v>-0.46819905742331602</v>
      </c>
      <c r="D348" s="13">
        <v>0.57222234097318203</v>
      </c>
      <c r="E348" s="13">
        <v>-0.48347821632088001</v>
      </c>
      <c r="F348" s="13">
        <v>-0.31536545624114298</v>
      </c>
      <c r="G348" s="13">
        <v>-2.0567276822577401</v>
      </c>
      <c r="H348" s="13">
        <v>-0.49178800069023498</v>
      </c>
      <c r="I348" s="13">
        <v>-0.70233949699916498</v>
      </c>
      <c r="J348" s="13">
        <v>-0.85818825685486999</v>
      </c>
      <c r="K348" s="13">
        <v>-1.5233573496807</v>
      </c>
      <c r="L348" s="13">
        <v>-1.07658176027512</v>
      </c>
      <c r="M348" s="13">
        <v>2.44534878693883E-2</v>
      </c>
      <c r="N348" s="13">
        <v>-1.81387376949391</v>
      </c>
      <c r="O348" s="13">
        <v>0.88511052306242299</v>
      </c>
      <c r="P348" s="13">
        <v>1.68993261391078</v>
      </c>
      <c r="Q348" s="13">
        <v>-0.45854596473730902</v>
      </c>
      <c r="R348" s="13">
        <v>4.0464888789033598E-3</v>
      </c>
      <c r="S348" s="13">
        <v>-0.39145026079128398</v>
      </c>
      <c r="T348" s="13">
        <v>-0.89509869260674002</v>
      </c>
      <c r="U348" s="13">
        <v>1.0044233523582899</v>
      </c>
    </row>
    <row r="349" spans="1:21" x14ac:dyDescent="0.3">
      <c r="A349">
        <f t="shared" si="5"/>
        <v>346</v>
      </c>
      <c r="B349" s="13">
        <v>1.57630014654608</v>
      </c>
      <c r="C349" s="13">
        <v>-0.36528668171568202</v>
      </c>
      <c r="D349" s="13">
        <v>-0.70052714331689103</v>
      </c>
      <c r="E349" s="13">
        <v>6.8269180325610801E-2</v>
      </c>
      <c r="F349" s="13">
        <v>-1.3838591103060001</v>
      </c>
      <c r="G349" s="13">
        <v>-0.22059937053431899</v>
      </c>
      <c r="H349" s="13">
        <v>-2.5141240519382002</v>
      </c>
      <c r="I349" s="13">
        <v>-0.63022255464043397</v>
      </c>
      <c r="J349" s="13">
        <v>-0.32649914278576098</v>
      </c>
      <c r="K349" s="13">
        <v>1.5217559651792801E-2</v>
      </c>
      <c r="L349" s="13">
        <v>-1.2873815095680801</v>
      </c>
      <c r="M349" s="13">
        <v>0.24908626199602901</v>
      </c>
      <c r="N349" s="13">
        <v>0.26949735829264498</v>
      </c>
      <c r="O349" s="13">
        <v>-1.4362389275026</v>
      </c>
      <c r="P349" s="13">
        <v>1.09953922801916</v>
      </c>
      <c r="Q349" s="13">
        <v>0.68192210212877802</v>
      </c>
      <c r="R349" s="13">
        <v>1.9164258418695601</v>
      </c>
      <c r="S349" s="13">
        <v>0.545867123782806</v>
      </c>
      <c r="T349" s="13">
        <v>-0.18512955250299001</v>
      </c>
      <c r="U349" s="13">
        <v>0.72760546063180598</v>
      </c>
    </row>
    <row r="350" spans="1:21" x14ac:dyDescent="0.3">
      <c r="A350">
        <f t="shared" si="5"/>
        <v>347</v>
      </c>
      <c r="B350" s="13">
        <v>-0.480937151778845</v>
      </c>
      <c r="C350" s="13">
        <v>0.25813450856132297</v>
      </c>
      <c r="D350" s="13">
        <v>-0.80574949035261401</v>
      </c>
      <c r="E350" s="13">
        <v>-0.33230391987531899</v>
      </c>
      <c r="F350" s="13">
        <v>0.237682498796602</v>
      </c>
      <c r="G350" s="13">
        <v>0.32768452785760899</v>
      </c>
      <c r="H350" s="13">
        <v>1.13773397584227</v>
      </c>
      <c r="I350" s="13">
        <v>2.3643750992365198</v>
      </c>
      <c r="J350" s="13">
        <v>0.198046045561624</v>
      </c>
      <c r="K350" s="13">
        <v>0.67333000206659899</v>
      </c>
      <c r="L350" s="13">
        <v>0.60414363556560002</v>
      </c>
      <c r="M350" s="13">
        <v>0.66389652877163996</v>
      </c>
      <c r="N350" s="13">
        <v>-2.4491818566939001E-2</v>
      </c>
      <c r="O350" s="13">
        <v>0.111205572929649</v>
      </c>
      <c r="P350" s="13">
        <v>-1.43170994982269</v>
      </c>
      <c r="Q350" s="13">
        <v>0.82488314529331297</v>
      </c>
      <c r="R350" s="13">
        <v>-0.52703885452144605</v>
      </c>
      <c r="S350" s="13">
        <v>0.63093306013363903</v>
      </c>
      <c r="T350" s="13">
        <v>-0.53651501886776898</v>
      </c>
      <c r="U350" s="13">
        <v>-0.98386581524841499</v>
      </c>
    </row>
    <row r="351" spans="1:21" x14ac:dyDescent="0.3">
      <c r="A351">
        <f t="shared" si="5"/>
        <v>348</v>
      </c>
      <c r="B351" s="13">
        <v>0.327512120829686</v>
      </c>
      <c r="C351" s="13">
        <v>0.18535986617417899</v>
      </c>
      <c r="D351" s="13">
        <v>-0.430813093264241</v>
      </c>
      <c r="E351" s="13">
        <v>-1.44892388518189</v>
      </c>
      <c r="F351" s="13">
        <v>-2.9176839982829899</v>
      </c>
      <c r="G351" s="13">
        <v>7.3623622226306501E-2</v>
      </c>
      <c r="H351" s="13">
        <v>0.99771694950909595</v>
      </c>
      <c r="I351" s="13">
        <v>0.73488216429280895</v>
      </c>
      <c r="J351" s="13">
        <v>-1.00306367457742</v>
      </c>
      <c r="K351" s="13">
        <v>-0.81699282570901599</v>
      </c>
      <c r="L351" s="13">
        <v>0.55367279430051097</v>
      </c>
      <c r="M351" s="13">
        <v>0.84236948275055201</v>
      </c>
      <c r="N351" s="13">
        <v>1.3246007674618501</v>
      </c>
      <c r="O351" s="13">
        <v>0.53025629730659696</v>
      </c>
      <c r="P351" s="13">
        <v>4.3985870732171098E-2</v>
      </c>
      <c r="Q351" s="13">
        <v>0.47910857994453798</v>
      </c>
      <c r="R351" s="13">
        <v>0.286928276836181</v>
      </c>
      <c r="S351" s="13">
        <v>-1.09314550986836</v>
      </c>
      <c r="T351" s="13">
        <v>-1.0712775052010901</v>
      </c>
      <c r="U351" s="13">
        <v>-1.09405451884937</v>
      </c>
    </row>
    <row r="352" spans="1:21" x14ac:dyDescent="0.3">
      <c r="A352">
        <f t="shared" si="5"/>
        <v>349</v>
      </c>
      <c r="B352" s="13">
        <v>0.66473412062759496</v>
      </c>
      <c r="C352" s="13">
        <v>-0.89456505637766803</v>
      </c>
      <c r="D352" s="13">
        <v>0.97560560079464698</v>
      </c>
      <c r="E352" s="13">
        <v>2.17619811610539</v>
      </c>
      <c r="F352" s="13">
        <v>0.76674554367901004</v>
      </c>
      <c r="G352" s="13">
        <v>0.77418146042788105</v>
      </c>
      <c r="H352" s="13">
        <v>-0.49545259698265698</v>
      </c>
      <c r="I352" s="13">
        <v>0.57858814373567502</v>
      </c>
      <c r="J352" s="13">
        <v>0.79457335221296999</v>
      </c>
      <c r="K352" s="13">
        <v>-0.160188837239502</v>
      </c>
      <c r="L352" s="13">
        <v>-7.4736777167472193E-2</v>
      </c>
      <c r="M352" s="13">
        <v>0.80745128399441102</v>
      </c>
      <c r="N352" s="13">
        <v>-0.36565516961109601</v>
      </c>
      <c r="O352" s="13">
        <v>0.15513559721717901</v>
      </c>
      <c r="P352" s="13">
        <v>-0.25854413376764801</v>
      </c>
      <c r="Q352" s="13">
        <v>-1.6676090058866699</v>
      </c>
      <c r="R352" s="13">
        <v>-0.342688455323372</v>
      </c>
      <c r="S352" s="13">
        <v>-0.29504413322123002</v>
      </c>
      <c r="T352" s="13">
        <v>-0.76108646234790001</v>
      </c>
      <c r="U352" s="13">
        <v>-0.39787475581163501</v>
      </c>
    </row>
    <row r="353" spans="1:21" x14ac:dyDescent="0.3">
      <c r="A353">
        <f t="shared" si="5"/>
        <v>350</v>
      </c>
      <c r="B353" s="13">
        <v>8.5188592721160195E-2</v>
      </c>
      <c r="C353" s="13">
        <v>-0.454424734638397</v>
      </c>
      <c r="D353" s="13">
        <v>0.48763002220205098</v>
      </c>
      <c r="E353" s="13">
        <v>-0.102479957689634</v>
      </c>
      <c r="F353" s="13">
        <v>0.48919876215831998</v>
      </c>
      <c r="G353" s="13">
        <v>-2.0656937050555602</v>
      </c>
      <c r="H353" s="13">
        <v>-0.33825974010116799</v>
      </c>
      <c r="I353" s="13">
        <v>-2.1898843494057898</v>
      </c>
      <c r="J353" s="13">
        <v>-2.4153097385949701E-2</v>
      </c>
      <c r="K353" s="13">
        <v>-0.66268988554521102</v>
      </c>
      <c r="L353" s="13">
        <v>0.16390108478695001</v>
      </c>
      <c r="M353" s="13">
        <v>-1.1053513596701099</v>
      </c>
      <c r="N353" s="13">
        <v>0.33986369297602398</v>
      </c>
      <c r="O353" s="13">
        <v>0.58627498466696704</v>
      </c>
      <c r="P353" s="13">
        <v>-0.43414511930872202</v>
      </c>
      <c r="Q353" s="13">
        <v>1.5785473737912501</v>
      </c>
      <c r="R353" s="13">
        <v>-0.34557666845972901</v>
      </c>
      <c r="S353" s="13">
        <v>-0.14235310338687601</v>
      </c>
      <c r="T353" s="13">
        <v>1.54458687012736</v>
      </c>
      <c r="U353" s="13">
        <v>-0.33679891199488599</v>
      </c>
    </row>
    <row r="354" spans="1:21" x14ac:dyDescent="0.3">
      <c r="A354">
        <f t="shared" si="5"/>
        <v>351</v>
      </c>
      <c r="B354" s="13">
        <v>0.88095278538104804</v>
      </c>
      <c r="C354" s="13">
        <v>-0.28301608544298701</v>
      </c>
      <c r="D354" s="13">
        <v>0.912432740318182</v>
      </c>
      <c r="E354" s="13">
        <v>9.12008623064815E-2</v>
      </c>
      <c r="F354" s="13">
        <v>-0.11618217290510099</v>
      </c>
      <c r="G354" s="13">
        <v>-0.44955195858487201</v>
      </c>
      <c r="H354" s="13">
        <v>-1.8034340830422899</v>
      </c>
      <c r="I354" s="13">
        <v>-0.63683522710136897</v>
      </c>
      <c r="J354" s="13">
        <v>-0.40862717912641899</v>
      </c>
      <c r="K354" s="13">
        <v>0.63227354319110396</v>
      </c>
      <c r="L354" s="13">
        <v>-0.33447235644319501</v>
      </c>
      <c r="M354" s="13">
        <v>-2.2014215464745801</v>
      </c>
      <c r="N354" s="13">
        <v>-1.9378845582736599</v>
      </c>
      <c r="O354" s="13">
        <v>-0.89732737303288701</v>
      </c>
      <c r="P354" s="13">
        <v>-0.48039992286224498</v>
      </c>
      <c r="Q354" s="13">
        <v>0.73272832968523205</v>
      </c>
      <c r="R354" s="13">
        <v>-1.42483269565101</v>
      </c>
      <c r="S354" s="13">
        <v>-0.12775112191975099</v>
      </c>
      <c r="T354" s="13">
        <v>0.76917461435145296</v>
      </c>
      <c r="U354" s="13">
        <v>0.93137209285175904</v>
      </c>
    </row>
    <row r="355" spans="1:21" x14ac:dyDescent="0.3">
      <c r="A355">
        <f t="shared" si="5"/>
        <v>352</v>
      </c>
      <c r="B355" s="13">
        <v>0.32321313784759798</v>
      </c>
      <c r="C355" s="13">
        <v>1.0965016697490999</v>
      </c>
      <c r="D355" s="13">
        <v>2.17270807517979</v>
      </c>
      <c r="E355" s="13">
        <v>0.70302040863213</v>
      </c>
      <c r="F355" s="13">
        <v>0.46691256753375299</v>
      </c>
      <c r="G355" s="13">
        <v>1.92335842189882</v>
      </c>
      <c r="H355" s="13">
        <v>1.25698374936081</v>
      </c>
      <c r="I355" s="13">
        <v>3.6465694217941297E-2</v>
      </c>
      <c r="J355" s="13">
        <v>0.88437346109532999</v>
      </c>
      <c r="K355" s="13">
        <v>-0.35516480740904399</v>
      </c>
      <c r="L355" s="13">
        <v>-0.90407950787253499</v>
      </c>
      <c r="M355" s="13">
        <v>-0.14030492117346099</v>
      </c>
      <c r="N355" s="13">
        <v>1.4498076585378099</v>
      </c>
      <c r="O355" s="13">
        <v>-0.245437884076046</v>
      </c>
      <c r="P355" s="13">
        <v>0.51777467409559697</v>
      </c>
      <c r="Q355" s="13">
        <v>-0.45301677123578898</v>
      </c>
      <c r="R355" s="13">
        <v>-0.88757553556785296</v>
      </c>
      <c r="S355" s="13">
        <v>-2.29714825154573</v>
      </c>
      <c r="T355" s="13">
        <v>0.51645249606802501</v>
      </c>
      <c r="U355" s="13">
        <v>1.7443899463528401</v>
      </c>
    </row>
    <row r="356" spans="1:21" x14ac:dyDescent="0.3">
      <c r="A356">
        <f t="shared" si="5"/>
        <v>353</v>
      </c>
      <c r="B356" s="13">
        <v>-0.78414618366408795</v>
      </c>
      <c r="C356" s="13">
        <v>1.0177968528891701</v>
      </c>
      <c r="D356" s="13">
        <v>-0.359524994460103</v>
      </c>
      <c r="E356" s="13">
        <v>0.53826192237880799</v>
      </c>
      <c r="F356" s="13">
        <v>-0.59146124423300594</v>
      </c>
      <c r="G356" s="13">
        <v>0.34769974026387701</v>
      </c>
      <c r="H356" s="13">
        <v>0.67364223598778405</v>
      </c>
      <c r="I356" s="13">
        <v>-3.00418823450684E-2</v>
      </c>
      <c r="J356" s="13">
        <v>-1.36552726910834</v>
      </c>
      <c r="K356" s="13">
        <v>0.98006174897020204</v>
      </c>
      <c r="L356" s="13">
        <v>0.36191129294652302</v>
      </c>
      <c r="M356" s="13">
        <v>1.5997468397816901</v>
      </c>
      <c r="N356" s="13">
        <v>0.78277048945861005</v>
      </c>
      <c r="O356" s="13">
        <v>0.26837297458624099</v>
      </c>
      <c r="P356" s="13">
        <v>8.1000078132228898E-2</v>
      </c>
      <c r="Q356" s="13">
        <v>0.43491979355639399</v>
      </c>
      <c r="R356" s="13">
        <v>-0.49196159933173</v>
      </c>
      <c r="S356" s="13">
        <v>0.49586796166512898</v>
      </c>
      <c r="T356" s="13">
        <v>0.97801147774080699</v>
      </c>
      <c r="U356" s="13">
        <v>-1.89739896979718</v>
      </c>
    </row>
    <row r="357" spans="1:21" x14ac:dyDescent="0.3">
      <c r="A357">
        <f t="shared" si="5"/>
        <v>354</v>
      </c>
      <c r="B357" s="13">
        <v>-1.8053733513860899</v>
      </c>
      <c r="C357" s="13">
        <v>0.302554910282198</v>
      </c>
      <c r="D357" s="13">
        <v>-0.54778020414270501</v>
      </c>
      <c r="E357" s="13">
        <v>0.56091571974533605</v>
      </c>
      <c r="F357" s="13">
        <v>-0.33109126179337001</v>
      </c>
      <c r="G357" s="13">
        <v>-2.6008486007707998</v>
      </c>
      <c r="H357" s="13">
        <v>-0.306760890201416</v>
      </c>
      <c r="I357" s="13">
        <v>0.170419669582239</v>
      </c>
      <c r="J357" s="13">
        <v>1.3180120681790699</v>
      </c>
      <c r="K357" s="13">
        <v>-0.76414044028915096</v>
      </c>
      <c r="L357" s="13">
        <v>-0.34137243375616799</v>
      </c>
      <c r="M357" s="13">
        <v>-0.62919365169041996</v>
      </c>
      <c r="N357" s="13">
        <v>2.7946613977283E-2</v>
      </c>
      <c r="O357" s="13">
        <v>1.4980298709114801</v>
      </c>
      <c r="P357" s="13">
        <v>0.61710324152179097</v>
      </c>
      <c r="Q357" s="13">
        <v>-0.35172940205380998</v>
      </c>
      <c r="R357" s="13">
        <v>-7.2903223056001901E-2</v>
      </c>
      <c r="S357" s="13">
        <v>0.355571979800404</v>
      </c>
      <c r="T357" s="13">
        <v>-0.91834048632562904</v>
      </c>
      <c r="U357" s="13">
        <v>-1.05569768364179</v>
      </c>
    </row>
    <row r="358" spans="1:21" x14ac:dyDescent="0.3">
      <c r="A358">
        <f t="shared" si="5"/>
        <v>355</v>
      </c>
      <c r="B358" s="13">
        <v>1.85859294855571</v>
      </c>
      <c r="C358" s="13">
        <v>-1.26092761408426</v>
      </c>
      <c r="D358" s="13">
        <v>0.85404950320848105</v>
      </c>
      <c r="E358" s="13">
        <v>1.5034666715767599</v>
      </c>
      <c r="F358" s="13">
        <v>1.0779722805410501</v>
      </c>
      <c r="G358" s="13">
        <v>-2.5480141000948402</v>
      </c>
      <c r="H358" s="13">
        <v>-1.6092074699896</v>
      </c>
      <c r="I358" s="13">
        <v>1.8338396756245601</v>
      </c>
      <c r="J358" s="13">
        <v>-0.91399934377713798</v>
      </c>
      <c r="K358" s="13">
        <v>-0.49749755366052001</v>
      </c>
      <c r="L358" s="13">
        <v>1.6697624831736799</v>
      </c>
      <c r="M358" s="13">
        <v>1.29642257596656</v>
      </c>
      <c r="N358" s="13">
        <v>-1.9070167062726</v>
      </c>
      <c r="O358" s="13">
        <v>0.13798571417976499</v>
      </c>
      <c r="P358" s="13">
        <v>-9.5096346028284803E-2</v>
      </c>
      <c r="Q358" s="13">
        <v>-2.23709697792984</v>
      </c>
      <c r="R358" s="13">
        <v>0.61675501367138996</v>
      </c>
      <c r="S358" s="13">
        <v>-0.89633341774268405</v>
      </c>
      <c r="T358" s="13">
        <v>-1.18660432867931</v>
      </c>
      <c r="U358" s="13">
        <v>0.24844430396551401</v>
      </c>
    </row>
    <row r="359" spans="1:21" x14ac:dyDescent="0.3">
      <c r="A359">
        <f t="shared" si="5"/>
        <v>356</v>
      </c>
      <c r="B359" s="13">
        <v>-0.60453008877445902</v>
      </c>
      <c r="C359" s="13">
        <v>0.24015107577372999</v>
      </c>
      <c r="D359" s="13">
        <v>-0.183606779327913</v>
      </c>
      <c r="E359" s="13">
        <v>0.50296371656943994</v>
      </c>
      <c r="F359" s="13">
        <v>-0.56013698224940101</v>
      </c>
      <c r="G359" s="13">
        <v>-1.22958164735708</v>
      </c>
      <c r="H359" s="13">
        <v>-1.1576948805887901</v>
      </c>
      <c r="I359" s="13">
        <v>1.57729741122498</v>
      </c>
      <c r="J359" s="13">
        <v>1.23267669011321</v>
      </c>
      <c r="K359" s="13">
        <v>-0.90642204538489601</v>
      </c>
      <c r="L359" s="13">
        <v>-1.0137062649859501</v>
      </c>
      <c r="M359" s="13">
        <v>-1.31125428894006</v>
      </c>
      <c r="N359" s="13">
        <v>0.62401074443975402</v>
      </c>
      <c r="O359" s="13">
        <v>0.61708149908941701</v>
      </c>
      <c r="P359" s="13">
        <v>0.39382096822357698</v>
      </c>
      <c r="Q359" s="13">
        <v>-0.29675689167062902</v>
      </c>
      <c r="R359" s="13">
        <v>-1.8587721154850101</v>
      </c>
      <c r="S359" s="13">
        <v>2.2665752700379498E-2</v>
      </c>
      <c r="T359" s="13">
        <v>-0.29093470244466701</v>
      </c>
      <c r="U359" s="13">
        <v>-0.36605979485092699</v>
      </c>
    </row>
    <row r="360" spans="1:21" x14ac:dyDescent="0.3">
      <c r="A360">
        <f t="shared" si="5"/>
        <v>357</v>
      </c>
      <c r="B360" s="13">
        <v>0.10335972231064799</v>
      </c>
      <c r="C360" s="13">
        <v>0.78343789102023098</v>
      </c>
      <c r="D360" s="13">
        <v>0.59038550223684905</v>
      </c>
      <c r="E360" s="13">
        <v>0.78306331177184496</v>
      </c>
      <c r="F360" s="13">
        <v>0.51448134878100904</v>
      </c>
      <c r="G360" s="13">
        <v>-0.73163701418125704</v>
      </c>
      <c r="H360" s="13">
        <v>1.51681217872138</v>
      </c>
      <c r="I360" s="13">
        <v>-1.09632747629796</v>
      </c>
      <c r="J360" s="13">
        <v>0.18135427100252299</v>
      </c>
      <c r="K360" s="13">
        <v>-1.8263672331308201</v>
      </c>
      <c r="L360" s="13">
        <v>-0.49493994654256102</v>
      </c>
      <c r="M360" s="13">
        <v>8.3211969973934097E-2</v>
      </c>
      <c r="N360" s="13">
        <v>0.79893121862221705</v>
      </c>
      <c r="O360" s="13">
        <v>-0.40499839725599601</v>
      </c>
      <c r="P360" s="13">
        <v>2.7419467029559099</v>
      </c>
      <c r="Q360" s="13">
        <v>0.737328911525437</v>
      </c>
      <c r="R360" s="13">
        <v>0.51773201311882699</v>
      </c>
      <c r="S360" s="13">
        <v>0.60798878552178803</v>
      </c>
      <c r="T360" s="13">
        <v>-1.2054868994558401</v>
      </c>
      <c r="U360" s="13">
        <v>1.6709680333471599</v>
      </c>
    </row>
    <row r="361" spans="1:21" x14ac:dyDescent="0.3">
      <c r="A361">
        <f t="shared" si="5"/>
        <v>358</v>
      </c>
      <c r="B361" s="13">
        <v>0.56316695514597803</v>
      </c>
      <c r="C361" s="13">
        <v>-0.19302007344462199</v>
      </c>
      <c r="D361" s="13">
        <v>0.73675471630881795</v>
      </c>
      <c r="E361" s="13">
        <v>-0.76949528242885601</v>
      </c>
      <c r="F361" s="13">
        <v>-0.56655558143157603</v>
      </c>
      <c r="G361" s="13">
        <v>-1.1607070297039299</v>
      </c>
      <c r="H361" s="13">
        <v>-0.118582115780122</v>
      </c>
      <c r="I361" s="13">
        <v>0.25245686255869498</v>
      </c>
      <c r="J361" s="13">
        <v>-0.468067678608237</v>
      </c>
      <c r="K361" s="13">
        <v>1.0508992319085999</v>
      </c>
      <c r="L361" s="13">
        <v>-1.5559963695202901</v>
      </c>
      <c r="M361" s="13">
        <v>-0.50126720554720405</v>
      </c>
      <c r="N361" s="13">
        <v>-0.65856999386275805</v>
      </c>
      <c r="O361" s="13">
        <v>0.22143872645688401</v>
      </c>
      <c r="P361" s="13">
        <v>0.40591708711159902</v>
      </c>
      <c r="Q361" s="13">
        <v>0.26827317613657098</v>
      </c>
      <c r="R361" s="13">
        <v>0.51133334596568103</v>
      </c>
      <c r="S361" s="13">
        <v>1.5828433870262399</v>
      </c>
      <c r="T361" s="13">
        <v>-0.113550916264253</v>
      </c>
      <c r="U361" s="13">
        <v>-1.93980288851566</v>
      </c>
    </row>
    <row r="362" spans="1:21" x14ac:dyDescent="0.3">
      <c r="A362">
        <f t="shared" si="5"/>
        <v>359</v>
      </c>
      <c r="B362" s="13">
        <v>0.113596996734002</v>
      </c>
      <c r="C362" s="13">
        <v>-1.3070100021038999</v>
      </c>
      <c r="D362" s="13">
        <v>0.82755953676458405</v>
      </c>
      <c r="E362" s="13">
        <v>0.74330181802177198</v>
      </c>
      <c r="F362" s="13">
        <v>-0.81836100186668703</v>
      </c>
      <c r="G362" s="13">
        <v>1.55708160841451</v>
      </c>
      <c r="H362" s="13">
        <v>0.76103660070187695</v>
      </c>
      <c r="I362" s="13">
        <v>-0.86962130442823404</v>
      </c>
      <c r="J362" s="13">
        <v>-0.96591012192428105</v>
      </c>
      <c r="K362" s="13">
        <v>5.6581507594223701E-2</v>
      </c>
      <c r="L362" s="13">
        <v>-3.6313351348041797E-2</v>
      </c>
      <c r="M362" s="13">
        <v>-2.0044819790347002E-2</v>
      </c>
      <c r="N362" s="13">
        <v>1.36609600213105</v>
      </c>
      <c r="O362" s="13">
        <v>0.80829564887521199</v>
      </c>
      <c r="P362" s="13">
        <v>-0.17717158650621101</v>
      </c>
      <c r="Q362" s="13">
        <v>-1.12892234039657</v>
      </c>
      <c r="R362" s="13">
        <v>-0.92862312931891999</v>
      </c>
      <c r="S362" s="13">
        <v>0.802618301683371</v>
      </c>
      <c r="T362" s="13">
        <v>0.54817511431087196</v>
      </c>
      <c r="U362" s="13">
        <v>0.218323762134469</v>
      </c>
    </row>
    <row r="363" spans="1:21" x14ac:dyDescent="0.3">
      <c r="A363">
        <f t="shared" si="5"/>
        <v>360</v>
      </c>
      <c r="B363" s="13">
        <v>-0.904726212798032</v>
      </c>
      <c r="C363" s="13">
        <v>-0.76559967656390404</v>
      </c>
      <c r="D363" s="13">
        <v>-0.12401746994748</v>
      </c>
      <c r="E363" s="13">
        <v>-0.14314455299901299</v>
      </c>
      <c r="F363" s="13">
        <v>0.63667419405769499</v>
      </c>
      <c r="G363" s="13">
        <v>0.68096585172693203</v>
      </c>
      <c r="H363" s="13">
        <v>0.87050160001663102</v>
      </c>
      <c r="I363" s="13">
        <v>-5.2766561888431297E-2</v>
      </c>
      <c r="J363" s="13">
        <v>-0.87600657589931097</v>
      </c>
      <c r="K363" s="13">
        <v>0.96679296274165205</v>
      </c>
      <c r="L363" s="13">
        <v>-0.68857912949219702</v>
      </c>
      <c r="M363" s="13">
        <v>0.74462389461637302</v>
      </c>
      <c r="N363" s="13">
        <v>1.43250731023853</v>
      </c>
      <c r="O363" s="13">
        <v>-1.3658688788319799</v>
      </c>
      <c r="P363" s="13">
        <v>0.67816431937136001</v>
      </c>
      <c r="Q363" s="13">
        <v>-0.53641951739195204</v>
      </c>
      <c r="R363" s="13">
        <v>1.1235152017241099</v>
      </c>
      <c r="S363" s="13">
        <v>-4.03813572514004E-2</v>
      </c>
      <c r="T363" s="13">
        <v>0.64583531804120897</v>
      </c>
      <c r="U363" s="13">
        <v>0.110157493831152</v>
      </c>
    </row>
    <row r="364" spans="1:21" x14ac:dyDescent="0.3">
      <c r="A364">
        <f t="shared" si="5"/>
        <v>361</v>
      </c>
      <c r="B364" s="13">
        <v>-0.46771458245185599</v>
      </c>
      <c r="C364" s="13">
        <v>0.78255346640313095</v>
      </c>
      <c r="D364" s="13">
        <v>1.95507753475224</v>
      </c>
      <c r="E364" s="13">
        <v>0.75591865024446703</v>
      </c>
      <c r="F364" s="13">
        <v>1.18861933463308</v>
      </c>
      <c r="G364" s="13">
        <v>-0.16978582449386101</v>
      </c>
      <c r="H364" s="13">
        <v>-0.63510223972754598</v>
      </c>
      <c r="I364" s="13">
        <v>-2.1533738807867699</v>
      </c>
      <c r="J364" s="13">
        <v>2.0486420353361701</v>
      </c>
      <c r="K364" s="13">
        <v>6.9882212397910495E-2</v>
      </c>
      <c r="L364" s="13">
        <v>-0.350324468950581</v>
      </c>
      <c r="M364" s="13">
        <v>-0.493179564231295</v>
      </c>
      <c r="N364" s="13">
        <v>-1.2206491092618199</v>
      </c>
      <c r="O364" s="13">
        <v>1.0656672229186199</v>
      </c>
      <c r="P364" s="13">
        <v>0.77047736224131602</v>
      </c>
      <c r="Q364" s="13">
        <v>1.41036586300059</v>
      </c>
      <c r="R364" s="13">
        <v>0.65938453831573396</v>
      </c>
      <c r="S364" s="13">
        <v>-0.978493380764339</v>
      </c>
      <c r="T364" s="13">
        <v>-0.42511487768586798</v>
      </c>
      <c r="U364" s="13">
        <v>-0.32747393639392403</v>
      </c>
    </row>
    <row r="365" spans="1:21" x14ac:dyDescent="0.3">
      <c r="A365">
        <f t="shared" si="5"/>
        <v>362</v>
      </c>
      <c r="B365" s="13">
        <v>-0.12488994722310701</v>
      </c>
      <c r="C365" s="13">
        <v>-6.8662559406973897E-2</v>
      </c>
      <c r="D365" s="13">
        <v>-0.13893875011628201</v>
      </c>
      <c r="E365" s="13">
        <v>0.132500284085842</v>
      </c>
      <c r="F365" s="13">
        <v>1.0849745139212199</v>
      </c>
      <c r="G365" s="13">
        <v>0.113498930870572</v>
      </c>
      <c r="H365" s="13">
        <v>-0.44346980454147</v>
      </c>
      <c r="I365" s="13">
        <v>0.86179989074474594</v>
      </c>
      <c r="J365" s="13">
        <v>0.86122855110295704</v>
      </c>
      <c r="K365" s="13">
        <v>-0.90108614374638196</v>
      </c>
      <c r="L365" s="13">
        <v>-0.68866887627682705</v>
      </c>
      <c r="M365" s="13">
        <v>-0.75192648545643304</v>
      </c>
      <c r="N365" s="13">
        <v>0.78052148195433502</v>
      </c>
      <c r="O365" s="13">
        <v>0.13872749410434601</v>
      </c>
      <c r="P365" s="13">
        <v>-7.5802036738282896E-2</v>
      </c>
      <c r="Q365" s="13">
        <v>-0.47963345653755002</v>
      </c>
      <c r="R365" s="13">
        <v>-0.37307465334721901</v>
      </c>
      <c r="S365" s="13">
        <v>-2.15033952132034</v>
      </c>
      <c r="T365" s="13">
        <v>0.19062406317782701</v>
      </c>
      <c r="U365" s="13">
        <v>0.83413142400293505</v>
      </c>
    </row>
    <row r="366" spans="1:21" x14ac:dyDescent="0.3">
      <c r="A366">
        <f t="shared" si="5"/>
        <v>363</v>
      </c>
      <c r="B366" s="13">
        <v>1.4789584915040299</v>
      </c>
      <c r="C366" s="13">
        <v>0.38321645250501801</v>
      </c>
      <c r="D366" s="13">
        <v>-1.5063209991237301</v>
      </c>
      <c r="E366" s="13">
        <v>-1.25723130221102</v>
      </c>
      <c r="F366" s="13">
        <v>-0.83886030906841602</v>
      </c>
      <c r="G366" s="13">
        <v>0.73452265915202997</v>
      </c>
      <c r="H366" s="13">
        <v>0.16202202488970299</v>
      </c>
      <c r="I366" s="13">
        <v>-1.1434119296043901</v>
      </c>
      <c r="J366" s="13">
        <v>-1.38522018929368</v>
      </c>
      <c r="K366" s="13">
        <v>0.97206961667790603</v>
      </c>
      <c r="L366" s="13">
        <v>-1.9258056386339899</v>
      </c>
      <c r="M366" s="13">
        <v>8.78548469949718E-2</v>
      </c>
      <c r="N366" s="13">
        <v>0.64789636602272505</v>
      </c>
      <c r="O366" s="13">
        <v>0.26949859013669503</v>
      </c>
      <c r="P366" s="13">
        <v>0.54296166981719995</v>
      </c>
      <c r="Q366" s="13">
        <v>0.99332847421105996</v>
      </c>
      <c r="R366" s="13">
        <v>0.32205093517518502</v>
      </c>
      <c r="S366" s="13">
        <v>-2.1021904121450601</v>
      </c>
      <c r="T366" s="13">
        <v>0.63009990603454102</v>
      </c>
      <c r="U366" s="13">
        <v>-7.10081634903902E-2</v>
      </c>
    </row>
    <row r="367" spans="1:21" x14ac:dyDescent="0.3">
      <c r="A367">
        <f t="shared" si="5"/>
        <v>364</v>
      </c>
      <c r="B367" s="13">
        <v>-0.86081569000696101</v>
      </c>
      <c r="C367" s="13">
        <v>0.311428872805813</v>
      </c>
      <c r="D367" s="13">
        <v>-0.630425668370586</v>
      </c>
      <c r="E367" s="13">
        <v>0.66938625005257901</v>
      </c>
      <c r="F367" s="13">
        <v>2.1676805572954301</v>
      </c>
      <c r="G367" s="13">
        <v>-2.6032825087946199</v>
      </c>
      <c r="H367" s="13">
        <v>0.581550822508064</v>
      </c>
      <c r="I367" s="13">
        <v>-1.0970008176656301</v>
      </c>
      <c r="J367" s="13">
        <v>1.16261901165519</v>
      </c>
      <c r="K367" s="13">
        <v>0.93385940425220304</v>
      </c>
      <c r="L367" s="13">
        <v>-0.43425670609012801</v>
      </c>
      <c r="M367" s="13">
        <v>2.9104038020782898E-2</v>
      </c>
      <c r="N367" s="13">
        <v>-0.59599358391510604</v>
      </c>
      <c r="O367" s="13">
        <v>0.28643099859113302</v>
      </c>
      <c r="P367" s="13">
        <v>-0.96867597112306703</v>
      </c>
      <c r="Q367" s="13">
        <v>0.80335367116823897</v>
      </c>
      <c r="R367" s="13">
        <v>-0.55815993232963701</v>
      </c>
      <c r="S367" s="13">
        <v>-2.4235332901351199</v>
      </c>
      <c r="T367" s="13">
        <v>0.575757673238254</v>
      </c>
      <c r="U367" s="13">
        <v>-1.54426827278435</v>
      </c>
    </row>
    <row r="368" spans="1:21" x14ac:dyDescent="0.3">
      <c r="A368">
        <f t="shared" si="5"/>
        <v>365</v>
      </c>
      <c r="B368" s="13">
        <v>0.78466846728782202</v>
      </c>
      <c r="C368" s="13">
        <v>0.75205737800541395</v>
      </c>
      <c r="D368" s="13">
        <v>0.79044727726401098</v>
      </c>
      <c r="E368" s="13">
        <v>1.1854058014539</v>
      </c>
      <c r="F368" s="13">
        <v>0.52866072329645697</v>
      </c>
      <c r="G368" s="13">
        <v>-0.72859108924404103</v>
      </c>
      <c r="H368" s="13">
        <v>-2.3654573925884201</v>
      </c>
      <c r="I368" s="13">
        <v>-0.57865072039665499</v>
      </c>
      <c r="J368" s="13">
        <v>1.8273619140945301</v>
      </c>
      <c r="K368" s="13">
        <v>0.75119251722161295</v>
      </c>
      <c r="L368" s="13">
        <v>-0.46992793335956601</v>
      </c>
      <c r="M368" s="13">
        <v>-0.13825034636045999</v>
      </c>
      <c r="N368" s="13">
        <v>-0.735718005420406</v>
      </c>
      <c r="O368" s="13">
        <v>-0.69308907477198101</v>
      </c>
      <c r="P368" s="13">
        <v>1.4742756950456201E-2</v>
      </c>
      <c r="Q368" s="13">
        <v>-1.1864298626223599</v>
      </c>
      <c r="R368" s="13">
        <v>-2.2749671587782299</v>
      </c>
      <c r="S368" s="13">
        <v>-1.7132059726533599</v>
      </c>
      <c r="T368" s="13">
        <v>0.60842144646054097</v>
      </c>
      <c r="U368" s="13">
        <v>-1.2751556644536</v>
      </c>
    </row>
    <row r="369" spans="1:21" x14ac:dyDescent="0.3">
      <c r="A369">
        <f t="shared" si="5"/>
        <v>366</v>
      </c>
      <c r="B369" s="13">
        <v>0.30862313994853002</v>
      </c>
      <c r="C369" s="13">
        <v>0.95719176859792998</v>
      </c>
      <c r="D369" s="13">
        <v>1.4020722723396799</v>
      </c>
      <c r="E369" s="13">
        <v>0.42291774090663697</v>
      </c>
      <c r="F369" s="13">
        <v>0.71805037834785002</v>
      </c>
      <c r="G369" s="13">
        <v>0.58568016761108699</v>
      </c>
      <c r="H369" s="13">
        <v>-0.64750022620207504</v>
      </c>
      <c r="I369" s="13">
        <v>1.0818941288947399</v>
      </c>
      <c r="J369" s="13">
        <v>-0.42302413862241001</v>
      </c>
      <c r="K369" s="13">
        <v>0.93060385121770195</v>
      </c>
      <c r="L369" s="13">
        <v>-0.60676452913291701</v>
      </c>
      <c r="M369" s="13">
        <v>-1.1085908768374699</v>
      </c>
      <c r="N369" s="13">
        <v>-1.08906070598431</v>
      </c>
      <c r="O369" s="13">
        <v>-0.66050989437669605</v>
      </c>
      <c r="P369" s="13">
        <v>-2.0941471757277601E-2</v>
      </c>
      <c r="Q369" s="13">
        <v>0.82072138363917002</v>
      </c>
      <c r="R369" s="13">
        <v>-0.85181760178007604</v>
      </c>
      <c r="S369" s="13">
        <v>1.3551357007861899</v>
      </c>
      <c r="T369" s="13">
        <v>0.75191043128013402</v>
      </c>
      <c r="U369" s="13">
        <v>0.81544913412221398</v>
      </c>
    </row>
    <row r="370" spans="1:21" x14ac:dyDescent="0.3">
      <c r="A370">
        <f t="shared" si="5"/>
        <v>367</v>
      </c>
      <c r="B370" s="13">
        <v>-0.23386004212915301</v>
      </c>
      <c r="C370" s="13">
        <v>0.44150389339733498</v>
      </c>
      <c r="D370" s="13">
        <v>-0.35666573956429698</v>
      </c>
      <c r="E370" s="13">
        <v>-1.3795086776964101</v>
      </c>
      <c r="F370" s="13">
        <v>0.39589381904946502</v>
      </c>
      <c r="G370" s="13">
        <v>-0.67063130386453096</v>
      </c>
      <c r="H370" s="13">
        <v>1.9969702356203101E-2</v>
      </c>
      <c r="I370" s="13">
        <v>-1.5343576925331499</v>
      </c>
      <c r="J370" s="13">
        <v>-0.113147394228975</v>
      </c>
      <c r="K370" s="13">
        <v>-0.70154520050242297</v>
      </c>
      <c r="L370" s="13">
        <v>-0.54387343714074698</v>
      </c>
      <c r="M370" s="13">
        <v>-0.34210403683006202</v>
      </c>
      <c r="N370" s="13">
        <v>0.70360544700115302</v>
      </c>
      <c r="O370" s="13">
        <v>-0.59236644854101805</v>
      </c>
      <c r="P370" s="13">
        <v>0.75014483008987698</v>
      </c>
      <c r="Q370" s="13">
        <v>0.26463074876287701</v>
      </c>
      <c r="R370" s="13">
        <v>-0.36893020250931802</v>
      </c>
      <c r="S370" s="13">
        <v>-0.19772985057253301</v>
      </c>
      <c r="T370" s="13">
        <v>-1.05083742002408</v>
      </c>
      <c r="U370" s="13">
        <v>-0.82318580828793897</v>
      </c>
    </row>
    <row r="371" spans="1:21" x14ac:dyDescent="0.3">
      <c r="A371">
        <f t="shared" si="5"/>
        <v>368</v>
      </c>
      <c r="B371" s="13">
        <v>-1.0569727459601299</v>
      </c>
      <c r="C371" s="13">
        <v>0.55314577204331505</v>
      </c>
      <c r="D371" s="13">
        <v>1.7279340511372301</v>
      </c>
      <c r="E371" s="13">
        <v>-1.33088022479747</v>
      </c>
      <c r="F371" s="13">
        <v>-0.45806555629684298</v>
      </c>
      <c r="G371" s="13">
        <v>-0.72107979724647697</v>
      </c>
      <c r="H371" s="13">
        <v>-0.97303758511683702</v>
      </c>
      <c r="I371" s="13">
        <v>0.75782580230510199</v>
      </c>
      <c r="J371" s="13">
        <v>1.58639704042699</v>
      </c>
      <c r="K371" s="13">
        <v>-0.79852003174310604</v>
      </c>
      <c r="L371" s="13">
        <v>-2.0878123852440802</v>
      </c>
      <c r="M371" s="13">
        <v>8.7678819688832496E-2</v>
      </c>
      <c r="N371" s="13">
        <v>-0.68836250193867299</v>
      </c>
      <c r="O371" s="13">
        <v>0.56831637145743996</v>
      </c>
      <c r="P371" s="13">
        <v>-1.38901221329979</v>
      </c>
      <c r="Q371" s="13">
        <v>0.109700212646534</v>
      </c>
      <c r="R371" s="13">
        <v>-0.875393292378427</v>
      </c>
      <c r="S371" s="13">
        <v>-0.31441648754446899</v>
      </c>
      <c r="T371" s="13">
        <v>2.0206477505595499</v>
      </c>
      <c r="U371" s="13">
        <v>-0.51530851348263995</v>
      </c>
    </row>
    <row r="372" spans="1:21" x14ac:dyDescent="0.3">
      <c r="A372">
        <f t="shared" si="5"/>
        <v>369</v>
      </c>
      <c r="B372" s="13">
        <v>-0.28414095462616401</v>
      </c>
      <c r="C372" s="13">
        <v>0.36718811776546301</v>
      </c>
      <c r="D372" s="13">
        <v>0.14195316829624099</v>
      </c>
      <c r="E372" s="13">
        <v>1.0146033609152201</v>
      </c>
      <c r="F372" s="13">
        <v>-1.1090562255023699</v>
      </c>
      <c r="G372" s="13">
        <v>-0.99896763526694599</v>
      </c>
      <c r="H372" s="13">
        <v>-0.134388824524797</v>
      </c>
      <c r="I372" s="13">
        <v>1.40580591905757</v>
      </c>
      <c r="J372" s="13">
        <v>-0.46630590032202901</v>
      </c>
      <c r="K372" s="13">
        <v>2.00451008241525</v>
      </c>
      <c r="L372" s="13">
        <v>1.4095534437021</v>
      </c>
      <c r="M372" s="13">
        <v>0.40262804261621499</v>
      </c>
      <c r="N372" s="13">
        <v>1.2581469229429001</v>
      </c>
      <c r="O372" s="13">
        <v>-2.0058223783170002</v>
      </c>
      <c r="P372" s="13">
        <v>1.62912497258341</v>
      </c>
      <c r="Q372" s="13">
        <v>1.2416749301904999</v>
      </c>
      <c r="R372" s="13">
        <v>0.247413644715405</v>
      </c>
      <c r="S372" s="13">
        <v>2.3171258043018899</v>
      </c>
      <c r="T372" s="13">
        <v>3.9911168118649101E-2</v>
      </c>
      <c r="U372" s="13">
        <v>9.6856106764707905E-2</v>
      </c>
    </row>
    <row r="373" spans="1:21" x14ac:dyDescent="0.3">
      <c r="A373">
        <f t="shared" si="5"/>
        <v>370</v>
      </c>
      <c r="B373" s="13">
        <v>-8.6690282459305101E-2</v>
      </c>
      <c r="C373" s="13">
        <v>-1.14469695986121</v>
      </c>
      <c r="D373" s="13">
        <v>-0.52827951190283495</v>
      </c>
      <c r="E373" s="13">
        <v>0.74568292528258595</v>
      </c>
      <c r="F373" s="13">
        <v>1.13542680300035</v>
      </c>
      <c r="G373" s="13">
        <v>0.26010736728903999</v>
      </c>
      <c r="H373" s="13">
        <v>1.0183145482134499</v>
      </c>
      <c r="I373" s="13">
        <v>0.67052305646680099</v>
      </c>
      <c r="J373" s="13">
        <v>-0.44390487872232998</v>
      </c>
      <c r="K373" s="13">
        <v>0.81130658503550801</v>
      </c>
      <c r="L373" s="13">
        <v>-0.26343304817305402</v>
      </c>
      <c r="M373" s="13">
        <v>-2.32758298849205</v>
      </c>
      <c r="N373" s="13">
        <v>-1.9441287210384901</v>
      </c>
      <c r="O373" s="13">
        <v>-0.214258352806527</v>
      </c>
      <c r="P373" s="13">
        <v>2.90481103323115E-2</v>
      </c>
      <c r="Q373" s="13">
        <v>1.28104051281557</v>
      </c>
      <c r="R373" s="13">
        <v>-0.92972592845522195</v>
      </c>
      <c r="S373" s="13">
        <v>0.66960630793964004</v>
      </c>
      <c r="T373" s="13">
        <v>-2.2847916227175101E-2</v>
      </c>
      <c r="U373" s="13">
        <v>1.4780800381213699</v>
      </c>
    </row>
    <row r="374" spans="1:21" x14ac:dyDescent="0.3">
      <c r="A374">
        <f t="shared" si="5"/>
        <v>371</v>
      </c>
      <c r="B374" s="13">
        <v>-1.46939507448636</v>
      </c>
      <c r="C374" s="13">
        <v>0.92748394744082796</v>
      </c>
      <c r="D374" s="13">
        <v>1.02118412040958</v>
      </c>
      <c r="E374" s="13">
        <v>-0.71160623805780099</v>
      </c>
      <c r="F374" s="13">
        <v>0.37791538314697798</v>
      </c>
      <c r="G374" s="13">
        <v>0.34097168618687501</v>
      </c>
      <c r="H374" s="13">
        <v>2.1513367412272602</v>
      </c>
      <c r="I374" s="13">
        <v>-1.01723756290684</v>
      </c>
      <c r="J374" s="13">
        <v>-0.70787937413536195</v>
      </c>
      <c r="K374" s="13">
        <v>-0.12018084653167201</v>
      </c>
      <c r="L374" s="13">
        <v>-1.02541480512924</v>
      </c>
      <c r="M374" s="13">
        <v>0.62881546030827495</v>
      </c>
      <c r="N374" s="13">
        <v>-0.71009204310026597</v>
      </c>
      <c r="O374" s="13">
        <v>3.4350085672201698</v>
      </c>
      <c r="P374" s="13">
        <v>-5.99885040873437E-2</v>
      </c>
      <c r="Q374" s="13">
        <v>0.94604983066620196</v>
      </c>
      <c r="R374" s="13">
        <v>0.88996550955334097</v>
      </c>
      <c r="S374" s="13">
        <v>-0.16718072192070599</v>
      </c>
      <c r="T374" s="13">
        <v>-0.72742569930563505</v>
      </c>
      <c r="U374" s="13">
        <v>0.66119138709212599</v>
      </c>
    </row>
    <row r="375" spans="1:21" x14ac:dyDescent="0.3">
      <c r="A375">
        <f t="shared" si="5"/>
        <v>372</v>
      </c>
      <c r="B375" s="13">
        <v>0.192182244870785</v>
      </c>
      <c r="C375" s="13">
        <v>1.0477348290741599</v>
      </c>
      <c r="D375" s="13">
        <v>-0.35034329152570898</v>
      </c>
      <c r="E375" s="13">
        <v>0.159843140278289</v>
      </c>
      <c r="F375" s="13">
        <v>-0.41612230580926302</v>
      </c>
      <c r="G375" s="13">
        <v>0.55470756619010297</v>
      </c>
      <c r="H375" s="13">
        <v>0.43901705309583899</v>
      </c>
      <c r="I375" s="13">
        <v>1.28652435969804</v>
      </c>
      <c r="J375" s="13">
        <v>0.71621143767003104</v>
      </c>
      <c r="K375" s="13">
        <v>1.7960515570025399</v>
      </c>
      <c r="L375" s="13">
        <v>-0.86730464798925799</v>
      </c>
      <c r="M375" s="13">
        <v>-5.7713031465518601E-2</v>
      </c>
      <c r="N375" s="13">
        <v>-0.60653354471988496</v>
      </c>
      <c r="O375" s="13">
        <v>0.77870946105652705</v>
      </c>
      <c r="P375" s="13">
        <v>-1.42780589751116</v>
      </c>
      <c r="Q375" s="13">
        <v>1.4392248722683301</v>
      </c>
      <c r="R375" s="13">
        <v>7.9673640314304101E-2</v>
      </c>
      <c r="S375" s="13">
        <v>-0.91976780930468305</v>
      </c>
      <c r="T375" s="13">
        <v>-1.2465692699088899</v>
      </c>
      <c r="U375" s="13">
        <v>1.7010106953802799</v>
      </c>
    </row>
    <row r="376" spans="1:21" x14ac:dyDescent="0.3">
      <c r="A376">
        <f t="shared" si="5"/>
        <v>373</v>
      </c>
      <c r="B376" s="13">
        <v>-0.82229327629017501</v>
      </c>
      <c r="C376" s="13">
        <v>0.329095678914958</v>
      </c>
      <c r="D376" s="13">
        <v>-1.21036276318617</v>
      </c>
      <c r="E376" s="13">
        <v>-0.28843029769214501</v>
      </c>
      <c r="F376" s="13">
        <v>1.9995661668110701E-3</v>
      </c>
      <c r="G376" s="13">
        <v>-0.40876131344001598</v>
      </c>
      <c r="H376" s="13">
        <v>-4.8992576906907101E-2</v>
      </c>
      <c r="I376" s="13">
        <v>-1.3678036085637599</v>
      </c>
      <c r="J376" s="13">
        <v>-1.6746292723541201</v>
      </c>
      <c r="K376" s="13">
        <v>0.27428577920407698</v>
      </c>
      <c r="L376" s="13">
        <v>2.0014586045358702</v>
      </c>
      <c r="M376" s="13">
        <v>2.6325296977732502</v>
      </c>
      <c r="N376" s="13">
        <v>0.56255626008546999</v>
      </c>
      <c r="O376" s="13">
        <v>0.92087029856594205</v>
      </c>
      <c r="P376" s="13">
        <v>1.3830959036035499</v>
      </c>
      <c r="Q376" s="13">
        <v>0.65196459205161705</v>
      </c>
      <c r="R376" s="13">
        <v>0.131235289847739</v>
      </c>
      <c r="S376" s="13">
        <v>-0.62368238008400001</v>
      </c>
      <c r="T376" s="13">
        <v>0.204267188495283</v>
      </c>
      <c r="U376" s="13">
        <v>-1.1589185812976199</v>
      </c>
    </row>
    <row r="377" spans="1:21" x14ac:dyDescent="0.3">
      <c r="A377">
        <f t="shared" si="5"/>
        <v>374</v>
      </c>
      <c r="B377" s="13">
        <v>-9.4240587959723496E-2</v>
      </c>
      <c r="C377" s="13">
        <v>-0.23967398360765699</v>
      </c>
      <c r="D377" s="13">
        <v>-2.9045343072545098</v>
      </c>
      <c r="E377" s="13">
        <v>-1.08382443090056</v>
      </c>
      <c r="F377" s="13">
        <v>-1.63202444375025</v>
      </c>
      <c r="G377" s="13">
        <v>0.124892525021287</v>
      </c>
      <c r="H377" s="13">
        <v>1.03844671870628</v>
      </c>
      <c r="I377" s="13">
        <v>-1.19607092755042</v>
      </c>
      <c r="J377" s="13">
        <v>-0.45528494051405899</v>
      </c>
      <c r="K377" s="13">
        <v>0.32349035477892302</v>
      </c>
      <c r="L377" s="13">
        <v>-0.69566119944395599</v>
      </c>
      <c r="M377" s="13">
        <v>8.8622476828883398E-2</v>
      </c>
      <c r="N377" s="13">
        <v>0.64815804781575703</v>
      </c>
      <c r="O377" s="13">
        <v>-0.398425353378769</v>
      </c>
      <c r="P377" s="13">
        <v>0.62459440210167605</v>
      </c>
      <c r="Q377" s="13">
        <v>0.27679839209865098</v>
      </c>
      <c r="R377" s="13">
        <v>-8.0164012092170597E-2</v>
      </c>
      <c r="S377" s="13">
        <v>0.33832442472659502</v>
      </c>
      <c r="T377" s="13">
        <v>-0.66158915009719199</v>
      </c>
      <c r="U377" s="13">
        <v>-0.78969627235353301</v>
      </c>
    </row>
    <row r="378" spans="1:21" x14ac:dyDescent="0.3">
      <c r="A378">
        <f t="shared" si="5"/>
        <v>375</v>
      </c>
      <c r="B378" s="13">
        <v>0.33621334095423999</v>
      </c>
      <c r="C378" s="13">
        <v>-0.56783657726186398</v>
      </c>
      <c r="D378" s="13">
        <v>0.73844715437279196</v>
      </c>
      <c r="E378" s="13">
        <v>1.3334936767007901</v>
      </c>
      <c r="F378" s="13">
        <v>-0.32511234015760199</v>
      </c>
      <c r="G378" s="13">
        <v>-0.79298508385609001</v>
      </c>
      <c r="H378" s="13">
        <v>-1.7134258188494</v>
      </c>
      <c r="I378" s="13">
        <v>0.79677296805551001</v>
      </c>
      <c r="J378" s="13">
        <v>0.40533047824892698</v>
      </c>
      <c r="K378" s="13">
        <v>0.729937325307074</v>
      </c>
      <c r="L378" s="13">
        <v>-0.78444149320807299</v>
      </c>
      <c r="M378" s="13">
        <v>1.4173829383346799E-2</v>
      </c>
      <c r="N378" s="13">
        <v>0.99963708911891502</v>
      </c>
      <c r="O378" s="13">
        <v>-1.5949223548332601</v>
      </c>
      <c r="P378" s="13">
        <v>1.1804417858485801</v>
      </c>
      <c r="Q378" s="13">
        <v>1.23637526815805</v>
      </c>
      <c r="R378" s="13">
        <v>2.2939497303652399</v>
      </c>
      <c r="S378" s="13">
        <v>0.69148014903189903</v>
      </c>
      <c r="T378" s="13">
        <v>-1.02411296773256E-2</v>
      </c>
      <c r="U378" s="13">
        <v>-0.13306554843228699</v>
      </c>
    </row>
    <row r="379" spans="1:21" x14ac:dyDescent="0.3">
      <c r="A379">
        <f t="shared" si="5"/>
        <v>376</v>
      </c>
      <c r="B379" s="13">
        <v>-0.90465405924683695</v>
      </c>
      <c r="C379" s="13">
        <v>-1.5646099305565799</v>
      </c>
      <c r="D379" s="13">
        <v>0.54292139093863101</v>
      </c>
      <c r="E379" s="13">
        <v>-0.44416432573933801</v>
      </c>
      <c r="F379" s="13">
        <v>-0.31131424701573301</v>
      </c>
      <c r="G379" s="13">
        <v>2.9671794551089401E-2</v>
      </c>
      <c r="H379" s="13">
        <v>0.22844431715131799</v>
      </c>
      <c r="I379" s="13">
        <v>0.43494029453211303</v>
      </c>
      <c r="J379" s="13">
        <v>0.37985470236829</v>
      </c>
      <c r="K379" s="13">
        <v>0.35443548888285598</v>
      </c>
      <c r="L379" s="13">
        <v>-1.49049012662512</v>
      </c>
      <c r="M379" s="13">
        <v>-0.86170716707462003</v>
      </c>
      <c r="N379" s="13">
        <v>-1.1078334186674199</v>
      </c>
      <c r="O379" s="13">
        <v>0.21875979806575399</v>
      </c>
      <c r="P379" s="13">
        <v>0.159310284995618</v>
      </c>
      <c r="Q379" s="13">
        <v>-0.37918372664521199</v>
      </c>
      <c r="R379" s="13">
        <v>-1.2144828996419199</v>
      </c>
      <c r="S379" s="13">
        <v>0.51584274580451495</v>
      </c>
      <c r="T379" s="13">
        <v>1.12306657622673</v>
      </c>
      <c r="U379" s="13">
        <v>0.123685267827228</v>
      </c>
    </row>
    <row r="380" spans="1:21" x14ac:dyDescent="0.3">
      <c r="A380">
        <f t="shared" si="5"/>
        <v>377</v>
      </c>
      <c r="B380" s="13">
        <v>-0.28825636120569598</v>
      </c>
      <c r="C380" s="13">
        <v>2.9717994837088001E-2</v>
      </c>
      <c r="D380" s="13">
        <v>-0.98696634174139697</v>
      </c>
      <c r="E380" s="13">
        <v>-0.11013120850545199</v>
      </c>
      <c r="F380" s="13">
        <v>-0.61660082597895305</v>
      </c>
      <c r="G380" s="13">
        <v>-2.7646317535182998</v>
      </c>
      <c r="H380" s="13">
        <v>1.10938265889442</v>
      </c>
      <c r="I380" s="13">
        <v>-0.58059201497669299</v>
      </c>
      <c r="J380" s="13">
        <v>0.51194576072644404</v>
      </c>
      <c r="K380" s="13">
        <v>1.45374651237943</v>
      </c>
      <c r="L380" s="13">
        <v>-0.122367295656994</v>
      </c>
      <c r="M380" s="13">
        <v>1.35350080102951</v>
      </c>
      <c r="N380" s="13">
        <v>0.52862297195096397</v>
      </c>
      <c r="O380" s="13">
        <v>-0.51286243188358605</v>
      </c>
      <c r="P380" s="13">
        <v>0.193879037212001</v>
      </c>
      <c r="Q380" s="13">
        <v>0.15574513255603001</v>
      </c>
      <c r="R380" s="13">
        <v>-2.7479359747824801</v>
      </c>
      <c r="S380" s="13">
        <v>1.01404471387326</v>
      </c>
      <c r="T380" s="13">
        <v>0.42320511494457502</v>
      </c>
      <c r="U380" s="13">
        <v>0.22941850240954001</v>
      </c>
    </row>
    <row r="381" spans="1:21" x14ac:dyDescent="0.3">
      <c r="A381">
        <f t="shared" si="5"/>
        <v>378</v>
      </c>
      <c r="B381" s="13">
        <v>0.35006275753417798</v>
      </c>
      <c r="C381" s="13">
        <v>0.60717782066945303</v>
      </c>
      <c r="D381" s="13">
        <v>-1.1989904955759501</v>
      </c>
      <c r="E381" s="13">
        <v>-1.0626857046841001</v>
      </c>
      <c r="F381" s="13">
        <v>0.41355663732626302</v>
      </c>
      <c r="G381" s="13">
        <v>-0.51668504745391397</v>
      </c>
      <c r="H381" s="13">
        <v>-0.222740353585555</v>
      </c>
      <c r="I381" s="13">
        <v>-0.54640480383776802</v>
      </c>
      <c r="J381" s="13">
        <v>-8.0002515235883698E-2</v>
      </c>
      <c r="K381" s="13">
        <v>2.3808525355876999</v>
      </c>
      <c r="L381" s="13">
        <v>-2.17605273311153</v>
      </c>
      <c r="M381" s="13">
        <v>1.06440613023927</v>
      </c>
      <c r="N381" s="13">
        <v>1.1358833978734799</v>
      </c>
      <c r="O381" s="13">
        <v>0.382922556465284</v>
      </c>
      <c r="P381" s="13">
        <v>0.143143526185285</v>
      </c>
      <c r="Q381" s="13">
        <v>2.5961523175922401</v>
      </c>
      <c r="R381" s="13">
        <v>-0.90805757548959298</v>
      </c>
      <c r="S381" s="13">
        <v>-0.28940720631792</v>
      </c>
      <c r="T381" s="13">
        <v>-0.50637739084667699</v>
      </c>
      <c r="U381" s="13">
        <v>0.47621644833309101</v>
      </c>
    </row>
    <row r="382" spans="1:21" x14ac:dyDescent="0.3">
      <c r="A382">
        <f t="shared" si="5"/>
        <v>379</v>
      </c>
      <c r="B382" s="13">
        <v>-1.83585914250431</v>
      </c>
      <c r="C382" s="13">
        <v>0.96029015608775303</v>
      </c>
      <c r="D382" s="13">
        <v>-2.2271271958700698</v>
      </c>
      <c r="E382" s="13">
        <v>-0.96823522397266104</v>
      </c>
      <c r="F382" s="13">
        <v>-0.77391652643017605</v>
      </c>
      <c r="G382" s="13">
        <v>1.0558124944931699</v>
      </c>
      <c r="H382" s="13">
        <v>0.41575600959702003</v>
      </c>
      <c r="I382" s="13">
        <v>-0.684678204233369</v>
      </c>
      <c r="J382" s="13">
        <v>1.0970446315343501</v>
      </c>
      <c r="K382" s="13">
        <v>-2.54446836782108</v>
      </c>
      <c r="L382" s="13">
        <v>0.203590479459234</v>
      </c>
      <c r="M382" s="13">
        <v>-0.774873518567054</v>
      </c>
      <c r="N382" s="13">
        <v>1.8060183765362701</v>
      </c>
      <c r="O382" s="13">
        <v>0.10615418234294099</v>
      </c>
      <c r="P382" s="13">
        <v>1.98841254644771</v>
      </c>
      <c r="Q382" s="13">
        <v>-0.91351366253630395</v>
      </c>
      <c r="R382" s="13">
        <v>0.24756884083620001</v>
      </c>
      <c r="S382" s="13">
        <v>1.86308018593382</v>
      </c>
      <c r="T382" s="13">
        <v>0.88050683140696795</v>
      </c>
      <c r="U382" s="13">
        <v>-0.73233141605071705</v>
      </c>
    </row>
    <row r="383" spans="1:21" x14ac:dyDescent="0.3">
      <c r="A383">
        <f t="shared" si="5"/>
        <v>380</v>
      </c>
      <c r="B383" s="13">
        <v>1.03597590824548</v>
      </c>
      <c r="C383" s="13">
        <v>-0.12553659892267099</v>
      </c>
      <c r="D383" s="13">
        <v>-0.83670071924183398</v>
      </c>
      <c r="E383" s="13">
        <v>7.9675112831064501E-2</v>
      </c>
      <c r="F383" s="13">
        <v>0.74855896709072001</v>
      </c>
      <c r="G383" s="13">
        <v>-0.89546970867287401</v>
      </c>
      <c r="H383" s="13">
        <v>-1.09133572881403</v>
      </c>
      <c r="I383" s="13">
        <v>0.41836192612450301</v>
      </c>
      <c r="J383" s="13">
        <v>-1.1834315727229701</v>
      </c>
      <c r="K383" s="13">
        <v>0.74058772349809099</v>
      </c>
      <c r="L383" s="13">
        <v>1.0275861552781</v>
      </c>
      <c r="M383" s="13">
        <v>-0.31190816000709398</v>
      </c>
      <c r="N383" s="13">
        <v>1.1771612198518999</v>
      </c>
      <c r="O383" s="13">
        <v>-0.52898088405900501</v>
      </c>
      <c r="P383" s="13">
        <v>0.93868022609471802</v>
      </c>
      <c r="Q383" s="13">
        <v>0.16938426002264301</v>
      </c>
      <c r="R383" s="13">
        <v>-1.21324302019362</v>
      </c>
      <c r="S383" s="13">
        <v>-0.45385906619269201</v>
      </c>
      <c r="T383" s="13">
        <v>0.45064136568459301</v>
      </c>
      <c r="U383" s="13">
        <v>-0.77598142549453297</v>
      </c>
    </row>
    <row r="384" spans="1:21" x14ac:dyDescent="0.3">
      <c r="A384">
        <f t="shared" si="5"/>
        <v>381</v>
      </c>
      <c r="B384" s="13">
        <v>2.42446114493936</v>
      </c>
      <c r="C384" s="13">
        <v>-0.48256378032352498</v>
      </c>
      <c r="D384" s="13">
        <v>-0.57674995902414194</v>
      </c>
      <c r="E384" s="13">
        <v>-1.12051312907267</v>
      </c>
      <c r="F384" s="13">
        <v>0.618236268131797</v>
      </c>
      <c r="G384" s="13">
        <v>1.18192041819925</v>
      </c>
      <c r="H384" s="13">
        <v>-0.480872131829641</v>
      </c>
      <c r="I384" s="13">
        <v>-0.66625053065640805</v>
      </c>
      <c r="J384" s="13">
        <v>-0.77950579526936103</v>
      </c>
      <c r="K384" s="13">
        <v>3.73926057943581E-3</v>
      </c>
      <c r="L384" s="13">
        <v>0.30605477163002498</v>
      </c>
      <c r="M384" s="13">
        <v>3.8776851048607203E-2</v>
      </c>
      <c r="N384" s="13">
        <v>-0.85634961233731499</v>
      </c>
      <c r="O384" s="13">
        <v>-1.27930805681183</v>
      </c>
      <c r="P384" s="13">
        <v>0.58011044362944497</v>
      </c>
      <c r="Q384" s="13">
        <v>0.183354005022483</v>
      </c>
      <c r="R384" s="13">
        <v>-0.425589778350978</v>
      </c>
      <c r="S384" s="13">
        <v>0.13805916171288499</v>
      </c>
      <c r="T384" s="13">
        <v>-2.09317835766642</v>
      </c>
      <c r="U384" s="13">
        <v>-1.45344419569188</v>
      </c>
    </row>
    <row r="385" spans="1:21" x14ac:dyDescent="0.3">
      <c r="A385">
        <f t="shared" si="5"/>
        <v>382</v>
      </c>
      <c r="B385" s="13">
        <v>0.95940050940797605</v>
      </c>
      <c r="C385" s="13">
        <v>1.7204100122958299</v>
      </c>
      <c r="D385" s="13">
        <v>0.914670750573786</v>
      </c>
      <c r="E385" s="13">
        <v>-0.73925753318290099</v>
      </c>
      <c r="F385" s="13">
        <v>-0.48950569394636101</v>
      </c>
      <c r="G385" s="13">
        <v>1.1452924751322899</v>
      </c>
      <c r="H385" s="13">
        <v>0.51337696071611705</v>
      </c>
      <c r="I385" s="13">
        <v>1.29381805075455</v>
      </c>
      <c r="J385" s="13">
        <v>-1.53250854208775</v>
      </c>
      <c r="K385" s="13">
        <v>-1.81340114701865</v>
      </c>
      <c r="L385" s="13">
        <v>-0.65994602982678296</v>
      </c>
      <c r="M385" s="13">
        <v>0.60287254112480804</v>
      </c>
      <c r="N385" s="13">
        <v>-0.29868327915121101</v>
      </c>
      <c r="O385" s="13">
        <v>-1.1080771706591299</v>
      </c>
      <c r="P385" s="13">
        <v>-2.04382178276654E-2</v>
      </c>
      <c r="Q385" s="13">
        <v>3.2324499540569401E-2</v>
      </c>
      <c r="R385" s="13">
        <v>0.97743912901418095</v>
      </c>
      <c r="S385" s="13">
        <v>-0.353706512908947</v>
      </c>
      <c r="T385" s="13">
        <v>1.8493814927388299</v>
      </c>
      <c r="U385" s="13">
        <v>0.655220475484242</v>
      </c>
    </row>
    <row r="386" spans="1:21" x14ac:dyDescent="0.3">
      <c r="A386">
        <f t="shared" si="5"/>
        <v>383</v>
      </c>
      <c r="B386" s="13">
        <v>-0.315771995009409</v>
      </c>
      <c r="C386" s="13">
        <v>1.7116230543248401</v>
      </c>
      <c r="D386" s="13">
        <v>-0.16011585188098701</v>
      </c>
      <c r="E386" s="13">
        <v>2.4782641703438499</v>
      </c>
      <c r="F386" s="13">
        <v>-0.72169611326280203</v>
      </c>
      <c r="G386" s="13">
        <v>0.83262978084866002</v>
      </c>
      <c r="H386" s="13">
        <v>-1.0252010821336801</v>
      </c>
      <c r="I386" s="13">
        <v>0.19316063618632101</v>
      </c>
      <c r="J386" s="13">
        <v>-0.81503071067774702</v>
      </c>
      <c r="K386" s="13">
        <v>-0.68980206993016102</v>
      </c>
      <c r="L386" s="13">
        <v>-1.0102182275340601</v>
      </c>
      <c r="M386" s="13">
        <v>0.40258469926613699</v>
      </c>
      <c r="N386" s="13">
        <v>-1.6683533888645901</v>
      </c>
      <c r="O386" s="13">
        <v>1.7291543132522201E-2</v>
      </c>
      <c r="P386" s="13">
        <v>0.112324001120959</v>
      </c>
      <c r="Q386" s="13">
        <v>0.18611947284752101</v>
      </c>
      <c r="R386" s="13">
        <v>-0.25265007139066997</v>
      </c>
      <c r="S386" s="13">
        <v>0.27977166394842501</v>
      </c>
      <c r="T386" s="13">
        <v>-1.3606668395866099</v>
      </c>
      <c r="U386" s="13">
        <v>0.119352828142059</v>
      </c>
    </row>
    <row r="387" spans="1:21" x14ac:dyDescent="0.3">
      <c r="A387">
        <f t="shared" si="5"/>
        <v>384</v>
      </c>
      <c r="B387" s="13">
        <v>0.42862267985939601</v>
      </c>
      <c r="C387" s="13">
        <v>2.3919525591217901</v>
      </c>
      <c r="D387" s="13">
        <v>2.0931585173981699</v>
      </c>
      <c r="E387" s="13">
        <v>1.0251503270879101</v>
      </c>
      <c r="F387" s="13">
        <v>-0.31827198731613998</v>
      </c>
      <c r="G387" s="13">
        <v>0.43600021902055702</v>
      </c>
      <c r="H387" s="13">
        <v>-1.1835817217972</v>
      </c>
      <c r="I387" s="13">
        <v>-0.26582030729411599</v>
      </c>
      <c r="J387" s="13">
        <v>1.1377895473015001</v>
      </c>
      <c r="K387" s="13">
        <v>-1.44931440132992</v>
      </c>
      <c r="L387" s="13">
        <v>2.28159646424852</v>
      </c>
      <c r="M387" s="13">
        <v>-5.2951536371499699E-2</v>
      </c>
      <c r="N387" s="13">
        <v>-0.39915790289832598</v>
      </c>
      <c r="O387" s="13">
        <v>1.26156261544515E-2</v>
      </c>
      <c r="P387" s="13">
        <v>-0.704332196509171</v>
      </c>
      <c r="Q387" s="13">
        <v>0.50916037252881197</v>
      </c>
      <c r="R387" s="13">
        <v>0.83578346280682603</v>
      </c>
      <c r="S387" s="13">
        <v>-0.30311755113524202</v>
      </c>
      <c r="T387" s="13">
        <v>0.57935940147305498</v>
      </c>
      <c r="U387" s="13">
        <v>-1.30184122633877</v>
      </c>
    </row>
    <row r="388" spans="1:21" x14ac:dyDescent="0.3">
      <c r="A388">
        <f t="shared" si="5"/>
        <v>385</v>
      </c>
      <c r="B388" s="13">
        <v>-1.03598477851339</v>
      </c>
      <c r="C388" s="13">
        <v>-0.93724220605559805</v>
      </c>
      <c r="D388" s="13">
        <v>-0.67196665282429302</v>
      </c>
      <c r="E388" s="13">
        <v>-2.58715113811092</v>
      </c>
      <c r="F388" s="13">
        <v>1.10509668725203</v>
      </c>
      <c r="G388" s="13">
        <v>0.66360422026235399</v>
      </c>
      <c r="H388" s="13">
        <v>-0.819001771821394</v>
      </c>
      <c r="I388" s="13">
        <v>9.2917569385268291E-3</v>
      </c>
      <c r="J388" s="13">
        <v>0.86706756737880797</v>
      </c>
      <c r="K388" s="13">
        <v>0.56588786601483398</v>
      </c>
      <c r="L388" s="13">
        <v>0.71043380605582895</v>
      </c>
      <c r="M388" s="13">
        <v>-0.53150537404561105</v>
      </c>
      <c r="N388" s="13">
        <v>0.75565381250918495</v>
      </c>
      <c r="O388" s="13">
        <v>-1.53464949428522</v>
      </c>
      <c r="P388" s="13">
        <v>1.37779232654734</v>
      </c>
      <c r="Q388" s="13">
        <v>1.87017414323543</v>
      </c>
      <c r="R388" s="13">
        <v>-0.45711893938030901</v>
      </c>
      <c r="S388" s="13">
        <v>0.32343850184381301</v>
      </c>
      <c r="T388" s="13">
        <v>0.66743737003362502</v>
      </c>
      <c r="U388" s="13">
        <v>-0.82303022168449902</v>
      </c>
    </row>
    <row r="389" spans="1:21" x14ac:dyDescent="0.3">
      <c r="A389">
        <f t="shared" si="5"/>
        <v>386</v>
      </c>
      <c r="B389" s="13">
        <v>1.87786546049586</v>
      </c>
      <c r="C389" s="13">
        <v>-1.28384148977317</v>
      </c>
      <c r="D389" s="13">
        <v>-1.1144452231612501</v>
      </c>
      <c r="E389" s="13">
        <v>-0.97640366522188804</v>
      </c>
      <c r="F389" s="13">
        <v>0.71820353664588099</v>
      </c>
      <c r="G389" s="13">
        <v>0.82072645232778796</v>
      </c>
      <c r="H389" s="13">
        <v>-1.9924197874534699</v>
      </c>
      <c r="I389" s="13">
        <v>1.2356286776710601</v>
      </c>
      <c r="J389" s="13">
        <v>1.05958144857268</v>
      </c>
      <c r="K389" s="13">
        <v>-1.45078882769922</v>
      </c>
      <c r="L389" s="13">
        <v>-0.98096731341348298</v>
      </c>
      <c r="M389" s="13">
        <v>0.57341379304242002</v>
      </c>
      <c r="N389" s="13">
        <v>0.85981714648621199</v>
      </c>
      <c r="O389" s="13">
        <v>-0.87354885391831005</v>
      </c>
      <c r="P389" s="13">
        <v>-0.41423481430179698</v>
      </c>
      <c r="Q389" s="13">
        <v>0.118773466178809</v>
      </c>
      <c r="R389" s="13">
        <v>-0.75697456506405802</v>
      </c>
      <c r="S389" s="13">
        <v>1.94041876160875E-2</v>
      </c>
      <c r="T389" s="13">
        <v>-0.40449885316327899</v>
      </c>
      <c r="U389" s="13">
        <v>-2.2193833806824901</v>
      </c>
    </row>
    <row r="390" spans="1:21" x14ac:dyDescent="0.3">
      <c r="A390">
        <f t="shared" ref="A390:A453" si="6">1+A389</f>
        <v>387</v>
      </c>
      <c r="B390" s="13">
        <v>0.94070440335213201</v>
      </c>
      <c r="C390" s="13">
        <v>0.16259642113713099</v>
      </c>
      <c r="D390" s="13">
        <v>-0.25807631234686101</v>
      </c>
      <c r="E390" s="13">
        <v>1.34067277575236</v>
      </c>
      <c r="F390" s="13">
        <v>0.83062175416657402</v>
      </c>
      <c r="G390" s="13">
        <v>0.34562487255840102</v>
      </c>
      <c r="H390" s="13">
        <v>1.9456704603526099E-2</v>
      </c>
      <c r="I390" s="13">
        <v>1.1560618480817899</v>
      </c>
      <c r="J390" s="13">
        <v>-0.73531949379084305</v>
      </c>
      <c r="K390" s="13">
        <v>-1.8947350081777801</v>
      </c>
      <c r="L390" s="13">
        <v>0.68430933333537103</v>
      </c>
      <c r="M390" s="13">
        <v>-0.60072422482145504</v>
      </c>
      <c r="N390" s="13">
        <v>1.37913918397829E-2</v>
      </c>
      <c r="O390" s="13">
        <v>-0.138041647822575</v>
      </c>
      <c r="P390" s="13">
        <v>1.4664732041102599</v>
      </c>
      <c r="Q390" s="13">
        <v>9.4639554498005901E-2</v>
      </c>
      <c r="R390" s="13">
        <v>1.0435473281724199</v>
      </c>
      <c r="S390" s="13">
        <v>1.7541534142147901</v>
      </c>
      <c r="T390" s="13">
        <v>0.26543254034973801</v>
      </c>
      <c r="U390" s="13">
        <v>-0.78696912980852096</v>
      </c>
    </row>
    <row r="391" spans="1:21" x14ac:dyDescent="0.3">
      <c r="A391">
        <f t="shared" si="6"/>
        <v>388</v>
      </c>
      <c r="B391" s="13">
        <v>0.78734577993524602</v>
      </c>
      <c r="C391" s="13">
        <v>0.38903029254036198</v>
      </c>
      <c r="D391" s="13">
        <v>0.18219560135565899</v>
      </c>
      <c r="E391" s="13">
        <v>-0.78626115013642905</v>
      </c>
      <c r="F391" s="13">
        <v>-0.68677340706964196</v>
      </c>
      <c r="G391" s="13">
        <v>-0.24051311396810601</v>
      </c>
      <c r="H391" s="13">
        <v>-0.71187069989551699</v>
      </c>
      <c r="I391" s="13">
        <v>-0.67601728703938202</v>
      </c>
      <c r="J391" s="13">
        <v>0.115358056669932</v>
      </c>
      <c r="K391" s="13">
        <v>-1.9057544134715301</v>
      </c>
      <c r="L391" s="13">
        <v>-0.74119146157974902</v>
      </c>
      <c r="M391" s="13">
        <v>1.4309009758529001</v>
      </c>
      <c r="N391" s="13">
        <v>-1.0377689763529601</v>
      </c>
      <c r="O391" s="13">
        <v>5.3138742660300102E-2</v>
      </c>
      <c r="P391" s="13">
        <v>1.1283896026957101</v>
      </c>
      <c r="Q391" s="13">
        <v>0.55830268297900199</v>
      </c>
      <c r="R391" s="13">
        <v>-0.208356411085654</v>
      </c>
      <c r="S391" s="13">
        <v>-0.75357196184032005</v>
      </c>
      <c r="T391" s="13">
        <v>-0.69872064018569002</v>
      </c>
      <c r="U391" s="13">
        <v>0.47273700894694698</v>
      </c>
    </row>
    <row r="392" spans="1:21" x14ac:dyDescent="0.3">
      <c r="A392">
        <f t="shared" si="6"/>
        <v>389</v>
      </c>
      <c r="B392" s="13">
        <v>-0.87587426195667195</v>
      </c>
      <c r="C392" s="13">
        <v>0.684993179391852</v>
      </c>
      <c r="D392" s="13">
        <v>0.163680479276505</v>
      </c>
      <c r="E392" s="13">
        <v>-0.63461236751786498</v>
      </c>
      <c r="F392" s="13">
        <v>-0.169157934079428</v>
      </c>
      <c r="G392" s="13">
        <v>-0.90354281281180104</v>
      </c>
      <c r="H392" s="13">
        <v>0.108393910989245</v>
      </c>
      <c r="I392" s="13">
        <v>2.0225661217147102</v>
      </c>
      <c r="J392" s="13">
        <v>-0.92513146633658006</v>
      </c>
      <c r="K392" s="13">
        <v>6.5032685676437796E-3</v>
      </c>
      <c r="L392" s="13">
        <v>0.92955367179869597</v>
      </c>
      <c r="M392" s="13">
        <v>3.76097625714946E-2</v>
      </c>
      <c r="N392" s="13">
        <v>0.31325190293490301</v>
      </c>
      <c r="O392" s="13">
        <v>0.53644689894370101</v>
      </c>
      <c r="P392" s="13">
        <v>0.48833073223837398</v>
      </c>
      <c r="Q392" s="13">
        <v>0.185580560598373</v>
      </c>
      <c r="R392" s="13">
        <v>1.9481441185118499E-2</v>
      </c>
      <c r="S392" s="13">
        <v>-2.22355866937639</v>
      </c>
      <c r="T392" s="13">
        <v>-0.27823394903169602</v>
      </c>
      <c r="U392" s="13">
        <v>1.6191812858997201</v>
      </c>
    </row>
    <row r="393" spans="1:21" x14ac:dyDescent="0.3">
      <c r="A393">
        <f t="shared" si="6"/>
        <v>390</v>
      </c>
      <c r="B393" s="13">
        <v>0.31994913438233102</v>
      </c>
      <c r="C393" s="13">
        <v>-0.49181945857543502</v>
      </c>
      <c r="D393" s="13">
        <v>0.16675839984901999</v>
      </c>
      <c r="E393" s="13">
        <v>0.751753485322875</v>
      </c>
      <c r="F393" s="13">
        <v>-3.5384895717667701</v>
      </c>
      <c r="G393" s="13">
        <v>-1.9082471093240601</v>
      </c>
      <c r="H393" s="13">
        <v>-0.47933970695150402</v>
      </c>
      <c r="I393" s="13">
        <v>3.8658284103052498E-2</v>
      </c>
      <c r="J393" s="13">
        <v>1.41158481684394</v>
      </c>
      <c r="K393" s="13">
        <v>-1.5060130696680001</v>
      </c>
      <c r="L393" s="13">
        <v>-0.39476996283536597</v>
      </c>
      <c r="M393" s="13">
        <v>-1.3770832352668301</v>
      </c>
      <c r="N393" s="13">
        <v>5.2415039542305697E-2</v>
      </c>
      <c r="O393" s="13">
        <v>-0.74732021066630305</v>
      </c>
      <c r="P393" s="13">
        <v>0.92655932974549404</v>
      </c>
      <c r="Q393" s="13">
        <v>-1.24140314073567</v>
      </c>
      <c r="R393" s="13">
        <v>7.6841822047007999E-2</v>
      </c>
      <c r="S393" s="13">
        <v>-0.150965085198528</v>
      </c>
      <c r="T393" s="13">
        <v>0.87172315008616796</v>
      </c>
      <c r="U393" s="13">
        <v>-1.1220876242926301</v>
      </c>
    </row>
    <row r="394" spans="1:21" x14ac:dyDescent="0.3">
      <c r="A394">
        <f t="shared" si="6"/>
        <v>391</v>
      </c>
      <c r="B394" s="13">
        <v>-0.55829428485090404</v>
      </c>
      <c r="C394" s="13">
        <v>-0.19880143847732101</v>
      </c>
      <c r="D394" s="13">
        <v>0.430028694012344</v>
      </c>
      <c r="E394" s="13">
        <v>0.62883284382263804</v>
      </c>
      <c r="F394" s="13">
        <v>0.80154159751516996</v>
      </c>
      <c r="G394" s="13">
        <v>-0.102364966281261</v>
      </c>
      <c r="H394" s="13">
        <v>1.3435460587356001</v>
      </c>
      <c r="I394" s="13">
        <v>0.188794649159397</v>
      </c>
      <c r="J394" s="13">
        <v>0.51771380572055603</v>
      </c>
      <c r="K394" s="13">
        <v>-4.2064688635902098E-2</v>
      </c>
      <c r="L394" s="13">
        <v>0.90009752897903905</v>
      </c>
      <c r="M394" s="13">
        <v>-0.227854153175575</v>
      </c>
      <c r="N394" s="13">
        <v>-0.69443241117207399</v>
      </c>
      <c r="O394" s="13">
        <v>-0.75479335880637699</v>
      </c>
      <c r="P394" s="13">
        <v>-5.2228183085106801E-2</v>
      </c>
      <c r="Q394" s="13">
        <v>-8.1719321943391404E-2</v>
      </c>
      <c r="R394" s="13">
        <v>1.5401377941254499</v>
      </c>
      <c r="S394" s="13">
        <v>4.0424209193674197E-2</v>
      </c>
      <c r="T394" s="13">
        <v>-1.4964521849202299</v>
      </c>
      <c r="U394" s="13">
        <v>-0.40378115260146302</v>
      </c>
    </row>
    <row r="395" spans="1:21" x14ac:dyDescent="0.3">
      <c r="A395">
        <f t="shared" si="6"/>
        <v>392</v>
      </c>
      <c r="B395" s="13">
        <v>-0.31142941854689499</v>
      </c>
      <c r="C395" s="13">
        <v>-0.30830493154050997</v>
      </c>
      <c r="D395" s="13">
        <v>0.57855870417576505</v>
      </c>
      <c r="E395" s="13">
        <v>0.30171352504281601</v>
      </c>
      <c r="F395" s="13">
        <v>1.5573224513488799</v>
      </c>
      <c r="G395" s="13">
        <v>-0.69447157557319805</v>
      </c>
      <c r="H395" s="13">
        <v>-0.28448282146466503</v>
      </c>
      <c r="I395" s="13">
        <v>0.17955211669986601</v>
      </c>
      <c r="J395" s="13">
        <v>0.82944254319642596</v>
      </c>
      <c r="K395" s="13">
        <v>-0.17445258973085701</v>
      </c>
      <c r="L395" s="13">
        <v>-0.78466861810529598</v>
      </c>
      <c r="M395" s="13">
        <v>-0.70029241214132998</v>
      </c>
      <c r="N395" s="13">
        <v>-1.39776881463817E-2</v>
      </c>
      <c r="O395" s="13">
        <v>-0.40801760750072602</v>
      </c>
      <c r="P395" s="13">
        <v>-0.23651207229156701</v>
      </c>
      <c r="Q395" s="13">
        <v>-1.1951572197757601</v>
      </c>
      <c r="R395" s="13">
        <v>-1.38798413753719</v>
      </c>
      <c r="S395" s="13">
        <v>0.55237879986875604</v>
      </c>
      <c r="T395" s="13">
        <v>-0.26491131964456899</v>
      </c>
      <c r="U395" s="13">
        <v>0.68981430825196499</v>
      </c>
    </row>
    <row r="396" spans="1:21" x14ac:dyDescent="0.3">
      <c r="A396">
        <f t="shared" si="6"/>
        <v>393</v>
      </c>
      <c r="B396" s="13">
        <v>-0.57000991664218603</v>
      </c>
      <c r="C396" s="13">
        <v>-1.97099899948716</v>
      </c>
      <c r="D396" s="13">
        <v>-0.33164387272552698</v>
      </c>
      <c r="E396" s="13">
        <v>-7.2787203475124504E-2</v>
      </c>
      <c r="F396" s="13">
        <v>-0.57889848789282505</v>
      </c>
      <c r="G396" s="13">
        <v>-0.652912050892277</v>
      </c>
      <c r="H396" s="13">
        <v>-0.73545317505199403</v>
      </c>
      <c r="I396" s="13">
        <v>-1.56559482906852</v>
      </c>
      <c r="J396" s="13">
        <v>-0.71036238505402105</v>
      </c>
      <c r="K396" s="13">
        <v>1.24101372552634</v>
      </c>
      <c r="L396" s="13">
        <v>-0.66376666329395595</v>
      </c>
      <c r="M396" s="13">
        <v>2.4688003956207001</v>
      </c>
      <c r="N396" s="13">
        <v>1.3920369783897</v>
      </c>
      <c r="O396" s="13">
        <v>0.215171898729728</v>
      </c>
      <c r="P396" s="13">
        <v>0.24084458855963201</v>
      </c>
      <c r="Q396" s="13">
        <v>0.400745670889254</v>
      </c>
      <c r="R396" s="13">
        <v>0.43001968219958903</v>
      </c>
      <c r="S396" s="13">
        <v>0.85164914976365902</v>
      </c>
      <c r="T396" s="13">
        <v>-1.5299074089476701</v>
      </c>
      <c r="U396" s="13">
        <v>1.2765728163659</v>
      </c>
    </row>
    <row r="397" spans="1:21" x14ac:dyDescent="0.3">
      <c r="A397">
        <f t="shared" si="6"/>
        <v>394</v>
      </c>
      <c r="B397" s="13">
        <v>-1.02573361562871</v>
      </c>
      <c r="C397" s="13">
        <v>-0.82212635406127998</v>
      </c>
      <c r="D397" s="13">
        <v>-1.0747036072141001</v>
      </c>
      <c r="E397" s="13">
        <v>0.61558051957757098</v>
      </c>
      <c r="F397" s="13">
        <v>-0.97869871963533095</v>
      </c>
      <c r="G397" s="13">
        <v>-0.82221281263790502</v>
      </c>
      <c r="H397" s="13">
        <v>0.36215850209969702</v>
      </c>
      <c r="I397" s="13">
        <v>0.89349609526447105</v>
      </c>
      <c r="J397" s="13">
        <v>-1.2296569385156599</v>
      </c>
      <c r="K397" s="13">
        <v>0.12785356747405499</v>
      </c>
      <c r="L397" s="13">
        <v>0.77367087958178404</v>
      </c>
      <c r="M397" s="13">
        <v>0.82451612942206998</v>
      </c>
      <c r="N397" s="13">
        <v>0.20709623730170501</v>
      </c>
      <c r="O397" s="13">
        <v>0.916318883250546</v>
      </c>
      <c r="P397" s="13">
        <v>-0.68583069772008698</v>
      </c>
      <c r="Q397" s="13">
        <v>0.84998402222533997</v>
      </c>
      <c r="R397" s="13">
        <v>-0.71244416334245197</v>
      </c>
      <c r="S397" s="13">
        <v>-0.96868092480474199</v>
      </c>
      <c r="T397" s="13">
        <v>1.81904840192387</v>
      </c>
      <c r="U397" s="13">
        <v>-0.370532190098883</v>
      </c>
    </row>
    <row r="398" spans="1:21" x14ac:dyDescent="0.3">
      <c r="A398">
        <f t="shared" si="6"/>
        <v>395</v>
      </c>
      <c r="B398" s="13">
        <v>-0.90874558687432505</v>
      </c>
      <c r="C398" s="13">
        <v>6.7323334204590607E-2</v>
      </c>
      <c r="D398" s="13">
        <v>9.4335342879623002E-2</v>
      </c>
      <c r="E398" s="13">
        <v>0.24877062235439101</v>
      </c>
      <c r="F398" s="13">
        <v>0.56988297180713599</v>
      </c>
      <c r="G398" s="13">
        <v>1.5382744867678</v>
      </c>
      <c r="H398" s="13">
        <v>-0.44057929607799401</v>
      </c>
      <c r="I398" s="13">
        <v>-2.8489650018898902</v>
      </c>
      <c r="J398" s="13">
        <v>0.86910264656605796</v>
      </c>
      <c r="K398" s="13">
        <v>1.48029288644117</v>
      </c>
      <c r="L398" s="13">
        <v>-1.1134694252319499</v>
      </c>
      <c r="M398" s="13">
        <v>-0.79456502026604603</v>
      </c>
      <c r="N398" s="13">
        <v>-0.24653459573281</v>
      </c>
      <c r="O398" s="13">
        <v>-0.59858020724083405</v>
      </c>
      <c r="P398" s="13">
        <v>1.1062819523140499</v>
      </c>
      <c r="Q398" s="13">
        <v>3.9469567936110901E-2</v>
      </c>
      <c r="R398" s="13">
        <v>1.5501016930373199</v>
      </c>
      <c r="S398" s="13">
        <v>2.2049720866468099</v>
      </c>
      <c r="T398" s="13">
        <v>-8.9532460756961002E-2</v>
      </c>
      <c r="U398" s="13">
        <v>-0.14084545430928699</v>
      </c>
    </row>
    <row r="399" spans="1:21" x14ac:dyDescent="0.3">
      <c r="A399">
        <f t="shared" si="6"/>
        <v>396</v>
      </c>
      <c r="B399" s="13">
        <v>-0.20989733405559099</v>
      </c>
      <c r="C399" s="13">
        <v>-0.41562828488657899</v>
      </c>
      <c r="D399" s="13">
        <v>1.14086689761169</v>
      </c>
      <c r="E399" s="13">
        <v>0.25700656118066101</v>
      </c>
      <c r="F399" s="13">
        <v>-1.19440184859952</v>
      </c>
      <c r="G399" s="13">
        <v>1.90245947326275</v>
      </c>
      <c r="H399" s="13">
        <v>-0.37412027511888102</v>
      </c>
      <c r="I399" s="13">
        <v>1.2936037466122301</v>
      </c>
      <c r="J399" s="13">
        <v>1.84412173346968</v>
      </c>
      <c r="K399" s="13">
        <v>0.73643383473597102</v>
      </c>
      <c r="L399" s="13">
        <v>-0.12102413818522401</v>
      </c>
      <c r="M399" s="13">
        <v>0.95057493900488299</v>
      </c>
      <c r="N399" s="13">
        <v>-1.3332575628999801</v>
      </c>
      <c r="O399" s="13">
        <v>2.2534624291967198</v>
      </c>
      <c r="P399" s="13">
        <v>2.1025734549878399</v>
      </c>
      <c r="Q399" s="13">
        <v>-1.0409541760389001</v>
      </c>
      <c r="R399" s="13">
        <v>1.4979217935199101</v>
      </c>
      <c r="S399" s="13">
        <v>1.07032281093227</v>
      </c>
      <c r="T399" s="13">
        <v>-1.06087494969975</v>
      </c>
      <c r="U399" s="13">
        <v>-1.46922809840846</v>
      </c>
    </row>
    <row r="400" spans="1:21" x14ac:dyDescent="0.3">
      <c r="A400">
        <f t="shared" si="6"/>
        <v>397</v>
      </c>
      <c r="B400" s="13">
        <v>-1.6988640841726099</v>
      </c>
      <c r="C400" s="13">
        <v>0.84179929718816704</v>
      </c>
      <c r="D400" s="13">
        <v>2.1664939084511401</v>
      </c>
      <c r="E400" s="13">
        <v>0.28669004629953698</v>
      </c>
      <c r="F400" s="13">
        <v>-3.60670108605863E-2</v>
      </c>
      <c r="G400" s="13">
        <v>-0.65837122874838805</v>
      </c>
      <c r="H400" s="13">
        <v>-1.19497829295318</v>
      </c>
      <c r="I400" s="13">
        <v>0.69203818575639398</v>
      </c>
      <c r="J400" s="13">
        <v>1.72179581039356</v>
      </c>
      <c r="K400" s="13">
        <v>0.44219690395961098</v>
      </c>
      <c r="L400" s="13">
        <v>-1.65999831052953</v>
      </c>
      <c r="M400" s="13">
        <v>0.167819546245984</v>
      </c>
      <c r="N400" s="13">
        <v>-1.5639756371537802E-2</v>
      </c>
      <c r="O400" s="13">
        <v>0.22863435125093301</v>
      </c>
      <c r="P400" s="13">
        <v>5.5213648962519603E-2</v>
      </c>
      <c r="Q400" s="13">
        <v>0.302068153666535</v>
      </c>
      <c r="R400" s="13">
        <v>-0.700581228480603</v>
      </c>
      <c r="S400" s="13">
        <v>-0.59916060955398798</v>
      </c>
      <c r="T400" s="13">
        <v>0.65999293652296598</v>
      </c>
      <c r="U400" s="13">
        <v>1.1737414204368399</v>
      </c>
    </row>
    <row r="401" spans="1:21" x14ac:dyDescent="0.3">
      <c r="A401">
        <f t="shared" si="6"/>
        <v>398</v>
      </c>
      <c r="B401" s="13">
        <v>0.60760057584608396</v>
      </c>
      <c r="C401" s="13">
        <v>0.59350697954438703</v>
      </c>
      <c r="D401" s="13">
        <v>-0.14390997282333801</v>
      </c>
      <c r="E401" s="13">
        <v>-0.51139394277188199</v>
      </c>
      <c r="F401" s="13">
        <v>0.75834731111266396</v>
      </c>
      <c r="G401" s="13">
        <v>-0.97934804571280398</v>
      </c>
      <c r="H401" s="13">
        <v>-1.80986176449627</v>
      </c>
      <c r="I401" s="13">
        <v>0.90839701469780598</v>
      </c>
      <c r="J401" s="13">
        <v>0.20214523082323901</v>
      </c>
      <c r="K401" s="13">
        <v>-0.73947519104946202</v>
      </c>
      <c r="L401" s="13">
        <v>1.3354210347216799</v>
      </c>
      <c r="M401" s="13">
        <v>0.67713420759586895</v>
      </c>
      <c r="N401" s="13">
        <v>-0.66152475081259399</v>
      </c>
      <c r="O401" s="13">
        <v>0.33427176288669602</v>
      </c>
      <c r="P401" s="13">
        <v>-1.06264786222018</v>
      </c>
      <c r="Q401" s="13">
        <v>-1.0183107342848099</v>
      </c>
      <c r="R401" s="13">
        <v>0.15557495026596899</v>
      </c>
      <c r="S401" s="13">
        <v>-0.53535033826433098</v>
      </c>
      <c r="T401" s="13">
        <v>-1.06451381972328</v>
      </c>
      <c r="U401" s="13">
        <v>2.3606464738401001</v>
      </c>
    </row>
    <row r="402" spans="1:21" x14ac:dyDescent="0.3">
      <c r="A402">
        <f t="shared" si="6"/>
        <v>399</v>
      </c>
      <c r="B402" s="13">
        <v>-0.117798289267962</v>
      </c>
      <c r="C402" s="13">
        <v>0.29900881295132598</v>
      </c>
      <c r="D402" s="13">
        <v>-1.36172400367808</v>
      </c>
      <c r="E402" s="13">
        <v>-0.57391820125839199</v>
      </c>
      <c r="F402" s="13">
        <v>-1.48304462315481</v>
      </c>
      <c r="G402" s="13">
        <v>-0.122500566223729</v>
      </c>
      <c r="H402" s="13">
        <v>-0.40427456761435299</v>
      </c>
      <c r="I402" s="13">
        <v>0.24769231482318499</v>
      </c>
      <c r="J402" s="13">
        <v>0.47085154753031599</v>
      </c>
      <c r="K402" s="13">
        <v>3.6013930200996601E-2</v>
      </c>
      <c r="L402" s="13">
        <v>-1.2559026579662</v>
      </c>
      <c r="M402" s="13">
        <v>-0.362854659678157</v>
      </c>
      <c r="N402" s="13">
        <v>-0.41109231432872101</v>
      </c>
      <c r="O402" s="13">
        <v>0.116455847646565</v>
      </c>
      <c r="P402" s="13">
        <v>-0.74826810958062395</v>
      </c>
      <c r="Q402" s="13">
        <v>-0.94120305110654701</v>
      </c>
      <c r="R402" s="13">
        <v>-1.97433766357956</v>
      </c>
      <c r="S402" s="13">
        <v>-0.36750250208105401</v>
      </c>
      <c r="T402" s="13">
        <v>-0.61778627979487299</v>
      </c>
      <c r="U402" s="13">
        <v>0.72574968411700802</v>
      </c>
    </row>
    <row r="403" spans="1:21" x14ac:dyDescent="0.3">
      <c r="A403">
        <f t="shared" si="6"/>
        <v>400</v>
      </c>
      <c r="B403" s="13">
        <v>0.69916033364416696</v>
      </c>
      <c r="C403" s="13">
        <v>0.62032615608268205</v>
      </c>
      <c r="D403" s="13">
        <v>-1.6149559021818001</v>
      </c>
      <c r="E403" s="13">
        <v>-5.4245591877629798E-2</v>
      </c>
      <c r="F403" s="13">
        <v>1.24161116730653</v>
      </c>
      <c r="G403" s="13">
        <v>2.1446563850915901</v>
      </c>
      <c r="H403" s="13">
        <v>0.84634976003539297</v>
      </c>
      <c r="I403" s="13">
        <v>0.670978478080409</v>
      </c>
      <c r="J403" s="13">
        <v>0.41393727693209997</v>
      </c>
      <c r="K403" s="13">
        <v>-1.7467136493683599</v>
      </c>
      <c r="L403" s="13">
        <v>-2.2893674118323601</v>
      </c>
      <c r="M403" s="13">
        <v>-0.46185180599751302</v>
      </c>
      <c r="N403" s="13">
        <v>0.113603095106095</v>
      </c>
      <c r="O403" s="13">
        <v>1.4715865095401801</v>
      </c>
      <c r="P403" s="13">
        <v>0.166443099712933</v>
      </c>
      <c r="Q403" s="13">
        <v>1.10408060944883</v>
      </c>
      <c r="R403" s="13">
        <v>1.02742478931407</v>
      </c>
      <c r="S403" s="13">
        <v>1.0714794949286299</v>
      </c>
      <c r="T403" s="13">
        <v>-0.54869991235137405</v>
      </c>
      <c r="U403" s="13">
        <v>1.53347717276232</v>
      </c>
    </row>
    <row r="404" spans="1:21" x14ac:dyDescent="0.3">
      <c r="A404">
        <f t="shared" si="6"/>
        <v>401</v>
      </c>
      <c r="B404" s="13">
        <v>0.26964864171659803</v>
      </c>
      <c r="C404" s="13">
        <v>2.0547497267529402</v>
      </c>
      <c r="D404" s="13">
        <v>-0.70588685701604603</v>
      </c>
      <c r="E404" s="13">
        <v>4.0654109025624599E-3</v>
      </c>
      <c r="F404" s="13">
        <v>-0.21718214639268699</v>
      </c>
      <c r="G404" s="13">
        <v>1.94613318983441E-3</v>
      </c>
      <c r="H404" s="13">
        <v>-0.52056304616009197</v>
      </c>
      <c r="I404" s="13">
        <v>-1.3119652333639999</v>
      </c>
      <c r="J404" s="13">
        <v>0.60026642877715097</v>
      </c>
      <c r="K404" s="13">
        <v>0.61364654808410601</v>
      </c>
      <c r="L404" s="13">
        <v>-1.08818270960818</v>
      </c>
      <c r="M404" s="13">
        <v>-0.34698690757233802</v>
      </c>
      <c r="N404" s="13">
        <v>0.42413029139141001</v>
      </c>
      <c r="O404" s="13">
        <v>-0.115119030970651</v>
      </c>
      <c r="P404" s="13">
        <v>-0.28743418121796999</v>
      </c>
      <c r="Q404" s="13">
        <v>-2.4436239222369802</v>
      </c>
      <c r="R404" s="13">
        <v>-0.55940783559386997</v>
      </c>
      <c r="S404" s="13">
        <v>-1.4133050788041599</v>
      </c>
      <c r="T404" s="13">
        <v>0.338955739461965</v>
      </c>
      <c r="U404" s="13">
        <v>-2.4051609846031101</v>
      </c>
    </row>
    <row r="405" spans="1:21" x14ac:dyDescent="0.3">
      <c r="A405">
        <f t="shared" si="6"/>
        <v>402</v>
      </c>
      <c r="B405" s="13">
        <v>0.49428705537941098</v>
      </c>
      <c r="C405" s="13">
        <v>-0.25180395618697099</v>
      </c>
      <c r="D405" s="13">
        <v>-1.2933674089234699</v>
      </c>
      <c r="E405" s="13">
        <v>-1.1643811361957299</v>
      </c>
      <c r="F405" s="13">
        <v>-4.8293668203827501E-2</v>
      </c>
      <c r="G405" s="13">
        <v>-0.96362430465678195</v>
      </c>
      <c r="H405" s="13">
        <v>-0.39584020241326301</v>
      </c>
      <c r="I405" s="13">
        <v>0.11461793183348699</v>
      </c>
      <c r="J405" s="13">
        <v>1.12590186419512</v>
      </c>
      <c r="K405" s="13">
        <v>-1.5700985282067301E-2</v>
      </c>
      <c r="L405" s="13">
        <v>0.29543897984061201</v>
      </c>
      <c r="M405" s="13">
        <v>0.23863183863739601</v>
      </c>
      <c r="N405" s="13">
        <v>0.86610609212231904</v>
      </c>
      <c r="O405" s="13">
        <v>1.8950245235221701</v>
      </c>
      <c r="P405" s="13">
        <v>-1.2181269807636801</v>
      </c>
      <c r="Q405" s="13">
        <v>0.35579912434112698</v>
      </c>
      <c r="R405" s="13">
        <v>0.66862713769877502</v>
      </c>
      <c r="S405" s="13">
        <v>-0.28256016489527702</v>
      </c>
      <c r="T405" s="13">
        <v>-1.9634687939530798E-2</v>
      </c>
      <c r="U405" s="13">
        <v>-1.230540270428</v>
      </c>
    </row>
    <row r="406" spans="1:21" x14ac:dyDescent="0.3">
      <c r="A406">
        <f t="shared" si="6"/>
        <v>403</v>
      </c>
      <c r="B406" s="13">
        <v>-1.4831210225158999</v>
      </c>
      <c r="C406" s="13">
        <v>2.6635878050036199</v>
      </c>
      <c r="D406" s="13">
        <v>-0.33602898004654602</v>
      </c>
      <c r="E406" s="13">
        <v>0.20956172499512599</v>
      </c>
      <c r="F406" s="13">
        <v>0.84906869212723102</v>
      </c>
      <c r="G406" s="13">
        <v>-6.4987777071781896E-2</v>
      </c>
      <c r="H406" s="13">
        <v>-0.75246041363243399</v>
      </c>
      <c r="I406" s="13">
        <v>2.2563934561126202</v>
      </c>
      <c r="J406" s="13">
        <v>-1.9229829799326701</v>
      </c>
      <c r="K406" s="13">
        <v>0.25393689576324502</v>
      </c>
      <c r="L406" s="13">
        <v>1.25850003875234</v>
      </c>
      <c r="M406" s="13">
        <v>-1.0342054717682001</v>
      </c>
      <c r="N406" s="13">
        <v>1.09417580545877</v>
      </c>
      <c r="O406" s="13">
        <v>2.2452231393040999E-2</v>
      </c>
      <c r="P406" s="13">
        <v>1.26286495293194</v>
      </c>
      <c r="Q406" s="13">
        <v>0.54995904210837099</v>
      </c>
      <c r="R406" s="13">
        <v>1.27959772561268</v>
      </c>
      <c r="S406" s="13">
        <v>-3.4028537975010799E-2</v>
      </c>
      <c r="T406" s="13">
        <v>1.2869573185105001</v>
      </c>
      <c r="U406" s="13">
        <v>0.107828595480287</v>
      </c>
    </row>
    <row r="407" spans="1:21" x14ac:dyDescent="0.3">
      <c r="A407">
        <f t="shared" si="6"/>
        <v>404</v>
      </c>
      <c r="B407" s="13">
        <v>-1.0202643856829701</v>
      </c>
      <c r="C407" s="13">
        <v>1.85782435021637</v>
      </c>
      <c r="D407" s="13">
        <v>-1.36696714634301</v>
      </c>
      <c r="E407" s="13">
        <v>-1.2378461845895501</v>
      </c>
      <c r="F407" s="13">
        <v>-1.1226465753675801</v>
      </c>
      <c r="G407" s="13">
        <v>1.4341635314803001</v>
      </c>
      <c r="H407" s="13">
        <v>-0.82554703615995995</v>
      </c>
      <c r="I407" s="13">
        <v>0.90449939696339898</v>
      </c>
      <c r="J407" s="13">
        <v>-1.7927757716414201</v>
      </c>
      <c r="K407" s="13">
        <v>0.24870392622357401</v>
      </c>
      <c r="L407" s="13">
        <v>0.29670739162170301</v>
      </c>
      <c r="M407" s="13">
        <v>2.0505732374344099</v>
      </c>
      <c r="N407" s="13">
        <v>-1.0232144485670801E-2</v>
      </c>
      <c r="O407" s="13">
        <v>0.46748504942541302</v>
      </c>
      <c r="P407" s="13">
        <v>1.5179048700608599</v>
      </c>
      <c r="Q407" s="13">
        <v>1.2992974609180199</v>
      </c>
      <c r="R407" s="13">
        <v>0.76674924980544701</v>
      </c>
      <c r="S407" s="13">
        <v>-1.36753927728955</v>
      </c>
      <c r="T407" s="13">
        <v>-0.97588734358712204</v>
      </c>
      <c r="U407" s="13">
        <v>1.47718062894926E-2</v>
      </c>
    </row>
    <row r="408" spans="1:21" x14ac:dyDescent="0.3">
      <c r="A408">
        <f t="shared" si="6"/>
        <v>405</v>
      </c>
      <c r="B408" s="13">
        <v>-0.44699501074452802</v>
      </c>
      <c r="C408" s="13">
        <v>1.26471132526969</v>
      </c>
      <c r="D408" s="13">
        <v>0.42104441647511498</v>
      </c>
      <c r="E408" s="13">
        <v>-1.3930720432849</v>
      </c>
      <c r="F408" s="13">
        <v>-0.44826171994963399</v>
      </c>
      <c r="G408" s="13">
        <v>0.16154903226127701</v>
      </c>
      <c r="H408" s="13">
        <v>-1.05013673388622</v>
      </c>
      <c r="I408" s="13">
        <v>-1.9778946733578799</v>
      </c>
      <c r="J408" s="13">
        <v>1.2038735638809701</v>
      </c>
      <c r="K408" s="13">
        <v>-0.62824618042684599</v>
      </c>
      <c r="L408" s="13">
        <v>0.29129112926273598</v>
      </c>
      <c r="M408" s="13">
        <v>-0.119746450918015</v>
      </c>
      <c r="N408" s="13">
        <v>0.97037633523429101</v>
      </c>
      <c r="O408" s="13">
        <v>0.45326474086181401</v>
      </c>
      <c r="P408" s="13">
        <v>0.930698232267124</v>
      </c>
      <c r="Q408" s="13">
        <v>1.4992833656434801</v>
      </c>
      <c r="R408" s="13">
        <v>0.83099484095634102</v>
      </c>
      <c r="S408" s="13">
        <v>0.55964718646379996</v>
      </c>
      <c r="T408" s="13">
        <v>0.58740503738695904</v>
      </c>
      <c r="U408" s="13">
        <v>-1.6833436895048699</v>
      </c>
    </row>
    <row r="409" spans="1:21" x14ac:dyDescent="0.3">
      <c r="A409">
        <f t="shared" si="6"/>
        <v>406</v>
      </c>
      <c r="B409" s="13">
        <v>0.109658591327603</v>
      </c>
      <c r="C409" s="13">
        <v>-1.9688424121825601</v>
      </c>
      <c r="D409" s="13">
        <v>1.6321155673744201</v>
      </c>
      <c r="E409" s="13">
        <v>-0.87955482021588405</v>
      </c>
      <c r="F409" s="13">
        <v>0.77505297072575596</v>
      </c>
      <c r="G409" s="13">
        <v>1.9221220131821299</v>
      </c>
      <c r="H409" s="13">
        <v>1.27749280554707</v>
      </c>
      <c r="I409" s="13">
        <v>0.93255091779055299</v>
      </c>
      <c r="J409" s="13">
        <v>-1.24209973234951</v>
      </c>
      <c r="K409" s="13">
        <v>-1.4508639910229399</v>
      </c>
      <c r="L409" s="13">
        <v>1.39126924307837</v>
      </c>
      <c r="M409" s="13">
        <v>0.46301890689577102</v>
      </c>
      <c r="N409" s="13">
        <v>0.46257102562346503</v>
      </c>
      <c r="O409" s="13">
        <v>-1.7880714657804</v>
      </c>
      <c r="P409" s="13">
        <v>-0.62830636398426898</v>
      </c>
      <c r="Q409" s="13">
        <v>-1.26559782513136</v>
      </c>
      <c r="R409" s="13">
        <v>0.47389025849552502</v>
      </c>
      <c r="S409" s="13">
        <v>1.4584085045837301</v>
      </c>
      <c r="T409" s="13">
        <v>0.36881939961792598</v>
      </c>
      <c r="U409" s="13">
        <v>-1.35403420300908</v>
      </c>
    </row>
    <row r="410" spans="1:21" x14ac:dyDescent="0.3">
      <c r="A410">
        <f t="shared" si="6"/>
        <v>407</v>
      </c>
      <c r="B410" s="13">
        <v>1.1287364520282801</v>
      </c>
      <c r="C410" s="13">
        <v>-0.56491559006460901</v>
      </c>
      <c r="D410" s="13">
        <v>1.20768395111914</v>
      </c>
      <c r="E410" s="13">
        <v>0.86050899010304105</v>
      </c>
      <c r="F410" s="13">
        <v>0.63397290387902205</v>
      </c>
      <c r="G410" s="13">
        <v>-0.84310976496691004</v>
      </c>
      <c r="H410" s="13">
        <v>0.194193383938284</v>
      </c>
      <c r="I410" s="13">
        <v>1.24237211757919</v>
      </c>
      <c r="J410" s="13">
        <v>-0.54141878946151001</v>
      </c>
      <c r="K410" s="13">
        <v>3.3410624876566901</v>
      </c>
      <c r="L410" s="13">
        <v>1.2558755128771599</v>
      </c>
      <c r="M410" s="13">
        <v>-0.45222655198596701</v>
      </c>
      <c r="N410" s="13">
        <v>-0.71264121511252099</v>
      </c>
      <c r="O410" s="13">
        <v>1.3397465753447</v>
      </c>
      <c r="P410" s="13">
        <v>0.25197917947568299</v>
      </c>
      <c r="Q410" s="13">
        <v>1.1760528060403299</v>
      </c>
      <c r="R410" s="13">
        <v>-0.84694864414651405</v>
      </c>
      <c r="S410" s="13">
        <v>0.64978946806051696</v>
      </c>
      <c r="T410" s="13">
        <v>2.5345486298636901</v>
      </c>
      <c r="U410" s="13">
        <v>0.65504103181625795</v>
      </c>
    </row>
    <row r="411" spans="1:21" x14ac:dyDescent="0.3">
      <c r="A411">
        <f t="shared" si="6"/>
        <v>408</v>
      </c>
      <c r="B411" s="13">
        <v>-0.28996304080002799</v>
      </c>
      <c r="C411" s="13">
        <v>-1.31721381000043</v>
      </c>
      <c r="D411" s="13">
        <v>0.14828422023973101</v>
      </c>
      <c r="E411" s="13">
        <v>-0.14118904494475501</v>
      </c>
      <c r="F411" s="13">
        <v>0.73919570817281599</v>
      </c>
      <c r="G411" s="13">
        <v>-1.2243432696557399</v>
      </c>
      <c r="H411" s="13">
        <v>-0.66999777549451101</v>
      </c>
      <c r="I411" s="13">
        <v>-0.48964166330924802</v>
      </c>
      <c r="J411" s="13">
        <v>-0.68759503508081499</v>
      </c>
      <c r="K411" s="13">
        <v>0.29595666612744498</v>
      </c>
      <c r="L411" s="13">
        <v>0.26663662807738198</v>
      </c>
      <c r="M411" s="13">
        <v>-3.8004191299896503E-2</v>
      </c>
      <c r="N411" s="13">
        <v>1.0502636904318301</v>
      </c>
      <c r="O411" s="13">
        <v>-1.21936004552883</v>
      </c>
      <c r="P411" s="13">
        <v>-8.8819380038514598E-2</v>
      </c>
      <c r="Q411" s="13">
        <v>-0.304344827275152</v>
      </c>
      <c r="R411" s="13">
        <v>-0.618488989373153</v>
      </c>
      <c r="S411" s="13">
        <v>0.25370004487575099</v>
      </c>
      <c r="T411" s="13">
        <v>0.55734135782330296</v>
      </c>
      <c r="U411" s="13">
        <v>0.87905905028013298</v>
      </c>
    </row>
    <row r="412" spans="1:21" x14ac:dyDescent="0.3">
      <c r="A412">
        <f t="shared" si="6"/>
        <v>409</v>
      </c>
      <c r="B412" s="13">
        <v>1.2615507181411501</v>
      </c>
      <c r="C412" s="13">
        <v>0.202111296301692</v>
      </c>
      <c r="D412" s="13">
        <v>0.38226888250850199</v>
      </c>
      <c r="E412" s="13">
        <v>-1.07496157029905</v>
      </c>
      <c r="F412" s="13">
        <v>0.25383026126431402</v>
      </c>
      <c r="G412" s="13">
        <v>0.27083355922909402</v>
      </c>
      <c r="H412" s="13">
        <v>-0.60903840800664799</v>
      </c>
      <c r="I412" s="13">
        <v>-7.9062557481133805E-2</v>
      </c>
      <c r="J412" s="13">
        <v>0.58459276042571695</v>
      </c>
      <c r="K412" s="13">
        <v>-0.23971333232587499</v>
      </c>
      <c r="L412" s="13">
        <v>0.77251880168477405</v>
      </c>
      <c r="M412" s="13">
        <v>-7.5087870258279593E-2</v>
      </c>
      <c r="N412" s="13">
        <v>9.0418619543179299E-2</v>
      </c>
      <c r="O412" s="13">
        <v>-0.35886225287409201</v>
      </c>
      <c r="P412" s="13">
        <v>-1.0336329628885701</v>
      </c>
      <c r="Q412" s="13">
        <v>-0.85765242745265102</v>
      </c>
      <c r="R412" s="13">
        <v>-0.44405413720359299</v>
      </c>
      <c r="S412" s="13">
        <v>1.77414390559602</v>
      </c>
      <c r="T412" s="13">
        <v>-0.66221149392990997</v>
      </c>
      <c r="U412" s="13">
        <v>-1.5751105266977501</v>
      </c>
    </row>
    <row r="413" spans="1:21" x14ac:dyDescent="0.3">
      <c r="A413">
        <f t="shared" si="6"/>
        <v>410</v>
      </c>
      <c r="B413" s="13">
        <v>0.47542481170727102</v>
      </c>
      <c r="C413" s="13">
        <v>-1.0584010453575401</v>
      </c>
      <c r="D413" s="13">
        <v>-0.232247042281055</v>
      </c>
      <c r="E413" s="13">
        <v>-1.5174030246422001E-2</v>
      </c>
      <c r="F413" s="13">
        <v>0.128104363417852</v>
      </c>
      <c r="G413" s="13">
        <v>-0.310133574354928</v>
      </c>
      <c r="H413" s="13">
        <v>-1.9975245769737799</v>
      </c>
      <c r="I413" s="13">
        <v>-0.240762920751212</v>
      </c>
      <c r="J413" s="13">
        <v>-0.78557569186254195</v>
      </c>
      <c r="K413" s="13">
        <v>-0.65187117937107497</v>
      </c>
      <c r="L413" s="13">
        <v>1.18750246419371</v>
      </c>
      <c r="M413" s="13">
        <v>-1.7956600432329299</v>
      </c>
      <c r="N413" s="13">
        <v>-0.26061287166937702</v>
      </c>
      <c r="O413" s="13">
        <v>-0.56300051749971403</v>
      </c>
      <c r="P413" s="13">
        <v>-0.54491058428456096</v>
      </c>
      <c r="Q413" s="13">
        <v>-0.72991380921361904</v>
      </c>
      <c r="R413" s="13">
        <v>-1.21349466917856</v>
      </c>
      <c r="S413" s="13">
        <v>-0.83927226967938495</v>
      </c>
      <c r="T413" s="13">
        <v>1.09261705918467</v>
      </c>
      <c r="U413" s="13">
        <v>2.0746072685559902</v>
      </c>
    </row>
    <row r="414" spans="1:21" x14ac:dyDescent="0.3">
      <c r="A414">
        <f t="shared" si="6"/>
        <v>411</v>
      </c>
      <c r="B414" s="13">
        <v>1.1741167514937201</v>
      </c>
      <c r="C414" s="13">
        <v>-0.43997017043139602</v>
      </c>
      <c r="D414" s="13">
        <v>-1.1124750274083199</v>
      </c>
      <c r="E414" s="13">
        <v>0.50847032579604701</v>
      </c>
      <c r="F414" s="13">
        <v>-1.28262558204396</v>
      </c>
      <c r="G414" s="13">
        <v>-0.51618895516324603</v>
      </c>
      <c r="H414" s="13">
        <v>1.27180573313045</v>
      </c>
      <c r="I414" s="13">
        <v>1.4120312940203199</v>
      </c>
      <c r="J414" s="13">
        <v>1.0593435003290801</v>
      </c>
      <c r="K414" s="13">
        <v>-0.55611776717926797</v>
      </c>
      <c r="L414" s="13">
        <v>-6.9937030842464207E-2</v>
      </c>
      <c r="M414" s="13">
        <v>3.0543118022699099E-3</v>
      </c>
      <c r="N414" s="13">
        <v>0.63029737221563198</v>
      </c>
      <c r="O414" s="13">
        <v>0.22275952973219401</v>
      </c>
      <c r="P414" s="13">
        <v>1.2548535915203101</v>
      </c>
      <c r="Q414" s="13">
        <v>-0.56519796084571705</v>
      </c>
      <c r="R414" s="13">
        <v>0.417539875044317</v>
      </c>
      <c r="S414" s="13">
        <v>0.54770729031012599</v>
      </c>
      <c r="T414" s="13">
        <v>0.92837079429421199</v>
      </c>
      <c r="U414" s="13">
        <v>0.22786585664768599</v>
      </c>
    </row>
    <row r="415" spans="1:21" x14ac:dyDescent="0.3">
      <c r="A415">
        <f t="shared" si="6"/>
        <v>412</v>
      </c>
      <c r="B415" s="13">
        <v>0.126947068043646</v>
      </c>
      <c r="C415" s="13">
        <v>1.4778867474155</v>
      </c>
      <c r="D415" s="13">
        <v>-1.2613655691285599</v>
      </c>
      <c r="E415" s="13">
        <v>-0.26613075184435903</v>
      </c>
      <c r="F415" s="13">
        <v>1.6141301534416199</v>
      </c>
      <c r="G415" s="13">
        <v>-0.45664916166893099</v>
      </c>
      <c r="H415" s="13">
        <v>-0.15297834706595201</v>
      </c>
      <c r="I415" s="13">
        <v>0.28309842455931</v>
      </c>
      <c r="J415" s="13">
        <v>0.146947049557168</v>
      </c>
      <c r="K415" s="13">
        <v>0.21916742756586199</v>
      </c>
      <c r="L415" s="13">
        <v>-4.76890601267944E-2</v>
      </c>
      <c r="M415" s="13">
        <v>0.69113844500622101</v>
      </c>
      <c r="N415" s="13">
        <v>-0.59404921786209097</v>
      </c>
      <c r="O415" s="13">
        <v>0.44501782002906098</v>
      </c>
      <c r="P415" s="13">
        <v>-0.16267035159639601</v>
      </c>
      <c r="Q415" s="13">
        <v>1.5206927222622399</v>
      </c>
      <c r="R415" s="13">
        <v>0.259693021949151</v>
      </c>
      <c r="S415" s="13">
        <v>1.63406608589948</v>
      </c>
      <c r="T415" s="13">
        <v>-0.96622005123242005</v>
      </c>
      <c r="U415" s="13">
        <v>-1.3913496756110899</v>
      </c>
    </row>
    <row r="416" spans="1:21" x14ac:dyDescent="0.3">
      <c r="A416">
        <f t="shared" si="6"/>
        <v>413</v>
      </c>
      <c r="B416" s="13">
        <v>-0.65681592894808305</v>
      </c>
      <c r="C416" s="13">
        <v>-1.2282585665408401</v>
      </c>
      <c r="D416" s="13">
        <v>-0.67743818531272604</v>
      </c>
      <c r="E416" s="13">
        <v>1.63780781802413</v>
      </c>
      <c r="F416" s="13">
        <v>-0.62043190006782001</v>
      </c>
      <c r="G416" s="13">
        <v>0.56338206029941595</v>
      </c>
      <c r="H416" s="13">
        <v>-0.92204962579567595</v>
      </c>
      <c r="I416" s="13">
        <v>-0.638961504894212</v>
      </c>
      <c r="J416" s="13">
        <v>-0.40877347957570997</v>
      </c>
      <c r="K416" s="13">
        <v>-0.42577133546726698</v>
      </c>
      <c r="L416" s="13">
        <v>-0.27346195537034002</v>
      </c>
      <c r="M416" s="13">
        <v>-3.00283332427788</v>
      </c>
      <c r="N416" s="13">
        <v>-1.11100484560046</v>
      </c>
      <c r="O416" s="13">
        <v>1.6497408420791</v>
      </c>
      <c r="P416" s="13">
        <v>0.93868916281843495</v>
      </c>
      <c r="Q416" s="13">
        <v>0.41231913260053499</v>
      </c>
      <c r="R416" s="13">
        <v>1.4325607979149799</v>
      </c>
      <c r="S416" s="13">
        <v>0.56089163767802996</v>
      </c>
      <c r="T416" s="13">
        <v>-2.6182125297977699</v>
      </c>
      <c r="U416" s="13">
        <v>5.7490402692917204E-3</v>
      </c>
    </row>
    <row r="417" spans="1:21" x14ac:dyDescent="0.3">
      <c r="A417">
        <f t="shared" si="6"/>
        <v>414</v>
      </c>
      <c r="B417" s="13">
        <v>-1.4813990715787799</v>
      </c>
      <c r="C417" s="13">
        <v>-1.8466840852728601</v>
      </c>
      <c r="D417" s="13">
        <v>0.23351334709028099</v>
      </c>
      <c r="E417" s="13">
        <v>0.41855936880334799</v>
      </c>
      <c r="F417" s="13">
        <v>-0.63384417902786805</v>
      </c>
      <c r="G417" s="13">
        <v>-0.852601643028426</v>
      </c>
      <c r="H417" s="13">
        <v>2.2681320397675799</v>
      </c>
      <c r="I417" s="13">
        <v>-1.8201696843887401</v>
      </c>
      <c r="J417" s="13">
        <v>1.333867757003</v>
      </c>
      <c r="K417" s="13">
        <v>-0.77296664392291403</v>
      </c>
      <c r="L417" s="13">
        <v>-0.47811908418490801</v>
      </c>
      <c r="M417" s="13">
        <v>-5.9103779920333603E-2</v>
      </c>
      <c r="N417" s="13">
        <v>1.19276995183093</v>
      </c>
      <c r="O417" s="13">
        <v>-2.3710730212370201</v>
      </c>
      <c r="P417" s="13">
        <v>-1.4071186615976501</v>
      </c>
      <c r="Q417" s="13">
        <v>-0.50726785596333301</v>
      </c>
      <c r="R417" s="13">
        <v>1.0574920270550601</v>
      </c>
      <c r="S417" s="13">
        <v>1.10241068310562</v>
      </c>
      <c r="T417" s="13">
        <v>-0.82670684852530496</v>
      </c>
      <c r="U417" s="13">
        <v>-0.80394915235513098</v>
      </c>
    </row>
    <row r="418" spans="1:21" x14ac:dyDescent="0.3">
      <c r="A418">
        <f t="shared" si="6"/>
        <v>415</v>
      </c>
      <c r="B418" s="13">
        <v>0.15548899590389401</v>
      </c>
      <c r="C418" s="13">
        <v>-0.74760416828517495</v>
      </c>
      <c r="D418" s="13">
        <v>-1.7372067143218399</v>
      </c>
      <c r="E418" s="13">
        <v>-0.68023925020638099</v>
      </c>
      <c r="F418" s="13">
        <v>1.9574453555689</v>
      </c>
      <c r="G418" s="13">
        <v>3.6981155698527002E-2</v>
      </c>
      <c r="H418" s="13">
        <v>0.720065717517541</v>
      </c>
      <c r="I418" s="13">
        <v>-1.1825725742055</v>
      </c>
      <c r="J418" s="13">
        <v>0.36906755786096501</v>
      </c>
      <c r="K418" s="13">
        <v>0.271329267691376</v>
      </c>
      <c r="L418" s="13">
        <v>0.84314861966834798</v>
      </c>
      <c r="M418" s="13">
        <v>1.5112480204048E-2</v>
      </c>
      <c r="N418" s="13">
        <v>0.66805978245666398</v>
      </c>
      <c r="O418" s="13">
        <v>-1.18639245950772</v>
      </c>
      <c r="P418" s="13">
        <v>-0.31293349704344098</v>
      </c>
      <c r="Q418" s="13">
        <v>-1.4478003817190299</v>
      </c>
      <c r="R418" s="13">
        <v>-0.82356188592813495</v>
      </c>
      <c r="S418" s="13">
        <v>-0.758619262635985</v>
      </c>
      <c r="T418" s="13">
        <v>7.3764116703203E-2</v>
      </c>
      <c r="U418" s="13">
        <v>0.86551840182235196</v>
      </c>
    </row>
    <row r="419" spans="1:21" x14ac:dyDescent="0.3">
      <c r="A419">
        <f t="shared" si="6"/>
        <v>416</v>
      </c>
      <c r="B419" s="13">
        <v>0.81855136852100097</v>
      </c>
      <c r="C419" s="13">
        <v>-0.25630794506126398</v>
      </c>
      <c r="D419" s="13">
        <v>-0.38908951043554901</v>
      </c>
      <c r="E419" s="13">
        <v>-7.6934272347644397E-2</v>
      </c>
      <c r="F419" s="13">
        <v>1.4250704495300801</v>
      </c>
      <c r="G419" s="13">
        <v>-0.75026829500773795</v>
      </c>
      <c r="H419" s="13">
        <v>1.04735782211269</v>
      </c>
      <c r="I419" s="13">
        <v>0.610790895182174</v>
      </c>
      <c r="J419" s="13">
        <v>-1.3425141051356799</v>
      </c>
      <c r="K419" s="13">
        <v>0.357091169351681</v>
      </c>
      <c r="L419" s="13">
        <v>-0.81392146931654796</v>
      </c>
      <c r="M419" s="13">
        <v>-0.22729039007997501</v>
      </c>
      <c r="N419" s="13">
        <v>-1.9189141969338701</v>
      </c>
      <c r="O419" s="13">
        <v>-0.120697816944788</v>
      </c>
      <c r="P419" s="13">
        <v>-0.27334016689799401</v>
      </c>
      <c r="Q419" s="13">
        <v>-0.63861953768467805</v>
      </c>
      <c r="R419" s="13">
        <v>2.0544790759787102E-2</v>
      </c>
      <c r="S419" s="13">
        <v>-0.62669610665651199</v>
      </c>
      <c r="T419" s="13">
        <v>-0.96347344496771103</v>
      </c>
      <c r="U419" s="13">
        <v>-0.82870281236270704</v>
      </c>
    </row>
    <row r="420" spans="1:21" x14ac:dyDescent="0.3">
      <c r="A420">
        <f t="shared" si="6"/>
        <v>417</v>
      </c>
      <c r="B420" s="13">
        <v>-0.292588130834394</v>
      </c>
      <c r="C420" s="13">
        <v>0.68392577163229196</v>
      </c>
      <c r="D420" s="13">
        <v>0.19344886107091699</v>
      </c>
      <c r="E420" s="13">
        <v>0.43217664794094202</v>
      </c>
      <c r="F420" s="13">
        <v>-1.5343209298598</v>
      </c>
      <c r="G420" s="13">
        <v>-0.82484766596435699</v>
      </c>
      <c r="H420" s="13">
        <v>-0.39053702862502998</v>
      </c>
      <c r="I420" s="13">
        <v>-0.58009218340970603</v>
      </c>
      <c r="J420" s="13">
        <v>1.96464134834672</v>
      </c>
      <c r="K420" s="13">
        <v>0.72170897462542904</v>
      </c>
      <c r="L420" s="13">
        <v>0.360240411440996</v>
      </c>
      <c r="M420" s="13">
        <v>-1.9003156145862401</v>
      </c>
      <c r="N420" s="13">
        <v>0.224896009818187</v>
      </c>
      <c r="O420" s="13">
        <v>1.15824519639333E-2</v>
      </c>
      <c r="P420" s="13">
        <v>0.44838208996277801</v>
      </c>
      <c r="Q420" s="13">
        <v>1.2776584850430199</v>
      </c>
      <c r="R420" s="13">
        <v>-1.57064865766147</v>
      </c>
      <c r="S420" s="13">
        <v>0.12997164546169299</v>
      </c>
      <c r="T420" s="13">
        <v>-0.96905916177034601</v>
      </c>
      <c r="U420" s="13">
        <v>0.88664565671648998</v>
      </c>
    </row>
    <row r="421" spans="1:21" x14ac:dyDescent="0.3">
      <c r="A421">
        <f t="shared" si="6"/>
        <v>418</v>
      </c>
      <c r="B421" s="13">
        <v>-0.54078641648852599</v>
      </c>
      <c r="C421" s="13">
        <v>0.118212709718681</v>
      </c>
      <c r="D421" s="13">
        <v>0.40998386439168999</v>
      </c>
      <c r="E421" s="13">
        <v>0.76121704025992598</v>
      </c>
      <c r="F421" s="13">
        <v>2.1636995956084699</v>
      </c>
      <c r="G421" s="13">
        <v>2.0541970485749701E-2</v>
      </c>
      <c r="H421" s="13">
        <v>-0.229981418262964</v>
      </c>
      <c r="I421" s="13">
        <v>0.13695767322275401</v>
      </c>
      <c r="J421" s="13">
        <v>-0.379324474819832</v>
      </c>
      <c r="K421" s="13">
        <v>0.15464166261343501</v>
      </c>
      <c r="L421" s="13">
        <v>0.15302514222147601</v>
      </c>
      <c r="M421" s="13">
        <v>0.63609196191934503</v>
      </c>
      <c r="N421" s="13">
        <v>2.5750153016373699E-2</v>
      </c>
      <c r="O421" s="13">
        <v>-1.0686631861440701</v>
      </c>
      <c r="P421" s="13">
        <v>0.14599942133500499</v>
      </c>
      <c r="Q421" s="13">
        <v>-0.26390338009721098</v>
      </c>
      <c r="R421" s="13">
        <v>-1.3216143881571401</v>
      </c>
      <c r="S421" s="13">
        <v>-0.80593148432556005</v>
      </c>
      <c r="T421" s="13">
        <v>-1.3176679249533301</v>
      </c>
      <c r="U421" s="13">
        <v>1.2333555952552999</v>
      </c>
    </row>
    <row r="422" spans="1:21" x14ac:dyDescent="0.3">
      <c r="A422">
        <f t="shared" si="6"/>
        <v>419</v>
      </c>
      <c r="B422" s="13">
        <v>-0.30864181528011297</v>
      </c>
      <c r="C422" s="13">
        <v>-0.35234585861923301</v>
      </c>
      <c r="D422" s="13">
        <v>0.61421368608803295</v>
      </c>
      <c r="E422" s="13">
        <v>-0.43539034033208401</v>
      </c>
      <c r="F422" s="13">
        <v>1.44334895981694</v>
      </c>
      <c r="G422" s="13">
        <v>0.61198594876858203</v>
      </c>
      <c r="H422" s="13">
        <v>-0.67743678395844698</v>
      </c>
      <c r="I422" s="13">
        <v>0.75995146983566897</v>
      </c>
      <c r="J422" s="13">
        <v>0.60590933280397496</v>
      </c>
      <c r="K422" s="13">
        <v>-0.77601676257298202</v>
      </c>
      <c r="L422" s="13">
        <v>-0.60616574557030201</v>
      </c>
      <c r="M422" s="13">
        <v>0.70509557220580898</v>
      </c>
      <c r="N422" s="13">
        <v>0.58675231791508697</v>
      </c>
      <c r="O422" s="13">
        <v>2.4876267237519998</v>
      </c>
      <c r="P422" s="13">
        <v>0.85872181527305302</v>
      </c>
      <c r="Q422" s="13">
        <v>0.48809839517418102</v>
      </c>
      <c r="R422" s="13">
        <v>-0.91944909853010004</v>
      </c>
      <c r="S422" s="13">
        <v>-0.172474035138306</v>
      </c>
      <c r="T422" s="13">
        <v>-0.52201847404481605</v>
      </c>
      <c r="U422" s="13">
        <v>-0.44908236165384402</v>
      </c>
    </row>
    <row r="423" spans="1:21" x14ac:dyDescent="0.3">
      <c r="A423">
        <f t="shared" si="6"/>
        <v>420</v>
      </c>
      <c r="B423" s="13">
        <v>-1.0965933015254701</v>
      </c>
      <c r="C423" s="13">
        <v>0.23460685223951</v>
      </c>
      <c r="D423" s="13">
        <v>2.1464841347949801</v>
      </c>
      <c r="E423" s="13">
        <v>-0.54330901055841796</v>
      </c>
      <c r="F423" s="13">
        <v>-1.27830831395776</v>
      </c>
      <c r="G423" s="13">
        <v>-9.2058699593837903E-2</v>
      </c>
      <c r="H423" s="13">
        <v>-9.8837447854797894E-2</v>
      </c>
      <c r="I423" s="13">
        <v>-0.25234575298662099</v>
      </c>
      <c r="J423" s="13">
        <v>-0.47381710459771698</v>
      </c>
      <c r="K423" s="13">
        <v>0.733963116645726</v>
      </c>
      <c r="L423" s="13">
        <v>-0.80005668566876698</v>
      </c>
      <c r="M423" s="13">
        <v>8.0897259992983098E-2</v>
      </c>
      <c r="N423" s="13">
        <v>-0.247922780544195</v>
      </c>
      <c r="O423" s="13">
        <v>-0.76692239156120201</v>
      </c>
      <c r="P423" s="13">
        <v>-1.6151029696333901</v>
      </c>
      <c r="Q423" s="13">
        <v>-0.93372734881934505</v>
      </c>
      <c r="R423" s="13">
        <v>0.94052923714046499</v>
      </c>
      <c r="S423" s="13">
        <v>1.00388438384358</v>
      </c>
      <c r="T423" s="13">
        <v>-0.64496311273934903</v>
      </c>
      <c r="U423" s="13">
        <v>2.2195766052903099</v>
      </c>
    </row>
    <row r="424" spans="1:21" x14ac:dyDescent="0.3">
      <c r="A424">
        <f t="shared" si="6"/>
        <v>421</v>
      </c>
      <c r="B424" s="13">
        <v>-0.49300981531645099</v>
      </c>
      <c r="C424" s="13">
        <v>-1.13821771575528</v>
      </c>
      <c r="D424" s="13">
        <v>-0.58342856818684896</v>
      </c>
      <c r="E424" s="13">
        <v>-1.24346841175071</v>
      </c>
      <c r="F424" s="13">
        <v>-0.12769216766405</v>
      </c>
      <c r="G424" s="13">
        <v>0.66417206149720498</v>
      </c>
      <c r="H424" s="13">
        <v>0.99955973473294502</v>
      </c>
      <c r="I424" s="13">
        <v>0.25527085032795699</v>
      </c>
      <c r="J424" s="13">
        <v>2.48872384186715</v>
      </c>
      <c r="K424" s="13">
        <v>-0.32853395538149499</v>
      </c>
      <c r="L424" s="13">
        <v>-2.1294804562255099</v>
      </c>
      <c r="M424" s="13">
        <v>-2.7829833929753901E-2</v>
      </c>
      <c r="N424" s="13">
        <v>-1.40034502318929</v>
      </c>
      <c r="O424" s="13">
        <v>0.49729300971678098</v>
      </c>
      <c r="P424" s="13">
        <v>-0.59927618907015201</v>
      </c>
      <c r="Q424" s="13">
        <v>-0.81839649092053302</v>
      </c>
      <c r="R424" s="13">
        <v>0.25895102667133102</v>
      </c>
      <c r="S424" s="13">
        <v>1.50129776859106</v>
      </c>
      <c r="T424" s="13">
        <v>-0.32740466318747202</v>
      </c>
      <c r="U424" s="13">
        <v>-0.51814723636890703</v>
      </c>
    </row>
    <row r="425" spans="1:21" x14ac:dyDescent="0.3">
      <c r="A425">
        <f t="shared" si="6"/>
        <v>422</v>
      </c>
      <c r="B425" s="13">
        <v>-0.18073935641503699</v>
      </c>
      <c r="C425" s="13">
        <v>0.30103188050402102</v>
      </c>
      <c r="D425" s="13">
        <v>0.55574081374856699</v>
      </c>
      <c r="E425" s="13">
        <v>-0.653454792546454</v>
      </c>
      <c r="F425" s="13">
        <v>-0.60531503059109104</v>
      </c>
      <c r="G425" s="13">
        <v>1.6149469739062301</v>
      </c>
      <c r="H425" s="13">
        <v>1.7380312060799099</v>
      </c>
      <c r="I425" s="13">
        <v>0.52131247513448198</v>
      </c>
      <c r="J425" s="13">
        <v>-0.69577017414369302</v>
      </c>
      <c r="K425" s="13">
        <v>0.42064272664512498</v>
      </c>
      <c r="L425" s="13">
        <v>-0.611286818924762</v>
      </c>
      <c r="M425" s="13">
        <v>0.51395588108072598</v>
      </c>
      <c r="N425" s="13">
        <v>-0.18824853723649901</v>
      </c>
      <c r="O425" s="13">
        <v>0.46336116035790198</v>
      </c>
      <c r="P425" s="13">
        <v>0.73336571378885795</v>
      </c>
      <c r="Q425" s="13">
        <v>1.5928767171727201</v>
      </c>
      <c r="R425" s="13">
        <v>0.49707896156317499</v>
      </c>
      <c r="S425" s="13">
        <v>-0.23498026230869101</v>
      </c>
      <c r="T425" s="13">
        <v>1.70121405133949</v>
      </c>
      <c r="U425" s="13">
        <v>-0.95043737242311799</v>
      </c>
    </row>
    <row r="426" spans="1:21" x14ac:dyDescent="0.3">
      <c r="A426">
        <f t="shared" si="6"/>
        <v>423</v>
      </c>
      <c r="B426" s="13">
        <v>4.5841105713704998E-2</v>
      </c>
      <c r="C426" s="13">
        <v>1.03669778122534</v>
      </c>
      <c r="D426" s="13">
        <v>-1.6114894270283999</v>
      </c>
      <c r="E426" s="13">
        <v>7.9211506845167604E-2</v>
      </c>
      <c r="F426" s="13">
        <v>0.72470653590703704</v>
      </c>
      <c r="G426" s="13">
        <v>0.98929793231125496</v>
      </c>
      <c r="H426" s="13">
        <v>0.64340075758836202</v>
      </c>
      <c r="I426" s="13">
        <v>-1.0614042870362901</v>
      </c>
      <c r="J426" s="13">
        <v>2.1174169115238599</v>
      </c>
      <c r="K426" s="13">
        <v>0.802226782568492</v>
      </c>
      <c r="L426" s="13">
        <v>-0.96762948191260101</v>
      </c>
      <c r="M426" s="13">
        <v>-0.97841511444729501</v>
      </c>
      <c r="N426" s="13">
        <v>-0.13964223536685899</v>
      </c>
      <c r="O426" s="13">
        <v>-2.5900940587697399</v>
      </c>
      <c r="P426" s="13">
        <v>0.83207562818025205</v>
      </c>
      <c r="Q426" s="13">
        <v>-1.0424500359942801</v>
      </c>
      <c r="R426" s="13">
        <v>-0.367293336601902</v>
      </c>
      <c r="S426" s="13">
        <v>-0.35425061628517002</v>
      </c>
      <c r="T426" s="13">
        <v>2.0678910665219501</v>
      </c>
      <c r="U426" s="13">
        <v>0.60627028550637696</v>
      </c>
    </row>
    <row r="427" spans="1:21" x14ac:dyDescent="0.3">
      <c r="A427">
        <f t="shared" si="6"/>
        <v>424</v>
      </c>
      <c r="B427" s="13">
        <v>-6.3783120022332704E-2</v>
      </c>
      <c r="C427" s="13">
        <v>-2.02535714621205E-2</v>
      </c>
      <c r="D427" s="13">
        <v>0.93855231358184799</v>
      </c>
      <c r="E427" s="13">
        <v>-0.17246683781253899</v>
      </c>
      <c r="F427" s="13">
        <v>-0.82786623161336403</v>
      </c>
      <c r="G427" s="13">
        <v>0.44332054009046801</v>
      </c>
      <c r="H427" s="13">
        <v>-0.27320713054484702</v>
      </c>
      <c r="I427" s="13">
        <v>-1.51514987823155</v>
      </c>
      <c r="J427" s="13">
        <v>-0.90661695787722196</v>
      </c>
      <c r="K427" s="13">
        <v>-0.88883071503494804</v>
      </c>
      <c r="L427" s="13">
        <v>-9.5738202309253298E-2</v>
      </c>
      <c r="M427" s="13">
        <v>-0.37550871047350598</v>
      </c>
      <c r="N427" s="13">
        <v>2.1938263407697698</v>
      </c>
      <c r="O427" s="13">
        <v>-0.70835428968093395</v>
      </c>
      <c r="P427" s="13">
        <v>-0.51769149132688996</v>
      </c>
      <c r="Q427" s="13">
        <v>-0.47910641551292699</v>
      </c>
      <c r="R427" s="13">
        <v>-1.07719029203901</v>
      </c>
      <c r="S427" s="13">
        <v>0.74209392776411298</v>
      </c>
      <c r="T427" s="13">
        <v>2.4004897967615402</v>
      </c>
      <c r="U427" s="13">
        <v>-0.653011416143227</v>
      </c>
    </row>
    <row r="428" spans="1:21" x14ac:dyDescent="0.3">
      <c r="A428">
        <f t="shared" si="6"/>
        <v>425</v>
      </c>
      <c r="B428" s="13">
        <v>0.61133519406523595</v>
      </c>
      <c r="C428" s="13">
        <v>1.1856313534423</v>
      </c>
      <c r="D428" s="13">
        <v>-0.51351594101352305</v>
      </c>
      <c r="E428" s="13">
        <v>-0.77820370609837697</v>
      </c>
      <c r="F428" s="13">
        <v>0.74638285359715395</v>
      </c>
      <c r="G428" s="13">
        <v>2.3141315305042198</v>
      </c>
      <c r="H428" s="13">
        <v>-1.1474226056238099</v>
      </c>
      <c r="I428" s="13">
        <v>1.5389714915833601</v>
      </c>
      <c r="J428" s="13">
        <v>-1.1686637976180201</v>
      </c>
      <c r="K428" s="13">
        <v>2.1368498689070399</v>
      </c>
      <c r="L428" s="13">
        <v>-9.5718244374599304E-2</v>
      </c>
      <c r="M428" s="13">
        <v>0.19551000418230599</v>
      </c>
      <c r="N428" s="13">
        <v>-0.71123329763763599</v>
      </c>
      <c r="O428" s="13">
        <v>1.1154593307913301</v>
      </c>
      <c r="P428" s="13">
        <v>0.64551068725510696</v>
      </c>
      <c r="Q428" s="13">
        <v>0.311106531871644</v>
      </c>
      <c r="R428" s="13">
        <v>-1.73329690159714</v>
      </c>
      <c r="S428" s="13">
        <v>1.33479828880756</v>
      </c>
      <c r="T428" s="13">
        <v>0.61247404160197905</v>
      </c>
      <c r="U428" s="13">
        <v>-0.175215818708673</v>
      </c>
    </row>
    <row r="429" spans="1:21" x14ac:dyDescent="0.3">
      <c r="A429">
        <f t="shared" si="6"/>
        <v>426</v>
      </c>
      <c r="B429" s="13">
        <v>0.10931769377487</v>
      </c>
      <c r="C429" s="13">
        <v>-0.33262183673839402</v>
      </c>
      <c r="D429" s="13">
        <v>0.77114632012570605</v>
      </c>
      <c r="E429" s="13">
        <v>0.78478047797103401</v>
      </c>
      <c r="F429" s="13">
        <v>0.485918409530049</v>
      </c>
      <c r="G429" s="13">
        <v>-2.7736737255710998E-2</v>
      </c>
      <c r="H429" s="13">
        <v>-8.6538393008685599E-2</v>
      </c>
      <c r="I429" s="13">
        <v>0.64403513975570204</v>
      </c>
      <c r="J429" s="13">
        <v>1.44968060815938</v>
      </c>
      <c r="K429" s="13">
        <v>-0.53210273553323395</v>
      </c>
      <c r="L429" s="13">
        <v>-1.57822736135993</v>
      </c>
      <c r="M429" s="13">
        <v>-1.65353481226642</v>
      </c>
      <c r="N429" s="13">
        <v>2.01318013402286E-2</v>
      </c>
      <c r="O429" s="13">
        <v>1.2900390698562301</v>
      </c>
      <c r="P429" s="13">
        <v>-2.7145866794583199E-2</v>
      </c>
      <c r="Q429" s="13">
        <v>0.64784393161194698</v>
      </c>
      <c r="R429" s="13">
        <v>-0.74718181119049398</v>
      </c>
      <c r="S429" s="13">
        <v>0.41324577846944799</v>
      </c>
      <c r="T429" s="13">
        <v>-1.3716503685104999</v>
      </c>
      <c r="U429" s="13">
        <v>1.49641525589272</v>
      </c>
    </row>
    <row r="430" spans="1:21" x14ac:dyDescent="0.3">
      <c r="A430">
        <f t="shared" si="6"/>
        <v>427</v>
      </c>
      <c r="B430" s="13">
        <v>1.81401545028038</v>
      </c>
      <c r="C430" s="13">
        <v>1.0198930773330099</v>
      </c>
      <c r="D430" s="13">
        <v>2.75199989977046</v>
      </c>
      <c r="E430" s="13">
        <v>2.7932438729341902</v>
      </c>
      <c r="F430" s="13">
        <v>-0.85167137201215104</v>
      </c>
      <c r="G430" s="13">
        <v>0.20263099142386501</v>
      </c>
      <c r="H430" s="13">
        <v>0.62884749111181004</v>
      </c>
      <c r="I430" s="13">
        <v>-1.60973462028032</v>
      </c>
      <c r="J430" s="13">
        <v>-0.88785507884006298</v>
      </c>
      <c r="K430" s="13">
        <v>2.0149008881837398</v>
      </c>
      <c r="L430" s="13">
        <v>-0.60720260958320604</v>
      </c>
      <c r="M430" s="13">
        <v>-1.30383045576943</v>
      </c>
      <c r="N430" s="13">
        <v>0.35367923594143202</v>
      </c>
      <c r="O430" s="13">
        <v>-1.68973643737077</v>
      </c>
      <c r="P430" s="13">
        <v>0.40500050786666197</v>
      </c>
      <c r="Q430" s="13">
        <v>-1.7373132040746899</v>
      </c>
      <c r="R430" s="13">
        <v>0.196219820082982</v>
      </c>
      <c r="S430" s="13">
        <v>-0.61307760316367399</v>
      </c>
      <c r="T430" s="13">
        <v>-9.9775131803627903E-2</v>
      </c>
      <c r="U430" s="13">
        <v>-0.94999865415587004</v>
      </c>
    </row>
    <row r="431" spans="1:21" x14ac:dyDescent="0.3">
      <c r="A431">
        <f t="shared" si="6"/>
        <v>428</v>
      </c>
      <c r="B431" s="13">
        <v>0.312023828329274</v>
      </c>
      <c r="C431" s="13">
        <v>-1.3459872900855501</v>
      </c>
      <c r="D431" s="13">
        <v>-0.82920242111243003</v>
      </c>
      <c r="E431" s="13">
        <v>-0.69256603487712598</v>
      </c>
      <c r="F431" s="13">
        <v>0.15447566817413499</v>
      </c>
      <c r="G431" s="13">
        <v>-0.41805955749097301</v>
      </c>
      <c r="H431" s="13">
        <v>-1.6048404054211001</v>
      </c>
      <c r="I431" s="13">
        <v>1.2472320584090799</v>
      </c>
      <c r="J431" s="13">
        <v>0.58753558570949704</v>
      </c>
      <c r="K431" s="13">
        <v>0.127064911181789</v>
      </c>
      <c r="L431" s="13">
        <v>0.99489906851946996</v>
      </c>
      <c r="M431" s="13">
        <v>-2.1371960136878898</v>
      </c>
      <c r="N431" s="13">
        <v>-0.10322014545836</v>
      </c>
      <c r="O431" s="13">
        <v>0.17871333177190499</v>
      </c>
      <c r="P431" s="13">
        <v>-0.27318709988744</v>
      </c>
      <c r="Q431" s="13">
        <v>0.35828625383698698</v>
      </c>
      <c r="R431" s="13">
        <v>-0.80856918667599198</v>
      </c>
      <c r="S431" s="13">
        <v>0.84121424640893105</v>
      </c>
      <c r="T431" s="13">
        <v>-5.4906531053456102E-2</v>
      </c>
      <c r="U431" s="13">
        <v>-1.4744191505858599</v>
      </c>
    </row>
    <row r="432" spans="1:21" x14ac:dyDescent="0.3">
      <c r="A432">
        <f t="shared" si="6"/>
        <v>429</v>
      </c>
      <c r="B432" s="13">
        <v>1.80449377172419</v>
      </c>
      <c r="C432" s="13">
        <v>4.5249931045186098E-2</v>
      </c>
      <c r="D432" s="13">
        <v>-0.33842718939611299</v>
      </c>
      <c r="E432" s="13">
        <v>-0.76108612614014703</v>
      </c>
      <c r="F432" s="13">
        <v>-0.85732632841552703</v>
      </c>
      <c r="G432" s="13">
        <v>1.51021617110356</v>
      </c>
      <c r="H432" s="13">
        <v>-1.73217669859802</v>
      </c>
      <c r="I432" s="13">
        <v>-0.38084385962520001</v>
      </c>
      <c r="J432" s="13">
        <v>-0.48649524243380399</v>
      </c>
      <c r="K432" s="13">
        <v>0.50808948104125895</v>
      </c>
      <c r="L432" s="13">
        <v>-0.91422952822408399</v>
      </c>
      <c r="M432" s="13">
        <v>-0.50213934641768398</v>
      </c>
      <c r="N432" s="13">
        <v>-0.72787377968529199</v>
      </c>
      <c r="O432" s="13">
        <v>-0.12356481824462601</v>
      </c>
      <c r="P432" s="13">
        <v>0.394633574100825</v>
      </c>
      <c r="Q432" s="13">
        <v>1.6917356850888201</v>
      </c>
      <c r="R432" s="13">
        <v>1.08500129687422</v>
      </c>
      <c r="S432" s="13">
        <v>-0.55119204865861404</v>
      </c>
      <c r="T432" s="13">
        <v>0.122805270379071</v>
      </c>
      <c r="U432" s="13">
        <v>-0.47303050570166599</v>
      </c>
    </row>
    <row r="433" spans="1:21" x14ac:dyDescent="0.3">
      <c r="A433">
        <f t="shared" si="6"/>
        <v>430</v>
      </c>
      <c r="B433" s="13">
        <v>-0.72312147957041795</v>
      </c>
      <c r="C433" s="13">
        <v>0.56978573545853395</v>
      </c>
      <c r="D433" s="13">
        <v>1.7620256456283001</v>
      </c>
      <c r="E433" s="13">
        <v>-0.13722501872238699</v>
      </c>
      <c r="F433" s="13">
        <v>-1.3253495456736299</v>
      </c>
      <c r="G433" s="13">
        <v>1.7615133116985801E-2</v>
      </c>
      <c r="H433" s="13">
        <v>-1.2554956488362601</v>
      </c>
      <c r="I433" s="13">
        <v>1.56880077843337</v>
      </c>
      <c r="J433" s="13">
        <v>-0.419453717696609</v>
      </c>
      <c r="K433" s="13">
        <v>1.05092705279758</v>
      </c>
      <c r="L433" s="13">
        <v>2.1155284143768598</v>
      </c>
      <c r="M433" s="13">
        <v>0.14614378247349399</v>
      </c>
      <c r="N433" s="13">
        <v>-0.24209188683423299</v>
      </c>
      <c r="O433" s="13">
        <v>-0.50186894023787998</v>
      </c>
      <c r="P433" s="13">
        <v>0.48715068335084</v>
      </c>
      <c r="Q433" s="13">
        <v>0.78674073384544296</v>
      </c>
      <c r="R433" s="13">
        <v>-0.76685467122328699</v>
      </c>
      <c r="S433" s="13">
        <v>0.960438055260044</v>
      </c>
      <c r="T433" s="13">
        <v>-1.0890498569941001</v>
      </c>
      <c r="U433" s="13">
        <v>-5.62299044521394E-2</v>
      </c>
    </row>
    <row r="434" spans="1:21" x14ac:dyDescent="0.3">
      <c r="A434">
        <f t="shared" si="6"/>
        <v>431</v>
      </c>
      <c r="B434" s="13">
        <v>0.52654703774955902</v>
      </c>
      <c r="C434" s="13">
        <v>-1.04804140472384</v>
      </c>
      <c r="D434" s="13">
        <v>1.4277833189031299</v>
      </c>
      <c r="E434" s="13">
        <v>-0.361583281187982</v>
      </c>
      <c r="F434" s="13">
        <v>-1.1956417312318299</v>
      </c>
      <c r="G434" s="13">
        <v>-0.325205897027112</v>
      </c>
      <c r="H434" s="13">
        <v>1.0230745972091599</v>
      </c>
      <c r="I434" s="13">
        <v>-0.99392791592387497</v>
      </c>
      <c r="J434" s="13">
        <v>4.8573079543932501E-2</v>
      </c>
      <c r="K434" s="13">
        <v>0.881214455524713</v>
      </c>
      <c r="L434" s="13">
        <v>-0.90363732333750602</v>
      </c>
      <c r="M434" s="13">
        <v>0.27960382285854202</v>
      </c>
      <c r="N434" s="13">
        <v>1.39982081772524</v>
      </c>
      <c r="O434" s="13">
        <v>-4.2284354567744898E-3</v>
      </c>
      <c r="P434" s="13">
        <v>0.72980870371298101</v>
      </c>
      <c r="Q434" s="13">
        <v>-0.16620529113135599</v>
      </c>
      <c r="R434" s="13">
        <v>0.96322405446197201</v>
      </c>
      <c r="S434" s="13">
        <v>1.58460558992639</v>
      </c>
      <c r="T434" s="13">
        <v>1.56878572606858</v>
      </c>
      <c r="U434" s="13">
        <v>-1.7990213762895999</v>
      </c>
    </row>
    <row r="435" spans="1:21" x14ac:dyDescent="0.3">
      <c r="A435">
        <f t="shared" si="6"/>
        <v>432</v>
      </c>
      <c r="B435" s="13">
        <v>-0.260250861706117</v>
      </c>
      <c r="C435" s="13">
        <v>-1.47655098299399</v>
      </c>
      <c r="D435" s="13">
        <v>0.43976762220175802</v>
      </c>
      <c r="E435" s="13">
        <v>-1.1844141710568801</v>
      </c>
      <c r="F435" s="13">
        <v>1.5206446381263901</v>
      </c>
      <c r="G435" s="13">
        <v>0.17472784028464999</v>
      </c>
      <c r="H435" s="13">
        <v>-0.97380833528920097</v>
      </c>
      <c r="I435" s="13">
        <v>-1.3527926506886001</v>
      </c>
      <c r="J435" s="13">
        <v>0.111291707508898</v>
      </c>
      <c r="K435" s="13">
        <v>-1.0180008962615801</v>
      </c>
      <c r="L435" s="13">
        <v>0.307468687148022</v>
      </c>
      <c r="M435" s="13">
        <v>0.403967763186388</v>
      </c>
      <c r="N435" s="13">
        <v>-2.18280114140742</v>
      </c>
      <c r="O435" s="13">
        <v>-1.5889882885442299</v>
      </c>
      <c r="P435" s="13">
        <v>6.6520051742574193E-2</v>
      </c>
      <c r="Q435" s="13">
        <v>0.89156012326214296</v>
      </c>
      <c r="R435" s="13">
        <v>6.4559210121427901E-2</v>
      </c>
      <c r="S435" s="13">
        <v>-0.43432079714281902</v>
      </c>
      <c r="T435" s="13">
        <v>6.8620495472020801E-2</v>
      </c>
      <c r="U435" s="13">
        <v>-1.2929819019908899</v>
      </c>
    </row>
    <row r="436" spans="1:21" x14ac:dyDescent="0.3">
      <c r="A436">
        <f t="shared" si="6"/>
        <v>433</v>
      </c>
      <c r="B436" s="13">
        <v>0.60014250880862996</v>
      </c>
      <c r="C436" s="13">
        <v>-0.59117628639306696</v>
      </c>
      <c r="D436" s="13">
        <v>-0.41803300354459599</v>
      </c>
      <c r="E436" s="13">
        <v>0.605542186491691</v>
      </c>
      <c r="F436" s="13">
        <v>-0.89492775770069799</v>
      </c>
      <c r="G436" s="13">
        <v>-1.1937651711500199</v>
      </c>
      <c r="H436" s="13">
        <v>-1.1142820226600301</v>
      </c>
      <c r="I436" s="13">
        <v>-1.57712311087428</v>
      </c>
      <c r="J436" s="13">
        <v>0.190369421194647</v>
      </c>
      <c r="K436" s="13">
        <v>-0.59917097221765603</v>
      </c>
      <c r="L436" s="13">
        <v>0.60974216650199897</v>
      </c>
      <c r="M436" s="13">
        <v>-2.54281322850246E-2</v>
      </c>
      <c r="N436" s="13">
        <v>-0.82828882616948296</v>
      </c>
      <c r="O436" s="13">
        <v>-0.36108340266579902</v>
      </c>
      <c r="P436" s="13">
        <v>0.830654434033539</v>
      </c>
      <c r="Q436" s="13">
        <v>0.59845064991580998</v>
      </c>
      <c r="R436" s="13">
        <v>1.0478688180129501</v>
      </c>
      <c r="S436" s="13">
        <v>-0.14324678143040001</v>
      </c>
      <c r="T436" s="13">
        <v>-0.15531067143417401</v>
      </c>
      <c r="U436" s="13">
        <v>-1.70897814104888</v>
      </c>
    </row>
    <row r="437" spans="1:21" x14ac:dyDescent="0.3">
      <c r="A437">
        <f t="shared" si="6"/>
        <v>434</v>
      </c>
      <c r="B437" s="13">
        <v>0.59393079564875295</v>
      </c>
      <c r="C437" s="13">
        <v>-0.25900867050397303</v>
      </c>
      <c r="D437" s="13">
        <v>-0.786976614714477</v>
      </c>
      <c r="E437" s="13">
        <v>1.42221548775798</v>
      </c>
      <c r="F437" s="13">
        <v>0.74444641712349502</v>
      </c>
      <c r="G437" s="13">
        <v>-1.17058912130508E-4</v>
      </c>
      <c r="H437" s="13">
        <v>1.6076951156231201</v>
      </c>
      <c r="I437" s="13">
        <v>0.74788666416579597</v>
      </c>
      <c r="J437" s="13">
        <v>0.48618125163939502</v>
      </c>
      <c r="K437" s="13">
        <v>0.26236356338392203</v>
      </c>
      <c r="L437" s="13">
        <v>-2.02397096278577</v>
      </c>
      <c r="M437" s="13">
        <v>0.39413664443117702</v>
      </c>
      <c r="N437" s="13">
        <v>-0.18466887724652001</v>
      </c>
      <c r="O437" s="13">
        <v>5.0574874459542299E-2</v>
      </c>
      <c r="P437" s="13">
        <v>-8.6033988208882001E-2</v>
      </c>
      <c r="Q437" s="13">
        <v>-0.21279315665470699</v>
      </c>
      <c r="R437" s="13">
        <v>-0.72057154080908403</v>
      </c>
      <c r="S437" s="13">
        <v>9.2534698993044798E-2</v>
      </c>
      <c r="T437" s="13">
        <v>0.641540340654014</v>
      </c>
      <c r="U437" s="13">
        <v>0.68003088969081105</v>
      </c>
    </row>
    <row r="438" spans="1:21" x14ac:dyDescent="0.3">
      <c r="A438">
        <f t="shared" si="6"/>
        <v>435</v>
      </c>
      <c r="B438" s="13">
        <v>-2.1860216127482399</v>
      </c>
      <c r="C438" s="13">
        <v>1.3568367995141</v>
      </c>
      <c r="D438" s="13">
        <v>-1.0170363812947201</v>
      </c>
      <c r="E438" s="13">
        <v>-0.90150405582086601</v>
      </c>
      <c r="F438" s="13">
        <v>-0.93530935996205899</v>
      </c>
      <c r="G438" s="13">
        <v>0.964149134433821</v>
      </c>
      <c r="H438" s="13">
        <v>-0.162009283358582</v>
      </c>
      <c r="I438" s="13">
        <v>3.8214129104648803E-2</v>
      </c>
      <c r="J438" s="13">
        <v>0.28233310255180299</v>
      </c>
      <c r="K438" s="13">
        <v>2.8887848169913299</v>
      </c>
      <c r="L438" s="13">
        <v>-1.8442006399755899</v>
      </c>
      <c r="M438" s="13">
        <v>6.7609552772824502E-2</v>
      </c>
      <c r="N438" s="13">
        <v>-0.39567690336480998</v>
      </c>
      <c r="O438" s="13">
        <v>-0.54357747907802101</v>
      </c>
      <c r="P438" s="13">
        <v>-1.4732903579680801</v>
      </c>
      <c r="Q438" s="13">
        <v>-1.5260287834809201</v>
      </c>
      <c r="R438" s="13">
        <v>0.86243297265583996</v>
      </c>
      <c r="S438" s="13">
        <v>1.23560447097561</v>
      </c>
      <c r="T438" s="13">
        <v>-0.55536516948577097</v>
      </c>
      <c r="U438" s="13">
        <v>0.79220454221652103</v>
      </c>
    </row>
    <row r="439" spans="1:21" x14ac:dyDescent="0.3">
      <c r="A439">
        <f t="shared" si="6"/>
        <v>436</v>
      </c>
      <c r="B439" s="13">
        <v>-1.3270431495202899</v>
      </c>
      <c r="C439" s="13">
        <v>-1.0056501587053399</v>
      </c>
      <c r="D439" s="13">
        <v>-0.82200927531549695</v>
      </c>
      <c r="E439" s="13">
        <v>-1.04325477348438</v>
      </c>
      <c r="F439" s="13">
        <v>-0.31864525414456701</v>
      </c>
      <c r="G439" s="13">
        <v>0.23921547453731001</v>
      </c>
      <c r="H439" s="13">
        <v>0.83775188887728202</v>
      </c>
      <c r="I439" s="13">
        <v>0.44021846916100099</v>
      </c>
      <c r="J439" s="13">
        <v>-0.35869855792042499</v>
      </c>
      <c r="K439" s="13">
        <v>1.25885326981936</v>
      </c>
      <c r="L439" s="13">
        <v>0.76660512077958998</v>
      </c>
      <c r="M439" s="13">
        <v>0.65784236489986103</v>
      </c>
      <c r="N439" s="13">
        <v>-1.2084612017609699</v>
      </c>
      <c r="O439" s="13">
        <v>1.4725789035644901</v>
      </c>
      <c r="P439" s="13">
        <v>0.367287303664528</v>
      </c>
      <c r="Q439" s="13">
        <v>0.67198235912521698</v>
      </c>
      <c r="R439" s="13">
        <v>0.57774267178609395</v>
      </c>
      <c r="S439" s="13">
        <v>-0.904218524722469</v>
      </c>
      <c r="T439" s="13">
        <v>-0.76855987812076798</v>
      </c>
      <c r="U439" s="13">
        <v>0.45764188245387499</v>
      </c>
    </row>
    <row r="440" spans="1:21" x14ac:dyDescent="0.3">
      <c r="A440">
        <f t="shared" si="6"/>
        <v>437</v>
      </c>
      <c r="B440" s="13">
        <v>-1.44101359763891</v>
      </c>
      <c r="C440" s="13">
        <v>1.0442224565898699</v>
      </c>
      <c r="D440" s="13">
        <v>0.28047958088324199</v>
      </c>
      <c r="E440" s="13">
        <v>0.78452887011199701</v>
      </c>
      <c r="F440" s="13">
        <v>-0.76716590329245604</v>
      </c>
      <c r="G440" s="13">
        <v>1.19673610084047</v>
      </c>
      <c r="H440" s="13">
        <v>0.61367147527708599</v>
      </c>
      <c r="I440" s="13">
        <v>1.5299800977703999</v>
      </c>
      <c r="J440" s="13">
        <v>-0.105701543108674</v>
      </c>
      <c r="K440" s="13">
        <v>1.0765503240470999</v>
      </c>
      <c r="L440" s="13">
        <v>-1.1706065312790901</v>
      </c>
      <c r="M440" s="13">
        <v>-1.91215871904749</v>
      </c>
      <c r="N440" s="13">
        <v>-1.5023188122779401</v>
      </c>
      <c r="O440" s="13">
        <v>-0.38944772309942799</v>
      </c>
      <c r="P440" s="13">
        <v>0.25400414819530698</v>
      </c>
      <c r="Q440" s="13">
        <v>-1.3686020794640701</v>
      </c>
      <c r="R440" s="13">
        <v>1.34334182017694</v>
      </c>
      <c r="S440" s="13">
        <v>2.3987426162045402</v>
      </c>
      <c r="T440" s="13">
        <v>-0.21335339999432901</v>
      </c>
      <c r="U440" s="13">
        <v>0.44800776234343798</v>
      </c>
    </row>
    <row r="441" spans="1:21" x14ac:dyDescent="0.3">
      <c r="A441">
        <f t="shared" si="6"/>
        <v>438</v>
      </c>
      <c r="B441" s="13">
        <v>0.40184449703981501</v>
      </c>
      <c r="C441" s="13">
        <v>-0.25932158338363898</v>
      </c>
      <c r="D441" s="13">
        <v>0.286136709598171</v>
      </c>
      <c r="E441" s="13">
        <v>-0.69096079644931396</v>
      </c>
      <c r="F441" s="13">
        <v>0.22161169862187099</v>
      </c>
      <c r="G441" s="13">
        <v>0.34986605739437698</v>
      </c>
      <c r="H441" s="13">
        <v>0.75778415137156696</v>
      </c>
      <c r="I441" s="13">
        <v>1.0646102949056699</v>
      </c>
      <c r="J441" s="13">
        <v>1.7646222720803</v>
      </c>
      <c r="K441" s="13">
        <v>-0.61729806420410105</v>
      </c>
      <c r="L441" s="13">
        <v>-0.61845967769102494</v>
      </c>
      <c r="M441" s="13">
        <v>-2.1638065246148699</v>
      </c>
      <c r="N441" s="13">
        <v>0.45799269071304799</v>
      </c>
      <c r="O441" s="13">
        <v>-0.53152134858917</v>
      </c>
      <c r="P441" s="13">
        <v>0.63675027224978298</v>
      </c>
      <c r="Q441" s="13">
        <v>-0.58513142558086395</v>
      </c>
      <c r="R441" s="13">
        <v>0.290230513888731</v>
      </c>
      <c r="S441" s="13">
        <v>-0.38041924261676002</v>
      </c>
      <c r="T441" s="13">
        <v>-1.21729492663867E-2</v>
      </c>
      <c r="U441" s="13">
        <v>0.79125958574573096</v>
      </c>
    </row>
    <row r="442" spans="1:21" x14ac:dyDescent="0.3">
      <c r="A442">
        <f t="shared" si="6"/>
        <v>439</v>
      </c>
      <c r="B442" s="13">
        <v>1.4702012808485201</v>
      </c>
      <c r="C442" s="13">
        <v>-0.61920216620979296</v>
      </c>
      <c r="D442" s="13">
        <v>1.66468195153087</v>
      </c>
      <c r="E442" s="13">
        <v>0.17862997475474901</v>
      </c>
      <c r="F442" s="13">
        <v>-5.5420652283101599E-2</v>
      </c>
      <c r="G442" s="13">
        <v>-0.89776755190336499</v>
      </c>
      <c r="H442" s="13">
        <v>0.93513279399354698</v>
      </c>
      <c r="I442" s="13">
        <v>0.458321413475828</v>
      </c>
      <c r="J442" s="13">
        <v>-0.62645414566592805</v>
      </c>
      <c r="K442" s="13">
        <v>0.99185833659149203</v>
      </c>
      <c r="L442" s="13">
        <v>-0.127037054217012</v>
      </c>
      <c r="M442" s="13">
        <v>-0.98681860362412899</v>
      </c>
      <c r="N442" s="13">
        <v>0.57498425985818302</v>
      </c>
      <c r="O442" s="13">
        <v>-0.61053234142572999</v>
      </c>
      <c r="P442" s="13">
        <v>-0.69827834161401803</v>
      </c>
      <c r="Q442" s="13">
        <v>1.4407349630550399</v>
      </c>
      <c r="R442" s="13">
        <v>0.51090716226632105</v>
      </c>
      <c r="S442" s="13">
        <v>-1.1564353908684299</v>
      </c>
      <c r="T442" s="13">
        <v>-0.71218942472403401</v>
      </c>
      <c r="U442" s="13">
        <v>1.5790469774995</v>
      </c>
    </row>
    <row r="443" spans="1:21" x14ac:dyDescent="0.3">
      <c r="A443">
        <f t="shared" si="6"/>
        <v>440</v>
      </c>
      <c r="B443" s="13">
        <v>-0.32681422878590599</v>
      </c>
      <c r="C443" s="13">
        <v>-0.35101410044841003</v>
      </c>
      <c r="D443" s="13">
        <v>4.8635152546682603E-2</v>
      </c>
      <c r="E443" s="13">
        <v>0.79520852964641897</v>
      </c>
      <c r="F443" s="13">
        <v>5.07029912646332E-2</v>
      </c>
      <c r="G443" s="13">
        <v>0.43307995000694099</v>
      </c>
      <c r="H443" s="13">
        <v>0.42546691401087999</v>
      </c>
      <c r="I443" s="13">
        <v>-1.73579641927825</v>
      </c>
      <c r="J443" s="13">
        <v>-0.733778811870611</v>
      </c>
      <c r="K443" s="13">
        <v>0.75529186689379602</v>
      </c>
      <c r="L443" s="13">
        <v>-0.187660337002578</v>
      </c>
      <c r="M443" s="13">
        <v>-0.64718298260164697</v>
      </c>
      <c r="N443" s="13">
        <v>0.89619381005134602</v>
      </c>
      <c r="O443" s="13">
        <v>5.7956774045401999E-3</v>
      </c>
      <c r="P443" s="13">
        <v>-0.35543757502281598</v>
      </c>
      <c r="Q443" s="13">
        <v>0.47048851509658901</v>
      </c>
      <c r="R443" s="13">
        <v>-0.23544747785772799</v>
      </c>
      <c r="S443" s="13">
        <v>-0.49694777949844199</v>
      </c>
      <c r="T443" s="13">
        <v>-0.51951338499279698</v>
      </c>
      <c r="U443" s="13">
        <v>0.50104355321945704</v>
      </c>
    </row>
    <row r="444" spans="1:21" x14ac:dyDescent="0.3">
      <c r="A444">
        <f t="shared" si="6"/>
        <v>441</v>
      </c>
      <c r="B444" s="13">
        <v>0.81232300464079599</v>
      </c>
      <c r="C444" s="13">
        <v>2.1361985180429799</v>
      </c>
      <c r="D444" s="13">
        <v>0.53030615892780197</v>
      </c>
      <c r="E444" s="13">
        <v>2.1385679236660202</v>
      </c>
      <c r="F444" s="13">
        <v>2.2701782200711702</v>
      </c>
      <c r="G444" s="13">
        <v>1.21054115521924</v>
      </c>
      <c r="H444" s="13">
        <v>-0.703446572201745</v>
      </c>
      <c r="I444" s="13">
        <v>1.44285557238642</v>
      </c>
      <c r="J444" s="13">
        <v>-0.69907231864895103</v>
      </c>
      <c r="K444" s="13">
        <v>0.65307715732799898</v>
      </c>
      <c r="L444" s="13">
        <v>0.80189032965850804</v>
      </c>
      <c r="M444" s="13">
        <v>-0.79000399239809205</v>
      </c>
      <c r="N444" s="13">
        <v>-0.16198017761415001</v>
      </c>
      <c r="O444" s="13">
        <v>-0.76694832486372699</v>
      </c>
      <c r="P444" s="13">
        <v>0.108964194103709</v>
      </c>
      <c r="Q444" s="13">
        <v>0.15636012040091299</v>
      </c>
      <c r="R444" s="13">
        <v>0.25566652671600498</v>
      </c>
      <c r="S444" s="13">
        <v>1.1680657947036299</v>
      </c>
      <c r="T444" s="13">
        <v>-1.44915387994008</v>
      </c>
      <c r="U444" s="13">
        <v>-0.74248502745454503</v>
      </c>
    </row>
    <row r="445" spans="1:21" x14ac:dyDescent="0.3">
      <c r="A445">
        <f t="shared" si="6"/>
        <v>442</v>
      </c>
      <c r="B445" s="13">
        <v>0.54554010352611604</v>
      </c>
      <c r="C445" s="13">
        <v>-0.61599655478996596</v>
      </c>
      <c r="D445" s="13">
        <v>-0.69242206127998496</v>
      </c>
      <c r="E445" s="13">
        <v>1.3446786240027999</v>
      </c>
      <c r="F445" s="13">
        <v>-2.21370042089824</v>
      </c>
      <c r="G445" s="13">
        <v>-0.75001316739846102</v>
      </c>
      <c r="H445" s="13">
        <v>0.99563104618896903</v>
      </c>
      <c r="I445" s="13">
        <v>0.38361866170213399</v>
      </c>
      <c r="J445" s="13">
        <v>-0.95221618177468903</v>
      </c>
      <c r="K445" s="13">
        <v>0.98510020158714995</v>
      </c>
      <c r="L445" s="13">
        <v>-0.140866202356109</v>
      </c>
      <c r="M445" s="13">
        <v>6.5130885287679602E-2</v>
      </c>
      <c r="N445" s="13">
        <v>2.34583604305563</v>
      </c>
      <c r="O445" s="13">
        <v>0.24603785024955199</v>
      </c>
      <c r="P445" s="13">
        <v>0.472775574521755</v>
      </c>
      <c r="Q445" s="13">
        <v>1.8345517024964699</v>
      </c>
      <c r="R445" s="13">
        <v>1.6096844642050001</v>
      </c>
      <c r="S445" s="13">
        <v>-1.4154453026198801</v>
      </c>
      <c r="T445" s="13">
        <v>-1.1703094062394901</v>
      </c>
      <c r="U445" s="13">
        <v>0.58581863018637503</v>
      </c>
    </row>
    <row r="446" spans="1:21" x14ac:dyDescent="0.3">
      <c r="A446">
        <f t="shared" si="6"/>
        <v>443</v>
      </c>
      <c r="B446" s="13">
        <v>-1.05163230952085</v>
      </c>
      <c r="C446" s="13">
        <v>1.51393646918819</v>
      </c>
      <c r="D446" s="13">
        <v>0.16170509855684401</v>
      </c>
      <c r="E446" s="13">
        <v>-1.3885485411335301</v>
      </c>
      <c r="F446" s="13">
        <v>-0.35268976954332798</v>
      </c>
      <c r="G446" s="13">
        <v>0.60370129892089497</v>
      </c>
      <c r="H446" s="13">
        <v>0.407560933660359</v>
      </c>
      <c r="I446" s="13">
        <v>1.1969458724700901</v>
      </c>
      <c r="J446" s="13">
        <v>-5.5356752087991998E-2</v>
      </c>
      <c r="K446" s="13">
        <v>-6.0978994667055697E-2</v>
      </c>
      <c r="L446" s="13">
        <v>-0.89189898880059904</v>
      </c>
      <c r="M446" s="13">
        <v>-0.81960487437715401</v>
      </c>
      <c r="N446" s="13">
        <v>-0.48983546143453</v>
      </c>
      <c r="O446" s="13">
        <v>-0.29949780366037199</v>
      </c>
      <c r="P446" s="13">
        <v>-0.12365323562380399</v>
      </c>
      <c r="Q446" s="13">
        <v>0.27805650882160898</v>
      </c>
      <c r="R446" s="13">
        <v>-1.62672644640493</v>
      </c>
      <c r="S446" s="13">
        <v>-1.4520762875042399</v>
      </c>
      <c r="T446" s="13">
        <v>-1.24266254582725</v>
      </c>
      <c r="U446" s="13">
        <v>1.064592664042</v>
      </c>
    </row>
    <row r="447" spans="1:21" x14ac:dyDescent="0.3">
      <c r="A447">
        <f t="shared" si="6"/>
        <v>444</v>
      </c>
      <c r="B447" s="13">
        <v>0.39746699579530897</v>
      </c>
      <c r="C447" s="13">
        <v>8.5554198385149799E-2</v>
      </c>
      <c r="D447" s="13">
        <v>-1.24369493554393</v>
      </c>
      <c r="E447" s="13">
        <v>0.74253273437077905</v>
      </c>
      <c r="F447" s="13">
        <v>-0.26148110609018499</v>
      </c>
      <c r="G447" s="13">
        <v>1.5864187654956601</v>
      </c>
      <c r="H447" s="13">
        <v>-0.361274484537634</v>
      </c>
      <c r="I447" s="13">
        <v>-0.74493545072422296</v>
      </c>
      <c r="J447" s="13">
        <v>0.33906428141783401</v>
      </c>
      <c r="K447" s="13">
        <v>-1.26602958570818</v>
      </c>
      <c r="L447" s="13">
        <v>0.67003468117895204</v>
      </c>
      <c r="M447" s="13">
        <v>-0.91970232837377297</v>
      </c>
      <c r="N447" s="13">
        <v>0.45331866798050702</v>
      </c>
      <c r="O447" s="13">
        <v>-2.06912779896683</v>
      </c>
      <c r="P447" s="13">
        <v>-0.36879360993099403</v>
      </c>
      <c r="Q447" s="13">
        <v>0.40195971782572298</v>
      </c>
      <c r="R447" s="13">
        <v>-5.9686230536459099E-2</v>
      </c>
      <c r="S447" s="13">
        <v>0.31535046310791898</v>
      </c>
      <c r="T447" s="13">
        <v>0.79698826922286703</v>
      </c>
      <c r="U447" s="13">
        <v>-1.0282620100570401</v>
      </c>
    </row>
    <row r="448" spans="1:21" x14ac:dyDescent="0.3">
      <c r="A448">
        <f t="shared" si="6"/>
        <v>445</v>
      </c>
      <c r="B448" s="13">
        <v>-0.75189473868189205</v>
      </c>
      <c r="C448" s="13">
        <v>-0.50259961842557299</v>
      </c>
      <c r="D448" s="13">
        <v>0.72102767861685302</v>
      </c>
      <c r="E448" s="13">
        <v>-0.14883392907701501</v>
      </c>
      <c r="F448" s="13">
        <v>-1.13405190289812</v>
      </c>
      <c r="G448" s="13">
        <v>-0.28587203574880998</v>
      </c>
      <c r="H448" s="13">
        <v>-0.46992565657465502</v>
      </c>
      <c r="I448" s="13">
        <v>2.1917571793531598</v>
      </c>
      <c r="J448" s="13">
        <v>-1.3597112391258199</v>
      </c>
      <c r="K448" s="13">
        <v>-0.87142949845476503</v>
      </c>
      <c r="L448" s="13">
        <v>-0.56881123623163898</v>
      </c>
      <c r="M448" s="13">
        <v>0.130189739578882</v>
      </c>
      <c r="N448" s="13">
        <v>0.77237811835519798</v>
      </c>
      <c r="O448" s="13">
        <v>0.60656879800510799</v>
      </c>
      <c r="P448" s="13">
        <v>-0.229711228797324</v>
      </c>
      <c r="Q448" s="13">
        <v>0.82428882817765303</v>
      </c>
      <c r="R448" s="13">
        <v>0.444044389151245</v>
      </c>
      <c r="S448" s="13">
        <v>-0.301979029279625</v>
      </c>
      <c r="T448" s="13">
        <v>-7.8976537275764605E-2</v>
      </c>
      <c r="U448" s="13">
        <v>0.248015473265118</v>
      </c>
    </row>
    <row r="449" spans="1:21" x14ac:dyDescent="0.3">
      <c r="A449">
        <f t="shared" si="6"/>
        <v>446</v>
      </c>
      <c r="B449" s="13">
        <v>1.51626689664595</v>
      </c>
      <c r="C449" s="13">
        <v>0.70582523156648502</v>
      </c>
      <c r="D449" s="13">
        <v>-1.4748873198390799</v>
      </c>
      <c r="E449" s="13">
        <v>-0.55080399847803696</v>
      </c>
      <c r="F449" s="13">
        <v>-1.0804501609736199</v>
      </c>
      <c r="G449" s="13">
        <v>-2.2642154513217299</v>
      </c>
      <c r="H449" s="13">
        <v>0.317304487389793</v>
      </c>
      <c r="I449" s="13">
        <v>9.3658394921784599E-2</v>
      </c>
      <c r="J449" s="13">
        <v>-0.29296541383741398</v>
      </c>
      <c r="K449" s="13">
        <v>2.51092814474113</v>
      </c>
      <c r="L449" s="13">
        <v>-0.179606262915536</v>
      </c>
      <c r="M449" s="13">
        <v>0.77471210394798096</v>
      </c>
      <c r="N449" s="13">
        <v>-0.97553235745973998</v>
      </c>
      <c r="O449" s="13">
        <v>0.84111375422672896</v>
      </c>
      <c r="P449" s="13">
        <v>-0.40433659310326903</v>
      </c>
      <c r="Q449" s="13">
        <v>0.58993871455653601</v>
      </c>
      <c r="R449" s="13">
        <v>0.133047739655098</v>
      </c>
      <c r="S449" s="13">
        <v>-0.36276958319974301</v>
      </c>
      <c r="T449" s="13">
        <v>-2.1097405555791702</v>
      </c>
      <c r="U449" s="13">
        <v>0.18337908942407499</v>
      </c>
    </row>
    <row r="450" spans="1:21" x14ac:dyDescent="0.3">
      <c r="A450">
        <f t="shared" si="6"/>
        <v>447</v>
      </c>
      <c r="B450" s="13">
        <v>-3.2566509194480703E-2</v>
      </c>
      <c r="C450" s="13">
        <v>0.11969366347227101</v>
      </c>
      <c r="D450" s="13">
        <v>0.12539819495856999</v>
      </c>
      <c r="E450" s="13">
        <v>1.5744848160320799</v>
      </c>
      <c r="F450" s="13">
        <v>-0.106944908921444</v>
      </c>
      <c r="G450" s="13">
        <v>-0.106762972850018</v>
      </c>
      <c r="H450" s="13">
        <v>-0.67565283897615203</v>
      </c>
      <c r="I450" s="13">
        <v>0.67437750759874604</v>
      </c>
      <c r="J450" s="13">
        <v>7.9897141891268494E-2</v>
      </c>
      <c r="K450" s="13">
        <v>-0.72050723341117695</v>
      </c>
      <c r="L450" s="13">
        <v>0.89146702837285496</v>
      </c>
      <c r="M450" s="13">
        <v>-0.208671839985831</v>
      </c>
      <c r="N450" s="13">
        <v>-0.34462346285594497</v>
      </c>
      <c r="O450" s="13">
        <v>-0.592052257514317</v>
      </c>
      <c r="P450" s="13">
        <v>-0.44782231017785801</v>
      </c>
      <c r="Q450" s="13">
        <v>0.279550528998875</v>
      </c>
      <c r="R450" s="13">
        <v>0.55118770104023795</v>
      </c>
      <c r="S450" s="13">
        <v>1.66180076577836</v>
      </c>
      <c r="T450" s="13">
        <v>-0.289485123870653</v>
      </c>
      <c r="U450" s="13">
        <v>-1.8572463789992599</v>
      </c>
    </row>
    <row r="451" spans="1:21" x14ac:dyDescent="0.3">
      <c r="A451">
        <f t="shared" si="6"/>
        <v>448</v>
      </c>
      <c r="B451" s="13">
        <v>1.63599965727829</v>
      </c>
      <c r="C451" s="13">
        <v>-8.56947496367714E-2</v>
      </c>
      <c r="D451" s="13">
        <v>1.0318038162519401</v>
      </c>
      <c r="E451" s="13">
        <v>-0.144641520698261</v>
      </c>
      <c r="F451" s="13">
        <v>-0.27473270561413499</v>
      </c>
      <c r="G451" s="13">
        <v>0.83056579687160603</v>
      </c>
      <c r="H451" s="13">
        <v>0.96412655968252003</v>
      </c>
      <c r="I451" s="13">
        <v>0.26745222534677598</v>
      </c>
      <c r="J451" s="13">
        <v>-1.17209461499498E-2</v>
      </c>
      <c r="K451" s="13">
        <v>-0.86017018134501999</v>
      </c>
      <c r="L451" s="13">
        <v>-1.2111973131690299</v>
      </c>
      <c r="M451" s="13">
        <v>1.7322392983336601</v>
      </c>
      <c r="N451" s="13">
        <v>8.8260466310798605E-2</v>
      </c>
      <c r="O451" s="13">
        <v>-1.1005206335985001</v>
      </c>
      <c r="P451" s="13">
        <v>1.0404942797776999</v>
      </c>
      <c r="Q451" s="13">
        <v>-0.24902948277900799</v>
      </c>
      <c r="R451" s="13">
        <v>-0.13454697484285</v>
      </c>
      <c r="S451" s="13">
        <v>-0.93868430374229195</v>
      </c>
      <c r="T451" s="13">
        <v>0.81875910642070704</v>
      </c>
      <c r="U451" s="13">
        <v>-4.9095245142220897E-2</v>
      </c>
    </row>
    <row r="452" spans="1:21" x14ac:dyDescent="0.3">
      <c r="A452">
        <f t="shared" si="6"/>
        <v>449</v>
      </c>
      <c r="B452" s="13">
        <v>-0.42505849061003098</v>
      </c>
      <c r="C452" s="13">
        <v>0.48205161922351503</v>
      </c>
      <c r="D452" s="13">
        <v>0.39291293439951203</v>
      </c>
      <c r="E452" s="13">
        <v>-1.1635552166131999</v>
      </c>
      <c r="F452" s="13">
        <v>0.67233698123573904</v>
      </c>
      <c r="G452" s="13">
        <v>1.38277586401421</v>
      </c>
      <c r="H452" s="13">
        <v>-1.0179973788002099</v>
      </c>
      <c r="I452" s="13">
        <v>-3.1209527857335901</v>
      </c>
      <c r="J452" s="13">
        <v>5.11139343800176E-2</v>
      </c>
      <c r="K452" s="13">
        <v>2.1235360836507602</v>
      </c>
      <c r="L452" s="13">
        <v>1.0676012248297899</v>
      </c>
      <c r="M452" s="13">
        <v>-0.141658698110112</v>
      </c>
      <c r="N452" s="13">
        <v>-0.10321341616464599</v>
      </c>
      <c r="O452" s="13">
        <v>0.69130614456958295</v>
      </c>
      <c r="P452" s="13">
        <v>0.52465797291705296</v>
      </c>
      <c r="Q452" s="13">
        <v>-1.9691097630421699</v>
      </c>
      <c r="R452" s="13">
        <v>-1.0201950278824701</v>
      </c>
      <c r="S452" s="13">
        <v>0.84621052849798695</v>
      </c>
      <c r="T452" s="13">
        <v>0.50088033442289503</v>
      </c>
      <c r="U452" s="13">
        <v>-0.78288743692164897</v>
      </c>
    </row>
    <row r="453" spans="1:21" x14ac:dyDescent="0.3">
      <c r="A453">
        <f t="shared" si="6"/>
        <v>450</v>
      </c>
      <c r="B453" s="13">
        <v>0.589433366718221</v>
      </c>
      <c r="C453" s="13">
        <v>-0.47597089194394698</v>
      </c>
      <c r="D453" s="13">
        <v>0.59238613400593798</v>
      </c>
      <c r="E453" s="13">
        <v>-0.158475667217888</v>
      </c>
      <c r="F453" s="13">
        <v>1.00407724947428</v>
      </c>
      <c r="G453" s="13">
        <v>-1.08058945896806</v>
      </c>
      <c r="H453" s="13">
        <v>6.4477599469704397E-2</v>
      </c>
      <c r="I453" s="13">
        <v>-0.53492247405120896</v>
      </c>
      <c r="J453" s="13">
        <v>-0.71872843015551502</v>
      </c>
      <c r="K453" s="13">
        <v>-0.75533132316866403</v>
      </c>
      <c r="L453" s="13">
        <v>1.09042438065196</v>
      </c>
      <c r="M453" s="13">
        <v>-1.8489676724722</v>
      </c>
      <c r="N453" s="13">
        <v>8.5970893041981793E-3</v>
      </c>
      <c r="O453" s="13">
        <v>-0.28357936434763198</v>
      </c>
      <c r="P453" s="13">
        <v>2.15621529830584</v>
      </c>
      <c r="Q453" s="13">
        <v>0.35585160289739198</v>
      </c>
      <c r="R453" s="13">
        <v>-1.1259302478417601</v>
      </c>
      <c r="S453" s="13">
        <v>1.03442651701444</v>
      </c>
      <c r="T453" s="13">
        <v>1.68067217671707</v>
      </c>
      <c r="U453" s="13">
        <v>0.38966016746174298</v>
      </c>
    </row>
    <row r="454" spans="1:21" x14ac:dyDescent="0.3">
      <c r="A454">
        <f t="shared" ref="A454:A517" si="7">1+A453</f>
        <v>451</v>
      </c>
      <c r="B454" s="13">
        <v>-6.2791225718325003E-2</v>
      </c>
      <c r="C454" s="13">
        <v>2.1170406618183102</v>
      </c>
      <c r="D454" s="13">
        <v>-0.48455225519765299</v>
      </c>
      <c r="E454" s="13">
        <v>-0.66306594499559901</v>
      </c>
      <c r="F454" s="13">
        <v>0.31280127322127399</v>
      </c>
      <c r="G454" s="13">
        <v>-1.1559184051308999</v>
      </c>
      <c r="H454" s="13">
        <v>-1.03610102457687</v>
      </c>
      <c r="I454" s="13">
        <v>-0.69257330568396702</v>
      </c>
      <c r="J454" s="13">
        <v>0.99272260910107202</v>
      </c>
      <c r="K454" s="13">
        <v>-1.6764821998735999</v>
      </c>
      <c r="L454" s="13">
        <v>-0.904494065117321</v>
      </c>
      <c r="M454" s="13">
        <v>-1.3299158036026699</v>
      </c>
      <c r="N454" s="13">
        <v>-1.2594051550582199</v>
      </c>
      <c r="O454" s="13">
        <v>-0.77058746605344597</v>
      </c>
      <c r="P454" s="13">
        <v>-0.47511144647554399</v>
      </c>
      <c r="Q454" s="13">
        <v>-1.2083597276131799</v>
      </c>
      <c r="R454" s="13">
        <v>-0.94739146760614201</v>
      </c>
      <c r="S454" s="13">
        <v>-7.1419207429378906E-2</v>
      </c>
      <c r="T454" s="13">
        <v>-1.1947940094438201</v>
      </c>
      <c r="U454" s="13">
        <v>0.194861423679209</v>
      </c>
    </row>
    <row r="455" spans="1:21" x14ac:dyDescent="0.3">
      <c r="A455">
        <f t="shared" si="7"/>
        <v>452</v>
      </c>
      <c r="B455" s="13">
        <v>-2.0219589300517899</v>
      </c>
      <c r="C455" s="13">
        <v>9.9026813761160501E-2</v>
      </c>
      <c r="D455" s="13">
        <v>-2.69260848954724</v>
      </c>
      <c r="E455" s="13">
        <v>-2.8036683810596701</v>
      </c>
      <c r="F455" s="13">
        <v>-0.93025751619351305</v>
      </c>
      <c r="G455" s="13">
        <v>-0.87029232635007903</v>
      </c>
      <c r="H455" s="13">
        <v>-1.3921877470752599</v>
      </c>
      <c r="I455" s="13">
        <v>-2.8663778911555902</v>
      </c>
      <c r="J455" s="13">
        <v>-0.28682624108237798</v>
      </c>
      <c r="K455" s="13">
        <v>7.4681108386763497E-3</v>
      </c>
      <c r="L455" s="13">
        <v>-0.29037727665631702</v>
      </c>
      <c r="M455" s="13">
        <v>-0.93070739935548397</v>
      </c>
      <c r="N455" s="13">
        <v>0.29707862815374703</v>
      </c>
      <c r="O455" s="13">
        <v>-0.47812336797786698</v>
      </c>
      <c r="P455" s="13">
        <v>1.41210190333295</v>
      </c>
      <c r="Q455" s="13">
        <v>0.90971202033668397</v>
      </c>
      <c r="R455" s="13">
        <v>0.18347969021619701</v>
      </c>
      <c r="S455" s="13">
        <v>-1.00899025641276</v>
      </c>
      <c r="T455" s="13">
        <v>-1.5709943122973899</v>
      </c>
      <c r="U455" s="13">
        <v>-1.51210686014538</v>
      </c>
    </row>
    <row r="456" spans="1:21" x14ac:dyDescent="0.3">
      <c r="A456">
        <f t="shared" si="7"/>
        <v>453</v>
      </c>
      <c r="B456" s="13">
        <v>-0.98213152577904805</v>
      </c>
      <c r="C456" s="13">
        <v>0.80667107004193905</v>
      </c>
      <c r="D456" s="13">
        <v>-0.48204520139842899</v>
      </c>
      <c r="E456" s="13">
        <v>-1.24708035281678</v>
      </c>
      <c r="F456" s="13">
        <v>0.49910223661313502</v>
      </c>
      <c r="G456" s="13">
        <v>-0.61398394056181604</v>
      </c>
      <c r="H456" s="13">
        <v>-0.42390560589845599</v>
      </c>
      <c r="I456" s="13">
        <v>-0.96695719831542404</v>
      </c>
      <c r="J456" s="13">
        <v>1.3898313482097999</v>
      </c>
      <c r="K456" s="13">
        <v>0.11501265365164801</v>
      </c>
      <c r="L456" s="13">
        <v>0.182766425751057</v>
      </c>
      <c r="M456" s="13">
        <v>0.91681634642347098</v>
      </c>
      <c r="N456" s="13">
        <v>-0.58959291081225595</v>
      </c>
      <c r="O456" s="13">
        <v>-0.98494748572641799</v>
      </c>
      <c r="P456" s="13">
        <v>0.27230533011531999</v>
      </c>
      <c r="Q456" s="13">
        <v>0.63373112423224798</v>
      </c>
      <c r="R456" s="13">
        <v>-1.5548811929600701</v>
      </c>
      <c r="S456" s="13">
        <v>-6.9148014137884503E-2</v>
      </c>
      <c r="T456" s="13">
        <v>0.580741800521416</v>
      </c>
      <c r="U456" s="13">
        <v>-1.7217188397552501</v>
      </c>
    </row>
    <row r="457" spans="1:21" x14ac:dyDescent="0.3">
      <c r="A457">
        <f t="shared" si="7"/>
        <v>454</v>
      </c>
      <c r="B457" s="13">
        <v>0.61251129816694905</v>
      </c>
      <c r="C457" s="13">
        <v>1.0169190970317199</v>
      </c>
      <c r="D457" s="13">
        <v>0.39562172349038499</v>
      </c>
      <c r="E457" s="13">
        <v>0.22519310942929599</v>
      </c>
      <c r="F457" s="13">
        <v>-1.5379369522091699</v>
      </c>
      <c r="G457" s="13">
        <v>-0.27440350943980402</v>
      </c>
      <c r="H457" s="13">
        <v>1.82862180989166</v>
      </c>
      <c r="I457" s="13">
        <v>0.171895280030298</v>
      </c>
      <c r="J457" s="13">
        <v>2.1547156690926101</v>
      </c>
      <c r="K457" s="13">
        <v>0.67174224266277305</v>
      </c>
      <c r="L457" s="13">
        <v>-1.27536508199863</v>
      </c>
      <c r="M457" s="13">
        <v>2.41231616322812</v>
      </c>
      <c r="N457" s="13">
        <v>-0.94098718741754095</v>
      </c>
      <c r="O457" s="13">
        <v>-0.699434990810896</v>
      </c>
      <c r="P457" s="13">
        <v>0.48815456627588399</v>
      </c>
      <c r="Q457" s="13">
        <v>-1.29920331697317</v>
      </c>
      <c r="R457" s="13">
        <v>9.0337254270912701E-2</v>
      </c>
      <c r="S457" s="13">
        <v>1.02232885786205</v>
      </c>
      <c r="T457" s="13">
        <v>0.53160775305952301</v>
      </c>
      <c r="U457" s="13">
        <v>0.69259163078420904</v>
      </c>
    </row>
    <row r="458" spans="1:21" x14ac:dyDescent="0.3">
      <c r="A458">
        <f t="shared" si="7"/>
        <v>455</v>
      </c>
      <c r="B458" s="13">
        <v>-5.4886129988677403E-2</v>
      </c>
      <c r="C458" s="13">
        <v>-0.93339820833676601</v>
      </c>
      <c r="D458" s="13">
        <v>-1.53842348368708</v>
      </c>
      <c r="E458" s="13">
        <v>1.0763170628869001</v>
      </c>
      <c r="F458" s="13">
        <v>-0.60524791293066105</v>
      </c>
      <c r="G458" s="13">
        <v>-1.4198087809420099</v>
      </c>
      <c r="H458" s="13">
        <v>0.13828684623503501</v>
      </c>
      <c r="I458" s="13">
        <v>-0.38129198417029597</v>
      </c>
      <c r="J458" s="13">
        <v>0.26576064869544402</v>
      </c>
      <c r="K458" s="13">
        <v>1.20534554440342</v>
      </c>
      <c r="L458" s="13">
        <v>0.57847852395583599</v>
      </c>
      <c r="M458" s="13">
        <v>0.57791511282923802</v>
      </c>
      <c r="N458" s="13">
        <v>1.4488264409482201</v>
      </c>
      <c r="O458" s="13">
        <v>-0.93960191485834899</v>
      </c>
      <c r="P458" s="13">
        <v>-1.00392790421645</v>
      </c>
      <c r="Q458" s="13">
        <v>-0.74950408789428002</v>
      </c>
      <c r="R458" s="13">
        <v>1.29071122562384</v>
      </c>
      <c r="S458" s="13">
        <v>-1.6281254915577901</v>
      </c>
      <c r="T458" s="13">
        <v>0.98652334182229295</v>
      </c>
      <c r="U458" s="13">
        <v>0.201201269016168</v>
      </c>
    </row>
    <row r="459" spans="1:21" x14ac:dyDescent="0.3">
      <c r="A459">
        <f t="shared" si="7"/>
        <v>456</v>
      </c>
      <c r="B459" s="13">
        <v>-1.1187320024527301</v>
      </c>
      <c r="C459" s="13">
        <v>1.4725052217585</v>
      </c>
      <c r="D459" s="13">
        <v>-0.81963693097691004</v>
      </c>
      <c r="E459" s="13">
        <v>0.81978226487852102</v>
      </c>
      <c r="F459" s="13">
        <v>0.93283422797102</v>
      </c>
      <c r="G459" s="13">
        <v>-1.0960676988493301</v>
      </c>
      <c r="H459" s="13">
        <v>0.60279394867968905</v>
      </c>
      <c r="I459" s="13">
        <v>-0.48935736202907898</v>
      </c>
      <c r="J459" s="13">
        <v>2.8820144152541798</v>
      </c>
      <c r="K459" s="13">
        <v>2.2735314467363699</v>
      </c>
      <c r="L459" s="13">
        <v>1.0761017401059001</v>
      </c>
      <c r="M459" s="13">
        <v>-0.28267037981527299</v>
      </c>
      <c r="N459" s="13">
        <v>-1.67744991218154</v>
      </c>
      <c r="O459" s="13">
        <v>-0.68272983780138397</v>
      </c>
      <c r="P459" s="13">
        <v>-0.55693558736307502</v>
      </c>
      <c r="Q459" s="13">
        <v>-0.69504472909920301</v>
      </c>
      <c r="R459" s="13">
        <v>-1.12391369451654</v>
      </c>
      <c r="S459" s="13">
        <v>-0.685790704317911</v>
      </c>
      <c r="T459" s="13">
        <v>-1.90963443537404</v>
      </c>
      <c r="U459" s="13">
        <v>0.306281160813971</v>
      </c>
    </row>
    <row r="460" spans="1:21" x14ac:dyDescent="0.3">
      <c r="A460">
        <f t="shared" si="7"/>
        <v>457</v>
      </c>
      <c r="B460" s="13">
        <v>-0.62637853886713901</v>
      </c>
      <c r="C460" s="13">
        <v>0.98495986997918195</v>
      </c>
      <c r="D460" s="13">
        <v>1.65024218735551</v>
      </c>
      <c r="E460" s="13">
        <v>4.0732552486322002E-2</v>
      </c>
      <c r="F460" s="13">
        <v>7.7084206808352096E-2</v>
      </c>
      <c r="G460" s="13">
        <v>1.59750799713956</v>
      </c>
      <c r="H460" s="13">
        <v>1.7444666015635599</v>
      </c>
      <c r="I460" s="13">
        <v>-0.191496455785931</v>
      </c>
      <c r="J460" s="13">
        <v>0.85083029366955598</v>
      </c>
      <c r="K460" s="13">
        <v>-0.29694546296462099</v>
      </c>
      <c r="L460" s="13">
        <v>1.5360504133597299</v>
      </c>
      <c r="M460" s="13">
        <v>0.18820435125926299</v>
      </c>
      <c r="N460" s="13">
        <v>-0.44880094599464698</v>
      </c>
      <c r="O460" s="13">
        <v>-0.57344489469360405</v>
      </c>
      <c r="P460" s="13">
        <v>2.0835077849569101</v>
      </c>
      <c r="Q460" s="13">
        <v>-1.6389795111407699</v>
      </c>
      <c r="R460" s="13">
        <v>0.43562720749452899</v>
      </c>
      <c r="S460" s="13">
        <v>4.18485406086875E-2</v>
      </c>
      <c r="T460" s="13">
        <v>0.43461259947893399</v>
      </c>
      <c r="U460" s="13">
        <v>-1.4501523588771601</v>
      </c>
    </row>
    <row r="461" spans="1:21" x14ac:dyDescent="0.3">
      <c r="A461">
        <f t="shared" si="7"/>
        <v>458</v>
      </c>
      <c r="B461" s="13">
        <v>0.24951774056279499</v>
      </c>
      <c r="C461" s="13">
        <v>-0.74668536730364798</v>
      </c>
      <c r="D461" s="13">
        <v>-0.10967271106035199</v>
      </c>
      <c r="E461" s="13">
        <v>-1.7112978706719799</v>
      </c>
      <c r="F461" s="13">
        <v>-2.0515160864130801</v>
      </c>
      <c r="G461" s="13">
        <v>-0.75227864500328301</v>
      </c>
      <c r="H461" s="13">
        <v>-0.68451224045868497</v>
      </c>
      <c r="I461" s="13">
        <v>-8.4612138692410702E-2</v>
      </c>
      <c r="J461" s="13">
        <v>-0.54747984139538897</v>
      </c>
      <c r="K461" s="13">
        <v>0.18784316441061799</v>
      </c>
      <c r="L461" s="13">
        <v>-0.97524633990753795</v>
      </c>
      <c r="M461" s="13">
        <v>-0.69671988257292305</v>
      </c>
      <c r="N461" s="13">
        <v>-0.116013314217146</v>
      </c>
      <c r="O461" s="13">
        <v>-1.3874186580892001</v>
      </c>
      <c r="P461" s="13">
        <v>-0.55558422243449501</v>
      </c>
      <c r="Q461" s="13">
        <v>0.47109339710329201</v>
      </c>
      <c r="R461" s="13">
        <v>1.4206025568851599</v>
      </c>
      <c r="S461" s="13">
        <v>0.70902995005138103</v>
      </c>
      <c r="T461" s="13">
        <v>0.16108956502736799</v>
      </c>
      <c r="U461" s="13">
        <v>-0.236755594257401</v>
      </c>
    </row>
    <row r="462" spans="1:21" x14ac:dyDescent="0.3">
      <c r="A462">
        <f t="shared" si="7"/>
        <v>459</v>
      </c>
      <c r="B462" s="13">
        <v>-0.99301900654960096</v>
      </c>
      <c r="C462" s="13">
        <v>0.31540918014907499</v>
      </c>
      <c r="D462" s="13">
        <v>7.1440670262145997E-2</v>
      </c>
      <c r="E462" s="13">
        <v>0.45983901357069201</v>
      </c>
      <c r="F462" s="13">
        <v>-0.44359599724604898</v>
      </c>
      <c r="G462" s="13">
        <v>2.1353042955865802</v>
      </c>
      <c r="H462" s="13">
        <v>-1.0344001608881701</v>
      </c>
      <c r="I462" s="13">
        <v>-1.1356008514937601</v>
      </c>
      <c r="J462" s="13">
        <v>1.2568248440852601</v>
      </c>
      <c r="K462" s="13">
        <v>0.69899557046154404</v>
      </c>
      <c r="L462" s="13">
        <v>1.77695366381483</v>
      </c>
      <c r="M462" s="13">
        <v>-0.98877317686466104</v>
      </c>
      <c r="N462" s="13">
        <v>2.11193749733558</v>
      </c>
      <c r="O462" s="13">
        <v>0.61445212814894101</v>
      </c>
      <c r="P462" s="13">
        <v>0.21333343873826499</v>
      </c>
      <c r="Q462" s="13">
        <v>2.1399174362243798</v>
      </c>
      <c r="R462" s="13">
        <v>-0.70178485978443905</v>
      </c>
      <c r="S462" s="13">
        <v>-2.9713408105041202E-2</v>
      </c>
      <c r="T462" s="13">
        <v>-0.37226213182152901</v>
      </c>
      <c r="U462" s="13">
        <v>1.7132021105131401</v>
      </c>
    </row>
    <row r="463" spans="1:21" x14ac:dyDescent="0.3">
      <c r="A463">
        <f t="shared" si="7"/>
        <v>460</v>
      </c>
      <c r="B463" s="13">
        <v>0.97495022481131199</v>
      </c>
      <c r="C463" s="13">
        <v>-0.91433077438538601</v>
      </c>
      <c r="D463" s="13">
        <v>-1.5043382212283201</v>
      </c>
      <c r="E463" s="13">
        <v>-0.438324044662108</v>
      </c>
      <c r="F463" s="13">
        <v>-3.8324606406661799E-2</v>
      </c>
      <c r="G463" s="13">
        <v>-0.47096243412097</v>
      </c>
      <c r="H463" s="13">
        <v>-0.45346835738822699</v>
      </c>
      <c r="I463" s="13">
        <v>-1.45689835897975</v>
      </c>
      <c r="J463" s="13">
        <v>-1.1257069994323201</v>
      </c>
      <c r="K463" s="13">
        <v>1.19691229851367</v>
      </c>
      <c r="L463" s="13">
        <v>-1.18006063060963</v>
      </c>
      <c r="M463" s="13">
        <v>2.4497546269286001</v>
      </c>
      <c r="N463" s="13">
        <v>0.96255433802925205</v>
      </c>
      <c r="O463" s="13">
        <v>-0.55027987111585697</v>
      </c>
      <c r="P463" s="13">
        <v>0.69447788055047699</v>
      </c>
      <c r="Q463" s="13">
        <v>0.90480149613017802</v>
      </c>
      <c r="R463" s="13">
        <v>0.84494196187160797</v>
      </c>
      <c r="S463" s="13">
        <v>-0.382249455140031</v>
      </c>
      <c r="T463" s="13">
        <v>0.56013049471824095</v>
      </c>
      <c r="U463" s="13">
        <v>-1.14922509099967</v>
      </c>
    </row>
    <row r="464" spans="1:21" x14ac:dyDescent="0.3">
      <c r="A464">
        <f t="shared" si="7"/>
        <v>461</v>
      </c>
      <c r="B464" s="13">
        <v>-0.64070950672605798</v>
      </c>
      <c r="C464" s="13">
        <v>1.23036836323827</v>
      </c>
      <c r="D464" s="13">
        <v>-4.7037930692382997E-2</v>
      </c>
      <c r="E464" s="13">
        <v>0.52263896335739801</v>
      </c>
      <c r="F464" s="13">
        <v>0.25967295126782602</v>
      </c>
      <c r="G464" s="13">
        <v>1.5054976312253701</v>
      </c>
      <c r="H464" s="13">
        <v>0.186118250641199</v>
      </c>
      <c r="I464" s="13">
        <v>0.78816013447760902</v>
      </c>
      <c r="J464" s="13">
        <v>0.45004667418449401</v>
      </c>
      <c r="K464" s="13">
        <v>0.35776675564919402</v>
      </c>
      <c r="L464" s="13">
        <v>0.23409980450095899</v>
      </c>
      <c r="M464" s="13">
        <v>-0.66369040977820004</v>
      </c>
      <c r="N464" s="13">
        <v>-0.118913924560996</v>
      </c>
      <c r="O464" s="13">
        <v>-0.48902026814671501</v>
      </c>
      <c r="P464" s="13">
        <v>-0.201602633845198</v>
      </c>
      <c r="Q464" s="13">
        <v>-1.5137025610944399</v>
      </c>
      <c r="R464" s="13">
        <v>-1.23980118431811</v>
      </c>
      <c r="S464" s="13">
        <v>-0.166989548761418</v>
      </c>
      <c r="T464" s="13">
        <v>0.66509497341845103</v>
      </c>
      <c r="U464" s="13">
        <v>-0.81138399474818901</v>
      </c>
    </row>
    <row r="465" spans="1:21" x14ac:dyDescent="0.3">
      <c r="A465">
        <f t="shared" si="7"/>
        <v>462</v>
      </c>
      <c r="B465" s="13">
        <v>1.80886262051925</v>
      </c>
      <c r="C465" s="13">
        <v>-2.6587269733749801E-2</v>
      </c>
      <c r="D465" s="13">
        <v>0.94944567699924298</v>
      </c>
      <c r="E465" s="13">
        <v>0.806999483360199</v>
      </c>
      <c r="F465" s="13">
        <v>4.15349068864014E-2</v>
      </c>
      <c r="G465" s="13">
        <v>1.6245878254574</v>
      </c>
      <c r="H465" s="13">
        <v>-0.18575512296523999</v>
      </c>
      <c r="I465" s="13">
        <v>0.157365006503591</v>
      </c>
      <c r="J465" s="13">
        <v>-8.7425525456811797E-3</v>
      </c>
      <c r="K465" s="13">
        <v>-0.54833003874272201</v>
      </c>
      <c r="L465" s="13">
        <v>0.40951215900369597</v>
      </c>
      <c r="M465" s="13">
        <v>-1.69534767961724</v>
      </c>
      <c r="N465" s="13">
        <v>-5.92864263243085E-2</v>
      </c>
      <c r="O465" s="13">
        <v>1.76305523099724</v>
      </c>
      <c r="P465" s="13">
        <v>-0.239931379135572</v>
      </c>
      <c r="Q465" s="13">
        <v>-1.2693639891750499</v>
      </c>
      <c r="R465" s="13">
        <v>-0.22179730909093701</v>
      </c>
      <c r="S465" s="13">
        <v>0.59985627117779405</v>
      </c>
      <c r="T465" s="13">
        <v>-2.46650399649387</v>
      </c>
      <c r="U465" s="13">
        <v>-0.10250141139168301</v>
      </c>
    </row>
    <row r="466" spans="1:21" x14ac:dyDescent="0.3">
      <c r="A466">
        <f t="shared" si="7"/>
        <v>463</v>
      </c>
      <c r="B466" s="13">
        <v>-1.0798662507388299</v>
      </c>
      <c r="C466" s="13">
        <v>0.90971697981873301</v>
      </c>
      <c r="D466" s="13">
        <v>-1.7669130852519599</v>
      </c>
      <c r="E466" s="13">
        <v>-0.265498040566434</v>
      </c>
      <c r="F466" s="13">
        <v>0.85265627281870704</v>
      </c>
      <c r="G466" s="13">
        <v>-1.14949550321504</v>
      </c>
      <c r="H466" s="13">
        <v>-0.202185579163292</v>
      </c>
      <c r="I466" s="13">
        <v>1.0351841936683099</v>
      </c>
      <c r="J466" s="13">
        <v>0.67921334034649194</v>
      </c>
      <c r="K466" s="13">
        <v>-1.6960371367215701</v>
      </c>
      <c r="L466" s="13">
        <v>-0.34472244278631903</v>
      </c>
      <c r="M466" s="13">
        <v>0.86961108055834802</v>
      </c>
      <c r="N466" s="13">
        <v>0.43577772812603399</v>
      </c>
      <c r="O466" s="13">
        <v>-0.783958621050863</v>
      </c>
      <c r="P466" s="13">
        <v>-0.185212847581538</v>
      </c>
      <c r="Q466" s="13">
        <v>-1.1871876607809</v>
      </c>
      <c r="R466" s="13">
        <v>-7.9858027982833493E-2</v>
      </c>
      <c r="S466" s="13">
        <v>-0.13157709485953301</v>
      </c>
      <c r="T466" s="13">
        <v>-1.94330205123151</v>
      </c>
      <c r="U466" s="13">
        <v>1.54186440344662</v>
      </c>
    </row>
    <row r="467" spans="1:21" x14ac:dyDescent="0.3">
      <c r="A467">
        <f t="shared" si="7"/>
        <v>464</v>
      </c>
      <c r="B467" s="13">
        <v>0.19918944407526401</v>
      </c>
      <c r="C467" s="13">
        <v>5.9256655691826601E-2</v>
      </c>
      <c r="D467" s="13">
        <v>-0.39625728741673999</v>
      </c>
      <c r="E467" s="13">
        <v>1.74006865475664</v>
      </c>
      <c r="F467" s="13">
        <v>0.106464170291032</v>
      </c>
      <c r="G467" s="13">
        <v>0.75828698265961703</v>
      </c>
      <c r="H467" s="13">
        <v>0.59808568462921896</v>
      </c>
      <c r="I467" s="13">
        <v>0.17501190260330299</v>
      </c>
      <c r="J467" s="13">
        <v>0.31964834356403898</v>
      </c>
      <c r="K467" s="13">
        <v>1.00780739879725</v>
      </c>
      <c r="L467" s="13">
        <v>-1.8741334070067199</v>
      </c>
      <c r="M467" s="13">
        <v>0.136293693667184</v>
      </c>
      <c r="N467" s="13">
        <v>-0.23877842863676799</v>
      </c>
      <c r="O467" s="13">
        <v>0.54678727322262699</v>
      </c>
      <c r="P467" s="13">
        <v>-0.96275759591430199</v>
      </c>
      <c r="Q467" s="13">
        <v>-0.64062409177189295</v>
      </c>
      <c r="R467" s="13">
        <v>1.5598018284327</v>
      </c>
      <c r="S467" s="13">
        <v>0.69926312718385597</v>
      </c>
      <c r="T467" s="13">
        <v>0.18292176345074401</v>
      </c>
      <c r="U467" s="13">
        <v>-1.1105309718346099</v>
      </c>
    </row>
    <row r="468" spans="1:21" x14ac:dyDescent="0.3">
      <c r="A468">
        <f t="shared" si="7"/>
        <v>465</v>
      </c>
      <c r="B468" s="13">
        <v>-1.52102656176895</v>
      </c>
      <c r="C468" s="13">
        <v>0.268028687821946</v>
      </c>
      <c r="D468" s="13">
        <v>-0.313862795051354</v>
      </c>
      <c r="E468" s="13">
        <v>0.15064593809492499</v>
      </c>
      <c r="F468" s="13">
        <v>0.54207978764214504</v>
      </c>
      <c r="G468" s="13">
        <v>0.85830370602115602</v>
      </c>
      <c r="H468" s="13">
        <v>2.07107187464957</v>
      </c>
      <c r="I468" s="13">
        <v>-9.8918684918483393E-2</v>
      </c>
      <c r="J468" s="13">
        <v>9.6169484135965502E-2</v>
      </c>
      <c r="K468" s="13">
        <v>2.3039858343121802</v>
      </c>
      <c r="L468" s="13">
        <v>0.82760220364647596</v>
      </c>
      <c r="M468" s="13">
        <v>-0.85228373518104295</v>
      </c>
      <c r="N468" s="13">
        <v>0.98538336230402201</v>
      </c>
      <c r="O468" s="13">
        <v>-0.34015213810070799</v>
      </c>
      <c r="P468" s="13">
        <v>-1.4547020707681</v>
      </c>
      <c r="Q468" s="13">
        <v>0.38445665915206101</v>
      </c>
      <c r="R468" s="13">
        <v>-0.86244254844445001</v>
      </c>
      <c r="S468" s="13">
        <v>-1.5819158066874199</v>
      </c>
      <c r="T468" s="13">
        <v>-0.37023718873211198</v>
      </c>
      <c r="U468" s="13">
        <v>-1.5925283976399501E-2</v>
      </c>
    </row>
    <row r="469" spans="1:21" x14ac:dyDescent="0.3">
      <c r="A469">
        <f t="shared" si="7"/>
        <v>466</v>
      </c>
      <c r="B469" s="13">
        <v>-0.72363112528907303</v>
      </c>
      <c r="C469" s="13">
        <v>-0.49421513662538602</v>
      </c>
      <c r="D469" s="13">
        <v>0.38301366518813901</v>
      </c>
      <c r="E469" s="13">
        <v>1.2225567375419699</v>
      </c>
      <c r="F469" s="13">
        <v>2.43810334369023</v>
      </c>
      <c r="G469" s="13">
        <v>-0.40594320018456098</v>
      </c>
      <c r="H469" s="13">
        <v>-0.54036261876831704</v>
      </c>
      <c r="I469" s="13">
        <v>-0.15214145442268001</v>
      </c>
      <c r="J469" s="13">
        <v>0.73311608248367499</v>
      </c>
      <c r="K469" s="13">
        <v>-1.34246406305526</v>
      </c>
      <c r="L469" s="13">
        <v>-0.661142603230224</v>
      </c>
      <c r="M469" s="13">
        <v>-0.62136253783237305</v>
      </c>
      <c r="N469" s="13">
        <v>1.88437699877124</v>
      </c>
      <c r="O469" s="13">
        <v>-0.85364427835293899</v>
      </c>
      <c r="P469" s="13">
        <v>0.107790991105757</v>
      </c>
      <c r="Q469" s="13">
        <v>-0.92601146547658597</v>
      </c>
      <c r="R469" s="13">
        <v>-0.15848011219684899</v>
      </c>
      <c r="S469" s="13">
        <v>-0.54195118542070198</v>
      </c>
      <c r="T469" s="13">
        <v>-0.58709269195188396</v>
      </c>
      <c r="U469" s="13">
        <v>-0.51419126263509596</v>
      </c>
    </row>
    <row r="470" spans="1:21" x14ac:dyDescent="0.3">
      <c r="A470">
        <f t="shared" si="7"/>
        <v>467</v>
      </c>
      <c r="B470" s="13">
        <v>-0.59325031501080405</v>
      </c>
      <c r="C470" s="13">
        <v>-0.45913713060208999</v>
      </c>
      <c r="D470" s="13">
        <v>1.3468129497076899</v>
      </c>
      <c r="E470" s="13">
        <v>0.78634360955782201</v>
      </c>
      <c r="F470" s="13">
        <v>1.1268111014397499</v>
      </c>
      <c r="G470" s="13">
        <v>-0.27044867236873399</v>
      </c>
      <c r="H470" s="13">
        <v>-0.502338712913037</v>
      </c>
      <c r="I470" s="13">
        <v>1.43100879263073</v>
      </c>
      <c r="J470" s="13">
        <v>-2.2545692100160398E-3</v>
      </c>
      <c r="K470" s="13">
        <v>1.3342027817322499</v>
      </c>
      <c r="L470" s="13">
        <v>-1.2325899455828</v>
      </c>
      <c r="M470" s="13">
        <v>-0.411378295033482</v>
      </c>
      <c r="N470" s="13">
        <v>-0.28913593889433098</v>
      </c>
      <c r="O470" s="13">
        <v>-0.132580534524773</v>
      </c>
      <c r="P470" s="13">
        <v>0.47882625290019398</v>
      </c>
      <c r="Q470" s="13">
        <v>-0.74093977881115003</v>
      </c>
      <c r="R470" s="13">
        <v>-0.38959028885003799</v>
      </c>
      <c r="S470" s="13">
        <v>-1.6169474569236599</v>
      </c>
      <c r="T470" s="13">
        <v>-7.5452204198784997E-2</v>
      </c>
      <c r="U470" s="13">
        <v>0.387349277322243</v>
      </c>
    </row>
    <row r="471" spans="1:21" x14ac:dyDescent="0.3">
      <c r="A471">
        <f t="shared" si="7"/>
        <v>468</v>
      </c>
      <c r="B471" s="13">
        <v>0.40133633981880101</v>
      </c>
      <c r="C471" s="13">
        <v>-0.18801110880496999</v>
      </c>
      <c r="D471" s="13">
        <v>1.7139903423415499</v>
      </c>
      <c r="E471" s="13">
        <v>-1.51760005819608</v>
      </c>
      <c r="F471" s="13">
        <v>-0.49545146354167302</v>
      </c>
      <c r="G471" s="13">
        <v>1.4449561791533101</v>
      </c>
      <c r="H471" s="13">
        <v>0.786237011725062</v>
      </c>
      <c r="I471" s="13">
        <v>0.91406442849060199</v>
      </c>
      <c r="J471" s="13">
        <v>3.7590398649055903E-2</v>
      </c>
      <c r="K471" s="13">
        <v>-1.0519869165264</v>
      </c>
      <c r="L471" s="13">
        <v>-0.591325568806361</v>
      </c>
      <c r="M471" s="13">
        <v>0.88078621987351202</v>
      </c>
      <c r="N471" s="13">
        <v>-0.81183381725812598</v>
      </c>
      <c r="O471" s="13">
        <v>0.222990447142389</v>
      </c>
      <c r="P471" s="13">
        <v>-0.28877526314532598</v>
      </c>
      <c r="Q471" s="13">
        <v>0.61728880087077898</v>
      </c>
      <c r="R471" s="13">
        <v>-0.62208029483201799</v>
      </c>
      <c r="S471" s="13">
        <v>-1.24180219584986</v>
      </c>
      <c r="T471" s="13">
        <v>-2.1082684780116399</v>
      </c>
      <c r="U471" s="13">
        <v>0.197381317242834</v>
      </c>
    </row>
    <row r="472" spans="1:21" x14ac:dyDescent="0.3">
      <c r="A472">
        <f t="shared" si="7"/>
        <v>469</v>
      </c>
      <c r="B472" s="13">
        <v>0.94213331923694199</v>
      </c>
      <c r="C472" s="13">
        <v>2.4256491743089899</v>
      </c>
      <c r="D472" s="13">
        <v>0.52211394769939201</v>
      </c>
      <c r="E472" s="13">
        <v>-9.1755152550966307E-2</v>
      </c>
      <c r="F472" s="13">
        <v>-0.33345813851553202</v>
      </c>
      <c r="G472" s="13">
        <v>-0.111603165298746</v>
      </c>
      <c r="H472" s="13">
        <v>-0.85965891801239802</v>
      </c>
      <c r="I472" s="13">
        <v>1.2034333140837601</v>
      </c>
      <c r="J472" s="13">
        <v>0.20141381862392499</v>
      </c>
      <c r="K472" s="13">
        <v>-0.93599355530180095</v>
      </c>
      <c r="L472" s="13">
        <v>-0.836570909589195</v>
      </c>
      <c r="M472" s="13">
        <v>1.05818808720941</v>
      </c>
      <c r="N472" s="13">
        <v>0.121538939499843</v>
      </c>
      <c r="O472" s="13">
        <v>-0.89459868836487</v>
      </c>
      <c r="P472" s="13">
        <v>0.112467930040529</v>
      </c>
      <c r="Q472" s="13">
        <v>0.57135976357944096</v>
      </c>
      <c r="R472" s="13">
        <v>-0.75683180068554501</v>
      </c>
      <c r="S472" s="13">
        <v>-0.60170749576744098</v>
      </c>
      <c r="T472" s="13">
        <v>0.40558366678486202</v>
      </c>
      <c r="U472" s="13">
        <v>-0.89353309214642196</v>
      </c>
    </row>
    <row r="473" spans="1:21" x14ac:dyDescent="0.3">
      <c r="A473">
        <f t="shared" si="7"/>
        <v>470</v>
      </c>
      <c r="B473" s="13">
        <v>0.30048596759572999</v>
      </c>
      <c r="C473" s="13">
        <v>0.87054501690584996</v>
      </c>
      <c r="D473" s="13">
        <v>1.5471695412322499</v>
      </c>
      <c r="E473" s="13">
        <v>-0.25868651332673998</v>
      </c>
      <c r="F473" s="13">
        <v>-0.48218509419657102</v>
      </c>
      <c r="G473" s="13">
        <v>-1.63697114179189</v>
      </c>
      <c r="H473" s="13">
        <v>1.0557249015491299</v>
      </c>
      <c r="I473" s="13">
        <v>0.45692687525540698</v>
      </c>
      <c r="J473" s="13">
        <v>-1.2149679784549201</v>
      </c>
      <c r="K473" s="13">
        <v>-0.84292274543249002</v>
      </c>
      <c r="L473" s="13">
        <v>-0.63877427623965499</v>
      </c>
      <c r="M473" s="13">
        <v>-0.71680148115199005</v>
      </c>
      <c r="N473" s="13">
        <v>-1.52854715643709</v>
      </c>
      <c r="O473" s="13">
        <v>0.471240043846399</v>
      </c>
      <c r="P473" s="13">
        <v>1.4235948247933801</v>
      </c>
      <c r="Q473" s="13">
        <v>0.65835877465158998</v>
      </c>
      <c r="R473" s="13">
        <v>0.75343464570540897</v>
      </c>
      <c r="S473" s="13">
        <v>-1.1088674339873299</v>
      </c>
      <c r="T473" s="13">
        <v>0.49748327198688502</v>
      </c>
      <c r="U473" s="13">
        <v>-2.7633732280450398E-3</v>
      </c>
    </row>
    <row r="474" spans="1:21" x14ac:dyDescent="0.3">
      <c r="A474">
        <f t="shared" si="7"/>
        <v>471</v>
      </c>
      <c r="B474" s="13">
        <v>-0.37307065863100403</v>
      </c>
      <c r="C474" s="13">
        <v>0.56176349254218805</v>
      </c>
      <c r="D474" s="13">
        <v>-0.61448709468559404</v>
      </c>
      <c r="E474" s="13">
        <v>1.4880535674058799</v>
      </c>
      <c r="F474" s="13">
        <v>0.11994801962903399</v>
      </c>
      <c r="G474" s="13">
        <v>-0.99876324566625996</v>
      </c>
      <c r="H474" s="13">
        <v>0.67859801693753896</v>
      </c>
      <c r="I474" s="13">
        <v>-0.88881624273980497</v>
      </c>
      <c r="J474" s="13">
        <v>0.16628013970577499</v>
      </c>
      <c r="K474" s="13">
        <v>-0.50626540292484501</v>
      </c>
      <c r="L474" s="13">
        <v>-0.60048287409151102</v>
      </c>
      <c r="M474" s="13">
        <v>0.50747896549389504</v>
      </c>
      <c r="N474" s="13">
        <v>0.65889094046071395</v>
      </c>
      <c r="O474" s="13">
        <v>-0.106875937343254</v>
      </c>
      <c r="P474" s="13">
        <v>1.00640683336255</v>
      </c>
      <c r="Q474" s="13">
        <v>0.13634323482458899</v>
      </c>
      <c r="R474" s="13">
        <v>0.29427141613545399</v>
      </c>
      <c r="S474" s="13">
        <v>0.27249456230623298</v>
      </c>
      <c r="T474" s="13">
        <v>0.194936224408226</v>
      </c>
      <c r="U474" s="13">
        <v>1.5427908250485001</v>
      </c>
    </row>
    <row r="475" spans="1:21" x14ac:dyDescent="0.3">
      <c r="A475">
        <f t="shared" si="7"/>
        <v>472</v>
      </c>
      <c r="B475" s="13">
        <v>0.81548850809249795</v>
      </c>
      <c r="C475" s="13">
        <v>0.54971013252135204</v>
      </c>
      <c r="D475" s="13">
        <v>-0.25568436074008799</v>
      </c>
      <c r="E475" s="13">
        <v>-2.0008810486140001</v>
      </c>
      <c r="F475" s="13">
        <v>0.93918063828720599</v>
      </c>
      <c r="G475" s="13">
        <v>-0.14810896964804299</v>
      </c>
      <c r="H475" s="13">
        <v>-1.0131551403056001</v>
      </c>
      <c r="I475" s="13">
        <v>-0.91201574554628695</v>
      </c>
      <c r="J475" s="13">
        <v>2.6125447524528802</v>
      </c>
      <c r="K475" s="13">
        <v>0.25239445403125099</v>
      </c>
      <c r="L475" s="13">
        <v>-0.222932804930777</v>
      </c>
      <c r="M475" s="13">
        <v>0.39796885811156002</v>
      </c>
      <c r="N475" s="13">
        <v>3.0330721645251101E-2</v>
      </c>
      <c r="O475" s="13">
        <v>-1.1851872111203601</v>
      </c>
      <c r="P475" s="13">
        <v>2.1711376153800601</v>
      </c>
      <c r="Q475" s="13">
        <v>-2.8313026064001701</v>
      </c>
      <c r="R475" s="13">
        <v>0.66729921163307904</v>
      </c>
      <c r="S475" s="13">
        <v>-1.3460669863018</v>
      </c>
      <c r="T475" s="13">
        <v>-0.43375327955107801</v>
      </c>
      <c r="U475" s="13">
        <v>0.54351525442580995</v>
      </c>
    </row>
    <row r="476" spans="1:21" x14ac:dyDescent="0.3">
      <c r="A476">
        <f t="shared" si="7"/>
        <v>473</v>
      </c>
      <c r="B476" s="13">
        <v>0.79888699215671599</v>
      </c>
      <c r="C476" s="13">
        <v>2.3983416724732698</v>
      </c>
      <c r="D476" s="13">
        <v>-1.12902046539328</v>
      </c>
      <c r="E476" s="13">
        <v>1.2382669507277599</v>
      </c>
      <c r="F476" s="13">
        <v>1.3806871935620799</v>
      </c>
      <c r="G476" s="13">
        <v>-0.548448184717374</v>
      </c>
      <c r="H476" s="13">
        <v>6.9737067511536494E-2</v>
      </c>
      <c r="I476" s="13">
        <v>-0.15467403919875899</v>
      </c>
      <c r="J476" s="13">
        <v>-0.46020188209623902</v>
      </c>
      <c r="K476" s="13">
        <v>0.513311194151853</v>
      </c>
      <c r="L476" s="13">
        <v>1.7684788119369099</v>
      </c>
      <c r="M476" s="13">
        <v>-0.69763562471641805</v>
      </c>
      <c r="N476" s="13">
        <v>0.19520314691955301</v>
      </c>
      <c r="O476" s="13">
        <v>-0.35253145760816401</v>
      </c>
      <c r="P476" s="13">
        <v>-1.25583251761111</v>
      </c>
      <c r="Q476" s="13">
        <v>0.70290514903268397</v>
      </c>
      <c r="R476" s="13">
        <v>-1.30286982283519</v>
      </c>
      <c r="S476" s="13">
        <v>-5.7384568406659002E-2</v>
      </c>
      <c r="T476" s="13">
        <v>-0.21353959056191099</v>
      </c>
      <c r="U476" s="13">
        <v>4.0874886627095298E-2</v>
      </c>
    </row>
    <row r="477" spans="1:21" x14ac:dyDescent="0.3">
      <c r="A477">
        <f t="shared" si="7"/>
        <v>474</v>
      </c>
      <c r="B477" s="13">
        <v>0.12020528195635501</v>
      </c>
      <c r="C477" s="13">
        <v>0.45732077711800001</v>
      </c>
      <c r="D477" s="13">
        <v>2.2362781700516599</v>
      </c>
      <c r="E477" s="13">
        <v>-0.20185024037702401</v>
      </c>
      <c r="F477" s="13">
        <v>-0.80109417784167103</v>
      </c>
      <c r="G477" s="13">
        <v>-0.53527613212894698</v>
      </c>
      <c r="H477" s="13">
        <v>-0.61102584869225796</v>
      </c>
      <c r="I477" s="13">
        <v>0.53586095472274198</v>
      </c>
      <c r="J477" s="13">
        <v>-0.17007132340214201</v>
      </c>
      <c r="K477" s="13">
        <v>-0.36118038919701201</v>
      </c>
      <c r="L477" s="13">
        <v>-0.316582973445864</v>
      </c>
      <c r="M477" s="13">
        <v>-7.3865324012211603E-2</v>
      </c>
      <c r="N477" s="13">
        <v>-0.95746915383086795</v>
      </c>
      <c r="O477" s="13">
        <v>0.48392261575102602</v>
      </c>
      <c r="P477" s="13">
        <v>-0.30740635353061502</v>
      </c>
      <c r="Q477" s="13">
        <v>-0.240573467833679</v>
      </c>
      <c r="R477" s="13">
        <v>-2.1132404753360201</v>
      </c>
      <c r="S477" s="13">
        <v>8.9626268084360999E-2</v>
      </c>
      <c r="T477" s="13">
        <v>-1.42823317835077</v>
      </c>
      <c r="U477" s="13">
        <v>-0.78321785764025498</v>
      </c>
    </row>
    <row r="478" spans="1:21" x14ac:dyDescent="0.3">
      <c r="A478">
        <f t="shared" si="7"/>
        <v>475</v>
      </c>
      <c r="B478" s="13">
        <v>0.57124762971447596</v>
      </c>
      <c r="C478" s="13">
        <v>0.65507390612474203</v>
      </c>
      <c r="D478" s="13">
        <v>-1.8669770303826101</v>
      </c>
      <c r="E478" s="13">
        <v>0.52342523292971999</v>
      </c>
      <c r="F478" s="13">
        <v>-0.55300889523429897</v>
      </c>
      <c r="G478" s="13">
        <v>0.356140671987006</v>
      </c>
      <c r="H478" s="13">
        <v>0.27446646277743297</v>
      </c>
      <c r="I478" s="13">
        <v>-0.234198646306161</v>
      </c>
      <c r="J478" s="13">
        <v>-1.40099490979011</v>
      </c>
      <c r="K478" s="13">
        <v>0.48788854624239197</v>
      </c>
      <c r="L478" s="13">
        <v>-1.5789405155423499</v>
      </c>
      <c r="M478" s="13">
        <v>-0.148633445476301</v>
      </c>
      <c r="N478" s="13">
        <v>-1.6539921700317299</v>
      </c>
      <c r="O478" s="13">
        <v>4.3228867818519701E-2</v>
      </c>
      <c r="P478" s="13">
        <v>-1.14452201572444</v>
      </c>
      <c r="Q478" s="13">
        <v>0.66927582067735503</v>
      </c>
      <c r="R478" s="13">
        <v>-0.84157129225086302</v>
      </c>
      <c r="S478" s="13">
        <v>-1.6579530478099</v>
      </c>
      <c r="T478" s="13">
        <v>-1.03679315749145</v>
      </c>
      <c r="U478" s="13">
        <v>1.29779344430951</v>
      </c>
    </row>
    <row r="479" spans="1:21" x14ac:dyDescent="0.3">
      <c r="A479">
        <f t="shared" si="7"/>
        <v>476</v>
      </c>
      <c r="B479" s="13">
        <v>0.41279601031139201</v>
      </c>
      <c r="C479" s="13">
        <v>-0.61347899062864597</v>
      </c>
      <c r="D479" s="13">
        <v>0.46587836181509501</v>
      </c>
      <c r="E479" s="13">
        <v>0.94523400252246403</v>
      </c>
      <c r="F479" s="13">
        <v>-0.76594764626479195</v>
      </c>
      <c r="G479" s="13">
        <v>-1.63659713879757</v>
      </c>
      <c r="H479" s="13">
        <v>0.41539184785389899</v>
      </c>
      <c r="I479" s="13">
        <v>0.50916480295683297</v>
      </c>
      <c r="J479" s="13">
        <v>0.61208936450792795</v>
      </c>
      <c r="K479" s="13">
        <v>1.8019442272689099</v>
      </c>
      <c r="L479" s="13">
        <v>1.91891724284258</v>
      </c>
      <c r="M479" s="13">
        <v>0.18370514157682299</v>
      </c>
      <c r="N479" s="13">
        <v>-1.2590680725619401</v>
      </c>
      <c r="O479" s="13">
        <v>0.10255734253764601</v>
      </c>
      <c r="P479" s="13">
        <v>-0.71184049199411503</v>
      </c>
      <c r="Q479" s="13">
        <v>0.380323089854123</v>
      </c>
      <c r="R479" s="13">
        <v>0.88162012831444303</v>
      </c>
      <c r="S479" s="13">
        <v>-2.3808406958014499</v>
      </c>
      <c r="T479" s="13">
        <v>-0.76265036191482305</v>
      </c>
      <c r="U479" s="13">
        <v>-1.28208493175194</v>
      </c>
    </row>
    <row r="480" spans="1:21" x14ac:dyDescent="0.3">
      <c r="A480">
        <f t="shared" si="7"/>
        <v>477</v>
      </c>
      <c r="B480" s="13">
        <v>-0.98696188335152202</v>
      </c>
      <c r="C480" s="13">
        <v>-1.8690512843966198E-2</v>
      </c>
      <c r="D480" s="13">
        <v>-0.38238059673833802</v>
      </c>
      <c r="E480" s="13">
        <v>2.0098906645258001</v>
      </c>
      <c r="F480" s="13">
        <v>1.5281910108999199</v>
      </c>
      <c r="G480" s="13">
        <v>-0.65731788791984003</v>
      </c>
      <c r="H480" s="13">
        <v>-1.35165310481194</v>
      </c>
      <c r="I480" s="13">
        <v>-0.19717663283673101</v>
      </c>
      <c r="J480" s="13">
        <v>-0.19337252623603801</v>
      </c>
      <c r="K480" s="13">
        <v>-0.56488601855697995</v>
      </c>
      <c r="L480" s="13">
        <v>0.21041591839840701</v>
      </c>
      <c r="M480" s="13">
        <v>-0.62182197866730804</v>
      </c>
      <c r="N480" s="13">
        <v>-0.58108394709377398</v>
      </c>
      <c r="O480" s="13">
        <v>-7.8276230357371093E-2</v>
      </c>
      <c r="P480" s="13">
        <v>0.52530797549116803</v>
      </c>
      <c r="Q480" s="13">
        <v>-2.32154070383032</v>
      </c>
      <c r="R480" s="13">
        <v>-1.36767318098145</v>
      </c>
      <c r="S480" s="13">
        <v>0.63054164878447805</v>
      </c>
      <c r="T480" s="13">
        <v>-1.0830348645021499</v>
      </c>
      <c r="U480" s="13">
        <v>-0.231862821069484</v>
      </c>
    </row>
    <row r="481" spans="1:21" x14ac:dyDescent="0.3">
      <c r="A481">
        <f t="shared" si="7"/>
        <v>478</v>
      </c>
      <c r="B481" s="13">
        <v>0.75956832591478296</v>
      </c>
      <c r="C481" s="13">
        <v>-1.03804565361333</v>
      </c>
      <c r="D481" s="13">
        <v>0.44943296577751601</v>
      </c>
      <c r="E481" s="13">
        <v>1.5394002696900999</v>
      </c>
      <c r="F481" s="13">
        <v>1.40071630756967</v>
      </c>
      <c r="G481" s="13">
        <v>0.62378519459034798</v>
      </c>
      <c r="H481" s="13">
        <v>1.4189320599647299</v>
      </c>
      <c r="I481" s="13">
        <v>0.25104893638044801</v>
      </c>
      <c r="J481" s="13">
        <v>0.31003765534240102</v>
      </c>
      <c r="K481" s="13">
        <v>-0.101962744885202</v>
      </c>
      <c r="L481" s="13">
        <v>0.59662948623643897</v>
      </c>
      <c r="M481" s="13">
        <v>0.66470785144905398</v>
      </c>
      <c r="N481" s="13">
        <v>-0.40108602703271601</v>
      </c>
      <c r="O481" s="13">
        <v>0.57064408443161896</v>
      </c>
      <c r="P481" s="13">
        <v>0.77472968591198299</v>
      </c>
      <c r="Q481" s="13">
        <v>-2.62859718834881</v>
      </c>
      <c r="R481" s="13">
        <v>-1.46269341703345</v>
      </c>
      <c r="S481" s="13">
        <v>-0.73532885091824496</v>
      </c>
      <c r="T481" s="13">
        <v>-0.22353177974519101</v>
      </c>
      <c r="U481" s="13">
        <v>-2.107862128377</v>
      </c>
    </row>
    <row r="482" spans="1:21" x14ac:dyDescent="0.3">
      <c r="A482">
        <f t="shared" si="7"/>
        <v>479</v>
      </c>
      <c r="B482" s="13">
        <v>-0.65720129909835001</v>
      </c>
      <c r="C482" s="13">
        <v>0.54586221055672202</v>
      </c>
      <c r="D482" s="13">
        <v>-1.58156739959799</v>
      </c>
      <c r="E482" s="13">
        <v>1.6617534172222299</v>
      </c>
      <c r="F482" s="13">
        <v>0.25036256890870001</v>
      </c>
      <c r="G482" s="13">
        <v>-3.8808854376663302E-2</v>
      </c>
      <c r="H482" s="13">
        <v>2.01294942834841</v>
      </c>
      <c r="I482" s="13">
        <v>-0.36451227191510199</v>
      </c>
      <c r="J482" s="13">
        <v>0.39956992815981501</v>
      </c>
      <c r="K482" s="13">
        <v>0.33418037800906097</v>
      </c>
      <c r="L482" s="13">
        <v>-0.59407328987756103</v>
      </c>
      <c r="M482" s="13">
        <v>-0.64214596920887101</v>
      </c>
      <c r="N482" s="13">
        <v>-1.2030799388011799</v>
      </c>
      <c r="O482" s="13">
        <v>0.72541068175914003</v>
      </c>
      <c r="P482" s="13">
        <v>0.83318268991270705</v>
      </c>
      <c r="Q482" s="13">
        <v>7.6145269547735206E-2</v>
      </c>
      <c r="R482" s="13">
        <v>-1.4070385381725901</v>
      </c>
      <c r="S482" s="13">
        <v>-1.1406222569653801</v>
      </c>
      <c r="T482" s="13">
        <v>-0.73081054299161097</v>
      </c>
      <c r="U482" s="13">
        <v>-2.9600903760903798</v>
      </c>
    </row>
    <row r="483" spans="1:21" x14ac:dyDescent="0.3">
      <c r="A483">
        <f t="shared" si="7"/>
        <v>480</v>
      </c>
      <c r="B483" s="13">
        <v>-0.60391848137616899</v>
      </c>
      <c r="C483" s="13">
        <v>-0.66939864030201401</v>
      </c>
      <c r="D483" s="13">
        <v>-1.7858062229475999</v>
      </c>
      <c r="E483" s="13">
        <v>1.9427128989956</v>
      </c>
      <c r="F483" s="13">
        <v>-0.27126441544986402</v>
      </c>
      <c r="G483" s="13">
        <v>5.41842132635224E-2</v>
      </c>
      <c r="H483" s="13">
        <v>-1.7840889570315701</v>
      </c>
      <c r="I483" s="13">
        <v>0.15658253711608899</v>
      </c>
      <c r="J483" s="13">
        <v>0.417710321772649</v>
      </c>
      <c r="K483" s="13">
        <v>0.76036727705942997</v>
      </c>
      <c r="L483" s="13">
        <v>-0.55198005404919603</v>
      </c>
      <c r="M483" s="13">
        <v>1.20928113105025</v>
      </c>
      <c r="N483" s="13">
        <v>-0.24475707345401199</v>
      </c>
      <c r="O483" s="13">
        <v>0.69742616558677994</v>
      </c>
      <c r="P483" s="13">
        <v>0.64197323330415201</v>
      </c>
      <c r="Q483" s="13">
        <v>0.59380117877644301</v>
      </c>
      <c r="R483" s="13">
        <v>0.25034571327532701</v>
      </c>
      <c r="S483" s="13">
        <v>-1.36596174420704</v>
      </c>
      <c r="T483" s="13">
        <v>-3.5331868144307901E-2</v>
      </c>
      <c r="U483" s="13">
        <v>0.26569563147388497</v>
      </c>
    </row>
    <row r="484" spans="1:21" x14ac:dyDescent="0.3">
      <c r="A484">
        <f t="shared" si="7"/>
        <v>481</v>
      </c>
      <c r="B484" s="13">
        <v>0.176946822329411</v>
      </c>
      <c r="C484" s="13">
        <v>1.36479588730595</v>
      </c>
      <c r="D484" s="13">
        <v>0.30338509990999002</v>
      </c>
      <c r="E484" s="13">
        <v>-8.2798503534228005E-2</v>
      </c>
      <c r="F484" s="13">
        <v>-0.98009607889591299</v>
      </c>
      <c r="G484" s="13">
        <v>1.54974254307728</v>
      </c>
      <c r="H484" s="13">
        <v>-0.42419068685960398</v>
      </c>
      <c r="I484" s="13">
        <v>1.07772794756431</v>
      </c>
      <c r="J484" s="13">
        <v>-0.54797232022540199</v>
      </c>
      <c r="K484" s="13">
        <v>1.10612781077286</v>
      </c>
      <c r="L484" s="13">
        <v>0.96373458765462205</v>
      </c>
      <c r="M484" s="13">
        <v>0.17329121726281599</v>
      </c>
      <c r="N484" s="13">
        <v>0.48102897416327201</v>
      </c>
      <c r="O484" s="13">
        <v>-5.6852127583055599E-2</v>
      </c>
      <c r="P484" s="13">
        <v>0.857218049444469</v>
      </c>
      <c r="Q484" s="13">
        <v>0.277801127959871</v>
      </c>
      <c r="R484" s="13">
        <v>-0.27412309638037302</v>
      </c>
      <c r="S484" s="13">
        <v>-2.4386240535539598</v>
      </c>
      <c r="T484" s="13">
        <v>-1.2259664375168899</v>
      </c>
      <c r="U484" s="13">
        <v>-0.32451950272468799</v>
      </c>
    </row>
    <row r="485" spans="1:21" x14ac:dyDescent="0.3">
      <c r="A485">
        <f t="shared" si="7"/>
        <v>482</v>
      </c>
      <c r="B485" s="13">
        <v>-0.30750346986275101</v>
      </c>
      <c r="C485" s="13">
        <v>0.97885079739927805</v>
      </c>
      <c r="D485" s="13">
        <v>1.97118841769116</v>
      </c>
      <c r="E485" s="13">
        <v>0.54354358698884497</v>
      </c>
      <c r="F485" s="13">
        <v>-2.1164192332743399</v>
      </c>
      <c r="G485" s="13">
        <v>1.9304880265613601E-2</v>
      </c>
      <c r="H485" s="13">
        <v>-0.28724278078563098</v>
      </c>
      <c r="I485" s="13">
        <v>-1.55041887225394</v>
      </c>
      <c r="J485" s="13">
        <v>0.29689540833384997</v>
      </c>
      <c r="K485" s="13">
        <v>2.1523013418677E-2</v>
      </c>
      <c r="L485" s="13">
        <v>-1.3251121208238601</v>
      </c>
      <c r="M485" s="13">
        <v>1.08914528722677</v>
      </c>
      <c r="N485" s="13">
        <v>0.84016564436099905</v>
      </c>
      <c r="O485" s="13">
        <v>0.13273306785610001</v>
      </c>
      <c r="P485" s="13">
        <v>0.38485230074786198</v>
      </c>
      <c r="Q485" s="13">
        <v>-3.8919785656677801E-2</v>
      </c>
      <c r="R485" s="13">
        <v>0.12895606634543799</v>
      </c>
      <c r="S485" s="13">
        <v>0.71698479289237904</v>
      </c>
      <c r="T485" s="13">
        <v>-1.4148544973833601</v>
      </c>
      <c r="U485" s="13">
        <v>0.41755572433433602</v>
      </c>
    </row>
    <row r="486" spans="1:21" x14ac:dyDescent="0.3">
      <c r="A486">
        <f t="shared" si="7"/>
        <v>483</v>
      </c>
      <c r="B486" s="13">
        <v>-0.131820352915894</v>
      </c>
      <c r="C486" s="13">
        <v>-6.6268531150073501E-2</v>
      </c>
      <c r="D486" s="13">
        <v>0.48570430624303201</v>
      </c>
      <c r="E486" s="13">
        <v>-0.367066926707175</v>
      </c>
      <c r="F486" s="13">
        <v>0.35168030273635997</v>
      </c>
      <c r="G486" s="13">
        <v>2.22660885566071</v>
      </c>
      <c r="H486" s="13">
        <v>0.95278876526013101</v>
      </c>
      <c r="I486" s="13">
        <v>0.30366192904221101</v>
      </c>
      <c r="J486" s="13">
        <v>0.49699741234002998</v>
      </c>
      <c r="K486" s="13">
        <v>-1.38469400226318</v>
      </c>
      <c r="L486" s="13">
        <v>-1.31093955619515</v>
      </c>
      <c r="M486" s="13">
        <v>0.238141829783792</v>
      </c>
      <c r="N486" s="13">
        <v>1.3497819173787899</v>
      </c>
      <c r="O486" s="13">
        <v>-0.108579485188897</v>
      </c>
      <c r="P486" s="13">
        <v>-1.7673947867336699</v>
      </c>
      <c r="Q486" s="13">
        <v>-0.24667452218122901</v>
      </c>
      <c r="R486" s="13">
        <v>0.526040845605242</v>
      </c>
      <c r="S486" s="13">
        <v>0.187517121257471</v>
      </c>
      <c r="T486" s="13">
        <v>9.4975057374412294E-2</v>
      </c>
      <c r="U486" s="13">
        <v>-0.65309856364663099</v>
      </c>
    </row>
    <row r="487" spans="1:21" x14ac:dyDescent="0.3">
      <c r="A487">
        <f t="shared" si="7"/>
        <v>484</v>
      </c>
      <c r="B487" s="13">
        <v>0.59535767388410199</v>
      </c>
      <c r="C487" s="13">
        <v>-0.35787838301472302</v>
      </c>
      <c r="D487" s="13">
        <v>0.633698919484325</v>
      </c>
      <c r="E487" s="13">
        <v>0.73647699764252295</v>
      </c>
      <c r="F487" s="13">
        <v>0.85215859230940605</v>
      </c>
      <c r="G487" s="13">
        <v>0.97488274673896702</v>
      </c>
      <c r="H487" s="13">
        <v>1.57371483953618</v>
      </c>
      <c r="I487" s="13">
        <v>0.94506069501197998</v>
      </c>
      <c r="J487" s="13">
        <v>-0.85308634580312404</v>
      </c>
      <c r="K487" s="13">
        <v>0.54594068594299205</v>
      </c>
      <c r="L487" s="13">
        <v>-1.04796897927614</v>
      </c>
      <c r="M487" s="13">
        <v>-0.41579653684534501</v>
      </c>
      <c r="N487" s="13">
        <v>0.45290553337092898</v>
      </c>
      <c r="O487" s="13">
        <v>-0.354073209240858</v>
      </c>
      <c r="P487" s="13">
        <v>0.39672147159985899</v>
      </c>
      <c r="Q487" s="13">
        <v>0.90287751620214296</v>
      </c>
      <c r="R487" s="13">
        <v>-1.43043591802382</v>
      </c>
      <c r="S487" s="13">
        <v>-0.53478047440656096</v>
      </c>
      <c r="T487" s="13">
        <v>0.96902253093482604</v>
      </c>
      <c r="U487" s="13">
        <v>0.73422882567731196</v>
      </c>
    </row>
    <row r="488" spans="1:21" x14ac:dyDescent="0.3">
      <c r="A488">
        <f t="shared" si="7"/>
        <v>485</v>
      </c>
      <c r="B488" s="13">
        <v>1.0468327843052301</v>
      </c>
      <c r="C488" s="13">
        <v>-1.3744337870346099</v>
      </c>
      <c r="D488" s="13">
        <v>-0.72937766750398803</v>
      </c>
      <c r="E488" s="13">
        <v>-0.58085817577828402</v>
      </c>
      <c r="F488" s="13">
        <v>0.93740525408495601</v>
      </c>
      <c r="G488" s="13">
        <v>0.62822517982620496</v>
      </c>
      <c r="H488" s="13">
        <v>-0.94425908057873498</v>
      </c>
      <c r="I488" s="13">
        <v>0.122664765448979</v>
      </c>
      <c r="J488" s="13">
        <v>0.88264009575741897</v>
      </c>
      <c r="K488" s="13">
        <v>0.75939283958182202</v>
      </c>
      <c r="L488" s="13">
        <v>0.17462837870685899</v>
      </c>
      <c r="M488" s="13">
        <v>0.71315737702872894</v>
      </c>
      <c r="N488" s="13">
        <v>1.76783378918672</v>
      </c>
      <c r="O488" s="13">
        <v>-0.26406062765591098</v>
      </c>
      <c r="P488" s="13">
        <v>1.70864885788433</v>
      </c>
      <c r="Q488" s="13">
        <v>0.41263516097823399</v>
      </c>
      <c r="R488" s="13">
        <v>-0.89033378764556104</v>
      </c>
      <c r="S488" s="13">
        <v>0.20303557862831001</v>
      </c>
      <c r="T488" s="13">
        <v>0.10206812757908799</v>
      </c>
      <c r="U488" s="13">
        <v>1.1119631650108399</v>
      </c>
    </row>
    <row r="489" spans="1:21" x14ac:dyDescent="0.3">
      <c r="A489">
        <f t="shared" si="7"/>
        <v>486</v>
      </c>
      <c r="B489" s="13">
        <v>-0.19795863261184199</v>
      </c>
      <c r="C489" s="13">
        <v>0.85066497595969304</v>
      </c>
      <c r="D489" s="13">
        <v>0.333740208901952</v>
      </c>
      <c r="E489" s="13">
        <v>-0.66010779769582295</v>
      </c>
      <c r="F489" s="13">
        <v>9.0727709344930602E-2</v>
      </c>
      <c r="G489" s="13">
        <v>-0.926397936559618</v>
      </c>
      <c r="H489" s="13">
        <v>0.75417194999951898</v>
      </c>
      <c r="I489" s="13">
        <v>-1.2650702590451699</v>
      </c>
      <c r="J489" s="13">
        <v>-1.8618225614694299</v>
      </c>
      <c r="K489" s="13">
        <v>-0.69108095237682599</v>
      </c>
      <c r="L489" s="13">
        <v>-6.3016649279637404E-2</v>
      </c>
      <c r="M489" s="13">
        <v>2.0170367926802402</v>
      </c>
      <c r="N489" s="13">
        <v>0.67769335919240703</v>
      </c>
      <c r="O489" s="13">
        <v>-0.139871467052258</v>
      </c>
      <c r="P489" s="13">
        <v>-1.04313045048097</v>
      </c>
      <c r="Q489" s="13">
        <v>-0.52159752297447204</v>
      </c>
      <c r="R489" s="13">
        <v>1.3822787521095801</v>
      </c>
      <c r="S489" s="13">
        <v>9.9608455312440197E-2</v>
      </c>
      <c r="T489" s="13">
        <v>5.3761782816841496E-3</v>
      </c>
      <c r="U489" s="13">
        <v>-0.27543491246491397</v>
      </c>
    </row>
    <row r="490" spans="1:21" x14ac:dyDescent="0.3">
      <c r="A490">
        <f t="shared" si="7"/>
        <v>487</v>
      </c>
      <c r="B490" s="13">
        <v>0.327678163907201</v>
      </c>
      <c r="C490" s="13">
        <v>0.85815475908365202</v>
      </c>
      <c r="D490" s="13">
        <v>-0.61973110598596004</v>
      </c>
      <c r="E490" s="13">
        <v>1.8241202287417599</v>
      </c>
      <c r="F490" s="13">
        <v>0.33931003330943099</v>
      </c>
      <c r="G490" s="13">
        <v>-1.4147503143979501</v>
      </c>
      <c r="H490" s="13">
        <v>-1.1882547677338</v>
      </c>
      <c r="I490" s="13">
        <v>-1.78907289968556</v>
      </c>
      <c r="J490" s="13">
        <v>-0.73529293342459101</v>
      </c>
      <c r="K490" s="13">
        <v>0.96153261209687801</v>
      </c>
      <c r="L490" s="13">
        <v>0.13192605917974101</v>
      </c>
      <c r="M490" s="13">
        <v>-1.5450262029144199</v>
      </c>
      <c r="N490" s="13">
        <v>0.42382959519471503</v>
      </c>
      <c r="O490" s="13">
        <v>0.28845397075634999</v>
      </c>
      <c r="P490" s="13">
        <v>1.3917806870087699</v>
      </c>
      <c r="Q490" s="13">
        <v>1.74932357072565</v>
      </c>
      <c r="R490" s="13">
        <v>1.29229877858824</v>
      </c>
      <c r="S490" s="13">
        <v>0.62842484119915099</v>
      </c>
      <c r="T490" s="13">
        <v>-0.43511807412635001</v>
      </c>
      <c r="U490" s="13">
        <v>0.98872666904333495</v>
      </c>
    </row>
    <row r="491" spans="1:21" x14ac:dyDescent="0.3">
      <c r="A491">
        <f t="shared" si="7"/>
        <v>488</v>
      </c>
      <c r="B491" s="13">
        <v>-0.23830150458973301</v>
      </c>
      <c r="C491" s="13">
        <v>-9.9552784171912198E-2</v>
      </c>
      <c r="D491" s="13">
        <v>-0.67955919920234398</v>
      </c>
      <c r="E491" s="13">
        <v>1.26801084860932</v>
      </c>
      <c r="F491" s="13">
        <v>1.2078010119616001</v>
      </c>
      <c r="G491" s="13">
        <v>1.69483704531209</v>
      </c>
      <c r="H491" s="13">
        <v>-6.9507843796135796E-2</v>
      </c>
      <c r="I491" s="13">
        <v>-0.22903625151895601</v>
      </c>
      <c r="J491" s="13">
        <v>1.93884798254756</v>
      </c>
      <c r="K491" s="13">
        <v>0.69877835968427204</v>
      </c>
      <c r="L491" s="13">
        <v>1.02446477958514</v>
      </c>
      <c r="M491" s="13">
        <v>-1.20229687150892</v>
      </c>
      <c r="N491" s="13">
        <v>-1.11349512470443</v>
      </c>
      <c r="O491" s="13">
        <v>0.37170739292591298</v>
      </c>
      <c r="P491" s="13">
        <v>1.1809281813552399</v>
      </c>
      <c r="Q491" s="13">
        <v>-0.78089423149164305</v>
      </c>
      <c r="R491" s="13">
        <v>-1.41143942896455</v>
      </c>
      <c r="S491" s="13">
        <v>0.112438333432646</v>
      </c>
      <c r="T491" s="13">
        <v>0.66056416369904103</v>
      </c>
      <c r="U491" s="13">
        <v>0.477839575277966</v>
      </c>
    </row>
    <row r="492" spans="1:21" x14ac:dyDescent="0.3">
      <c r="A492">
        <f t="shared" si="7"/>
        <v>489</v>
      </c>
      <c r="B492" s="13">
        <v>0.22959689322031401</v>
      </c>
      <c r="C492" s="13">
        <v>2.1040330686250899</v>
      </c>
      <c r="D492" s="13">
        <v>-0.90536509936804499</v>
      </c>
      <c r="E492" s="13">
        <v>1.78001829723059</v>
      </c>
      <c r="F492" s="13">
        <v>-0.55083931449913004</v>
      </c>
      <c r="G492" s="13">
        <v>-6.32276029241994E-3</v>
      </c>
      <c r="H492" s="13">
        <v>0.42304555832097801</v>
      </c>
      <c r="I492" s="13">
        <v>-0.44218610592892998</v>
      </c>
      <c r="J492" s="13">
        <v>-0.51302504287537298</v>
      </c>
      <c r="K492" s="13">
        <v>-0.24375351424886799</v>
      </c>
      <c r="L492" s="13">
        <v>8.2918011880087801E-3</v>
      </c>
      <c r="M492" s="13">
        <v>-2.1965428084612699</v>
      </c>
      <c r="N492" s="13">
        <v>-0.35978148578761299</v>
      </c>
      <c r="O492" s="13">
        <v>-0.219274371397221</v>
      </c>
      <c r="P492" s="13">
        <v>-1.55317713254185</v>
      </c>
      <c r="Q492" s="13">
        <v>-1.27770700693366</v>
      </c>
      <c r="R492" s="13">
        <v>-0.20841088489149201</v>
      </c>
      <c r="S492" s="13">
        <v>-1.61485063376907</v>
      </c>
      <c r="T492" s="13">
        <v>1.1557384638426</v>
      </c>
      <c r="U492" s="13">
        <v>0.72339374460949601</v>
      </c>
    </row>
    <row r="493" spans="1:21" x14ac:dyDescent="0.3">
      <c r="A493">
        <f t="shared" si="7"/>
        <v>490</v>
      </c>
      <c r="B493" s="13">
        <v>0.43999790482262902</v>
      </c>
      <c r="C493" s="13">
        <v>0.59418549444434599</v>
      </c>
      <c r="D493" s="13">
        <v>-0.34810250732500603</v>
      </c>
      <c r="E493" s="13">
        <v>-0.49737307096876898</v>
      </c>
      <c r="F493" s="13">
        <v>0.99809507460644598</v>
      </c>
      <c r="G493" s="13">
        <v>-1.3613855495410701</v>
      </c>
      <c r="H493" s="13">
        <v>0.38773194104898001</v>
      </c>
      <c r="I493" s="13">
        <v>-0.71097683108185095</v>
      </c>
      <c r="J493" s="13">
        <v>-0.349961474447611</v>
      </c>
      <c r="K493" s="13">
        <v>-0.15275653764396799</v>
      </c>
      <c r="L493" s="13">
        <v>0.48984844348634599</v>
      </c>
      <c r="M493" s="13">
        <v>1.63204636075138</v>
      </c>
      <c r="N493" s="13">
        <v>0.157790067451477</v>
      </c>
      <c r="O493" s="13">
        <v>2.1696650456098001</v>
      </c>
      <c r="P493" s="13">
        <v>0.71172387504920298</v>
      </c>
      <c r="Q493" s="13">
        <v>2.1651806558983102</v>
      </c>
      <c r="R493" s="13">
        <v>0.58558129987888796</v>
      </c>
      <c r="S493" s="13">
        <v>-1.9872813183476901</v>
      </c>
      <c r="T493" s="13">
        <v>0.88539533847039598</v>
      </c>
      <c r="U493" s="13">
        <v>-0.48577106540924098</v>
      </c>
    </row>
    <row r="494" spans="1:21" x14ac:dyDescent="0.3">
      <c r="A494">
        <f t="shared" si="7"/>
        <v>491</v>
      </c>
      <c r="B494" s="13">
        <v>-0.61686592888922698</v>
      </c>
      <c r="C494" s="13">
        <v>0.60198587461736497</v>
      </c>
      <c r="D494" s="13">
        <v>0.86124694175706895</v>
      </c>
      <c r="E494" s="13">
        <v>1.34491439736186</v>
      </c>
      <c r="F494" s="13">
        <v>0.53607280937264401</v>
      </c>
      <c r="G494" s="13">
        <v>-0.56195670970133305</v>
      </c>
      <c r="H494" s="13">
        <v>0.50517162552679995</v>
      </c>
      <c r="I494" s="13">
        <v>-0.17159996708832201</v>
      </c>
      <c r="J494" s="13">
        <v>-0.59823876892793404</v>
      </c>
      <c r="K494" s="13">
        <v>-1.1140511069136001</v>
      </c>
      <c r="L494" s="13">
        <v>-0.890220231841923</v>
      </c>
      <c r="M494" s="13">
        <v>-1.2025224245966699</v>
      </c>
      <c r="N494" s="13">
        <v>1.46245472457179</v>
      </c>
      <c r="O494" s="13">
        <v>0.74494808936482504</v>
      </c>
      <c r="P494" s="13">
        <v>-0.57775836855552698</v>
      </c>
      <c r="Q494" s="13">
        <v>1.9595529826348099</v>
      </c>
      <c r="R494" s="13">
        <v>2.0538209466969901</v>
      </c>
      <c r="S494" s="13">
        <v>0.46076655513112702</v>
      </c>
      <c r="T494" s="13">
        <v>0.40912167159287899</v>
      </c>
      <c r="U494" s="13">
        <v>-6.3717774265722796E-2</v>
      </c>
    </row>
    <row r="495" spans="1:21" x14ac:dyDescent="0.3">
      <c r="A495">
        <f t="shared" si="7"/>
        <v>492</v>
      </c>
      <c r="B495" s="13">
        <v>0.27483678691166602</v>
      </c>
      <c r="C495" s="13">
        <v>2.3120934224650599E-2</v>
      </c>
      <c r="D495" s="13">
        <v>2.2291797835969098</v>
      </c>
      <c r="E495" s="13">
        <v>8.4475559178171594E-2</v>
      </c>
      <c r="F495" s="13">
        <v>-0.68541735231647305</v>
      </c>
      <c r="G495" s="13">
        <v>1.535622573665</v>
      </c>
      <c r="H495" s="13">
        <v>-1.4240463139568201E-2</v>
      </c>
      <c r="I495" s="13">
        <v>-0.85290874906938896</v>
      </c>
      <c r="J495" s="13">
        <v>-0.57801254656239098</v>
      </c>
      <c r="K495" s="13">
        <v>0.39785839750580898</v>
      </c>
      <c r="L495" s="13">
        <v>0.38320645784639901</v>
      </c>
      <c r="M495" s="13">
        <v>0.44844891628292599</v>
      </c>
      <c r="N495" s="13">
        <v>0.120668343458754</v>
      </c>
      <c r="O495" s="13">
        <v>-0.43986771220788801</v>
      </c>
      <c r="P495" s="13">
        <v>-0.321843029903914</v>
      </c>
      <c r="Q495" s="13">
        <v>-5.7592532920479098E-2</v>
      </c>
      <c r="R495" s="13">
        <v>0.33123973476900298</v>
      </c>
      <c r="S495" s="13">
        <v>0.72650548317624697</v>
      </c>
      <c r="T495" s="13">
        <v>-0.500689922587084</v>
      </c>
      <c r="U495" s="13">
        <v>-1.5573918421673101</v>
      </c>
    </row>
    <row r="496" spans="1:21" x14ac:dyDescent="0.3">
      <c r="A496">
        <f t="shared" si="7"/>
        <v>493</v>
      </c>
      <c r="B496" s="13">
        <v>0.60110203246829497</v>
      </c>
      <c r="C496" s="13">
        <v>0.76864179022908896</v>
      </c>
      <c r="D496" s="13">
        <v>0.27478169557701199</v>
      </c>
      <c r="E496" s="13">
        <v>0.15509070011013901</v>
      </c>
      <c r="F496" s="13">
        <v>-0.98297350824372698</v>
      </c>
      <c r="G496" s="13">
        <v>-0.22125659513461801</v>
      </c>
      <c r="H496" s="13">
        <v>0.105287521556698</v>
      </c>
      <c r="I496" s="13">
        <v>0.70912753682612895</v>
      </c>
      <c r="J496" s="13">
        <v>-1.0188818998198701</v>
      </c>
      <c r="K496" s="13">
        <v>-0.638342198638853</v>
      </c>
      <c r="L496" s="13">
        <v>0.49991968344698701</v>
      </c>
      <c r="M496" s="13">
        <v>0.92390767220876502</v>
      </c>
      <c r="N496" s="13">
        <v>1.36063345700782</v>
      </c>
      <c r="O496" s="13">
        <v>3.9816528619822003E-2</v>
      </c>
      <c r="P496" s="13">
        <v>-0.90884591496846201</v>
      </c>
      <c r="Q496" s="13">
        <v>1.1620704074243999</v>
      </c>
      <c r="R496" s="13">
        <v>-1.5127475884047901</v>
      </c>
      <c r="S496" s="13">
        <v>-0.64330726852029696</v>
      </c>
      <c r="T496" s="13">
        <v>-1.28518362668262</v>
      </c>
      <c r="U496" s="13">
        <v>0.68681357043897895</v>
      </c>
    </row>
    <row r="497" spans="1:21" x14ac:dyDescent="0.3">
      <c r="A497">
        <f t="shared" si="7"/>
        <v>494</v>
      </c>
      <c r="B497" s="13">
        <v>9.2307951238962294E-2</v>
      </c>
      <c r="C497" s="13">
        <v>-0.74281742068601098</v>
      </c>
      <c r="D497" s="13">
        <v>-0.15857935274698801</v>
      </c>
      <c r="E497" s="13">
        <v>1.3112617607617301</v>
      </c>
      <c r="F497" s="13">
        <v>-1.51666050342776</v>
      </c>
      <c r="G497" s="13">
        <v>1.1576222726767</v>
      </c>
      <c r="H497" s="13">
        <v>0.868109487798431</v>
      </c>
      <c r="I497" s="13">
        <v>1.4230168336028199</v>
      </c>
      <c r="J497" s="13">
        <v>2.17654416733374</v>
      </c>
      <c r="K497" s="13">
        <v>0.892729071035959</v>
      </c>
      <c r="L497" s="13">
        <v>0.53340170924249997</v>
      </c>
      <c r="M497" s="13">
        <v>-0.71911667020739001</v>
      </c>
      <c r="N497" s="13">
        <v>-1.4940352748043699</v>
      </c>
      <c r="O497" s="13">
        <v>1.1086410227694199</v>
      </c>
      <c r="P497" s="13">
        <v>0.78532555521776304</v>
      </c>
      <c r="Q497" s="13">
        <v>0.62872252828922603</v>
      </c>
      <c r="R497" s="13">
        <v>-0.47079362321569002</v>
      </c>
      <c r="S497" s="13">
        <v>2.75164671127913E-2</v>
      </c>
      <c r="T497" s="13">
        <v>0.45741583906476702</v>
      </c>
      <c r="U497" s="13">
        <v>0.92675931143246504</v>
      </c>
    </row>
    <row r="498" spans="1:21" x14ac:dyDescent="0.3">
      <c r="A498">
        <f t="shared" si="7"/>
        <v>495</v>
      </c>
      <c r="B498" s="13">
        <v>1.7298413915723601</v>
      </c>
      <c r="C498" s="13">
        <v>-9.6305351462411107E-2</v>
      </c>
      <c r="D498" s="13">
        <v>-1.41938216509945</v>
      </c>
      <c r="E498" s="13">
        <v>2.8894401476478201E-2</v>
      </c>
      <c r="F498" s="13">
        <v>0.135888582450199</v>
      </c>
      <c r="G498" s="13">
        <v>-0.69571330088640704</v>
      </c>
      <c r="H498" s="13">
        <v>0.71438511963497597</v>
      </c>
      <c r="I498" s="13">
        <v>0.64236223278402804</v>
      </c>
      <c r="J498" s="13">
        <v>-1.2540020938430101</v>
      </c>
      <c r="K498" s="13">
        <v>1.16090082597521</v>
      </c>
      <c r="L498" s="13">
        <v>0.413098857971605</v>
      </c>
      <c r="M498" s="13">
        <v>0.779868773568828</v>
      </c>
      <c r="N498" s="13">
        <v>-1.2956485633989101</v>
      </c>
      <c r="O498" s="13">
        <v>0.75839806725727898</v>
      </c>
      <c r="P498" s="13">
        <v>2.0313698057420799</v>
      </c>
      <c r="Q498" s="13">
        <v>-0.27120445710431801</v>
      </c>
      <c r="R498" s="13">
        <v>-1.1178897103079299</v>
      </c>
      <c r="S498" s="13">
        <v>0.33212184562578301</v>
      </c>
      <c r="T498" s="13">
        <v>0.974219006058058</v>
      </c>
      <c r="U498" s="13">
        <v>1.16451511930892</v>
      </c>
    </row>
    <row r="499" spans="1:21" x14ac:dyDescent="0.3">
      <c r="A499">
        <f t="shared" si="7"/>
        <v>496</v>
      </c>
      <c r="B499" s="13">
        <v>-0.60855744473831896</v>
      </c>
      <c r="C499" s="13">
        <v>-0.995230725065126</v>
      </c>
      <c r="D499" s="13">
        <v>0.80654894630921004</v>
      </c>
      <c r="E499" s="13">
        <v>-3.8565705280538903E-2</v>
      </c>
      <c r="F499" s="13">
        <v>-0.14523529528833801</v>
      </c>
      <c r="G499" s="13">
        <v>0.57847571811144904</v>
      </c>
      <c r="H499" s="13">
        <v>0.86830352510137798</v>
      </c>
      <c r="I499" s="13">
        <v>-0.49790781156419001</v>
      </c>
      <c r="J499" s="13">
        <v>-4.3419734813402999E-2</v>
      </c>
      <c r="K499" s="13">
        <v>1.1325919177749699</v>
      </c>
      <c r="L499" s="13">
        <v>-0.20785331529345999</v>
      </c>
      <c r="M499" s="13">
        <v>1.3711751123443501</v>
      </c>
      <c r="N499" s="13">
        <v>-0.95128866911714205</v>
      </c>
      <c r="O499" s="13">
        <v>1.00115531637394</v>
      </c>
      <c r="P499" s="13">
        <v>-0.51366962899903501</v>
      </c>
      <c r="Q499" s="13">
        <v>0.53312226708980603</v>
      </c>
      <c r="R499" s="13">
        <v>0.33650617747804601</v>
      </c>
      <c r="S499" s="13">
        <v>0.49562118691144103</v>
      </c>
      <c r="T499" s="13">
        <v>0.34707269808647201</v>
      </c>
      <c r="U499" s="13">
        <v>-0.205208868975081</v>
      </c>
    </row>
    <row r="500" spans="1:21" x14ac:dyDescent="0.3">
      <c r="A500">
        <f t="shared" si="7"/>
        <v>497</v>
      </c>
      <c r="B500" s="13">
        <v>-0.73705977169780601</v>
      </c>
      <c r="C500" s="13">
        <v>-1.2312623816103601</v>
      </c>
      <c r="D500" s="13">
        <v>0.59256761607472697</v>
      </c>
      <c r="E500" s="13">
        <v>-0.46287000037133902</v>
      </c>
      <c r="F500" s="13">
        <v>-0.75007336095167998</v>
      </c>
      <c r="G500" s="13">
        <v>-0.11027245934086199</v>
      </c>
      <c r="H500" s="13">
        <v>-1.17874013584173</v>
      </c>
      <c r="I500" s="13">
        <v>-8.7532659884958605E-2</v>
      </c>
      <c r="J500" s="13">
        <v>1.02256934868843</v>
      </c>
      <c r="K500" s="13">
        <v>5.3271704794506602E-2</v>
      </c>
      <c r="L500" s="13">
        <v>-1.53197507935473</v>
      </c>
      <c r="M500" s="13">
        <v>-0.59668676171827795</v>
      </c>
      <c r="N500" s="13">
        <v>0.609029114467041</v>
      </c>
      <c r="O500" s="13">
        <v>-0.437934097237205</v>
      </c>
      <c r="P500" s="13">
        <v>-0.65819810207287299</v>
      </c>
      <c r="Q500" s="13">
        <v>0.88018051779567197</v>
      </c>
      <c r="R500" s="13">
        <v>1.4605076997105699</v>
      </c>
      <c r="S500" s="13">
        <v>1.3037417809754199</v>
      </c>
      <c r="T500" s="13">
        <v>2.0101177587124899</v>
      </c>
      <c r="U500" s="13">
        <v>-1.21931955474031</v>
      </c>
    </row>
    <row r="501" spans="1:21" x14ac:dyDescent="0.3">
      <c r="A501">
        <f t="shared" si="7"/>
        <v>498</v>
      </c>
      <c r="B501" s="13">
        <v>-1.7498793063876299</v>
      </c>
      <c r="C501" s="13">
        <v>-1.8376543845442299</v>
      </c>
      <c r="D501" s="13">
        <v>-0.87704061188562499</v>
      </c>
      <c r="E501" s="13">
        <v>0.41418908595382398</v>
      </c>
      <c r="F501" s="13">
        <v>1.19353683746414</v>
      </c>
      <c r="G501" s="13">
        <v>-1.0345291585952101</v>
      </c>
      <c r="H501" s="13">
        <v>-1.6215446089779</v>
      </c>
      <c r="I501" s="13">
        <v>0.51323158909260502</v>
      </c>
      <c r="J501" s="13">
        <v>0.18158665123131601</v>
      </c>
      <c r="K501" s="13">
        <v>-0.64038096748132001</v>
      </c>
      <c r="L501" s="13">
        <v>0.63869780942271703</v>
      </c>
      <c r="M501" s="13">
        <v>0.46974241835875502</v>
      </c>
      <c r="N501" s="13">
        <v>-1.8037509351649199</v>
      </c>
      <c r="O501" s="13">
        <v>0.50872790279570601</v>
      </c>
      <c r="P501" s="13">
        <v>0.48311372552344201</v>
      </c>
      <c r="Q501" s="13">
        <v>-1.7129259860408099</v>
      </c>
      <c r="R501" s="13">
        <v>0.30278066294684403</v>
      </c>
      <c r="S501" s="13">
        <v>1.8033712282126</v>
      </c>
      <c r="T501" s="13">
        <v>-0.47681609696670901</v>
      </c>
      <c r="U501" s="13">
        <v>-0.25359541623064902</v>
      </c>
    </row>
    <row r="502" spans="1:21" x14ac:dyDescent="0.3">
      <c r="A502">
        <f t="shared" si="7"/>
        <v>499</v>
      </c>
      <c r="B502" s="13">
        <v>0.91048257964711199</v>
      </c>
      <c r="C502" s="13">
        <v>1.5897523737647501</v>
      </c>
      <c r="D502" s="13">
        <v>0.84989587168293601</v>
      </c>
      <c r="E502" s="13">
        <v>2.1047240167946799</v>
      </c>
      <c r="F502" s="13">
        <v>0.110905476116461</v>
      </c>
      <c r="G502" s="13">
        <v>0.66403924437728401</v>
      </c>
      <c r="H502" s="13">
        <v>0.57164814938981601</v>
      </c>
      <c r="I502" s="13">
        <v>0.14015346994528599</v>
      </c>
      <c r="J502" s="13">
        <v>-0.32773607607003702</v>
      </c>
      <c r="K502" s="13">
        <v>-0.25592492172354597</v>
      </c>
      <c r="L502" s="13">
        <v>0.32888372861673398</v>
      </c>
      <c r="M502" s="13">
        <v>-1.1593653830569499</v>
      </c>
      <c r="N502" s="13">
        <v>1.26705265408866</v>
      </c>
      <c r="O502" s="13">
        <v>3.3828890381334498E-4</v>
      </c>
      <c r="P502" s="13">
        <v>0.147022331251978</v>
      </c>
      <c r="Q502" s="13">
        <v>-0.12317248776076201</v>
      </c>
      <c r="R502" s="13">
        <v>3.5723246601288498E-2</v>
      </c>
      <c r="S502" s="13">
        <v>3.6759998662342398E-2</v>
      </c>
      <c r="T502" s="13">
        <v>6.2132177575490298E-2</v>
      </c>
      <c r="U502" s="13">
        <v>-1.39449490884232</v>
      </c>
    </row>
    <row r="503" spans="1:21" x14ac:dyDescent="0.3">
      <c r="A503">
        <f t="shared" si="7"/>
        <v>500</v>
      </c>
      <c r="B503" s="13">
        <v>0.86708255294732495</v>
      </c>
      <c r="C503" s="13">
        <v>-2.0318485009964902</v>
      </c>
      <c r="D503" s="13">
        <v>1.3291109107925501</v>
      </c>
      <c r="E503" s="13">
        <v>-0.26189662393355201</v>
      </c>
      <c r="F503" s="13">
        <v>0.62108371076406399</v>
      </c>
      <c r="G503" s="13">
        <v>0.25282120875852698</v>
      </c>
      <c r="H503" s="13">
        <v>0.331474914109813</v>
      </c>
      <c r="I503" s="13">
        <v>-2.6829862263642501</v>
      </c>
      <c r="J503" s="13">
        <v>-0.35231408926184399</v>
      </c>
      <c r="K503" s="13">
        <v>1.339879255119</v>
      </c>
      <c r="L503" s="13">
        <v>1.1716998780327801</v>
      </c>
      <c r="M503" s="13">
        <v>-0.88178983817323198</v>
      </c>
      <c r="N503" s="13">
        <v>0.38698405846080403</v>
      </c>
      <c r="O503" s="13">
        <v>-0.137306751701121</v>
      </c>
      <c r="P503" s="13">
        <v>-0.52766827048863096</v>
      </c>
      <c r="Q503" s="13">
        <v>-1.40152123523072</v>
      </c>
      <c r="R503" s="13">
        <v>0.50775557704149199</v>
      </c>
      <c r="S503" s="13">
        <v>0.35014097239554798</v>
      </c>
      <c r="T503" s="13">
        <v>1.54584743452744</v>
      </c>
      <c r="U503" s="13">
        <v>-0.14861582875096299</v>
      </c>
    </row>
    <row r="504" spans="1:21" x14ac:dyDescent="0.3">
      <c r="A504">
        <f t="shared" si="7"/>
        <v>501</v>
      </c>
      <c r="B504" s="13">
        <v>-7.9892839058037096E-2</v>
      </c>
      <c r="C504" s="13">
        <v>2.3552285631338998</v>
      </c>
      <c r="D504" s="13">
        <v>-0.49383604807076598</v>
      </c>
      <c r="E504" s="13">
        <v>0.85998523342552002</v>
      </c>
      <c r="F504" s="13">
        <v>-0.45035602068728198</v>
      </c>
      <c r="G504" s="13">
        <v>1.2399474622354101</v>
      </c>
      <c r="H504" s="13">
        <v>8.4460317499512397E-2</v>
      </c>
      <c r="I504" s="13">
        <v>0.34260238724654601</v>
      </c>
      <c r="J504" s="13">
        <v>-0.68878145504149402</v>
      </c>
      <c r="K504" s="13">
        <v>0.223212289812391</v>
      </c>
      <c r="L504" s="13">
        <v>0.30859503021254597</v>
      </c>
      <c r="M504" s="13">
        <v>-0.69889773554920198</v>
      </c>
      <c r="N504" s="13">
        <v>0.26481983792087299</v>
      </c>
      <c r="O504" s="13">
        <v>-0.43865943410886998</v>
      </c>
      <c r="P504" s="13">
        <v>1.6393903602217399</v>
      </c>
      <c r="Q504" s="13">
        <v>-0.40669633792237803</v>
      </c>
      <c r="R504" s="13">
        <v>-1.5790384159703601</v>
      </c>
      <c r="S504" s="13">
        <v>3.4889365647700198E-2</v>
      </c>
      <c r="T504" s="13">
        <v>0.15753447704374199</v>
      </c>
      <c r="U504" s="13">
        <v>-1.68726672266193</v>
      </c>
    </row>
    <row r="505" spans="1:21" x14ac:dyDescent="0.3">
      <c r="A505">
        <f t="shared" si="7"/>
        <v>502</v>
      </c>
      <c r="B505" s="13">
        <v>0.89847598937714201</v>
      </c>
      <c r="C505" s="13">
        <v>0.76404437779489298</v>
      </c>
      <c r="D505" s="13">
        <v>-2.2617714768038099E-2</v>
      </c>
      <c r="E505" s="13">
        <v>0.31083741118512198</v>
      </c>
      <c r="F505" s="13">
        <v>1.2969662052808499</v>
      </c>
      <c r="G505" s="13">
        <v>-0.95648182094735901</v>
      </c>
      <c r="H505" s="13">
        <v>1.5848988195193101</v>
      </c>
      <c r="I505" s="13">
        <v>0.18133326715760301</v>
      </c>
      <c r="J505" s="13">
        <v>7.5371548764553195E-2</v>
      </c>
      <c r="K505" s="13">
        <v>1.6609060755554801</v>
      </c>
      <c r="L505" s="13">
        <v>1.9862544471985799</v>
      </c>
      <c r="M505" s="13">
        <v>0.41399144297505902</v>
      </c>
      <c r="N505" s="13">
        <v>0.39360711830366002</v>
      </c>
      <c r="O505" s="13">
        <v>-0.41561423960938099</v>
      </c>
      <c r="P505" s="13">
        <v>1.19088695506147</v>
      </c>
      <c r="Q505" s="13">
        <v>1.0643463406395299</v>
      </c>
      <c r="R505" s="13">
        <v>0.66379246807393499</v>
      </c>
      <c r="S505" s="13">
        <v>0.68810563756003496</v>
      </c>
      <c r="T505" s="13">
        <v>0.89167805845157599</v>
      </c>
      <c r="U505" s="13">
        <v>-0.33191266806047198</v>
      </c>
    </row>
    <row r="506" spans="1:21" x14ac:dyDescent="0.3">
      <c r="A506">
        <f t="shared" si="7"/>
        <v>503</v>
      </c>
      <c r="B506" s="13">
        <v>0.18370342309124901</v>
      </c>
      <c r="C506" s="13">
        <v>-2.11465261953352</v>
      </c>
      <c r="D506" s="13">
        <v>1.49552748195797</v>
      </c>
      <c r="E506" s="13">
        <v>-8.9566058417376901E-2</v>
      </c>
      <c r="F506" s="13">
        <v>2.4916992327496601</v>
      </c>
      <c r="G506" s="13">
        <v>0.56302469859373006</v>
      </c>
      <c r="H506" s="13">
        <v>1.1419147357131001</v>
      </c>
      <c r="I506" s="13">
        <v>1.1762030594900099</v>
      </c>
      <c r="J506" s="13">
        <v>-0.36571291266630501</v>
      </c>
      <c r="K506" s="13">
        <v>-0.51332155741223895</v>
      </c>
      <c r="L506" s="13">
        <v>-0.92494565825588404</v>
      </c>
      <c r="M506" s="13">
        <v>-0.26739817655009701</v>
      </c>
      <c r="N506" s="13">
        <v>0.48995211848002601</v>
      </c>
      <c r="O506" s="13">
        <v>-0.32176448993956502</v>
      </c>
      <c r="P506" s="13">
        <v>-9.59570444759658E-2</v>
      </c>
      <c r="Q506" s="13">
        <v>1.37020443822701</v>
      </c>
      <c r="R506" s="13">
        <v>-1.9877272525431799</v>
      </c>
      <c r="S506" s="13">
        <v>-1.7824168409624499</v>
      </c>
      <c r="T506" s="13">
        <v>-8.1551085141798901E-2</v>
      </c>
      <c r="U506" s="13">
        <v>0.12069586823075799</v>
      </c>
    </row>
    <row r="507" spans="1:21" x14ac:dyDescent="0.3">
      <c r="A507">
        <f t="shared" si="7"/>
        <v>504</v>
      </c>
      <c r="B507" s="13">
        <v>0.29079013488445399</v>
      </c>
      <c r="C507" s="13">
        <v>-9.0353464264117903E-2</v>
      </c>
      <c r="D507" s="13">
        <v>-0.26564925871049699</v>
      </c>
      <c r="E507" s="13">
        <v>-0.57281651735060202</v>
      </c>
      <c r="F507" s="13">
        <v>-0.58732986517382602</v>
      </c>
      <c r="G507" s="13">
        <v>0.83750332178541498</v>
      </c>
      <c r="H507" s="13">
        <v>-1.35238543142068</v>
      </c>
      <c r="I507" s="13">
        <v>-1.6689787435005301</v>
      </c>
      <c r="J507" s="13">
        <v>0.21353230054027</v>
      </c>
      <c r="K507" s="13">
        <v>-1.91561264290718</v>
      </c>
      <c r="L507" s="13">
        <v>5.4351758844708803E-2</v>
      </c>
      <c r="M507" s="13">
        <v>2.6213490738848102</v>
      </c>
      <c r="N507" s="13">
        <v>0.78530585702133504</v>
      </c>
      <c r="O507" s="13">
        <v>7.8282916527840099E-2</v>
      </c>
      <c r="P507" s="13">
        <v>1.37381265437774</v>
      </c>
      <c r="Q507" s="13">
        <v>-1.2662337559046499</v>
      </c>
      <c r="R507" s="13">
        <v>-1.5205567349765301</v>
      </c>
      <c r="S507" s="13">
        <v>0.11017135697151501</v>
      </c>
      <c r="T507" s="13">
        <v>1.7659699136304301</v>
      </c>
      <c r="U507" s="13">
        <v>-0.98232543084250201</v>
      </c>
    </row>
    <row r="508" spans="1:21" x14ac:dyDescent="0.3">
      <c r="A508">
        <f t="shared" si="7"/>
        <v>505</v>
      </c>
      <c r="B508" s="13">
        <v>0.11294471702105099</v>
      </c>
      <c r="C508" s="13">
        <v>0.88481897103930096</v>
      </c>
      <c r="D508" s="13">
        <v>0.56795805381513498</v>
      </c>
      <c r="E508" s="13">
        <v>-0.44986714042485798</v>
      </c>
      <c r="F508" s="13">
        <v>-0.13796457668235401</v>
      </c>
      <c r="G508" s="13">
        <v>-0.77554268721504005</v>
      </c>
      <c r="H508" s="13">
        <v>-0.16194970383597501</v>
      </c>
      <c r="I508" s="13">
        <v>-0.65000596676519795</v>
      </c>
      <c r="J508" s="13">
        <v>-1.1634745051423601</v>
      </c>
      <c r="K508" s="13">
        <v>-0.71434140601919005</v>
      </c>
      <c r="L508" s="13">
        <v>-1.26953118149491</v>
      </c>
      <c r="M508" s="13">
        <v>0.58087830713974797</v>
      </c>
      <c r="N508" s="13">
        <v>2.0525346030746001</v>
      </c>
      <c r="O508" s="13">
        <v>0.66579872056953304</v>
      </c>
      <c r="P508" s="13">
        <v>0.68505797615585096</v>
      </c>
      <c r="Q508" s="13">
        <v>-1.46154917833999E-2</v>
      </c>
      <c r="R508" s="13">
        <v>-0.81877474253927995</v>
      </c>
      <c r="S508" s="13">
        <v>-1.1560394123167499</v>
      </c>
      <c r="T508" s="13">
        <v>-0.38183383579381802</v>
      </c>
      <c r="U508" s="13">
        <v>-1.0594351506117501</v>
      </c>
    </row>
    <row r="509" spans="1:21" x14ac:dyDescent="0.3">
      <c r="A509">
        <f t="shared" si="7"/>
        <v>506</v>
      </c>
      <c r="B509" s="13">
        <v>0.43995218887243998</v>
      </c>
      <c r="C509" s="13">
        <v>-0.68837521525880097</v>
      </c>
      <c r="D509" s="13">
        <v>-0.39967943978640103</v>
      </c>
      <c r="E509" s="13">
        <v>-2.2995788099366998</v>
      </c>
      <c r="F509" s="13">
        <v>0.76348098436058998</v>
      </c>
      <c r="G509" s="13">
        <v>-0.93145527235995296</v>
      </c>
      <c r="H509" s="13">
        <v>-1.2277338199282499</v>
      </c>
      <c r="I509" s="13">
        <v>-1.9494823297702499</v>
      </c>
      <c r="J509" s="13">
        <v>1.31428539715541</v>
      </c>
      <c r="K509" s="13">
        <v>0.58848455509443698</v>
      </c>
      <c r="L509" s="13">
        <v>-0.48724040055057499</v>
      </c>
      <c r="M509" s="13">
        <v>0.68232287900035204</v>
      </c>
      <c r="N509" s="13">
        <v>-1.1281147921604799</v>
      </c>
      <c r="O509" s="13">
        <v>-2.3397159667838401</v>
      </c>
      <c r="P509" s="13">
        <v>-0.59311058431872898</v>
      </c>
      <c r="Q509" s="13">
        <v>1.0041689966365599</v>
      </c>
      <c r="R509" s="13">
        <v>1.2466226819407999</v>
      </c>
      <c r="S509" s="13">
        <v>0.54145161855756496</v>
      </c>
      <c r="T509" s="13">
        <v>-1.5176828732588199</v>
      </c>
      <c r="U509" s="13">
        <v>4.7138624025548997E-2</v>
      </c>
    </row>
    <row r="510" spans="1:21" x14ac:dyDescent="0.3">
      <c r="A510">
        <f t="shared" si="7"/>
        <v>507</v>
      </c>
      <c r="B510" s="13">
        <v>0.101662443700341</v>
      </c>
      <c r="C510" s="13">
        <v>0.79571956903615404</v>
      </c>
      <c r="D510" s="13">
        <v>-2.0720475823017099E-3</v>
      </c>
      <c r="E510" s="13">
        <v>-0.40314503391937101</v>
      </c>
      <c r="F510" s="13">
        <v>0.60253154592543801</v>
      </c>
      <c r="G510" s="13">
        <v>-0.22222445366756399</v>
      </c>
      <c r="H510" s="13">
        <v>-0.80846569328033202</v>
      </c>
      <c r="I510" s="13">
        <v>0.79677293338823596</v>
      </c>
      <c r="J510" s="13">
        <v>0.21332893333152</v>
      </c>
      <c r="K510" s="13">
        <v>-0.14843546164653301</v>
      </c>
      <c r="L510" s="13">
        <v>0.64326400141704698</v>
      </c>
      <c r="M510" s="13">
        <v>-0.74629373339139504</v>
      </c>
      <c r="N510" s="13">
        <v>-0.64985663884019096</v>
      </c>
      <c r="O510" s="13">
        <v>0.73709870377379705</v>
      </c>
      <c r="P510" s="13">
        <v>-1.32955190432405</v>
      </c>
      <c r="Q510" s="13">
        <v>-0.35165296647927802</v>
      </c>
      <c r="R510" s="13">
        <v>1.2781158837600699</v>
      </c>
      <c r="S510" s="13">
        <v>1.1959335031071401</v>
      </c>
      <c r="T510" s="13">
        <v>1.3446062307517299</v>
      </c>
      <c r="U510" s="13">
        <v>0.52303166157210301</v>
      </c>
    </row>
    <row r="511" spans="1:21" x14ac:dyDescent="0.3">
      <c r="A511">
        <f t="shared" si="7"/>
        <v>508</v>
      </c>
      <c r="B511" s="13">
        <v>2.7873352278134398</v>
      </c>
      <c r="C511" s="13">
        <v>-1.0377471862055201</v>
      </c>
      <c r="D511" s="13">
        <v>-2.0305916410027298</v>
      </c>
      <c r="E511" s="13">
        <v>-0.80427509269029296</v>
      </c>
      <c r="F511" s="13">
        <v>-2.47064399862079</v>
      </c>
      <c r="G511" s="13">
        <v>0.10572764892832801</v>
      </c>
      <c r="H511" s="13">
        <v>0.35711812447500102</v>
      </c>
      <c r="I511" s="13">
        <v>-1.1867040006034499</v>
      </c>
      <c r="J511" s="13">
        <v>1.16758152256073</v>
      </c>
      <c r="K511" s="13">
        <v>0.51691105861050402</v>
      </c>
      <c r="L511" s="13">
        <v>-0.31379100045106101</v>
      </c>
      <c r="M511" s="13">
        <v>0.55453778995237701</v>
      </c>
      <c r="N511" s="13">
        <v>-1.6084901298713901</v>
      </c>
      <c r="O511" s="13">
        <v>-2.2371776493108402</v>
      </c>
      <c r="P511" s="13">
        <v>-0.269705205197527</v>
      </c>
      <c r="Q511" s="13">
        <v>2.53923347454807</v>
      </c>
      <c r="R511" s="13">
        <v>-2.6506908510496099</v>
      </c>
      <c r="S511" s="13">
        <v>-0.56561162655730202</v>
      </c>
      <c r="T511" s="13">
        <v>-1.6870999381038501</v>
      </c>
      <c r="U511" s="13">
        <v>0.38455683492743098</v>
      </c>
    </row>
    <row r="512" spans="1:21" x14ac:dyDescent="0.3">
      <c r="A512">
        <f t="shared" si="7"/>
        <v>509</v>
      </c>
      <c r="B512" s="13">
        <v>-1.16666503019464</v>
      </c>
      <c r="C512" s="13">
        <v>9.8199262577559995E-2</v>
      </c>
      <c r="D512" s="13">
        <v>-1.0389242397385301</v>
      </c>
      <c r="E512" s="13">
        <v>1.5834042281998399</v>
      </c>
      <c r="F512" s="13">
        <v>-0.85039682117147397</v>
      </c>
      <c r="G512" s="13">
        <v>0.91157434211310595</v>
      </c>
      <c r="H512" s="13">
        <v>0.602699894904838</v>
      </c>
      <c r="I512" s="13">
        <v>1.9180150069181301</v>
      </c>
      <c r="J512" s="13">
        <v>-1.7827860369567201</v>
      </c>
      <c r="K512" s="13">
        <v>0.217665076999986</v>
      </c>
      <c r="L512" s="13">
        <v>-0.60318718992072995</v>
      </c>
      <c r="M512" s="13">
        <v>0.68728824713793102</v>
      </c>
      <c r="N512" s="13">
        <v>0.81742074730342495</v>
      </c>
      <c r="O512" s="13">
        <v>-0.55980402589487699</v>
      </c>
      <c r="P512" s="13">
        <v>-0.63944209114362704</v>
      </c>
      <c r="Q512" s="13">
        <v>-0.90334269105169795</v>
      </c>
      <c r="R512" s="13">
        <v>0.47485332833495802</v>
      </c>
      <c r="S512" s="13">
        <v>-0.82633759013389996</v>
      </c>
      <c r="T512" s="13">
        <v>0.15335598744500001</v>
      </c>
      <c r="U512" s="13">
        <v>-1.85160745281468</v>
      </c>
    </row>
    <row r="513" spans="1:21" x14ac:dyDescent="0.3">
      <c r="A513">
        <f t="shared" si="7"/>
        <v>510</v>
      </c>
      <c r="B513" s="13">
        <v>-1.8542990826896899</v>
      </c>
      <c r="C513" s="13">
        <v>1.52372663590548</v>
      </c>
      <c r="D513" s="13">
        <v>-5.0309231485272103E-2</v>
      </c>
      <c r="E513" s="13">
        <v>-0.68376975872337697</v>
      </c>
      <c r="F513" s="13">
        <v>9.5234370467468299E-2</v>
      </c>
      <c r="G513" s="13">
        <v>-0.52679592217170201</v>
      </c>
      <c r="H513" s="13">
        <v>0.25027904263957801</v>
      </c>
      <c r="I513" s="13">
        <v>-0.29914558724192603</v>
      </c>
      <c r="J513" s="13">
        <v>1.2157097460517601</v>
      </c>
      <c r="K513" s="13">
        <v>-0.818691922434574</v>
      </c>
      <c r="L513" s="13">
        <v>1.3190467044701999</v>
      </c>
      <c r="M513" s="13">
        <v>0.72154562393280597</v>
      </c>
      <c r="N513" s="13">
        <v>-0.15518291833127901</v>
      </c>
      <c r="O513" s="13">
        <v>-1.10123068692521</v>
      </c>
      <c r="P513" s="13">
        <v>0.360996386409629</v>
      </c>
      <c r="Q513" s="13">
        <v>-0.16608556958069401</v>
      </c>
      <c r="R513" s="13">
        <v>0.38978286542262702</v>
      </c>
      <c r="S513" s="13">
        <v>7.5374134157170494E-2</v>
      </c>
      <c r="T513" s="13">
        <v>0.388268588967212</v>
      </c>
      <c r="U513" s="13">
        <v>1.3618327304627</v>
      </c>
    </row>
    <row r="514" spans="1:21" x14ac:dyDescent="0.3">
      <c r="A514">
        <f t="shared" si="7"/>
        <v>511</v>
      </c>
      <c r="B514" s="13">
        <v>-1.1406811446696301</v>
      </c>
      <c r="C514" s="13">
        <v>0.37423273822339398</v>
      </c>
      <c r="D514" s="13">
        <v>-0.735133395613914</v>
      </c>
      <c r="E514" s="13">
        <v>0.38619289684292002</v>
      </c>
      <c r="F514" s="13">
        <v>8.9639481329114007E-2</v>
      </c>
      <c r="G514" s="13">
        <v>7.96348931445581E-2</v>
      </c>
      <c r="H514" s="13">
        <v>0.220123212754366</v>
      </c>
      <c r="I514" s="13">
        <v>-0.235070242337311</v>
      </c>
      <c r="J514" s="13">
        <v>0.95530660170766202</v>
      </c>
      <c r="K514" s="13">
        <v>1.74085564926365</v>
      </c>
      <c r="L514" s="13">
        <v>0.37144852965944702</v>
      </c>
      <c r="M514" s="13">
        <v>-0.17633249189755701</v>
      </c>
      <c r="N514" s="13">
        <v>-1.26301456205689</v>
      </c>
      <c r="O514" s="13">
        <v>-0.42350211708415197</v>
      </c>
      <c r="P514" s="13">
        <v>0.10113533953520901</v>
      </c>
      <c r="Q514" s="13">
        <v>0.21564431392549099</v>
      </c>
      <c r="R514" s="13">
        <v>0.32331101379086302</v>
      </c>
      <c r="S514" s="13">
        <v>0.32991656792656598</v>
      </c>
      <c r="T514" s="13">
        <v>-1.1455925778625999</v>
      </c>
      <c r="U514" s="13">
        <v>1.05047457949932</v>
      </c>
    </row>
    <row r="515" spans="1:21" x14ac:dyDescent="0.3">
      <c r="A515">
        <f t="shared" si="7"/>
        <v>512</v>
      </c>
      <c r="B515" s="13">
        <v>-1.0933434562396001</v>
      </c>
      <c r="C515" s="13">
        <v>1.23900718077788</v>
      </c>
      <c r="D515" s="13">
        <v>-1.89541069430219</v>
      </c>
      <c r="E515" s="13">
        <v>-0.36198173682750401</v>
      </c>
      <c r="F515" s="13">
        <v>-1.19215748966614</v>
      </c>
      <c r="G515" s="13">
        <v>-0.87471094094963098</v>
      </c>
      <c r="H515" s="13">
        <v>2.7133647821026301</v>
      </c>
      <c r="I515" s="13">
        <v>0.543178373980019</v>
      </c>
      <c r="J515" s="13">
        <v>-0.26034565664876103</v>
      </c>
      <c r="K515" s="13">
        <v>1.8640620270802499</v>
      </c>
      <c r="L515" s="13">
        <v>-0.28831557772989502</v>
      </c>
      <c r="M515" s="13">
        <v>-1.9983781386568</v>
      </c>
      <c r="N515" s="13">
        <v>1.2372048478769</v>
      </c>
      <c r="O515" s="13">
        <v>-0.60224691350638204</v>
      </c>
      <c r="P515" s="13">
        <v>0.61891414320377502</v>
      </c>
      <c r="Q515" s="13">
        <v>-0.56751456973910497</v>
      </c>
      <c r="R515" s="13">
        <v>8.5867855405703505E-2</v>
      </c>
      <c r="S515" s="13">
        <v>2.1539094467323401</v>
      </c>
      <c r="T515" s="13">
        <v>-0.875160568206376</v>
      </c>
      <c r="U515" s="13">
        <v>1.2995260806181399</v>
      </c>
    </row>
    <row r="516" spans="1:21" x14ac:dyDescent="0.3">
      <c r="A516">
        <f t="shared" si="7"/>
        <v>513</v>
      </c>
      <c r="B516" s="13">
        <v>-0.43360929647482399</v>
      </c>
      <c r="C516" s="13">
        <v>6.5530194205631498E-2</v>
      </c>
      <c r="D516" s="13">
        <v>0.60925383569641101</v>
      </c>
      <c r="E516" s="13">
        <v>0.29834598281514801</v>
      </c>
      <c r="F516" s="13">
        <v>-0.301521829768436</v>
      </c>
      <c r="G516" s="13">
        <v>0.64639412963480702</v>
      </c>
      <c r="H516" s="13">
        <v>-0.28241755895030402</v>
      </c>
      <c r="I516" s="13">
        <v>2.0202781192711998</v>
      </c>
      <c r="J516" s="13">
        <v>1.2834240190885799</v>
      </c>
      <c r="K516" s="13">
        <v>0.39188719386392201</v>
      </c>
      <c r="L516" s="13">
        <v>2.1727189875624</v>
      </c>
      <c r="M516" s="13">
        <v>-1.2084700020633601</v>
      </c>
      <c r="N516" s="13">
        <v>0.60853353206033001</v>
      </c>
      <c r="O516" s="13">
        <v>0.47759834672198997</v>
      </c>
      <c r="P516" s="13">
        <v>-4.7485614441898097E-2</v>
      </c>
      <c r="Q516" s="13">
        <v>0.80773168030655196</v>
      </c>
      <c r="R516" s="13">
        <v>-0.78493611619074599</v>
      </c>
      <c r="S516" s="13">
        <v>1.00070030526263</v>
      </c>
      <c r="T516" s="13">
        <v>0.91323439339928603</v>
      </c>
      <c r="U516" s="13">
        <v>-0.41308233097177799</v>
      </c>
    </row>
    <row r="517" spans="1:21" x14ac:dyDescent="0.3">
      <c r="A517">
        <f t="shared" si="7"/>
        <v>514</v>
      </c>
      <c r="B517" s="13">
        <v>-0.16846987827544799</v>
      </c>
      <c r="C517" s="13">
        <v>-0.68030769309566197</v>
      </c>
      <c r="D517" s="13">
        <v>-0.47952477061231802</v>
      </c>
      <c r="E517" s="13">
        <v>-1.0925953795738601</v>
      </c>
      <c r="F517" s="13">
        <v>0.23721296197146</v>
      </c>
      <c r="G517" s="13">
        <v>1.4741494761885801</v>
      </c>
      <c r="H517" s="13">
        <v>0.88674836591986494</v>
      </c>
      <c r="I517" s="13">
        <v>-0.91083091027204199</v>
      </c>
      <c r="J517" s="13">
        <v>0.90773746486365603</v>
      </c>
      <c r="K517" s="13">
        <v>0.98701050714635896</v>
      </c>
      <c r="L517" s="13">
        <v>-0.37334626123757397</v>
      </c>
      <c r="M517" s="13">
        <v>-1.1868059807312801</v>
      </c>
      <c r="N517" s="13">
        <v>-1.17672778036864</v>
      </c>
      <c r="O517" s="13">
        <v>1.82592274971824</v>
      </c>
      <c r="P517" s="13">
        <v>1.11739860943327</v>
      </c>
      <c r="Q517" s="13">
        <v>6.5302647079666196E-2</v>
      </c>
      <c r="R517" s="13">
        <v>-1.109592783733</v>
      </c>
      <c r="S517" s="13">
        <v>1.1748338620041801</v>
      </c>
      <c r="T517" s="13">
        <v>0.430302529311962</v>
      </c>
      <c r="U517" s="13">
        <v>-6.2267230798306898E-3</v>
      </c>
    </row>
    <row r="518" spans="1:21" x14ac:dyDescent="0.3">
      <c r="A518">
        <f t="shared" ref="A518:A581" si="8">1+A517</f>
        <v>515</v>
      </c>
      <c r="B518" s="13">
        <v>-0.218533560026581</v>
      </c>
      <c r="C518" s="13">
        <v>0.51355658289461503</v>
      </c>
      <c r="D518" s="13">
        <v>0.75112533977497198</v>
      </c>
      <c r="E518" s="13">
        <v>-0.72862596795765999</v>
      </c>
      <c r="F518" s="13">
        <v>-1.99505069419577</v>
      </c>
      <c r="G518" s="13">
        <v>0.425788786818106</v>
      </c>
      <c r="H518" s="13">
        <v>0.33116087495164898</v>
      </c>
      <c r="I518" s="13">
        <v>-0.72115999940284703</v>
      </c>
      <c r="J518" s="13">
        <v>-0.51153304305443703</v>
      </c>
      <c r="K518" s="13">
        <v>-0.439966428441177</v>
      </c>
      <c r="L518" s="13">
        <v>0.51710734353270704</v>
      </c>
      <c r="M518" s="13">
        <v>0.55141327590104305</v>
      </c>
      <c r="N518" s="13">
        <v>-1.9689495372429699</v>
      </c>
      <c r="O518" s="13">
        <v>0.31811802415209001</v>
      </c>
      <c r="P518" s="13">
        <v>0.348845657962991</v>
      </c>
      <c r="Q518" s="13">
        <v>-0.58794624065081302</v>
      </c>
      <c r="R518" s="13">
        <v>0.43836136919955798</v>
      </c>
      <c r="S518" s="13">
        <v>-1.48407082191784</v>
      </c>
      <c r="T518" s="13">
        <v>5.4602810042985901E-3</v>
      </c>
      <c r="U518" s="13">
        <v>-0.67306662975167697</v>
      </c>
    </row>
    <row r="519" spans="1:21" x14ac:dyDescent="0.3">
      <c r="A519">
        <f t="shared" si="8"/>
        <v>516</v>
      </c>
      <c r="B519" s="13">
        <v>0.54133443571937601</v>
      </c>
      <c r="C519" s="13">
        <v>5.3690329840086301E-2</v>
      </c>
      <c r="D519" s="13">
        <v>-0.98034335675453999</v>
      </c>
      <c r="E519" s="13">
        <v>-0.30935042833302401</v>
      </c>
      <c r="F519" s="13">
        <v>-3.0213770940689801E-2</v>
      </c>
      <c r="G519" s="13">
        <v>2.3899007883004502</v>
      </c>
      <c r="H519" s="13">
        <v>1.9768397665636599</v>
      </c>
      <c r="I519" s="13">
        <v>9.2634967472840807E-2</v>
      </c>
      <c r="J519" s="13">
        <v>0.269770560830211</v>
      </c>
      <c r="K519" s="13">
        <v>7.7266008779075704E-2</v>
      </c>
      <c r="L519" s="13">
        <v>-0.271460262752867</v>
      </c>
      <c r="M519" s="13">
        <v>-1.0353003404329699</v>
      </c>
      <c r="N519" s="13">
        <v>0.56606290297032602</v>
      </c>
      <c r="O519" s="13">
        <v>1.59849053436116</v>
      </c>
      <c r="P519" s="13">
        <v>1.3727258335078301</v>
      </c>
      <c r="Q519" s="13">
        <v>-0.39462316487219301</v>
      </c>
      <c r="R519" s="13">
        <v>0.34518737252069298</v>
      </c>
      <c r="S519" s="13">
        <v>-0.421952657026607</v>
      </c>
      <c r="T519" s="13">
        <v>0.10198783454029201</v>
      </c>
      <c r="U519" s="13">
        <v>-0.44538996250983398</v>
      </c>
    </row>
    <row r="520" spans="1:21" x14ac:dyDescent="0.3">
      <c r="A520">
        <f t="shared" si="8"/>
        <v>517</v>
      </c>
      <c r="B520" s="13">
        <v>0.38926620384326399</v>
      </c>
      <c r="C520" s="13">
        <v>2.1301170712897401</v>
      </c>
      <c r="D520" s="13">
        <v>-2.2373660340024202</v>
      </c>
      <c r="E520" s="13">
        <v>-0.81998724866550399</v>
      </c>
      <c r="F520" s="13">
        <v>-1.82017194931349</v>
      </c>
      <c r="G520" s="13">
        <v>-0.54050102550642898</v>
      </c>
      <c r="H520" s="13">
        <v>-0.592803621717091</v>
      </c>
      <c r="I520" s="13">
        <v>-0.56840505808341402</v>
      </c>
      <c r="J520" s="13">
        <v>1.1995097939427299</v>
      </c>
      <c r="K520" s="13">
        <v>0.22991750215764101</v>
      </c>
      <c r="L520" s="13">
        <v>0.36428611416770301</v>
      </c>
      <c r="M520" s="13">
        <v>0.54343417183933995</v>
      </c>
      <c r="N520" s="13">
        <v>-0.65729734988410204</v>
      </c>
      <c r="O520" s="13">
        <v>9.7082837395832705E-2</v>
      </c>
      <c r="P520" s="13">
        <v>-2.4261647230204599</v>
      </c>
      <c r="Q520" s="13">
        <v>-0.59026092512117001</v>
      </c>
      <c r="R520" s="13">
        <v>0.77455742068389499</v>
      </c>
      <c r="S520" s="13">
        <v>-1.94825362159548</v>
      </c>
      <c r="T520" s="13">
        <v>-1.21960491078417</v>
      </c>
      <c r="U520" s="13">
        <v>1.01113007299821</v>
      </c>
    </row>
    <row r="521" spans="1:21" x14ac:dyDescent="0.3">
      <c r="A521">
        <f t="shared" si="8"/>
        <v>518</v>
      </c>
      <c r="B521" s="13">
        <v>0.75122898468833299</v>
      </c>
      <c r="C521" s="13">
        <v>-0.81960088730618297</v>
      </c>
      <c r="D521" s="13">
        <v>1.51083113001156</v>
      </c>
      <c r="E521" s="13">
        <v>-1.24004321083292</v>
      </c>
      <c r="F521" s="13">
        <v>-2.2798332516081601</v>
      </c>
      <c r="G521" s="13">
        <v>1.65967291575623</v>
      </c>
      <c r="H521" s="13">
        <v>0.69103531090660097</v>
      </c>
      <c r="I521" s="13">
        <v>-1.6713572902087299</v>
      </c>
      <c r="J521" s="13">
        <v>-1.33793621759281</v>
      </c>
      <c r="K521" s="13">
        <v>0.39890280299519199</v>
      </c>
      <c r="L521" s="13">
        <v>0.71438106926914202</v>
      </c>
      <c r="M521" s="13">
        <v>-0.37803719313888801</v>
      </c>
      <c r="N521" s="13">
        <v>0.67671289330672801</v>
      </c>
      <c r="O521" s="13">
        <v>0.44680284329751402</v>
      </c>
      <c r="P521" s="13">
        <v>-1.4503814738721099</v>
      </c>
      <c r="Q521" s="13">
        <v>1.1979301505551601</v>
      </c>
      <c r="R521" s="13">
        <v>-0.16509995298018201</v>
      </c>
      <c r="S521" s="13">
        <v>0.34923650211720197</v>
      </c>
      <c r="T521" s="13">
        <v>0.92847951608822699</v>
      </c>
      <c r="U521" s="13">
        <v>-1.1778696750911599</v>
      </c>
    </row>
    <row r="522" spans="1:21" x14ac:dyDescent="0.3">
      <c r="A522">
        <f t="shared" si="8"/>
        <v>519</v>
      </c>
      <c r="B522" s="13">
        <v>1.778255899291</v>
      </c>
      <c r="C522" s="13">
        <v>9.8988329503936101E-2</v>
      </c>
      <c r="D522" s="13">
        <v>-0.40961161885404601</v>
      </c>
      <c r="E522" s="13">
        <v>-0.173139554799527</v>
      </c>
      <c r="F522" s="13">
        <v>-1.4582717549381601</v>
      </c>
      <c r="G522" s="13">
        <v>-1.74856931360755</v>
      </c>
      <c r="H522" s="13">
        <v>-2.01267551063306</v>
      </c>
      <c r="I522" s="13">
        <v>1.0731697317317701</v>
      </c>
      <c r="J522" s="13">
        <v>-1.5848227185200601</v>
      </c>
      <c r="K522" s="13">
        <v>0.69249807629586702</v>
      </c>
      <c r="L522" s="13">
        <v>-0.37518938856446199</v>
      </c>
      <c r="M522" s="13">
        <v>0.57435637702350495</v>
      </c>
      <c r="N522" s="13">
        <v>0.57295423937404499</v>
      </c>
      <c r="O522" s="13">
        <v>0.63648607023039905</v>
      </c>
      <c r="P522" s="13">
        <v>0.20740869826692401</v>
      </c>
      <c r="Q522" s="13">
        <v>0.79541207230692701</v>
      </c>
      <c r="R522" s="13">
        <v>0.28343040540102299</v>
      </c>
      <c r="S522" s="13">
        <v>0.95935801622148897</v>
      </c>
      <c r="T522" s="13">
        <v>-0.35885574891259098</v>
      </c>
      <c r="U522" s="13">
        <v>1.63396314485142</v>
      </c>
    </row>
    <row r="523" spans="1:21" x14ac:dyDescent="0.3">
      <c r="A523">
        <f t="shared" si="8"/>
        <v>520</v>
      </c>
      <c r="B523" s="13">
        <v>1.2230625517338101</v>
      </c>
      <c r="C523" s="13">
        <v>-1.4617315844102301</v>
      </c>
      <c r="D523" s="13">
        <v>-6.18878331005175E-2</v>
      </c>
      <c r="E523" s="13">
        <v>0.76727717163197695</v>
      </c>
      <c r="F523" s="13">
        <v>0.28191519812132698</v>
      </c>
      <c r="G523" s="13">
        <v>-0.606347703223857</v>
      </c>
      <c r="H523" s="13">
        <v>-1.3944028629459699</v>
      </c>
      <c r="I523" s="13">
        <v>-0.30424492855317897</v>
      </c>
      <c r="J523" s="13">
        <v>-0.51312188453518204</v>
      </c>
      <c r="K523" s="13">
        <v>-0.40253026757098098</v>
      </c>
      <c r="L523" s="13">
        <v>-0.62165311621498598</v>
      </c>
      <c r="M523" s="13">
        <v>-0.45703479902418298</v>
      </c>
      <c r="N523" s="13">
        <v>-0.194372759707717</v>
      </c>
      <c r="O523" s="13">
        <v>-0.31184023374441799</v>
      </c>
      <c r="P523" s="13">
        <v>-2.3113440637165001</v>
      </c>
      <c r="Q523" s="13">
        <v>0.19755682161857399</v>
      </c>
      <c r="R523" s="13">
        <v>1.36800355006595</v>
      </c>
      <c r="S523" s="13">
        <v>1.20795187389762</v>
      </c>
      <c r="T523" s="13">
        <v>-1.60223950975748</v>
      </c>
      <c r="U523" s="13">
        <v>-1.5876742400692101</v>
      </c>
    </row>
    <row r="524" spans="1:21" x14ac:dyDescent="0.3">
      <c r="A524">
        <f t="shared" si="8"/>
        <v>521</v>
      </c>
      <c r="B524" s="13">
        <v>-1.2832561046047699</v>
      </c>
      <c r="C524" s="13">
        <v>1.6269980714985799</v>
      </c>
      <c r="D524" s="13">
        <v>-0.67212592069514698</v>
      </c>
      <c r="E524" s="13">
        <v>-0.39793961300554598</v>
      </c>
      <c r="F524" s="13">
        <v>0.42794656929841102</v>
      </c>
      <c r="G524" s="13">
        <v>-0.78635998037576704</v>
      </c>
      <c r="H524" s="13">
        <v>-0.90086180298143503</v>
      </c>
      <c r="I524" s="13">
        <v>-0.53016149038674798</v>
      </c>
      <c r="J524" s="13">
        <v>-0.77588651461412494</v>
      </c>
      <c r="K524" s="13">
        <v>1.4736026751445599</v>
      </c>
      <c r="L524" s="13">
        <v>1.4877375273459099</v>
      </c>
      <c r="M524" s="13">
        <v>-0.31957535014644101</v>
      </c>
      <c r="N524" s="13">
        <v>-1.7275970618046801</v>
      </c>
      <c r="O524" s="13">
        <v>0.60837617267200295</v>
      </c>
      <c r="P524" s="13">
        <v>6.7843786462756198E-2</v>
      </c>
      <c r="Q524" s="13">
        <v>-0.206598739520371</v>
      </c>
      <c r="R524" s="13">
        <v>-0.97825881613787202</v>
      </c>
      <c r="S524" s="13">
        <v>-1.2886110503844701</v>
      </c>
      <c r="T524" s="13">
        <v>0.74179678081030798</v>
      </c>
      <c r="U524" s="13">
        <v>0.121317639229174</v>
      </c>
    </row>
    <row r="525" spans="1:21" x14ac:dyDescent="0.3">
      <c r="A525">
        <f t="shared" si="8"/>
        <v>522</v>
      </c>
      <c r="B525" s="13">
        <v>-2.32895451628334</v>
      </c>
      <c r="C525" s="13">
        <v>0.66043769528841201</v>
      </c>
      <c r="D525" s="13">
        <v>-0.36491396238054902</v>
      </c>
      <c r="E525" s="13">
        <v>-0.93703566440363695</v>
      </c>
      <c r="F525" s="13">
        <v>0.237790464545208</v>
      </c>
      <c r="G525" s="13">
        <v>-1.07233469606835</v>
      </c>
      <c r="H525" s="13">
        <v>-0.33209686321356802</v>
      </c>
      <c r="I525" s="13">
        <v>-0.36748293465941601</v>
      </c>
      <c r="J525" s="13">
        <v>0.84766401535630498</v>
      </c>
      <c r="K525" s="13">
        <v>-0.61002515489782305</v>
      </c>
      <c r="L525" s="13">
        <v>1.54118280724506E-2</v>
      </c>
      <c r="M525" s="13">
        <v>0.56740453570274096</v>
      </c>
      <c r="N525" s="13">
        <v>1.15858880938985</v>
      </c>
      <c r="O525" s="13">
        <v>2.2614185276883099</v>
      </c>
      <c r="P525" s="13">
        <v>-0.40237832334483198</v>
      </c>
      <c r="Q525" s="13">
        <v>-0.226344280195721</v>
      </c>
      <c r="R525" s="13">
        <v>-0.38138261222327002</v>
      </c>
      <c r="S525" s="13">
        <v>0.472737410519601</v>
      </c>
      <c r="T525" s="13">
        <v>0.41637320922660997</v>
      </c>
      <c r="U525" s="13">
        <v>-0.63276954412705999</v>
      </c>
    </row>
    <row r="526" spans="1:21" x14ac:dyDescent="0.3">
      <c r="A526">
        <f t="shared" si="8"/>
        <v>523</v>
      </c>
      <c r="B526" s="13">
        <v>0.901931466951714</v>
      </c>
      <c r="C526" s="13">
        <v>1.4171045508240601</v>
      </c>
      <c r="D526" s="13">
        <v>1.3732595295887799</v>
      </c>
      <c r="E526" s="13">
        <v>-1.3228775459206501</v>
      </c>
      <c r="F526" s="13">
        <v>-3.1103500927585999</v>
      </c>
      <c r="G526" s="13">
        <v>-1.10187474923567</v>
      </c>
      <c r="H526" s="13">
        <v>0.64713562949633596</v>
      </c>
      <c r="I526" s="13">
        <v>-0.11453572059377</v>
      </c>
      <c r="J526" s="13">
        <v>0.12944300940957801</v>
      </c>
      <c r="K526" s="13">
        <v>0.54996157059610196</v>
      </c>
      <c r="L526" s="13">
        <v>-0.95695026417121898</v>
      </c>
      <c r="M526" s="13">
        <v>-0.55450664636140301</v>
      </c>
      <c r="N526" s="13">
        <v>-0.60277499638693499</v>
      </c>
      <c r="O526" s="13">
        <v>0.43272501872257202</v>
      </c>
      <c r="P526" s="13">
        <v>-2.59726580745928</v>
      </c>
      <c r="Q526" s="13">
        <v>-0.95938693131850195</v>
      </c>
      <c r="R526" s="13">
        <v>0.46451376402936601</v>
      </c>
      <c r="S526" s="13">
        <v>-1.53051121548748</v>
      </c>
      <c r="T526" s="13">
        <v>0.25759254292863698</v>
      </c>
      <c r="U526" s="13">
        <v>0.51952944507849896</v>
      </c>
    </row>
    <row r="527" spans="1:21" x14ac:dyDescent="0.3">
      <c r="A527">
        <f t="shared" si="8"/>
        <v>524</v>
      </c>
      <c r="B527" s="13">
        <v>-1.8356386837351899</v>
      </c>
      <c r="C527" s="13">
        <v>-0.253230724325612</v>
      </c>
      <c r="D527" s="13">
        <v>1.09655172138225</v>
      </c>
      <c r="E527" s="13">
        <v>-0.98208479683889405</v>
      </c>
      <c r="F527" s="13">
        <v>0.185949177208272</v>
      </c>
      <c r="G527" s="13">
        <v>-2.3897153610644799</v>
      </c>
      <c r="H527" s="13">
        <v>5.7186955648077503E-3</v>
      </c>
      <c r="I527" s="13">
        <v>-0.95503138233464702</v>
      </c>
      <c r="J527" s="13">
        <v>0.86991263974788902</v>
      </c>
      <c r="K527" s="13">
        <v>-1.1791987608455301</v>
      </c>
      <c r="L527" s="13">
        <v>6.7627750054439304E-3</v>
      </c>
      <c r="M527" s="13">
        <v>-0.24684528411721601</v>
      </c>
      <c r="N527" s="13">
        <v>-1.20353615850239</v>
      </c>
      <c r="O527" s="13">
        <v>-0.55507891100464202</v>
      </c>
      <c r="P527" s="13">
        <v>1.06378920260468</v>
      </c>
      <c r="Q527" s="13">
        <v>0.96287702208610604</v>
      </c>
      <c r="R527" s="13">
        <v>1.3303509961920601</v>
      </c>
      <c r="S527" s="13">
        <v>1.06600165258561</v>
      </c>
      <c r="T527" s="13">
        <v>1.4788367897889401</v>
      </c>
      <c r="U527" s="13">
        <v>1.2960469209113801</v>
      </c>
    </row>
    <row r="528" spans="1:21" x14ac:dyDescent="0.3">
      <c r="A528">
        <f t="shared" si="8"/>
        <v>525</v>
      </c>
      <c r="B528" s="13">
        <v>6.6756911436865796E-2</v>
      </c>
      <c r="C528" s="13">
        <v>0.45042330398920999</v>
      </c>
      <c r="D528" s="13">
        <v>-0.71580227212666503</v>
      </c>
      <c r="E528" s="13">
        <v>3.9219181549357003E-2</v>
      </c>
      <c r="F528" s="13">
        <v>0.21267298797428</v>
      </c>
      <c r="G528" s="13">
        <v>0.64444701535603899</v>
      </c>
      <c r="H528" s="13">
        <v>1.3262078453988699</v>
      </c>
      <c r="I528" s="13">
        <v>-1.40376168736339</v>
      </c>
      <c r="J528" s="13">
        <v>-0.21087928313498999</v>
      </c>
      <c r="K528" s="13">
        <v>0.80435012372867798</v>
      </c>
      <c r="L528" s="13">
        <v>-0.97269195886689197</v>
      </c>
      <c r="M528" s="13">
        <v>1.15860551804409</v>
      </c>
      <c r="N528" s="13">
        <v>2.0704696565938301</v>
      </c>
      <c r="O528" s="13">
        <v>0.52371265873009698</v>
      </c>
      <c r="P528" s="13">
        <v>1.41707084066853</v>
      </c>
      <c r="Q528" s="13">
        <v>0.38057049094397499</v>
      </c>
      <c r="R528" s="13">
        <v>0.35262765101513199</v>
      </c>
      <c r="S528" s="13">
        <v>-0.49333842984003801</v>
      </c>
      <c r="T528" s="13">
        <v>0.65061682862969605</v>
      </c>
      <c r="U528" s="13">
        <v>-1.45505806501198</v>
      </c>
    </row>
    <row r="529" spans="1:21" x14ac:dyDescent="0.3">
      <c r="A529">
        <f t="shared" si="8"/>
        <v>526</v>
      </c>
      <c r="B529" s="13">
        <v>3.5479485837576999E-2</v>
      </c>
      <c r="C529" s="13">
        <v>1.30136559392358</v>
      </c>
      <c r="D529" s="13">
        <v>0.474016223045855</v>
      </c>
      <c r="E529" s="13">
        <v>-7.3810536010914599E-3</v>
      </c>
      <c r="F529" s="13">
        <v>0.137970345763581</v>
      </c>
      <c r="G529" s="13">
        <v>0.94940961924037204</v>
      </c>
      <c r="H529" s="13">
        <v>-1.2806682080112499</v>
      </c>
      <c r="I529" s="13">
        <v>2.0681736507105302</v>
      </c>
      <c r="J529" s="13">
        <v>0.80522532286979098</v>
      </c>
      <c r="K529" s="13">
        <v>0.76823439806209004</v>
      </c>
      <c r="L529" s="13">
        <v>-0.57298198920285703</v>
      </c>
      <c r="M529" s="13">
        <v>-1.4646080018176399</v>
      </c>
      <c r="N529" s="13">
        <v>1.2701191905820299</v>
      </c>
      <c r="O529" s="13">
        <v>-0.67209333811114402</v>
      </c>
      <c r="P529" s="13">
        <v>-0.27086790804227001</v>
      </c>
      <c r="Q529" s="13">
        <v>2.8947414635577</v>
      </c>
      <c r="R529" s="13">
        <v>-1.2406433145892699</v>
      </c>
      <c r="S529" s="13">
        <v>1.5193781960536801</v>
      </c>
      <c r="T529" s="13">
        <v>1.14077328769067</v>
      </c>
      <c r="U529" s="13">
        <v>1.2994674629319101</v>
      </c>
    </row>
    <row r="530" spans="1:21" x14ac:dyDescent="0.3">
      <c r="A530">
        <f t="shared" si="8"/>
        <v>527</v>
      </c>
      <c r="B530" s="13">
        <v>2.2271680781678702</v>
      </c>
      <c r="C530" s="13">
        <v>-0.29331731797030602</v>
      </c>
      <c r="D530" s="13">
        <v>-0.39106313765415202</v>
      </c>
      <c r="E530" s="13">
        <v>7.8862197687643507E-2</v>
      </c>
      <c r="F530" s="13">
        <v>1.13419212493027</v>
      </c>
      <c r="G530" s="13">
        <v>1.4198680929544401</v>
      </c>
      <c r="H530" s="13">
        <v>-1.4889087678975399</v>
      </c>
      <c r="I530" s="13">
        <v>0.60621373752569296</v>
      </c>
      <c r="J530" s="13">
        <v>0.94139246706812696</v>
      </c>
      <c r="K530" s="13">
        <v>0.414765731953878</v>
      </c>
      <c r="L530" s="13">
        <v>-0.35584870994784201</v>
      </c>
      <c r="M530" s="13">
        <v>-2.26894328941651</v>
      </c>
      <c r="N530" s="13">
        <v>1.0553241236386699</v>
      </c>
      <c r="O530" s="13">
        <v>-1.8916370614301601</v>
      </c>
      <c r="P530" s="13">
        <v>0.20852243140485099</v>
      </c>
      <c r="Q530" s="13">
        <v>1.6614013993349198E-2</v>
      </c>
      <c r="R530" s="13">
        <v>0.79563217461137303</v>
      </c>
      <c r="S530" s="13">
        <v>0.53442690799332404</v>
      </c>
      <c r="T530" s="13">
        <v>1.35433448015792</v>
      </c>
      <c r="U530" s="13">
        <v>0.55607651457192697</v>
      </c>
    </row>
    <row r="531" spans="1:21" x14ac:dyDescent="0.3">
      <c r="A531">
        <f t="shared" si="8"/>
        <v>528</v>
      </c>
      <c r="B531" s="13">
        <v>-6.9214254022048394E-2</v>
      </c>
      <c r="C531" s="13">
        <v>0.56921616224345395</v>
      </c>
      <c r="D531" s="13">
        <v>-0.276853987668782</v>
      </c>
      <c r="E531" s="13">
        <v>-4.9853546323608597E-2</v>
      </c>
      <c r="F531" s="13">
        <v>0.46759994705811903</v>
      </c>
      <c r="G531" s="13">
        <v>0.245792564414924</v>
      </c>
      <c r="H531" s="13">
        <v>4.0628853894707002E-2</v>
      </c>
      <c r="I531" s="13">
        <v>0.158994631707988</v>
      </c>
      <c r="J531" s="13">
        <v>2.35946344821508</v>
      </c>
      <c r="K531" s="13">
        <v>0.160816794688807</v>
      </c>
      <c r="L531" s="13">
        <v>1.4551804140889399</v>
      </c>
      <c r="M531" s="13">
        <v>0.31867157840780902</v>
      </c>
      <c r="N531" s="13">
        <v>1.3657580053731</v>
      </c>
      <c r="O531" s="13">
        <v>0.524609351650973</v>
      </c>
      <c r="P531" s="13">
        <v>4.7850714437183903E-2</v>
      </c>
      <c r="Q531" s="13">
        <v>0.110504926477104</v>
      </c>
      <c r="R531" s="13">
        <v>-0.151595318210277</v>
      </c>
      <c r="S531" s="13">
        <v>-0.16411645241921</v>
      </c>
      <c r="T531" s="13">
        <v>-1.7349106667063801</v>
      </c>
      <c r="U531" s="13">
        <v>-0.321277323436235</v>
      </c>
    </row>
    <row r="532" spans="1:21" x14ac:dyDescent="0.3">
      <c r="A532">
        <f t="shared" si="8"/>
        <v>529</v>
      </c>
      <c r="B532" s="13">
        <v>-0.50732306461449805</v>
      </c>
      <c r="C532" s="13">
        <v>-1.40568651843696</v>
      </c>
      <c r="D532" s="13">
        <v>-0.485391245461475</v>
      </c>
      <c r="E532" s="13">
        <v>-0.296254537076378</v>
      </c>
      <c r="F532" s="13">
        <v>2.0602980485303202</v>
      </c>
      <c r="G532" s="13">
        <v>0.90171170041920801</v>
      </c>
      <c r="H532" s="13">
        <v>0.18226194315188499</v>
      </c>
      <c r="I532" s="13">
        <v>1.04483096498252</v>
      </c>
      <c r="J532" s="13">
        <v>-0.50155253866164995</v>
      </c>
      <c r="K532" s="13">
        <v>-0.80330850606462201</v>
      </c>
      <c r="L532" s="13">
        <v>0.212537279452929</v>
      </c>
      <c r="M532" s="13">
        <v>2.1456369562875799</v>
      </c>
      <c r="N532" s="13">
        <v>-1.1910426705894701</v>
      </c>
      <c r="O532" s="13">
        <v>1.2167062498794501</v>
      </c>
      <c r="P532" s="13">
        <v>0.65152974761068205</v>
      </c>
      <c r="Q532" s="13">
        <v>0.72916232550812698</v>
      </c>
      <c r="R532" s="13">
        <v>-0.94997871412539503</v>
      </c>
      <c r="S532" s="13">
        <v>1.5315155241863601</v>
      </c>
      <c r="T532" s="13">
        <v>-0.37523296695681202</v>
      </c>
      <c r="U532" s="13">
        <v>-0.91063030363813802</v>
      </c>
    </row>
    <row r="533" spans="1:21" x14ac:dyDescent="0.3">
      <c r="A533">
        <f t="shared" si="8"/>
        <v>530</v>
      </c>
      <c r="B533" s="13">
        <v>0.23580967257624399</v>
      </c>
      <c r="C533" s="13">
        <v>-0.29313569728605499</v>
      </c>
      <c r="D533" s="13">
        <v>-0.51703067269823599</v>
      </c>
      <c r="E533" s="13">
        <v>0.68438895771853303</v>
      </c>
      <c r="F533" s="13">
        <v>0.645793851201796</v>
      </c>
      <c r="G533" s="13">
        <v>0.97433505476147597</v>
      </c>
      <c r="H533" s="13">
        <v>0.20747443886862499</v>
      </c>
      <c r="I533" s="13">
        <v>-0.33936192435701101</v>
      </c>
      <c r="J533" s="13">
        <v>0.98650420974976405</v>
      </c>
      <c r="K533" s="13">
        <v>-0.20366473042379099</v>
      </c>
      <c r="L533" s="13">
        <v>0.31601766076275301</v>
      </c>
      <c r="M533" s="13">
        <v>0.28413747679045798</v>
      </c>
      <c r="N533" s="13">
        <v>1.51485121215239</v>
      </c>
      <c r="O533" s="13">
        <v>1.56006021766258</v>
      </c>
      <c r="P533" s="13">
        <v>1.5447413963637999</v>
      </c>
      <c r="Q533" s="13">
        <v>-0.32343470895916898</v>
      </c>
      <c r="R533" s="13">
        <v>-1.68134612429951</v>
      </c>
      <c r="S533" s="13">
        <v>-0.65851932473430197</v>
      </c>
      <c r="T533" s="13">
        <v>-0.208785193137319</v>
      </c>
      <c r="U533" s="13">
        <v>1.4161121150179199</v>
      </c>
    </row>
    <row r="534" spans="1:21" x14ac:dyDescent="0.3">
      <c r="A534">
        <f t="shared" si="8"/>
        <v>531</v>
      </c>
      <c r="B534" s="13">
        <v>0.24580485189384299</v>
      </c>
      <c r="C534" s="13">
        <v>-0.11954598127719999</v>
      </c>
      <c r="D534" s="13">
        <v>1.7430565107315901</v>
      </c>
      <c r="E534" s="13">
        <v>-0.135061161775412</v>
      </c>
      <c r="F534" s="13">
        <v>-0.82416430531674501</v>
      </c>
      <c r="G534" s="13">
        <v>0.50101138629741604</v>
      </c>
      <c r="H534" s="13">
        <v>0.25685170628861298</v>
      </c>
      <c r="I534" s="13">
        <v>-0.315948160285627</v>
      </c>
      <c r="J534" s="13">
        <v>-1.23714963479472</v>
      </c>
      <c r="K534" s="13">
        <v>1.0675606038685299</v>
      </c>
      <c r="L534" s="13">
        <v>1.1655543845005101</v>
      </c>
      <c r="M534" s="13">
        <v>-0.20306942521183899</v>
      </c>
      <c r="N534" s="13">
        <v>0.26513974976646498</v>
      </c>
      <c r="O534" s="13">
        <v>0.66306076910072298</v>
      </c>
      <c r="P534" s="13">
        <v>-0.53617175234249803</v>
      </c>
      <c r="Q534" s="13">
        <v>0.47800995376260702</v>
      </c>
      <c r="R534" s="13">
        <v>-1.9950793315030699</v>
      </c>
      <c r="S534" s="13">
        <v>-0.26621026820549498</v>
      </c>
      <c r="T534" s="13">
        <v>0.356794845976456</v>
      </c>
      <c r="U534" s="13">
        <v>1.08296709145972</v>
      </c>
    </row>
    <row r="535" spans="1:21" x14ac:dyDescent="0.3">
      <c r="A535">
        <f t="shared" si="8"/>
        <v>532</v>
      </c>
      <c r="B535" s="13">
        <v>7.0045209416807905E-2</v>
      </c>
      <c r="C535" s="13">
        <v>-0.70002519983225997</v>
      </c>
      <c r="D535" s="13">
        <v>-0.15889189068203599</v>
      </c>
      <c r="E535" s="13">
        <v>0.13597708674107201</v>
      </c>
      <c r="F535" s="13">
        <v>1.04583985575328</v>
      </c>
      <c r="G535" s="13">
        <v>-1.6323826060334401</v>
      </c>
      <c r="H535" s="13">
        <v>-0.61360994629517795</v>
      </c>
      <c r="I535" s="13">
        <v>-0.26029054291417703</v>
      </c>
      <c r="J535" s="13">
        <v>-1.2159315333304199</v>
      </c>
      <c r="K535" s="13">
        <v>-0.28378047712823001</v>
      </c>
      <c r="L535" s="13">
        <v>-0.26752380373217799</v>
      </c>
      <c r="M535" s="13">
        <v>-3.2795772537099199E-2</v>
      </c>
      <c r="N535" s="13">
        <v>0.42792328392060203</v>
      </c>
      <c r="O535" s="13">
        <v>2.5157777530945</v>
      </c>
      <c r="P535" s="13">
        <v>-0.166183915181497</v>
      </c>
      <c r="Q535" s="13">
        <v>-1.3771427468980201E-4</v>
      </c>
      <c r="R535" s="13">
        <v>1.40205693088189</v>
      </c>
      <c r="S535" s="13">
        <v>0.65517731040345895</v>
      </c>
      <c r="T535" s="13">
        <v>-4.5194883956218998E-2</v>
      </c>
      <c r="U535" s="13">
        <v>-0.628105054954189</v>
      </c>
    </row>
    <row r="536" spans="1:21" x14ac:dyDescent="0.3">
      <c r="A536">
        <f t="shared" si="8"/>
        <v>533</v>
      </c>
      <c r="B536" s="13">
        <v>-0.60858051007994896</v>
      </c>
      <c r="C536" s="13">
        <v>-1.57701610950513</v>
      </c>
      <c r="D536" s="13">
        <v>0.76835802144687704</v>
      </c>
      <c r="E536" s="13">
        <v>-0.33567881736307098</v>
      </c>
      <c r="F536" s="13">
        <v>1.34658049791717</v>
      </c>
      <c r="G536" s="13">
        <v>1.02252684501941</v>
      </c>
      <c r="H536" s="13">
        <v>1.1131410938750801E-2</v>
      </c>
      <c r="I536" s="13">
        <v>0.58560875807683299</v>
      </c>
      <c r="J536" s="13">
        <v>0.43461202923866099</v>
      </c>
      <c r="K536" s="13">
        <v>0.74318140660052801</v>
      </c>
      <c r="L536" s="13">
        <v>-2.0085238489817101</v>
      </c>
      <c r="M536" s="13">
        <v>2.2629243452357701</v>
      </c>
      <c r="N536" s="13">
        <v>-0.13167549268447301</v>
      </c>
      <c r="O536" s="13">
        <v>-0.18062504852942801</v>
      </c>
      <c r="P536" s="13">
        <v>1.8587058871656801</v>
      </c>
      <c r="Q536" s="13">
        <v>0.36581777664214599</v>
      </c>
      <c r="R536" s="13">
        <v>-1.30542858510786</v>
      </c>
      <c r="S536" s="13">
        <v>-0.28986342820891398</v>
      </c>
      <c r="T536" s="13">
        <v>-1.0706920542196701</v>
      </c>
      <c r="U536" s="13">
        <v>0.31820306336674697</v>
      </c>
    </row>
    <row r="537" spans="1:21" x14ac:dyDescent="0.3">
      <c r="A537">
        <f t="shared" si="8"/>
        <v>534</v>
      </c>
      <c r="B537" s="13">
        <v>-1.22259338018663</v>
      </c>
      <c r="C537" s="13">
        <v>0.28758377188895001</v>
      </c>
      <c r="D537" s="13">
        <v>0.206077563266959</v>
      </c>
      <c r="E537" s="13">
        <v>-8.4009692278156203E-2</v>
      </c>
      <c r="F537" s="13">
        <v>-0.48883933896926102</v>
      </c>
      <c r="G537" s="13">
        <v>0.89645837796679995</v>
      </c>
      <c r="H537" s="13">
        <v>-1.0871823168822199</v>
      </c>
      <c r="I537" s="13">
        <v>-0.37427680822047399</v>
      </c>
      <c r="J537" s="13">
        <v>3.1875114591894</v>
      </c>
      <c r="K537" s="13">
        <v>0.34779919725480601</v>
      </c>
      <c r="L537" s="13">
        <v>-0.85170407571760698</v>
      </c>
      <c r="M537" s="13">
        <v>-0.36316500550957098</v>
      </c>
      <c r="N537" s="13">
        <v>-8.4979771678437704E-2</v>
      </c>
      <c r="O537" s="13">
        <v>0.72707310247416601</v>
      </c>
      <c r="P537" s="13">
        <v>1.40374605828703</v>
      </c>
      <c r="Q537" s="13">
        <v>1.4147122923078099</v>
      </c>
      <c r="R537" s="13">
        <v>-0.234260651162569</v>
      </c>
      <c r="S537" s="13">
        <v>-1.5105484552917601</v>
      </c>
      <c r="T537" s="13">
        <v>-1.91393113001936</v>
      </c>
      <c r="U537" s="13">
        <v>-0.91222418455986798</v>
      </c>
    </row>
    <row r="538" spans="1:21" x14ac:dyDescent="0.3">
      <c r="A538">
        <f t="shared" si="8"/>
        <v>535</v>
      </c>
      <c r="B538" s="13">
        <v>0.31650036079771598</v>
      </c>
      <c r="C538" s="13">
        <v>0.24020214694445999</v>
      </c>
      <c r="D538" s="13">
        <v>0.63794883305663197</v>
      </c>
      <c r="E538" s="13">
        <v>-0.26396886182646301</v>
      </c>
      <c r="F538" s="13">
        <v>1.3038488129958601</v>
      </c>
      <c r="G538" s="13">
        <v>-0.77900924450081299</v>
      </c>
      <c r="H538" s="13">
        <v>-0.71283829691226497</v>
      </c>
      <c r="I538" s="13">
        <v>-0.44941913426614799</v>
      </c>
      <c r="J538" s="13">
        <v>1.2015986424713201</v>
      </c>
      <c r="K538" s="13">
        <v>1.87450687070402</v>
      </c>
      <c r="L538" s="13">
        <v>1.3271923438256299</v>
      </c>
      <c r="M538" s="13">
        <v>0.44903643585444702</v>
      </c>
      <c r="N538" s="13">
        <v>-0.57208881827574898</v>
      </c>
      <c r="O538" s="13">
        <v>-0.89795719684319497</v>
      </c>
      <c r="P538" s="13">
        <v>-5.3383406998468198E-2</v>
      </c>
      <c r="Q538" s="13">
        <v>1.0513270506236301</v>
      </c>
      <c r="R538" s="13">
        <v>-1.1975095758452701</v>
      </c>
      <c r="S538" s="13">
        <v>-0.52246980190195902</v>
      </c>
      <c r="T538" s="13">
        <v>-0.59535087965390499</v>
      </c>
      <c r="U538" s="13">
        <v>1.40142497555047</v>
      </c>
    </row>
    <row r="539" spans="1:21" x14ac:dyDescent="0.3">
      <c r="A539">
        <f t="shared" si="8"/>
        <v>536</v>
      </c>
      <c r="B539" s="13">
        <v>-1.3428692366219299</v>
      </c>
      <c r="C539" s="13">
        <v>0.62244497381146702</v>
      </c>
      <c r="D539" s="13">
        <v>0.102164409027652</v>
      </c>
      <c r="E539" s="13">
        <v>-1.34537649589118</v>
      </c>
      <c r="F539" s="13">
        <v>1.47513675753985</v>
      </c>
      <c r="G539" s="13">
        <v>0.77516932163763197</v>
      </c>
      <c r="H539" s="13">
        <v>0.73569415223151402</v>
      </c>
      <c r="I539" s="13">
        <v>0.68994375048008905</v>
      </c>
      <c r="J539" s="13">
        <v>1.53394079728125</v>
      </c>
      <c r="K539" s="13">
        <v>0.79067336954501499</v>
      </c>
      <c r="L539" s="13">
        <v>0.70980355805419104</v>
      </c>
      <c r="M539" s="13">
        <v>0.11865634023206401</v>
      </c>
      <c r="N539" s="13">
        <v>-1.4089087549077299</v>
      </c>
      <c r="O539" s="13">
        <v>9.1046551395676897E-2</v>
      </c>
      <c r="P539" s="13">
        <v>0.13013860473775801</v>
      </c>
      <c r="Q539" s="13">
        <v>-1.4295182137784199</v>
      </c>
      <c r="R539" s="13">
        <v>-1.3546500741141501</v>
      </c>
      <c r="S539" s="13">
        <v>-1.0735184533907101</v>
      </c>
      <c r="T539" s="13">
        <v>0.29864008675305098</v>
      </c>
      <c r="U539" s="13">
        <v>1.10825958856547</v>
      </c>
    </row>
    <row r="540" spans="1:21" x14ac:dyDescent="0.3">
      <c r="A540">
        <f t="shared" si="8"/>
        <v>537</v>
      </c>
      <c r="B540" s="13">
        <v>-1.0321843440721701</v>
      </c>
      <c r="C540" s="13">
        <v>0.96851909003557701</v>
      </c>
      <c r="D540" s="13">
        <v>-0.39435550782807799</v>
      </c>
      <c r="E540" s="13">
        <v>-0.76219486137694703</v>
      </c>
      <c r="F540" s="13">
        <v>-0.66324033598045895</v>
      </c>
      <c r="G540" s="13">
        <v>1.3542055264194199</v>
      </c>
      <c r="H540" s="13">
        <v>-0.362444063967712</v>
      </c>
      <c r="I540" s="13">
        <v>0.70567881323548798</v>
      </c>
      <c r="J540" s="13">
        <v>1.85997285371107</v>
      </c>
      <c r="K540" s="13">
        <v>0.160126817632602</v>
      </c>
      <c r="L540" s="13">
        <v>-0.12592373152577199</v>
      </c>
      <c r="M540" s="13">
        <v>-0.68589019785106797</v>
      </c>
      <c r="N540" s="13">
        <v>-0.61983443238970504</v>
      </c>
      <c r="O540" s="13">
        <v>1.46157540278341</v>
      </c>
      <c r="P540" s="13">
        <v>-1.09423270988497</v>
      </c>
      <c r="Q540" s="13">
        <v>2.1427620239704401</v>
      </c>
      <c r="R540" s="13">
        <v>-0.88255276522399195</v>
      </c>
      <c r="S540" s="13">
        <v>1.10836643641482</v>
      </c>
      <c r="T540" s="13">
        <v>-3.1256213753172502E-2</v>
      </c>
      <c r="U540" s="13">
        <v>0.12619050685584901</v>
      </c>
    </row>
    <row r="541" spans="1:21" x14ac:dyDescent="0.3">
      <c r="A541">
        <f t="shared" si="8"/>
        <v>538</v>
      </c>
      <c r="B541" s="13">
        <v>1.33121588506497</v>
      </c>
      <c r="C541" s="13">
        <v>-0.874529952778898</v>
      </c>
      <c r="D541" s="13">
        <v>-0.10339568152365899</v>
      </c>
      <c r="E541" s="13">
        <v>-1.1609234089029099</v>
      </c>
      <c r="F541" s="13">
        <v>1.4706856770607299</v>
      </c>
      <c r="G541" s="13">
        <v>-1.3542586383015101</v>
      </c>
      <c r="H541" s="13">
        <v>0.139300253852541</v>
      </c>
      <c r="I541" s="13">
        <v>0.31195244526312899</v>
      </c>
      <c r="J541" s="13">
        <v>0.33408565676711399</v>
      </c>
      <c r="K541" s="13">
        <v>0.45683882662755299</v>
      </c>
      <c r="L541" s="13">
        <v>0.49720955421061702</v>
      </c>
      <c r="M541" s="13">
        <v>-0.47728320924325701</v>
      </c>
      <c r="N541" s="13">
        <v>-6.28486592225007E-2</v>
      </c>
      <c r="O541" s="13">
        <v>1.0852709664959099</v>
      </c>
      <c r="P541" s="13">
        <v>2.56827213073587</v>
      </c>
      <c r="Q541" s="13">
        <v>-0.222468282170208</v>
      </c>
      <c r="R541" s="13">
        <v>-0.94623685949324798</v>
      </c>
      <c r="S541" s="13">
        <v>0.50082042936867999</v>
      </c>
      <c r="T541" s="13">
        <v>-0.62475226803457795</v>
      </c>
      <c r="U541" s="13">
        <v>-0.60683707816773302</v>
      </c>
    </row>
    <row r="542" spans="1:21" x14ac:dyDescent="0.3">
      <c r="A542">
        <f t="shared" si="8"/>
        <v>539</v>
      </c>
      <c r="B542" s="13">
        <v>-0.41890319502984902</v>
      </c>
      <c r="C542" s="13">
        <v>0.262285343806545</v>
      </c>
      <c r="D542" s="13">
        <v>2.1095007614606698</v>
      </c>
      <c r="E542" s="13">
        <v>-9.7797519115064804E-2</v>
      </c>
      <c r="F542" s="13">
        <v>3.0229899324319302E-2</v>
      </c>
      <c r="G542" s="13">
        <v>-0.45623571276744002</v>
      </c>
      <c r="H542" s="13">
        <v>-0.28716605081367103</v>
      </c>
      <c r="I542" s="13">
        <v>-0.76321191912814801</v>
      </c>
      <c r="J542" s="13">
        <v>-1.19265279528381</v>
      </c>
      <c r="K542" s="13">
        <v>-0.235944226822484</v>
      </c>
      <c r="L542" s="13">
        <v>-0.38541141939090801</v>
      </c>
      <c r="M542" s="13">
        <v>0.77279645497396698</v>
      </c>
      <c r="N542" s="13">
        <v>-0.636410808678738</v>
      </c>
      <c r="O542" s="13">
        <v>0.17203126843507499</v>
      </c>
      <c r="P542" s="13">
        <v>-0.18866137999982199</v>
      </c>
      <c r="Q542" s="13">
        <v>0.30506229421744102</v>
      </c>
      <c r="R542" s="13">
        <v>-0.18933040759570999</v>
      </c>
      <c r="S542" s="13">
        <v>1.62366425881015</v>
      </c>
      <c r="T542" s="13">
        <v>0.398910190029165</v>
      </c>
      <c r="U542" s="13">
        <v>1.21593773562959</v>
      </c>
    </row>
    <row r="543" spans="1:21" x14ac:dyDescent="0.3">
      <c r="A543">
        <f t="shared" si="8"/>
        <v>540</v>
      </c>
      <c r="B543" s="13">
        <v>-0.14032172205636601</v>
      </c>
      <c r="C543" s="13">
        <v>0.14501638520320201</v>
      </c>
      <c r="D543" s="13">
        <v>0.16594026835752701</v>
      </c>
      <c r="E543" s="13">
        <v>0.15064334932065701</v>
      </c>
      <c r="F543" s="13">
        <v>-0.24691449907440499</v>
      </c>
      <c r="G543" s="13">
        <v>-0.69779825329545997</v>
      </c>
      <c r="H543" s="13">
        <v>-1.1828591411954099</v>
      </c>
      <c r="I543" s="13">
        <v>-6.9969427927493E-2</v>
      </c>
      <c r="J543" s="13">
        <v>1.9803383632779801</v>
      </c>
      <c r="K543" s="13">
        <v>0.64947641395272704</v>
      </c>
      <c r="L543" s="13">
        <v>-1.09187552121497</v>
      </c>
      <c r="M543" s="13">
        <v>-1.02888282442462</v>
      </c>
      <c r="N543" s="13">
        <v>-0.92118292206547403</v>
      </c>
      <c r="O543" s="13">
        <v>0.61339191500552503</v>
      </c>
      <c r="P543" s="13">
        <v>0.59569995860700398</v>
      </c>
      <c r="Q543" s="13">
        <v>0.231924033133624</v>
      </c>
      <c r="R543" s="13">
        <v>-0.44964500605655899</v>
      </c>
      <c r="S543" s="13">
        <v>2.0614766565987899</v>
      </c>
      <c r="T543" s="13">
        <v>-1.31419422607794</v>
      </c>
      <c r="U543" s="13">
        <v>-0.27748327109066501</v>
      </c>
    </row>
    <row r="544" spans="1:21" x14ac:dyDescent="0.3">
      <c r="A544">
        <f t="shared" si="8"/>
        <v>541</v>
      </c>
      <c r="B544" s="13">
        <v>0.89982232889722402</v>
      </c>
      <c r="C544" s="13">
        <v>1.1975501045325301</v>
      </c>
      <c r="D544" s="13">
        <v>-0.646341802632316</v>
      </c>
      <c r="E544" s="13">
        <v>0.156613445830246</v>
      </c>
      <c r="F544" s="13">
        <v>-1.3917899195569401</v>
      </c>
      <c r="G544" s="13">
        <v>0.34745936824073897</v>
      </c>
      <c r="H544" s="13">
        <v>-0.64575333046542704</v>
      </c>
      <c r="I544" s="13">
        <v>-1.02475045279945</v>
      </c>
      <c r="J544" s="13">
        <v>-0.91615176468066795</v>
      </c>
      <c r="K544" s="13">
        <v>-0.114253534140806</v>
      </c>
      <c r="L544" s="13">
        <v>0.178573588580382</v>
      </c>
      <c r="M544" s="13">
        <v>-0.15384215982110699</v>
      </c>
      <c r="N544" s="13">
        <v>-0.36620398127936998</v>
      </c>
      <c r="O544" s="13">
        <v>-4.1972955556892601E-2</v>
      </c>
      <c r="P544" s="13">
        <v>-0.64171176576780997</v>
      </c>
      <c r="Q544" s="13">
        <v>-1.2444113435587301</v>
      </c>
      <c r="R544" s="13">
        <v>-0.224295434282236</v>
      </c>
      <c r="S544" s="13">
        <v>0.26258668435250099</v>
      </c>
      <c r="T544" s="13">
        <v>0.82036813334430403</v>
      </c>
      <c r="U544" s="13">
        <v>-0.99649874807918704</v>
      </c>
    </row>
    <row r="545" spans="1:21" x14ac:dyDescent="0.3">
      <c r="A545">
        <f t="shared" si="8"/>
        <v>542</v>
      </c>
      <c r="B545" s="13">
        <v>-0.300111005615676</v>
      </c>
      <c r="C545" s="13">
        <v>0.92473930694917905</v>
      </c>
      <c r="D545" s="13">
        <v>-0.31143223509326801</v>
      </c>
      <c r="E545" s="13">
        <v>-1.4058443014942901</v>
      </c>
      <c r="F545" s="13">
        <v>-0.74033114950488699</v>
      </c>
      <c r="G545" s="13">
        <v>0.36275612239781202</v>
      </c>
      <c r="H545" s="13">
        <v>0.461895536354062</v>
      </c>
      <c r="I545" s="13">
        <v>-0.441647998256333</v>
      </c>
      <c r="J545" s="13">
        <v>-0.95207357258406899</v>
      </c>
      <c r="K545" s="13">
        <v>0.62199691473199004</v>
      </c>
      <c r="L545" s="13">
        <v>0.616514929759305</v>
      </c>
      <c r="M545" s="13">
        <v>-0.94965730762631595</v>
      </c>
      <c r="N545" s="13">
        <v>-0.35034724346317198</v>
      </c>
      <c r="O545" s="13">
        <v>0.59031798263358204</v>
      </c>
      <c r="P545" s="13">
        <v>1.2620939824836901</v>
      </c>
      <c r="Q545" s="13">
        <v>-0.27960207740791798</v>
      </c>
      <c r="R545" s="13">
        <v>1.2516027074488001</v>
      </c>
      <c r="S545" s="13">
        <v>-0.101819409628554</v>
      </c>
      <c r="T545" s="13">
        <v>-0.92442634959725001</v>
      </c>
      <c r="U545" s="13">
        <v>-1.16402833612769</v>
      </c>
    </row>
    <row r="546" spans="1:21" x14ac:dyDescent="0.3">
      <c r="A546">
        <f t="shared" si="8"/>
        <v>543</v>
      </c>
      <c r="B546" s="13">
        <v>1.0293657121030999</v>
      </c>
      <c r="C546" s="13">
        <v>-0.78384661107438103</v>
      </c>
      <c r="D546" s="13">
        <v>1.7724774851993601</v>
      </c>
      <c r="E546" s="13">
        <v>1.4399611198995901</v>
      </c>
      <c r="F546" s="13">
        <v>-1.7867160087160201</v>
      </c>
      <c r="G546" s="13">
        <v>-0.54750851788104404</v>
      </c>
      <c r="H546" s="13">
        <v>-4.9923613135440401E-2</v>
      </c>
      <c r="I546" s="13">
        <v>-0.53799704020577699</v>
      </c>
      <c r="J546" s="13">
        <v>-0.46166597538866999</v>
      </c>
      <c r="K546" s="13">
        <v>1.98955846191744</v>
      </c>
      <c r="L546" s="13">
        <v>-0.97655607506806996</v>
      </c>
      <c r="M546" s="13">
        <v>-0.26524317258083902</v>
      </c>
      <c r="N546" s="13">
        <v>-0.43643597479012203</v>
      </c>
      <c r="O546" s="13">
        <v>1.7565697897658601</v>
      </c>
      <c r="P546" s="13">
        <v>-5.4169345318335303E-2</v>
      </c>
      <c r="Q546" s="13">
        <v>0.77513693980549203</v>
      </c>
      <c r="R546" s="13">
        <v>-1.16683949825925</v>
      </c>
      <c r="S546" s="13">
        <v>-0.47313228091222898</v>
      </c>
      <c r="T546" s="13">
        <v>-2.3386698139198501</v>
      </c>
      <c r="U546" s="13">
        <v>-0.90362567408738403</v>
      </c>
    </row>
    <row r="547" spans="1:21" x14ac:dyDescent="0.3">
      <c r="A547">
        <f t="shared" si="8"/>
        <v>544</v>
      </c>
      <c r="B547" s="13">
        <v>-0.34506597156732099</v>
      </c>
      <c r="C547" s="13">
        <v>-1.81506837287796</v>
      </c>
      <c r="D547" s="13">
        <v>-1.1963050190584801</v>
      </c>
      <c r="E547" s="13">
        <v>0.79626141300150699</v>
      </c>
      <c r="F547" s="13">
        <v>-0.21027298244178799</v>
      </c>
      <c r="G547" s="13">
        <v>0.66908533321139296</v>
      </c>
      <c r="H547" s="13">
        <v>0.340460553296415</v>
      </c>
      <c r="I547" s="13">
        <v>2.42553505350857</v>
      </c>
      <c r="J547" s="13">
        <v>0.66895780798957405</v>
      </c>
      <c r="K547" s="13">
        <v>1.5748025181698799</v>
      </c>
      <c r="L547" s="13">
        <v>-1.3007036271418599</v>
      </c>
      <c r="M547" s="13">
        <v>-1.0449111531714499</v>
      </c>
      <c r="N547" s="13">
        <v>-0.61604420000281801</v>
      </c>
      <c r="O547" s="13">
        <v>0.45450242816258002</v>
      </c>
      <c r="P547" s="13">
        <v>-0.48187066546727803</v>
      </c>
      <c r="Q547" s="13">
        <v>0.325082318489884</v>
      </c>
      <c r="R547" s="13">
        <v>-0.52655976643022695</v>
      </c>
      <c r="S547" s="13">
        <v>-0.51549500923122005</v>
      </c>
      <c r="T547" s="13">
        <v>-0.47696760879383598</v>
      </c>
      <c r="U547" s="13">
        <v>1.0554373537188</v>
      </c>
    </row>
    <row r="548" spans="1:21" x14ac:dyDescent="0.3">
      <c r="A548">
        <f t="shared" si="8"/>
        <v>545</v>
      </c>
      <c r="B548" s="13">
        <v>1.0128018642629799</v>
      </c>
      <c r="C548" s="13">
        <v>-0.81184821144470998</v>
      </c>
      <c r="D548" s="13">
        <v>-0.152215327055642</v>
      </c>
      <c r="E548" s="13">
        <v>0.16750777223751501</v>
      </c>
      <c r="F548" s="13">
        <v>1.88596114541139</v>
      </c>
      <c r="G548" s="13">
        <v>-0.942876695409534</v>
      </c>
      <c r="H548" s="13">
        <v>-0.56181196687504498</v>
      </c>
      <c r="I548" s="13">
        <v>0.606843604624977</v>
      </c>
      <c r="J548" s="13">
        <v>3.5270792118755903E-2</v>
      </c>
      <c r="K548" s="13">
        <v>0.756725888357064</v>
      </c>
      <c r="L548" s="13">
        <v>-0.38204392474763599</v>
      </c>
      <c r="M548" s="13">
        <v>9.7332084649491404E-2</v>
      </c>
      <c r="N548" s="13">
        <v>-0.50478472141773201</v>
      </c>
      <c r="O548" s="13">
        <v>1.01521413710377</v>
      </c>
      <c r="P548" s="13">
        <v>-6.3532458991292801E-3</v>
      </c>
      <c r="Q548" s="13">
        <v>0.73688153889488195</v>
      </c>
      <c r="R548" s="13">
        <v>8.9835488854837997E-2</v>
      </c>
      <c r="S548" s="13">
        <v>0.52736343610047798</v>
      </c>
      <c r="T548" s="13">
        <v>0.55811746751930602</v>
      </c>
      <c r="U548" s="13">
        <v>0.74740978912348599</v>
      </c>
    </row>
    <row r="549" spans="1:21" x14ac:dyDescent="0.3">
      <c r="A549">
        <f t="shared" si="8"/>
        <v>546</v>
      </c>
      <c r="B549" s="13">
        <v>0.62933458493141903</v>
      </c>
      <c r="C549" s="13">
        <v>0.98893011732043901</v>
      </c>
      <c r="D549" s="13">
        <v>-0.78457798338696605</v>
      </c>
      <c r="E549" s="13">
        <v>1.3895545678097601</v>
      </c>
      <c r="F549" s="13">
        <v>0.125681845614382</v>
      </c>
      <c r="G549" s="13">
        <v>0.26930203081006199</v>
      </c>
      <c r="H549" s="13">
        <v>0.78612834319569302</v>
      </c>
      <c r="I549" s="13">
        <v>0.62411742379981305</v>
      </c>
      <c r="J549" s="13">
        <v>1.3999815113973799</v>
      </c>
      <c r="K549" s="13">
        <v>0.193703127323505</v>
      </c>
      <c r="L549" s="13">
        <v>-1.9053930553445799</v>
      </c>
      <c r="M549" s="13">
        <v>-1.8892660206765599</v>
      </c>
      <c r="N549" s="13">
        <v>0.163415367160332</v>
      </c>
      <c r="O549" s="13">
        <v>-1.4187482226203401</v>
      </c>
      <c r="P549" s="13">
        <v>0.90841332023428301</v>
      </c>
      <c r="Q549" s="13">
        <v>-6.3702810164411299E-3</v>
      </c>
      <c r="R549" s="13">
        <v>1.17006528894561</v>
      </c>
      <c r="S549" s="13">
        <v>0.16530248729275199</v>
      </c>
      <c r="T549" s="13">
        <v>4.3711507893589498E-2</v>
      </c>
      <c r="U549" s="13">
        <v>-1.9175152846688099</v>
      </c>
    </row>
    <row r="550" spans="1:21" x14ac:dyDescent="0.3">
      <c r="A550">
        <f t="shared" si="8"/>
        <v>547</v>
      </c>
      <c r="B550" s="13">
        <v>-0.21301508264105501</v>
      </c>
      <c r="C550" s="13">
        <v>-7.38261346013075E-3</v>
      </c>
      <c r="D550" s="13">
        <v>-1.6063682003748401</v>
      </c>
      <c r="E550" s="13">
        <v>-0.55229430676749902</v>
      </c>
      <c r="F550" s="13">
        <v>-0.53756407771616899</v>
      </c>
      <c r="G550" s="13">
        <v>-1.3503710907620201</v>
      </c>
      <c r="H550" s="13">
        <v>-8.5071105001864697E-2</v>
      </c>
      <c r="I550" s="13">
        <v>1.12939572123342</v>
      </c>
      <c r="J550" s="13">
        <v>-0.89522029064970199</v>
      </c>
      <c r="K550" s="13">
        <v>0.888846349375916</v>
      </c>
      <c r="L550" s="13">
        <v>-1.4378856221613501</v>
      </c>
      <c r="M550" s="13">
        <v>0.80915286189020597</v>
      </c>
      <c r="N550" s="13">
        <v>-0.34775019901659399</v>
      </c>
      <c r="O550" s="13">
        <v>0.74640821259856205</v>
      </c>
      <c r="P550" s="13">
        <v>-1.44158247924558</v>
      </c>
      <c r="Q550" s="13">
        <v>0.47560386917798497</v>
      </c>
      <c r="R550" s="13">
        <v>-0.34219531643495998</v>
      </c>
      <c r="S550" s="13">
        <v>-0.67254330832532205</v>
      </c>
      <c r="T550" s="13">
        <v>1.2273875358248401</v>
      </c>
      <c r="U550" s="13">
        <v>0.27819278040855999</v>
      </c>
    </row>
    <row r="551" spans="1:21" x14ac:dyDescent="0.3">
      <c r="A551">
        <f t="shared" si="8"/>
        <v>548</v>
      </c>
      <c r="B551" s="13">
        <v>-0.86569730836052405</v>
      </c>
      <c r="C551" s="13">
        <v>-0.203718848883396</v>
      </c>
      <c r="D551" s="13">
        <v>0.65467643674624498</v>
      </c>
      <c r="E551" s="13">
        <v>-0.89084882237545504</v>
      </c>
      <c r="F551" s="13">
        <v>0.36110403385775802</v>
      </c>
      <c r="G551" s="13">
        <v>0.80601229256265805</v>
      </c>
      <c r="H551" s="13">
        <v>-8.5454552234473097E-2</v>
      </c>
      <c r="I551" s="13">
        <v>-0.13975419368426401</v>
      </c>
      <c r="J551" s="13">
        <v>-1.20822366323761</v>
      </c>
      <c r="K551" s="13">
        <v>1.89916841348214</v>
      </c>
      <c r="L551" s="13">
        <v>0.177061558108492</v>
      </c>
      <c r="M551" s="13">
        <v>-1.9085823813471601</v>
      </c>
      <c r="N551" s="13">
        <v>-1.3910601960134701</v>
      </c>
      <c r="O551" s="13">
        <v>-0.246121980435722</v>
      </c>
      <c r="P551" s="13">
        <v>-0.69120514970512004</v>
      </c>
      <c r="Q551" s="13">
        <v>1.9817231568702101</v>
      </c>
      <c r="R551" s="13">
        <v>-1.2200099496174299</v>
      </c>
      <c r="S551" s="13">
        <v>-0.17936573080286</v>
      </c>
      <c r="T551" s="13">
        <v>2.0156432123221699</v>
      </c>
      <c r="U551" s="13">
        <v>0.155302514996009</v>
      </c>
    </row>
    <row r="552" spans="1:21" x14ac:dyDescent="0.3">
      <c r="A552">
        <f t="shared" si="8"/>
        <v>549</v>
      </c>
      <c r="B552" s="13">
        <v>-1.0431083013376301</v>
      </c>
      <c r="C552" s="13">
        <v>-0.69674306823425103</v>
      </c>
      <c r="D552" s="13">
        <v>0.62752727753292004</v>
      </c>
      <c r="E552" s="13">
        <v>0.29979445843180202</v>
      </c>
      <c r="F552" s="13">
        <v>0.43894459714367601</v>
      </c>
      <c r="G552" s="13">
        <v>-0.73623048121605195</v>
      </c>
      <c r="H552" s="13">
        <v>-0.45288303959974602</v>
      </c>
      <c r="I552" s="13">
        <v>-0.18608571883799899</v>
      </c>
      <c r="J552" s="13">
        <v>-1.5998518971265101</v>
      </c>
      <c r="K552" s="13">
        <v>-0.59599412297961396</v>
      </c>
      <c r="L552" s="13">
        <v>-1.3199800929761201</v>
      </c>
      <c r="M552" s="13">
        <v>-0.35280286553580098</v>
      </c>
      <c r="N552" s="13">
        <v>-1.1398741449124099</v>
      </c>
      <c r="O552" s="13">
        <v>0.64034384598583705</v>
      </c>
      <c r="P552" s="13">
        <v>0.21127613511176499</v>
      </c>
      <c r="Q552" s="13">
        <v>-0.153946913047285</v>
      </c>
      <c r="R552" s="13">
        <v>-0.23930830377464099</v>
      </c>
      <c r="S552" s="13">
        <v>-8.3035994106201202E-2</v>
      </c>
      <c r="T552" s="13">
        <v>-0.24696080349549601</v>
      </c>
      <c r="U552" s="13">
        <v>-0.55062164505955002</v>
      </c>
    </row>
    <row r="553" spans="1:21" x14ac:dyDescent="0.3">
      <c r="A553">
        <f t="shared" si="8"/>
        <v>550</v>
      </c>
      <c r="B553" s="13">
        <v>-0.27006881264809901</v>
      </c>
      <c r="C553" s="13">
        <v>-0.62502420138277703</v>
      </c>
      <c r="D553" s="13">
        <v>0.75919261703709795</v>
      </c>
      <c r="E553" s="13">
        <v>0.55905822134861505</v>
      </c>
      <c r="F553" s="13">
        <v>0.1587817038764</v>
      </c>
      <c r="G553" s="13">
        <v>0.20972428974874899</v>
      </c>
      <c r="H553" s="13">
        <v>1.1040786479152001</v>
      </c>
      <c r="I553" s="13">
        <v>-1.8554238097801801</v>
      </c>
      <c r="J553" s="13">
        <v>0.43824386351294098</v>
      </c>
      <c r="K553" s="13">
        <v>-0.104903864754503</v>
      </c>
      <c r="L553" s="13">
        <v>-0.81246293050372898</v>
      </c>
      <c r="M553" s="13">
        <v>-0.79258134582203998</v>
      </c>
      <c r="N553" s="13">
        <v>0.18700843680745999</v>
      </c>
      <c r="O553" s="13">
        <v>3.11478848265903E-2</v>
      </c>
      <c r="P553" s="13">
        <v>0.33134534237938101</v>
      </c>
      <c r="Q553" s="13">
        <v>-1.54261174155421</v>
      </c>
      <c r="R553" s="13">
        <v>0.45015899292067002</v>
      </c>
      <c r="S553" s="13">
        <v>1.33082179531406</v>
      </c>
      <c r="T553" s="13">
        <v>0.89564989167853704</v>
      </c>
      <c r="U553" s="13">
        <v>0.33903742862763703</v>
      </c>
    </row>
    <row r="554" spans="1:21" x14ac:dyDescent="0.3">
      <c r="A554">
        <f t="shared" si="8"/>
        <v>551</v>
      </c>
      <c r="B554" s="13">
        <v>-0.43814135560214401</v>
      </c>
      <c r="C554" s="13">
        <v>0.46320392508760999</v>
      </c>
      <c r="D554" s="13">
        <v>0.83198477126553405</v>
      </c>
      <c r="E554" s="13">
        <v>0.15316815759343799</v>
      </c>
      <c r="F554" s="13">
        <v>4.22759380383078E-2</v>
      </c>
      <c r="G554" s="13">
        <v>0.63489702200680598</v>
      </c>
      <c r="H554" s="13">
        <v>-0.82304555626686704</v>
      </c>
      <c r="I554" s="13">
        <v>0.79548074424193904</v>
      </c>
      <c r="J554" s="13">
        <v>-0.10144493981387399</v>
      </c>
      <c r="K554" s="13">
        <v>-0.42277664925502001</v>
      </c>
      <c r="L554" s="13">
        <v>-0.78517883039844705</v>
      </c>
      <c r="M554" s="13">
        <v>0.36279102346814202</v>
      </c>
      <c r="N554" s="13">
        <v>0.110120585280803</v>
      </c>
      <c r="O554" s="13">
        <v>0.230642835714681</v>
      </c>
      <c r="P554" s="13">
        <v>-0.52376312510040801</v>
      </c>
      <c r="Q554" s="13">
        <v>1.4828120921622401</v>
      </c>
      <c r="R554" s="13">
        <v>-1.9585950827565699</v>
      </c>
      <c r="S554" s="13">
        <v>-0.683342893107031</v>
      </c>
      <c r="T554" s="13">
        <v>-0.124882137667389</v>
      </c>
      <c r="U554" s="13">
        <v>-6.2776516306627004E-3</v>
      </c>
    </row>
    <row r="555" spans="1:21" x14ac:dyDescent="0.3">
      <c r="A555">
        <f t="shared" si="8"/>
        <v>552</v>
      </c>
      <c r="B555" s="13">
        <v>-0.40867431479632599</v>
      </c>
      <c r="C555" s="13">
        <v>0.75812984781571602</v>
      </c>
      <c r="D555" s="13">
        <v>-0.487370089221356</v>
      </c>
      <c r="E555" s="13">
        <v>0.73267058610566305</v>
      </c>
      <c r="F555" s="13">
        <v>-1.1057299863729</v>
      </c>
      <c r="G555" s="13">
        <v>1.0623807988545999</v>
      </c>
      <c r="H555" s="13">
        <v>1.63854699583821</v>
      </c>
      <c r="I555" s="13">
        <v>1.14306798635025</v>
      </c>
      <c r="J555" s="13">
        <v>-0.90582759839736304</v>
      </c>
      <c r="K555" s="13">
        <v>0.46863431826784402</v>
      </c>
      <c r="L555" s="13">
        <v>-2.7512051645778799</v>
      </c>
      <c r="M555" s="13">
        <v>-0.639401647836221</v>
      </c>
      <c r="N555" s="13">
        <v>0.28053060889752002</v>
      </c>
      <c r="O555" s="13">
        <v>-0.43488023434372802</v>
      </c>
      <c r="P555" s="13">
        <v>1.20245928611678</v>
      </c>
      <c r="Q555" s="13">
        <v>-0.45263183180377897</v>
      </c>
      <c r="R555" s="13">
        <v>0.48318618832059301</v>
      </c>
      <c r="S555" s="13">
        <v>0.86492455216283204</v>
      </c>
      <c r="T555" s="13">
        <v>-0.15900238797216901</v>
      </c>
      <c r="U555" s="13">
        <v>7.3193329877659405E-2</v>
      </c>
    </row>
    <row r="556" spans="1:21" x14ac:dyDescent="0.3">
      <c r="A556">
        <f t="shared" si="8"/>
        <v>553</v>
      </c>
      <c r="B556" s="13">
        <v>0.98354523520555603</v>
      </c>
      <c r="C556" s="13">
        <v>0.50639985171011703</v>
      </c>
      <c r="D556" s="13">
        <v>0.34553093422039199</v>
      </c>
      <c r="E556" s="13">
        <v>0.52218207711648801</v>
      </c>
      <c r="F556" s="13">
        <v>-0.62093826793589502</v>
      </c>
      <c r="G556" s="13">
        <v>1.7892484996511799</v>
      </c>
      <c r="H556" s="13">
        <v>0.56514616165536302</v>
      </c>
      <c r="I556" s="13">
        <v>-2.6313372748311199E-2</v>
      </c>
      <c r="J556" s="13">
        <v>-1.66167824960725</v>
      </c>
      <c r="K556" s="13">
        <v>0.74961817300149203</v>
      </c>
      <c r="L556" s="13">
        <v>-1.26236425535625</v>
      </c>
      <c r="M556" s="13">
        <v>1.0318122739383899</v>
      </c>
      <c r="N556" s="13">
        <v>-5.8573783062324303E-2</v>
      </c>
      <c r="O556" s="13">
        <v>-0.42318327824082003</v>
      </c>
      <c r="P556" s="13">
        <v>0.27860461268979603</v>
      </c>
      <c r="Q556" s="13">
        <v>0.350588549524323</v>
      </c>
      <c r="R556" s="13">
        <v>-0.13864715621750501</v>
      </c>
      <c r="S556" s="13">
        <v>0.37556300107444102</v>
      </c>
      <c r="T556" s="13">
        <v>-0.167054089877686</v>
      </c>
      <c r="U556" s="13">
        <v>-0.47617126346990502</v>
      </c>
    </row>
    <row r="557" spans="1:21" x14ac:dyDescent="0.3">
      <c r="A557">
        <f t="shared" si="8"/>
        <v>554</v>
      </c>
      <c r="B557" s="13">
        <v>-0.29769714400937303</v>
      </c>
      <c r="C557" s="13">
        <v>0.18001758299782999</v>
      </c>
      <c r="D557" s="13">
        <v>-1.44733232044022</v>
      </c>
      <c r="E557" s="13">
        <v>0.37107080333075199</v>
      </c>
      <c r="F557" s="13">
        <v>1.2658435481969701</v>
      </c>
      <c r="G557" s="13">
        <v>0.227695652842651</v>
      </c>
      <c r="H557" s="13">
        <v>-0.38590497670685298</v>
      </c>
      <c r="I557" s="13">
        <v>-2.4416369296166001</v>
      </c>
      <c r="J557" s="13">
        <v>0.138822869441037</v>
      </c>
      <c r="K557" s="13">
        <v>-0.32500540505533498</v>
      </c>
      <c r="L557" s="13">
        <v>-0.27113684733735699</v>
      </c>
      <c r="M557" s="13">
        <v>1.2339532636286401</v>
      </c>
      <c r="N557" s="13">
        <v>-0.37747271496198098</v>
      </c>
      <c r="O557" s="13">
        <v>0.50065311795310197</v>
      </c>
      <c r="P557" s="13">
        <v>-1.3849019397622</v>
      </c>
      <c r="Q557" s="13">
        <v>0.60607572486197803</v>
      </c>
      <c r="R557" s="13">
        <v>0.74591287069580503</v>
      </c>
      <c r="S557" s="13">
        <v>-1.9432825046560001</v>
      </c>
      <c r="T557" s="13">
        <v>-0.27524802452413799</v>
      </c>
      <c r="U557" s="13">
        <v>-0.826559473629491</v>
      </c>
    </row>
    <row r="558" spans="1:21" x14ac:dyDescent="0.3">
      <c r="A558">
        <f t="shared" si="8"/>
        <v>555</v>
      </c>
      <c r="B558" s="13">
        <v>1.14367891077096</v>
      </c>
      <c r="C558" s="13">
        <v>1.16902018162204</v>
      </c>
      <c r="D558" s="13">
        <v>-2.16389668913363</v>
      </c>
      <c r="E558" s="13">
        <v>0.12738132933216501</v>
      </c>
      <c r="F558" s="13">
        <v>-8.9669458537692398E-3</v>
      </c>
      <c r="G558" s="13">
        <v>-0.27036034462304498</v>
      </c>
      <c r="H558" s="13">
        <v>-0.24888636365785399</v>
      </c>
      <c r="I558" s="13">
        <v>1.37684861417648</v>
      </c>
      <c r="J558" s="13">
        <v>1.17154393463281</v>
      </c>
      <c r="K558" s="13">
        <v>1.01141360675402</v>
      </c>
      <c r="L558" s="13">
        <v>-0.95973049246797004</v>
      </c>
      <c r="M558" s="13">
        <v>0.35961967550178803</v>
      </c>
      <c r="N558" s="13">
        <v>1.22208008416737</v>
      </c>
      <c r="O558" s="13">
        <v>-0.21169840642521301</v>
      </c>
      <c r="P558" s="13">
        <v>0.20485361802024901</v>
      </c>
      <c r="Q558" s="13">
        <v>-1.60585160000257</v>
      </c>
      <c r="R558" s="13">
        <v>3.73450599610008E-2</v>
      </c>
      <c r="S558" s="13">
        <v>0.52100891725987897</v>
      </c>
      <c r="T558" s="13">
        <v>1.47839745720428</v>
      </c>
      <c r="U558" s="13">
        <v>-1.2716188908225401</v>
      </c>
    </row>
    <row r="559" spans="1:21" x14ac:dyDescent="0.3">
      <c r="A559">
        <f t="shared" si="8"/>
        <v>556</v>
      </c>
      <c r="B559" s="13">
        <v>-0.53162011750706895</v>
      </c>
      <c r="C559" s="13">
        <v>-0.180397613560248</v>
      </c>
      <c r="D559" s="13">
        <v>-0.17266465017237301</v>
      </c>
      <c r="E559" s="13">
        <v>-0.79973400341565404</v>
      </c>
      <c r="F559" s="13">
        <v>0.376292685563968</v>
      </c>
      <c r="G559" s="13">
        <v>-1.0588714420749501</v>
      </c>
      <c r="H559" s="13">
        <v>-0.14797286512069899</v>
      </c>
      <c r="I559" s="13">
        <v>2.2746862369065801</v>
      </c>
      <c r="J559" s="13">
        <v>-1.45127485142607</v>
      </c>
      <c r="K559" s="13">
        <v>-1.7285421255753901</v>
      </c>
      <c r="L559" s="13">
        <v>-0.71822654346357895</v>
      </c>
      <c r="M559" s="13">
        <v>-1.05351150739261</v>
      </c>
      <c r="N559" s="13">
        <v>-0.47101931887799697</v>
      </c>
      <c r="O559" s="13">
        <v>-0.25705992063850602</v>
      </c>
      <c r="P559" s="13">
        <v>0.38488154859774998</v>
      </c>
      <c r="Q559" s="13">
        <v>0.48640534126814799</v>
      </c>
      <c r="R559" s="13">
        <v>0.43194800072711498</v>
      </c>
      <c r="S559" s="13">
        <v>-1.16867654024623</v>
      </c>
      <c r="T559" s="13">
        <v>-0.91006039745981704</v>
      </c>
      <c r="U559" s="13">
        <v>-0.30986714497637102</v>
      </c>
    </row>
    <row r="560" spans="1:21" x14ac:dyDescent="0.3">
      <c r="A560">
        <f t="shared" si="8"/>
        <v>557</v>
      </c>
      <c r="B560" s="13">
        <v>0.97256572800865304</v>
      </c>
      <c r="C560" s="13">
        <v>-1.6285389355259399E-2</v>
      </c>
      <c r="D560" s="13">
        <v>1.49411130589771</v>
      </c>
      <c r="E560" s="13">
        <v>-1.5300440676628599</v>
      </c>
      <c r="F560" s="13">
        <v>1.22487867030192E-2</v>
      </c>
      <c r="G560" s="13">
        <v>-0.22881763088034501</v>
      </c>
      <c r="H560" s="13">
        <v>0.45665014969690898</v>
      </c>
      <c r="I560" s="13">
        <v>0.42586443340154401</v>
      </c>
      <c r="J560" s="13">
        <v>0.101967421035368</v>
      </c>
      <c r="K560" s="13">
        <v>-0.54666721971577703</v>
      </c>
      <c r="L560" s="13">
        <v>0.23359884019777999</v>
      </c>
      <c r="M560" s="13">
        <v>0.38060891290621501</v>
      </c>
      <c r="N560" s="13">
        <v>-4.6665082801225999E-2</v>
      </c>
      <c r="O560" s="13">
        <v>-0.30517001982244701</v>
      </c>
      <c r="P560" s="13">
        <v>1.7462547007236</v>
      </c>
      <c r="Q560" s="13">
        <v>-1.66052346036795</v>
      </c>
      <c r="R560" s="13">
        <v>0.87668634755473396</v>
      </c>
      <c r="S560" s="13">
        <v>-1.18834621578412</v>
      </c>
      <c r="T560" s="13">
        <v>-0.49654720085287402</v>
      </c>
      <c r="U560" s="13">
        <v>-0.66044027004157102</v>
      </c>
    </row>
    <row r="561" spans="1:21" x14ac:dyDescent="0.3">
      <c r="A561">
        <f t="shared" si="8"/>
        <v>558</v>
      </c>
      <c r="B561" s="13">
        <v>-0.52225048499354898</v>
      </c>
      <c r="C561" s="13">
        <v>-0.97952090577873396</v>
      </c>
      <c r="D561" s="13">
        <v>-1.4544804853081801</v>
      </c>
      <c r="E561" s="13">
        <v>0.24290695724210201</v>
      </c>
      <c r="F561" s="13">
        <v>-0.46897069346523601</v>
      </c>
      <c r="G561" s="13">
        <v>-0.90253480944991804</v>
      </c>
      <c r="H561" s="13">
        <v>0.77178982991288403</v>
      </c>
      <c r="I561" s="13">
        <v>-5.3633217741555599E-2</v>
      </c>
      <c r="J561" s="13">
        <v>-1.0400424341121599</v>
      </c>
      <c r="K561" s="13">
        <v>0.10344682289642899</v>
      </c>
      <c r="L561" s="13">
        <v>1.1968408111598601</v>
      </c>
      <c r="M561" s="13">
        <v>0.27956577466133498</v>
      </c>
      <c r="N561" s="13">
        <v>0.74118083954587899</v>
      </c>
      <c r="O561" s="13">
        <v>1.0567500046257301</v>
      </c>
      <c r="P561" s="13">
        <v>-7.1442683797756701E-2</v>
      </c>
      <c r="Q561" s="13">
        <v>2.77407587180802E-2</v>
      </c>
      <c r="R561" s="13">
        <v>-8.4822048208749098E-2</v>
      </c>
      <c r="S561" s="13">
        <v>0.45562132975133302</v>
      </c>
      <c r="T561" s="13">
        <v>0.686276354219721</v>
      </c>
      <c r="U561" s="13">
        <v>-1.58838772533846</v>
      </c>
    </row>
    <row r="562" spans="1:21" x14ac:dyDescent="0.3">
      <c r="A562">
        <f t="shared" si="8"/>
        <v>559</v>
      </c>
      <c r="B562" s="13">
        <v>0.17657779464231599</v>
      </c>
      <c r="C562" s="13">
        <v>0.20060874487439501</v>
      </c>
      <c r="D562" s="13">
        <v>-0.47981087382603899</v>
      </c>
      <c r="E562" s="13">
        <v>-0.18507246285119</v>
      </c>
      <c r="F562" s="13">
        <v>0.39789582240774202</v>
      </c>
      <c r="G562" s="13">
        <v>-0.88400920616975198</v>
      </c>
      <c r="H562" s="13">
        <v>-0.265244762646484</v>
      </c>
      <c r="I562" s="13">
        <v>0.109988460204981</v>
      </c>
      <c r="J562" s="13">
        <v>-0.20242230931091401</v>
      </c>
      <c r="K562" s="13">
        <v>-0.94451441304156902</v>
      </c>
      <c r="L562" s="13">
        <v>0.98072206393008299</v>
      </c>
      <c r="M562" s="13">
        <v>-1.8001482339116901</v>
      </c>
      <c r="N562" s="13">
        <v>0.68256779490112596</v>
      </c>
      <c r="O562" s="13">
        <v>-0.51610101779637196</v>
      </c>
      <c r="P562" s="13">
        <v>1.40619285528478</v>
      </c>
      <c r="Q562" s="13">
        <v>3.7173282871551701E-2</v>
      </c>
      <c r="R562" s="13">
        <v>0.12251460169311</v>
      </c>
      <c r="S562" s="13">
        <v>0.60149750616673103</v>
      </c>
      <c r="T562" s="13">
        <v>-0.202814231857643</v>
      </c>
      <c r="U562" s="13">
        <v>1.02047412801505</v>
      </c>
    </row>
    <row r="563" spans="1:21" x14ac:dyDescent="0.3">
      <c r="A563">
        <f t="shared" si="8"/>
        <v>560</v>
      </c>
      <c r="B563" s="13">
        <v>0.97073782355468896</v>
      </c>
      <c r="C563" s="13">
        <v>-0.14747604661507499</v>
      </c>
      <c r="D563" s="13">
        <v>1.64447885404602</v>
      </c>
      <c r="E563" s="13">
        <v>1.1263380547272499</v>
      </c>
      <c r="F563" s="13">
        <v>-0.82298245698193295</v>
      </c>
      <c r="G563" s="13">
        <v>1.11211262623095</v>
      </c>
      <c r="H563" s="13">
        <v>1.02473644259262</v>
      </c>
      <c r="I563" s="13">
        <v>-0.75487221088846002</v>
      </c>
      <c r="J563" s="13">
        <v>0.56351755806737802</v>
      </c>
      <c r="K563" s="13">
        <v>-3.7170396417535903E-2</v>
      </c>
      <c r="L563" s="13">
        <v>-0.42964999024529499</v>
      </c>
      <c r="M563" s="13">
        <v>-2.05873141196472</v>
      </c>
      <c r="N563" s="13">
        <v>0.47545379340196198</v>
      </c>
      <c r="O563" s="13">
        <v>1.6992018806381</v>
      </c>
      <c r="P563" s="13">
        <v>-0.99096146581794797</v>
      </c>
      <c r="Q563" s="13">
        <v>-0.58681756351843595</v>
      </c>
      <c r="R563" s="13">
        <v>0.29833316592423698</v>
      </c>
      <c r="S563" s="13">
        <v>-0.181826752464367</v>
      </c>
      <c r="T563" s="13">
        <v>0.82666923986651597</v>
      </c>
      <c r="U563" s="13">
        <v>4.9815727408331997E-2</v>
      </c>
    </row>
    <row r="564" spans="1:21" x14ac:dyDescent="0.3">
      <c r="A564">
        <f t="shared" si="8"/>
        <v>561</v>
      </c>
      <c r="B564" s="13">
        <v>-0.41397227497423</v>
      </c>
      <c r="C564" s="13">
        <v>-1.0198765622132799</v>
      </c>
      <c r="D564" s="13">
        <v>2.1261516420043298</v>
      </c>
      <c r="E564" s="13">
        <v>-0.67016807198403505</v>
      </c>
      <c r="F564" s="13">
        <v>-1.27913300745536</v>
      </c>
      <c r="G564" s="13">
        <v>-1.9154593882945601</v>
      </c>
      <c r="H564" s="13">
        <v>2.0325408737009001</v>
      </c>
      <c r="I564" s="13">
        <v>0.76958854116323006</v>
      </c>
      <c r="J564" s="13">
        <v>-0.36000070425625402</v>
      </c>
      <c r="K564" s="13">
        <v>0.101664305775273</v>
      </c>
      <c r="L564" s="13">
        <v>0.65773794495748295</v>
      </c>
      <c r="M564" s="13">
        <v>8.4343814325476302E-2</v>
      </c>
      <c r="N564" s="13">
        <v>-0.32689971167182102</v>
      </c>
      <c r="O564" s="13">
        <v>1.2828186155510399</v>
      </c>
      <c r="P564" s="13">
        <v>-0.13404167919469001</v>
      </c>
      <c r="Q564" s="13">
        <v>1.6817928755790501</v>
      </c>
      <c r="R564" s="13">
        <v>-0.98353815912328801</v>
      </c>
      <c r="S564" s="13">
        <v>-1.8099317858697399</v>
      </c>
      <c r="T564" s="13">
        <v>-0.57843090230549699</v>
      </c>
      <c r="U564" s="13">
        <v>-0.23667314307467499</v>
      </c>
    </row>
    <row r="565" spans="1:21" x14ac:dyDescent="0.3">
      <c r="A565">
        <f t="shared" si="8"/>
        <v>562</v>
      </c>
      <c r="B565" s="13">
        <v>-0.43827051820490198</v>
      </c>
      <c r="C565" s="13">
        <v>0.55524826902961799</v>
      </c>
      <c r="D565" s="13">
        <v>1.5298085367229299</v>
      </c>
      <c r="E565" s="13">
        <v>6.49195622719137E-2</v>
      </c>
      <c r="F565" s="13">
        <v>0.68890141663708504</v>
      </c>
      <c r="G565" s="13">
        <v>-2.8399901091721702</v>
      </c>
      <c r="H565" s="13">
        <v>-0.11067161655013701</v>
      </c>
      <c r="I565" s="13">
        <v>1.63458592743711</v>
      </c>
      <c r="J565" s="13">
        <v>0.234099220395103</v>
      </c>
      <c r="K565" s="13">
        <v>1.23889980922179</v>
      </c>
      <c r="L565" s="13">
        <v>-1.7539518629699899</v>
      </c>
      <c r="M565" s="13">
        <v>0.14047252789728401</v>
      </c>
      <c r="N565" s="13">
        <v>0.411096669107542</v>
      </c>
      <c r="O565" s="13">
        <v>1.30373566850234</v>
      </c>
      <c r="P565" s="13">
        <v>-0.19318712684429501</v>
      </c>
      <c r="Q565" s="13">
        <v>1.53163516726747</v>
      </c>
      <c r="R565" s="13">
        <v>1.63933247201743</v>
      </c>
      <c r="S565" s="13">
        <v>-0.289181753662689</v>
      </c>
      <c r="T565" s="13">
        <v>-0.31610409203397999</v>
      </c>
      <c r="U565" s="13">
        <v>-1.72158955339898</v>
      </c>
    </row>
    <row r="566" spans="1:21" x14ac:dyDescent="0.3">
      <c r="A566">
        <f t="shared" si="8"/>
        <v>563</v>
      </c>
      <c r="B566" s="13">
        <v>2.0033906108622599</v>
      </c>
      <c r="C566" s="13">
        <v>0.26999585855637398</v>
      </c>
      <c r="D566" s="13">
        <v>0.67672123591566602</v>
      </c>
      <c r="E566" s="13">
        <v>-0.765522325660277</v>
      </c>
      <c r="F566" s="13">
        <v>-0.27725059693243698</v>
      </c>
      <c r="G566" s="13">
        <v>1.1269307803256501</v>
      </c>
      <c r="H566" s="13">
        <v>0.58762204167759802</v>
      </c>
      <c r="I566" s="13">
        <v>0.64977071024770405</v>
      </c>
      <c r="J566" s="13">
        <v>0.90793444337768003</v>
      </c>
      <c r="K566" s="13">
        <v>0.54303983577928605</v>
      </c>
      <c r="L566" s="13">
        <v>-0.33270580323628901</v>
      </c>
      <c r="M566" s="13">
        <v>-0.475779656858075</v>
      </c>
      <c r="N566" s="13">
        <v>0.92274854845210497</v>
      </c>
      <c r="O566" s="13">
        <v>-0.31218009308670902</v>
      </c>
      <c r="P566" s="13">
        <v>-0.16289855321789401</v>
      </c>
      <c r="Q566" s="13">
        <v>0.60494043122661001</v>
      </c>
      <c r="R566" s="13">
        <v>-0.518528832447266</v>
      </c>
      <c r="S566" s="13">
        <v>0.18425217938765001</v>
      </c>
      <c r="T566" s="13">
        <v>0.37873205120203401</v>
      </c>
      <c r="U566" s="13">
        <v>-0.26796101396424399</v>
      </c>
    </row>
    <row r="567" spans="1:21" x14ac:dyDescent="0.3">
      <c r="A567">
        <f t="shared" si="8"/>
        <v>564</v>
      </c>
      <c r="B567" s="13">
        <v>0.95099349954908496</v>
      </c>
      <c r="C567" s="13">
        <v>2.0614804656907402</v>
      </c>
      <c r="D567" s="13">
        <v>-0.42994197306103099</v>
      </c>
      <c r="E567" s="13">
        <v>-1.92991784084024</v>
      </c>
      <c r="F567" s="13">
        <v>-0.53441119413958604</v>
      </c>
      <c r="G567" s="13">
        <v>-0.618205965288672</v>
      </c>
      <c r="H567" s="13">
        <v>-0.60357402997069898</v>
      </c>
      <c r="I567" s="13">
        <v>0.259504763247211</v>
      </c>
      <c r="J567" s="13">
        <v>0.66053000560485697</v>
      </c>
      <c r="K567" s="13">
        <v>0.35338966914258002</v>
      </c>
      <c r="L567" s="13">
        <v>-0.111118085277026</v>
      </c>
      <c r="M567" s="13">
        <v>-0.89692466286313699</v>
      </c>
      <c r="N567" s="13">
        <v>1.99394714198038</v>
      </c>
      <c r="O567" s="13">
        <v>-2.0845401838109798</v>
      </c>
      <c r="P567" s="13">
        <v>1.38893459224</v>
      </c>
      <c r="Q567" s="13">
        <v>-0.61406279706258704</v>
      </c>
      <c r="R567" s="13">
        <v>-0.37155064111219999</v>
      </c>
      <c r="S567" s="13">
        <v>5.3744589963120003E-2</v>
      </c>
      <c r="T567" s="13">
        <v>-0.250283215975377</v>
      </c>
      <c r="U567" s="13">
        <v>0.59215808470764997</v>
      </c>
    </row>
    <row r="568" spans="1:21" x14ac:dyDescent="0.3">
      <c r="A568">
        <f t="shared" si="8"/>
        <v>565</v>
      </c>
      <c r="B568" s="13">
        <v>-0.43200384372778</v>
      </c>
      <c r="C568" s="13">
        <v>0.51672752019888502</v>
      </c>
      <c r="D568" s="13">
        <v>0.61048549282959397</v>
      </c>
      <c r="E568" s="13">
        <v>0.81534775247098801</v>
      </c>
      <c r="F568" s="13">
        <v>1.1070097536032399</v>
      </c>
      <c r="G568" s="13">
        <v>0.53679307459790904</v>
      </c>
      <c r="H568" s="13">
        <v>0.74337615198172502</v>
      </c>
      <c r="I568" s="13">
        <v>0.26977148211570501</v>
      </c>
      <c r="J568" s="13">
        <v>1.7582432386073701</v>
      </c>
      <c r="K568" s="13">
        <v>0.69504943417836396</v>
      </c>
      <c r="L568" s="13">
        <v>-2.1641992511409298</v>
      </c>
      <c r="M568" s="13">
        <v>-0.47966434006292902</v>
      </c>
      <c r="N568" s="13">
        <v>0.63373209942959696</v>
      </c>
      <c r="O568" s="13">
        <v>1.1455602851156601</v>
      </c>
      <c r="P568" s="13">
        <v>1.1018085498514301</v>
      </c>
      <c r="Q568" s="13">
        <v>-0.32590845267382201</v>
      </c>
      <c r="R568" s="13">
        <v>1.2897984861290099</v>
      </c>
      <c r="S568" s="13">
        <v>-4.82739765477843E-2</v>
      </c>
      <c r="T568" s="13">
        <v>0.63483655850793297</v>
      </c>
      <c r="U568" s="13">
        <v>0.506078331989263</v>
      </c>
    </row>
    <row r="569" spans="1:21" x14ac:dyDescent="0.3">
      <c r="A569">
        <f t="shared" si="8"/>
        <v>566</v>
      </c>
      <c r="B569" s="13">
        <v>0.64894073736358704</v>
      </c>
      <c r="C569" s="13">
        <v>0.51782043804462996</v>
      </c>
      <c r="D569" s="13">
        <v>-0.59688819585402997</v>
      </c>
      <c r="E569" s="13">
        <v>-1.22321961154528</v>
      </c>
      <c r="F569" s="13">
        <v>1.1830934717210599</v>
      </c>
      <c r="G569" s="13">
        <v>-1.4095683633329901</v>
      </c>
      <c r="H569" s="13">
        <v>-1.2628777189679099</v>
      </c>
      <c r="I569" s="13">
        <v>-1.0758609123401699</v>
      </c>
      <c r="J569" s="13">
        <v>-1.68129809356991</v>
      </c>
      <c r="K569" s="13">
        <v>-0.30677285164044299</v>
      </c>
      <c r="L569" s="13">
        <v>-1.28946210874086</v>
      </c>
      <c r="M569" s="13">
        <v>0.411068027846408</v>
      </c>
      <c r="N569" s="13">
        <v>0.15988279813398201</v>
      </c>
      <c r="O569" s="13">
        <v>-1.09920909700188</v>
      </c>
      <c r="P569" s="13">
        <v>-0.78649619908478696</v>
      </c>
      <c r="Q569" s="13">
        <v>-2.8731742014586802E-2</v>
      </c>
      <c r="R569" s="13">
        <v>-0.38227209173644999</v>
      </c>
      <c r="S569" s="13">
        <v>0.59710138492036102</v>
      </c>
      <c r="T569" s="13">
        <v>-0.33890518792200103</v>
      </c>
      <c r="U569" s="13">
        <v>0.56284170554745006</v>
      </c>
    </row>
    <row r="570" spans="1:21" x14ac:dyDescent="0.3">
      <c r="A570">
        <f t="shared" si="8"/>
        <v>567</v>
      </c>
      <c r="B570" s="13">
        <v>-0.36007630115397199</v>
      </c>
      <c r="C570" s="13">
        <v>-0.176405111456192</v>
      </c>
      <c r="D570" s="13">
        <v>1.11291330617568</v>
      </c>
      <c r="E570" s="13">
        <v>0.63016501113895296</v>
      </c>
      <c r="F570" s="13">
        <v>-0.56795806687975503</v>
      </c>
      <c r="G570" s="13">
        <v>0.75190499817668599</v>
      </c>
      <c r="H570" s="13">
        <v>-1.14789098815766</v>
      </c>
      <c r="I570" s="13">
        <v>-1.06990251026609</v>
      </c>
      <c r="J570" s="13">
        <v>0.74424977711250995</v>
      </c>
      <c r="K570" s="13">
        <v>0.25010114382766901</v>
      </c>
      <c r="L570" s="13">
        <v>-2.13200819463753</v>
      </c>
      <c r="M570" s="13">
        <v>-1.1307177343532201E-2</v>
      </c>
      <c r="N570" s="13">
        <v>1.9664212431483299</v>
      </c>
      <c r="O570" s="13">
        <v>0.69729588322020797</v>
      </c>
      <c r="P570" s="13">
        <v>-0.84218851030497299</v>
      </c>
      <c r="Q570" s="13">
        <v>0.81367233788459103</v>
      </c>
      <c r="R570" s="13">
        <v>-0.19040320037408601</v>
      </c>
      <c r="S570" s="13">
        <v>-0.261802395613707</v>
      </c>
      <c r="T570" s="13">
        <v>-0.405572326746866</v>
      </c>
      <c r="U570" s="13">
        <v>0.25980400079051302</v>
      </c>
    </row>
    <row r="571" spans="1:21" x14ac:dyDescent="0.3">
      <c r="A571">
        <f t="shared" si="8"/>
        <v>568</v>
      </c>
      <c r="B571" s="13">
        <v>0.70588501934941605</v>
      </c>
      <c r="C571" s="13">
        <v>-1.09241927256774</v>
      </c>
      <c r="D571" s="13">
        <v>0.204938046182639</v>
      </c>
      <c r="E571" s="13">
        <v>-0.93991271238641805</v>
      </c>
      <c r="F571" s="13">
        <v>-5.32579534280158E-2</v>
      </c>
      <c r="G571" s="13">
        <v>2.2129666265838801</v>
      </c>
      <c r="H571" s="13">
        <v>-0.50296024534821604</v>
      </c>
      <c r="I571" s="13">
        <v>-0.42422467008853798</v>
      </c>
      <c r="J571" s="13">
        <v>-0.10344355082869799</v>
      </c>
      <c r="K571" s="13">
        <v>-1.0662232311787201</v>
      </c>
      <c r="L571" s="13">
        <v>1.0447904593105799</v>
      </c>
      <c r="M571" s="13">
        <v>-1.1393915091617699</v>
      </c>
      <c r="N571" s="13">
        <v>2.0610934652723998</v>
      </c>
      <c r="O571" s="13">
        <v>0.34407144759625602</v>
      </c>
      <c r="P571" s="13">
        <v>0.50684512719406905</v>
      </c>
      <c r="Q571" s="13">
        <v>-1.4651147006732199</v>
      </c>
      <c r="R571" s="13">
        <v>-0.85436466763067298</v>
      </c>
      <c r="S571" s="13">
        <v>1.93036636500723E-2</v>
      </c>
      <c r="T571" s="13">
        <v>-0.18127767809869499</v>
      </c>
      <c r="U571" s="13">
        <v>1.30334902736042</v>
      </c>
    </row>
    <row r="572" spans="1:21" x14ac:dyDescent="0.3">
      <c r="A572">
        <f t="shared" si="8"/>
        <v>569</v>
      </c>
      <c r="B572" s="13">
        <v>1.4158490684365901</v>
      </c>
      <c r="C572" s="13">
        <v>-1.1863171620244899</v>
      </c>
      <c r="D572" s="13">
        <v>-0.92674469282921002</v>
      </c>
      <c r="E572" s="13">
        <v>-2.17364593128422</v>
      </c>
      <c r="F572" s="13">
        <v>-1.09368922065524</v>
      </c>
      <c r="G572" s="13">
        <v>-1.05399464449374</v>
      </c>
      <c r="H572" s="13">
        <v>1.3881509483316099</v>
      </c>
      <c r="I572" s="13">
        <v>0.90816851306016499</v>
      </c>
      <c r="J572" s="13">
        <v>-0.69970089813601</v>
      </c>
      <c r="K572" s="13">
        <v>1.04338929938618</v>
      </c>
      <c r="L572" s="13">
        <v>1.15307637850311</v>
      </c>
      <c r="M572" s="13">
        <v>0.62446599842255501</v>
      </c>
      <c r="N572" s="13">
        <v>0.226627417328994</v>
      </c>
      <c r="O572" s="13">
        <v>-0.53914626727549897</v>
      </c>
      <c r="P572" s="13">
        <v>-0.10973279535434401</v>
      </c>
      <c r="Q572" s="13">
        <v>0.14492491696281501</v>
      </c>
      <c r="R572" s="13">
        <v>1.9157489129785701</v>
      </c>
      <c r="S572" s="13">
        <v>1.4314156343670099</v>
      </c>
      <c r="T572" s="13">
        <v>-0.44705297579578401</v>
      </c>
      <c r="U572" s="13">
        <v>-0.50103399405075899</v>
      </c>
    </row>
    <row r="573" spans="1:21" x14ac:dyDescent="0.3">
      <c r="A573">
        <f t="shared" si="8"/>
        <v>570</v>
      </c>
      <c r="B573" s="13">
        <v>-1.6045156685970601</v>
      </c>
      <c r="C573" s="13">
        <v>0.33836747585478999</v>
      </c>
      <c r="D573" s="13">
        <v>0.110897152997969</v>
      </c>
      <c r="E573" s="13">
        <v>-0.39133937952320702</v>
      </c>
      <c r="F573" s="13">
        <v>-1.28780037227889</v>
      </c>
      <c r="G573" s="13">
        <v>-9.0517306312939694E-2</v>
      </c>
      <c r="H573" s="13">
        <v>3.4062198502329798E-2</v>
      </c>
      <c r="I573" s="13">
        <v>-6.0250699651866801E-2</v>
      </c>
      <c r="J573" s="13">
        <v>0.49164328434279198</v>
      </c>
      <c r="K573" s="13">
        <v>-2.6709215429539201E-2</v>
      </c>
      <c r="L573" s="13">
        <v>1.58324051631088</v>
      </c>
      <c r="M573" s="13">
        <v>-0.731491775043981</v>
      </c>
      <c r="N573" s="13">
        <v>0.50497811419947303</v>
      </c>
      <c r="O573" s="13">
        <v>0.45514420408358502</v>
      </c>
      <c r="P573" s="13">
        <v>0.114099204494061</v>
      </c>
      <c r="Q573" s="13">
        <v>-2.2892570970778201</v>
      </c>
      <c r="R573" s="13">
        <v>-2.7304300376469399</v>
      </c>
      <c r="S573" s="13">
        <v>5.5375455538723403E-2</v>
      </c>
      <c r="T573" s="13">
        <v>0.33816774150886503</v>
      </c>
      <c r="U573" s="13">
        <v>1.5237129718375899</v>
      </c>
    </row>
    <row r="574" spans="1:21" x14ac:dyDescent="0.3">
      <c r="A574">
        <f t="shared" si="8"/>
        <v>571</v>
      </c>
      <c r="B574" s="13">
        <v>1.0288530690020301</v>
      </c>
      <c r="C574" s="13">
        <v>1.53375814047502</v>
      </c>
      <c r="D574" s="13">
        <v>0.89305478389278903</v>
      </c>
      <c r="E574" s="13">
        <v>2.1079513200071398</v>
      </c>
      <c r="F574" s="13">
        <v>-0.37776243685079902</v>
      </c>
      <c r="G574" s="13">
        <v>0.362217439127479</v>
      </c>
      <c r="H574" s="13">
        <v>0.33162733235305297</v>
      </c>
      <c r="I574" s="13">
        <v>-0.864708786694107</v>
      </c>
      <c r="J574" s="13">
        <v>-1.6626384289976499</v>
      </c>
      <c r="K574" s="13">
        <v>1.69587725364686</v>
      </c>
      <c r="L574" s="13">
        <v>-0.36490863637913601</v>
      </c>
      <c r="M574" s="13">
        <v>-0.96704514966266097</v>
      </c>
      <c r="N574" s="13">
        <v>-1.2513245414146901</v>
      </c>
      <c r="O574" s="13">
        <v>-0.81984781116596905</v>
      </c>
      <c r="P574" s="13">
        <v>-0.68918476035212395</v>
      </c>
      <c r="Q574" s="13">
        <v>0.59260075311704896</v>
      </c>
      <c r="R574" s="13">
        <v>-1.3633740113138599</v>
      </c>
      <c r="S574" s="13">
        <v>0.374433471038988</v>
      </c>
      <c r="T574" s="13">
        <v>-0.81751827862080095</v>
      </c>
      <c r="U574" s="13">
        <v>-7.8334797053927499E-2</v>
      </c>
    </row>
    <row r="575" spans="1:21" x14ac:dyDescent="0.3">
      <c r="A575">
        <f t="shared" si="8"/>
        <v>572</v>
      </c>
      <c r="B575" s="13">
        <v>1.45796778066199</v>
      </c>
      <c r="C575" s="13">
        <v>0.377797768009145</v>
      </c>
      <c r="D575" s="13">
        <v>1.59052652838876</v>
      </c>
      <c r="E575" s="13">
        <v>-0.184734772124723</v>
      </c>
      <c r="F575" s="13">
        <v>-1.2139131940515699</v>
      </c>
      <c r="G575" s="13">
        <v>-0.94089208190684304</v>
      </c>
      <c r="H575" s="13">
        <v>0.74988202627073897</v>
      </c>
      <c r="I575" s="13">
        <v>-0.49326280668547001</v>
      </c>
      <c r="J575" s="13">
        <v>-0.79947472115956897</v>
      </c>
      <c r="K575" s="13">
        <v>-0.31018993520244098</v>
      </c>
      <c r="L575" s="13">
        <v>4.7841576919729699E-2</v>
      </c>
      <c r="M575" s="13">
        <v>-0.58043880373414403</v>
      </c>
      <c r="N575" s="13">
        <v>0.99165885692318201</v>
      </c>
      <c r="O575" s="13">
        <v>3.5324410837964997E-2</v>
      </c>
      <c r="P575" s="13">
        <v>0.78718501237374305</v>
      </c>
      <c r="Q575" s="13">
        <v>1.3347194120035299</v>
      </c>
      <c r="R575" s="13">
        <v>-0.46056784047322902</v>
      </c>
      <c r="S575" s="13">
        <v>9.9463855358954106E-2</v>
      </c>
      <c r="T575" s="13">
        <v>-1.33676645134155</v>
      </c>
      <c r="U575" s="13">
        <v>1.4330574143091199</v>
      </c>
    </row>
    <row r="576" spans="1:21" x14ac:dyDescent="0.3">
      <c r="A576">
        <f t="shared" si="8"/>
        <v>573</v>
      </c>
      <c r="B576" s="13">
        <v>4.7471323274828503E-2</v>
      </c>
      <c r="C576" s="13">
        <v>0.95322996449074604</v>
      </c>
      <c r="D576" s="13">
        <v>-1.4237374506215099</v>
      </c>
      <c r="E576" s="13">
        <v>1.4775077044542699</v>
      </c>
      <c r="F576" s="13">
        <v>1.1126885017711801</v>
      </c>
      <c r="G576" s="13">
        <v>1.1316442620968199</v>
      </c>
      <c r="H576" s="13">
        <v>0.184411291772378</v>
      </c>
      <c r="I576" s="13">
        <v>-0.32617259300518803</v>
      </c>
      <c r="J576" s="13">
        <v>0.78429974867108498</v>
      </c>
      <c r="K576" s="13">
        <v>1.18280813376144</v>
      </c>
      <c r="L576" s="13">
        <v>1.1240321899871999</v>
      </c>
      <c r="M576" s="13">
        <v>1.2907049869412901</v>
      </c>
      <c r="N576" s="13">
        <v>0.38529853670728698</v>
      </c>
      <c r="O576" s="13">
        <v>0.68397339788929301</v>
      </c>
      <c r="P576" s="13">
        <v>0.57094849560420502</v>
      </c>
      <c r="Q576" s="13">
        <v>0.73895242246131598</v>
      </c>
      <c r="R576" s="13">
        <v>0.120606064700206</v>
      </c>
      <c r="S576" s="13">
        <v>-1.4543810260418799</v>
      </c>
      <c r="T576" s="13">
        <v>-1.1641022604145299</v>
      </c>
      <c r="U576" s="13">
        <v>-0.25816755947873199</v>
      </c>
    </row>
    <row r="577" spans="1:21" x14ac:dyDescent="0.3">
      <c r="A577">
        <f t="shared" si="8"/>
        <v>574</v>
      </c>
      <c r="B577" s="13">
        <v>1.7462567101184201</v>
      </c>
      <c r="C577" s="13">
        <v>-0.49014347622167298</v>
      </c>
      <c r="D577" s="13">
        <v>-0.750302913502222</v>
      </c>
      <c r="E577" s="13">
        <v>0.82153100795190703</v>
      </c>
      <c r="F577" s="13">
        <v>-3.0330496969068199</v>
      </c>
      <c r="G577" s="13">
        <v>-0.34940987319683797</v>
      </c>
      <c r="H577" s="13">
        <v>-0.13314745127497801</v>
      </c>
      <c r="I577" s="13">
        <v>-0.51498388424220898</v>
      </c>
      <c r="J577" s="13">
        <v>0.95587542677883297</v>
      </c>
      <c r="K577" s="13">
        <v>-1.1044231849484901E-2</v>
      </c>
      <c r="L577" s="13">
        <v>0.120537284177026</v>
      </c>
      <c r="M577" s="13">
        <v>-2.0923041724514002</v>
      </c>
      <c r="N577" s="13">
        <v>-0.53465793069468603</v>
      </c>
      <c r="O577" s="13">
        <v>-0.81135318877201901</v>
      </c>
      <c r="P577" s="13">
        <v>-1.01258465053364</v>
      </c>
      <c r="Q577" s="13">
        <v>-0.64051108372380205</v>
      </c>
      <c r="R577" s="13">
        <v>0.14041986012396501</v>
      </c>
      <c r="S577" s="13">
        <v>1.7690258333680198E-2</v>
      </c>
      <c r="T577" s="13">
        <v>-8.8340782134431903E-2</v>
      </c>
      <c r="U577" s="13">
        <v>0.29134616352895598</v>
      </c>
    </row>
    <row r="578" spans="1:21" x14ac:dyDescent="0.3">
      <c r="A578">
        <f t="shared" si="8"/>
        <v>575</v>
      </c>
      <c r="B578" s="13">
        <v>0.15538751420118099</v>
      </c>
      <c r="C578" s="13">
        <v>0.31356209227773102</v>
      </c>
      <c r="D578" s="13">
        <v>0.33396461439695302</v>
      </c>
      <c r="E578" s="13">
        <v>0.79477369234255102</v>
      </c>
      <c r="F578" s="13">
        <v>0.95251973813294</v>
      </c>
      <c r="G578" s="13">
        <v>0.25387264322407799</v>
      </c>
      <c r="H578" s="13">
        <v>-0.12691707073730499</v>
      </c>
      <c r="I578" s="13">
        <v>-2.3472177313162499</v>
      </c>
      <c r="J578" s="13">
        <v>-0.67564698258835898</v>
      </c>
      <c r="K578" s="13">
        <v>6.4922830923254807E-2</v>
      </c>
      <c r="L578" s="13">
        <v>2.0601117361546701</v>
      </c>
      <c r="M578" s="13">
        <v>0.54797837072633204</v>
      </c>
      <c r="N578" s="13">
        <v>-0.102148692809261</v>
      </c>
      <c r="O578" s="13">
        <v>0.216751529896925</v>
      </c>
      <c r="P578" s="13">
        <v>0.29346540026060802</v>
      </c>
      <c r="Q578" s="13">
        <v>1.7253262514860099</v>
      </c>
      <c r="R578" s="13">
        <v>-0.52363334641808501</v>
      </c>
      <c r="S578" s="13">
        <v>1.9526406609793301</v>
      </c>
      <c r="T578" s="13">
        <v>-0.84491745271950003</v>
      </c>
      <c r="U578" s="13">
        <v>6.8892546833907595E-2</v>
      </c>
    </row>
    <row r="579" spans="1:21" x14ac:dyDescent="0.3">
      <c r="A579">
        <f t="shared" si="8"/>
        <v>576</v>
      </c>
      <c r="B579" s="13">
        <v>-1.23711968466263</v>
      </c>
      <c r="C579" s="13">
        <v>-0.26380492144226803</v>
      </c>
      <c r="D579" s="13">
        <v>0.80437207201215799</v>
      </c>
      <c r="E579" s="13">
        <v>1.6526777737193501</v>
      </c>
      <c r="F579" s="13">
        <v>0.11692217522685699</v>
      </c>
      <c r="G579" s="13">
        <v>-1.0381110816830199</v>
      </c>
      <c r="H579" s="13">
        <v>-0.50829486241630895</v>
      </c>
      <c r="I579" s="13">
        <v>0.30467132385356899</v>
      </c>
      <c r="J579" s="13">
        <v>0.244167467652919</v>
      </c>
      <c r="K579" s="13">
        <v>1.4109472023409699</v>
      </c>
      <c r="L579" s="13">
        <v>0.16650751108209699</v>
      </c>
      <c r="M579" s="13">
        <v>-0.83977004108101105</v>
      </c>
      <c r="N579" s="13">
        <v>-1.0098760026317199</v>
      </c>
      <c r="O579" s="13">
        <v>-0.75344824884356199</v>
      </c>
      <c r="P579" s="13">
        <v>0.90887408444088502</v>
      </c>
      <c r="Q579" s="13">
        <v>-1.0417103733939701</v>
      </c>
      <c r="R579" s="13">
        <v>-1.40068085381214</v>
      </c>
      <c r="S579" s="13">
        <v>-0.77147212208458804</v>
      </c>
      <c r="T579" s="13">
        <v>-1.1842315527007199</v>
      </c>
      <c r="U579" s="13">
        <v>-0.141394315925785</v>
      </c>
    </row>
    <row r="580" spans="1:21" x14ac:dyDescent="0.3">
      <c r="A580">
        <f t="shared" si="8"/>
        <v>577</v>
      </c>
      <c r="B580" s="13">
        <v>-2.1934942788346099</v>
      </c>
      <c r="C580" s="13">
        <v>-0.79218233303823604</v>
      </c>
      <c r="D580" s="13">
        <v>0.27370955595538699</v>
      </c>
      <c r="E580" s="13">
        <v>-0.39439840422373001</v>
      </c>
      <c r="F580" s="13">
        <v>0.86516829895366998</v>
      </c>
      <c r="G580" s="13">
        <v>0.89284523482985101</v>
      </c>
      <c r="H580" s="13">
        <v>0.82254669872890895</v>
      </c>
      <c r="I580" s="13">
        <v>1.99796392098023</v>
      </c>
      <c r="J580" s="13">
        <v>-0.38497217007261603</v>
      </c>
      <c r="K580" s="13">
        <v>1.6230290982517701</v>
      </c>
      <c r="L580" s="13">
        <v>1.3450208082019299</v>
      </c>
      <c r="M580" s="13">
        <v>-0.46283109332940298</v>
      </c>
      <c r="N580" s="13">
        <v>1.23872280536963</v>
      </c>
      <c r="O580" s="13">
        <v>-1.41123359590361</v>
      </c>
      <c r="P580" s="13">
        <v>-0.27686572268397602</v>
      </c>
      <c r="Q580" s="13">
        <v>0.929250754791486</v>
      </c>
      <c r="R580" s="13">
        <v>0.44789154994732</v>
      </c>
      <c r="S580" s="13">
        <v>1.08230836169835</v>
      </c>
      <c r="T580" s="13">
        <v>-1.5192048392280999</v>
      </c>
      <c r="U580" s="13">
        <v>0.32281148502775497</v>
      </c>
    </row>
    <row r="581" spans="1:21" x14ac:dyDescent="0.3">
      <c r="A581">
        <f t="shared" si="8"/>
        <v>578</v>
      </c>
      <c r="B581" s="13">
        <v>-0.33340706726373398</v>
      </c>
      <c r="C581" s="13">
        <v>0.74409534757086004</v>
      </c>
      <c r="D581" s="13">
        <v>-0.37287207683815099</v>
      </c>
      <c r="E581" s="13">
        <v>-0.462365515232949</v>
      </c>
      <c r="F581" s="13">
        <v>1.1228230138695301</v>
      </c>
      <c r="G581" s="13">
        <v>-0.23226385503324101</v>
      </c>
      <c r="H581" s="13">
        <v>1.8081841497552</v>
      </c>
      <c r="I581" s="13">
        <v>0.51446648422246399</v>
      </c>
      <c r="J581" s="13">
        <v>0.90244761402112095</v>
      </c>
      <c r="K581" s="13">
        <v>0.60594512599304096</v>
      </c>
      <c r="L581" s="13">
        <v>0.33577930732056499</v>
      </c>
      <c r="M581" s="13">
        <v>-8.4369230807840694E-3</v>
      </c>
      <c r="N581" s="13">
        <v>0.46920913664557101</v>
      </c>
      <c r="O581" s="13">
        <v>-0.36520209002273402</v>
      </c>
      <c r="P581" s="13">
        <v>0.40513177892810698</v>
      </c>
      <c r="Q581" s="13">
        <v>0.143561234716372</v>
      </c>
      <c r="R581" s="13">
        <v>-1.5147927161839201</v>
      </c>
      <c r="S581" s="13">
        <v>-0.52697076047941604</v>
      </c>
      <c r="T581" s="13">
        <v>-0.22297984196721299</v>
      </c>
      <c r="U581" s="13">
        <v>-1.0140293246784899</v>
      </c>
    </row>
    <row r="582" spans="1:21" x14ac:dyDescent="0.3">
      <c r="A582">
        <f t="shared" ref="A582:A645" si="9">1+A581</f>
        <v>579</v>
      </c>
      <c r="B582" s="13">
        <v>0.71354330256405896</v>
      </c>
      <c r="C582" s="13">
        <v>-0.28055603297273202</v>
      </c>
      <c r="D582" s="13">
        <v>3.6562744948727102</v>
      </c>
      <c r="E582" s="13">
        <v>0.82734615437006198</v>
      </c>
      <c r="F582" s="13">
        <v>2.2118722137142202</v>
      </c>
      <c r="G582" s="13">
        <v>9.2306406410192998E-2</v>
      </c>
      <c r="H582" s="13">
        <v>-0.72754359091731302</v>
      </c>
      <c r="I582" s="13">
        <v>1.86496594758528</v>
      </c>
      <c r="J582" s="13">
        <v>-1.0653659800166899</v>
      </c>
      <c r="K582" s="13">
        <v>-0.13515072887203</v>
      </c>
      <c r="L582" s="13">
        <v>0.63003855109023299</v>
      </c>
      <c r="M582" s="13">
        <v>0.67535930495792396</v>
      </c>
      <c r="N582" s="13">
        <v>-1.7400199618486401</v>
      </c>
      <c r="O582" s="13">
        <v>0.83619149737249698</v>
      </c>
      <c r="P582" s="13">
        <v>-2.4284225001565298</v>
      </c>
      <c r="Q582" s="13">
        <v>2.1218470122007602</v>
      </c>
      <c r="R582" s="13">
        <v>0.65635729926196296</v>
      </c>
      <c r="S582" s="13">
        <v>0.21745045419655001</v>
      </c>
      <c r="T582" s="13">
        <v>-0.54843542510381305</v>
      </c>
      <c r="U582" s="13">
        <v>-3.4758492120283098E-2</v>
      </c>
    </row>
    <row r="583" spans="1:21" x14ac:dyDescent="0.3">
      <c r="A583">
        <f t="shared" si="9"/>
        <v>580</v>
      </c>
      <c r="B583" s="13">
        <v>0.317407733234497</v>
      </c>
      <c r="C583" s="13">
        <v>-3.2169378073531898</v>
      </c>
      <c r="D583" s="13">
        <v>-1.7436375348290101</v>
      </c>
      <c r="E583" s="13">
        <v>-0.30757665907440002</v>
      </c>
      <c r="F583" s="13">
        <v>0.18926639337888401</v>
      </c>
      <c r="G583" s="13">
        <v>-0.77888775972804603</v>
      </c>
      <c r="H583" s="13">
        <v>-0.91957918544481698</v>
      </c>
      <c r="I583" s="13">
        <v>1.48807944753763</v>
      </c>
      <c r="J583" s="13">
        <v>-0.63786895504629404</v>
      </c>
      <c r="K583" s="13">
        <v>-1.1768311509881499</v>
      </c>
      <c r="L583" s="13">
        <v>1.3000557704343101</v>
      </c>
      <c r="M583" s="13">
        <v>-0.792176828100012</v>
      </c>
      <c r="N583" s="13">
        <v>-0.41173540038596601</v>
      </c>
      <c r="O583" s="13">
        <v>-0.60521256823973202</v>
      </c>
      <c r="P583" s="13">
        <v>-1.0996035639411701</v>
      </c>
      <c r="Q583" s="13">
        <v>-0.63580553054153199</v>
      </c>
      <c r="R583" s="13">
        <v>-0.28479888386556501</v>
      </c>
      <c r="S583" s="13">
        <v>1.2221390219488399</v>
      </c>
      <c r="T583" s="13">
        <v>0.93653310643296805</v>
      </c>
      <c r="U583" s="13">
        <v>-0.83265144429289895</v>
      </c>
    </row>
    <row r="584" spans="1:21" x14ac:dyDescent="0.3">
      <c r="A584">
        <f t="shared" si="9"/>
        <v>581</v>
      </c>
      <c r="B584" s="13">
        <v>0.41361039029313001</v>
      </c>
      <c r="C584" s="13">
        <v>1.9347692076713501</v>
      </c>
      <c r="D584" s="13">
        <v>1.7253920363441</v>
      </c>
      <c r="E584" s="13">
        <v>-0.39177707298491499</v>
      </c>
      <c r="F584" s="13">
        <v>-1.4862989386734899</v>
      </c>
      <c r="G584" s="13">
        <v>0.408827095983746</v>
      </c>
      <c r="H584" s="13">
        <v>0.53828614845008804</v>
      </c>
      <c r="I584" s="13">
        <v>-1.1365987913042299</v>
      </c>
      <c r="J584" s="13">
        <v>2.2883866529097099</v>
      </c>
      <c r="K584" s="13">
        <v>3.6317694439080701</v>
      </c>
      <c r="L584" s="13">
        <v>1.40635579375391</v>
      </c>
      <c r="M584" s="13">
        <v>0.96864624513418296</v>
      </c>
      <c r="N584" s="13">
        <v>0.91842878504731895</v>
      </c>
      <c r="O584" s="13">
        <v>-0.42419261366585498</v>
      </c>
      <c r="P584" s="13">
        <v>0.20699356879678299</v>
      </c>
      <c r="Q584" s="13">
        <v>-0.51109431021943796</v>
      </c>
      <c r="R584" s="13">
        <v>-1.59027078483351</v>
      </c>
      <c r="S584" s="13">
        <v>-0.630566188896307</v>
      </c>
      <c r="T584" s="13">
        <v>-0.27040108061990697</v>
      </c>
      <c r="U584" s="13">
        <v>2.2934101946895198</v>
      </c>
    </row>
    <row r="585" spans="1:21" x14ac:dyDescent="0.3">
      <c r="A585">
        <f t="shared" si="9"/>
        <v>582</v>
      </c>
      <c r="B585" s="13">
        <v>-0.57708558363794005</v>
      </c>
      <c r="C585" s="13">
        <v>-0.29875786316540298</v>
      </c>
      <c r="D585" s="13">
        <v>-0.15770899430188301</v>
      </c>
      <c r="E585" s="13">
        <v>0.46058819508748999</v>
      </c>
      <c r="F585" s="13">
        <v>2.8328082464189702E-2</v>
      </c>
      <c r="G585" s="13">
        <v>0.52099906101972704</v>
      </c>
      <c r="H585" s="13">
        <v>-1.82926721080124</v>
      </c>
      <c r="I585" s="13">
        <v>-1.35328882532971</v>
      </c>
      <c r="J585" s="13">
        <v>2.0598719075471501</v>
      </c>
      <c r="K585" s="13">
        <v>-0.345247959562965</v>
      </c>
      <c r="L585" s="13">
        <v>-0.38203382879131198</v>
      </c>
      <c r="M585" s="13">
        <v>0.491245850767702</v>
      </c>
      <c r="N585" s="13">
        <v>0.236477298641878</v>
      </c>
      <c r="O585" s="13">
        <v>-0.61880620169987699</v>
      </c>
      <c r="P585" s="13">
        <v>2.6586130099794401E-2</v>
      </c>
      <c r="Q585" s="13">
        <v>-0.132553546849561</v>
      </c>
      <c r="R585" s="13">
        <v>1.0724949364047001</v>
      </c>
      <c r="S585" s="13">
        <v>-2.1048767577421699</v>
      </c>
      <c r="T585" s="13">
        <v>-0.98548169441745903</v>
      </c>
      <c r="U585" s="13">
        <v>0.91435711797399899</v>
      </c>
    </row>
    <row r="586" spans="1:21" x14ac:dyDescent="0.3">
      <c r="A586">
        <f t="shared" si="9"/>
        <v>583</v>
      </c>
      <c r="B586" s="13">
        <v>0.144001801404465</v>
      </c>
      <c r="C586" s="13">
        <v>0.38298124594249799</v>
      </c>
      <c r="D586" s="13">
        <v>-1.23219128076492</v>
      </c>
      <c r="E586" s="13">
        <v>0.127591515084265</v>
      </c>
      <c r="F586" s="13">
        <v>8.1441834903097393E-2</v>
      </c>
      <c r="G586" s="13">
        <v>0.73098391277160302</v>
      </c>
      <c r="H586" s="13">
        <v>2.1240349876240501</v>
      </c>
      <c r="I586" s="13">
        <v>-0.48061216205372298</v>
      </c>
      <c r="J586" s="13">
        <v>-2.0741058746209902</v>
      </c>
      <c r="K586" s="13">
        <v>-1.2843757418473001</v>
      </c>
      <c r="L586" s="13">
        <v>1.08876192011451</v>
      </c>
      <c r="M586" s="13">
        <v>-0.10925345134438399</v>
      </c>
      <c r="N586" s="13">
        <v>-0.39984595159143499</v>
      </c>
      <c r="O586" s="13">
        <v>0.89922562802986605</v>
      </c>
      <c r="P586" s="13">
        <v>0.43917627113045798</v>
      </c>
      <c r="Q586" s="13">
        <v>1.31484915864709E-2</v>
      </c>
      <c r="R586" s="13">
        <v>0.137782042090204</v>
      </c>
      <c r="S586" s="13">
        <v>-0.39272306592919398</v>
      </c>
      <c r="T586" s="13">
        <v>-1.11064436706243</v>
      </c>
      <c r="U586" s="13">
        <v>-1.31244292050344</v>
      </c>
    </row>
    <row r="587" spans="1:21" x14ac:dyDescent="0.3">
      <c r="A587">
        <f t="shared" si="9"/>
        <v>584</v>
      </c>
      <c r="B587" s="13">
        <v>-1.63866572993389</v>
      </c>
      <c r="C587" s="13">
        <v>-0.45438748856141298</v>
      </c>
      <c r="D587" s="13">
        <v>-0.40110326928408802</v>
      </c>
      <c r="E587" s="13">
        <v>1.2808686247796</v>
      </c>
      <c r="F587" s="13">
        <v>8.9239161742545897E-2</v>
      </c>
      <c r="G587" s="13">
        <v>0.56362546538627301</v>
      </c>
      <c r="H587" s="13">
        <v>-1.0413923055693299</v>
      </c>
      <c r="I587" s="13">
        <v>1.2872242160104099E-2</v>
      </c>
      <c r="J587" s="13">
        <v>-6.50577626217098E-2</v>
      </c>
      <c r="K587" s="13">
        <v>0.28276397543406101</v>
      </c>
      <c r="L587" s="13">
        <v>2.0960262183313799E-2</v>
      </c>
      <c r="M587" s="13">
        <v>0.95452152864890605</v>
      </c>
      <c r="N587" s="13">
        <v>1.09109076728485</v>
      </c>
      <c r="O587" s="13">
        <v>0.32218983321588901</v>
      </c>
      <c r="P587" s="13">
        <v>0.14246284919701699</v>
      </c>
      <c r="Q587" s="13">
        <v>-0.58714038126037305</v>
      </c>
      <c r="R587" s="13">
        <v>-0.61875405259759297</v>
      </c>
      <c r="S587" s="13">
        <v>1.31479312930848</v>
      </c>
      <c r="T587" s="13">
        <v>0.379327900583807</v>
      </c>
      <c r="U587" s="13">
        <v>0.46668345221600299</v>
      </c>
    </row>
    <row r="588" spans="1:21" x14ac:dyDescent="0.3">
      <c r="A588">
        <f t="shared" si="9"/>
        <v>585</v>
      </c>
      <c r="B588" s="13">
        <v>-0.76008999863526705</v>
      </c>
      <c r="C588" s="13">
        <v>0.156459197559883</v>
      </c>
      <c r="D588" s="13">
        <v>1.0766178719972399</v>
      </c>
      <c r="E588" s="13">
        <v>-0.19838662196144299</v>
      </c>
      <c r="F588" s="13">
        <v>-0.226605249502742</v>
      </c>
      <c r="G588" s="13">
        <v>-0.99634803491948698</v>
      </c>
      <c r="H588" s="13">
        <v>-0.84309555808589798</v>
      </c>
      <c r="I588" s="13">
        <v>1.1386468532225</v>
      </c>
      <c r="J588" s="13">
        <v>-1.13840235220106</v>
      </c>
      <c r="K588" s="13">
        <v>-0.20954497867137301</v>
      </c>
      <c r="L588" s="13">
        <v>-0.25645738431675003</v>
      </c>
      <c r="M588" s="13">
        <v>-0.35776028570997997</v>
      </c>
      <c r="N588" s="13">
        <v>-0.16873603851511301</v>
      </c>
      <c r="O588" s="13">
        <v>0.89854063815042295</v>
      </c>
      <c r="P588" s="13">
        <v>0.833596403275078</v>
      </c>
      <c r="Q588" s="13">
        <v>-1.0130781503615101</v>
      </c>
      <c r="R588" s="13">
        <v>1.3305908559639601</v>
      </c>
      <c r="S588" s="13">
        <v>-1.1311982282137001</v>
      </c>
      <c r="T588" s="13">
        <v>-0.51833456637902298</v>
      </c>
      <c r="U588" s="13">
        <v>0.92656786453120199</v>
      </c>
    </row>
    <row r="589" spans="1:21" x14ac:dyDescent="0.3">
      <c r="A589">
        <f t="shared" si="9"/>
        <v>586</v>
      </c>
      <c r="B589" s="13">
        <v>-0.81879309625025698</v>
      </c>
      <c r="C589" s="13">
        <v>-0.26126402824859601</v>
      </c>
      <c r="D589" s="13">
        <v>0.88560456279506605</v>
      </c>
      <c r="E589" s="13">
        <v>0.29196041492788</v>
      </c>
      <c r="F589" s="13">
        <v>0.37123037379655599</v>
      </c>
      <c r="G589" s="13">
        <v>0.54301130804298503</v>
      </c>
      <c r="H589" s="13">
        <v>-0.57696495207364895</v>
      </c>
      <c r="I589" s="13">
        <v>-0.98129984515579405</v>
      </c>
      <c r="J589" s="13">
        <v>0.26482710014060501</v>
      </c>
      <c r="K589" s="13">
        <v>-0.29814842107376799</v>
      </c>
      <c r="L589" s="13">
        <v>-1.8729018052439901</v>
      </c>
      <c r="M589" s="13">
        <v>1.15688501759252</v>
      </c>
      <c r="N589" s="13">
        <v>2.8401989693019001</v>
      </c>
      <c r="O589" s="13">
        <v>0.91052913625213605</v>
      </c>
      <c r="P589" s="13">
        <v>0.95122471661244901</v>
      </c>
      <c r="Q589" s="13">
        <v>1.9606897545203299</v>
      </c>
      <c r="R589" s="13">
        <v>-6.0713165144298399E-2</v>
      </c>
      <c r="S589" s="13">
        <v>-0.402432363038635</v>
      </c>
      <c r="T589" s="13">
        <v>0.48937692326663701</v>
      </c>
      <c r="U589" s="13">
        <v>1.45441916486171</v>
      </c>
    </row>
    <row r="590" spans="1:21" x14ac:dyDescent="0.3">
      <c r="A590">
        <f t="shared" si="9"/>
        <v>587</v>
      </c>
      <c r="B590" s="13">
        <v>0.51972888813361895</v>
      </c>
      <c r="C590" s="13">
        <v>-6.1447954518185001E-2</v>
      </c>
      <c r="D590" s="13">
        <v>-1.94286738313097</v>
      </c>
      <c r="E590" s="13">
        <v>0.82222660329235497</v>
      </c>
      <c r="F590" s="13">
        <v>-0.862137964357097</v>
      </c>
      <c r="G590" s="13">
        <v>1.1129287085078601</v>
      </c>
      <c r="H590" s="13">
        <v>-1.2487071059547199</v>
      </c>
      <c r="I590" s="13">
        <v>0.198082187831055</v>
      </c>
      <c r="J590" s="13">
        <v>1.15130675253749</v>
      </c>
      <c r="K590" s="13">
        <v>-1.04107116488546</v>
      </c>
      <c r="L590" s="13">
        <v>0.83605765120502795</v>
      </c>
      <c r="M590" s="13">
        <v>0.78782233543048097</v>
      </c>
      <c r="N590" s="13">
        <v>0.31566887835747598</v>
      </c>
      <c r="O590" s="13">
        <v>-1.0362990800068499</v>
      </c>
      <c r="P590" s="13">
        <v>-1.5866993369181599</v>
      </c>
      <c r="Q590" s="13">
        <v>1.4805190506763399</v>
      </c>
      <c r="R590" s="13">
        <v>1.5120352972833599</v>
      </c>
      <c r="S590" s="13">
        <v>-1.2938315138180001</v>
      </c>
      <c r="T590" s="13">
        <v>-1.2232798303213801</v>
      </c>
      <c r="U590" s="13">
        <v>-0.38037361612277398</v>
      </c>
    </row>
    <row r="591" spans="1:21" x14ac:dyDescent="0.3">
      <c r="A591">
        <f t="shared" si="9"/>
        <v>588</v>
      </c>
      <c r="B591" s="13">
        <v>-1.41600590972047E-2</v>
      </c>
      <c r="C591" s="13">
        <v>-0.43489523500511401</v>
      </c>
      <c r="D591" s="13">
        <v>0.81325828247404996</v>
      </c>
      <c r="E591" s="13">
        <v>9.3607765288590605E-2</v>
      </c>
      <c r="F591" s="13">
        <v>4.4250662354707503E-2</v>
      </c>
      <c r="G591" s="13">
        <v>0.26757664656286401</v>
      </c>
      <c r="H591" s="13">
        <v>8.8623330913015594E-2</v>
      </c>
      <c r="I591" s="13">
        <v>-0.21008407721261499</v>
      </c>
      <c r="J591" s="13">
        <v>-0.65416937439173395</v>
      </c>
      <c r="K591" s="13">
        <v>0.25348815492968202</v>
      </c>
      <c r="L591" s="13">
        <v>0.191108410648514</v>
      </c>
      <c r="M591" s="13">
        <v>0.36032508807326702</v>
      </c>
      <c r="N591" s="13">
        <v>-2.68059129647647E-2</v>
      </c>
      <c r="O591" s="13">
        <v>-0.41796749079547002</v>
      </c>
      <c r="P591" s="13">
        <v>-1.27612301101823</v>
      </c>
      <c r="Q591" s="13">
        <v>0.28810938298234201</v>
      </c>
      <c r="R591" s="13">
        <v>-0.83687462195403295</v>
      </c>
      <c r="S591" s="13">
        <v>0.52125346222546198</v>
      </c>
      <c r="T591" s="13">
        <v>-1.08239185909159</v>
      </c>
      <c r="U591" s="13">
        <v>-1.25085707559715</v>
      </c>
    </row>
    <row r="592" spans="1:21" x14ac:dyDescent="0.3">
      <c r="A592">
        <f t="shared" si="9"/>
        <v>589</v>
      </c>
      <c r="B592" s="13">
        <v>-1.1555293682872401</v>
      </c>
      <c r="C592" s="13">
        <v>-1.10366565743842</v>
      </c>
      <c r="D592" s="13">
        <v>0.42813029810034497</v>
      </c>
      <c r="E592" s="13">
        <v>-1.68681475136146</v>
      </c>
      <c r="F592" s="13">
        <v>-0.37037032162129802</v>
      </c>
      <c r="G592" s="13">
        <v>-0.48488502923551102</v>
      </c>
      <c r="H592" s="13">
        <v>-1.11980366747178</v>
      </c>
      <c r="I592" s="13">
        <v>0.51721395226904399</v>
      </c>
      <c r="J592" s="13">
        <v>0.75575623374979095</v>
      </c>
      <c r="K592" s="13">
        <v>-0.25951043377760502</v>
      </c>
      <c r="L592" s="13">
        <v>0.83023937223727196</v>
      </c>
      <c r="M592" s="13">
        <v>-0.47227383458565197</v>
      </c>
      <c r="N592" s="13">
        <v>-0.62016642569539804</v>
      </c>
      <c r="O592" s="13">
        <v>-0.49481944563715902</v>
      </c>
      <c r="P592" s="13">
        <v>1.3872161856321199</v>
      </c>
      <c r="Q592" s="13">
        <v>0.50572195222790595</v>
      </c>
      <c r="R592" s="13">
        <v>6.8830802058995194E-2</v>
      </c>
      <c r="S592" s="13">
        <v>9.0805894263676606E-2</v>
      </c>
      <c r="T592" s="13">
        <v>0.72220614274387396</v>
      </c>
      <c r="U592" s="13">
        <v>0.61183345699191505</v>
      </c>
    </row>
    <row r="593" spans="1:21" x14ac:dyDescent="0.3">
      <c r="A593">
        <f t="shared" si="9"/>
        <v>590</v>
      </c>
      <c r="B593" s="13">
        <v>-9.5249160981655603E-3</v>
      </c>
      <c r="C593" s="13">
        <v>-0.45878217827649298</v>
      </c>
      <c r="D593" s="13">
        <v>1.0523399309521699</v>
      </c>
      <c r="E593" s="13">
        <v>1.1074469828344899</v>
      </c>
      <c r="F593" s="13">
        <v>5.1592548888003504E-3</v>
      </c>
      <c r="G593" s="13">
        <v>-1.12389139219828</v>
      </c>
      <c r="H593" s="13">
        <v>1.55603658727517</v>
      </c>
      <c r="I593" s="13">
        <v>-0.145467982012285</v>
      </c>
      <c r="J593" s="13">
        <v>-0.41714751618231999</v>
      </c>
      <c r="K593" s="13">
        <v>-0.70790236240159599</v>
      </c>
      <c r="L593" s="13">
        <v>0.60390432686638595</v>
      </c>
      <c r="M593" s="13">
        <v>-0.203261044635143</v>
      </c>
      <c r="N593" s="13">
        <v>-0.91050322776552794</v>
      </c>
      <c r="O593" s="13">
        <v>0.70207324019814599</v>
      </c>
      <c r="P593" s="13">
        <v>-1.02355660949599</v>
      </c>
      <c r="Q593" s="13">
        <v>0.11048658842985901</v>
      </c>
      <c r="R593" s="13">
        <v>0.92283265831644201</v>
      </c>
      <c r="S593" s="13">
        <v>-0.61823823215503804</v>
      </c>
      <c r="T593" s="13">
        <v>0.59017086423126996</v>
      </c>
      <c r="U593" s="13">
        <v>0.33334215279230101</v>
      </c>
    </row>
    <row r="594" spans="1:21" x14ac:dyDescent="0.3">
      <c r="A594">
        <f t="shared" si="9"/>
        <v>591</v>
      </c>
      <c r="B594" s="13">
        <v>-0.68981053763170996</v>
      </c>
      <c r="C594" s="13">
        <v>0.29417284133813099</v>
      </c>
      <c r="D594" s="13">
        <v>1.68430604935602</v>
      </c>
      <c r="E594" s="13">
        <v>-0.184215025703753</v>
      </c>
      <c r="F594" s="13">
        <v>-1.24050765433</v>
      </c>
      <c r="G594" s="13">
        <v>0.62587929989285496</v>
      </c>
      <c r="H594" s="13">
        <v>-0.26902345281148099</v>
      </c>
      <c r="I594" s="13">
        <v>-0.80099725394926602</v>
      </c>
      <c r="J594" s="13">
        <v>1.05688985162816</v>
      </c>
      <c r="K594" s="13">
        <v>-0.782196424739942</v>
      </c>
      <c r="L594" s="13">
        <v>-0.358013041743097</v>
      </c>
      <c r="M594" s="13">
        <v>-0.520318843137072</v>
      </c>
      <c r="N594" s="13">
        <v>-9.2156990066944999E-2</v>
      </c>
      <c r="O594" s="13">
        <v>-0.29806667507194301</v>
      </c>
      <c r="P594" s="13">
        <v>-0.33450070753149103</v>
      </c>
      <c r="Q594" s="13">
        <v>1.5454793564625999</v>
      </c>
      <c r="R594" s="13">
        <v>1.3523526264333501</v>
      </c>
      <c r="S594" s="13">
        <v>-0.234108249710656</v>
      </c>
      <c r="T594" s="13">
        <v>0.31122961497963098</v>
      </c>
      <c r="U594" s="13">
        <v>-0.56272731845342105</v>
      </c>
    </row>
    <row r="595" spans="1:21" x14ac:dyDescent="0.3">
      <c r="A595">
        <f t="shared" si="9"/>
        <v>592</v>
      </c>
      <c r="B595" s="13">
        <v>-0.66669915360116405</v>
      </c>
      <c r="C595" s="13">
        <v>-0.19477655931094201</v>
      </c>
      <c r="D595" s="13">
        <v>-2.4421267073063699</v>
      </c>
      <c r="E595" s="13">
        <v>-0.17194629631229999</v>
      </c>
      <c r="F595" s="13">
        <v>-0.22862526725000701</v>
      </c>
      <c r="G595" s="13">
        <v>0.22776934691870299</v>
      </c>
      <c r="H595" s="13">
        <v>0.226436955216374</v>
      </c>
      <c r="I595" s="13">
        <v>-0.15678319638641</v>
      </c>
      <c r="J595" s="13">
        <v>1.06001789005567</v>
      </c>
      <c r="K595" s="13">
        <v>0.52132642158114695</v>
      </c>
      <c r="L595" s="13">
        <v>-0.904823990904424</v>
      </c>
      <c r="M595" s="13">
        <v>-0.656795628799416</v>
      </c>
      <c r="N595" s="13">
        <v>1.0109046908281001</v>
      </c>
      <c r="O595" s="13">
        <v>1.5800616602222901</v>
      </c>
      <c r="P595" s="13">
        <v>0.157601246464081</v>
      </c>
      <c r="Q595" s="13">
        <v>0.55303182708562704</v>
      </c>
      <c r="R595" s="13">
        <v>1.50916245733137E-2</v>
      </c>
      <c r="S595" s="13">
        <v>-1.29656274842057</v>
      </c>
      <c r="T595" s="13">
        <v>2.1897435084735402</v>
      </c>
      <c r="U595" s="13">
        <v>2.5187094003686801E-2</v>
      </c>
    </row>
    <row r="596" spans="1:21" x14ac:dyDescent="0.3">
      <c r="A596">
        <f t="shared" si="9"/>
        <v>593</v>
      </c>
      <c r="B596" s="13">
        <v>0.86414942116512605</v>
      </c>
      <c r="C596" s="13">
        <v>1.59767247784946</v>
      </c>
      <c r="D596" s="13">
        <v>1.2918382323886399</v>
      </c>
      <c r="E596" s="13">
        <v>-1.39768175349927</v>
      </c>
      <c r="F596" s="13">
        <v>-0.81463291638243696</v>
      </c>
      <c r="G596" s="13">
        <v>-0.89047902310124405</v>
      </c>
      <c r="H596" s="13">
        <v>-1.07584079808804</v>
      </c>
      <c r="I596" s="13">
        <v>0.64382062341144497</v>
      </c>
      <c r="J596" s="13">
        <v>-0.30940710498097201</v>
      </c>
      <c r="K596" s="13">
        <v>0.229331697955973</v>
      </c>
      <c r="L596" s="13">
        <v>0.39587957627765602</v>
      </c>
      <c r="M596" s="13">
        <v>5.2380353683524498E-2</v>
      </c>
      <c r="N596" s="13">
        <v>-0.21650992798705701</v>
      </c>
      <c r="O596" s="13">
        <v>-0.74353105173242195</v>
      </c>
      <c r="P596" s="13">
        <v>-0.64273445242926697</v>
      </c>
      <c r="Q596" s="13">
        <v>1.2392901760744</v>
      </c>
      <c r="R596" s="13">
        <v>1.0065609140624301</v>
      </c>
      <c r="S596" s="13">
        <v>0.45904257730860698</v>
      </c>
      <c r="T596" s="13">
        <v>0.67832787810952599</v>
      </c>
      <c r="U596" s="13">
        <v>1.6343081976134599</v>
      </c>
    </row>
    <row r="597" spans="1:21" x14ac:dyDescent="0.3">
      <c r="A597">
        <f t="shared" si="9"/>
        <v>594</v>
      </c>
      <c r="B597" s="13">
        <v>0.113419436226868</v>
      </c>
      <c r="C597" s="13">
        <v>3.09544211086236</v>
      </c>
      <c r="D597" s="13">
        <v>-0.71919549739129596</v>
      </c>
      <c r="E597" s="13">
        <v>-1.4549225782358399</v>
      </c>
      <c r="F597" s="13">
        <v>-1.2577887628356299</v>
      </c>
      <c r="G597" s="13">
        <v>0.406030467928918</v>
      </c>
      <c r="H597" s="13">
        <v>-0.38109460253662603</v>
      </c>
      <c r="I597" s="13">
        <v>-2.4120149135119302</v>
      </c>
      <c r="J597" s="13">
        <v>1.59149184508438</v>
      </c>
      <c r="K597" s="13">
        <v>0.77109108848557395</v>
      </c>
      <c r="L597" s="13">
        <v>0.14276940469537999</v>
      </c>
      <c r="M597" s="13">
        <v>-0.55594404716242896</v>
      </c>
      <c r="N597" s="13">
        <v>2.39644930393324</v>
      </c>
      <c r="O597" s="13">
        <v>2.23380141635776</v>
      </c>
      <c r="P597" s="13">
        <v>0.42166884507803898</v>
      </c>
      <c r="Q597" s="13">
        <v>-3.4833708864742498E-2</v>
      </c>
      <c r="R597" s="13">
        <v>-1.3546659973292099</v>
      </c>
      <c r="S597" s="13">
        <v>0.190367012530825</v>
      </c>
      <c r="T597" s="13">
        <v>0.12516281189237699</v>
      </c>
      <c r="U597" s="13">
        <v>0.51473897103236499</v>
      </c>
    </row>
    <row r="598" spans="1:21" x14ac:dyDescent="0.3">
      <c r="A598">
        <f t="shared" si="9"/>
        <v>595</v>
      </c>
      <c r="B598" s="13">
        <v>0.39836284616599399</v>
      </c>
      <c r="C598" s="13">
        <v>-0.75579574995735699</v>
      </c>
      <c r="D598" s="13">
        <v>-0.75450641556362197</v>
      </c>
      <c r="E598" s="13">
        <v>-0.722903191523943</v>
      </c>
      <c r="F598" s="13">
        <v>-1.6972235246560601</v>
      </c>
      <c r="G598" s="13">
        <v>-0.76003587637038705</v>
      </c>
      <c r="H598" s="13">
        <v>-0.41495510249142797</v>
      </c>
      <c r="I598" s="13">
        <v>-0.63793598398574902</v>
      </c>
      <c r="J598" s="13">
        <v>-0.56184468010275501</v>
      </c>
      <c r="K598" s="13">
        <v>-9.3872077938896306E-2</v>
      </c>
      <c r="L598" s="13">
        <v>1.34301308066303</v>
      </c>
      <c r="M598" s="13">
        <v>-0.92470175729873605</v>
      </c>
      <c r="N598" s="13">
        <v>1.7591169530178801</v>
      </c>
      <c r="O598" s="13">
        <v>0.45978461542258597</v>
      </c>
      <c r="P598" s="13">
        <v>-1.8800541897970799</v>
      </c>
      <c r="Q598" s="13">
        <v>-1.06464746016579</v>
      </c>
      <c r="R598" s="13">
        <v>-1.0056392091111399</v>
      </c>
      <c r="S598" s="13">
        <v>1.26906362770084</v>
      </c>
      <c r="T598" s="13">
        <v>-4.5252235442203498E-2</v>
      </c>
      <c r="U598" s="13">
        <v>1.85054564249497</v>
      </c>
    </row>
    <row r="599" spans="1:21" x14ac:dyDescent="0.3">
      <c r="A599">
        <f t="shared" si="9"/>
        <v>596</v>
      </c>
      <c r="B599" s="13">
        <v>0.88396989023467099</v>
      </c>
      <c r="C599" s="13">
        <v>-0.87235675687840097</v>
      </c>
      <c r="D599" s="13">
        <v>-0.87912785727503995</v>
      </c>
      <c r="E599" s="13">
        <v>0.229632916354675</v>
      </c>
      <c r="F599" s="13">
        <v>-0.33760453749634101</v>
      </c>
      <c r="G599" s="13">
        <v>-1.6472065168146299</v>
      </c>
      <c r="H599" s="13">
        <v>-1.2156539941544999</v>
      </c>
      <c r="I599" s="13">
        <v>-0.378604459173362</v>
      </c>
      <c r="J599" s="13">
        <v>-0.286170108319728</v>
      </c>
      <c r="K599" s="13">
        <v>-0.24259045637976001</v>
      </c>
      <c r="L599" s="13">
        <v>0.26689439680410099</v>
      </c>
      <c r="M599" s="13">
        <v>-1.24170993596826</v>
      </c>
      <c r="N599" s="13">
        <v>-0.23660338749486101</v>
      </c>
      <c r="O599" s="13">
        <v>0.30008709488372298</v>
      </c>
      <c r="P599" s="13">
        <v>-1.1177890007287301</v>
      </c>
      <c r="Q599" s="13">
        <v>0.29782873137858601</v>
      </c>
      <c r="R599" s="13">
        <v>0.126031837802277</v>
      </c>
      <c r="S599" s="13">
        <v>0.58582368398970797</v>
      </c>
      <c r="T599" s="13">
        <v>0.62150816427730604</v>
      </c>
      <c r="U599" s="13">
        <v>0.50593041302666797</v>
      </c>
    </row>
    <row r="600" spans="1:21" x14ac:dyDescent="0.3">
      <c r="A600">
        <f t="shared" si="9"/>
        <v>597</v>
      </c>
      <c r="B600" s="13">
        <v>0.180257693987047</v>
      </c>
      <c r="C600" s="13">
        <v>-1.0529906645042999</v>
      </c>
      <c r="D600" s="13">
        <v>0.218109276432845</v>
      </c>
      <c r="E600" s="13">
        <v>0.26564281951303298</v>
      </c>
      <c r="F600" s="13">
        <v>-1.27790344575982</v>
      </c>
      <c r="G600" s="13">
        <v>-0.60562061058511096</v>
      </c>
      <c r="H600" s="13">
        <v>-0.13323231609726599</v>
      </c>
      <c r="I600" s="13">
        <v>0.74122487308553697</v>
      </c>
      <c r="J600" s="13">
        <v>-1.9905809856643499</v>
      </c>
      <c r="K600" s="13">
        <v>1.1695094162988899</v>
      </c>
      <c r="L600" s="13">
        <v>0.48226941393313</v>
      </c>
      <c r="M600" s="13">
        <v>-1.0302279142625499</v>
      </c>
      <c r="N600" s="13">
        <v>-0.21291756250131699</v>
      </c>
      <c r="O600" s="13">
        <v>-1.6614393549601001</v>
      </c>
      <c r="P600" s="13">
        <v>-0.54295429449472898</v>
      </c>
      <c r="Q600" s="13">
        <v>0.219713027799846</v>
      </c>
      <c r="R600" s="13">
        <v>-0.26473615535695</v>
      </c>
      <c r="S600" s="13">
        <v>-0.60198423948690305</v>
      </c>
      <c r="T600" s="13">
        <v>-2.4276382257222999</v>
      </c>
      <c r="U600" s="13">
        <v>1.43123859441213</v>
      </c>
    </row>
    <row r="601" spans="1:21" x14ac:dyDescent="0.3">
      <c r="A601">
        <f t="shared" si="9"/>
        <v>598</v>
      </c>
      <c r="B601" s="13">
        <v>0.55085452205746999</v>
      </c>
      <c r="C601" s="13">
        <v>-0.97559961088265801</v>
      </c>
      <c r="D601" s="13">
        <v>-0.35161535598068899</v>
      </c>
      <c r="E601" s="13">
        <v>-0.57233833237332499</v>
      </c>
      <c r="F601" s="13">
        <v>1.0640251221775601</v>
      </c>
      <c r="G601" s="13">
        <v>0.78926466880504498</v>
      </c>
      <c r="H601" s="13">
        <v>0.231609250903858</v>
      </c>
      <c r="I601" s="13">
        <v>-1.07791095551765</v>
      </c>
      <c r="J601" s="13">
        <v>1.0319478224668699</v>
      </c>
      <c r="K601" s="13">
        <v>-0.41098964492350398</v>
      </c>
      <c r="L601" s="13">
        <v>-0.84673230952482803</v>
      </c>
      <c r="M601" s="13">
        <v>-1.6043984096452699</v>
      </c>
      <c r="N601" s="13">
        <v>-0.31587335215273699</v>
      </c>
      <c r="O601" s="13">
        <v>2.35770079333918</v>
      </c>
      <c r="P601" s="13">
        <v>0.52578390727014901</v>
      </c>
      <c r="Q601" s="13">
        <v>-1.3483836474386499</v>
      </c>
      <c r="R601" s="13">
        <v>0.35036824941593703</v>
      </c>
      <c r="S601" s="13">
        <v>-0.53727938338349801</v>
      </c>
      <c r="T601" s="13">
        <v>0.79343074307118999</v>
      </c>
      <c r="U601" s="13">
        <v>0.71433564114319703</v>
      </c>
    </row>
    <row r="602" spans="1:21" x14ac:dyDescent="0.3">
      <c r="A602">
        <f t="shared" si="9"/>
        <v>599</v>
      </c>
      <c r="B602" s="13">
        <v>0.682964276111937</v>
      </c>
      <c r="C602" s="13">
        <v>-0.11210814568161</v>
      </c>
      <c r="D602" s="13">
        <v>0.36844616719407802</v>
      </c>
      <c r="E602" s="13">
        <v>0.42961445299937001</v>
      </c>
      <c r="F602" s="13">
        <v>-1.5709136232538901</v>
      </c>
      <c r="G602" s="13">
        <v>0.56913918730616797</v>
      </c>
      <c r="H602" s="13">
        <v>-0.23462766974343399</v>
      </c>
      <c r="I602" s="13">
        <v>-1.2746583789279899</v>
      </c>
      <c r="J602" s="13">
        <v>-0.143345448781454</v>
      </c>
      <c r="K602" s="13">
        <v>1.0467611762439899</v>
      </c>
      <c r="L602" s="13">
        <v>-1.0657508091254799</v>
      </c>
      <c r="M602" s="13">
        <v>-0.223265958468646</v>
      </c>
      <c r="N602" s="13">
        <v>-1.15270443273701</v>
      </c>
      <c r="O602" s="13">
        <v>-0.40567870176981502</v>
      </c>
      <c r="P602" s="13">
        <v>0.32698144070121998</v>
      </c>
      <c r="Q602" s="13">
        <v>-0.32904016061888403</v>
      </c>
      <c r="R602" s="13">
        <v>2.2801714424184501E-2</v>
      </c>
      <c r="S602" s="13">
        <v>-9.1358413144235304E-2</v>
      </c>
      <c r="T602" s="13">
        <v>0.43132844281849902</v>
      </c>
      <c r="U602" s="13">
        <v>1.8442045098620601</v>
      </c>
    </row>
    <row r="603" spans="1:21" x14ac:dyDescent="0.3">
      <c r="A603">
        <f t="shared" si="9"/>
        <v>600</v>
      </c>
      <c r="B603" s="13">
        <v>1.1706086600356</v>
      </c>
      <c r="C603" s="13">
        <v>0.34542259212049298</v>
      </c>
      <c r="D603" s="13">
        <v>-0.77926207049331297</v>
      </c>
      <c r="E603" s="13">
        <v>-0.788291857164923</v>
      </c>
      <c r="F603" s="13">
        <v>1.02484169173808</v>
      </c>
      <c r="G603" s="13">
        <v>0.33125067579374001</v>
      </c>
      <c r="H603" s="13">
        <v>0.46392741337893301</v>
      </c>
      <c r="I603" s="13">
        <v>1.02369405919262</v>
      </c>
      <c r="J603" s="13">
        <v>-2.6815637627489899</v>
      </c>
      <c r="K603" s="13">
        <v>-0.575132584759669</v>
      </c>
      <c r="L603" s="13">
        <v>0.22567115778754801</v>
      </c>
      <c r="M603" s="13">
        <v>-9.7023344580528095E-2</v>
      </c>
      <c r="N603" s="13">
        <v>-0.25533205123840103</v>
      </c>
      <c r="O603" s="13">
        <v>1.38653929481548</v>
      </c>
      <c r="P603" s="13">
        <v>0.52364481478201197</v>
      </c>
      <c r="Q603" s="13">
        <v>-0.35299703912251101</v>
      </c>
      <c r="R603" s="13">
        <v>1.9041328832453499</v>
      </c>
      <c r="S603" s="13">
        <v>-1.0356700103159999</v>
      </c>
      <c r="T603" s="13">
        <v>-4.04750696819988E-2</v>
      </c>
      <c r="U603" s="13">
        <v>-1.9745407198020299</v>
      </c>
    </row>
    <row r="604" spans="1:21" x14ac:dyDescent="0.3">
      <c r="A604">
        <f t="shared" si="9"/>
        <v>601</v>
      </c>
      <c r="B604" s="13">
        <v>0.47586058727834302</v>
      </c>
      <c r="C604" s="13">
        <v>0.15487862826454701</v>
      </c>
      <c r="D604" s="13">
        <v>1.6755351655619399</v>
      </c>
      <c r="E604" s="13">
        <v>0.28639659236027598</v>
      </c>
      <c r="F604" s="13">
        <v>0.32207062870849201</v>
      </c>
      <c r="G604" s="13">
        <v>-1.62258070058242</v>
      </c>
      <c r="H604" s="13">
        <v>-0.48468054487996198</v>
      </c>
      <c r="I604" s="13">
        <v>0.41520422975472099</v>
      </c>
      <c r="J604" s="13">
        <v>1.7237383717263199</v>
      </c>
      <c r="K604" s="13">
        <v>0.12924741120911201</v>
      </c>
      <c r="L604" s="13">
        <v>3.7383020446403403E-2</v>
      </c>
      <c r="M604" s="13">
        <v>-1.01922783942235</v>
      </c>
      <c r="N604" s="13">
        <v>-1.00871098522198</v>
      </c>
      <c r="O604" s="13">
        <v>0.220548966974284</v>
      </c>
      <c r="P604" s="13">
        <v>-2.2044703409395398E-2</v>
      </c>
      <c r="Q604" s="13">
        <v>-0.445287983659514</v>
      </c>
      <c r="R604" s="13">
        <v>0.26232647531327202</v>
      </c>
      <c r="S604" s="13">
        <v>-0.76573166912884505</v>
      </c>
      <c r="T604" s="13">
        <v>0.35761575646910598</v>
      </c>
      <c r="U604" s="13">
        <v>1.0969414605096699</v>
      </c>
    </row>
    <row r="605" spans="1:21" x14ac:dyDescent="0.3">
      <c r="A605">
        <f t="shared" si="9"/>
        <v>602</v>
      </c>
      <c r="B605" s="13">
        <v>1.4122326864445001</v>
      </c>
      <c r="C605" s="13">
        <v>-1.30684232766089</v>
      </c>
      <c r="D605" s="13">
        <v>0.171849614040465</v>
      </c>
      <c r="E605" s="13">
        <v>-6.1474605686481297E-2</v>
      </c>
      <c r="F605" s="13">
        <v>-9.4188799577981597E-2</v>
      </c>
      <c r="G605" s="13">
        <v>0.90056562608283997</v>
      </c>
      <c r="H605" s="13">
        <v>0.73734290498549804</v>
      </c>
      <c r="I605" s="13">
        <v>-4.7771860067645298E-2</v>
      </c>
      <c r="J605" s="13">
        <v>-1.20730292575204</v>
      </c>
      <c r="K605" s="13">
        <v>-0.61671154574651998</v>
      </c>
      <c r="L605" s="13">
        <v>-2.1855053719076598</v>
      </c>
      <c r="M605" s="13">
        <v>1.56416504930654</v>
      </c>
      <c r="N605" s="13">
        <v>-0.86509379546779597</v>
      </c>
      <c r="O605" s="13">
        <v>1.0499576532239401</v>
      </c>
      <c r="P605" s="13">
        <v>-0.77048092807202795</v>
      </c>
      <c r="Q605" s="13">
        <v>-0.214524410579192</v>
      </c>
      <c r="R605" s="13">
        <v>0.71928772596651203</v>
      </c>
      <c r="S605" s="13">
        <v>-0.19967044332077999</v>
      </c>
      <c r="T605" s="13">
        <v>-1.10056326273831</v>
      </c>
      <c r="U605" s="13">
        <v>4.0741955192121697E-2</v>
      </c>
    </row>
    <row r="606" spans="1:21" x14ac:dyDescent="0.3">
      <c r="A606">
        <f t="shared" si="9"/>
        <v>603</v>
      </c>
      <c r="B606" s="13">
        <v>2.2608484309598099E-2</v>
      </c>
      <c r="C606" s="13">
        <v>1.5257116903121</v>
      </c>
      <c r="D606" s="13">
        <v>-1.12459702547275</v>
      </c>
      <c r="E606" s="13">
        <v>-0.98151693266145801</v>
      </c>
      <c r="F606" s="13">
        <v>-0.23360692174368</v>
      </c>
      <c r="G606" s="13">
        <v>-0.38202212244523898</v>
      </c>
      <c r="H606" s="13">
        <v>1.3176405059373699</v>
      </c>
      <c r="I606" s="13">
        <v>1.6078610075602999</v>
      </c>
      <c r="J606" s="13">
        <v>-1.53697100163309</v>
      </c>
      <c r="K606" s="13">
        <v>1.32670552068254</v>
      </c>
      <c r="L606" s="13">
        <v>0.723989728211335</v>
      </c>
      <c r="M606" s="13">
        <v>2.84616721369399</v>
      </c>
      <c r="N606" s="13">
        <v>0.605986699680782</v>
      </c>
      <c r="O606" s="13">
        <v>0.104605145918601</v>
      </c>
      <c r="P606" s="13">
        <v>1.05268667557518</v>
      </c>
      <c r="Q606" s="13">
        <v>2.3465307012859898E-2</v>
      </c>
      <c r="R606" s="13">
        <v>0.63216985496234102</v>
      </c>
      <c r="S606" s="13">
        <v>0.40261567278787502</v>
      </c>
      <c r="T606" s="13">
        <v>-1.4146798907129801</v>
      </c>
      <c r="U606" s="13">
        <v>-0.30985352508547997</v>
      </c>
    </row>
    <row r="607" spans="1:21" x14ac:dyDescent="0.3">
      <c r="A607">
        <f t="shared" si="9"/>
        <v>604</v>
      </c>
      <c r="B607" s="13">
        <v>-4.7869410220205903E-2</v>
      </c>
      <c r="C607" s="13">
        <v>0.95863291382892302</v>
      </c>
      <c r="D607" s="13">
        <v>0.20851432804268499</v>
      </c>
      <c r="E607" s="13">
        <v>1.18076643613682</v>
      </c>
      <c r="F607" s="13">
        <v>2.8498975218520499</v>
      </c>
      <c r="G607" s="13">
        <v>0.622331186782627</v>
      </c>
      <c r="H607" s="13">
        <v>0.61084552245141199</v>
      </c>
      <c r="I607" s="13">
        <v>-0.72192241650727196</v>
      </c>
      <c r="J607" s="13">
        <v>0.29775391764062198</v>
      </c>
      <c r="K607" s="13">
        <v>1.1833589665298401</v>
      </c>
      <c r="L607" s="13">
        <v>-1.0768187026869001</v>
      </c>
      <c r="M607" s="13">
        <v>-0.69836187271079697</v>
      </c>
      <c r="N607" s="13">
        <v>-0.63002910494391895</v>
      </c>
      <c r="O607" s="13">
        <v>-0.81964368669319798</v>
      </c>
      <c r="P607" s="13">
        <v>-0.215270048537019</v>
      </c>
      <c r="Q607" s="13">
        <v>1.37735702381295</v>
      </c>
      <c r="R607" s="13">
        <v>1.07069983718207</v>
      </c>
      <c r="S607" s="13">
        <v>0.27213467360536298</v>
      </c>
      <c r="T607" s="13">
        <v>-2.6118172829861699E-2</v>
      </c>
      <c r="U607" s="13">
        <v>2.0134399926039501</v>
      </c>
    </row>
    <row r="608" spans="1:21" x14ac:dyDescent="0.3">
      <c r="A608">
        <f t="shared" si="9"/>
        <v>605</v>
      </c>
      <c r="B608" s="13">
        <v>1.7013346542749599</v>
      </c>
      <c r="C608" s="13">
        <v>-0.98617214752040705</v>
      </c>
      <c r="D608" s="13">
        <v>-0.115907591982918</v>
      </c>
      <c r="E608" s="13">
        <v>0.17287212282405601</v>
      </c>
      <c r="F608" s="13">
        <v>-0.50200655859917398</v>
      </c>
      <c r="G608" s="13">
        <v>-0.593228227219191</v>
      </c>
      <c r="H608" s="13">
        <v>1.0602714193235001</v>
      </c>
      <c r="I608" s="13">
        <v>-0.56603799241104302</v>
      </c>
      <c r="J608" s="13">
        <v>-1.03287343104763</v>
      </c>
      <c r="K608" s="13">
        <v>-1.1809845753705499</v>
      </c>
      <c r="L608" s="13">
        <v>-5.9340343038660801E-2</v>
      </c>
      <c r="M608" s="13">
        <v>0.93792114132757798</v>
      </c>
      <c r="N608" s="13">
        <v>-0.56908439010386003</v>
      </c>
      <c r="O608" s="13">
        <v>-0.36079624990796</v>
      </c>
      <c r="P608" s="13">
        <v>1.4425818608193699</v>
      </c>
      <c r="Q608" s="13">
        <v>0.44607620416531901</v>
      </c>
      <c r="R608" s="13">
        <v>-0.92960861475232204</v>
      </c>
      <c r="S608" s="13">
        <v>-0.55611575707737004</v>
      </c>
      <c r="T608" s="13">
        <v>2.1643603597214298</v>
      </c>
      <c r="U608" s="13">
        <v>6.1118296996583499E-2</v>
      </c>
    </row>
    <row r="609" spans="1:21" x14ac:dyDescent="0.3">
      <c r="A609">
        <f t="shared" si="9"/>
        <v>606</v>
      </c>
      <c r="B609" s="13">
        <v>-0.50971171276742699</v>
      </c>
      <c r="C609" s="13">
        <v>-0.237189237377818</v>
      </c>
      <c r="D609" s="13">
        <v>1.07775647119983</v>
      </c>
      <c r="E609" s="13">
        <v>0.17472254816086</v>
      </c>
      <c r="F609" s="13">
        <v>-8.3710046866778701E-2</v>
      </c>
      <c r="G609" s="13">
        <v>-0.381717160084727</v>
      </c>
      <c r="H609" s="13">
        <v>-0.27102553266586799</v>
      </c>
      <c r="I609" s="13">
        <v>-0.43429649540499199</v>
      </c>
      <c r="J609" s="13">
        <v>0.28787697130227002</v>
      </c>
      <c r="K609" s="13">
        <v>0.12395051353845001</v>
      </c>
      <c r="L609" s="13">
        <v>-1.5657928879143099</v>
      </c>
      <c r="M609" s="13">
        <v>1.28217366396477E-2</v>
      </c>
      <c r="N609" s="13">
        <v>0.69145043876489198</v>
      </c>
      <c r="O609" s="13">
        <v>1.0329512146394899</v>
      </c>
      <c r="P609" s="13">
        <v>-1.06676273046481</v>
      </c>
      <c r="Q609" s="13">
        <v>-8.9481146909259998E-2</v>
      </c>
      <c r="R609" s="13">
        <v>-0.775800770674685</v>
      </c>
      <c r="S609" s="13">
        <v>0.81641855086432302</v>
      </c>
      <c r="T609" s="13">
        <v>-0.17179535110793101</v>
      </c>
      <c r="U609" s="13">
        <v>-0.21146990907070401</v>
      </c>
    </row>
    <row r="610" spans="1:21" x14ac:dyDescent="0.3">
      <c r="A610">
        <f t="shared" si="9"/>
        <v>607</v>
      </c>
      <c r="B610" s="13">
        <v>-2.8549601443212101E-3</v>
      </c>
      <c r="C610" s="13">
        <v>-0.48578903426248599</v>
      </c>
      <c r="D610" s="13">
        <v>-0.68288383939582498</v>
      </c>
      <c r="E610" s="13">
        <v>0.471591177619892</v>
      </c>
      <c r="F610" s="13">
        <v>1.1762288374007199</v>
      </c>
      <c r="G610" s="13">
        <v>0.69516560421787399</v>
      </c>
      <c r="H610" s="13">
        <v>0.48059976765498202</v>
      </c>
      <c r="I610" s="13">
        <v>-0.95342508669738002</v>
      </c>
      <c r="J610" s="13">
        <v>-1.37421060334786</v>
      </c>
      <c r="K610" s="13">
        <v>0.97549590980089196</v>
      </c>
      <c r="L610" s="13">
        <v>-5.1420476048090399E-2</v>
      </c>
      <c r="M610" s="13">
        <v>1.29312697009434</v>
      </c>
      <c r="N610" s="13">
        <v>0.311307518464565</v>
      </c>
      <c r="O610" s="13">
        <v>1.3535941073658799</v>
      </c>
      <c r="P610" s="13">
        <v>-2.1101947691843899</v>
      </c>
      <c r="Q610" s="13">
        <v>0.84423659563546605</v>
      </c>
      <c r="R610" s="13">
        <v>-0.48902222061733303</v>
      </c>
      <c r="S610" s="13">
        <v>-0.46923720420882598</v>
      </c>
      <c r="T610" s="13">
        <v>0.75858560688908905</v>
      </c>
      <c r="U610" s="13">
        <v>0.158137872571566</v>
      </c>
    </row>
    <row r="611" spans="1:21" x14ac:dyDescent="0.3">
      <c r="A611">
        <f t="shared" si="9"/>
        <v>608</v>
      </c>
      <c r="B611" s="13">
        <v>0.91986707980639604</v>
      </c>
      <c r="C611" s="13">
        <v>-6.1163902716224398E-2</v>
      </c>
      <c r="D611" s="13">
        <v>0.92587613922540801</v>
      </c>
      <c r="E611" s="13">
        <v>2.0473592116838102</v>
      </c>
      <c r="F611" s="13">
        <v>-1.1533315030023801</v>
      </c>
      <c r="G611" s="13">
        <v>2.56620351515086</v>
      </c>
      <c r="H611" s="13">
        <v>-1.15123014576584</v>
      </c>
      <c r="I611" s="13">
        <v>0.59791586355799597</v>
      </c>
      <c r="J611" s="13">
        <v>-1.2462344531304601</v>
      </c>
      <c r="K611" s="13">
        <v>-0.28438507529178703</v>
      </c>
      <c r="L611" s="13">
        <v>-0.86095388698033803</v>
      </c>
      <c r="M611" s="13">
        <v>-2.6461760357333</v>
      </c>
      <c r="N611" s="13">
        <v>1.38954336114573</v>
      </c>
      <c r="O611" s="13">
        <v>0.55393223532408697</v>
      </c>
      <c r="P611" s="13">
        <v>0.252019962193888</v>
      </c>
      <c r="Q611" s="13">
        <v>0.26437681194771101</v>
      </c>
      <c r="R611" s="13">
        <v>0.49842538460407698</v>
      </c>
      <c r="S611" s="13">
        <v>0.69403765566213704</v>
      </c>
      <c r="T611" s="13">
        <v>-0.78742557588305895</v>
      </c>
      <c r="U611" s="13">
        <v>-0.73305318670133801</v>
      </c>
    </row>
    <row r="612" spans="1:21" x14ac:dyDescent="0.3">
      <c r="A612">
        <f t="shared" si="9"/>
        <v>609</v>
      </c>
      <c r="B612" s="13">
        <v>0.14980873263276101</v>
      </c>
      <c r="C612" s="13">
        <v>-0.63991739473333498</v>
      </c>
      <c r="D612" s="13">
        <v>0.50175363907976001</v>
      </c>
      <c r="E612" s="13">
        <v>-0.64368398256640402</v>
      </c>
      <c r="F612" s="13">
        <v>-0.127980761621245</v>
      </c>
      <c r="G612" s="13">
        <v>1.04586606409821</v>
      </c>
      <c r="H612" s="13">
        <v>-0.69146016594509796</v>
      </c>
      <c r="I612" s="13">
        <v>0.67617258485491105</v>
      </c>
      <c r="J612" s="13">
        <v>-3.6077763970070599E-2</v>
      </c>
      <c r="K612" s="13">
        <v>0.22980465696062499</v>
      </c>
      <c r="L612" s="13">
        <v>-6.3630222868422195E-2</v>
      </c>
      <c r="M612" s="13">
        <v>0.57196630872853305</v>
      </c>
      <c r="N612" s="13">
        <v>-1.0097578678905299</v>
      </c>
      <c r="O612" s="13">
        <v>0.56902585238111103</v>
      </c>
      <c r="P612" s="13">
        <v>4.7711402222343102E-2</v>
      </c>
      <c r="Q612" s="13">
        <v>1.85417827877615</v>
      </c>
      <c r="R612" s="13">
        <v>-1.4849064546887101</v>
      </c>
      <c r="S612" s="13">
        <v>0.29878763103383899</v>
      </c>
      <c r="T612" s="13">
        <v>-0.71470815418724698</v>
      </c>
      <c r="U612" s="13">
        <v>-1.6791483148522</v>
      </c>
    </row>
    <row r="613" spans="1:21" x14ac:dyDescent="0.3">
      <c r="A613">
        <f t="shared" si="9"/>
        <v>610</v>
      </c>
      <c r="B613" s="13">
        <v>1.40493344567698</v>
      </c>
      <c r="C613" s="13">
        <v>-0.71532345138759101</v>
      </c>
      <c r="D613" s="13">
        <v>1.7854317282135901</v>
      </c>
      <c r="E613" s="13">
        <v>-1.45289728715432</v>
      </c>
      <c r="F613" s="13">
        <v>-0.63607541502360398</v>
      </c>
      <c r="G613" s="13">
        <v>0.38190090236740099</v>
      </c>
      <c r="H613" s="13">
        <v>-0.79293843998482705</v>
      </c>
      <c r="I613" s="13">
        <v>1.2942992478075299</v>
      </c>
      <c r="J613" s="13">
        <v>-1.8890948747971601</v>
      </c>
      <c r="K613" s="13">
        <v>0.15043127122318301</v>
      </c>
      <c r="L613" s="13">
        <v>8.27507765329836E-2</v>
      </c>
      <c r="M613" s="13">
        <v>-0.72508740011572803</v>
      </c>
      <c r="N613" s="13">
        <v>0.92106877695255196</v>
      </c>
      <c r="O613" s="13">
        <v>-1.10177071070735</v>
      </c>
      <c r="P613" s="13">
        <v>-1.16508825519324</v>
      </c>
      <c r="Q613" s="13">
        <v>-0.62674234203457702</v>
      </c>
      <c r="R613" s="13">
        <v>-0.13344059319749599</v>
      </c>
      <c r="S613" s="13">
        <v>-0.16456486932946501</v>
      </c>
      <c r="T613" s="13">
        <v>-0.16743186125187001</v>
      </c>
      <c r="U613" s="13">
        <v>-0.73169828420039296</v>
      </c>
    </row>
    <row r="614" spans="1:21" x14ac:dyDescent="0.3">
      <c r="A614">
        <f t="shared" si="9"/>
        <v>611</v>
      </c>
      <c r="B614" s="13">
        <v>1.0341215395697101</v>
      </c>
      <c r="C614" s="13">
        <v>0.18141395949148301</v>
      </c>
      <c r="D614" s="13">
        <v>-6.7031836376948303E-2</v>
      </c>
      <c r="E614" s="13">
        <v>-0.63425461176757003</v>
      </c>
      <c r="F614" s="13">
        <v>1.46577676892154</v>
      </c>
      <c r="G614" s="13">
        <v>0.22995151125761301</v>
      </c>
      <c r="H614" s="13">
        <v>-0.472164667772703</v>
      </c>
      <c r="I614" s="13">
        <v>0.74782861096201303</v>
      </c>
      <c r="J614" s="13">
        <v>-1.8397858336686399</v>
      </c>
      <c r="K614" s="13">
        <v>7.4077042555064199E-2</v>
      </c>
      <c r="L614" s="13">
        <v>-1.19691566070523</v>
      </c>
      <c r="M614" s="13">
        <v>0.30360367971179197</v>
      </c>
      <c r="N614" s="13">
        <v>-0.28766013200368601</v>
      </c>
      <c r="O614" s="13">
        <v>1.79037916143604</v>
      </c>
      <c r="P614" s="13">
        <v>0.28305463148390902</v>
      </c>
      <c r="Q614" s="13">
        <v>-6.0381632681113601E-2</v>
      </c>
      <c r="R614" s="13">
        <v>-1.75708326395087</v>
      </c>
      <c r="S614" s="13">
        <v>0.95625035988194595</v>
      </c>
      <c r="T614" s="13">
        <v>-0.24195795397793099</v>
      </c>
      <c r="U614" s="13">
        <v>0.37467381874119798</v>
      </c>
    </row>
    <row r="615" spans="1:21" x14ac:dyDescent="0.3">
      <c r="A615">
        <f t="shared" si="9"/>
        <v>612</v>
      </c>
      <c r="B615" s="13">
        <v>0.29157028877080599</v>
      </c>
      <c r="C615" s="13">
        <v>-0.30259438574393199</v>
      </c>
      <c r="D615" s="13">
        <v>1.36730700039877</v>
      </c>
      <c r="E615" s="13">
        <v>-1.11364114532622</v>
      </c>
      <c r="F615" s="13">
        <v>-1.30693982385532</v>
      </c>
      <c r="G615" s="13">
        <v>0.109439254728925</v>
      </c>
      <c r="H615" s="13">
        <v>0.61493350378669698</v>
      </c>
      <c r="I615" s="13">
        <v>-1.68973095695597</v>
      </c>
      <c r="J615" s="13">
        <v>-1.0261813203230701</v>
      </c>
      <c r="K615" s="13">
        <v>-0.190581249576386</v>
      </c>
      <c r="L615" s="13">
        <v>0.376762085255336</v>
      </c>
      <c r="M615" s="13">
        <v>-0.92341592607567702</v>
      </c>
      <c r="N615" s="13">
        <v>-0.44613587629304202</v>
      </c>
      <c r="O615" s="13">
        <v>0.197424588044564</v>
      </c>
      <c r="P615" s="13">
        <v>0.77427846673294698</v>
      </c>
      <c r="Q615" s="13">
        <v>0.49227287706040801</v>
      </c>
      <c r="R615" s="13">
        <v>1.78494675303093</v>
      </c>
      <c r="S615" s="13">
        <v>-0.27421830292994798</v>
      </c>
      <c r="T615" s="13">
        <v>-0.42523908854827103</v>
      </c>
      <c r="U615" s="13">
        <v>-0.57034960169766402</v>
      </c>
    </row>
    <row r="616" spans="1:21" x14ac:dyDescent="0.3">
      <c r="A616">
        <f t="shared" si="9"/>
        <v>613</v>
      </c>
      <c r="B616" s="13">
        <v>-0.77769853831160296</v>
      </c>
      <c r="C616" s="13">
        <v>-2.1741076945744299E-3</v>
      </c>
      <c r="D616" s="13">
        <v>-0.21390414074872499</v>
      </c>
      <c r="E616" s="13">
        <v>-0.89103294714105497</v>
      </c>
      <c r="F616" s="13">
        <v>0.10897541494817101</v>
      </c>
      <c r="G616" s="13">
        <v>9.7658463732274298E-2</v>
      </c>
      <c r="H616" s="13">
        <v>-1.2834844268736101</v>
      </c>
      <c r="I616" s="13">
        <v>-0.494120950188491</v>
      </c>
      <c r="J616" s="13">
        <v>-1.6049158108664801</v>
      </c>
      <c r="K616" s="13">
        <v>6.0815313625268097E-2</v>
      </c>
      <c r="L616" s="13">
        <v>-4.6872810790317E-2</v>
      </c>
      <c r="M616" s="13">
        <v>0.38556275785807398</v>
      </c>
      <c r="N616" s="13">
        <v>0.78379036433395899</v>
      </c>
      <c r="O616" s="13">
        <v>-0.508873360564151</v>
      </c>
      <c r="P616" s="13">
        <v>-0.73121436232322801</v>
      </c>
      <c r="Q616" s="13">
        <v>0.43959192347309101</v>
      </c>
      <c r="R616" s="13">
        <v>0.32209042626609702</v>
      </c>
      <c r="S616" s="13">
        <v>1.16139167620843</v>
      </c>
      <c r="T616" s="13">
        <v>0.69684039210639304</v>
      </c>
      <c r="U616" s="13">
        <v>-1.3682618942063201E-2</v>
      </c>
    </row>
    <row r="617" spans="1:21" x14ac:dyDescent="0.3">
      <c r="A617">
        <f t="shared" si="9"/>
        <v>614</v>
      </c>
      <c r="B617" s="13">
        <v>0.56669609753930505</v>
      </c>
      <c r="C617" s="13">
        <v>-0.35152042614203199</v>
      </c>
      <c r="D617" s="13">
        <v>0.89760719259467803</v>
      </c>
      <c r="E617" s="13">
        <v>1.71062174699752</v>
      </c>
      <c r="F617" s="13">
        <v>4.2660819226558198E-2</v>
      </c>
      <c r="G617" s="13">
        <v>-0.48105183945944902</v>
      </c>
      <c r="H617" s="13">
        <v>1.4726359884062501</v>
      </c>
      <c r="I617" s="13">
        <v>0.94797193966202598</v>
      </c>
      <c r="J617" s="13">
        <v>-1.2760952902822399E-2</v>
      </c>
      <c r="K617" s="13">
        <v>-0.59401975983949395</v>
      </c>
      <c r="L617" s="13">
        <v>1.7946045579179799</v>
      </c>
      <c r="M617" s="13">
        <v>0.631590910349906</v>
      </c>
      <c r="N617" s="13">
        <v>-3.06288857320248E-2</v>
      </c>
      <c r="O617" s="13">
        <v>1.2624217302526399</v>
      </c>
      <c r="P617" s="13">
        <v>-0.52307307686231197</v>
      </c>
      <c r="Q617" s="13">
        <v>1.98000933392581</v>
      </c>
      <c r="R617" s="13">
        <v>-0.28684200551726602</v>
      </c>
      <c r="S617" s="13">
        <v>0.31322442296574998</v>
      </c>
      <c r="T617" s="13">
        <v>-0.34467558707818102</v>
      </c>
      <c r="U617" s="13">
        <v>0.74394661601328504</v>
      </c>
    </row>
    <row r="618" spans="1:21" x14ac:dyDescent="0.3">
      <c r="A618">
        <f t="shared" si="9"/>
        <v>615</v>
      </c>
      <c r="B618" s="13">
        <v>-1.3826211594803499</v>
      </c>
      <c r="C618" s="13">
        <v>-0.14486974391896301</v>
      </c>
      <c r="D618" s="13">
        <v>-1.2476106536509399</v>
      </c>
      <c r="E618" s="13">
        <v>-0.51743295225612596</v>
      </c>
      <c r="F618" s="13">
        <v>0.24882319943742701</v>
      </c>
      <c r="G618" s="13">
        <v>-1.94609986920422</v>
      </c>
      <c r="H618" s="13">
        <v>0.87909003464800795</v>
      </c>
      <c r="I618" s="13">
        <v>-0.38618743779443998</v>
      </c>
      <c r="J618" s="13">
        <v>-1.47582962610466</v>
      </c>
      <c r="K618" s="13">
        <v>1.5936978271073401</v>
      </c>
      <c r="L618" s="13">
        <v>-0.81389923285407495</v>
      </c>
      <c r="M618" s="13">
        <v>0.31352270200669602</v>
      </c>
      <c r="N618" s="13">
        <v>-0.37429237934626303</v>
      </c>
      <c r="O618" s="13">
        <v>3.1784123568071201</v>
      </c>
      <c r="P618" s="13">
        <v>0.80002549648362797</v>
      </c>
      <c r="Q618" s="13">
        <v>0.83592883242374705</v>
      </c>
      <c r="R618" s="13">
        <v>0.44967776115918101</v>
      </c>
      <c r="S618" s="13">
        <v>-0.83615936022949799</v>
      </c>
      <c r="T618" s="13">
        <v>-0.90852493850618399</v>
      </c>
      <c r="U618" s="13">
        <v>-1.4078400183476301</v>
      </c>
    </row>
    <row r="619" spans="1:21" x14ac:dyDescent="0.3">
      <c r="A619">
        <f t="shared" si="9"/>
        <v>616</v>
      </c>
      <c r="B619" s="13">
        <v>0.244474675589888</v>
      </c>
      <c r="C619" s="13">
        <v>0.21407138627153399</v>
      </c>
      <c r="D619" s="13">
        <v>-0.462988881101006</v>
      </c>
      <c r="E619" s="13">
        <v>-0.24791420653228399</v>
      </c>
      <c r="F619" s="13">
        <v>-2.7517994505095698E-3</v>
      </c>
      <c r="G619" s="13">
        <v>1.69140377543751</v>
      </c>
      <c r="H619" s="13">
        <v>1.9234039160322201</v>
      </c>
      <c r="I619" s="13">
        <v>-0.684084120189142</v>
      </c>
      <c r="J619" s="13">
        <v>-1.7698889924757499</v>
      </c>
      <c r="K619" s="13">
        <v>-0.81531739182518104</v>
      </c>
      <c r="L619" s="13">
        <v>-0.26456955453888098</v>
      </c>
      <c r="M619" s="13">
        <v>0.280033537009446</v>
      </c>
      <c r="N619" s="13">
        <v>0.209992401723957</v>
      </c>
      <c r="O619" s="13">
        <v>-0.36342019374566498</v>
      </c>
      <c r="P619" s="13">
        <v>-0.73425066005865502</v>
      </c>
      <c r="Q619" s="13">
        <v>0.49541570651132599</v>
      </c>
      <c r="R619" s="13">
        <v>-2.2460230588820198</v>
      </c>
      <c r="S619" s="13">
        <v>-0.24724011925080899</v>
      </c>
      <c r="T619" s="13">
        <v>0.512413470405088</v>
      </c>
      <c r="U619" s="13">
        <v>0.42939220726557498</v>
      </c>
    </row>
    <row r="620" spans="1:21" x14ac:dyDescent="0.3">
      <c r="A620">
        <f t="shared" si="9"/>
        <v>617</v>
      </c>
      <c r="B620" s="13">
        <v>0.80843880316769101</v>
      </c>
      <c r="C620" s="13">
        <v>-0.65414216598175701</v>
      </c>
      <c r="D620" s="13">
        <v>4.1680671151181702E-2</v>
      </c>
      <c r="E620" s="13">
        <v>2.06588478900539</v>
      </c>
      <c r="F620" s="13">
        <v>0.221504699054342</v>
      </c>
      <c r="G620" s="13">
        <v>0.97774023150477396</v>
      </c>
      <c r="H620" s="13">
        <v>0.12129769728039699</v>
      </c>
      <c r="I620" s="13">
        <v>-0.79023599300188296</v>
      </c>
      <c r="J620" s="13">
        <v>1.4298252365284301</v>
      </c>
      <c r="K620" s="13">
        <v>-0.87148126309679796</v>
      </c>
      <c r="L620" s="13">
        <v>-0.4833039738405</v>
      </c>
      <c r="M620" s="13">
        <v>-0.53423694931319998</v>
      </c>
      <c r="N620" s="13">
        <v>-9.9706151085351705E-2</v>
      </c>
      <c r="O620" s="13">
        <v>-0.398230348942409</v>
      </c>
      <c r="P620" s="13">
        <v>-1.45191408040764</v>
      </c>
      <c r="Q620" s="13">
        <v>0.60637549203026198</v>
      </c>
      <c r="R620" s="13">
        <v>0.93081552385518795</v>
      </c>
      <c r="S620" s="13">
        <v>-1.8777520605023501</v>
      </c>
      <c r="T620" s="13">
        <v>0.133788087302492</v>
      </c>
      <c r="U620" s="13">
        <v>-0.86944140136025905</v>
      </c>
    </row>
    <row r="621" spans="1:21" x14ac:dyDescent="0.3">
      <c r="A621">
        <f t="shared" si="9"/>
        <v>618</v>
      </c>
      <c r="B621" s="13">
        <v>0.21304169841699999</v>
      </c>
      <c r="C621" s="13">
        <v>1.3855814398886199</v>
      </c>
      <c r="D621" s="13">
        <v>0.60759177523558605</v>
      </c>
      <c r="E621" s="13">
        <v>-0.43501861619624299</v>
      </c>
      <c r="F621" s="13">
        <v>-1.0597183217500501</v>
      </c>
      <c r="G621" s="13">
        <v>-0.93091364999154602</v>
      </c>
      <c r="H621" s="13">
        <v>0.45212248772546998</v>
      </c>
      <c r="I621" s="13">
        <v>1.0406670026251801</v>
      </c>
      <c r="J621" s="13">
        <v>0.18185691205322199</v>
      </c>
      <c r="K621" s="13">
        <v>-1.95942841647106</v>
      </c>
      <c r="L621" s="13">
        <v>-0.45342671595982498</v>
      </c>
      <c r="M621" s="13">
        <v>0.62807728233653204</v>
      </c>
      <c r="N621" s="13">
        <v>0.41146816560622801</v>
      </c>
      <c r="O621" s="13">
        <v>0.50470459162403403</v>
      </c>
      <c r="P621" s="13">
        <v>0.203968186418307</v>
      </c>
      <c r="Q621" s="13">
        <v>-0.43783591463050697</v>
      </c>
      <c r="R621" s="13">
        <v>0.87932449552634595</v>
      </c>
      <c r="S621" s="13">
        <v>0.31127781664234</v>
      </c>
      <c r="T621" s="13">
        <v>-1.0712720637564199</v>
      </c>
      <c r="U621" s="13">
        <v>-2.2460282624413699</v>
      </c>
    </row>
    <row r="622" spans="1:21" x14ac:dyDescent="0.3">
      <c r="A622">
        <f t="shared" si="9"/>
        <v>619</v>
      </c>
      <c r="B622" s="13">
        <v>0.87967716423348896</v>
      </c>
      <c r="C622" s="13">
        <v>0.60512785785107204</v>
      </c>
      <c r="D622" s="13">
        <v>-0.82876129453236502</v>
      </c>
      <c r="E622" s="13">
        <v>8.5137338589508199E-2</v>
      </c>
      <c r="F622" s="13">
        <v>-0.27076199214959901</v>
      </c>
      <c r="G622" s="13">
        <v>-0.65280974081085497</v>
      </c>
      <c r="H622" s="13">
        <v>1.51374311908824</v>
      </c>
      <c r="I622" s="13">
        <v>0.30978529236616498</v>
      </c>
      <c r="J622" s="13">
        <v>0.73894189536686605</v>
      </c>
      <c r="K622" s="13">
        <v>0.157639483182831</v>
      </c>
      <c r="L622" s="13">
        <v>1.3027967119594901</v>
      </c>
      <c r="M622" s="13">
        <v>-4.6364027729863699E-2</v>
      </c>
      <c r="N622" s="13">
        <v>-0.83171278806684301</v>
      </c>
      <c r="O622" s="13">
        <v>0.879112724985748</v>
      </c>
      <c r="P622" s="13">
        <v>-0.299186976598942</v>
      </c>
      <c r="Q622" s="13">
        <v>-0.67968909314855497</v>
      </c>
      <c r="R622" s="13">
        <v>-1.55178216068661</v>
      </c>
      <c r="S622" s="13">
        <v>0.11469698893256999</v>
      </c>
      <c r="T622" s="13">
        <v>1.6762762421048401</v>
      </c>
      <c r="U622" s="13">
        <v>-0.83647208351576896</v>
      </c>
    </row>
    <row r="623" spans="1:21" x14ac:dyDescent="0.3">
      <c r="A623">
        <f t="shared" si="9"/>
        <v>620</v>
      </c>
      <c r="B623" s="13">
        <v>2.0388762514140399</v>
      </c>
      <c r="C623" s="13">
        <v>-2.7553944335385601</v>
      </c>
      <c r="D623" s="13">
        <v>-0.45913712784296001</v>
      </c>
      <c r="E623" s="13">
        <v>0.66389210389931097</v>
      </c>
      <c r="F623" s="13">
        <v>-1.77633715896572</v>
      </c>
      <c r="G623" s="13">
        <v>0.62237818125284605</v>
      </c>
      <c r="H623" s="13">
        <v>0.113565735264003</v>
      </c>
      <c r="I623" s="13">
        <v>-0.46976546950572201</v>
      </c>
      <c r="J623" s="13">
        <v>0.88549250834844195</v>
      </c>
      <c r="K623" s="13">
        <v>-1.7941286537611101</v>
      </c>
      <c r="L623" s="13">
        <v>1.08202045623247</v>
      </c>
      <c r="M623" s="13">
        <v>1.0745786138688</v>
      </c>
      <c r="N623" s="13">
        <v>-2.1890540336130702</v>
      </c>
      <c r="O623" s="13">
        <v>1.3612139657329201</v>
      </c>
      <c r="P623" s="13">
        <v>-0.122414573798967</v>
      </c>
      <c r="Q623" s="13">
        <v>0.80690997811554399</v>
      </c>
      <c r="R623" s="13">
        <v>0.636847244568569</v>
      </c>
      <c r="S623" s="13">
        <v>0.74137500028182002</v>
      </c>
      <c r="T623" s="13">
        <v>-1.18245319540017</v>
      </c>
      <c r="U623" s="13">
        <v>0.56694961197758997</v>
      </c>
    </row>
    <row r="624" spans="1:21" x14ac:dyDescent="0.3">
      <c r="A624">
        <f t="shared" si="9"/>
        <v>621</v>
      </c>
      <c r="B624" s="13">
        <v>0.92393244868893698</v>
      </c>
      <c r="C624" s="13">
        <v>-0.66270334899510897</v>
      </c>
      <c r="D624" s="13">
        <v>-1.1798088622921901</v>
      </c>
      <c r="E624" s="13">
        <v>3.0098122205309399E-2</v>
      </c>
      <c r="F624" s="13">
        <v>-0.37477245568836098</v>
      </c>
      <c r="G624" s="13">
        <v>-0.18980640300580501</v>
      </c>
      <c r="H624" s="13">
        <v>-0.222393140931744</v>
      </c>
      <c r="I624" s="13">
        <v>1.6429811724446799</v>
      </c>
      <c r="J624" s="13">
        <v>0.500123938117643</v>
      </c>
      <c r="K624" s="13">
        <v>-0.14887148339983999</v>
      </c>
      <c r="L624" s="13">
        <v>-4.9796827064742102E-2</v>
      </c>
      <c r="M624" s="13">
        <v>1.92402833759498</v>
      </c>
      <c r="N624" s="13">
        <v>1.4118587923825601</v>
      </c>
      <c r="O624" s="13">
        <v>-1.41204571105912</v>
      </c>
      <c r="P624" s="13">
        <v>1.22053838130266</v>
      </c>
      <c r="Q624" s="13">
        <v>-0.66500383707029298</v>
      </c>
      <c r="R624" s="13">
        <v>0.766152199536417</v>
      </c>
      <c r="S624" s="13">
        <v>-0.82977358731203998</v>
      </c>
      <c r="T624" s="13">
        <v>1.1726931639004301</v>
      </c>
      <c r="U624" s="13">
        <v>1.6246368331313501</v>
      </c>
    </row>
    <row r="625" spans="1:21" x14ac:dyDescent="0.3">
      <c r="A625">
        <f t="shared" si="9"/>
        <v>622</v>
      </c>
      <c r="B625" s="13">
        <v>0.266917446595828</v>
      </c>
      <c r="C625" s="13">
        <v>0.643925308143947</v>
      </c>
      <c r="D625" s="13">
        <v>2.6912163289324602</v>
      </c>
      <c r="E625" s="13">
        <v>0.21772280615089601</v>
      </c>
      <c r="F625" s="13">
        <v>0.53412684049326598</v>
      </c>
      <c r="G625" s="13">
        <v>0.23858921545464001</v>
      </c>
      <c r="H625" s="13">
        <v>-0.70699264816123597</v>
      </c>
      <c r="I625" s="13">
        <v>-0.39442787256381201</v>
      </c>
      <c r="J625" s="13">
        <v>0.15408791940583899</v>
      </c>
      <c r="K625" s="13">
        <v>0.20517909755178401</v>
      </c>
      <c r="L625" s="13">
        <v>-1.3940564391246599</v>
      </c>
      <c r="M625" s="13">
        <v>0.82060111309446304</v>
      </c>
      <c r="N625" s="13">
        <v>0.11247383243992699</v>
      </c>
      <c r="O625" s="13">
        <v>1.1666467589407701</v>
      </c>
      <c r="P625" s="13">
        <v>2.0971707963636499</v>
      </c>
      <c r="Q625" s="13">
        <v>-0.93211319364812795</v>
      </c>
      <c r="R625" s="13">
        <v>-0.25577363638895101</v>
      </c>
      <c r="S625" s="13">
        <v>-0.346146175321213</v>
      </c>
      <c r="T625" s="13">
        <v>2.0287944554528101</v>
      </c>
      <c r="U625" s="13">
        <v>1.3896818763596599</v>
      </c>
    </row>
    <row r="626" spans="1:21" x14ac:dyDescent="0.3">
      <c r="A626">
        <f t="shared" si="9"/>
        <v>623</v>
      </c>
      <c r="B626" s="13">
        <v>0.64166150642177899</v>
      </c>
      <c r="C626" s="13">
        <v>0.93573295685020097</v>
      </c>
      <c r="D626" s="13">
        <v>-0.76386622169409102</v>
      </c>
      <c r="E626" s="13">
        <v>-1.4848607419712601</v>
      </c>
      <c r="F626" s="13">
        <v>9.6622893256928702E-2</v>
      </c>
      <c r="G626" s="13">
        <v>-0.46863229108258903</v>
      </c>
      <c r="H626" s="13">
        <v>-0.46917725614278399</v>
      </c>
      <c r="I626" s="13">
        <v>-0.547888376027858</v>
      </c>
      <c r="J626" s="13">
        <v>1.1171079227938101</v>
      </c>
      <c r="K626" s="13">
        <v>-0.54689199044009296</v>
      </c>
      <c r="L626" s="13">
        <v>0.38563865237302197</v>
      </c>
      <c r="M626" s="13">
        <v>-1.5693006177034701</v>
      </c>
      <c r="N626" s="13">
        <v>0.131764239950589</v>
      </c>
      <c r="O626" s="13">
        <v>0.310931851819996</v>
      </c>
      <c r="P626" s="13">
        <v>2.3316573919619801</v>
      </c>
      <c r="Q626" s="13">
        <v>-1.0832619298311199</v>
      </c>
      <c r="R626" s="13">
        <v>-0.120737421589803</v>
      </c>
      <c r="S626" s="13">
        <v>-1.7887104831556699</v>
      </c>
      <c r="T626" s="13">
        <v>0.105694155207868</v>
      </c>
      <c r="U626" s="13">
        <v>-6.0096445796923803E-2</v>
      </c>
    </row>
    <row r="627" spans="1:21" x14ac:dyDescent="0.3">
      <c r="A627">
        <f t="shared" si="9"/>
        <v>624</v>
      </c>
      <c r="B627" s="13">
        <v>0.42548535562529599</v>
      </c>
      <c r="C627" s="13">
        <v>-1.4264726609282701</v>
      </c>
      <c r="D627" s="13">
        <v>-0.20450311284753001</v>
      </c>
      <c r="E627" s="13">
        <v>-0.64513507601615605</v>
      </c>
      <c r="F627" s="13">
        <v>-0.94911974368674201</v>
      </c>
      <c r="G627" s="13">
        <v>1.33296191709309</v>
      </c>
      <c r="H627" s="13">
        <v>0.77885689245928802</v>
      </c>
      <c r="I627" s="13">
        <v>0.57405371927831506</v>
      </c>
      <c r="J627" s="13">
        <v>-0.94399886399095401</v>
      </c>
      <c r="K627" s="13">
        <v>0.143406052670949</v>
      </c>
      <c r="L627" s="13">
        <v>-0.749142497977486</v>
      </c>
      <c r="M627" s="13">
        <v>0.11635416573977</v>
      </c>
      <c r="N627" s="13">
        <v>0.73980833347394404</v>
      </c>
      <c r="O627" s="13">
        <v>-0.297656160604713</v>
      </c>
      <c r="P627" s="13">
        <v>-0.97365262335130698</v>
      </c>
      <c r="Q627" s="13">
        <v>-1.6504143599304599</v>
      </c>
      <c r="R627" s="13">
        <v>0.63742937371456998</v>
      </c>
      <c r="S627" s="13">
        <v>0.115881361828115</v>
      </c>
      <c r="T627" s="13">
        <v>-0.23250484453913201</v>
      </c>
      <c r="U627" s="13">
        <v>0.89645953189183003</v>
      </c>
    </row>
    <row r="628" spans="1:21" x14ac:dyDescent="0.3">
      <c r="A628">
        <f t="shared" si="9"/>
        <v>625</v>
      </c>
      <c r="B628" s="13">
        <v>-1.3147235034868801</v>
      </c>
      <c r="C628" s="13">
        <v>1.7663623555780099</v>
      </c>
      <c r="D628" s="13">
        <v>-1.73559597443224</v>
      </c>
      <c r="E628" s="13">
        <v>3.7661015555895003E-2</v>
      </c>
      <c r="F628" s="13">
        <v>0.80736665208552205</v>
      </c>
      <c r="G628" s="13">
        <v>2.464569385286</v>
      </c>
      <c r="H628" s="13">
        <v>4.6488375551686299E-2</v>
      </c>
      <c r="I628" s="13">
        <v>-0.42431891417020701</v>
      </c>
      <c r="J628" s="13">
        <v>1.0361048783512301</v>
      </c>
      <c r="K628" s="13">
        <v>-1.5059677668928699</v>
      </c>
      <c r="L628" s="13">
        <v>-2.65081510750096E-2</v>
      </c>
      <c r="M628" s="13">
        <v>-0.55423389507381904</v>
      </c>
      <c r="N628" s="13">
        <v>-0.61852436088056895</v>
      </c>
      <c r="O628" s="13">
        <v>4.1281408115673497E-2</v>
      </c>
      <c r="P628" s="13">
        <v>9.8614895309261597E-2</v>
      </c>
      <c r="Q628" s="13">
        <v>2.5882529063684201</v>
      </c>
      <c r="R628" s="13">
        <v>1.69134937518027</v>
      </c>
      <c r="S628" s="13">
        <v>1.6571382429757699</v>
      </c>
      <c r="T628" s="13">
        <v>-0.68199062014628797</v>
      </c>
      <c r="U628" s="13">
        <v>-0.86442528811056496</v>
      </c>
    </row>
    <row r="629" spans="1:21" x14ac:dyDescent="0.3">
      <c r="A629">
        <f t="shared" si="9"/>
        <v>626</v>
      </c>
      <c r="B629" s="13">
        <v>-0.41641121969943401</v>
      </c>
      <c r="C629" s="13">
        <v>-3.9751447300923899E-2</v>
      </c>
      <c r="D629" s="13">
        <v>-1.0766268780455199</v>
      </c>
      <c r="E629" s="13">
        <v>-0.19966481159358099</v>
      </c>
      <c r="F629" s="13">
        <v>-1.0772561389646</v>
      </c>
      <c r="G629" s="13">
        <v>2.4971635023588399</v>
      </c>
      <c r="H629" s="13">
        <v>0.13952252121139899</v>
      </c>
      <c r="I629" s="13">
        <v>0.53597438478817505</v>
      </c>
      <c r="J629" s="13">
        <v>7.6324168053026206E-2</v>
      </c>
      <c r="K629" s="13">
        <v>0.18487014917990399</v>
      </c>
      <c r="L629" s="13">
        <v>-6.0523000966735997E-2</v>
      </c>
      <c r="M629" s="13">
        <v>0.53742825125122595</v>
      </c>
      <c r="N629" s="13">
        <v>-8.4925104040699702E-3</v>
      </c>
      <c r="O629" s="13">
        <v>0.59574012508502905</v>
      </c>
      <c r="P629" s="13">
        <v>-0.47448193228722102</v>
      </c>
      <c r="Q629" s="13">
        <v>-0.40889757405684801</v>
      </c>
      <c r="R629" s="13">
        <v>-0.47216982998850798</v>
      </c>
      <c r="S629" s="13">
        <v>-1.71500300504224</v>
      </c>
      <c r="T629" s="13">
        <v>-1.32775468435843</v>
      </c>
      <c r="U629" s="13">
        <v>-0.82963134609216405</v>
      </c>
    </row>
    <row r="630" spans="1:21" x14ac:dyDescent="0.3">
      <c r="A630">
        <f t="shared" si="9"/>
        <v>627</v>
      </c>
      <c r="B630" s="13">
        <v>1.2246878247853401</v>
      </c>
      <c r="C630" s="13">
        <v>-1.5026253521283499</v>
      </c>
      <c r="D630" s="13">
        <v>4.6364378054158301E-2</v>
      </c>
      <c r="E630" s="13">
        <v>0.56438558083260904</v>
      </c>
      <c r="F630" s="13">
        <v>-1.72020302259471</v>
      </c>
      <c r="G630" s="13">
        <v>-0.55462210588360905</v>
      </c>
      <c r="H630" s="13">
        <v>-1.38081942593971</v>
      </c>
      <c r="I630" s="13">
        <v>-1.18401216577555</v>
      </c>
      <c r="J630" s="13">
        <v>-0.12074524104086901</v>
      </c>
      <c r="K630" s="13">
        <v>-8.0344876088875694E-2</v>
      </c>
      <c r="L630" s="13">
        <v>1.2717238429307101</v>
      </c>
      <c r="M630" s="13">
        <v>1.4579799037560399</v>
      </c>
      <c r="N630" s="13">
        <v>5.6144355978741102E-2</v>
      </c>
      <c r="O630" s="13">
        <v>0.26043540712737401</v>
      </c>
      <c r="P630" s="13">
        <v>1.8424486840844501</v>
      </c>
      <c r="Q630" s="13">
        <v>0.36093846552069198</v>
      </c>
      <c r="R630" s="13">
        <v>0.84976262426548699</v>
      </c>
      <c r="S630" s="13">
        <v>-0.23534479796524799</v>
      </c>
      <c r="T630" s="13">
        <v>-1.4030015746333599</v>
      </c>
      <c r="U630" s="13">
        <v>1.7180115254675801</v>
      </c>
    </row>
    <row r="631" spans="1:21" x14ac:dyDescent="0.3">
      <c r="A631">
        <f t="shared" si="9"/>
        <v>628</v>
      </c>
      <c r="B631" s="13">
        <v>-4.3584205546332598E-2</v>
      </c>
      <c r="C631" s="13">
        <v>-0.42496283892254799</v>
      </c>
      <c r="D631" s="13">
        <v>-0.83179087422255904</v>
      </c>
      <c r="E631" s="13">
        <v>0.53807986232477401</v>
      </c>
      <c r="F631" s="13">
        <v>0.961573194258588</v>
      </c>
      <c r="G631" s="13">
        <v>1.1399961515467401</v>
      </c>
      <c r="H631" s="13">
        <v>0.18280547741227601</v>
      </c>
      <c r="I631" s="13">
        <v>-0.66561207664453204</v>
      </c>
      <c r="J631" s="13">
        <v>-0.48391058491919797</v>
      </c>
      <c r="K631" s="13">
        <v>1.0944439954344201</v>
      </c>
      <c r="L631" s="13">
        <v>1.0527979771268301</v>
      </c>
      <c r="M631" s="13">
        <v>-1.42585400311716</v>
      </c>
      <c r="N631" s="13">
        <v>-0.31279722465453103</v>
      </c>
      <c r="O631" s="13">
        <v>-0.54237070700263001</v>
      </c>
      <c r="P631" s="13">
        <v>-1.07547796786014</v>
      </c>
      <c r="Q631" s="13">
        <v>-0.548145494219756</v>
      </c>
      <c r="R631" s="13">
        <v>0.284305404750408</v>
      </c>
      <c r="S631" s="13">
        <v>-8.1263125569415798E-2</v>
      </c>
      <c r="T631" s="13">
        <v>-1.01791758203517</v>
      </c>
      <c r="U631" s="13">
        <v>-1.3217686315450199</v>
      </c>
    </row>
    <row r="632" spans="1:21" x14ac:dyDescent="0.3">
      <c r="A632">
        <f t="shared" si="9"/>
        <v>629</v>
      </c>
      <c r="B632" s="13">
        <v>0.58242327744796896</v>
      </c>
      <c r="C632" s="13">
        <v>-0.64928869377929199</v>
      </c>
      <c r="D632" s="13">
        <v>0.32146021680564901</v>
      </c>
      <c r="E632" s="13">
        <v>0.295339551192287</v>
      </c>
      <c r="F632" s="13">
        <v>-1.2129562213616201</v>
      </c>
      <c r="G632" s="13">
        <v>-0.252026919068845</v>
      </c>
      <c r="H632" s="13">
        <v>1.8785704072262901</v>
      </c>
      <c r="I632" s="13">
        <v>-0.74550772367514795</v>
      </c>
      <c r="J632" s="13">
        <v>-1.7119522109096701</v>
      </c>
      <c r="K632" s="13">
        <v>1.1445004840872099E-2</v>
      </c>
      <c r="L632" s="13">
        <v>-1.11600616030526</v>
      </c>
      <c r="M632" s="13">
        <v>-1.8409401555201601</v>
      </c>
      <c r="N632" s="13">
        <v>-0.289798625026778</v>
      </c>
      <c r="O632" s="13">
        <v>-3.8322979157222101</v>
      </c>
      <c r="P632" s="13">
        <v>0.211263483011112</v>
      </c>
      <c r="Q632" s="13">
        <v>-1.27839520605761</v>
      </c>
      <c r="R632" s="13">
        <v>0.334654795525898</v>
      </c>
      <c r="S632" s="13">
        <v>-1.0206840861837501</v>
      </c>
      <c r="T632" s="13">
        <v>-1.44393300359522</v>
      </c>
      <c r="U632" s="13">
        <v>0.48190812321807902</v>
      </c>
    </row>
    <row r="633" spans="1:21" x14ac:dyDescent="0.3">
      <c r="A633">
        <f t="shared" si="9"/>
        <v>630</v>
      </c>
      <c r="B633" s="13">
        <v>-1.00650007461934</v>
      </c>
      <c r="C633" s="13">
        <v>1.57045359615687</v>
      </c>
      <c r="D633" s="13">
        <v>1.09338201836334</v>
      </c>
      <c r="E633" s="13">
        <v>-0.424154228202619</v>
      </c>
      <c r="F633" s="13">
        <v>-0.60772067117242401</v>
      </c>
      <c r="G633" s="13">
        <v>0.30483041869969502</v>
      </c>
      <c r="H633" s="13">
        <v>0.75480417026675195</v>
      </c>
      <c r="I633" s="13">
        <v>0.299980914990297</v>
      </c>
      <c r="J633" s="13">
        <v>1.20412549935879</v>
      </c>
      <c r="K633" s="13">
        <v>-0.122108929895517</v>
      </c>
      <c r="L633" s="13">
        <v>-1.9917967394490399</v>
      </c>
      <c r="M633" s="13">
        <v>0.294978427166735</v>
      </c>
      <c r="N633" s="13">
        <v>-0.15864999044773501</v>
      </c>
      <c r="O633" s="13">
        <v>0.64735434150817395</v>
      </c>
      <c r="P633" s="13">
        <v>-2.3122745546363999E-2</v>
      </c>
      <c r="Q633" s="13">
        <v>1.4655956097698599</v>
      </c>
      <c r="R633" s="13">
        <v>-0.28414503909190297</v>
      </c>
      <c r="S633" s="13">
        <v>0.90306917574923395</v>
      </c>
      <c r="T633" s="13">
        <v>-0.33550968209784998</v>
      </c>
      <c r="U633" s="13">
        <v>0.48390474659409499</v>
      </c>
    </row>
    <row r="634" spans="1:21" x14ac:dyDescent="0.3">
      <c r="A634">
        <f t="shared" si="9"/>
        <v>631</v>
      </c>
      <c r="B634" s="13">
        <v>6.4516742311104394E-2</v>
      </c>
      <c r="C634" s="13">
        <v>-2.1910482210769602</v>
      </c>
      <c r="D634" s="13">
        <v>-0.40522837230008102</v>
      </c>
      <c r="E634" s="13">
        <v>-1.10139121112375</v>
      </c>
      <c r="F634" s="13">
        <v>0.69703736103590797</v>
      </c>
      <c r="G634" s="13">
        <v>0.85734335597245104</v>
      </c>
      <c r="H634" s="13">
        <v>0.94978916046464201</v>
      </c>
      <c r="I634" s="13">
        <v>0.31943358255196602</v>
      </c>
      <c r="J634" s="13">
        <v>-0.13257827208690601</v>
      </c>
      <c r="K634" s="13">
        <v>1.79657347623038</v>
      </c>
      <c r="L634" s="13">
        <v>-0.139153975149543</v>
      </c>
      <c r="M634" s="13">
        <v>-0.66488424280095804</v>
      </c>
      <c r="N634" s="13">
        <v>-1.6225063330240299</v>
      </c>
      <c r="O634" s="13">
        <v>0.93000363662096097</v>
      </c>
      <c r="P634" s="13">
        <v>1.57841647166808</v>
      </c>
      <c r="Q634" s="13">
        <v>2.6569453269211598</v>
      </c>
      <c r="R634" s="13">
        <v>-0.26809583279864602</v>
      </c>
      <c r="S634" s="13">
        <v>-0.97184991149156397</v>
      </c>
      <c r="T634" s="13">
        <v>-0.374324040198043</v>
      </c>
      <c r="U634" s="13">
        <v>-1.0363591835558099</v>
      </c>
    </row>
    <row r="635" spans="1:21" x14ac:dyDescent="0.3">
      <c r="A635">
        <f t="shared" si="9"/>
        <v>632</v>
      </c>
      <c r="B635" s="13">
        <v>0.60029194918578399</v>
      </c>
      <c r="C635" s="13">
        <v>-0.80709304391835202</v>
      </c>
      <c r="D635" s="13">
        <v>1.1460581913586501</v>
      </c>
      <c r="E635" s="13">
        <v>-0.60181780023024101</v>
      </c>
      <c r="F635" s="13">
        <v>-1.70824215542941</v>
      </c>
      <c r="G635" s="13">
        <v>6.4895569473376102E-2</v>
      </c>
      <c r="H635" s="13">
        <v>-2.6795423389476301E-2</v>
      </c>
      <c r="I635" s="13">
        <v>-0.50897197732856903</v>
      </c>
      <c r="J635" s="13">
        <v>-0.195616477071621</v>
      </c>
      <c r="K635" s="13">
        <v>-1.25633105966047</v>
      </c>
      <c r="L635" s="13">
        <v>-1.24610988895884</v>
      </c>
      <c r="M635" s="13">
        <v>1.37220446049292</v>
      </c>
      <c r="N635" s="13">
        <v>-0.300871428178838</v>
      </c>
      <c r="O635" s="13">
        <v>0.30515182117865702</v>
      </c>
      <c r="P635" s="13">
        <v>1.11298676424554</v>
      </c>
      <c r="Q635" s="13">
        <v>-0.33653391865631499</v>
      </c>
      <c r="R635" s="13">
        <v>-0.71471763129736898</v>
      </c>
      <c r="S635" s="13">
        <v>1.49378860606532</v>
      </c>
      <c r="T635" s="13">
        <v>0.11281749629030501</v>
      </c>
      <c r="U635" s="13">
        <v>-0.41143883735349401</v>
      </c>
    </row>
    <row r="636" spans="1:21" x14ac:dyDescent="0.3">
      <c r="A636">
        <f t="shared" si="9"/>
        <v>633</v>
      </c>
      <c r="B636" s="13">
        <v>-1.36151495486457</v>
      </c>
      <c r="C636" s="13">
        <v>0.38684839281002598</v>
      </c>
      <c r="D636" s="13">
        <v>1.1526505872355</v>
      </c>
      <c r="E636" s="13">
        <v>-2.2976454972862101</v>
      </c>
      <c r="F636" s="13">
        <v>-0.49477103246619702</v>
      </c>
      <c r="G636" s="13">
        <v>-0.80763049044179802</v>
      </c>
      <c r="H636" s="13">
        <v>-1.71504042199688</v>
      </c>
      <c r="I636" s="13">
        <v>-0.28834760075620502</v>
      </c>
      <c r="J636" s="13">
        <v>-0.26365698293553602</v>
      </c>
      <c r="K636" s="13">
        <v>-1.1204373330880599</v>
      </c>
      <c r="L636" s="13">
        <v>0.48877031896409301</v>
      </c>
      <c r="M636" s="13">
        <v>-1.6606194945807899</v>
      </c>
      <c r="N636" s="13">
        <v>-1.7288146190410101</v>
      </c>
      <c r="O636" s="13">
        <v>-0.87689898963491497</v>
      </c>
      <c r="P636" s="13">
        <v>0.64845164416233703</v>
      </c>
      <c r="Q636" s="13">
        <v>0.73385631215986002</v>
      </c>
      <c r="R636" s="13">
        <v>-0.74510626213140696</v>
      </c>
      <c r="S636" s="13">
        <v>-0.69730792298337396</v>
      </c>
      <c r="T636" s="13">
        <v>-0.77147575529349599</v>
      </c>
      <c r="U636" s="13">
        <v>-0.45498324743808299</v>
      </c>
    </row>
    <row r="637" spans="1:21" x14ac:dyDescent="0.3">
      <c r="A637">
        <f t="shared" si="9"/>
        <v>634</v>
      </c>
      <c r="B637" s="13">
        <v>0.34759263196006501</v>
      </c>
      <c r="C637" s="13">
        <v>0.74292497341429897</v>
      </c>
      <c r="D637" s="13">
        <v>1.76802430602144</v>
      </c>
      <c r="E637" s="13">
        <v>8.90203327264458E-2</v>
      </c>
      <c r="F637" s="13">
        <v>-0.61013625976889896</v>
      </c>
      <c r="G637" s="13">
        <v>0.657934618413483</v>
      </c>
      <c r="H637" s="13">
        <v>-2.3347100409772801</v>
      </c>
      <c r="I637" s="13">
        <v>-0.33575131868286601</v>
      </c>
      <c r="J637" s="13">
        <v>-0.326379483663925</v>
      </c>
      <c r="K637" s="13">
        <v>1.60200783732084</v>
      </c>
      <c r="L637" s="13">
        <v>0.72809978315430901</v>
      </c>
      <c r="M637" s="13">
        <v>-1.04615743127536E-2</v>
      </c>
      <c r="N637" s="13">
        <v>0.262662686181445</v>
      </c>
      <c r="O637" s="13">
        <v>0.93125441153861099</v>
      </c>
      <c r="P637" s="13">
        <v>-0.61759143616104595</v>
      </c>
      <c r="Q637" s="13">
        <v>-0.269209611444651</v>
      </c>
      <c r="R637" s="13">
        <v>-0.82565505738495504</v>
      </c>
      <c r="S637" s="13">
        <v>-0.47660642076037901</v>
      </c>
      <c r="T637" s="13">
        <v>0.12853831454713099</v>
      </c>
      <c r="U637" s="13">
        <v>1.48175091209784</v>
      </c>
    </row>
    <row r="638" spans="1:21" x14ac:dyDescent="0.3">
      <c r="A638">
        <f t="shared" si="9"/>
        <v>635</v>
      </c>
      <c r="B638" s="13">
        <v>-0.18184321845933399</v>
      </c>
      <c r="C638" s="13">
        <v>-1.62481574939049</v>
      </c>
      <c r="D638" s="13">
        <v>0.61104974353005204</v>
      </c>
      <c r="E638" s="13">
        <v>-0.42122880865457002</v>
      </c>
      <c r="F638" s="13">
        <v>-0.473944183759274</v>
      </c>
      <c r="G638" s="13">
        <v>0.53084905143261596</v>
      </c>
      <c r="H638" s="13">
        <v>0.68587775384587102</v>
      </c>
      <c r="I638" s="13">
        <v>0.13998509441401</v>
      </c>
      <c r="J638" s="13">
        <v>-0.32418633746922498</v>
      </c>
      <c r="K638" s="13">
        <v>-0.89197854719260605</v>
      </c>
      <c r="L638" s="13">
        <v>-0.61150003890305205</v>
      </c>
      <c r="M638" s="13">
        <v>2.0430491995115201</v>
      </c>
      <c r="N638" s="13">
        <v>0.198145264193892</v>
      </c>
      <c r="O638" s="13">
        <v>-0.102501738872569</v>
      </c>
      <c r="P638" s="13">
        <v>0.75376489245395695</v>
      </c>
      <c r="Q638" s="13">
        <v>-2.4464817989825999E-2</v>
      </c>
      <c r="R638" s="13">
        <v>0.17177735532435601</v>
      </c>
      <c r="S638" s="13">
        <v>-2.30349857359134</v>
      </c>
      <c r="T638" s="13">
        <v>0.62938184281173404</v>
      </c>
      <c r="U638" s="13">
        <v>0.75930439668105898</v>
      </c>
    </row>
    <row r="639" spans="1:21" x14ac:dyDescent="0.3">
      <c r="A639">
        <f t="shared" si="9"/>
        <v>636</v>
      </c>
      <c r="B639" s="13">
        <v>-0.93953476594149199</v>
      </c>
      <c r="C639" s="13">
        <v>1.3680247146454501</v>
      </c>
      <c r="D639" s="13">
        <v>4.6122515119130097E-2</v>
      </c>
      <c r="E639" s="13">
        <v>1.6641495421681001</v>
      </c>
      <c r="F639" s="13">
        <v>-0.22260367282254201</v>
      </c>
      <c r="G639" s="13">
        <v>2.9962176992151101E-2</v>
      </c>
      <c r="H639" s="13">
        <v>-0.98372628776854099</v>
      </c>
      <c r="I639" s="13">
        <v>-0.21633319109028001</v>
      </c>
      <c r="J639" s="13">
        <v>-0.42590793518636</v>
      </c>
      <c r="K639" s="13">
        <v>-0.32770967284605301</v>
      </c>
      <c r="L639" s="13">
        <v>1.1916430483931899</v>
      </c>
      <c r="M639" s="13">
        <v>0.49353772892229603</v>
      </c>
      <c r="N639" s="13">
        <v>0.99198634199736502</v>
      </c>
      <c r="O639" s="13">
        <v>0.163791077074499</v>
      </c>
      <c r="P639" s="13">
        <v>1.1475504708731299</v>
      </c>
      <c r="Q639" s="13">
        <v>1.19519545310301</v>
      </c>
      <c r="R639" s="13">
        <v>-0.98412946739401697</v>
      </c>
      <c r="S639" s="13">
        <v>0.90383596169105496</v>
      </c>
      <c r="T639" s="13">
        <v>1.98779826025352</v>
      </c>
      <c r="U639" s="13">
        <v>0.63835590006711596</v>
      </c>
    </row>
    <row r="640" spans="1:21" x14ac:dyDescent="0.3">
      <c r="A640">
        <f t="shared" si="9"/>
        <v>637</v>
      </c>
      <c r="B640" s="13">
        <v>-3.7533188819171601E-2</v>
      </c>
      <c r="C640" s="13">
        <v>-1.40883947279049</v>
      </c>
      <c r="D640" s="13">
        <v>1.99140200215309</v>
      </c>
      <c r="E640" s="13">
        <v>0.78022528805471902</v>
      </c>
      <c r="F640" s="13">
        <v>-4.2486175792793697</v>
      </c>
      <c r="G640" s="13">
        <v>-0.44753421038100599</v>
      </c>
      <c r="H640" s="13">
        <v>0.44009307810206</v>
      </c>
      <c r="I640" s="13">
        <v>1.61636202568194</v>
      </c>
      <c r="J640" s="13">
        <v>-1.44936218588035</v>
      </c>
      <c r="K640" s="13">
        <v>0.10002584623636999</v>
      </c>
      <c r="L640" s="13">
        <v>-0.183993767158942</v>
      </c>
      <c r="M640" s="13">
        <v>0.66791094037583498</v>
      </c>
      <c r="N640" s="13">
        <v>-0.183904995948387</v>
      </c>
      <c r="O640" s="13">
        <v>-0.52471106540721202</v>
      </c>
      <c r="P640" s="13">
        <v>0.79509809410862398</v>
      </c>
      <c r="Q640" s="13">
        <v>-2.38516501932757</v>
      </c>
      <c r="R640" s="13">
        <v>-1.4716566552147401</v>
      </c>
      <c r="S640" s="13">
        <v>1.15671743125773</v>
      </c>
      <c r="T640" s="13">
        <v>1.24199485719596</v>
      </c>
      <c r="U640" s="13">
        <v>0.56277145724810196</v>
      </c>
    </row>
    <row r="641" spans="1:21" x14ac:dyDescent="0.3">
      <c r="A641">
        <f t="shared" si="9"/>
        <v>638</v>
      </c>
      <c r="B641" s="13">
        <v>-1.89630449362245</v>
      </c>
      <c r="C641" s="13">
        <v>-0.88216627489278598</v>
      </c>
      <c r="D641" s="13">
        <v>0.71813089613153203</v>
      </c>
      <c r="E641" s="13">
        <v>-1.3931004012412</v>
      </c>
      <c r="F641" s="13">
        <v>-0.82158951919399703</v>
      </c>
      <c r="G641" s="13">
        <v>0.77799784888089496</v>
      </c>
      <c r="H641" s="13">
        <v>0.75571292829710901</v>
      </c>
      <c r="I641" s="13">
        <v>2.07307757836106E-3</v>
      </c>
      <c r="J641" s="13">
        <v>-0.43743871625632302</v>
      </c>
      <c r="K641" s="13">
        <v>4.8961183854774999E-2</v>
      </c>
      <c r="L641" s="13">
        <v>1.7221621335664099</v>
      </c>
      <c r="M641" s="13">
        <v>1.03227923718249</v>
      </c>
      <c r="N641" s="13">
        <v>-0.12943565162166801</v>
      </c>
      <c r="O641" s="13">
        <v>0.81270541324466405</v>
      </c>
      <c r="P641" s="13">
        <v>0.92739929580998004</v>
      </c>
      <c r="Q641" s="13">
        <v>1.1441704621153901</v>
      </c>
      <c r="R641" s="13">
        <v>-0.64450189995135199</v>
      </c>
      <c r="S641" s="13">
        <v>-6.1102713096954198E-2</v>
      </c>
      <c r="T641" s="13">
        <v>0.30362631122303602</v>
      </c>
      <c r="U641" s="13">
        <v>1.84162373586206</v>
      </c>
    </row>
    <row r="642" spans="1:21" x14ac:dyDescent="0.3">
      <c r="A642">
        <f t="shared" si="9"/>
        <v>639</v>
      </c>
      <c r="B642" s="13">
        <v>-2.1279767681826698</v>
      </c>
      <c r="C642" s="13">
        <v>-0.34655930922824701</v>
      </c>
      <c r="D642" s="13">
        <v>-8.0945147988945296E-2</v>
      </c>
      <c r="E642" s="13">
        <v>-0.71421122350385402</v>
      </c>
      <c r="F642" s="13">
        <v>0.48076187543617399</v>
      </c>
      <c r="G642" s="13">
        <v>1.13883550820067</v>
      </c>
      <c r="H642" s="13">
        <v>0.59547731141429405</v>
      </c>
      <c r="I642" s="13">
        <v>1.3201238600964</v>
      </c>
      <c r="J642" s="13">
        <v>-0.730268296767699</v>
      </c>
      <c r="K642" s="13">
        <v>1.48717473718378</v>
      </c>
      <c r="L642" s="13">
        <v>-8.1445166695065505E-2</v>
      </c>
      <c r="M642" s="13">
        <v>-0.14568276537698899</v>
      </c>
      <c r="N642" s="13">
        <v>1.9530430587119101E-2</v>
      </c>
      <c r="O642" s="13">
        <v>1.23603773341457</v>
      </c>
      <c r="P642" s="13">
        <v>-6.9399449820558401E-2</v>
      </c>
      <c r="Q642" s="13">
        <v>0.55339123941597301</v>
      </c>
      <c r="R642" s="13">
        <v>-0.983431134845552</v>
      </c>
      <c r="S642" s="13">
        <v>-0.357592715985111</v>
      </c>
      <c r="T642" s="13">
        <v>0.96110356855470902</v>
      </c>
      <c r="U642" s="13">
        <v>-0.61345487852560499</v>
      </c>
    </row>
    <row r="643" spans="1:21" x14ac:dyDescent="0.3">
      <c r="A643">
        <f t="shared" si="9"/>
        <v>640</v>
      </c>
      <c r="B643" s="13">
        <v>-1.17692333071496</v>
      </c>
      <c r="C643" s="13">
        <v>0.84283942846459203</v>
      </c>
      <c r="D643" s="13">
        <v>-0.427387232680564</v>
      </c>
      <c r="E643" s="13">
        <v>0.52283530001878697</v>
      </c>
      <c r="F643" s="13">
        <v>0.95721001198246103</v>
      </c>
      <c r="G643" s="13">
        <v>1.0843937952650999</v>
      </c>
      <c r="H643" s="13">
        <v>1.0335986373263799</v>
      </c>
      <c r="I643" s="13">
        <v>-2.45149329765459</v>
      </c>
      <c r="J643" s="13">
        <v>0.137358207322759</v>
      </c>
      <c r="K643" s="13">
        <v>-2.1315843544228699</v>
      </c>
      <c r="L643" s="13">
        <v>0.91326093170026401</v>
      </c>
      <c r="M643" s="13">
        <v>0.90683663174631302</v>
      </c>
      <c r="N643" s="13">
        <v>0.92221947445208496</v>
      </c>
      <c r="O643" s="13">
        <v>0.25550497580512899</v>
      </c>
      <c r="P643" s="13">
        <v>-1.48617694140687</v>
      </c>
      <c r="Q643" s="13">
        <v>2.07948937850519</v>
      </c>
      <c r="R643" s="13">
        <v>-1.0192038424319001</v>
      </c>
      <c r="S643" s="13">
        <v>0.37764288602017998</v>
      </c>
      <c r="T643" s="13">
        <v>1.06390459506713</v>
      </c>
      <c r="U643" s="13">
        <v>-0.305501851087291</v>
      </c>
    </row>
    <row r="644" spans="1:21" x14ac:dyDescent="0.3">
      <c r="A644">
        <f t="shared" si="9"/>
        <v>641</v>
      </c>
      <c r="B644" s="13">
        <v>-0.990532220484176</v>
      </c>
      <c r="C644" s="13">
        <v>0.55073027481291803</v>
      </c>
      <c r="D644" s="13">
        <v>-0.217816279044134</v>
      </c>
      <c r="E644" s="13">
        <v>-3.00181573620459E-2</v>
      </c>
      <c r="F644" s="13">
        <v>1.8869681968803</v>
      </c>
      <c r="G644" s="13">
        <v>0.76185918317455104</v>
      </c>
      <c r="H644" s="13">
        <v>1.2052154019622801</v>
      </c>
      <c r="I644" s="13">
        <v>-0.91446032632461904</v>
      </c>
      <c r="J644" s="13">
        <v>-1.44160858674016</v>
      </c>
      <c r="K644" s="13">
        <v>1.0415918554930399</v>
      </c>
      <c r="L644" s="13">
        <v>0.81268422059203005</v>
      </c>
      <c r="M644" s="13">
        <v>1.213158714385</v>
      </c>
      <c r="N644" s="13">
        <v>0.17595521056550401</v>
      </c>
      <c r="O644" s="13">
        <v>-0.75423271800571101</v>
      </c>
      <c r="P644" s="13">
        <v>-0.32841212292240801</v>
      </c>
      <c r="Q644" s="13">
        <v>5.96466800800853E-2</v>
      </c>
      <c r="R644" s="13">
        <v>-1.5523161435830699</v>
      </c>
      <c r="S644" s="13">
        <v>0.27961771117015799</v>
      </c>
      <c r="T644" s="13">
        <v>-1.1735766080669501</v>
      </c>
      <c r="U644" s="13">
        <v>-4.8527125608890803E-2</v>
      </c>
    </row>
    <row r="645" spans="1:21" x14ac:dyDescent="0.3">
      <c r="A645">
        <f t="shared" si="9"/>
        <v>642</v>
      </c>
      <c r="B645" s="13">
        <v>-1.1730323272674099</v>
      </c>
      <c r="C645" s="13">
        <v>5.0885640375405196E-3</v>
      </c>
      <c r="D645" s="13">
        <v>-0.25290988948091903</v>
      </c>
      <c r="E645" s="13">
        <v>-1.5363515287820799</v>
      </c>
      <c r="F645" s="13">
        <v>-1.44283328601542</v>
      </c>
      <c r="G645" s="13">
        <v>0.20369442037565799</v>
      </c>
      <c r="H645" s="13">
        <v>-0.28707266345763299</v>
      </c>
      <c r="I645" s="13">
        <v>0.90694133865807203</v>
      </c>
      <c r="J645" s="13">
        <v>-0.475430515395111</v>
      </c>
      <c r="K645" s="13">
        <v>-0.172813677531828</v>
      </c>
      <c r="L645" s="13">
        <v>1.1146925930154401</v>
      </c>
      <c r="M645" s="13">
        <v>1.0433082014431301</v>
      </c>
      <c r="N645" s="13">
        <v>1.1016044401751499</v>
      </c>
      <c r="O645" s="13">
        <v>0.401429866343542</v>
      </c>
      <c r="P645" s="13">
        <v>-0.972305717413667</v>
      </c>
      <c r="Q645" s="13">
        <v>2.0172218894732401</v>
      </c>
      <c r="R645" s="13">
        <v>-0.21933298645045099</v>
      </c>
      <c r="S645" s="13">
        <v>-0.93991387658701997</v>
      </c>
      <c r="T645" s="13">
        <v>0.58619363157849103</v>
      </c>
      <c r="U645" s="13">
        <v>0.20756606882760301</v>
      </c>
    </row>
    <row r="646" spans="1:21" x14ac:dyDescent="0.3">
      <c r="A646">
        <f t="shared" ref="A646:A709" si="10">1+A645</f>
        <v>643</v>
      </c>
      <c r="B646" s="13">
        <v>-1.72542778952869</v>
      </c>
      <c r="C646" s="13">
        <v>0.87732064455298897</v>
      </c>
      <c r="D646" s="13">
        <v>-0.789250590252077</v>
      </c>
      <c r="E646" s="13">
        <v>-0.75631996813130498</v>
      </c>
      <c r="F646" s="13">
        <v>-1.4352583476568499</v>
      </c>
      <c r="G646" s="13">
        <v>3.4041206869375098</v>
      </c>
      <c r="H646" s="13">
        <v>0.8703991035941</v>
      </c>
      <c r="I646" s="13">
        <v>-0.13214732772318299</v>
      </c>
      <c r="J646" s="13">
        <v>-0.81492913150797397</v>
      </c>
      <c r="K646" s="13">
        <v>-0.70148444866345905</v>
      </c>
      <c r="L646" s="13">
        <v>0.44330981126214197</v>
      </c>
      <c r="M646" s="13">
        <v>-1.090576062552</v>
      </c>
      <c r="N646" s="13">
        <v>-0.81043532112605299</v>
      </c>
      <c r="O646" s="13">
        <v>-0.26335249124488402</v>
      </c>
      <c r="P646" s="13">
        <v>-0.72623088301794003</v>
      </c>
      <c r="Q646" s="13">
        <v>-0.63355415650017899</v>
      </c>
      <c r="R646" s="13">
        <v>1.5854657118875602E-2</v>
      </c>
      <c r="S646" s="13">
        <v>0.47450474895849099</v>
      </c>
      <c r="T646" s="13">
        <v>-0.29314045513818199</v>
      </c>
      <c r="U646" s="13">
        <v>1.2321876844794299</v>
      </c>
    </row>
    <row r="647" spans="1:21" x14ac:dyDescent="0.3">
      <c r="A647">
        <f t="shared" si="10"/>
        <v>644</v>
      </c>
      <c r="B647" s="13">
        <v>0.28822808966501101</v>
      </c>
      <c r="C647" s="13">
        <v>-0.54354097957560898</v>
      </c>
      <c r="D647" s="13">
        <v>-3.2140275452727803E-2</v>
      </c>
      <c r="E647" s="13">
        <v>-1.7088719525528699</v>
      </c>
      <c r="F647" s="13">
        <v>-1.30139472866867</v>
      </c>
      <c r="G647" s="13">
        <v>0.45662768106992901</v>
      </c>
      <c r="H647" s="13">
        <v>1.8772512647052599</v>
      </c>
      <c r="I647" s="13">
        <v>-1.36570379333306</v>
      </c>
      <c r="J647" s="13">
        <v>1.27607615825492</v>
      </c>
      <c r="K647" s="13">
        <v>0.13008413617812201</v>
      </c>
      <c r="L647" s="13">
        <v>-0.19404183375070799</v>
      </c>
      <c r="M647" s="13">
        <v>-1.31525307798997</v>
      </c>
      <c r="N647" s="13">
        <v>-1.0436854761793599</v>
      </c>
      <c r="O647" s="13">
        <v>0.641201436451593</v>
      </c>
      <c r="P647" s="13">
        <v>-0.250236966533736</v>
      </c>
      <c r="Q647" s="13">
        <v>-0.89421865928805</v>
      </c>
      <c r="R647" s="13">
        <v>-0.48764196921550701</v>
      </c>
      <c r="S647" s="13">
        <v>-1.28238124485642</v>
      </c>
      <c r="T647" s="13">
        <v>-0.393112118190941</v>
      </c>
      <c r="U647" s="13">
        <v>-0.77114857891325805</v>
      </c>
    </row>
    <row r="648" spans="1:21" x14ac:dyDescent="0.3">
      <c r="A648">
        <f t="shared" si="10"/>
        <v>645</v>
      </c>
      <c r="B648" s="13">
        <v>-1.5941837202668101</v>
      </c>
      <c r="C648" s="13">
        <v>1.57221602093947</v>
      </c>
      <c r="D648" s="13">
        <v>0.59704217598862597</v>
      </c>
      <c r="E648" s="13">
        <v>2.03775708679599</v>
      </c>
      <c r="F648" s="13">
        <v>-0.56137369886245103</v>
      </c>
      <c r="G648" s="13">
        <v>0.37503742964354198</v>
      </c>
      <c r="H648" s="13">
        <v>-2.97957712564628</v>
      </c>
      <c r="I648" s="13">
        <v>-0.812882972009906</v>
      </c>
      <c r="J648" s="13">
        <v>-4.1287538192129901E-2</v>
      </c>
      <c r="K648" s="13">
        <v>0.179970915308446</v>
      </c>
      <c r="L648" s="13">
        <v>0.57638820565537496</v>
      </c>
      <c r="M648" s="13">
        <v>-1.7778339517438799</v>
      </c>
      <c r="N648" s="13">
        <v>6.8838620595643996E-2</v>
      </c>
      <c r="O648" s="13">
        <v>0.469316038551361</v>
      </c>
      <c r="P648" s="13">
        <v>-1.789826534376</v>
      </c>
      <c r="Q648" s="13">
        <v>-1.21191155648746E-2</v>
      </c>
      <c r="R648" s="13">
        <v>0.163355186189724</v>
      </c>
      <c r="S648" s="13">
        <v>-8.0751375380991294E-2</v>
      </c>
      <c r="T648" s="13">
        <v>-0.96293949726712502</v>
      </c>
      <c r="U648" s="13">
        <v>-1.4049763656071099</v>
      </c>
    </row>
    <row r="649" spans="1:21" x14ac:dyDescent="0.3">
      <c r="A649">
        <f t="shared" si="10"/>
        <v>646</v>
      </c>
      <c r="B649" s="13">
        <v>0.110218849223381</v>
      </c>
      <c r="C649" s="13">
        <v>9.1945970710450395E-2</v>
      </c>
      <c r="D649" s="13">
        <v>-0.102950245328217</v>
      </c>
      <c r="E649" s="13">
        <v>6.07847574023316E-2</v>
      </c>
      <c r="F649" s="13">
        <v>1.25152902372599</v>
      </c>
      <c r="G649" s="13">
        <v>3.99066782495473E-2</v>
      </c>
      <c r="H649" s="13">
        <v>-1.2491632406487001</v>
      </c>
      <c r="I649" s="13">
        <v>-0.75802494546654198</v>
      </c>
      <c r="J649" s="13">
        <v>0.335374436978775</v>
      </c>
      <c r="K649" s="13">
        <v>-2.0086195691237299</v>
      </c>
      <c r="L649" s="13">
        <v>-0.30190691030581801</v>
      </c>
      <c r="M649" s="13">
        <v>0.70497670623029096</v>
      </c>
      <c r="N649" s="13">
        <v>-0.27698164322698798</v>
      </c>
      <c r="O649" s="13">
        <v>-0.100207503773128</v>
      </c>
      <c r="P649" s="13">
        <v>0.41125287200431698</v>
      </c>
      <c r="Q649" s="13">
        <v>0.21345406113968399</v>
      </c>
      <c r="R649" s="13">
        <v>0.16126836059709099</v>
      </c>
      <c r="S649" s="13">
        <v>1.67212882981766</v>
      </c>
      <c r="T649" s="13">
        <v>0.53608376494036103</v>
      </c>
      <c r="U649" s="13">
        <v>1.24149743011185</v>
      </c>
    </row>
    <row r="650" spans="1:21" x14ac:dyDescent="0.3">
      <c r="A650">
        <f t="shared" si="10"/>
        <v>647</v>
      </c>
      <c r="B650" s="13">
        <v>0.78706667635798</v>
      </c>
      <c r="C650" s="13">
        <v>-1.84155805292057</v>
      </c>
      <c r="D650" s="13">
        <v>-1.03389725643887</v>
      </c>
      <c r="E650" s="13">
        <v>1.8598703015175</v>
      </c>
      <c r="F650" s="13">
        <v>0.34140432402326798</v>
      </c>
      <c r="G650" s="13">
        <v>6.5887533308107801E-2</v>
      </c>
      <c r="H650" s="13">
        <v>1.0729722479239201</v>
      </c>
      <c r="I650" s="13">
        <v>-1.4122855391783899</v>
      </c>
      <c r="J650" s="13">
        <v>-0.18365076786745399</v>
      </c>
      <c r="K650" s="13">
        <v>0.35269338126184702</v>
      </c>
      <c r="L650" s="13">
        <v>1.79125367374138</v>
      </c>
      <c r="M650" s="13">
        <v>1.46044054702129</v>
      </c>
      <c r="N650" s="13">
        <v>-0.239807278203334</v>
      </c>
      <c r="O650" s="13">
        <v>-0.34960860192521598</v>
      </c>
      <c r="P650" s="13">
        <v>-0.93838709979016799</v>
      </c>
      <c r="Q650" s="13">
        <v>-1.0065634283142799</v>
      </c>
      <c r="R650" s="13">
        <v>0.84069085326425896</v>
      </c>
      <c r="S650" s="13">
        <v>0.50534751717632198</v>
      </c>
      <c r="T650" s="13">
        <v>0.82612327330975099</v>
      </c>
      <c r="U650" s="13">
        <v>0.76422210009675295</v>
      </c>
    </row>
    <row r="651" spans="1:21" x14ac:dyDescent="0.3">
      <c r="A651">
        <f t="shared" si="10"/>
        <v>648</v>
      </c>
      <c r="B651" s="13">
        <v>-2.22678631383613E-3</v>
      </c>
      <c r="C651" s="13">
        <v>-0.90406713123446703</v>
      </c>
      <c r="D651" s="13">
        <v>-0.61041341835227203</v>
      </c>
      <c r="E651" s="13">
        <v>1.29566118128733</v>
      </c>
      <c r="F651" s="13">
        <v>0.42417432612542799</v>
      </c>
      <c r="G651" s="13">
        <v>0.99974169389641099</v>
      </c>
      <c r="H651" s="13">
        <v>-0.432679372256279</v>
      </c>
      <c r="I651" s="13">
        <v>-0.24970555325712701</v>
      </c>
      <c r="J651" s="13">
        <v>5.3833258595963503E-2</v>
      </c>
      <c r="K651" s="13">
        <v>-0.158143309367482</v>
      </c>
      <c r="L651" s="13">
        <v>-0.524122413275937</v>
      </c>
      <c r="M651" s="13">
        <v>-1.66566894135734</v>
      </c>
      <c r="N651" s="13">
        <v>1.3044229656021999</v>
      </c>
      <c r="O651" s="13">
        <v>0.812907651049254</v>
      </c>
      <c r="P651" s="13">
        <v>-0.472783411780338</v>
      </c>
      <c r="Q651" s="13">
        <v>-0.49652102451465102</v>
      </c>
      <c r="R651" s="13">
        <v>-6.7599475988587995E-2</v>
      </c>
      <c r="S651" s="13">
        <v>1.18882693229592</v>
      </c>
      <c r="T651" s="13">
        <v>3.0113714724602199</v>
      </c>
      <c r="U651" s="13">
        <v>-0.83968230277818501</v>
      </c>
    </row>
    <row r="652" spans="1:21" x14ac:dyDescent="0.3">
      <c r="A652">
        <f t="shared" si="10"/>
        <v>649</v>
      </c>
      <c r="B652" s="13">
        <v>9.3108760058803502E-2</v>
      </c>
      <c r="C652" s="13">
        <v>-0.98564824867043599</v>
      </c>
      <c r="D652" s="13">
        <v>0.50552703606863303</v>
      </c>
      <c r="E652" s="13">
        <v>-1.0333905545967701</v>
      </c>
      <c r="F652" s="13">
        <v>2.01645480223651E-2</v>
      </c>
      <c r="G652" s="13">
        <v>-1.3699864055618001</v>
      </c>
      <c r="H652" s="13">
        <v>-1.0679371315969399</v>
      </c>
      <c r="I652" s="13">
        <v>-0.41009149983472698</v>
      </c>
      <c r="J652" s="13">
        <v>0.77302571164467904</v>
      </c>
      <c r="K652" s="13">
        <v>0.57913721290615205</v>
      </c>
      <c r="L652" s="13">
        <v>-1.0031336540596001</v>
      </c>
      <c r="M652" s="13">
        <v>0.20928639499117199</v>
      </c>
      <c r="N652" s="13">
        <v>-0.233299243590044</v>
      </c>
      <c r="O652" s="13">
        <v>0.58961065081962505</v>
      </c>
      <c r="P652" s="13">
        <v>-0.71264647820814497</v>
      </c>
      <c r="Q652" s="13">
        <v>-0.75423376678505605</v>
      </c>
      <c r="R652" s="13">
        <v>-1.1783657210985901</v>
      </c>
      <c r="S652" s="13">
        <v>-0.51658241496229895</v>
      </c>
      <c r="T652" s="13">
        <v>-1.30247477658879E-2</v>
      </c>
      <c r="U652" s="13">
        <v>-4.0364085948502902E-2</v>
      </c>
    </row>
    <row r="653" spans="1:21" x14ac:dyDescent="0.3">
      <c r="A653">
        <f t="shared" si="10"/>
        <v>650</v>
      </c>
      <c r="B653" s="13">
        <v>-0.37815705658975801</v>
      </c>
      <c r="C653" s="13">
        <v>-1.12982857374225</v>
      </c>
      <c r="D653" s="13">
        <v>0.75796673181683105</v>
      </c>
      <c r="E653" s="13">
        <v>1.1980043514915999</v>
      </c>
      <c r="F653" s="13">
        <v>1.37975032810579E-2</v>
      </c>
      <c r="G653" s="13">
        <v>-2.2147415049342598</v>
      </c>
      <c r="H653" s="13">
        <v>0.42302463503076199</v>
      </c>
      <c r="I653" s="13">
        <v>0.46331264088008201</v>
      </c>
      <c r="J653" s="13">
        <v>-0.30552319621540702</v>
      </c>
      <c r="K653" s="13">
        <v>0.20177286755666399</v>
      </c>
      <c r="L653" s="13">
        <v>0.27281442177307003</v>
      </c>
      <c r="M653" s="13">
        <v>-5.7631318436023697E-2</v>
      </c>
      <c r="N653" s="13">
        <v>0.53631125437709404</v>
      </c>
      <c r="O653" s="13">
        <v>-0.26664676543830201</v>
      </c>
      <c r="P653" s="13">
        <v>0.80260166895227802</v>
      </c>
      <c r="Q653" s="13">
        <v>-0.68224305187728396</v>
      </c>
      <c r="R653" s="13">
        <v>-0.55531164329771099</v>
      </c>
      <c r="S653" s="13">
        <v>-0.31502720683355701</v>
      </c>
      <c r="T653" s="13">
        <v>-1.02322851984889</v>
      </c>
      <c r="U653" s="13">
        <v>-0.39898844621617502</v>
      </c>
    </row>
    <row r="654" spans="1:21" x14ac:dyDescent="0.3">
      <c r="A654">
        <f t="shared" si="10"/>
        <v>651</v>
      </c>
      <c r="B654" s="13">
        <v>-1.4826761110590001</v>
      </c>
      <c r="C654" s="13">
        <v>0.66078593511477701</v>
      </c>
      <c r="D654" s="13">
        <v>0.75924752521415095</v>
      </c>
      <c r="E654" s="13">
        <v>-0.17011759185301101</v>
      </c>
      <c r="F654" s="13">
        <v>-0.87395630582916295</v>
      </c>
      <c r="G654" s="13">
        <v>0.52238221081429803</v>
      </c>
      <c r="H654" s="13">
        <v>0.18889122012805601</v>
      </c>
      <c r="I654" s="13">
        <v>-0.271676062310233</v>
      </c>
      <c r="J654" s="13">
        <v>0.980024074853317</v>
      </c>
      <c r="K654" s="13">
        <v>-0.486890299600447</v>
      </c>
      <c r="L654" s="13">
        <v>-1.2792932124380001</v>
      </c>
      <c r="M654" s="13">
        <v>1.7941047366025999</v>
      </c>
      <c r="N654" s="13">
        <v>1.2880294929610101</v>
      </c>
      <c r="O654" s="13">
        <v>0.76698127226291701</v>
      </c>
      <c r="P654" s="13">
        <v>-0.27433826320267701</v>
      </c>
      <c r="Q654" s="13">
        <v>-3.9645777976762303E-2</v>
      </c>
      <c r="R654" s="13">
        <v>0.14866574057130399</v>
      </c>
      <c r="S654" s="13">
        <v>0.82139821677714697</v>
      </c>
      <c r="T654" s="13">
        <v>0.37265921279199998</v>
      </c>
      <c r="U654" s="13">
        <v>-0.32926803215321299</v>
      </c>
    </row>
    <row r="655" spans="1:21" x14ac:dyDescent="0.3">
      <c r="A655">
        <f t="shared" si="10"/>
        <v>652</v>
      </c>
      <c r="B655" s="13">
        <v>-4.3818585358294797E-2</v>
      </c>
      <c r="C655" s="13">
        <v>-1.20781555553875</v>
      </c>
      <c r="D655" s="13">
        <v>-0.80951095952603902</v>
      </c>
      <c r="E655" s="13">
        <v>1.1121536887931299E-2</v>
      </c>
      <c r="F655" s="13">
        <v>0.339271805957017</v>
      </c>
      <c r="G655" s="13">
        <v>-0.35760148373426098</v>
      </c>
      <c r="H655" s="13">
        <v>2.2995785559373498</v>
      </c>
      <c r="I655" s="13">
        <v>-0.41161929371349798</v>
      </c>
      <c r="J655" s="13">
        <v>0.416176312933495</v>
      </c>
      <c r="K655" s="13">
        <v>0.28207740743557103</v>
      </c>
      <c r="L655" s="13">
        <v>1.1301472620819499</v>
      </c>
      <c r="M655" s="13">
        <v>-0.143554512142372</v>
      </c>
      <c r="N655" s="13">
        <v>1.3264653600951</v>
      </c>
      <c r="O655" s="13">
        <v>0.38562041327573898</v>
      </c>
      <c r="P655" s="13">
        <v>-0.15030062799758201</v>
      </c>
      <c r="Q655" s="13">
        <v>-0.35686774823637601</v>
      </c>
      <c r="R655" s="13">
        <v>-0.35832542281493701</v>
      </c>
      <c r="S655" s="13">
        <v>0.324223609289369</v>
      </c>
      <c r="T655" s="13">
        <v>1.34233951293576</v>
      </c>
      <c r="U655" s="13">
        <v>0.107129367802523</v>
      </c>
    </row>
    <row r="656" spans="1:21" x14ac:dyDescent="0.3">
      <c r="A656">
        <f t="shared" si="10"/>
        <v>653</v>
      </c>
      <c r="B656" s="13">
        <v>0.96082521168211499</v>
      </c>
      <c r="C656" s="13">
        <v>-1.9847513509390301E-4</v>
      </c>
      <c r="D656" s="13">
        <v>-0.49486013020058001</v>
      </c>
      <c r="E656" s="13">
        <v>-1.43651109437299</v>
      </c>
      <c r="F656" s="13">
        <v>-1.34509595603857</v>
      </c>
      <c r="G656" s="13">
        <v>0.35239122960071201</v>
      </c>
      <c r="H656" s="13">
        <v>-0.432722290100711</v>
      </c>
      <c r="I656" s="13">
        <v>-0.98987711010871804</v>
      </c>
      <c r="J656" s="13">
        <v>-0.79409417535800797</v>
      </c>
      <c r="K656" s="13">
        <v>0.82659450160413706</v>
      </c>
      <c r="L656" s="13">
        <v>-0.96578400674362097</v>
      </c>
      <c r="M656" s="13">
        <v>-2.3556704825362802</v>
      </c>
      <c r="N656" s="13">
        <v>7.1094510188665805E-2</v>
      </c>
      <c r="O656" s="13">
        <v>-1.93442190361314</v>
      </c>
      <c r="P656" s="13">
        <v>0.470653610893492</v>
      </c>
      <c r="Q656" s="13">
        <v>-1.3312481862719501</v>
      </c>
      <c r="R656" s="13">
        <v>-0.12518897741373999</v>
      </c>
      <c r="S656" s="13">
        <v>-0.113611916099893</v>
      </c>
      <c r="T656" s="13">
        <v>-4.2408366105768397E-2</v>
      </c>
      <c r="U656" s="13">
        <v>0.72854598179583896</v>
      </c>
    </row>
    <row r="657" spans="1:21" x14ac:dyDescent="0.3">
      <c r="A657">
        <f t="shared" si="10"/>
        <v>654</v>
      </c>
      <c r="B657" s="13">
        <v>1.73824493261334</v>
      </c>
      <c r="C657" s="13">
        <v>-0.121540448241301</v>
      </c>
      <c r="D657" s="13">
        <v>-1.2534189737886501</v>
      </c>
      <c r="E657" s="13">
        <v>0.51832215671825799</v>
      </c>
      <c r="F657" s="13">
        <v>0.94981812473385996</v>
      </c>
      <c r="G657" s="13">
        <v>-0.48858745993487201</v>
      </c>
      <c r="H657" s="13">
        <v>0.51313753612167401</v>
      </c>
      <c r="I657" s="13">
        <v>0.89349155162904303</v>
      </c>
      <c r="J657" s="13">
        <v>1.7770640898361501E-2</v>
      </c>
      <c r="K657" s="13">
        <v>-0.238288734595728</v>
      </c>
      <c r="L657" s="13">
        <v>1.1856870508372499</v>
      </c>
      <c r="M657" s="13">
        <v>1.64815450246472</v>
      </c>
      <c r="N657" s="13">
        <v>4.5423877945608003E-2</v>
      </c>
      <c r="O657" s="13">
        <v>9.1161821216754799E-2</v>
      </c>
      <c r="P657" s="13">
        <v>-1.5492617914197799</v>
      </c>
      <c r="Q657" s="13">
        <v>0.36109860086842199</v>
      </c>
      <c r="R657" s="13">
        <v>0.26439273650752498</v>
      </c>
      <c r="S657" s="13">
        <v>-0.69257776613617705</v>
      </c>
      <c r="T657" s="13">
        <v>-1.3895123667191001</v>
      </c>
      <c r="U657" s="13">
        <v>-2.03007544195941</v>
      </c>
    </row>
    <row r="658" spans="1:21" x14ac:dyDescent="0.3">
      <c r="A658">
        <f t="shared" si="10"/>
        <v>655</v>
      </c>
      <c r="B658" s="13">
        <v>-0.43020624242610001</v>
      </c>
      <c r="C658" s="13">
        <v>-0.77362012011806502</v>
      </c>
      <c r="D658" s="13">
        <v>-0.38868952550276398</v>
      </c>
      <c r="E658" s="13">
        <v>1.37880299436025</v>
      </c>
      <c r="F658" s="13">
        <v>-1.09317036309343</v>
      </c>
      <c r="G658" s="13">
        <v>1.06857053376944</v>
      </c>
      <c r="H658" s="13">
        <v>-1.68707768409984</v>
      </c>
      <c r="I658" s="13">
        <v>-9.6864561356694606E-2</v>
      </c>
      <c r="J658" s="13">
        <v>1.4289857126552801</v>
      </c>
      <c r="K658" s="13">
        <v>5.5864801436261602E-2</v>
      </c>
      <c r="L658" s="13">
        <v>-0.77120184370829503</v>
      </c>
      <c r="M658" s="13">
        <v>1.3326923549762599</v>
      </c>
      <c r="N658" s="13">
        <v>2.6935832021621298E-2</v>
      </c>
      <c r="O658" s="13">
        <v>-1.8818992630940199</v>
      </c>
      <c r="P658" s="13">
        <v>1.0702253816237799</v>
      </c>
      <c r="Q658" s="13">
        <v>-0.43722199065810502</v>
      </c>
      <c r="R658" s="13">
        <v>-1.89401236959021</v>
      </c>
      <c r="S658" s="13">
        <v>-1.6652354924916499</v>
      </c>
      <c r="T658" s="13">
        <v>-0.24329870794075101</v>
      </c>
      <c r="U658" s="13">
        <v>0.29419437793609299</v>
      </c>
    </row>
    <row r="659" spans="1:21" x14ac:dyDescent="0.3">
      <c r="A659">
        <f t="shared" si="10"/>
        <v>656</v>
      </c>
      <c r="B659" s="13">
        <v>-1.62732273646978</v>
      </c>
      <c r="C659" s="13">
        <v>0.108789979909811</v>
      </c>
      <c r="D659" s="13">
        <v>-1.0392595475989499</v>
      </c>
      <c r="E659" s="13">
        <v>-1.0658650670637799</v>
      </c>
      <c r="F659" s="13">
        <v>-1.3125891000342</v>
      </c>
      <c r="G659" s="13">
        <v>-0.79488782784243495</v>
      </c>
      <c r="H659" s="13">
        <v>-0.68790430663491597</v>
      </c>
      <c r="I659" s="13">
        <v>0.90553718364326896</v>
      </c>
      <c r="J659" s="13">
        <v>0.73592907136090302</v>
      </c>
      <c r="K659" s="13">
        <v>1.59354894853818</v>
      </c>
      <c r="L659" s="13">
        <v>-1.28319497859266</v>
      </c>
      <c r="M659" s="13">
        <v>-7.0789118553498495E-2</v>
      </c>
      <c r="N659" s="13">
        <v>1.08334074102081</v>
      </c>
      <c r="O659" s="13">
        <v>1.0613979185946201</v>
      </c>
      <c r="P659" s="13">
        <v>-6.6139699822837697E-2</v>
      </c>
      <c r="Q659" s="13">
        <v>0.10225134521800699</v>
      </c>
      <c r="R659" s="13">
        <v>-0.88936982995513403</v>
      </c>
      <c r="S659" s="13">
        <v>0.72904156436363099</v>
      </c>
      <c r="T659" s="13">
        <v>-0.49330054161749498</v>
      </c>
      <c r="U659" s="13">
        <v>-2.6411744712921199</v>
      </c>
    </row>
    <row r="660" spans="1:21" x14ac:dyDescent="0.3">
      <c r="A660">
        <f t="shared" si="10"/>
        <v>657</v>
      </c>
      <c r="B660" s="13">
        <v>0.166347492460066</v>
      </c>
      <c r="C660" s="13">
        <v>-0.70266433220839797</v>
      </c>
      <c r="D660" s="13">
        <v>-1.16916238052135</v>
      </c>
      <c r="E660" s="13">
        <v>-0.92403912217051398</v>
      </c>
      <c r="F660" s="13">
        <v>-1.4323771138016801</v>
      </c>
      <c r="G660" s="13">
        <v>0.17977596378989399</v>
      </c>
      <c r="H660" s="13">
        <v>-1.04524349890623</v>
      </c>
      <c r="I660" s="13">
        <v>-0.15541185623186801</v>
      </c>
      <c r="J660" s="13">
        <v>-0.55734532780837698</v>
      </c>
      <c r="K660" s="13">
        <v>-0.90500486849105499</v>
      </c>
      <c r="L660" s="13">
        <v>0.52235648323240302</v>
      </c>
      <c r="M660" s="13">
        <v>-0.71368020761088202</v>
      </c>
      <c r="N660" s="13">
        <v>0.39434353980287001</v>
      </c>
      <c r="O660" s="13">
        <v>-0.126148598543809</v>
      </c>
      <c r="P660" s="13">
        <v>0.77287247783109603</v>
      </c>
      <c r="Q660" s="13">
        <v>1.20230693371096</v>
      </c>
      <c r="R660" s="13">
        <v>-1.69338311115806</v>
      </c>
      <c r="S660" s="13">
        <v>0.46259777179473199</v>
      </c>
      <c r="T660" s="13">
        <v>0.84782137752765796</v>
      </c>
      <c r="U660" s="13">
        <v>1.53947224161268</v>
      </c>
    </row>
    <row r="661" spans="1:21" x14ac:dyDescent="0.3">
      <c r="A661">
        <f t="shared" si="10"/>
        <v>658</v>
      </c>
      <c r="B661" s="13">
        <v>0.376265910450719</v>
      </c>
      <c r="C661" s="13">
        <v>1.8479700141419</v>
      </c>
      <c r="D661" s="13">
        <v>0.73455494847354796</v>
      </c>
      <c r="E661" s="13">
        <v>5.7367902142754702E-2</v>
      </c>
      <c r="F661" s="13">
        <v>-1.1617817729807201</v>
      </c>
      <c r="G661" s="13">
        <v>-0.28147368980104398</v>
      </c>
      <c r="H661" s="13">
        <v>1.3430504874114</v>
      </c>
      <c r="I661" s="13">
        <v>0.41185048463232499</v>
      </c>
      <c r="J661" s="13">
        <v>1.42987416217553</v>
      </c>
      <c r="K661" s="13">
        <v>-1.06510263531386</v>
      </c>
      <c r="L661" s="13">
        <v>-0.98587480370118696</v>
      </c>
      <c r="M661" s="13">
        <v>-0.87886914910464797</v>
      </c>
      <c r="N661" s="13">
        <v>-1.0124572782841299</v>
      </c>
      <c r="O661" s="13">
        <v>-0.20202250807498601</v>
      </c>
      <c r="P661" s="13">
        <v>2.0616521444776001</v>
      </c>
      <c r="Q661" s="13">
        <v>-0.77425378402152401</v>
      </c>
      <c r="R661" s="13">
        <v>1.1424190992668699</v>
      </c>
      <c r="S661" s="13">
        <v>2.7582686620027901</v>
      </c>
      <c r="T661" s="13">
        <v>0.43743418621844099</v>
      </c>
      <c r="U661" s="13">
        <v>-0.64412141956390401</v>
      </c>
    </row>
    <row r="662" spans="1:21" x14ac:dyDescent="0.3">
      <c r="A662">
        <f t="shared" si="10"/>
        <v>659</v>
      </c>
      <c r="B662" s="13">
        <v>-0.22695046470623301</v>
      </c>
      <c r="C662" s="13">
        <v>-1.51002973203894</v>
      </c>
      <c r="D662" s="13">
        <v>-1.98805996454291</v>
      </c>
      <c r="E662" s="13">
        <v>0.42156202174388602</v>
      </c>
      <c r="F662" s="13">
        <v>-0.57210457460788999</v>
      </c>
      <c r="G662" s="13">
        <v>-0.42717870798623298</v>
      </c>
      <c r="H662" s="13">
        <v>0.114161070368347</v>
      </c>
      <c r="I662" s="13">
        <v>0.55968934589744301</v>
      </c>
      <c r="J662" s="13">
        <v>-0.74942427738249195</v>
      </c>
      <c r="K662" s="13">
        <v>1.8328033145213301</v>
      </c>
      <c r="L662" s="13">
        <v>-0.59911987517569198</v>
      </c>
      <c r="M662" s="13">
        <v>-1.8386810069275501</v>
      </c>
      <c r="N662" s="13">
        <v>-0.51262976890624601</v>
      </c>
      <c r="O662" s="13">
        <v>0.970405193102299</v>
      </c>
      <c r="P662" s="13">
        <v>0.87011639790264494</v>
      </c>
      <c r="Q662" s="13">
        <v>0.18214631466502401</v>
      </c>
      <c r="R662" s="13">
        <v>-0.196781890955602</v>
      </c>
      <c r="S662" s="13">
        <v>-0.23814999636387199</v>
      </c>
      <c r="T662" s="13">
        <v>1.45557245167657</v>
      </c>
      <c r="U662" s="13">
        <v>1.0920374234947601</v>
      </c>
    </row>
    <row r="663" spans="1:21" x14ac:dyDescent="0.3">
      <c r="A663">
        <f t="shared" si="10"/>
        <v>660</v>
      </c>
      <c r="B663" s="13">
        <v>-1.14891228961879</v>
      </c>
      <c r="C663" s="13">
        <v>0.26510471729716401</v>
      </c>
      <c r="D663" s="13">
        <v>-0.27042064395087201</v>
      </c>
      <c r="E663" s="13">
        <v>0.865308976371294</v>
      </c>
      <c r="F663" s="13">
        <v>-0.33558975524184798</v>
      </c>
      <c r="G663" s="13">
        <v>0.56245067394399495</v>
      </c>
      <c r="H663" s="13">
        <v>-0.48892141175652998</v>
      </c>
      <c r="I663" s="13">
        <v>-0.52209569794684296</v>
      </c>
      <c r="J663" s="13">
        <v>0.92253163657408099</v>
      </c>
      <c r="K663" s="13">
        <v>-0.79341893922811602</v>
      </c>
      <c r="L663" s="13">
        <v>-0.95125571447480595</v>
      </c>
      <c r="M663" s="13">
        <v>-1.1219122408658699</v>
      </c>
      <c r="N663" s="13">
        <v>-0.85570737194340496</v>
      </c>
      <c r="O663" s="13">
        <v>0.87642984278189595</v>
      </c>
      <c r="P663" s="13">
        <v>-1.14313033545613</v>
      </c>
      <c r="Q663" s="13">
        <v>-1.0133110442215101</v>
      </c>
      <c r="R663" s="13">
        <v>-1.1274705167921</v>
      </c>
      <c r="S663" s="13">
        <v>1.1242856172195499</v>
      </c>
      <c r="T663" s="13">
        <v>0.86330169602159601</v>
      </c>
      <c r="U663" s="13">
        <v>-1.0341912569070799</v>
      </c>
    </row>
    <row r="664" spans="1:21" x14ac:dyDescent="0.3">
      <c r="A664">
        <f t="shared" si="10"/>
        <v>661</v>
      </c>
      <c r="B664" s="13">
        <v>2.0243325995438699</v>
      </c>
      <c r="C664" s="13">
        <v>-0.49971296905814599</v>
      </c>
      <c r="D664" s="13">
        <v>0.63187891982225297</v>
      </c>
      <c r="E664" s="13">
        <v>0.82856103304669604</v>
      </c>
      <c r="F664" s="13">
        <v>-0.96448135661866397</v>
      </c>
      <c r="G664" s="13">
        <v>-0.42907027176954798</v>
      </c>
      <c r="H664" s="13">
        <v>-1.0299297107461201</v>
      </c>
      <c r="I664" s="13">
        <v>1.3333402941813499</v>
      </c>
      <c r="J664" s="13">
        <v>1.26238278102713</v>
      </c>
      <c r="K664" s="13">
        <v>-2.5193638467946</v>
      </c>
      <c r="L664" s="13">
        <v>-0.98869732389009402</v>
      </c>
      <c r="M664" s="13">
        <v>0.60612034861540898</v>
      </c>
      <c r="N664" s="13">
        <v>1.05323198751164</v>
      </c>
      <c r="O664" s="13">
        <v>0.22883707494519301</v>
      </c>
      <c r="P664" s="13">
        <v>0.653485077587866</v>
      </c>
      <c r="Q664" s="13">
        <v>0.91191872572892296</v>
      </c>
      <c r="R664" s="13">
        <v>-1.19826811971673</v>
      </c>
      <c r="S664" s="13">
        <v>2.4550819352807398</v>
      </c>
      <c r="T664" s="13">
        <v>0.32734019801504599</v>
      </c>
      <c r="U664" s="13">
        <v>-2.6303139416926999</v>
      </c>
    </row>
    <row r="665" spans="1:21" x14ac:dyDescent="0.3">
      <c r="A665">
        <f t="shared" si="10"/>
        <v>662</v>
      </c>
      <c r="B665" s="13">
        <v>-2.35952351095849</v>
      </c>
      <c r="C665" s="13">
        <v>-0.20950358678662001</v>
      </c>
      <c r="D665" s="13">
        <v>-7.9222628133992206E-3</v>
      </c>
      <c r="E665" s="13">
        <v>-6.0810969636571803E-3</v>
      </c>
      <c r="F665" s="13">
        <v>-1.8521158288583199</v>
      </c>
      <c r="G665" s="13">
        <v>-1.8749331256502499</v>
      </c>
      <c r="H665" s="13">
        <v>0.67973309229171097</v>
      </c>
      <c r="I665" s="13">
        <v>0.15793803266190101</v>
      </c>
      <c r="J665" s="13">
        <v>-0.24713239743385301</v>
      </c>
      <c r="K665" s="13">
        <v>0.144424138930976</v>
      </c>
      <c r="L665" s="13">
        <v>-1.29851990391848</v>
      </c>
      <c r="M665" s="13">
        <v>-1.25726012556557</v>
      </c>
      <c r="N665" s="13">
        <v>-0.57876521845417095</v>
      </c>
      <c r="O665" s="13">
        <v>-0.26553311242712901</v>
      </c>
      <c r="P665" s="13">
        <v>-0.22830197663583901</v>
      </c>
      <c r="Q665" s="13">
        <v>1.4410457784103401</v>
      </c>
      <c r="R665" s="13">
        <v>1.3574230314129401</v>
      </c>
      <c r="S665" s="13">
        <v>6.2619917876571604E-2</v>
      </c>
      <c r="T665" s="13">
        <v>0.39575506560652501</v>
      </c>
      <c r="U665" s="13">
        <v>-0.57479851123020798</v>
      </c>
    </row>
    <row r="666" spans="1:21" x14ac:dyDescent="0.3">
      <c r="A666">
        <f t="shared" si="10"/>
        <v>663</v>
      </c>
      <c r="B666" s="13">
        <v>-0.50997204579993904</v>
      </c>
      <c r="C666" s="13">
        <v>-1.73037940557273</v>
      </c>
      <c r="D666" s="13">
        <v>0.22325673779814301</v>
      </c>
      <c r="E666" s="13">
        <v>-0.211139105005198</v>
      </c>
      <c r="F666" s="13">
        <v>-1.30203337919648</v>
      </c>
      <c r="G666" s="13">
        <v>-0.80037592521221301</v>
      </c>
      <c r="H666" s="13">
        <v>-1.7816851225277199</v>
      </c>
      <c r="I666" s="13">
        <v>1.2893509051874199</v>
      </c>
      <c r="J666" s="13">
        <v>-9.9046008341328994E-3</v>
      </c>
      <c r="K666" s="13">
        <v>-0.26593182043819802</v>
      </c>
      <c r="L666" s="13">
        <v>-0.50419211652714802</v>
      </c>
      <c r="M666" s="13">
        <v>2.2239789087086499</v>
      </c>
      <c r="N666" s="13">
        <v>-0.48285264630962599</v>
      </c>
      <c r="O666" s="13">
        <v>-1.6302411805768899</v>
      </c>
      <c r="P666" s="13">
        <v>-0.16736423575932299</v>
      </c>
      <c r="Q666" s="13">
        <v>-1.0717631319049701</v>
      </c>
      <c r="R666" s="13">
        <v>-0.72162171264602304</v>
      </c>
      <c r="S666" s="13">
        <v>-0.57791003720568401</v>
      </c>
      <c r="T666" s="13">
        <v>1.98685767683773</v>
      </c>
      <c r="U666" s="13">
        <v>-2.0936233833328499</v>
      </c>
    </row>
    <row r="667" spans="1:21" x14ac:dyDescent="0.3">
      <c r="A667">
        <f t="shared" si="10"/>
        <v>664</v>
      </c>
      <c r="B667" s="13">
        <v>-1.3216255908101</v>
      </c>
      <c r="C667" s="13">
        <v>0.84164483894758801</v>
      </c>
      <c r="D667" s="13">
        <v>0.33761020018266602</v>
      </c>
      <c r="E667" s="13">
        <v>1.02499724037199</v>
      </c>
      <c r="F667" s="13">
        <v>-1.5147990207019799</v>
      </c>
      <c r="G667" s="13">
        <v>0.99995812648896598</v>
      </c>
      <c r="H667" s="13">
        <v>1.10841551947173</v>
      </c>
      <c r="I667" s="13">
        <v>2.1098922741525299</v>
      </c>
      <c r="J667" s="13">
        <v>0.29878029338136303</v>
      </c>
      <c r="K667" s="13">
        <v>6.3534373631534302E-2</v>
      </c>
      <c r="L667" s="13">
        <v>1.2090425867661101</v>
      </c>
      <c r="M667" s="13">
        <v>-1.1187038699518801</v>
      </c>
      <c r="N667" s="13">
        <v>0.47270789415543202</v>
      </c>
      <c r="O667" s="13">
        <v>-0.47508070172813599</v>
      </c>
      <c r="P667" s="13">
        <v>1.06810681767219</v>
      </c>
      <c r="Q667" s="13">
        <v>-1.1982985735987799</v>
      </c>
      <c r="R667" s="13">
        <v>2.0210908563875098</v>
      </c>
      <c r="S667" s="13">
        <v>-2.3137680684480402</v>
      </c>
      <c r="T667" s="13">
        <v>-0.73608992877840196</v>
      </c>
      <c r="U667" s="13">
        <v>-0.74017345398845402</v>
      </c>
    </row>
    <row r="668" spans="1:21" x14ac:dyDescent="0.3">
      <c r="A668">
        <f t="shared" si="10"/>
        <v>665</v>
      </c>
      <c r="B668" s="13">
        <v>-0.636128249660041</v>
      </c>
      <c r="C668" s="13">
        <v>0.21608975808824099</v>
      </c>
      <c r="D668" s="13">
        <v>3.01877638669218</v>
      </c>
      <c r="E668" s="13">
        <v>-1.0782045298198699</v>
      </c>
      <c r="F668" s="13">
        <v>0.81438028369656601</v>
      </c>
      <c r="G668" s="13">
        <v>-1.10503032384019</v>
      </c>
      <c r="H668" s="13">
        <v>0.240379781553238</v>
      </c>
      <c r="I668" s="13">
        <v>-0.39933974070503597</v>
      </c>
      <c r="J668" s="13">
        <v>1.03658051160417</v>
      </c>
      <c r="K668" s="13">
        <v>-1.2419947997955501</v>
      </c>
      <c r="L668" s="13">
        <v>0.52598291092219096</v>
      </c>
      <c r="M668" s="13">
        <v>0.800007234089953</v>
      </c>
      <c r="N668" s="13">
        <v>0.71646793291787003</v>
      </c>
      <c r="O668" s="13">
        <v>1.0609886320263</v>
      </c>
      <c r="P668" s="13">
        <v>0.73068179882885598</v>
      </c>
      <c r="Q668" s="13">
        <v>-0.78022335295606204</v>
      </c>
      <c r="R668" s="13">
        <v>-2.39069259900806E-2</v>
      </c>
      <c r="S668" s="13">
        <v>-1.7640734161585501</v>
      </c>
      <c r="T668" s="13">
        <v>0.75289418956519505</v>
      </c>
      <c r="U668" s="13">
        <v>1.8270022781911901</v>
      </c>
    </row>
    <row r="669" spans="1:21" x14ac:dyDescent="0.3">
      <c r="A669">
        <f t="shared" si="10"/>
        <v>666</v>
      </c>
      <c r="B669" s="13">
        <v>0.31785141905969699</v>
      </c>
      <c r="C669" s="13">
        <v>1.0955955357109901</v>
      </c>
      <c r="D669" s="13">
        <v>-0.61441171717809595</v>
      </c>
      <c r="E669" s="13">
        <v>0.12967656393496299</v>
      </c>
      <c r="F669" s="13">
        <v>-1.1152579476873199</v>
      </c>
      <c r="G669" s="13">
        <v>-0.40423593222581999</v>
      </c>
      <c r="H669" s="13">
        <v>-5.5549476234222697E-2</v>
      </c>
      <c r="I669" s="13">
        <v>-1.0015207024697399</v>
      </c>
      <c r="J669" s="13">
        <v>-0.53506381349461996</v>
      </c>
      <c r="K669" s="13">
        <v>-1.2273772433696299</v>
      </c>
      <c r="L669" s="13">
        <v>0.71059890664582204</v>
      </c>
      <c r="M669" s="13">
        <v>1.2329888987682E-3</v>
      </c>
      <c r="N669" s="13">
        <v>-0.466801073372338</v>
      </c>
      <c r="O669" s="13">
        <v>-0.388978723875957</v>
      </c>
      <c r="P669" s="13">
        <v>0.52715048534306397</v>
      </c>
      <c r="Q669" s="13">
        <v>-0.51020904749836204</v>
      </c>
      <c r="R669" s="13">
        <v>0.31007316216787301</v>
      </c>
      <c r="S669" s="13">
        <v>1.19366220373414</v>
      </c>
      <c r="T669" s="13">
        <v>0.28220746924934897</v>
      </c>
      <c r="U669" s="13">
        <v>-1.43136170086994</v>
      </c>
    </row>
    <row r="670" spans="1:21" x14ac:dyDescent="0.3">
      <c r="A670">
        <f t="shared" si="10"/>
        <v>667</v>
      </c>
      <c r="B670" s="13">
        <v>0.13804797444952599</v>
      </c>
      <c r="C670" s="13">
        <v>0.62110476504285705</v>
      </c>
      <c r="D670" s="13">
        <v>0.59315064834360198</v>
      </c>
      <c r="E670" s="13">
        <v>0.18586965609720599</v>
      </c>
      <c r="F670" s="13">
        <v>1.2409216502649001</v>
      </c>
      <c r="G670" s="13">
        <v>0.99382022338304998</v>
      </c>
      <c r="H670" s="13">
        <v>-1.3570548283323201</v>
      </c>
      <c r="I670" s="13">
        <v>3.4089066998228203E-2</v>
      </c>
      <c r="J670" s="13">
        <v>-8.8113070127598003E-2</v>
      </c>
      <c r="K670" s="13">
        <v>-9.1829756789697903E-2</v>
      </c>
      <c r="L670" s="13">
        <v>-2.0148475703585699E-2</v>
      </c>
      <c r="M670" s="13">
        <v>-0.15759610715056999</v>
      </c>
      <c r="N670" s="13">
        <v>0.18809857358990101</v>
      </c>
      <c r="O670" s="13">
        <v>0.57455281327983798</v>
      </c>
      <c r="P670" s="13">
        <v>0.23201799771172599</v>
      </c>
      <c r="Q670" s="13">
        <v>-0.107360317608754</v>
      </c>
      <c r="R670" s="13">
        <v>-0.464909298447439</v>
      </c>
      <c r="S670" s="13">
        <v>-0.58596060036053599</v>
      </c>
      <c r="T670" s="13">
        <v>0.77541219884580903</v>
      </c>
      <c r="U670" s="13">
        <v>-0.31260967180503202</v>
      </c>
    </row>
    <row r="671" spans="1:21" x14ac:dyDescent="0.3">
      <c r="A671">
        <f t="shared" si="10"/>
        <v>668</v>
      </c>
      <c r="B671" s="13">
        <v>-0.710735074811226</v>
      </c>
      <c r="C671" s="13">
        <v>-0.79548979411801402</v>
      </c>
      <c r="D671" s="13">
        <v>-1.17148978049938</v>
      </c>
      <c r="E671" s="13">
        <v>-0.406374244408862</v>
      </c>
      <c r="F671" s="13">
        <v>-0.177688888487821</v>
      </c>
      <c r="G671" s="13">
        <v>-0.871298457223875</v>
      </c>
      <c r="H671" s="13">
        <v>-2.3379508114585099</v>
      </c>
      <c r="I671" s="13">
        <v>-0.198017632335344</v>
      </c>
      <c r="J671" s="13">
        <v>-2.4855072944648601E-2</v>
      </c>
      <c r="K671" s="13">
        <v>1.00788584018798</v>
      </c>
      <c r="L671" s="13">
        <v>2.51618350857161</v>
      </c>
      <c r="M671" s="13">
        <v>5.7849949309928803E-2</v>
      </c>
      <c r="N671" s="13">
        <v>-0.55312842222792702</v>
      </c>
      <c r="O671" s="13">
        <v>0.31375039651008702</v>
      </c>
      <c r="P671" s="13">
        <v>1.0341718570738301</v>
      </c>
      <c r="Q671" s="13">
        <v>-0.61613710909372998</v>
      </c>
      <c r="R671" s="13">
        <v>1.21496844867208E-2</v>
      </c>
      <c r="S671" s="13">
        <v>-1.12956592358884</v>
      </c>
      <c r="T671" s="13">
        <v>-0.73341391047830196</v>
      </c>
      <c r="U671" s="13">
        <v>-0.85561606253251998</v>
      </c>
    </row>
    <row r="672" spans="1:21" x14ac:dyDescent="0.3">
      <c r="A672">
        <f t="shared" si="10"/>
        <v>669</v>
      </c>
      <c r="B672" s="13">
        <v>0.77700352671978801</v>
      </c>
      <c r="C672" s="13">
        <v>-1.22183756789466</v>
      </c>
      <c r="D672" s="13">
        <v>0.99537878856430095</v>
      </c>
      <c r="E672" s="13">
        <v>2.3069848109140998</v>
      </c>
      <c r="F672" s="13">
        <v>-0.27047161323588398</v>
      </c>
      <c r="G672" s="13">
        <v>-0.61204554710639802</v>
      </c>
      <c r="H672" s="13">
        <v>0.26675188305365799</v>
      </c>
      <c r="I672" s="13">
        <v>0.205176299252325</v>
      </c>
      <c r="J672" s="13">
        <v>0.426418335054844</v>
      </c>
      <c r="K672" s="13">
        <v>-0.52104183193747999</v>
      </c>
      <c r="L672" s="13">
        <v>-0.68854877157004202</v>
      </c>
      <c r="M672" s="13">
        <v>-1.1259903962472699</v>
      </c>
      <c r="N672" s="13">
        <v>-0.44791633775801798</v>
      </c>
      <c r="O672" s="13">
        <v>0.91778239557004804</v>
      </c>
      <c r="P672" s="13">
        <v>0.246240279798464</v>
      </c>
      <c r="Q672" s="13">
        <v>-0.37385821151209198</v>
      </c>
      <c r="R672" s="13">
        <v>-0.75948827682831399</v>
      </c>
      <c r="S672" s="13">
        <v>0.42579332394397001</v>
      </c>
      <c r="T672" s="13">
        <v>0.61981002845868705</v>
      </c>
      <c r="U672" s="13">
        <v>1.4618722433821401</v>
      </c>
    </row>
    <row r="673" spans="1:21" x14ac:dyDescent="0.3">
      <c r="A673">
        <f t="shared" si="10"/>
        <v>670</v>
      </c>
      <c r="B673" s="13">
        <v>0.622393924172013</v>
      </c>
      <c r="C673" s="13">
        <v>-0.51083620591101697</v>
      </c>
      <c r="D673" s="13">
        <v>0.73395842042397796</v>
      </c>
      <c r="E673" s="13">
        <v>-1.3793964894478299E-2</v>
      </c>
      <c r="F673" s="13">
        <v>0.63247101712840204</v>
      </c>
      <c r="G673" s="13">
        <v>1.3661761605417899</v>
      </c>
      <c r="H673" s="13">
        <v>-2.1330766218675201</v>
      </c>
      <c r="I673" s="13">
        <v>1.76008747053954</v>
      </c>
      <c r="J673" s="13">
        <v>1.5267387986663601</v>
      </c>
      <c r="K673" s="13">
        <v>1.3103164821845401E-3</v>
      </c>
      <c r="L673" s="13">
        <v>1.2451785560909501</v>
      </c>
      <c r="M673" s="13">
        <v>-1.5817804487705001</v>
      </c>
      <c r="N673" s="13">
        <v>0.25901729623476399</v>
      </c>
      <c r="O673" s="13">
        <v>-0.57169963816290603</v>
      </c>
      <c r="P673" s="13">
        <v>1.33317148373441</v>
      </c>
      <c r="Q673" s="13">
        <v>-0.56341781589907103</v>
      </c>
      <c r="R673" s="13">
        <v>-3.8825414813211799E-2</v>
      </c>
      <c r="S673" s="13">
        <v>0.240129648419312</v>
      </c>
      <c r="T673" s="13">
        <v>0.70222725744319403</v>
      </c>
      <c r="U673" s="13">
        <v>0.16810361107489999</v>
      </c>
    </row>
    <row r="674" spans="1:21" x14ac:dyDescent="0.3">
      <c r="A674">
        <f t="shared" si="10"/>
        <v>671</v>
      </c>
      <c r="B674" s="13">
        <v>0.64738088451604703</v>
      </c>
      <c r="C674" s="13">
        <v>0.51953777973199899</v>
      </c>
      <c r="D674" s="13">
        <v>0.99534784233010098</v>
      </c>
      <c r="E674" s="13">
        <v>1.1663750648597999</v>
      </c>
      <c r="F674" s="13">
        <v>-0.591599134008578</v>
      </c>
      <c r="G674" s="13">
        <v>0.383692039499825</v>
      </c>
      <c r="H674" s="13">
        <v>-3.0256149814797399E-2</v>
      </c>
      <c r="I674" s="13">
        <v>-1.4692405274687701</v>
      </c>
      <c r="J674" s="13">
        <v>-0.50173238973591605</v>
      </c>
      <c r="K674" s="13">
        <v>1.11442810389185</v>
      </c>
      <c r="L674" s="13">
        <v>0.35153451542953401</v>
      </c>
      <c r="M674" s="13">
        <v>-3.1435621737454497E-2</v>
      </c>
      <c r="N674" s="13">
        <v>-1.06869120575026</v>
      </c>
      <c r="O674" s="13">
        <v>0.71179032505488504</v>
      </c>
      <c r="P674" s="13">
        <v>-0.88138826529338199</v>
      </c>
      <c r="Q674" s="13">
        <v>1.53801031424123</v>
      </c>
      <c r="R674" s="13">
        <v>-0.34171689829826302</v>
      </c>
      <c r="S674" s="13">
        <v>0.56484079477015803</v>
      </c>
      <c r="T674" s="13">
        <v>-1.1584131479147299</v>
      </c>
      <c r="U674" s="13">
        <v>1.1499453572592899</v>
      </c>
    </row>
    <row r="675" spans="1:21" x14ac:dyDescent="0.3">
      <c r="A675">
        <f t="shared" si="10"/>
        <v>672</v>
      </c>
      <c r="B675" s="13">
        <v>-0.42563168166035098</v>
      </c>
      <c r="C675" s="13">
        <v>-1.10493667617681</v>
      </c>
      <c r="D675" s="13">
        <v>-0.40070283096378001</v>
      </c>
      <c r="E675" s="13">
        <v>-2.3843018637976599E-2</v>
      </c>
      <c r="F675" s="13">
        <v>-0.28394128769268701</v>
      </c>
      <c r="G675" s="13">
        <v>-0.85326104188606899</v>
      </c>
      <c r="H675" s="13">
        <v>-6.1757052834641203E-2</v>
      </c>
      <c r="I675" s="13">
        <v>1.1171545638882401</v>
      </c>
      <c r="J675" s="13">
        <v>-0.97693308030730897</v>
      </c>
      <c r="K675" s="13">
        <v>-0.18496378274176201</v>
      </c>
      <c r="L675" s="13">
        <v>-0.17972305709959399</v>
      </c>
      <c r="M675" s="13">
        <v>-0.49785572706439202</v>
      </c>
      <c r="N675" s="13">
        <v>0.33115821324728101</v>
      </c>
      <c r="O675" s="13">
        <v>0.52717390215341098</v>
      </c>
      <c r="P675" s="13">
        <v>-0.88276957715538396</v>
      </c>
      <c r="Q675" s="13">
        <v>-0.40605065651135203</v>
      </c>
      <c r="R675" s="13">
        <v>0.17406485091364801</v>
      </c>
      <c r="S675" s="13">
        <v>-0.17240189451191101</v>
      </c>
      <c r="T675" s="13">
        <v>0.618945685709411</v>
      </c>
      <c r="U675" s="13">
        <v>-1.1345047120398899</v>
      </c>
    </row>
    <row r="676" spans="1:21" x14ac:dyDescent="0.3">
      <c r="A676">
        <f t="shared" si="10"/>
        <v>673</v>
      </c>
      <c r="B676" s="13">
        <v>1.0485807605364399</v>
      </c>
      <c r="C676" s="13">
        <v>-0.24488620882140499</v>
      </c>
      <c r="D676" s="13">
        <v>-0.42667613007211802</v>
      </c>
      <c r="E676" s="13">
        <v>0.76874737082519096</v>
      </c>
      <c r="F676" s="13">
        <v>1.2261364133395201</v>
      </c>
      <c r="G676" s="13">
        <v>-1.84590865531127</v>
      </c>
      <c r="H676" s="13">
        <v>2.5144221235489799E-2</v>
      </c>
      <c r="I676" s="13">
        <v>0.200968698665003</v>
      </c>
      <c r="J676" s="13">
        <v>0.379047360088413</v>
      </c>
      <c r="K676" s="13">
        <v>-0.61572608727067402</v>
      </c>
      <c r="L676" s="13">
        <v>1.3019843656160299</v>
      </c>
      <c r="M676" s="13">
        <v>-0.91173332539054397</v>
      </c>
      <c r="N676" s="13">
        <v>-0.49820402827937599</v>
      </c>
      <c r="O676" s="13">
        <v>1.4103759139543299</v>
      </c>
      <c r="P676" s="13">
        <v>-2.7520847198162799</v>
      </c>
      <c r="Q676" s="13">
        <v>7.6640287555918105E-2</v>
      </c>
      <c r="R676" s="13">
        <v>-1.3802349903069699</v>
      </c>
      <c r="S676" s="13">
        <v>-0.89508956148876395</v>
      </c>
      <c r="T676" s="13">
        <v>1.5182907949893E-2</v>
      </c>
      <c r="U676" s="13">
        <v>-0.92879576917103701</v>
      </c>
    </row>
    <row r="677" spans="1:21" x14ac:dyDescent="0.3">
      <c r="A677">
        <f t="shared" si="10"/>
        <v>674</v>
      </c>
      <c r="B677" s="13">
        <v>0.66070708636717501</v>
      </c>
      <c r="C677" s="13">
        <v>-2.1857312234864699</v>
      </c>
      <c r="D677" s="13">
        <v>0.88866497043709802</v>
      </c>
      <c r="E677" s="13">
        <v>-0.52082173217250705</v>
      </c>
      <c r="F677" s="13">
        <v>-0.80305849405527396</v>
      </c>
      <c r="G677" s="13">
        <v>-0.65064859217559301</v>
      </c>
      <c r="H677" s="13">
        <v>4.4534031500336399E-2</v>
      </c>
      <c r="I677" s="13">
        <v>0.46755481789376202</v>
      </c>
      <c r="J677" s="13">
        <v>-2.3745749420610598</v>
      </c>
      <c r="K677" s="13">
        <v>1.6328372087982099</v>
      </c>
      <c r="L677" s="13">
        <v>-1.0754986897424801</v>
      </c>
      <c r="M677" s="13">
        <v>-1.0409542581600399</v>
      </c>
      <c r="N677" s="13">
        <v>-0.79113599686039404</v>
      </c>
      <c r="O677" s="13">
        <v>0.983306276642959</v>
      </c>
      <c r="P677" s="13">
        <v>0.64224157587172803</v>
      </c>
      <c r="Q677" s="13">
        <v>-1.1842961211755101</v>
      </c>
      <c r="R677" s="13">
        <v>0.25760428278980702</v>
      </c>
      <c r="S677" s="13">
        <v>8.7585798394732906E-2</v>
      </c>
      <c r="T677" s="13">
        <v>1.4238286793911199</v>
      </c>
      <c r="U677" s="13">
        <v>-2.0699174019234299</v>
      </c>
    </row>
    <row r="678" spans="1:21" x14ac:dyDescent="0.3">
      <c r="A678">
        <f t="shared" si="10"/>
        <v>675</v>
      </c>
      <c r="B678" s="13">
        <v>2.5087724731851102</v>
      </c>
      <c r="C678" s="13">
        <v>-0.98441306677207896</v>
      </c>
      <c r="D678" s="13">
        <v>0.50543348579216596</v>
      </c>
      <c r="E678" s="13">
        <v>0.61320386581233699</v>
      </c>
      <c r="F678" s="13">
        <v>1.0700011734528401</v>
      </c>
      <c r="G678" s="13">
        <v>1.4021769481728501</v>
      </c>
      <c r="H678" s="13">
        <v>-0.66467032775532597</v>
      </c>
      <c r="I678" s="13">
        <v>0.68280652727375502</v>
      </c>
      <c r="J678" s="13">
        <v>-6.8485585527930798E-2</v>
      </c>
      <c r="K678" s="13">
        <v>0.82844981951711305</v>
      </c>
      <c r="L678" s="13">
        <v>-0.54022408313292303</v>
      </c>
      <c r="M678" s="13">
        <v>-0.18187364802598499</v>
      </c>
      <c r="N678" s="13">
        <v>-3.4816405098236497E-2</v>
      </c>
      <c r="O678" s="13">
        <v>-2.1307619101588799</v>
      </c>
      <c r="P678" s="13">
        <v>1.8772279245316701</v>
      </c>
      <c r="Q678" s="13">
        <v>-0.68592950035224098</v>
      </c>
      <c r="R678" s="13">
        <v>-0.162294849178406</v>
      </c>
      <c r="S678" s="13">
        <v>0.69151100705123003</v>
      </c>
      <c r="T678" s="13">
        <v>-0.96941015539980002</v>
      </c>
      <c r="U678" s="13">
        <v>0.82907545693961304</v>
      </c>
    </row>
    <row r="679" spans="1:21" x14ac:dyDescent="0.3">
      <c r="A679">
        <f t="shared" si="10"/>
        <v>676</v>
      </c>
      <c r="B679" s="13">
        <v>1.06345963904102</v>
      </c>
      <c r="C679" s="13">
        <v>0.473449713924955</v>
      </c>
      <c r="D679" s="13">
        <v>1.5565469663475799</v>
      </c>
      <c r="E679" s="13">
        <v>0.63573261291921801</v>
      </c>
      <c r="F679" s="13">
        <v>1.20219906553598</v>
      </c>
      <c r="G679" s="13">
        <v>0.69039789192109002</v>
      </c>
      <c r="H679" s="13">
        <v>-0.159025782987608</v>
      </c>
      <c r="I679" s="13">
        <v>1.6700843684723501</v>
      </c>
      <c r="J679" s="13">
        <v>9.9788856840134998E-2</v>
      </c>
      <c r="K679" s="13">
        <v>1.90858021349292</v>
      </c>
      <c r="L679" s="13">
        <v>-2.7137647181857698</v>
      </c>
      <c r="M679" s="13">
        <v>-1.6982167819376499</v>
      </c>
      <c r="N679" s="13">
        <v>0.54530139931855204</v>
      </c>
      <c r="O679" s="13">
        <v>-1.0376167278045101</v>
      </c>
      <c r="P679" s="13">
        <v>0.24057631660385401</v>
      </c>
      <c r="Q679" s="13">
        <v>-0.96917158087074196</v>
      </c>
      <c r="R679" s="13">
        <v>-0.28311051618563599</v>
      </c>
      <c r="S679" s="13">
        <v>-0.54632350463806001</v>
      </c>
      <c r="T679" s="13">
        <v>0.65710919114519495</v>
      </c>
      <c r="U679" s="13">
        <v>0.30587730308750899</v>
      </c>
    </row>
    <row r="680" spans="1:21" x14ac:dyDescent="0.3">
      <c r="A680">
        <f t="shared" si="10"/>
        <v>677</v>
      </c>
      <c r="B680" s="13">
        <v>1.1569216533273901</v>
      </c>
      <c r="C680" s="13">
        <v>0.81646612424059795</v>
      </c>
      <c r="D680" s="13">
        <v>0.83747173519351104</v>
      </c>
      <c r="E680" s="13">
        <v>1.1905231506220999</v>
      </c>
      <c r="F680" s="13">
        <v>-1.3100213707083299</v>
      </c>
      <c r="G680" s="13">
        <v>3.18827038627724E-2</v>
      </c>
      <c r="H680" s="13">
        <v>-0.24319548388019699</v>
      </c>
      <c r="I680" s="13">
        <v>0.44148931458216101</v>
      </c>
      <c r="J680" s="13">
        <v>-0.51314686405496601</v>
      </c>
      <c r="K680" s="13">
        <v>-0.83361988203521198</v>
      </c>
      <c r="L680" s="13">
        <v>0.13334467317538001</v>
      </c>
      <c r="M680" s="13">
        <v>-1.2030429358121799</v>
      </c>
      <c r="N680" s="13">
        <v>-1.32069520961272</v>
      </c>
      <c r="O680" s="13">
        <v>0.373502317393823</v>
      </c>
      <c r="P680" s="13">
        <v>-1.6369320851951801</v>
      </c>
      <c r="Q680" s="13">
        <v>-0.13276984032654701</v>
      </c>
      <c r="R680" s="13">
        <v>1.2297513378490399</v>
      </c>
      <c r="S680" s="13">
        <v>-0.87356572723928805</v>
      </c>
      <c r="T680" s="13">
        <v>-1.0450973416017699</v>
      </c>
      <c r="U680" s="13">
        <v>-1.2942408008516899</v>
      </c>
    </row>
    <row r="681" spans="1:21" x14ac:dyDescent="0.3">
      <c r="A681">
        <f t="shared" si="10"/>
        <v>678</v>
      </c>
      <c r="B681" s="13">
        <v>5.29788273256128E-2</v>
      </c>
      <c r="C681" s="13">
        <v>1.3909206745090801</v>
      </c>
      <c r="D681" s="13">
        <v>2.6459232188196502</v>
      </c>
      <c r="E681" s="13">
        <v>-0.39334890825816099</v>
      </c>
      <c r="F681" s="13">
        <v>1.8016063759671199</v>
      </c>
      <c r="G681" s="13">
        <v>-1.0523659201703399</v>
      </c>
      <c r="H681" s="13">
        <v>0.78449675656459295</v>
      </c>
      <c r="I681" s="13">
        <v>-1.41081796514181</v>
      </c>
      <c r="J681" s="13">
        <v>-0.65397995246752705</v>
      </c>
      <c r="K681" s="13">
        <v>-1.0055896230674399</v>
      </c>
      <c r="L681" s="13">
        <v>0.27115136572105503</v>
      </c>
      <c r="M681" s="13">
        <v>-1.5551198769554299E-2</v>
      </c>
      <c r="N681" s="13">
        <v>0.115960549706768</v>
      </c>
      <c r="O681" s="13">
        <v>0.86840912063159503</v>
      </c>
      <c r="P681" s="13">
        <v>-0.39697085423008699</v>
      </c>
      <c r="Q681" s="13">
        <v>1.22635937459075</v>
      </c>
      <c r="R681" s="13">
        <v>2.6364616551536599</v>
      </c>
      <c r="S681" s="13">
        <v>-0.59155231636234396</v>
      </c>
      <c r="T681" s="13">
        <v>-2.4133344463539201E-2</v>
      </c>
      <c r="U681" s="13">
        <v>-1.35861421635603</v>
      </c>
    </row>
    <row r="682" spans="1:21" x14ac:dyDescent="0.3">
      <c r="A682">
        <f t="shared" si="10"/>
        <v>679</v>
      </c>
      <c r="B682" s="13">
        <v>-1.28838600294029</v>
      </c>
      <c r="C682" s="13">
        <v>0.41989085524362801</v>
      </c>
      <c r="D682" s="13">
        <v>1.4864835439709401</v>
      </c>
      <c r="E682" s="13">
        <v>1.1076669347466299</v>
      </c>
      <c r="F682" s="13">
        <v>1.16134597991851</v>
      </c>
      <c r="G682" s="13">
        <v>-1.4042607188654701</v>
      </c>
      <c r="H682" s="13">
        <v>-0.51257307127298202</v>
      </c>
      <c r="I682" s="13">
        <v>-1.5141231033059199</v>
      </c>
      <c r="J682" s="13">
        <v>-1.37113266161912</v>
      </c>
      <c r="K682" s="13">
        <v>0.68318849462910003</v>
      </c>
      <c r="L682" s="13">
        <v>1.4230980760198599</v>
      </c>
      <c r="M682" s="13">
        <v>-1.6425833034064601</v>
      </c>
      <c r="N682" s="13">
        <v>-1.9660453561923601</v>
      </c>
      <c r="O682" s="13">
        <v>-0.46159183553023397</v>
      </c>
      <c r="P682" s="13">
        <v>1.46457793644941</v>
      </c>
      <c r="Q682" s="13">
        <v>0.37811394672117599</v>
      </c>
      <c r="R682" s="13">
        <v>0.53313766513244099</v>
      </c>
      <c r="S682" s="13">
        <v>0.71603168888588498</v>
      </c>
      <c r="T682" s="13">
        <v>-0.17367327429972099</v>
      </c>
      <c r="U682" s="13">
        <v>-0.201320612139546</v>
      </c>
    </row>
    <row r="683" spans="1:21" x14ac:dyDescent="0.3">
      <c r="A683">
        <f t="shared" si="10"/>
        <v>680</v>
      </c>
      <c r="B683" s="13">
        <v>-0.37122124749763202</v>
      </c>
      <c r="C683" s="13">
        <v>0.36125311911297198</v>
      </c>
      <c r="D683" s="13">
        <v>-1.3443901919983401</v>
      </c>
      <c r="E683" s="13">
        <v>-2.42491962123656</v>
      </c>
      <c r="F683" s="13">
        <v>0.76379364245224701</v>
      </c>
      <c r="G683" s="13">
        <v>-0.14031959965740401</v>
      </c>
      <c r="H683" s="13">
        <v>-1.1522382017772901</v>
      </c>
      <c r="I683" s="13">
        <v>-0.98090204183673002</v>
      </c>
      <c r="J683" s="13">
        <v>-0.63173515590219398</v>
      </c>
      <c r="K683" s="13">
        <v>-0.73842762321114197</v>
      </c>
      <c r="L683" s="13">
        <v>1.26548489822142</v>
      </c>
      <c r="M683" s="13">
        <v>0.172679822621009</v>
      </c>
      <c r="N683" s="13">
        <v>1.43759325129007</v>
      </c>
      <c r="O683" s="13">
        <v>-1.3886772566291601</v>
      </c>
      <c r="P683" s="13">
        <v>-0.34799740678219199</v>
      </c>
      <c r="Q683" s="13">
        <v>0.64563554067067397</v>
      </c>
      <c r="R683" s="13">
        <v>0.88775197477451695</v>
      </c>
      <c r="S683" s="13">
        <v>-1.5285710572108999</v>
      </c>
      <c r="T683" s="13">
        <v>0.410339423350707</v>
      </c>
      <c r="U683" s="13">
        <v>0.81341115401752895</v>
      </c>
    </row>
    <row r="684" spans="1:21" x14ac:dyDescent="0.3">
      <c r="A684">
        <f t="shared" si="10"/>
        <v>681</v>
      </c>
      <c r="B684" s="13">
        <v>-0.75779191649881905</v>
      </c>
      <c r="C684" s="13">
        <v>-0.97828710788735496</v>
      </c>
      <c r="D684" s="13">
        <v>-1.49318719327175</v>
      </c>
      <c r="E684" s="13">
        <v>1.6199681596086</v>
      </c>
      <c r="F684" s="13">
        <v>-0.22778208974057701</v>
      </c>
      <c r="G684" s="13">
        <v>0.15681772312511499</v>
      </c>
      <c r="H684" s="13">
        <v>-1.2817903012121199</v>
      </c>
      <c r="I684" s="13">
        <v>-0.57952783457524903</v>
      </c>
      <c r="J684" s="13">
        <v>-2.2526156044433501</v>
      </c>
      <c r="K684" s="13">
        <v>-0.19469174790940599</v>
      </c>
      <c r="L684" s="13">
        <v>7.2848463061097504E-2</v>
      </c>
      <c r="M684" s="13">
        <v>1.4436674862433001</v>
      </c>
      <c r="N684" s="13">
        <v>-4.5589974488864701E-3</v>
      </c>
      <c r="O684" s="13">
        <v>0.93888186612983204</v>
      </c>
      <c r="P684" s="13">
        <v>0.15560349497992099</v>
      </c>
      <c r="Q684" s="13">
        <v>2.363268009574</v>
      </c>
      <c r="R684" s="13">
        <v>-0.61172456353523896</v>
      </c>
      <c r="S684" s="13">
        <v>0.31452007226171402</v>
      </c>
      <c r="T684" s="13">
        <v>1.2097038069228301</v>
      </c>
      <c r="U684" s="13">
        <v>-1.30179512593642</v>
      </c>
    </row>
    <row r="685" spans="1:21" x14ac:dyDescent="0.3">
      <c r="A685">
        <f t="shared" si="10"/>
        <v>682</v>
      </c>
      <c r="B685" s="13">
        <v>-0.56396891702742702</v>
      </c>
      <c r="C685" s="13">
        <v>-1.97882519972908</v>
      </c>
      <c r="D685" s="13">
        <v>-0.47761158784719498</v>
      </c>
      <c r="E685" s="13">
        <v>-0.96770959370202703</v>
      </c>
      <c r="F685" s="13">
        <v>-7.3720381763202406E-2</v>
      </c>
      <c r="G685" s="13">
        <v>-1.45416129958416</v>
      </c>
      <c r="H685" s="13">
        <v>-1.3712637408986801</v>
      </c>
      <c r="I685" s="13">
        <v>0.95238383284550898</v>
      </c>
      <c r="J685" s="13">
        <v>1.075916145204</v>
      </c>
      <c r="K685" s="13">
        <v>-1.2521897721899999</v>
      </c>
      <c r="L685" s="13">
        <v>-0.163815506226518</v>
      </c>
      <c r="M685" s="13">
        <v>0.23952161556738999</v>
      </c>
      <c r="N685" s="13">
        <v>0.306517808026192</v>
      </c>
      <c r="O685" s="13">
        <v>1.34526222057609</v>
      </c>
      <c r="P685" s="13">
        <v>1.0519852597133501</v>
      </c>
      <c r="Q685" s="13">
        <v>1.6502433541320201</v>
      </c>
      <c r="R685" s="13">
        <v>1.79474212175322</v>
      </c>
      <c r="S685" s="13">
        <v>-0.327650051438653</v>
      </c>
      <c r="T685" s="13">
        <v>0.43699084396111798</v>
      </c>
      <c r="U685" s="13">
        <v>-1.01386281041279</v>
      </c>
    </row>
    <row r="686" spans="1:21" x14ac:dyDescent="0.3">
      <c r="A686">
        <f t="shared" si="10"/>
        <v>683</v>
      </c>
      <c r="B686" s="13">
        <v>0.55513856000184603</v>
      </c>
      <c r="C686" s="13">
        <v>0.99451777945947095</v>
      </c>
      <c r="D686" s="13">
        <v>-1.28483215959397</v>
      </c>
      <c r="E686" s="13">
        <v>-1.5755915021648399</v>
      </c>
      <c r="F686" s="13">
        <v>0.480154351371129</v>
      </c>
      <c r="G686" s="13">
        <v>1.2662947570075</v>
      </c>
      <c r="H686" s="13">
        <v>1.01204549147543</v>
      </c>
      <c r="I686" s="13">
        <v>0.90820691872111303</v>
      </c>
      <c r="J686" s="13">
        <v>-1.59399925227214</v>
      </c>
      <c r="K686" s="13">
        <v>0.75784035563965002</v>
      </c>
      <c r="L686" s="13">
        <v>0.76069655308074902</v>
      </c>
      <c r="M686" s="13">
        <v>1.0002292558929</v>
      </c>
      <c r="N686" s="13">
        <v>-0.564989633921826</v>
      </c>
      <c r="O686" s="13">
        <v>5.4923186028854501E-2</v>
      </c>
      <c r="P686" s="13">
        <v>1.0993547222354301</v>
      </c>
      <c r="Q686" s="13">
        <v>0.94994273022796305</v>
      </c>
      <c r="R686" s="13">
        <v>5.3369614990439698E-2</v>
      </c>
      <c r="S686" s="13">
        <v>-1.3494411458636999</v>
      </c>
      <c r="T686" s="13">
        <v>-4.8025991922686397E-2</v>
      </c>
      <c r="U686" s="13">
        <v>-0.99571544227356101</v>
      </c>
    </row>
    <row r="687" spans="1:21" x14ac:dyDescent="0.3">
      <c r="A687">
        <f t="shared" si="10"/>
        <v>684</v>
      </c>
      <c r="B687" s="13">
        <v>-0.556778063950366</v>
      </c>
      <c r="C687" s="13">
        <v>0.538026216443103</v>
      </c>
      <c r="D687" s="13">
        <v>-0.281820661919917</v>
      </c>
      <c r="E687" s="13">
        <v>0.82621091998761798</v>
      </c>
      <c r="F687" s="13">
        <v>0.465296916849191</v>
      </c>
      <c r="G687" s="13">
        <v>1.0297931657753701</v>
      </c>
      <c r="H687" s="13">
        <v>-0.70476651661147505</v>
      </c>
      <c r="I687" s="13">
        <v>0.82052027357198698</v>
      </c>
      <c r="J687" s="13">
        <v>-0.468426317027272</v>
      </c>
      <c r="K687" s="13">
        <v>0.23156966081274899</v>
      </c>
      <c r="L687" s="13">
        <v>-0.101796872798914</v>
      </c>
      <c r="M687" s="13">
        <v>0.21885406243757499</v>
      </c>
      <c r="N687" s="13">
        <v>2.31312947477609</v>
      </c>
      <c r="O687" s="13">
        <v>0.86514660534156296</v>
      </c>
      <c r="P687" s="13">
        <v>2.9624505108335102</v>
      </c>
      <c r="Q687" s="13">
        <v>0.12771272159374999</v>
      </c>
      <c r="R687" s="13">
        <v>0.80216819857847299</v>
      </c>
      <c r="S687" s="13">
        <v>0.118818176054877</v>
      </c>
      <c r="T687" s="13">
        <v>-0.36114940522289801</v>
      </c>
      <c r="U687" s="13">
        <v>0.112828613804135</v>
      </c>
    </row>
    <row r="688" spans="1:21" x14ac:dyDescent="0.3">
      <c r="A688">
        <f t="shared" si="10"/>
        <v>685</v>
      </c>
      <c r="B688" s="13">
        <v>-0.89511313548243598</v>
      </c>
      <c r="C688" s="13">
        <v>0.44552059473557998</v>
      </c>
      <c r="D688" s="13">
        <v>1.15444506592284</v>
      </c>
      <c r="E688" s="13">
        <v>0.17125763049523601</v>
      </c>
      <c r="F688" s="13">
        <v>2.3595713046298599</v>
      </c>
      <c r="G688" s="13">
        <v>1.8859842028023199</v>
      </c>
      <c r="H688" s="13">
        <v>-0.46584048374937698</v>
      </c>
      <c r="I688" s="13">
        <v>6.9682001615834904E-2</v>
      </c>
      <c r="J688" s="13">
        <v>0.64107667742428498</v>
      </c>
      <c r="K688" s="13">
        <v>-0.91953612044327204</v>
      </c>
      <c r="L688" s="13">
        <v>0.37086191362924498</v>
      </c>
      <c r="M688" s="13">
        <v>0.19167578640769001</v>
      </c>
      <c r="N688" s="13">
        <v>0.20957346341775501</v>
      </c>
      <c r="O688" s="13">
        <v>3.68310654781226E-2</v>
      </c>
      <c r="P688" s="13">
        <v>1.01954070612125</v>
      </c>
      <c r="Q688" s="13">
        <v>-0.52236669311480999</v>
      </c>
      <c r="R688" s="13">
        <v>-2.8255386503778999</v>
      </c>
      <c r="S688" s="13">
        <v>0.78076729873177397</v>
      </c>
      <c r="T688" s="13">
        <v>-1.11376522376771</v>
      </c>
      <c r="U688" s="13">
        <v>0.490976224061693</v>
      </c>
    </row>
    <row r="689" spans="1:21" x14ac:dyDescent="0.3">
      <c r="A689">
        <f t="shared" si="10"/>
        <v>686</v>
      </c>
      <c r="B689" s="13">
        <v>-0.40932772163407</v>
      </c>
      <c r="C689" s="13">
        <v>0.65422139946732805</v>
      </c>
      <c r="D689" s="13">
        <v>1.22835526748496</v>
      </c>
      <c r="E689" s="13">
        <v>6.0521087380937602E-2</v>
      </c>
      <c r="F689" s="13">
        <v>-0.75391960907882505</v>
      </c>
      <c r="G689" s="13">
        <v>0.33372046897309698</v>
      </c>
      <c r="H689" s="13">
        <v>-0.67734945362576304</v>
      </c>
      <c r="I689" s="13">
        <v>0.61152983328509203</v>
      </c>
      <c r="J689" s="13">
        <v>-1.1023139516028999</v>
      </c>
      <c r="K689" s="13">
        <v>0.33553575019467002</v>
      </c>
      <c r="L689" s="13">
        <v>-1.9464279621048299</v>
      </c>
      <c r="M689" s="13">
        <v>-0.493190423197017</v>
      </c>
      <c r="N689" s="13">
        <v>0.35613115792821098</v>
      </c>
      <c r="O689" s="13">
        <v>6.5191503674583401E-2</v>
      </c>
      <c r="P689" s="13">
        <v>0.11337921122842599</v>
      </c>
      <c r="Q689" s="13">
        <v>-2.27727618619799</v>
      </c>
      <c r="R689" s="13">
        <v>-0.427892400005283</v>
      </c>
      <c r="S689" s="13">
        <v>0.35005604261853102</v>
      </c>
      <c r="T689" s="13">
        <v>-1.2230703485397301</v>
      </c>
      <c r="U689" s="13">
        <v>-4.5766679726794803E-2</v>
      </c>
    </row>
    <row r="690" spans="1:21" x14ac:dyDescent="0.3">
      <c r="A690">
        <f t="shared" si="10"/>
        <v>687</v>
      </c>
      <c r="B690" s="13">
        <v>-0.16088676673844299</v>
      </c>
      <c r="C690" s="13">
        <v>-0.437986823309444</v>
      </c>
      <c r="D690" s="13">
        <v>-0.65944716947871695</v>
      </c>
      <c r="E690" s="13">
        <v>-0.946732332203579</v>
      </c>
      <c r="F690" s="13">
        <v>-0.291216506911123</v>
      </c>
      <c r="G690" s="13">
        <v>-0.375520820941873</v>
      </c>
      <c r="H690" s="13">
        <v>-0.50095790687893205</v>
      </c>
      <c r="I690" s="13">
        <v>-1.6537925638856501</v>
      </c>
      <c r="J690" s="13">
        <v>0.54735787383872703</v>
      </c>
      <c r="K690" s="13">
        <v>0.316002868303981</v>
      </c>
      <c r="L690" s="13">
        <v>-0.79243117600005397</v>
      </c>
      <c r="M690" s="13">
        <v>1.0879609314080601</v>
      </c>
      <c r="N690" s="13">
        <v>0.68936114425444495</v>
      </c>
      <c r="O690" s="13">
        <v>1.21216567813982</v>
      </c>
      <c r="P690" s="13">
        <v>0.72573705121430798</v>
      </c>
      <c r="Q690" s="13">
        <v>0.93971939921353398</v>
      </c>
      <c r="R690" s="13">
        <v>0.38857513176259501</v>
      </c>
      <c r="S690" s="13">
        <v>1.81837403580418</v>
      </c>
      <c r="T690" s="13">
        <v>0.70672200823978504</v>
      </c>
      <c r="U690" s="13">
        <v>-0.24788648291474699</v>
      </c>
    </row>
    <row r="691" spans="1:21" x14ac:dyDescent="0.3">
      <c r="A691">
        <f t="shared" si="10"/>
        <v>688</v>
      </c>
      <c r="B691" s="13">
        <v>0.40933443045545498</v>
      </c>
      <c r="C691" s="13">
        <v>1.1226512370506601</v>
      </c>
      <c r="D691" s="13">
        <v>1.3359490275802901</v>
      </c>
      <c r="E691" s="13">
        <v>-1.03089771074568</v>
      </c>
      <c r="F691" s="13">
        <v>0.78255144162658197</v>
      </c>
      <c r="G691" s="13">
        <v>-1.0225422797678001</v>
      </c>
      <c r="H691" s="13">
        <v>-0.80484480707359396</v>
      </c>
      <c r="I691" s="13">
        <v>-5.06763658811554E-2</v>
      </c>
      <c r="J691" s="13">
        <v>0.88716575841591505</v>
      </c>
      <c r="K691" s="13">
        <v>2.0123438815622601</v>
      </c>
      <c r="L691" s="13">
        <v>0.56689189427270203</v>
      </c>
      <c r="M691" s="13">
        <v>-1.01625504302714</v>
      </c>
      <c r="N691" s="13">
        <v>-0.47685066126916298</v>
      </c>
      <c r="O691" s="13">
        <v>0.50569501962789398</v>
      </c>
      <c r="P691" s="13">
        <v>-0.43831328686781901</v>
      </c>
      <c r="Q691" s="13">
        <v>1.5843050581562299</v>
      </c>
      <c r="R691" s="13">
        <v>1.1377714182909</v>
      </c>
      <c r="S691" s="13">
        <v>0.74567792166029301</v>
      </c>
      <c r="T691" s="13">
        <v>-0.10219047732699001</v>
      </c>
      <c r="U691" s="13">
        <v>-0.89641903821690605</v>
      </c>
    </row>
    <row r="692" spans="1:21" x14ac:dyDescent="0.3">
      <c r="A692">
        <f t="shared" si="10"/>
        <v>689</v>
      </c>
      <c r="B692" s="13">
        <v>-0.95263599711997804</v>
      </c>
      <c r="C692" s="13">
        <v>0.95986046323149199</v>
      </c>
      <c r="D692" s="13">
        <v>0.59001531470385005</v>
      </c>
      <c r="E692" s="13">
        <v>-0.84090492848624798</v>
      </c>
      <c r="F692" s="13">
        <v>0.53542141835671397</v>
      </c>
      <c r="G692" s="13">
        <v>-2.2416275866846899E-2</v>
      </c>
      <c r="H692" s="13">
        <v>0.934208475807774</v>
      </c>
      <c r="I692" s="13">
        <v>-1.94489285749602</v>
      </c>
      <c r="J692" s="13">
        <v>0.195796986648206</v>
      </c>
      <c r="K692" s="13">
        <v>-0.30729159388071298</v>
      </c>
      <c r="L692" s="13">
        <v>0.29983276561369998</v>
      </c>
      <c r="M692" s="13">
        <v>0.99108052971280902</v>
      </c>
      <c r="N692" s="13">
        <v>1.65844955468005</v>
      </c>
      <c r="O692" s="13">
        <v>2.1391014168789502</v>
      </c>
      <c r="P692" s="13">
        <v>-0.568173239984056</v>
      </c>
      <c r="Q692" s="13">
        <v>0.36594338728028403</v>
      </c>
      <c r="R692" s="13">
        <v>0.71137069043258705</v>
      </c>
      <c r="S692" s="13">
        <v>-5.7788307783992701E-2</v>
      </c>
      <c r="T692" s="13">
        <v>1.6900228154510299</v>
      </c>
      <c r="U692" s="13">
        <v>-0.29958464893412701</v>
      </c>
    </row>
    <row r="693" spans="1:21" x14ac:dyDescent="0.3">
      <c r="A693">
        <f t="shared" si="10"/>
        <v>690</v>
      </c>
      <c r="B693" s="13">
        <v>0.31731747232461199</v>
      </c>
      <c r="C693" s="13">
        <v>-0.288594939560957</v>
      </c>
      <c r="D693" s="13">
        <v>-0.137805262354457</v>
      </c>
      <c r="E693" s="13">
        <v>-0.29390036578273199</v>
      </c>
      <c r="F693" s="13">
        <v>-1.0504618374002199</v>
      </c>
      <c r="G693" s="13">
        <v>1.7866533022535001</v>
      </c>
      <c r="H693" s="13">
        <v>-0.43146035736458799</v>
      </c>
      <c r="I693" s="13">
        <v>-1.7744046770741599</v>
      </c>
      <c r="J693" s="13">
        <v>-0.25557068256165699</v>
      </c>
      <c r="K693" s="13">
        <v>-2.1801933512806202</v>
      </c>
      <c r="L693" s="13">
        <v>1.0792678141909999</v>
      </c>
      <c r="M693" s="13">
        <v>-0.482794663845031</v>
      </c>
      <c r="N693" s="13">
        <v>-1.9005404744569001</v>
      </c>
      <c r="O693" s="13">
        <v>0.827239989224829</v>
      </c>
      <c r="P693" s="13">
        <v>-9.7153188353169898E-2</v>
      </c>
      <c r="Q693" s="13">
        <v>-0.29792208980678803</v>
      </c>
      <c r="R693" s="13">
        <v>-0.96843930120514199</v>
      </c>
      <c r="S693" s="13">
        <v>0.72128666439790701</v>
      </c>
      <c r="T693" s="13">
        <v>-1.23628319856283</v>
      </c>
      <c r="U693" s="13">
        <v>-0.117882039228885</v>
      </c>
    </row>
    <row r="694" spans="1:21" x14ac:dyDescent="0.3">
      <c r="A694">
        <f t="shared" si="10"/>
        <v>691</v>
      </c>
      <c r="B694" s="13">
        <v>7.80200809780775E-2</v>
      </c>
      <c r="C694" s="13">
        <v>-0.61594290931343498</v>
      </c>
      <c r="D694" s="13">
        <v>0.81217188899964898</v>
      </c>
      <c r="E694" s="13">
        <v>0.29320120239026398</v>
      </c>
      <c r="F694" s="13">
        <v>-0.59069789875785705</v>
      </c>
      <c r="G694" s="13">
        <v>0.57397658636061299</v>
      </c>
      <c r="H694" s="13">
        <v>0.90134081255986098</v>
      </c>
      <c r="I694" s="13">
        <v>-0.27702075127894898</v>
      </c>
      <c r="J694" s="13">
        <v>-0.57488716575505105</v>
      </c>
      <c r="K694" s="13">
        <v>-0.56959498438284795</v>
      </c>
      <c r="L694" s="13">
        <v>-1.4179714516158599</v>
      </c>
      <c r="M694" s="13">
        <v>1.45450825584413</v>
      </c>
      <c r="N694" s="13">
        <v>-0.35588630963377399</v>
      </c>
      <c r="O694" s="13">
        <v>0.60199342939821199</v>
      </c>
      <c r="P694" s="13">
        <v>0.18620789827696299</v>
      </c>
      <c r="Q694" s="13">
        <v>0.21819789200758399</v>
      </c>
      <c r="R694" s="13">
        <v>-0.48196724840840399</v>
      </c>
      <c r="S694" s="13">
        <v>-1.1290470164719699</v>
      </c>
      <c r="T694" s="13">
        <v>2.4789582040582099</v>
      </c>
      <c r="U694" s="13">
        <v>1.4628057721405101</v>
      </c>
    </row>
    <row r="695" spans="1:21" x14ac:dyDescent="0.3">
      <c r="A695">
        <f t="shared" si="10"/>
        <v>692</v>
      </c>
      <c r="B695" s="13">
        <v>1.3243854491602201</v>
      </c>
      <c r="C695" s="13">
        <v>-5.0616718749848202E-2</v>
      </c>
      <c r="D695" s="13">
        <v>1.3781718106338099</v>
      </c>
      <c r="E695" s="13">
        <v>0.74131546833209605</v>
      </c>
      <c r="F695" s="13">
        <v>0.11608279644903299</v>
      </c>
      <c r="G695" s="13">
        <v>1.4190640972375399</v>
      </c>
      <c r="H695" s="13">
        <v>-0.51097919262159996</v>
      </c>
      <c r="I695" s="13">
        <v>-0.228704594999804</v>
      </c>
      <c r="J695" s="13">
        <v>0.13619424980304901</v>
      </c>
      <c r="K695" s="13">
        <v>1.1487686218987201</v>
      </c>
      <c r="L695" s="13">
        <v>-0.84272405627388502</v>
      </c>
      <c r="M695" s="13">
        <v>0.122734160767558</v>
      </c>
      <c r="N695" s="13">
        <v>1.5565185964723101</v>
      </c>
      <c r="O695" s="13">
        <v>0.47867800078244499</v>
      </c>
      <c r="P695" s="13">
        <v>-0.94421577228159803</v>
      </c>
      <c r="Q695" s="13">
        <v>-2.0849350261855801</v>
      </c>
      <c r="R695" s="13">
        <v>-1.1838018316903001</v>
      </c>
      <c r="S695" s="13">
        <v>-1.2748188950625401</v>
      </c>
      <c r="T695" s="13">
        <v>1.01477370745784</v>
      </c>
      <c r="U695" s="13">
        <v>-1.05753764348484</v>
      </c>
    </row>
    <row r="696" spans="1:21" x14ac:dyDescent="0.3">
      <c r="A696">
        <f t="shared" si="10"/>
        <v>693</v>
      </c>
      <c r="B696" s="13">
        <v>-0.21317048642158601</v>
      </c>
      <c r="C696" s="13">
        <v>0.669184474371183</v>
      </c>
      <c r="D696" s="13">
        <v>-0.31469143211961698</v>
      </c>
      <c r="E696" s="13">
        <v>1.3940356942871801</v>
      </c>
      <c r="F696" s="13">
        <v>1.1962802298248201</v>
      </c>
      <c r="G696" s="13">
        <v>0.68577357730008903</v>
      </c>
      <c r="H696" s="13">
        <v>-0.265642105725161</v>
      </c>
      <c r="I696" s="13">
        <v>-0.57585450054009102</v>
      </c>
      <c r="J696" s="13">
        <v>-0.72322869236200205</v>
      </c>
      <c r="K696" s="13">
        <v>-1.94609407050057</v>
      </c>
      <c r="L696" s="13">
        <v>-0.168874337654773</v>
      </c>
      <c r="M696" s="13">
        <v>-0.366579579469266</v>
      </c>
      <c r="N696" s="13">
        <v>1.41045848458489</v>
      </c>
      <c r="O696" s="13">
        <v>-0.67036998731292197</v>
      </c>
      <c r="P696" s="13">
        <v>-0.417902319143166</v>
      </c>
      <c r="Q696" s="13">
        <v>0.39633411487106701</v>
      </c>
      <c r="R696" s="13">
        <v>0.43021064949509302</v>
      </c>
      <c r="S696" s="13">
        <v>-0.663851864358591</v>
      </c>
      <c r="T696" s="13">
        <v>0.36532851915988201</v>
      </c>
      <c r="U696" s="13">
        <v>-0.83128218259468301</v>
      </c>
    </row>
    <row r="697" spans="1:21" x14ac:dyDescent="0.3">
      <c r="A697">
        <f t="shared" si="10"/>
        <v>694</v>
      </c>
      <c r="B697" s="13">
        <v>-0.13447864455542599</v>
      </c>
      <c r="C697" s="13">
        <v>1.1498751080496801</v>
      </c>
      <c r="D697" s="13">
        <v>-2.3785274380456599E-2</v>
      </c>
      <c r="E697" s="13">
        <v>4.0420846089639202E-2</v>
      </c>
      <c r="F697" s="13">
        <v>0.226596626998194</v>
      </c>
      <c r="G697" s="13">
        <v>0.80758983665567197</v>
      </c>
      <c r="H697" s="13">
        <v>0.65810757686155297</v>
      </c>
      <c r="I697" s="13">
        <v>0.64365207955748804</v>
      </c>
      <c r="J697" s="13">
        <v>2.0248702682861999</v>
      </c>
      <c r="K697" s="13">
        <v>-0.59409222451516397</v>
      </c>
      <c r="L697" s="13">
        <v>-1.9936346954697699</v>
      </c>
      <c r="M697" s="13">
        <v>0.82848198467575096</v>
      </c>
      <c r="N697" s="13">
        <v>-0.17932462166057</v>
      </c>
      <c r="O697" s="13">
        <v>-0.381495862697245</v>
      </c>
      <c r="P697" s="13">
        <v>1.57328977398255</v>
      </c>
      <c r="Q697" s="13">
        <v>1.9064602303501399</v>
      </c>
      <c r="R697" s="13">
        <v>-0.40069883928366901</v>
      </c>
      <c r="S697" s="13">
        <v>1.31273498869137</v>
      </c>
      <c r="T697" s="13">
        <v>1.3671184859060601</v>
      </c>
      <c r="U697" s="13">
        <v>0.85967240310336701</v>
      </c>
    </row>
    <row r="698" spans="1:21" x14ac:dyDescent="0.3">
      <c r="A698">
        <f t="shared" si="10"/>
        <v>695</v>
      </c>
      <c r="B698" s="13">
        <v>-1.1713558179203001</v>
      </c>
      <c r="C698" s="13">
        <v>0.98945168697291297</v>
      </c>
      <c r="D698" s="13">
        <v>0.174919758489405</v>
      </c>
      <c r="E698" s="13">
        <v>1.3320163356717301</v>
      </c>
      <c r="F698" s="13">
        <v>2.2592026415637299</v>
      </c>
      <c r="G698" s="13">
        <v>-0.25530522261390898</v>
      </c>
      <c r="H698" s="13">
        <v>1.64017979054324</v>
      </c>
      <c r="I698" s="13">
        <v>-0.78233946023499401</v>
      </c>
      <c r="J698" s="13">
        <v>-0.18604102614087101</v>
      </c>
      <c r="K698" s="13">
        <v>-0.54894360536809705</v>
      </c>
      <c r="L698" s="13">
        <v>0.34620756563464999</v>
      </c>
      <c r="M698" s="13">
        <v>1.1524690495547401</v>
      </c>
      <c r="N698" s="13">
        <v>1.3128827342953699</v>
      </c>
      <c r="O698" s="13">
        <v>0.48415580680421499</v>
      </c>
      <c r="P698" s="13">
        <v>-0.32102129892543901</v>
      </c>
      <c r="Q698" s="13">
        <v>-0.106529086917487</v>
      </c>
      <c r="R698" s="13">
        <v>1.13293517031632</v>
      </c>
      <c r="S698" s="13">
        <v>2.0731622227658399</v>
      </c>
      <c r="T698" s="13">
        <v>1.40160982440239</v>
      </c>
      <c r="U698" s="13">
        <v>-0.48821718337340803</v>
      </c>
    </row>
    <row r="699" spans="1:21" x14ac:dyDescent="0.3">
      <c r="A699">
        <f t="shared" si="10"/>
        <v>696</v>
      </c>
      <c r="B699" s="13">
        <v>-1.3852626831952399</v>
      </c>
      <c r="C699" s="13">
        <v>-1.8928874550771</v>
      </c>
      <c r="D699" s="13">
        <v>-0.36625348284013198</v>
      </c>
      <c r="E699" s="13">
        <v>1.0486174153349499</v>
      </c>
      <c r="F699" s="13">
        <v>-0.29925995042640602</v>
      </c>
      <c r="G699" s="13">
        <v>-0.45138690430047401</v>
      </c>
      <c r="H699" s="13">
        <v>0.97698665647251104</v>
      </c>
      <c r="I699" s="13">
        <v>-0.74744142772020195</v>
      </c>
      <c r="J699" s="13">
        <v>6.1499369320620299E-2</v>
      </c>
      <c r="K699" s="13">
        <v>-2.08546335028129</v>
      </c>
      <c r="L699" s="13">
        <v>-1.1212803508015201</v>
      </c>
      <c r="M699" s="13">
        <v>0.224089371470128</v>
      </c>
      <c r="N699" s="13">
        <v>0.68291934869503401</v>
      </c>
      <c r="O699" s="13">
        <v>-1.2063089784912999</v>
      </c>
      <c r="P699" s="13">
        <v>0.59144582911277099</v>
      </c>
      <c r="Q699" s="13">
        <v>-0.60374730824560097</v>
      </c>
      <c r="R699" s="13">
        <v>0.34021440452438501</v>
      </c>
      <c r="S699" s="13">
        <v>1.1437735012457599</v>
      </c>
      <c r="T699" s="13">
        <v>-1.0525213617784701</v>
      </c>
      <c r="U699" s="13">
        <v>-0.91052392252174297</v>
      </c>
    </row>
    <row r="700" spans="1:21" x14ac:dyDescent="0.3">
      <c r="A700">
        <f t="shared" si="10"/>
        <v>697</v>
      </c>
      <c r="B700" s="13">
        <v>0.31050831860049899</v>
      </c>
      <c r="C700" s="13">
        <v>0.29459687792620898</v>
      </c>
      <c r="D700" s="13">
        <v>0.48003266860253402</v>
      </c>
      <c r="E700" s="13">
        <v>-1.23000340944646</v>
      </c>
      <c r="F700" s="13">
        <v>0.125618331099492</v>
      </c>
      <c r="G700" s="13">
        <v>-0.295725313347868</v>
      </c>
      <c r="H700" s="13">
        <v>1.3923778019270201</v>
      </c>
      <c r="I700" s="13">
        <v>-0.78475803837718205</v>
      </c>
      <c r="J700" s="13">
        <v>-0.67410383522448902</v>
      </c>
      <c r="K700" s="13">
        <v>1.26140767123111</v>
      </c>
      <c r="L700" s="13">
        <v>1.3566908618167599</v>
      </c>
      <c r="M700" s="13">
        <v>-1.0289331576374601</v>
      </c>
      <c r="N700" s="13">
        <v>-2.5899841501474499</v>
      </c>
      <c r="O700" s="13">
        <v>0.97802934838023603</v>
      </c>
      <c r="P700" s="13">
        <v>-1.2067903155189299</v>
      </c>
      <c r="Q700" s="13">
        <v>-0.499188999703299</v>
      </c>
      <c r="R700" s="13">
        <v>1.13526259779276</v>
      </c>
      <c r="S700" s="13">
        <v>0.40682842577459999</v>
      </c>
      <c r="T700" s="13">
        <v>4.6018578584164499E-2</v>
      </c>
      <c r="U700" s="13">
        <v>0.54836536753727805</v>
      </c>
    </row>
    <row r="701" spans="1:21" x14ac:dyDescent="0.3">
      <c r="A701">
        <f t="shared" si="10"/>
        <v>698</v>
      </c>
      <c r="B701" s="13">
        <v>-0.24948906447393901</v>
      </c>
      <c r="C701" s="13">
        <v>-3.0688734926470902</v>
      </c>
      <c r="D701" s="13">
        <v>0.497041888631783</v>
      </c>
      <c r="E701" s="13">
        <v>-0.485731444414993</v>
      </c>
      <c r="F701" s="13">
        <v>-0.37505940181182301</v>
      </c>
      <c r="G701" s="13">
        <v>1.46816827295818</v>
      </c>
      <c r="H701" s="13">
        <v>-7.7200331395682498E-2</v>
      </c>
      <c r="I701" s="13">
        <v>-1.5646685775217899</v>
      </c>
      <c r="J701" s="13">
        <v>3.0020828053327802</v>
      </c>
      <c r="K701" s="13">
        <v>1.83220871997437</v>
      </c>
      <c r="L701" s="13">
        <v>0.331563079767424</v>
      </c>
      <c r="M701" s="13">
        <v>0.97709557535578395</v>
      </c>
      <c r="N701" s="13">
        <v>0.96052429444443099</v>
      </c>
      <c r="O701" s="13">
        <v>-0.46913423783795299</v>
      </c>
      <c r="P701" s="13">
        <v>0.62599558061314697</v>
      </c>
      <c r="Q701" s="13">
        <v>-0.56656040055510803</v>
      </c>
      <c r="R701" s="13">
        <v>-0.87231078239020099</v>
      </c>
      <c r="S701" s="13">
        <v>-0.294977051181252</v>
      </c>
      <c r="T701" s="13">
        <v>-0.30175017685616401</v>
      </c>
      <c r="U701" s="13">
        <v>-0.39257822764643802</v>
      </c>
    </row>
    <row r="702" spans="1:21" x14ac:dyDescent="0.3">
      <c r="A702">
        <f t="shared" si="10"/>
        <v>699</v>
      </c>
      <c r="B702" s="13">
        <v>0.50374405573732794</v>
      </c>
      <c r="C702" s="13">
        <v>-1.5987792984884399</v>
      </c>
      <c r="D702" s="13">
        <v>1.27202533455179</v>
      </c>
      <c r="E702" s="13">
        <v>-1.0417900091449099</v>
      </c>
      <c r="F702" s="13">
        <v>-0.47333762847155803</v>
      </c>
      <c r="G702" s="13">
        <v>6.3882590468574502E-2</v>
      </c>
      <c r="H702" s="13">
        <v>-0.68847053038338801</v>
      </c>
      <c r="I702" s="13">
        <v>0.25701208137112003</v>
      </c>
      <c r="J702" s="13">
        <v>0.43591999804451198</v>
      </c>
      <c r="K702" s="13">
        <v>1.41767845566078</v>
      </c>
      <c r="L702" s="13">
        <v>-0.85924310559571704</v>
      </c>
      <c r="M702" s="13">
        <v>1.2316658142046599</v>
      </c>
      <c r="N702" s="13">
        <v>0.23523108186176001</v>
      </c>
      <c r="O702" s="13">
        <v>0.44815946235001902</v>
      </c>
      <c r="P702" s="13">
        <v>0.427966076095676</v>
      </c>
      <c r="Q702" s="13">
        <v>2.1015034152535601</v>
      </c>
      <c r="R702" s="13">
        <v>1.0681932589741601</v>
      </c>
      <c r="S702" s="13">
        <v>-1.34443629347153E-2</v>
      </c>
      <c r="T702" s="13">
        <v>-0.41041638022031302</v>
      </c>
      <c r="U702" s="13">
        <v>1.4613837110035199</v>
      </c>
    </row>
    <row r="703" spans="1:21" x14ac:dyDescent="0.3">
      <c r="A703">
        <f t="shared" si="10"/>
        <v>700</v>
      </c>
      <c r="B703" s="13">
        <v>-0.89266140347703804</v>
      </c>
      <c r="C703" s="13">
        <v>-0.84631750469132205</v>
      </c>
      <c r="D703" s="13">
        <v>8.8566359069957398E-2</v>
      </c>
      <c r="E703" s="13">
        <v>4.5129333288513998E-2</v>
      </c>
      <c r="F703" s="13">
        <v>0.75929290093298696</v>
      </c>
      <c r="G703" s="13">
        <v>-0.97978321469107199</v>
      </c>
      <c r="H703" s="13">
        <v>0.26189200576916499</v>
      </c>
      <c r="I703" s="13">
        <v>1.27352273698019</v>
      </c>
      <c r="J703" s="13">
        <v>-0.483828776541673</v>
      </c>
      <c r="K703" s="13">
        <v>1.1308479505098099</v>
      </c>
      <c r="L703" s="13">
        <v>0.86561374673293401</v>
      </c>
      <c r="M703" s="13">
        <v>-0.34409427909676299</v>
      </c>
      <c r="N703" s="13">
        <v>-0.216094798984728</v>
      </c>
      <c r="O703" s="13">
        <v>0.43634825030003599</v>
      </c>
      <c r="P703" s="13">
        <v>0.68816302352357095</v>
      </c>
      <c r="Q703" s="13">
        <v>-0.32632246816966998</v>
      </c>
      <c r="R703" s="13">
        <v>-1.6138582239650201</v>
      </c>
      <c r="S703" s="13">
        <v>0.29752587086594301</v>
      </c>
      <c r="T703" s="13">
        <v>-0.70348811103239595</v>
      </c>
      <c r="U703" s="13">
        <v>-3.5700279740070499E-2</v>
      </c>
    </row>
    <row r="704" spans="1:21" x14ac:dyDescent="0.3">
      <c r="A704">
        <f t="shared" si="10"/>
        <v>701</v>
      </c>
      <c r="B704" s="13">
        <v>1.9085123303582201</v>
      </c>
      <c r="C704" s="13">
        <v>4.4202012936423202E-2</v>
      </c>
      <c r="D704" s="13">
        <v>-0.76371012100206703</v>
      </c>
      <c r="E704" s="13">
        <v>-1.3802327561758501</v>
      </c>
      <c r="F704" s="13">
        <v>7.3227533998945202E-2</v>
      </c>
      <c r="G704" s="13">
        <v>-0.28229461140979201</v>
      </c>
      <c r="H704" s="13">
        <v>-1.12861587995265</v>
      </c>
      <c r="I704" s="13">
        <v>-0.35942541881746698</v>
      </c>
      <c r="J704" s="13">
        <v>-0.23083303762032101</v>
      </c>
      <c r="K704" s="13">
        <v>0.28459996653522301</v>
      </c>
      <c r="L704" s="13">
        <v>-0.89703916923840699</v>
      </c>
      <c r="M704" s="13">
        <v>0.42146716837957798</v>
      </c>
      <c r="N704" s="13">
        <v>-1.4348117397560201</v>
      </c>
      <c r="O704" s="13">
        <v>-9.5234687017557496E-2</v>
      </c>
      <c r="P704" s="13">
        <v>0.26026167281101997</v>
      </c>
      <c r="Q704" s="13">
        <v>0.18807368512203301</v>
      </c>
      <c r="R704" s="13">
        <v>1.30932149420614</v>
      </c>
      <c r="S704" s="13">
        <v>1.1140453496628699</v>
      </c>
      <c r="T704" s="13">
        <v>0.70486313674029</v>
      </c>
      <c r="U704" s="13">
        <v>-0.26337037089085602</v>
      </c>
    </row>
    <row r="705" spans="1:21" x14ac:dyDescent="0.3">
      <c r="A705">
        <f t="shared" si="10"/>
        <v>702</v>
      </c>
      <c r="B705" s="13">
        <v>0.122230700504887</v>
      </c>
      <c r="C705" s="13">
        <v>-5.7684786610008601E-2</v>
      </c>
      <c r="D705" s="13">
        <v>-8.3361178562389407E-2</v>
      </c>
      <c r="E705" s="13">
        <v>1.0300493043730099</v>
      </c>
      <c r="F705" s="13">
        <v>-1.07491407076443</v>
      </c>
      <c r="G705" s="13">
        <v>-0.36010629898084401</v>
      </c>
      <c r="H705" s="13">
        <v>0.96564624800703103</v>
      </c>
      <c r="I705" s="13">
        <v>0.84533887909319005</v>
      </c>
      <c r="J705" s="13">
        <v>-1.21984035536269E-2</v>
      </c>
      <c r="K705" s="13">
        <v>0.47830679405156601</v>
      </c>
      <c r="L705" s="13">
        <v>-1.29022971230637</v>
      </c>
      <c r="M705" s="13">
        <v>1.5809278543012</v>
      </c>
      <c r="N705" s="13">
        <v>-0.46454532972880402</v>
      </c>
      <c r="O705" s="13">
        <v>0.915485395713732</v>
      </c>
      <c r="P705" s="13">
        <v>-0.56447885182836299</v>
      </c>
      <c r="Q705" s="13">
        <v>-1.3471964326305801</v>
      </c>
      <c r="R705" s="13">
        <v>-0.70897435222194305</v>
      </c>
      <c r="S705" s="13">
        <v>0.137312841222552</v>
      </c>
      <c r="T705" s="13">
        <v>0.46021615875289901</v>
      </c>
      <c r="U705" s="13">
        <v>-6.1923238719367299E-3</v>
      </c>
    </row>
    <row r="706" spans="1:21" x14ac:dyDescent="0.3">
      <c r="A706">
        <f t="shared" si="10"/>
        <v>703</v>
      </c>
      <c r="B706" s="13">
        <v>1.0470332668979301</v>
      </c>
      <c r="C706" s="13">
        <v>-0.122618382425678</v>
      </c>
      <c r="D706" s="13">
        <v>-0.10121776614375699</v>
      </c>
      <c r="E706" s="13">
        <v>0.50907607393492704</v>
      </c>
      <c r="F706" s="13">
        <v>0.95432155506883098</v>
      </c>
      <c r="G706" s="13">
        <v>-0.19601188666848399</v>
      </c>
      <c r="H706" s="13">
        <v>-1.3617829388245399</v>
      </c>
      <c r="I706" s="13">
        <v>1.6633416020973599</v>
      </c>
      <c r="J706" s="13">
        <v>-0.81509586119515998</v>
      </c>
      <c r="K706" s="13">
        <v>-2.0438648031849902</v>
      </c>
      <c r="L706" s="13">
        <v>-0.151661138676187</v>
      </c>
      <c r="M706" s="13">
        <v>-0.25232139840858703</v>
      </c>
      <c r="N706" s="13">
        <v>-0.38536856088536697</v>
      </c>
      <c r="O706" s="13">
        <v>0.37786450619267598</v>
      </c>
      <c r="P706" s="13">
        <v>-2.29416070491623</v>
      </c>
      <c r="Q706" s="13">
        <v>0.46801180085722999</v>
      </c>
      <c r="R706" s="13">
        <v>-0.69717237911994701</v>
      </c>
      <c r="S706" s="13">
        <v>0.15541107329447901</v>
      </c>
      <c r="T706" s="13">
        <v>-0.111655974462124</v>
      </c>
      <c r="U706" s="13">
        <v>0.79358723353251903</v>
      </c>
    </row>
    <row r="707" spans="1:21" x14ac:dyDescent="0.3">
      <c r="A707">
        <f t="shared" si="10"/>
        <v>704</v>
      </c>
      <c r="B707" s="13">
        <v>-0.22692019932393701</v>
      </c>
      <c r="C707" s="13">
        <v>1.0371512606306701</v>
      </c>
      <c r="D707" s="13">
        <v>-0.441834788450222</v>
      </c>
      <c r="E707" s="13">
        <v>4.9558409479888203E-2</v>
      </c>
      <c r="F707" s="13">
        <v>-0.34548930715917597</v>
      </c>
      <c r="G707" s="13">
        <v>0.21293211888284699</v>
      </c>
      <c r="H707" s="13">
        <v>0.31896951238078303</v>
      </c>
      <c r="I707" s="13">
        <v>-2.1634830990570602</v>
      </c>
      <c r="J707" s="13">
        <v>-1.15617090562144</v>
      </c>
      <c r="K707" s="13">
        <v>2.1577541756434799</v>
      </c>
      <c r="L707" s="13">
        <v>2.2715326154402602</v>
      </c>
      <c r="M707" s="13">
        <v>0.74997784056276295</v>
      </c>
      <c r="N707" s="13">
        <v>4.8163111549944099E-2</v>
      </c>
      <c r="O707" s="13">
        <v>-1.4247691300179599</v>
      </c>
      <c r="P707" s="13">
        <v>0.64909544670362496</v>
      </c>
      <c r="Q707" s="13">
        <v>0.621038543643467</v>
      </c>
      <c r="R707" s="13">
        <v>0.33565089970395101</v>
      </c>
      <c r="S707" s="13">
        <v>1.2447243802531001</v>
      </c>
      <c r="T707" s="13">
        <v>0.37026437680534802</v>
      </c>
      <c r="U707" s="13">
        <v>0.29586035305935499</v>
      </c>
    </row>
    <row r="708" spans="1:21" x14ac:dyDescent="0.3">
      <c r="A708">
        <f t="shared" si="10"/>
        <v>705</v>
      </c>
      <c r="B708" s="13">
        <v>-0.16250194154849501</v>
      </c>
      <c r="C708" s="13">
        <v>0.11724120160104</v>
      </c>
      <c r="D708" s="13">
        <v>2.5909555259492199</v>
      </c>
      <c r="E708" s="13">
        <v>-1.5145566849049501</v>
      </c>
      <c r="F708" s="13">
        <v>-1.1731107008600901</v>
      </c>
      <c r="G708" s="13">
        <v>-8.8825396284064106E-2</v>
      </c>
      <c r="H708" s="13">
        <v>-0.178769247162191</v>
      </c>
      <c r="I708" s="13">
        <v>0.49261309208724802</v>
      </c>
      <c r="J708" s="13">
        <v>2.36385083972216</v>
      </c>
      <c r="K708" s="13">
        <v>-0.93600237377657802</v>
      </c>
      <c r="L708" s="13">
        <v>0.52447932068649195</v>
      </c>
      <c r="M708" s="13">
        <v>0.20051480663239499</v>
      </c>
      <c r="N708" s="13">
        <v>-0.32619095834078898</v>
      </c>
      <c r="O708" s="13">
        <v>-0.33295411802512398</v>
      </c>
      <c r="P708" s="13">
        <v>1.0049483252618601</v>
      </c>
      <c r="Q708" s="13">
        <v>-0.23444194938517199</v>
      </c>
      <c r="R708" s="13">
        <v>0.48814582212818802</v>
      </c>
      <c r="S708" s="13">
        <v>0.68783964930377595</v>
      </c>
      <c r="T708" s="13">
        <v>-0.60599093183599295</v>
      </c>
      <c r="U708" s="13">
        <v>0.87617563117757602</v>
      </c>
    </row>
    <row r="709" spans="1:21" x14ac:dyDescent="0.3">
      <c r="A709">
        <f t="shared" si="10"/>
        <v>706</v>
      </c>
      <c r="B709" s="13">
        <v>0.69005189785780596</v>
      </c>
      <c r="C709" s="13">
        <v>0.88167171553727597</v>
      </c>
      <c r="D709" s="13">
        <v>-0.35341971677476203</v>
      </c>
      <c r="E709" s="13">
        <v>-1.04031747801825</v>
      </c>
      <c r="F709" s="13">
        <v>0.70093425375914098</v>
      </c>
      <c r="G709" s="13">
        <v>0.33970649858666002</v>
      </c>
      <c r="H709" s="13">
        <v>7.0603586807463899E-3</v>
      </c>
      <c r="I709" s="13">
        <v>0.79560267732170598</v>
      </c>
      <c r="J709" s="13">
        <v>-1.7880750957343201</v>
      </c>
      <c r="K709" s="13">
        <v>-0.71333151394412597</v>
      </c>
      <c r="L709" s="13">
        <v>-0.90000821480192805</v>
      </c>
      <c r="M709" s="13">
        <v>-0.24821330185172</v>
      </c>
      <c r="N709" s="13">
        <v>-0.62249254582843205</v>
      </c>
      <c r="O709" s="13">
        <v>-2.0932087701015201</v>
      </c>
      <c r="P709" s="13">
        <v>-0.50269909394907197</v>
      </c>
      <c r="Q709" s="13">
        <v>-3.3749266196832899</v>
      </c>
      <c r="R709" s="13">
        <v>1.5183275797868201</v>
      </c>
      <c r="S709" s="13">
        <v>1.67633184393292</v>
      </c>
      <c r="T709" s="13">
        <v>-0.29742929821139602</v>
      </c>
      <c r="U709" s="13">
        <v>0.97482245185564498</v>
      </c>
    </row>
    <row r="710" spans="1:21" x14ac:dyDescent="0.3">
      <c r="A710">
        <f t="shared" ref="A710:A773" si="11">1+A709</f>
        <v>707</v>
      </c>
      <c r="B710" s="13">
        <v>0.555756771412105</v>
      </c>
      <c r="C710" s="13">
        <v>-7.6140597757093503E-2</v>
      </c>
      <c r="D710" s="13">
        <v>6.0357410731757398E-2</v>
      </c>
      <c r="E710" s="13">
        <v>1.55520010284279</v>
      </c>
      <c r="F710" s="13">
        <v>-1.4729670940038899</v>
      </c>
      <c r="G710" s="13">
        <v>-1.4735938786449401</v>
      </c>
      <c r="H710" s="13">
        <v>1.6260760750721599</v>
      </c>
      <c r="I710" s="13">
        <v>0.156991075645001</v>
      </c>
      <c r="J710" s="13">
        <v>-1.9015929591169001</v>
      </c>
      <c r="K710" s="13">
        <v>-0.52037178564613995</v>
      </c>
      <c r="L710" s="13">
        <v>-1.27600390700301</v>
      </c>
      <c r="M710" s="13">
        <v>-6.5255909007308502E-2</v>
      </c>
      <c r="N710" s="13">
        <v>1.1359226693048601</v>
      </c>
      <c r="O710" s="13">
        <v>-0.32366269746387699</v>
      </c>
      <c r="P710" s="13">
        <v>6.3784750305471594E-2</v>
      </c>
      <c r="Q710" s="13">
        <v>-0.79766231429164902</v>
      </c>
      <c r="R710" s="13">
        <v>0.28867764853703498</v>
      </c>
      <c r="S710" s="13">
        <v>0.78176960721942701</v>
      </c>
      <c r="T710" s="13">
        <v>0.93765632997769699</v>
      </c>
      <c r="U710" s="13">
        <v>1.2840390467649301</v>
      </c>
    </row>
    <row r="711" spans="1:21" x14ac:dyDescent="0.3">
      <c r="A711">
        <f t="shared" si="11"/>
        <v>708</v>
      </c>
      <c r="B711" s="13">
        <v>-1.1202550014884101</v>
      </c>
      <c r="C711" s="13">
        <v>-0.91442754780239499</v>
      </c>
      <c r="D711" s="13">
        <v>-0.65371217153863403</v>
      </c>
      <c r="E711" s="13">
        <v>5.16188362684699E-2</v>
      </c>
      <c r="F711" s="13">
        <v>-1.1552249757426101</v>
      </c>
      <c r="G711" s="13">
        <v>-1.4905582628896099</v>
      </c>
      <c r="H711" s="13">
        <v>0.65176934690781596</v>
      </c>
      <c r="I711" s="13">
        <v>0.41137403588504301</v>
      </c>
      <c r="J711" s="13">
        <v>-1.7695908954603401</v>
      </c>
      <c r="K711" s="13">
        <v>0.35925253328336199</v>
      </c>
      <c r="L711" s="13">
        <v>-0.65409891723609304</v>
      </c>
      <c r="M711" s="13">
        <v>0.96510420467555702</v>
      </c>
      <c r="N711" s="13">
        <v>0.23606865908784</v>
      </c>
      <c r="O711" s="13">
        <v>-0.12983001599226801</v>
      </c>
      <c r="P711" s="13">
        <v>-0.33106786154433199</v>
      </c>
      <c r="Q711" s="13">
        <v>1.14543789877814</v>
      </c>
      <c r="R711" s="13">
        <v>0.506192840764084</v>
      </c>
      <c r="S711" s="13">
        <v>-0.49438874128558502</v>
      </c>
      <c r="T711" s="13">
        <v>-1.0530035184923201</v>
      </c>
      <c r="U711" s="13">
        <v>0.538732007100441</v>
      </c>
    </row>
    <row r="712" spans="1:21" x14ac:dyDescent="0.3">
      <c r="A712">
        <f t="shared" si="11"/>
        <v>709</v>
      </c>
      <c r="B712" s="13">
        <v>-1.5326930139295101</v>
      </c>
      <c r="C712" s="13">
        <v>-1.1863140047012699</v>
      </c>
      <c r="D712" s="13">
        <v>-7.8958590339592502E-3</v>
      </c>
      <c r="E712" s="13">
        <v>-3.1574977685332999E-3</v>
      </c>
      <c r="F712" s="13">
        <v>-7.9274627726598004E-2</v>
      </c>
      <c r="G712" s="13">
        <v>0.22962511641598199</v>
      </c>
      <c r="H712" s="13">
        <v>6.2258727486681299E-2</v>
      </c>
      <c r="I712" s="13">
        <v>1.4048594046385601</v>
      </c>
      <c r="J712" s="13">
        <v>1.36598932591274</v>
      </c>
      <c r="K712" s="13">
        <v>2.0460503212817902</v>
      </c>
      <c r="L712" s="13">
        <v>0.460224005253629</v>
      </c>
      <c r="M712" s="13">
        <v>0.79690512109432898</v>
      </c>
      <c r="N712" s="13">
        <v>-2.7007510968159201</v>
      </c>
      <c r="O712" s="13">
        <v>0.13203363761105399</v>
      </c>
      <c r="P712" s="13">
        <v>-0.72639729014346099</v>
      </c>
      <c r="Q712" s="13">
        <v>1.1845217445055201</v>
      </c>
      <c r="R712" s="13">
        <v>-0.501160166260468</v>
      </c>
      <c r="S712" s="13">
        <v>-0.28493314426595601</v>
      </c>
      <c r="T712" s="13">
        <v>-1.11547665700423</v>
      </c>
      <c r="U712" s="13">
        <v>1.6568048802206501</v>
      </c>
    </row>
    <row r="713" spans="1:21" x14ac:dyDescent="0.3">
      <c r="A713">
        <f t="shared" si="11"/>
        <v>710</v>
      </c>
      <c r="B713" s="13">
        <v>-1.09786776954067</v>
      </c>
      <c r="C713" s="13">
        <v>1.1997547050152999</v>
      </c>
      <c r="D713" s="13">
        <v>-0.369657061796824</v>
      </c>
      <c r="E713" s="13">
        <v>-0.48948169511691603</v>
      </c>
      <c r="F713" s="13">
        <v>-0.63945305430341404</v>
      </c>
      <c r="G713" s="13">
        <v>-0.74340751452735598</v>
      </c>
      <c r="H713" s="13">
        <v>1.04554911563484</v>
      </c>
      <c r="I713" s="13">
        <v>0.87930626639948894</v>
      </c>
      <c r="J713" s="13">
        <v>1.14866948518232</v>
      </c>
      <c r="K713" s="13">
        <v>-0.736583831126011</v>
      </c>
      <c r="L713" s="13">
        <v>0.128590559358673</v>
      </c>
      <c r="M713" s="13">
        <v>-1.7582685609854301</v>
      </c>
      <c r="N713" s="13">
        <v>1.3554172192729499</v>
      </c>
      <c r="O713" s="13">
        <v>0.101015781044465</v>
      </c>
      <c r="P713" s="13">
        <v>0.67388740542271097</v>
      </c>
      <c r="Q713" s="13">
        <v>8.1129638194046297E-2</v>
      </c>
      <c r="R713" s="13">
        <v>-0.28387547338379598</v>
      </c>
      <c r="S713" s="13">
        <v>-0.45650322858116099</v>
      </c>
      <c r="T713" s="13">
        <v>-0.637742912377528</v>
      </c>
      <c r="U713" s="13">
        <v>-3.7776873690344999E-2</v>
      </c>
    </row>
    <row r="714" spans="1:21" x14ac:dyDescent="0.3">
      <c r="A714">
        <f t="shared" si="11"/>
        <v>711</v>
      </c>
      <c r="B714" s="13">
        <v>-1.41577332156794</v>
      </c>
      <c r="C714" s="13">
        <v>-0.41596168369713499</v>
      </c>
      <c r="D714" s="13">
        <v>7.4472044952557298E-2</v>
      </c>
      <c r="E714" s="13">
        <v>-0.37372204817549598</v>
      </c>
      <c r="F714" s="13">
        <v>0.53232629855787394</v>
      </c>
      <c r="G714" s="13">
        <v>-0.30951479682109601</v>
      </c>
      <c r="H714" s="13">
        <v>0.26944420414710601</v>
      </c>
      <c r="I714" s="13">
        <v>0.57640348011881404</v>
      </c>
      <c r="J714" s="13">
        <v>0.91879058960678905</v>
      </c>
      <c r="K714" s="13">
        <v>0.104980663842659</v>
      </c>
      <c r="L714" s="13">
        <v>-0.91772422588975999</v>
      </c>
      <c r="M714" s="13">
        <v>2.2209813207045901</v>
      </c>
      <c r="N714" s="13">
        <v>1.68237925778847</v>
      </c>
      <c r="O714" s="13">
        <v>-1.25488887520753</v>
      </c>
      <c r="P714" s="13">
        <v>0.20397080541903001</v>
      </c>
      <c r="Q714" s="13">
        <v>-1.15638514782973</v>
      </c>
      <c r="R714" s="13">
        <v>-1.3967494042888999</v>
      </c>
      <c r="S714" s="13">
        <v>-1.38435559127424</v>
      </c>
      <c r="T714" s="13">
        <v>1.3595282122899199</v>
      </c>
      <c r="U714" s="13">
        <v>0.749874524339739</v>
      </c>
    </row>
    <row r="715" spans="1:21" x14ac:dyDescent="0.3">
      <c r="A715">
        <f t="shared" si="11"/>
        <v>712</v>
      </c>
      <c r="B715" s="13">
        <v>5.9570588566045801E-2</v>
      </c>
      <c r="C715" s="13">
        <v>0.48394338568970602</v>
      </c>
      <c r="D715" s="13">
        <v>0.25800938765068199</v>
      </c>
      <c r="E715" s="13">
        <v>1.28211609884022</v>
      </c>
      <c r="F715" s="13">
        <v>-2.4381744525464999</v>
      </c>
      <c r="G715" s="13">
        <v>-0.36711168746454498</v>
      </c>
      <c r="H715" s="13">
        <v>0.23328848207606301</v>
      </c>
      <c r="I715" s="13">
        <v>-1.3278687634445701</v>
      </c>
      <c r="J715" s="13">
        <v>-1.8500994899268599</v>
      </c>
      <c r="K715" s="13">
        <v>0.54602198497977406</v>
      </c>
      <c r="L715" s="13">
        <v>-1.1730194464167401</v>
      </c>
      <c r="M715" s="13">
        <v>1.2445732130898299</v>
      </c>
      <c r="N715" s="13">
        <v>0.56888806445047302</v>
      </c>
      <c r="O715" s="13">
        <v>1.0219611964664399</v>
      </c>
      <c r="P715" s="13">
        <v>0.79937689299621095</v>
      </c>
      <c r="Q715" s="13">
        <v>-1.2252567412683699</v>
      </c>
      <c r="R715" s="13">
        <v>-0.40379343690744801</v>
      </c>
      <c r="S715" s="13">
        <v>1.1900974797381101</v>
      </c>
      <c r="T715" s="13">
        <v>0.48918731264593102</v>
      </c>
      <c r="U715" s="13">
        <v>0.57240013091192499</v>
      </c>
    </row>
    <row r="716" spans="1:21" x14ac:dyDescent="0.3">
      <c r="A716">
        <f t="shared" si="11"/>
        <v>713</v>
      </c>
      <c r="B716" s="13">
        <v>-0.41125092553221998</v>
      </c>
      <c r="C716" s="13">
        <v>-6.5124866154024803E-3</v>
      </c>
      <c r="D716" s="13">
        <v>-0.29412927711155401</v>
      </c>
      <c r="E716" s="13">
        <v>1.43523547274315</v>
      </c>
      <c r="F716" s="13">
        <v>0.151488627746029</v>
      </c>
      <c r="G716" s="13">
        <v>5.89300015425877E-2</v>
      </c>
      <c r="H716" s="13">
        <v>0.50711858528046605</v>
      </c>
      <c r="I716" s="13">
        <v>0.56205433914130098</v>
      </c>
      <c r="J716" s="13">
        <v>-0.49737956559868302</v>
      </c>
      <c r="K716" s="13">
        <v>1.4965807731729099</v>
      </c>
      <c r="L716" s="13">
        <v>1.31067833478191</v>
      </c>
      <c r="M716" s="13">
        <v>0.273167307802129</v>
      </c>
      <c r="N716" s="13">
        <v>-0.64240873766169504</v>
      </c>
      <c r="O716" s="13">
        <v>1.8583434115841999</v>
      </c>
      <c r="P716" s="13">
        <v>0.407251522750814</v>
      </c>
      <c r="Q716" s="13">
        <v>0.585490421689283</v>
      </c>
      <c r="R716" s="13">
        <v>-0.18139759975841399</v>
      </c>
      <c r="S716" s="13">
        <v>0.111591441852569</v>
      </c>
      <c r="T716" s="13">
        <v>-1.2239330225524101</v>
      </c>
      <c r="U716" s="13">
        <v>0.51522384627895601</v>
      </c>
    </row>
    <row r="717" spans="1:21" x14ac:dyDescent="0.3">
      <c r="A717">
        <f t="shared" si="11"/>
        <v>714</v>
      </c>
      <c r="B717" s="13">
        <v>-0.368010733040955</v>
      </c>
      <c r="C717" s="13">
        <v>-0.52376514995059797</v>
      </c>
      <c r="D717" s="13">
        <v>0.29043186872005</v>
      </c>
      <c r="E717" s="13">
        <v>0.57239678940934202</v>
      </c>
      <c r="F717" s="13">
        <v>-0.75613404959917896</v>
      </c>
      <c r="G717" s="13">
        <v>-0.77288488617483098</v>
      </c>
      <c r="H717" s="13">
        <v>-0.44976089722430501</v>
      </c>
      <c r="I717" s="13">
        <v>0.83886977307865995</v>
      </c>
      <c r="J717" s="13">
        <v>-0.55807439595491104</v>
      </c>
      <c r="K717" s="13">
        <v>-0.387820892802688</v>
      </c>
      <c r="L717" s="13">
        <v>-1.47216158000923</v>
      </c>
      <c r="M717" s="13">
        <v>0.80891808625363604</v>
      </c>
      <c r="N717" s="13">
        <v>0.17331277196474201</v>
      </c>
      <c r="O717" s="13">
        <v>-0.95024760032733402</v>
      </c>
      <c r="P717" s="13">
        <v>-0.61386531550078305</v>
      </c>
      <c r="Q717" s="13">
        <v>0.94917702013362704</v>
      </c>
      <c r="R717" s="13">
        <v>0.52136334442392396</v>
      </c>
      <c r="S717" s="13">
        <v>1.69450102674447</v>
      </c>
      <c r="T717" s="13">
        <v>-0.52999866549301</v>
      </c>
      <c r="U717" s="13">
        <v>-1.1002782381099401</v>
      </c>
    </row>
    <row r="718" spans="1:21" x14ac:dyDescent="0.3">
      <c r="A718">
        <f t="shared" si="11"/>
        <v>715</v>
      </c>
      <c r="B718" s="13">
        <v>-1.3609631293936899</v>
      </c>
      <c r="C718" s="13">
        <v>0.46051679094463799</v>
      </c>
      <c r="D718" s="13">
        <v>2.6910320136266299</v>
      </c>
      <c r="E718" s="13">
        <v>1.32401238680606</v>
      </c>
      <c r="F718" s="13">
        <v>2.4635930731464599</v>
      </c>
      <c r="G718" s="13">
        <v>1.2609230682219501</v>
      </c>
      <c r="H718" s="13">
        <v>0.143105599733476</v>
      </c>
      <c r="I718" s="13">
        <v>1.03952978219444</v>
      </c>
      <c r="J718" s="13">
        <v>-1.3218020051502599</v>
      </c>
      <c r="K718" s="13">
        <v>-1.35531235344812</v>
      </c>
      <c r="L718" s="13">
        <v>-0.82724856261870305</v>
      </c>
      <c r="M718" s="13">
        <v>-1.2432417432041101</v>
      </c>
      <c r="N718" s="13">
        <v>-0.18384789456620301</v>
      </c>
      <c r="O718" s="13">
        <v>0.41228811424852102</v>
      </c>
      <c r="P718" s="13">
        <v>-0.561523593320989</v>
      </c>
      <c r="Q718" s="13">
        <v>1.07247513534297</v>
      </c>
      <c r="R718" s="13">
        <v>1.1805953232940201</v>
      </c>
      <c r="S718" s="13">
        <v>-0.947396664807309</v>
      </c>
      <c r="T718" s="13">
        <v>0.60366866691271404</v>
      </c>
      <c r="U718" s="13">
        <v>0.237000604421511</v>
      </c>
    </row>
    <row r="719" spans="1:21" x14ac:dyDescent="0.3">
      <c r="A719">
        <f t="shared" si="11"/>
        <v>716</v>
      </c>
      <c r="B719" s="13">
        <v>0.77956742873497198</v>
      </c>
      <c r="C719" s="13">
        <v>-0.84241134748023705</v>
      </c>
      <c r="D719" s="13">
        <v>1.2059895065369499</v>
      </c>
      <c r="E719" s="13">
        <v>1.9238933963768501</v>
      </c>
      <c r="F719" s="13">
        <v>0.66958049909931805</v>
      </c>
      <c r="G719" s="13">
        <v>-0.81278730503692298</v>
      </c>
      <c r="H719" s="13">
        <v>-0.77004585278761595</v>
      </c>
      <c r="I719" s="13">
        <v>-1.1097016123155301</v>
      </c>
      <c r="J719" s="13">
        <v>1.3320610798118899</v>
      </c>
      <c r="K719" s="13">
        <v>-0.82098509113700502</v>
      </c>
      <c r="L719" s="13">
        <v>-9.3271304158652202E-2</v>
      </c>
      <c r="M719" s="13">
        <v>-1.9213016071329201</v>
      </c>
      <c r="N719" s="13">
        <v>-0.96710811425874299</v>
      </c>
      <c r="O719" s="13">
        <v>-1.76586222554032</v>
      </c>
      <c r="P719" s="13">
        <v>9.8669191355104297E-2</v>
      </c>
      <c r="Q719" s="13">
        <v>0.36544460824666403</v>
      </c>
      <c r="R719" s="13">
        <v>-0.49546435140617501</v>
      </c>
      <c r="S719" s="13">
        <v>0.84556346488312395</v>
      </c>
      <c r="T719" s="13">
        <v>0.11828279601998599</v>
      </c>
      <c r="U719" s="13">
        <v>0.29294031753715299</v>
      </c>
    </row>
    <row r="720" spans="1:21" x14ac:dyDescent="0.3">
      <c r="A720">
        <f t="shared" si="11"/>
        <v>717</v>
      </c>
      <c r="B720" s="13">
        <v>0.43941111155371199</v>
      </c>
      <c r="C720" s="13">
        <v>0.920293213166541</v>
      </c>
      <c r="D720" s="13">
        <v>0.78748174260928605</v>
      </c>
      <c r="E720" s="13">
        <v>0.85866434765386102</v>
      </c>
      <c r="F720" s="13">
        <v>-0.82388327582141396</v>
      </c>
      <c r="G720" s="13">
        <v>-1.8479490904927998E-2</v>
      </c>
      <c r="H720" s="13">
        <v>-1.97764586739574</v>
      </c>
      <c r="I720" s="13">
        <v>-0.84204210147768999</v>
      </c>
      <c r="J720" s="13">
        <v>-2.4360768496135501</v>
      </c>
      <c r="K720" s="13">
        <v>-0.19938354063055699</v>
      </c>
      <c r="L720" s="13">
        <v>-0.71731414787871695</v>
      </c>
      <c r="M720" s="13">
        <v>-1.1266031902451801</v>
      </c>
      <c r="N720" s="13">
        <v>1.4846909464612199</v>
      </c>
      <c r="O720" s="13">
        <v>1.0234472190808499</v>
      </c>
      <c r="P720" s="13">
        <v>1.51163042414953</v>
      </c>
      <c r="Q720" s="13">
        <v>-1.8189610233754001E-2</v>
      </c>
      <c r="R720" s="13">
        <v>-1.76314509121574</v>
      </c>
      <c r="S720" s="13">
        <v>-0.66107640794141598</v>
      </c>
      <c r="T720" s="13">
        <v>0.30954909713888101</v>
      </c>
      <c r="U720" s="13">
        <v>-0.79193120969364905</v>
      </c>
    </row>
    <row r="721" spans="1:21" x14ac:dyDescent="0.3">
      <c r="A721">
        <f t="shared" si="11"/>
        <v>718</v>
      </c>
      <c r="B721" s="13">
        <v>-8.9622483741209694E-2</v>
      </c>
      <c r="C721" s="13">
        <v>1.2784153414055699</v>
      </c>
      <c r="D721" s="13">
        <v>-0.93390359176536497</v>
      </c>
      <c r="E721" s="13">
        <v>-1.2165934399216201</v>
      </c>
      <c r="F721" s="13">
        <v>-0.39336944487792902</v>
      </c>
      <c r="G721" s="13">
        <v>-1.6372205284058801</v>
      </c>
      <c r="H721" s="13">
        <v>-0.84024691998313406</v>
      </c>
      <c r="I721" s="13">
        <v>-0.49955993564954698</v>
      </c>
      <c r="J721" s="13">
        <v>1.07849912079038</v>
      </c>
      <c r="K721" s="13">
        <v>-0.52153660260327706</v>
      </c>
      <c r="L721" s="13">
        <v>-0.51860406335627696</v>
      </c>
      <c r="M721" s="13">
        <v>-0.144385391589227</v>
      </c>
      <c r="N721" s="13">
        <v>0.43875368623226402</v>
      </c>
      <c r="O721" s="13">
        <v>-0.354133892413181</v>
      </c>
      <c r="P721" s="13">
        <v>-0.73160658831129499</v>
      </c>
      <c r="Q721" s="13">
        <v>8.4667267369266497E-2</v>
      </c>
      <c r="R721" s="13">
        <v>-1.13395644060997</v>
      </c>
      <c r="S721" s="13">
        <v>2.0324543782399598</v>
      </c>
      <c r="T721" s="13">
        <v>1.9025640219740201</v>
      </c>
      <c r="U721" s="13">
        <v>-0.42286061348426301</v>
      </c>
    </row>
    <row r="722" spans="1:21" x14ac:dyDescent="0.3">
      <c r="A722">
        <f t="shared" si="11"/>
        <v>719</v>
      </c>
      <c r="B722" s="13">
        <v>1.02118011801418</v>
      </c>
      <c r="C722" s="13">
        <v>1.82037170195489</v>
      </c>
      <c r="D722" s="13">
        <v>0.685589350641721</v>
      </c>
      <c r="E722" s="13">
        <v>-0.48105185803018002</v>
      </c>
      <c r="F722" s="13">
        <v>-0.16480015428390801</v>
      </c>
      <c r="G722" s="13">
        <v>-0.35735998011039299</v>
      </c>
      <c r="H722" s="13">
        <v>-0.67717554902142696</v>
      </c>
      <c r="I722" s="13">
        <v>-2.2143272107191501</v>
      </c>
      <c r="J722" s="13">
        <v>-0.61407550456292104</v>
      </c>
      <c r="K722" s="13">
        <v>-0.95814298089517203</v>
      </c>
      <c r="L722" s="13">
        <v>1.46197429514814</v>
      </c>
      <c r="M722" s="13">
        <v>2.4492545677168E-2</v>
      </c>
      <c r="N722" s="13">
        <v>0.232374045479605</v>
      </c>
      <c r="O722" s="13">
        <v>-1.5070434843140501</v>
      </c>
      <c r="P722" s="13">
        <v>-0.51914078006636599</v>
      </c>
      <c r="Q722" s="13">
        <v>1.38529241553122E-2</v>
      </c>
      <c r="R722" s="13">
        <v>-0.36549902797544898</v>
      </c>
      <c r="S722" s="13">
        <v>-1.0474379433040899</v>
      </c>
      <c r="T722" s="13">
        <v>1.53101860151244E-2</v>
      </c>
      <c r="U722" s="13">
        <v>1.94544472145827</v>
      </c>
    </row>
    <row r="723" spans="1:21" x14ac:dyDescent="0.3">
      <c r="A723">
        <f t="shared" si="11"/>
        <v>720</v>
      </c>
      <c r="B723" s="13">
        <v>-0.873979465028903</v>
      </c>
      <c r="C723" s="13">
        <v>0.67590512805129499</v>
      </c>
      <c r="D723" s="13">
        <v>1.1298124603330599</v>
      </c>
      <c r="E723" s="13">
        <v>0.56671811251848903</v>
      </c>
      <c r="F723" s="13">
        <v>1.7031508456098501</v>
      </c>
      <c r="G723" s="13">
        <v>-0.59950246168424504</v>
      </c>
      <c r="H723" s="13">
        <v>0.89907501457514005</v>
      </c>
      <c r="I723" s="13">
        <v>1.0722842730394999</v>
      </c>
      <c r="J723" s="13">
        <v>0.55244860574488297</v>
      </c>
      <c r="K723" s="13">
        <v>0.84007766279482499</v>
      </c>
      <c r="L723" s="13">
        <v>-1.24420780978033</v>
      </c>
      <c r="M723" s="13">
        <v>2.22753909647354</v>
      </c>
      <c r="N723" s="13">
        <v>0.18423260097716301</v>
      </c>
      <c r="O723" s="13">
        <v>1.51246267638501</v>
      </c>
      <c r="P723" s="13">
        <v>0.19506718150079699</v>
      </c>
      <c r="Q723" s="13">
        <v>-0.50691179948365295</v>
      </c>
      <c r="R723" s="13">
        <v>0.248631156868657</v>
      </c>
      <c r="S723" s="13">
        <v>0.418666028527173</v>
      </c>
      <c r="T723" s="13">
        <v>0.89110157853338001</v>
      </c>
      <c r="U723" s="13">
        <v>-9.1715628530188498E-2</v>
      </c>
    </row>
    <row r="724" spans="1:21" x14ac:dyDescent="0.3">
      <c r="A724">
        <f t="shared" si="11"/>
        <v>721</v>
      </c>
      <c r="B724" s="13">
        <v>0.41470029304762701</v>
      </c>
      <c r="C724" s="13">
        <v>0.93548459696784203</v>
      </c>
      <c r="D724" s="13">
        <v>-2.26986951625612</v>
      </c>
      <c r="E724" s="13">
        <v>2.0198110728924398E-2</v>
      </c>
      <c r="F724" s="13">
        <v>-0.59565715348459902</v>
      </c>
      <c r="G724" s="13">
        <v>-5.4397988792431601E-2</v>
      </c>
      <c r="H724" s="13">
        <v>-0.38959620127030498</v>
      </c>
      <c r="I724" s="13">
        <v>2.93404014542103E-2</v>
      </c>
      <c r="J724" s="13">
        <v>-0.35749490404898498</v>
      </c>
      <c r="K724" s="13">
        <v>0.87064480787305998</v>
      </c>
      <c r="L724" s="13">
        <v>-0.22817886854236299</v>
      </c>
      <c r="M724" s="13">
        <v>-4.9878616776641002E-2</v>
      </c>
      <c r="N724" s="13">
        <v>0.25078264537654699</v>
      </c>
      <c r="O724" s="13">
        <v>-0.179270609865191</v>
      </c>
      <c r="P724" s="13">
        <v>0.73094085622434801</v>
      </c>
      <c r="Q724" s="13">
        <v>-3.8640700400363999E-2</v>
      </c>
      <c r="R724" s="13">
        <v>0.93234169175292003</v>
      </c>
      <c r="S724" s="13">
        <v>1.2933741065255699</v>
      </c>
      <c r="T724" s="13">
        <v>0.36410985474928098</v>
      </c>
      <c r="U724" s="13">
        <v>0.31655744684637899</v>
      </c>
    </row>
    <row r="725" spans="1:21" x14ac:dyDescent="0.3">
      <c r="A725">
        <f t="shared" si="11"/>
        <v>722</v>
      </c>
      <c r="B725" s="13">
        <v>0.34844119995228101</v>
      </c>
      <c r="C725" s="13">
        <v>0.78826120961810198</v>
      </c>
      <c r="D725" s="13">
        <v>0.26937779848618398</v>
      </c>
      <c r="E725" s="13">
        <v>-0.61421215041981603</v>
      </c>
      <c r="F725" s="13">
        <v>0.66547586847483897</v>
      </c>
      <c r="G725" s="13">
        <v>-2.41131300523862E-2</v>
      </c>
      <c r="H725" s="13">
        <v>0.99905408762710002</v>
      </c>
      <c r="I725" s="13">
        <v>-0.279393358974518</v>
      </c>
      <c r="J725" s="13">
        <v>-7.7702107871405898E-2</v>
      </c>
      <c r="K725" s="13">
        <v>1.2030686760111799</v>
      </c>
      <c r="L725" s="13">
        <v>-1.95774634134668</v>
      </c>
      <c r="M725" s="13">
        <v>1.29174540845268</v>
      </c>
      <c r="N725" s="13">
        <v>0.62713371378245297</v>
      </c>
      <c r="O725" s="13">
        <v>0.78472999838834501</v>
      </c>
      <c r="P725" s="13">
        <v>0.52328036310910198</v>
      </c>
      <c r="Q725" s="13">
        <v>-0.30732242844379898</v>
      </c>
      <c r="R725" s="13">
        <v>-5.8837708668702401E-2</v>
      </c>
      <c r="S725" s="13">
        <v>-0.53423601391527398</v>
      </c>
      <c r="T725" s="13">
        <v>-1.8651320299532099</v>
      </c>
      <c r="U725" s="13">
        <v>-0.41310795672796702</v>
      </c>
    </row>
    <row r="726" spans="1:21" x14ac:dyDescent="0.3">
      <c r="A726">
        <f t="shared" si="11"/>
        <v>723</v>
      </c>
      <c r="B726" s="13">
        <v>0.34925441666371398</v>
      </c>
      <c r="C726" s="13">
        <v>-1.0081944080210701</v>
      </c>
      <c r="D726" s="13">
        <v>2.6340704583099099</v>
      </c>
      <c r="E726" s="13">
        <v>0.18981759610414001</v>
      </c>
      <c r="F726" s="13">
        <v>3.8805320677594603E-2</v>
      </c>
      <c r="G726" s="13">
        <v>-0.107718729407436</v>
      </c>
      <c r="H726" s="13">
        <v>0.79706330757923105</v>
      </c>
      <c r="I726" s="13">
        <v>-0.320952749229517</v>
      </c>
      <c r="J726" s="13">
        <v>-0.96528277674421303</v>
      </c>
      <c r="K726" s="13">
        <v>-0.70308545843848003</v>
      </c>
      <c r="L726" s="13">
        <v>0.41162532308209399</v>
      </c>
      <c r="M726" s="13">
        <v>1.97111592661115</v>
      </c>
      <c r="N726" s="13">
        <v>-0.77430745743273699</v>
      </c>
      <c r="O726" s="13">
        <v>-0.17301757722073499</v>
      </c>
      <c r="P726" s="13">
        <v>-1.26294681842603</v>
      </c>
      <c r="Q726" s="13">
        <v>0.33287130802897602</v>
      </c>
      <c r="R726" s="13">
        <v>0.701563458444321</v>
      </c>
      <c r="S726" s="13">
        <v>-0.248717223918696</v>
      </c>
      <c r="T726" s="13">
        <v>-1.09011018171539</v>
      </c>
      <c r="U726" s="13">
        <v>0.60836706233874205</v>
      </c>
    </row>
    <row r="727" spans="1:21" x14ac:dyDescent="0.3">
      <c r="A727">
        <f t="shared" si="11"/>
        <v>724</v>
      </c>
      <c r="B727" s="13">
        <v>-0.72924726762950298</v>
      </c>
      <c r="C727" s="13">
        <v>-0.115330252659969</v>
      </c>
      <c r="D727" s="13">
        <v>-0.97112342408503705</v>
      </c>
      <c r="E727" s="13">
        <v>-1.8420343549447</v>
      </c>
      <c r="F727" s="13">
        <v>0.125199052570729</v>
      </c>
      <c r="G727" s="13">
        <v>1.07975902530698</v>
      </c>
      <c r="H727" s="13">
        <v>-0.46833844448006401</v>
      </c>
      <c r="I727" s="13">
        <v>0.48060366292642698</v>
      </c>
      <c r="J727" s="13">
        <v>-1.4555392377290299</v>
      </c>
      <c r="K727" s="13">
        <v>1.6896011931555099</v>
      </c>
      <c r="L727" s="13">
        <v>0.44850228976534301</v>
      </c>
      <c r="M727" s="13">
        <v>-0.73530835122248694</v>
      </c>
      <c r="N727" s="13">
        <v>0.54538127989778395</v>
      </c>
      <c r="O727" s="13">
        <v>-0.166227061583922</v>
      </c>
      <c r="P727" s="13">
        <v>7.5110572123106997E-2</v>
      </c>
      <c r="Q727" s="13">
        <v>-0.889286315562136</v>
      </c>
      <c r="R727" s="13">
        <v>0.52734182863546897</v>
      </c>
      <c r="S727" s="13">
        <v>0.17419327538922999</v>
      </c>
      <c r="T727" s="13">
        <v>-0.10298407485135699</v>
      </c>
      <c r="U727" s="13">
        <v>-0.13639576026217601</v>
      </c>
    </row>
    <row r="728" spans="1:21" x14ac:dyDescent="0.3">
      <c r="A728">
        <f t="shared" si="11"/>
        <v>725</v>
      </c>
      <c r="B728" s="13">
        <v>0.326840248762991</v>
      </c>
      <c r="C728" s="13">
        <v>0.41914355370866102</v>
      </c>
      <c r="D728" s="13">
        <v>-1.0967426821319699</v>
      </c>
      <c r="E728" s="13">
        <v>-0.15705798898319301</v>
      </c>
      <c r="F728" s="13">
        <v>-0.90887931018020196</v>
      </c>
      <c r="G728" s="13">
        <v>1.69718474063138</v>
      </c>
      <c r="H728" s="13">
        <v>-0.92106269949515596</v>
      </c>
      <c r="I728" s="13">
        <v>0.7448018888347</v>
      </c>
      <c r="J728" s="13">
        <v>-2.4762562473404399</v>
      </c>
      <c r="K728" s="13">
        <v>-0.26443019402032197</v>
      </c>
      <c r="L728" s="13">
        <v>1.2522020900847</v>
      </c>
      <c r="M728" s="13">
        <v>0.97674897404713901</v>
      </c>
      <c r="N728" s="13">
        <v>0.35845423700513901</v>
      </c>
      <c r="O728" s="13">
        <v>1.2842005368345899</v>
      </c>
      <c r="P728" s="13">
        <v>-8.5669421518668507E-2</v>
      </c>
      <c r="Q728" s="13">
        <v>1.5081447826938701</v>
      </c>
      <c r="R728" s="13">
        <v>-1.0346073823969399</v>
      </c>
      <c r="S728" s="13">
        <v>1.60710820069641E-2</v>
      </c>
      <c r="T728" s="13">
        <v>1.52473326030263</v>
      </c>
      <c r="U728" s="13">
        <v>-2.6602028990265101</v>
      </c>
    </row>
    <row r="729" spans="1:21" x14ac:dyDescent="0.3">
      <c r="A729">
        <f t="shared" si="11"/>
        <v>726</v>
      </c>
      <c r="B729" s="13">
        <v>-0.51488163292647604</v>
      </c>
      <c r="C729" s="13">
        <v>-1.14297209730828</v>
      </c>
      <c r="D729" s="13">
        <v>1.3465430843962101</v>
      </c>
      <c r="E729" s="13">
        <v>0.49976210308991098</v>
      </c>
      <c r="F729" s="13">
        <v>3.0232387925118301E-2</v>
      </c>
      <c r="G729" s="13">
        <v>-1.74466409874827</v>
      </c>
      <c r="H729" s="13">
        <v>-0.40140124687231798</v>
      </c>
      <c r="I729" s="13">
        <v>-1.6875180991577201</v>
      </c>
      <c r="J729" s="13">
        <v>0.25355330417775301</v>
      </c>
      <c r="K729" s="13">
        <v>0.30594728139350003</v>
      </c>
      <c r="L729" s="13">
        <v>-0.54689781694665796</v>
      </c>
      <c r="M729" s="13">
        <v>-0.41849234649870298</v>
      </c>
      <c r="N729" s="13">
        <v>-1.2660369425640099</v>
      </c>
      <c r="O729" s="13">
        <v>0.719432268802082</v>
      </c>
      <c r="P729" s="13">
        <v>-0.91028784527982598</v>
      </c>
      <c r="Q729" s="13">
        <v>0.55572818102841604</v>
      </c>
      <c r="R729" s="13">
        <v>0.94944805175861502</v>
      </c>
      <c r="S729" s="13">
        <v>1.1258320935694399</v>
      </c>
      <c r="T729" s="13">
        <v>-1.6456168628551</v>
      </c>
      <c r="U729" s="13">
        <v>-0.54237478255002602</v>
      </c>
    </row>
    <row r="730" spans="1:21" x14ac:dyDescent="0.3">
      <c r="A730">
        <f t="shared" si="11"/>
        <v>727</v>
      </c>
      <c r="B730" s="13">
        <v>-0.89644615050248599</v>
      </c>
      <c r="C730" s="13">
        <v>-0.22347715856594699</v>
      </c>
      <c r="D730" s="13">
        <v>-1.53738285933281</v>
      </c>
      <c r="E730" s="13">
        <v>0.106360386176301</v>
      </c>
      <c r="F730" s="13">
        <v>1.9539986840623899E-2</v>
      </c>
      <c r="G730" s="13">
        <v>0.176763912114971</v>
      </c>
      <c r="H730" s="13">
        <v>-1.21124180636743</v>
      </c>
      <c r="I730" s="13">
        <v>0.82038119245576901</v>
      </c>
      <c r="J730" s="13">
        <v>-0.74046382407781297</v>
      </c>
      <c r="K730" s="13">
        <v>1.77110329258347</v>
      </c>
      <c r="L730" s="13">
        <v>-0.46300471279319799</v>
      </c>
      <c r="M730" s="13">
        <v>-0.86750758856001298</v>
      </c>
      <c r="N730" s="13">
        <v>-0.22104638269635199</v>
      </c>
      <c r="O730" s="13">
        <v>0.64678152539303002</v>
      </c>
      <c r="P730" s="13">
        <v>-1.55841560334786</v>
      </c>
      <c r="Q730" s="13">
        <v>-1.34535449292655</v>
      </c>
      <c r="R730" s="13">
        <v>-0.90315740083659402</v>
      </c>
      <c r="S730" s="13">
        <v>-0.39095108959901498</v>
      </c>
      <c r="T730" s="13">
        <v>-0.83945046272231805</v>
      </c>
      <c r="U730" s="13">
        <v>-1.5617710059188701</v>
      </c>
    </row>
    <row r="731" spans="1:21" x14ac:dyDescent="0.3">
      <c r="A731">
        <f t="shared" si="11"/>
        <v>728</v>
      </c>
      <c r="B731" s="13">
        <v>-1.2032681864150201</v>
      </c>
      <c r="C731" s="13">
        <v>-1.41641102587051</v>
      </c>
      <c r="D731" s="13">
        <v>-0.462240845477079</v>
      </c>
      <c r="E731" s="13">
        <v>-0.80157746728128398</v>
      </c>
      <c r="F731" s="13">
        <v>0.86108815514846104</v>
      </c>
      <c r="G731" s="13">
        <v>0.72189406376538701</v>
      </c>
      <c r="H731" s="13">
        <v>1.22033083796495</v>
      </c>
      <c r="I731" s="13">
        <v>-0.41346908961794199</v>
      </c>
      <c r="J731" s="13">
        <v>0.64030939657761199</v>
      </c>
      <c r="K731" s="13">
        <v>-0.94212004016253503</v>
      </c>
      <c r="L731" s="13">
        <v>-0.85087854697204002</v>
      </c>
      <c r="M731" s="13">
        <v>-1.78172651433759</v>
      </c>
      <c r="N731" s="13">
        <v>0.25749173917882201</v>
      </c>
      <c r="O731" s="13">
        <v>-1.7108334639917999</v>
      </c>
      <c r="P731" s="13">
        <v>-0.17896682497414501</v>
      </c>
      <c r="Q731" s="13">
        <v>-0.81977378929882905</v>
      </c>
      <c r="R731" s="13">
        <v>-0.67783229272921397</v>
      </c>
      <c r="S731" s="13">
        <v>-0.902987026425905</v>
      </c>
      <c r="T731" s="13">
        <v>-0.94685841780006896</v>
      </c>
      <c r="U731" s="13">
        <v>1.4610986900742899</v>
      </c>
    </row>
    <row r="732" spans="1:21" x14ac:dyDescent="0.3">
      <c r="A732">
        <f t="shared" si="11"/>
        <v>729</v>
      </c>
      <c r="B732" s="13">
        <v>1.03781563948524</v>
      </c>
      <c r="C732" s="13">
        <v>-0.26229935518921799</v>
      </c>
      <c r="D732" s="13">
        <v>0.35975110061786902</v>
      </c>
      <c r="E732" s="13">
        <v>-0.76525438651354505</v>
      </c>
      <c r="F732" s="13">
        <v>1.5244408234715301</v>
      </c>
      <c r="G732" s="13">
        <v>-1.83375691086306</v>
      </c>
      <c r="H732" s="13">
        <v>0.48969411468416801</v>
      </c>
      <c r="I732" s="13">
        <v>-0.91522178486360395</v>
      </c>
      <c r="J732" s="13">
        <v>2.2447649559662599</v>
      </c>
      <c r="K732" s="13">
        <v>0.81877244834940299</v>
      </c>
      <c r="L732" s="13">
        <v>-0.22405540506133201</v>
      </c>
      <c r="M732" s="13">
        <v>0.78910243160785098</v>
      </c>
      <c r="N732" s="13">
        <v>-0.86427642540965799</v>
      </c>
      <c r="O732" s="13">
        <v>-0.178080345161997</v>
      </c>
      <c r="P732" s="13">
        <v>-0.57250832456848899</v>
      </c>
      <c r="Q732" s="13">
        <v>-0.71013740735307695</v>
      </c>
      <c r="R732" s="13">
        <v>-4.9745132821924699E-2</v>
      </c>
      <c r="S732" s="13">
        <v>0.16273009597028601</v>
      </c>
      <c r="T732" s="13">
        <v>-1.6327921278575299</v>
      </c>
      <c r="U732" s="13">
        <v>0.28049143509218</v>
      </c>
    </row>
    <row r="733" spans="1:21" x14ac:dyDescent="0.3">
      <c r="A733">
        <f t="shared" si="11"/>
        <v>730</v>
      </c>
      <c r="B733" s="13">
        <v>-0.84594421233611805</v>
      </c>
      <c r="C733" s="13">
        <v>0.22802868092540701</v>
      </c>
      <c r="D733" s="13">
        <v>-0.34245443820201998</v>
      </c>
      <c r="E733" s="13">
        <v>2.0954475823043701</v>
      </c>
      <c r="F733" s="13">
        <v>1.28181621865999</v>
      </c>
      <c r="G733" s="13">
        <v>-1.1398858445405999</v>
      </c>
      <c r="H733" s="13">
        <v>-3.76231226272725E-2</v>
      </c>
      <c r="I733" s="13">
        <v>-0.32121873604411799</v>
      </c>
      <c r="J733" s="13">
        <v>0.58421779034203603</v>
      </c>
      <c r="K733" s="13">
        <v>0.81794363176699503</v>
      </c>
      <c r="L733" s="13">
        <v>-0.42212063856679799</v>
      </c>
      <c r="M733" s="13">
        <v>2.2433458578083898</v>
      </c>
      <c r="N733" s="13">
        <v>-0.55406369709160697</v>
      </c>
      <c r="O733" s="13">
        <v>8.4947440866189203E-2</v>
      </c>
      <c r="P733" s="13">
        <v>0.10866855299997499</v>
      </c>
      <c r="Q733" s="13">
        <v>0.125261973132029</v>
      </c>
      <c r="R733" s="13">
        <v>-0.33674359886272098</v>
      </c>
      <c r="S733" s="13">
        <v>1.2806490047425401</v>
      </c>
      <c r="T733" s="13">
        <v>-1.1636353875069201</v>
      </c>
      <c r="U733" s="13">
        <v>-0.87691641188615899</v>
      </c>
    </row>
    <row r="734" spans="1:21" x14ac:dyDescent="0.3">
      <c r="A734">
        <f t="shared" si="11"/>
        <v>731</v>
      </c>
      <c r="B734" s="13">
        <v>-0.172913844259168</v>
      </c>
      <c r="C734" s="13">
        <v>0.33611962199974099</v>
      </c>
      <c r="D734" s="13">
        <v>-0.10455131557460599</v>
      </c>
      <c r="E734" s="13">
        <v>1.10803340791725</v>
      </c>
      <c r="F734" s="13">
        <v>0.43699003766956901</v>
      </c>
      <c r="G734" s="13">
        <v>8.5673202319218406E-2</v>
      </c>
      <c r="H734" s="13">
        <v>1.9984340626938899</v>
      </c>
      <c r="I734" s="13">
        <v>-0.76943752044305003</v>
      </c>
      <c r="J734" s="13">
        <v>-0.25323111315809799</v>
      </c>
      <c r="K734" s="13">
        <v>-3.99300559556134E-2</v>
      </c>
      <c r="L734" s="13">
        <v>-0.80561433049469</v>
      </c>
      <c r="M734" s="13">
        <v>1.2371690937330599</v>
      </c>
      <c r="N734" s="13">
        <v>-1.30657539046743</v>
      </c>
      <c r="O734" s="13">
        <v>1.4917341945912499</v>
      </c>
      <c r="P734" s="13">
        <v>0.95136572431737498</v>
      </c>
      <c r="Q734" s="13">
        <v>0.62403698997634405</v>
      </c>
      <c r="R734" s="13">
        <v>-0.16748267525726701</v>
      </c>
      <c r="S734" s="13">
        <v>-1.16980518567592</v>
      </c>
      <c r="T734" s="13">
        <v>0.97668568690915403</v>
      </c>
      <c r="U734" s="13">
        <v>0.45211458146206202</v>
      </c>
    </row>
    <row r="735" spans="1:21" x14ac:dyDescent="0.3">
      <c r="A735">
        <f t="shared" si="11"/>
        <v>732</v>
      </c>
      <c r="B735" s="13">
        <v>-1.2086520547402</v>
      </c>
      <c r="C735" s="13">
        <v>0.68345087979308805</v>
      </c>
      <c r="D735" s="13">
        <v>9.8523789674443807E-2</v>
      </c>
      <c r="E735" s="13">
        <v>0.92964254415986403</v>
      </c>
      <c r="F735" s="13">
        <v>0.52206492418807604</v>
      </c>
      <c r="G735" s="13">
        <v>1.0085244017578201</v>
      </c>
      <c r="H735" s="13">
        <v>0.23567292267643</v>
      </c>
      <c r="I735" s="13">
        <v>-1.39560115127388</v>
      </c>
      <c r="J735" s="13">
        <v>-0.76159215082412102</v>
      </c>
      <c r="K735" s="13">
        <v>1.1247733042357</v>
      </c>
      <c r="L735" s="13">
        <v>-0.33640060628264301</v>
      </c>
      <c r="M735" s="13">
        <v>-0.47057720148246401</v>
      </c>
      <c r="N735" s="13">
        <v>-1.6349301430091101</v>
      </c>
      <c r="O735" s="13">
        <v>0.137883530177074</v>
      </c>
      <c r="P735" s="13">
        <v>-6.7863989194423893E-2</v>
      </c>
      <c r="Q735" s="13">
        <v>2.37721597830163</v>
      </c>
      <c r="R735" s="13">
        <v>-0.329892455793032</v>
      </c>
      <c r="S735" s="13">
        <v>-0.51563434012504505</v>
      </c>
      <c r="T735" s="13">
        <v>-0.74709878770221705</v>
      </c>
      <c r="U735" s="13">
        <v>-0.49234812699299102</v>
      </c>
    </row>
    <row r="736" spans="1:21" x14ac:dyDescent="0.3">
      <c r="A736">
        <f t="shared" si="11"/>
        <v>733</v>
      </c>
      <c r="B736" s="13">
        <v>-0.29712679999540398</v>
      </c>
      <c r="C736" s="13">
        <v>0.98072475401280401</v>
      </c>
      <c r="D736" s="13">
        <v>-0.50861129546764605</v>
      </c>
      <c r="E736" s="13">
        <v>0.14451560343668499</v>
      </c>
      <c r="F736" s="13">
        <v>-0.20040174686513401</v>
      </c>
      <c r="G736" s="13">
        <v>-0.43509326929113801</v>
      </c>
      <c r="H736" s="13">
        <v>1.13066649378719</v>
      </c>
      <c r="I736" s="13">
        <v>0.911580932132111</v>
      </c>
      <c r="J736" s="13">
        <v>0.48066422219435501</v>
      </c>
      <c r="K736" s="13">
        <v>-1.99493836658503</v>
      </c>
      <c r="L736" s="13">
        <v>-0.140391116218992</v>
      </c>
      <c r="M736" s="13">
        <v>-1.30507224144334</v>
      </c>
      <c r="N736" s="13">
        <v>-0.75196184022043699</v>
      </c>
      <c r="O736" s="13">
        <v>-0.13791810957030101</v>
      </c>
      <c r="P736" s="13">
        <v>0.16362629413353899</v>
      </c>
      <c r="Q736" s="13">
        <v>0.55409886487294602</v>
      </c>
      <c r="R736" s="13">
        <v>1.3370272712331199</v>
      </c>
      <c r="S736" s="13">
        <v>1.53691366773069</v>
      </c>
      <c r="T736" s="13">
        <v>-0.22518371983392299</v>
      </c>
      <c r="U736" s="13">
        <v>1.5738237605623899</v>
      </c>
    </row>
    <row r="737" spans="1:21" x14ac:dyDescent="0.3">
      <c r="A737">
        <f t="shared" si="11"/>
        <v>734</v>
      </c>
      <c r="B737" s="13">
        <v>-3.2320377959400099</v>
      </c>
      <c r="C737" s="13">
        <v>-0.21553144979173799</v>
      </c>
      <c r="D737" s="13">
        <v>-1.67121864901216E-2</v>
      </c>
      <c r="E737" s="13">
        <v>0.12826351125327301</v>
      </c>
      <c r="F737" s="13">
        <v>-0.13517252203569199</v>
      </c>
      <c r="G737" s="13">
        <v>-0.87234308180665299</v>
      </c>
      <c r="H737" s="13">
        <v>-0.50965385768260196</v>
      </c>
      <c r="I737" s="13">
        <v>3.67467115707052E-2</v>
      </c>
      <c r="J737" s="13">
        <v>0.71688971579998595</v>
      </c>
      <c r="K737" s="13">
        <v>0.41895123310855598</v>
      </c>
      <c r="L737" s="13">
        <v>-1.3301889010177901</v>
      </c>
      <c r="M737" s="13">
        <v>1.0936516699722401</v>
      </c>
      <c r="N737" s="13">
        <v>0.55404062825364997</v>
      </c>
      <c r="O737" s="13">
        <v>-0.15960481548092101</v>
      </c>
      <c r="P737" s="13">
        <v>0.20022879323214501</v>
      </c>
      <c r="Q737" s="13">
        <v>0.74366161602563996</v>
      </c>
      <c r="R737" s="13">
        <v>-0.72300036280111801</v>
      </c>
      <c r="S737" s="13">
        <v>-1.5101396364680499</v>
      </c>
      <c r="T737" s="13">
        <v>-1.7346655047724799</v>
      </c>
      <c r="U737" s="13">
        <v>-2.2984335052933602</v>
      </c>
    </row>
    <row r="738" spans="1:21" x14ac:dyDescent="0.3">
      <c r="A738">
        <f t="shared" si="11"/>
        <v>735</v>
      </c>
      <c r="B738" s="13">
        <v>-1.0869592294613299</v>
      </c>
      <c r="C738" s="13">
        <v>0.96122125964044303</v>
      </c>
      <c r="D738" s="13">
        <v>-1.11010496776378</v>
      </c>
      <c r="E738" s="13">
        <v>-0.13810136454223901</v>
      </c>
      <c r="F738" s="13">
        <v>-2.8574785468248501E-2</v>
      </c>
      <c r="G738" s="13">
        <v>0.54770135481936899</v>
      </c>
      <c r="H738" s="13">
        <v>-0.42516699017022203</v>
      </c>
      <c r="I738" s="13">
        <v>-2.4150913738073498</v>
      </c>
      <c r="J738" s="13">
        <v>0.65894778045244096</v>
      </c>
      <c r="K738" s="13">
        <v>1.5313182977648701</v>
      </c>
      <c r="L738" s="13">
        <v>-0.70498694595961897</v>
      </c>
      <c r="M738" s="13">
        <v>0.72980899987827197</v>
      </c>
      <c r="N738" s="13">
        <v>0.66676647456007399</v>
      </c>
      <c r="O738" s="13">
        <v>2.5541569010224299</v>
      </c>
      <c r="P738" s="13">
        <v>-1.4701514696889599</v>
      </c>
      <c r="Q738" s="13">
        <v>0.620412695744059</v>
      </c>
      <c r="R738" s="13">
        <v>-1.50466650709646</v>
      </c>
      <c r="S738" s="13">
        <v>0.50042640237969904</v>
      </c>
      <c r="T738" s="13">
        <v>1.1011985592626501</v>
      </c>
      <c r="U738" s="13">
        <v>2.6139931575398299</v>
      </c>
    </row>
    <row r="739" spans="1:21" x14ac:dyDescent="0.3">
      <c r="A739">
        <f t="shared" si="11"/>
        <v>736</v>
      </c>
      <c r="B739" s="13">
        <v>-1.4264361594797199</v>
      </c>
      <c r="C739" s="13">
        <v>1.0349595050940501</v>
      </c>
      <c r="D739" s="13">
        <v>-2.0635512095889599</v>
      </c>
      <c r="E739" s="13">
        <v>0.41788465937835301</v>
      </c>
      <c r="F739" s="13">
        <v>-0.11846454181947801</v>
      </c>
      <c r="G739" s="13">
        <v>5.6610626328147E-2</v>
      </c>
      <c r="H739" s="13">
        <v>-0.65965184751978601</v>
      </c>
      <c r="I739" s="13">
        <v>0.30640721420178402</v>
      </c>
      <c r="J739" s="13">
        <v>0.124807592559514</v>
      </c>
      <c r="K739" s="13">
        <v>0.175764751219011</v>
      </c>
      <c r="L739" s="13">
        <v>-1.97360361640099</v>
      </c>
      <c r="M739" s="13">
        <v>0.91919750422644997</v>
      </c>
      <c r="N739" s="13">
        <v>-0.26989071741988901</v>
      </c>
      <c r="O739" s="13">
        <v>1.8802950438925901</v>
      </c>
      <c r="P739" s="13">
        <v>-1.69185803939201</v>
      </c>
      <c r="Q739" s="13">
        <v>0.31051567886159498</v>
      </c>
      <c r="R739" s="13">
        <v>-2.4133882178817898</v>
      </c>
      <c r="S739" s="13">
        <v>1.9223143184329401</v>
      </c>
      <c r="T739" s="13">
        <v>1.898148724116</v>
      </c>
      <c r="U739" s="13">
        <v>-0.59069360395506398</v>
      </c>
    </row>
    <row r="740" spans="1:21" x14ac:dyDescent="0.3">
      <c r="A740">
        <f t="shared" si="11"/>
        <v>737</v>
      </c>
      <c r="B740" s="13">
        <v>-1.0144507677053201</v>
      </c>
      <c r="C740" s="13">
        <v>-0.15690987654862101</v>
      </c>
      <c r="D740" s="13">
        <v>1.0861394374417701</v>
      </c>
      <c r="E740" s="13">
        <v>0.53658885251690003</v>
      </c>
      <c r="F740" s="13">
        <v>0.35863566973106897</v>
      </c>
      <c r="G740" s="13">
        <v>-1.0738621316918999</v>
      </c>
      <c r="H740" s="13">
        <v>-1.6568453614066601</v>
      </c>
      <c r="I740" s="13">
        <v>0.54584640303987797</v>
      </c>
      <c r="J740" s="13">
        <v>-1.3449011830715001</v>
      </c>
      <c r="K740" s="13">
        <v>1.2780578904481601</v>
      </c>
      <c r="L740" s="13">
        <v>2.15514359041451</v>
      </c>
      <c r="M740" s="13">
        <v>2.5423171200771302</v>
      </c>
      <c r="N740" s="13">
        <v>0.90019259177104904</v>
      </c>
      <c r="O740" s="13">
        <v>-0.32494707808683698</v>
      </c>
      <c r="P740" s="13">
        <v>1.04038164812983</v>
      </c>
      <c r="Q740" s="13">
        <v>-1.2819445536308101</v>
      </c>
      <c r="R740" s="13">
        <v>-0.98882994226018395</v>
      </c>
      <c r="S740" s="13">
        <v>-0.32028461920272699</v>
      </c>
      <c r="T740" s="13">
        <v>-0.72884126621029899</v>
      </c>
      <c r="U740" s="13">
        <v>0.26223158072276198</v>
      </c>
    </row>
    <row r="741" spans="1:21" x14ac:dyDescent="0.3">
      <c r="A741">
        <f t="shared" si="11"/>
        <v>738</v>
      </c>
      <c r="B741" s="13">
        <v>-0.213267188307358</v>
      </c>
      <c r="C741" s="13">
        <v>0.110775061406007</v>
      </c>
      <c r="D741" s="13">
        <v>-1.9547465954679299</v>
      </c>
      <c r="E741" s="13">
        <v>-1.73534910317819</v>
      </c>
      <c r="F741" s="13">
        <v>0.73556826314100399</v>
      </c>
      <c r="G741" s="13">
        <v>0.93954233538913601</v>
      </c>
      <c r="H741" s="13">
        <v>-0.54974791886429097</v>
      </c>
      <c r="I741" s="13">
        <v>1.8745434599511299</v>
      </c>
      <c r="J741" s="13">
        <v>1.0137869437117899</v>
      </c>
      <c r="K741" s="13">
        <v>-0.52502402378874102</v>
      </c>
      <c r="L741" s="13">
        <v>0.80229395068160403</v>
      </c>
      <c r="M741" s="13">
        <v>1.7546432916552299</v>
      </c>
      <c r="N741" s="13">
        <v>-1.3763474167529599</v>
      </c>
      <c r="O741" s="13">
        <v>-7.7244348892477693E-2</v>
      </c>
      <c r="P741" s="13">
        <v>-0.78696831387174204</v>
      </c>
      <c r="Q741" s="13">
        <v>-0.81104042713975</v>
      </c>
      <c r="R741" s="13">
        <v>-1.0050835302285399</v>
      </c>
      <c r="S741" s="13">
        <v>1.96880190249811</v>
      </c>
      <c r="T741" s="13">
        <v>-0.970690366814284</v>
      </c>
      <c r="U741" s="13">
        <v>-1.0282785192494199</v>
      </c>
    </row>
    <row r="742" spans="1:21" x14ac:dyDescent="0.3">
      <c r="A742">
        <f t="shared" si="11"/>
        <v>739</v>
      </c>
      <c r="B742" s="13">
        <v>-0.325347780360491</v>
      </c>
      <c r="C742" s="13">
        <v>0.909422701776891</v>
      </c>
      <c r="D742" s="13">
        <v>-0.52903222838813502</v>
      </c>
      <c r="E742" s="13">
        <v>1.08773021103393</v>
      </c>
      <c r="F742" s="13">
        <v>0.50786633814097804</v>
      </c>
      <c r="G742" s="13">
        <v>-0.82022452868636297</v>
      </c>
      <c r="H742" s="13">
        <v>-0.72368326908052205</v>
      </c>
      <c r="I742" s="13">
        <v>-2.72514565195657</v>
      </c>
      <c r="J742" s="13">
        <v>-0.76483371610170403</v>
      </c>
      <c r="K742" s="13">
        <v>0.81768949945399105</v>
      </c>
      <c r="L742" s="13">
        <v>-0.82622724270218295</v>
      </c>
      <c r="M742" s="13">
        <v>5.7545050816113302E-2</v>
      </c>
      <c r="N742" s="13">
        <v>0.334962974168308</v>
      </c>
      <c r="O742" s="13">
        <v>-1.5048503113524101</v>
      </c>
      <c r="P742" s="13">
        <v>0.247502633571164</v>
      </c>
      <c r="Q742" s="13">
        <v>-0.27329490091789699</v>
      </c>
      <c r="R742" s="13">
        <v>3.5272869250946499</v>
      </c>
      <c r="S742" s="13">
        <v>0.15137259997298999</v>
      </c>
      <c r="T742" s="13">
        <v>0.51347594690854004</v>
      </c>
      <c r="U742" s="13">
        <v>-1.5973365181125001</v>
      </c>
    </row>
    <row r="743" spans="1:21" x14ac:dyDescent="0.3">
      <c r="A743">
        <f t="shared" si="11"/>
        <v>740</v>
      </c>
      <c r="B743" s="13">
        <v>1.94439779196628</v>
      </c>
      <c r="C743" s="13">
        <v>-6.6064393398747798E-2</v>
      </c>
      <c r="D743" s="13">
        <v>1.6196699232412399</v>
      </c>
      <c r="E743" s="13">
        <v>-0.75013211976153804</v>
      </c>
      <c r="F743" s="13">
        <v>1.1993543013077399</v>
      </c>
      <c r="G743" s="13">
        <v>-0.47457529895433298</v>
      </c>
      <c r="H743" s="13">
        <v>-0.20840914135475899</v>
      </c>
      <c r="I743" s="13">
        <v>0.12611914333748001</v>
      </c>
      <c r="J743" s="13">
        <v>-0.55949096117542596</v>
      </c>
      <c r="K743" s="13">
        <v>0.94806479056915605</v>
      </c>
      <c r="L743" s="13">
        <v>-0.63817295059180801</v>
      </c>
      <c r="M743" s="13">
        <v>-0.61907225019895296</v>
      </c>
      <c r="N743" s="13">
        <v>-0.43282800426032603</v>
      </c>
      <c r="O743" s="13">
        <v>0.63319191075759595</v>
      </c>
      <c r="P743" s="13">
        <v>0.43348222405542403</v>
      </c>
      <c r="Q743" s="13">
        <v>0.76143062753804802</v>
      </c>
      <c r="R743" s="13">
        <v>0.80877095589516401</v>
      </c>
      <c r="S743" s="13">
        <v>0.42350784604237701</v>
      </c>
      <c r="T743" s="13">
        <v>-0.81941583465299195</v>
      </c>
      <c r="U743" s="13">
        <v>0.42947342706538699</v>
      </c>
    </row>
    <row r="744" spans="1:21" x14ac:dyDescent="0.3">
      <c r="A744">
        <f t="shared" si="11"/>
        <v>741</v>
      </c>
      <c r="B744" s="13">
        <v>-0.57177321834945605</v>
      </c>
      <c r="C744" s="13">
        <v>-0.72675743637534196</v>
      </c>
      <c r="D744" s="13">
        <v>-2.2595498006989398</v>
      </c>
      <c r="E744" s="13">
        <v>-0.49287211883197601</v>
      </c>
      <c r="F744" s="13">
        <v>0.44625079920773097</v>
      </c>
      <c r="G744" s="13">
        <v>1.47716303997828</v>
      </c>
      <c r="H744" s="13">
        <v>-0.43981630177824499</v>
      </c>
      <c r="I744" s="13">
        <v>2.45441351181314</v>
      </c>
      <c r="J744" s="13">
        <v>0.65549801341521197</v>
      </c>
      <c r="K744" s="13">
        <v>0.18618534078190199</v>
      </c>
      <c r="L744" s="13">
        <v>1.3584237260481</v>
      </c>
      <c r="M744" s="13">
        <v>1.2900074028485899</v>
      </c>
      <c r="N744" s="13">
        <v>0.86509862856768804</v>
      </c>
      <c r="O744" s="13">
        <v>-1.3344452589931</v>
      </c>
      <c r="P744" s="13">
        <v>0.35001850456775502</v>
      </c>
      <c r="Q744" s="13">
        <v>2.0561333456985298</v>
      </c>
      <c r="R744" s="13">
        <v>-1.4051599363613101</v>
      </c>
      <c r="S744" s="13">
        <v>0.177011832137283</v>
      </c>
      <c r="T744" s="13">
        <v>0.22795770681163</v>
      </c>
      <c r="U744" s="13">
        <v>1.75579426595122</v>
      </c>
    </row>
    <row r="745" spans="1:21" x14ac:dyDescent="0.3">
      <c r="A745">
        <f t="shared" si="11"/>
        <v>742</v>
      </c>
      <c r="B745" s="13">
        <v>-0.25003227803504402</v>
      </c>
      <c r="C745" s="13">
        <v>-0.50838131496088002</v>
      </c>
      <c r="D745" s="13">
        <v>0.14005790683726299</v>
      </c>
      <c r="E745" s="13">
        <v>0.54357877507379104</v>
      </c>
      <c r="F745" s="13">
        <v>-1.1223911678885901</v>
      </c>
      <c r="G745" s="13">
        <v>0.96503774778522899</v>
      </c>
      <c r="H745" s="13">
        <v>1.2273920112896799</v>
      </c>
      <c r="I745" s="13">
        <v>-1.3383730648021599</v>
      </c>
      <c r="J745" s="13">
        <v>-1.3651703773489401</v>
      </c>
      <c r="K745" s="13">
        <v>-0.35095459840144599</v>
      </c>
      <c r="L745" s="13">
        <v>-2.3149155261474901</v>
      </c>
      <c r="M745" s="13">
        <v>-4.9802487171622799E-2</v>
      </c>
      <c r="N745" s="13">
        <v>0.31402002427861098</v>
      </c>
      <c r="O745" s="13">
        <v>-1.1000961359714001</v>
      </c>
      <c r="P745" s="13">
        <v>-0.32518961948545599</v>
      </c>
      <c r="Q745" s="13">
        <v>-1.1867609940497801</v>
      </c>
      <c r="R745" s="13">
        <v>-0.14328556162668701</v>
      </c>
      <c r="S745" s="13">
        <v>-0.31899417527266499</v>
      </c>
      <c r="T745" s="13">
        <v>-2.6293116643949199</v>
      </c>
      <c r="U745" s="13">
        <v>1.09570336033216</v>
      </c>
    </row>
    <row r="746" spans="1:21" x14ac:dyDescent="0.3">
      <c r="A746">
        <f t="shared" si="11"/>
        <v>743</v>
      </c>
      <c r="B746" s="13">
        <v>-1.5693154703407</v>
      </c>
      <c r="C746" s="13">
        <v>-0.64345673669635595</v>
      </c>
      <c r="D746" s="13">
        <v>0.99465007110208803</v>
      </c>
      <c r="E746" s="13">
        <v>-0.71205081951177396</v>
      </c>
      <c r="F746" s="13">
        <v>-2.3365960420614301E-3</v>
      </c>
      <c r="G746" s="13">
        <v>-0.45655295123727102</v>
      </c>
      <c r="H746" s="13">
        <v>-0.63189394258953602</v>
      </c>
      <c r="I746" s="13">
        <v>0.31154472479453499</v>
      </c>
      <c r="J746" s="13">
        <v>-0.117929353598801</v>
      </c>
      <c r="K746" s="13">
        <v>-1.4704349021963701</v>
      </c>
      <c r="L746" s="13">
        <v>-0.57358659744058105</v>
      </c>
      <c r="M746" s="13">
        <v>-1.62152040194358</v>
      </c>
      <c r="N746" s="13">
        <v>-0.78506993148027704</v>
      </c>
      <c r="O746" s="13">
        <v>-1.7356143890378599</v>
      </c>
      <c r="P746" s="13">
        <v>-0.83585107297643402</v>
      </c>
      <c r="Q746" s="13">
        <v>0.46136251683280399</v>
      </c>
      <c r="R746" s="13">
        <v>1.07303412192766</v>
      </c>
      <c r="S746" s="13">
        <v>0.972822867240136</v>
      </c>
      <c r="T746" s="13">
        <v>-0.82492398362705199</v>
      </c>
      <c r="U746" s="13">
        <v>2.16562597013005</v>
      </c>
    </row>
    <row r="747" spans="1:21" x14ac:dyDescent="0.3">
      <c r="A747">
        <f t="shared" si="11"/>
        <v>744</v>
      </c>
      <c r="B747" s="13">
        <v>-0.47738266369406701</v>
      </c>
      <c r="C747" s="13">
        <v>-1.08409581647041</v>
      </c>
      <c r="D747" s="13">
        <v>1.7918820864649501</v>
      </c>
      <c r="E747" s="13">
        <v>-0.73016126430688499</v>
      </c>
      <c r="F747" s="13">
        <v>-0.38694850819634702</v>
      </c>
      <c r="G747" s="13">
        <v>-0.13538953275009899</v>
      </c>
      <c r="H747" s="13">
        <v>-0.68840582581372201</v>
      </c>
      <c r="I747" s="13">
        <v>0.729327826821903</v>
      </c>
      <c r="J747" s="13">
        <v>-0.43918419804003</v>
      </c>
      <c r="K747" s="13">
        <v>-0.28667420938284899</v>
      </c>
      <c r="L747" s="13">
        <v>-0.86218850292947902</v>
      </c>
      <c r="M747" s="13">
        <v>-0.56291982026989196</v>
      </c>
      <c r="N747" s="13">
        <v>-0.88732192741386595</v>
      </c>
      <c r="O747" s="13">
        <v>1.5045196147786699</v>
      </c>
      <c r="P747" s="13">
        <v>-4.4514600929767299E-2</v>
      </c>
      <c r="Q747" s="13">
        <v>0.71632190914788396</v>
      </c>
      <c r="R747" s="13">
        <v>-2.7293368509509301E-2</v>
      </c>
      <c r="S747" s="13">
        <v>-7.2898918731298806E-2</v>
      </c>
      <c r="T747" s="13">
        <v>0.53703437975078805</v>
      </c>
      <c r="U747" s="13">
        <v>-0.102970796777154</v>
      </c>
    </row>
    <row r="748" spans="1:21" x14ac:dyDescent="0.3">
      <c r="A748">
        <f t="shared" si="11"/>
        <v>745</v>
      </c>
      <c r="B748" s="13">
        <v>-1.3379766535622599</v>
      </c>
      <c r="C748" s="13">
        <v>1.2329015267072101</v>
      </c>
      <c r="D748" s="13">
        <v>-7.6763228593740102E-2</v>
      </c>
      <c r="E748" s="13">
        <v>1.8430866356183599</v>
      </c>
      <c r="F748" s="13">
        <v>1.2058686532307401</v>
      </c>
      <c r="G748" s="13">
        <v>-1.3245009519715401</v>
      </c>
      <c r="H748" s="13">
        <v>1.6894441867252801</v>
      </c>
      <c r="I748" s="13">
        <v>1.0013805589285001</v>
      </c>
      <c r="J748" s="13">
        <v>0.125175672655954</v>
      </c>
      <c r="K748" s="13">
        <v>1.1553040912036101</v>
      </c>
      <c r="L748" s="13">
        <v>0.66589871016198698</v>
      </c>
      <c r="M748" s="13">
        <v>-0.280669548194733</v>
      </c>
      <c r="N748" s="13">
        <v>-1.15099821086539</v>
      </c>
      <c r="O748" s="13">
        <v>0.550468361917685</v>
      </c>
      <c r="P748" s="13">
        <v>0.19586675890372199</v>
      </c>
      <c r="Q748" s="13">
        <v>0.67754691171845804</v>
      </c>
      <c r="R748" s="13">
        <v>-0.227023757746972</v>
      </c>
      <c r="S748" s="13">
        <v>1.45588616752933</v>
      </c>
      <c r="T748" s="13">
        <v>0.88651584503913805</v>
      </c>
      <c r="U748" s="13">
        <v>-0.42510624563101201</v>
      </c>
    </row>
    <row r="749" spans="1:21" x14ac:dyDescent="0.3">
      <c r="A749">
        <f t="shared" si="11"/>
        <v>746</v>
      </c>
      <c r="B749" s="13">
        <v>3.02990237881831E-2</v>
      </c>
      <c r="C749" s="13">
        <v>-2.0850131128568301</v>
      </c>
      <c r="D749" s="13">
        <v>-0.24141524342475701</v>
      </c>
      <c r="E749" s="13">
        <v>1.1123850187506299</v>
      </c>
      <c r="F749" s="13">
        <v>0.89250613347152397</v>
      </c>
      <c r="G749" s="13">
        <v>1.14657164920773</v>
      </c>
      <c r="H749" s="13">
        <v>-0.28653192215800199</v>
      </c>
      <c r="I749" s="13">
        <v>1.53144614738757</v>
      </c>
      <c r="J749" s="13">
        <v>0.93244532411694603</v>
      </c>
      <c r="K749" s="13">
        <v>1.9237608054889199</v>
      </c>
      <c r="L749" s="13">
        <v>1.51007551118354</v>
      </c>
      <c r="M749" s="13">
        <v>0.41521480816752998</v>
      </c>
      <c r="N749" s="13">
        <v>-0.59522894923749003</v>
      </c>
      <c r="O749" s="13">
        <v>0.28088097139854301</v>
      </c>
      <c r="P749" s="13">
        <v>-0.37499392819535798</v>
      </c>
      <c r="Q749" s="13">
        <v>-0.74909508143445402</v>
      </c>
      <c r="R749" s="13">
        <v>1.08369437058104</v>
      </c>
      <c r="S749" s="13">
        <v>-2.87789479058119E-2</v>
      </c>
      <c r="T749" s="13">
        <v>0.216530041967325</v>
      </c>
      <c r="U749" s="13">
        <v>-0.71922664542237702</v>
      </c>
    </row>
    <row r="750" spans="1:21" x14ac:dyDescent="0.3">
      <c r="A750">
        <f t="shared" si="11"/>
        <v>747</v>
      </c>
      <c r="B750" s="13">
        <v>0.85308676751857804</v>
      </c>
      <c r="C750" s="13">
        <v>-9.2157755533972194E-2</v>
      </c>
      <c r="D750" s="13">
        <v>-2.03666680240618</v>
      </c>
      <c r="E750" s="13">
        <v>0.92951149071018602</v>
      </c>
      <c r="F750" s="13">
        <v>-1.7654753482180201</v>
      </c>
      <c r="G750" s="13">
        <v>1.3965581272816801</v>
      </c>
      <c r="H750" s="13">
        <v>0.126133199250934</v>
      </c>
      <c r="I750" s="13">
        <v>-1.5763666848226501</v>
      </c>
      <c r="J750" s="13">
        <v>0.97703430227490695</v>
      </c>
      <c r="K750" s="13">
        <v>-0.91498600494770799</v>
      </c>
      <c r="L750" s="13">
        <v>-0.77010502364200795</v>
      </c>
      <c r="M750" s="13">
        <v>0.390658444451989</v>
      </c>
      <c r="N750" s="13">
        <v>0.71175312157339699</v>
      </c>
      <c r="O750" s="13">
        <v>1.0378378512481801</v>
      </c>
      <c r="P750" s="13">
        <v>0.31904004070520198</v>
      </c>
      <c r="Q750" s="13">
        <v>0.49224959438830801</v>
      </c>
      <c r="R750" s="13">
        <v>-0.419028133610031</v>
      </c>
      <c r="S750" s="13">
        <v>0.50942603165140399</v>
      </c>
      <c r="T750" s="13">
        <v>0.179147776187076</v>
      </c>
      <c r="U750" s="13">
        <v>-0.27799367656855201</v>
      </c>
    </row>
    <row r="751" spans="1:21" x14ac:dyDescent="0.3">
      <c r="A751">
        <f t="shared" si="11"/>
        <v>748</v>
      </c>
      <c r="B751" s="13">
        <v>0.40425346510936</v>
      </c>
      <c r="C751" s="13">
        <v>0.12962554762748499</v>
      </c>
      <c r="D751" s="13">
        <v>0.26678363922823201</v>
      </c>
      <c r="E751" s="13">
        <v>0.64966713926103403</v>
      </c>
      <c r="F751" s="13">
        <v>-0.91022270486240098</v>
      </c>
      <c r="G751" s="13">
        <v>1.65626762549466</v>
      </c>
      <c r="H751" s="13">
        <v>1.4333712260195299</v>
      </c>
      <c r="I751" s="13">
        <v>-0.47581669244436697</v>
      </c>
      <c r="J751" s="13">
        <v>2.08096968578438</v>
      </c>
      <c r="K751" s="13">
        <v>0.99083609894676805</v>
      </c>
      <c r="L751" s="13">
        <v>2.2488913097433101</v>
      </c>
      <c r="M751" s="13">
        <v>1.01219430132735</v>
      </c>
      <c r="N751" s="13">
        <v>0.57592846729110103</v>
      </c>
      <c r="O751" s="13">
        <v>-1.4790981855032601</v>
      </c>
      <c r="P751" s="13">
        <v>-0.90237574732672998</v>
      </c>
      <c r="Q751" s="13">
        <v>-1.1604805807007701</v>
      </c>
      <c r="R751" s="13">
        <v>-1.7887809449701</v>
      </c>
      <c r="S751" s="13">
        <v>-1.02869199823303</v>
      </c>
      <c r="T751" s="13">
        <v>-1.25886220164695</v>
      </c>
      <c r="U751" s="13">
        <v>-2.1936178677028799</v>
      </c>
    </row>
    <row r="752" spans="1:21" x14ac:dyDescent="0.3">
      <c r="A752">
        <f t="shared" si="11"/>
        <v>749</v>
      </c>
      <c r="B752" s="13">
        <v>-0.70062021341820602</v>
      </c>
      <c r="C752" s="13">
        <v>0.206292670096798</v>
      </c>
      <c r="D752" s="13">
        <v>-0.79598398768912104</v>
      </c>
      <c r="E752" s="13">
        <v>0.415249387105177</v>
      </c>
      <c r="F752" s="13">
        <v>-1.07650498087306</v>
      </c>
      <c r="G752" s="13">
        <v>0.78770838535002796</v>
      </c>
      <c r="H752" s="13">
        <v>-0.29086130895287499</v>
      </c>
      <c r="I752" s="13">
        <v>0.67158038054347802</v>
      </c>
      <c r="J752" s="13">
        <v>0.34139698872135199</v>
      </c>
      <c r="K752" s="13">
        <v>-0.75857150823647002</v>
      </c>
      <c r="L752" s="13">
        <v>0.195840095665683</v>
      </c>
      <c r="M752" s="13">
        <v>0.75245406820579197</v>
      </c>
      <c r="N752" s="13">
        <v>6.7067167639399794E-2</v>
      </c>
      <c r="O752" s="13">
        <v>-1.44653717976608</v>
      </c>
      <c r="P752" s="13">
        <v>1.0291713968648499</v>
      </c>
      <c r="Q752" s="13">
        <v>0.24338488835650701</v>
      </c>
      <c r="R752" s="13">
        <v>0.15926301461073</v>
      </c>
      <c r="S752" s="13">
        <v>-0.23430945429769601</v>
      </c>
      <c r="T752" s="13">
        <v>0.28416808359137802</v>
      </c>
      <c r="U752" s="13">
        <v>1.34022133650685</v>
      </c>
    </row>
    <row r="753" spans="1:21" x14ac:dyDescent="0.3">
      <c r="A753">
        <f t="shared" si="11"/>
        <v>750</v>
      </c>
      <c r="B753" s="13">
        <v>-1.6305428927472501</v>
      </c>
      <c r="C753" s="13">
        <v>-0.21348075895904201</v>
      </c>
      <c r="D753" s="13">
        <v>-0.76432732838800999</v>
      </c>
      <c r="E753" s="13">
        <v>1.5486656129676899</v>
      </c>
      <c r="F753" s="13">
        <v>0.17049299044963401</v>
      </c>
      <c r="G753" s="13">
        <v>0.60735289678526205</v>
      </c>
      <c r="H753" s="13">
        <v>1.54254641763595</v>
      </c>
      <c r="I753" s="13">
        <v>-1.0689803311559101</v>
      </c>
      <c r="J753" s="13">
        <v>0.28446813285413902</v>
      </c>
      <c r="K753" s="13">
        <v>1.0909823987301299</v>
      </c>
      <c r="L753" s="13">
        <v>-0.12937377846493101</v>
      </c>
      <c r="M753" s="13">
        <v>-0.421730607115121</v>
      </c>
      <c r="N753" s="13">
        <v>0.894010778232183</v>
      </c>
      <c r="O753" s="13">
        <v>0.28159978661177099</v>
      </c>
      <c r="P753" s="13">
        <v>1.48570975675325</v>
      </c>
      <c r="Q753" s="13">
        <v>-8.7863950811232494E-3</v>
      </c>
      <c r="R753" s="13">
        <v>0.56581902967859499</v>
      </c>
      <c r="S753" s="13">
        <v>0.32584596138509397</v>
      </c>
      <c r="T753" s="13">
        <v>-1.2368005213473601</v>
      </c>
      <c r="U753" s="13">
        <v>-0.460942761638437</v>
      </c>
    </row>
    <row r="754" spans="1:21" x14ac:dyDescent="0.3">
      <c r="A754">
        <f t="shared" si="11"/>
        <v>751</v>
      </c>
      <c r="B754" s="13">
        <v>1.4600131851426501</v>
      </c>
      <c r="C754" s="13">
        <v>-1.5269837903791399</v>
      </c>
      <c r="D754" s="13">
        <v>0.32478875459102602</v>
      </c>
      <c r="E754" s="13">
        <v>-1.6198357784044399</v>
      </c>
      <c r="F754" s="13">
        <v>0.23689453102198901</v>
      </c>
      <c r="G754" s="13">
        <v>-0.39306611051541601</v>
      </c>
      <c r="H754" s="13">
        <v>-0.188386181361206</v>
      </c>
      <c r="I754" s="13">
        <v>1.6245765955056199</v>
      </c>
      <c r="J754" s="13">
        <v>-0.48211765370465198</v>
      </c>
      <c r="K754" s="13">
        <v>-1.8155947075238099</v>
      </c>
      <c r="L754" s="13">
        <v>0.27425148392647503</v>
      </c>
      <c r="M754" s="13">
        <v>1.7355669466703201</v>
      </c>
      <c r="N754" s="13">
        <v>-8.6224042762263697E-2</v>
      </c>
      <c r="O754" s="13">
        <v>1.14459296816579</v>
      </c>
      <c r="P754" s="13">
        <v>0.11071719444752599</v>
      </c>
      <c r="Q754" s="13">
        <v>-1.55873077149206</v>
      </c>
      <c r="R754" s="13">
        <v>1.5358456622529399</v>
      </c>
      <c r="S754" s="13">
        <v>1.0015619704185601</v>
      </c>
      <c r="T754" s="13">
        <v>-7.2282128007581395E-2</v>
      </c>
      <c r="U754" s="13">
        <v>-0.58233958592281398</v>
      </c>
    </row>
    <row r="755" spans="1:21" x14ac:dyDescent="0.3">
      <c r="A755">
        <f t="shared" si="11"/>
        <v>752</v>
      </c>
      <c r="B755" s="13">
        <v>2.0500427329378699</v>
      </c>
      <c r="C755" s="13">
        <v>-0.54421901984694099</v>
      </c>
      <c r="D755" s="13">
        <v>-0.15901782874986101</v>
      </c>
      <c r="E755" s="13">
        <v>0.55846737314928696</v>
      </c>
      <c r="F755" s="13">
        <v>0.76514247973782901</v>
      </c>
      <c r="G755" s="13">
        <v>-1.78544757017375</v>
      </c>
      <c r="H755" s="13">
        <v>0.85613854461860694</v>
      </c>
      <c r="I755" s="13">
        <v>0.25359111545916302</v>
      </c>
      <c r="J755" s="13">
        <v>-1.0470673929833501</v>
      </c>
      <c r="K755" s="13">
        <v>-0.65598187328542701</v>
      </c>
      <c r="L755" s="13">
        <v>-0.32956000590970602</v>
      </c>
      <c r="M755" s="13">
        <v>1.38811921056281</v>
      </c>
      <c r="N755" s="13">
        <v>1.30943157917447</v>
      </c>
      <c r="O755" s="13">
        <v>-2.0889586115734202</v>
      </c>
      <c r="P755" s="13">
        <v>1.1810831958755601</v>
      </c>
      <c r="Q755" s="13">
        <v>0.50794697392904897</v>
      </c>
      <c r="R755" s="13">
        <v>-0.452825692801271</v>
      </c>
      <c r="S755" s="13">
        <v>0.246242231942853</v>
      </c>
      <c r="T755" s="13">
        <v>1.05428298157737</v>
      </c>
      <c r="U755" s="13">
        <v>0.38694540916051401</v>
      </c>
    </row>
    <row r="756" spans="1:21" x14ac:dyDescent="0.3">
      <c r="A756">
        <f t="shared" si="11"/>
        <v>753</v>
      </c>
      <c r="B756" s="13">
        <v>0.120500599699389</v>
      </c>
      <c r="C756" s="13">
        <v>-1.02781224455891</v>
      </c>
      <c r="D756" s="13">
        <v>-0.61098393865392098</v>
      </c>
      <c r="E756" s="13">
        <v>-1.55104699643466</v>
      </c>
      <c r="F756" s="13">
        <v>1.1951885566061</v>
      </c>
      <c r="G756" s="13">
        <v>-1.0167670826722299</v>
      </c>
      <c r="H756" s="13">
        <v>-1.4355489486210999</v>
      </c>
      <c r="I756" s="13">
        <v>-0.63980193536132801</v>
      </c>
      <c r="J756" s="13">
        <v>-0.30707673957503601</v>
      </c>
      <c r="K756" s="13">
        <v>-1.73385528695708</v>
      </c>
      <c r="L756" s="13">
        <v>-0.14404310255390901</v>
      </c>
      <c r="M756" s="13">
        <v>-1.4709285063323601</v>
      </c>
      <c r="N756" s="13">
        <v>-0.19477281162110299</v>
      </c>
      <c r="O756" s="13">
        <v>0.167330948228885</v>
      </c>
      <c r="P756" s="13">
        <v>-0.55282878854876105</v>
      </c>
      <c r="Q756" s="13">
        <v>1.1276041237249299</v>
      </c>
      <c r="R756" s="13">
        <v>-0.409887136092557</v>
      </c>
      <c r="S756" s="13">
        <v>-0.360927364134916</v>
      </c>
      <c r="T756" s="13">
        <v>0.23146142062581601</v>
      </c>
      <c r="U756" s="13">
        <v>-0.45439707322266099</v>
      </c>
    </row>
    <row r="757" spans="1:21" x14ac:dyDescent="0.3">
      <c r="A757">
        <f t="shared" si="11"/>
        <v>754</v>
      </c>
      <c r="B757" s="13">
        <v>-0.989901604221187</v>
      </c>
      <c r="C757" s="13">
        <v>0.68755631230774095</v>
      </c>
      <c r="D757" s="13">
        <v>-1.2251885342648099</v>
      </c>
      <c r="E757" s="13">
        <v>0.60515898987191996</v>
      </c>
      <c r="F757" s="13">
        <v>0.10974313949758401</v>
      </c>
      <c r="G757" s="13">
        <v>1.8955635767545598E-2</v>
      </c>
      <c r="H757" s="13">
        <v>-1.6177138927651699E-2</v>
      </c>
      <c r="I757" s="13">
        <v>-0.770344381961095</v>
      </c>
      <c r="J757" s="13">
        <v>0.46556788856469999</v>
      </c>
      <c r="K757" s="13">
        <v>-0.43928131823666899</v>
      </c>
      <c r="L757" s="13">
        <v>1.1542882179948599</v>
      </c>
      <c r="M757" s="13">
        <v>-0.56278402381328496</v>
      </c>
      <c r="N757" s="13">
        <v>0.77231711290097205</v>
      </c>
      <c r="O757" s="13">
        <v>-1.15946235537739</v>
      </c>
      <c r="P757" s="13">
        <v>-0.13206687738240999</v>
      </c>
      <c r="Q757" s="13">
        <v>1.3732964217197901</v>
      </c>
      <c r="R757" s="13">
        <v>1.35912225299111</v>
      </c>
      <c r="S757" s="13">
        <v>-0.92010389204410303</v>
      </c>
      <c r="T757" s="13">
        <v>5.6504276969648E-2</v>
      </c>
      <c r="U757" s="13">
        <v>-1.4359206152088E-2</v>
      </c>
    </row>
    <row r="758" spans="1:21" x14ac:dyDescent="0.3">
      <c r="A758">
        <f t="shared" si="11"/>
        <v>755</v>
      </c>
      <c r="B758" s="13">
        <v>1.19777147431488</v>
      </c>
      <c r="C758" s="13">
        <v>-0.39327924244944001</v>
      </c>
      <c r="D758" s="13">
        <v>0.101942595729085</v>
      </c>
      <c r="E758" s="13">
        <v>0.96901673428547797</v>
      </c>
      <c r="F758" s="13">
        <v>0.342169012406627</v>
      </c>
      <c r="G758" s="13">
        <v>7.7048349277436701E-2</v>
      </c>
      <c r="H758" s="13">
        <v>0.79821975932431299</v>
      </c>
      <c r="I758" s="13">
        <v>-0.41310078712366699</v>
      </c>
      <c r="J758" s="13">
        <v>1.32798507551589</v>
      </c>
      <c r="K758" s="13">
        <v>-0.98919836078095402</v>
      </c>
      <c r="L758" s="13">
        <v>0.26320454015253503</v>
      </c>
      <c r="M758" s="13">
        <v>1.0594191777697399</v>
      </c>
      <c r="N758" s="13">
        <v>1.8590125103048999E-2</v>
      </c>
      <c r="O758" s="13">
        <v>-9.9548658442726201E-2</v>
      </c>
      <c r="P758" s="13">
        <v>-0.67873052455212401</v>
      </c>
      <c r="Q758" s="13">
        <v>0.28723402409301901</v>
      </c>
      <c r="R758" s="13">
        <v>0.32585177468863602</v>
      </c>
      <c r="S758" s="13">
        <v>-1.2524602576564501</v>
      </c>
      <c r="T758" s="13">
        <v>0.14036940670706899</v>
      </c>
      <c r="U758" s="13">
        <v>-0.20338132326399899</v>
      </c>
    </row>
    <row r="759" spans="1:21" x14ac:dyDescent="0.3">
      <c r="A759">
        <f t="shared" si="11"/>
        <v>756</v>
      </c>
      <c r="B759" s="13">
        <v>-0.59265621816925396</v>
      </c>
      <c r="C759" s="13">
        <v>0.47565834373771099</v>
      </c>
      <c r="D759" s="13">
        <v>-0.87502832977998302</v>
      </c>
      <c r="E759" s="13">
        <v>-5.4061943929282701E-2</v>
      </c>
      <c r="F759" s="13">
        <v>-1.5531557789560499</v>
      </c>
      <c r="G759" s="13">
        <v>0.34464087097075502</v>
      </c>
      <c r="H759" s="13">
        <v>-0.68660101588833899</v>
      </c>
      <c r="I759" s="13">
        <v>-0.57973872875545496</v>
      </c>
      <c r="J759" s="13">
        <v>1.20353568473729</v>
      </c>
      <c r="K759" s="13">
        <v>-0.29847925384172902</v>
      </c>
      <c r="L759" s="13">
        <v>-1.7315664293106499E-2</v>
      </c>
      <c r="M759" s="13">
        <v>-0.10333138985948701</v>
      </c>
      <c r="N759" s="13">
        <v>-0.46734325969086898</v>
      </c>
      <c r="O759" s="13">
        <v>1.48942246677033</v>
      </c>
      <c r="P759" s="13">
        <v>-0.80621070968566499</v>
      </c>
      <c r="Q759" s="13">
        <v>1.0917415025450199</v>
      </c>
      <c r="R759" s="13">
        <v>-2.7396662650257699</v>
      </c>
      <c r="S759" s="13">
        <v>-1.1904481874414099</v>
      </c>
      <c r="T759" s="13">
        <v>0.34294017080988798</v>
      </c>
      <c r="U759" s="13">
        <v>2.5718395106043799</v>
      </c>
    </row>
    <row r="760" spans="1:21" x14ac:dyDescent="0.3">
      <c r="A760">
        <f t="shared" si="11"/>
        <v>757</v>
      </c>
      <c r="B760" s="13">
        <v>-0.46980936322445499</v>
      </c>
      <c r="C760" s="13">
        <v>-6.3453204330144106E-2</v>
      </c>
      <c r="D760" s="13">
        <v>-0.78309813999620403</v>
      </c>
      <c r="E760" s="13">
        <v>1.8115503294300199</v>
      </c>
      <c r="F760" s="13">
        <v>-0.52281584702304396</v>
      </c>
      <c r="G760" s="13">
        <v>-0.232297954518355</v>
      </c>
      <c r="H760" s="13">
        <v>-1.1413842558918801</v>
      </c>
      <c r="I760" s="13">
        <v>0.74137972908814798</v>
      </c>
      <c r="J760" s="13">
        <v>0.74269024942157402</v>
      </c>
      <c r="K760" s="13">
        <v>-0.36480718261742601</v>
      </c>
      <c r="L760" s="13">
        <v>-1.18347428976095</v>
      </c>
      <c r="M760" s="13">
        <v>0.92707361071254701</v>
      </c>
      <c r="N760" s="13">
        <v>1.6039260754233799</v>
      </c>
      <c r="O760" s="13">
        <v>1.81275032378751</v>
      </c>
      <c r="P760" s="13">
        <v>0.18511740516278699</v>
      </c>
      <c r="Q760" s="13">
        <v>-0.29243751039061799</v>
      </c>
      <c r="R760" s="13">
        <v>-0.93550370461905996</v>
      </c>
      <c r="S760" s="13">
        <v>-0.11995412768722399</v>
      </c>
      <c r="T760" s="13">
        <v>0.93894213757211398</v>
      </c>
      <c r="U760" s="13">
        <v>-0.32450932462820897</v>
      </c>
    </row>
    <row r="761" spans="1:21" x14ac:dyDescent="0.3">
      <c r="A761">
        <f t="shared" si="11"/>
        <v>758</v>
      </c>
      <c r="B761" s="13">
        <v>0.88637737707269404</v>
      </c>
      <c r="C761" s="13">
        <v>-0.55904749926058095</v>
      </c>
      <c r="D761" s="13">
        <v>0.38715232080588202</v>
      </c>
      <c r="E761" s="13">
        <v>0.88137577322635097</v>
      </c>
      <c r="F761" s="13">
        <v>-0.110269652822862</v>
      </c>
      <c r="G761" s="13">
        <v>0.160408172504586</v>
      </c>
      <c r="H761" s="13">
        <v>0.17300697792401101</v>
      </c>
      <c r="I761" s="13">
        <v>-1.20508550365821</v>
      </c>
      <c r="J761" s="13">
        <v>0.24615312094842001</v>
      </c>
      <c r="K761" s="13">
        <v>-1.73323977867616</v>
      </c>
      <c r="L761" s="13">
        <v>1.32904035264663E-2</v>
      </c>
      <c r="M761" s="13">
        <v>0.71379000865150599</v>
      </c>
      <c r="N761" s="13">
        <v>-1.6605536541202601E-2</v>
      </c>
      <c r="O761" s="13">
        <v>1.3145268257311999</v>
      </c>
      <c r="P761" s="13">
        <v>-1.09107715802869</v>
      </c>
      <c r="Q761" s="13">
        <v>0.372333768637166</v>
      </c>
      <c r="R761" s="13">
        <v>-0.45634369999563201</v>
      </c>
      <c r="S761" s="13">
        <v>-8.7508846472198004E-2</v>
      </c>
      <c r="T761" s="13">
        <v>0.99523627485545596</v>
      </c>
      <c r="U761" s="13">
        <v>-1.9141914400664899</v>
      </c>
    </row>
    <row r="762" spans="1:21" x14ac:dyDescent="0.3">
      <c r="A762">
        <f t="shared" si="11"/>
        <v>759</v>
      </c>
      <c r="B762" s="13">
        <v>-1.3852198011108401</v>
      </c>
      <c r="C762" s="13">
        <v>-0.73539704274920203</v>
      </c>
      <c r="D762" s="13">
        <v>1.2851833530438601</v>
      </c>
      <c r="E762" s="13">
        <v>-0.47850912839564003</v>
      </c>
      <c r="F762" s="13">
        <v>0.71763930450183</v>
      </c>
      <c r="G762" s="13">
        <v>0.32286033359082</v>
      </c>
      <c r="H762" s="13">
        <v>0.14139136700874</v>
      </c>
      <c r="I762" s="13">
        <v>0.117729375054225</v>
      </c>
      <c r="J762" s="13">
        <v>-0.244068545897143</v>
      </c>
      <c r="K762" s="13">
        <v>-1.56047643672959</v>
      </c>
      <c r="L762" s="13">
        <v>0.91388662750868899</v>
      </c>
      <c r="M762" s="13">
        <v>-0.23746491970921099</v>
      </c>
      <c r="N762" s="13">
        <v>-1.11578929145976</v>
      </c>
      <c r="O762" s="13">
        <v>0.198277767815178</v>
      </c>
      <c r="P762" s="13">
        <v>-1.32930365415458</v>
      </c>
      <c r="Q762" s="13">
        <v>-2.1327425947305101</v>
      </c>
      <c r="R762" s="13">
        <v>-0.331000707681675</v>
      </c>
      <c r="S762" s="13">
        <v>-0.24216709855139501</v>
      </c>
      <c r="T762" s="13">
        <v>-0.62764757881162203</v>
      </c>
      <c r="U762" s="13">
        <v>8.4649182836160103E-2</v>
      </c>
    </row>
    <row r="763" spans="1:21" x14ac:dyDescent="0.3">
      <c r="A763">
        <f t="shared" si="11"/>
        <v>760</v>
      </c>
      <c r="B763" s="13">
        <v>-1.9567539542319199</v>
      </c>
      <c r="C763" s="13">
        <v>-1.3866198899384199</v>
      </c>
      <c r="D763" s="13">
        <v>-0.36621726177471797</v>
      </c>
      <c r="E763" s="13">
        <v>-8.0519863898104393E-2</v>
      </c>
      <c r="F763" s="13">
        <v>0.74061395679425102</v>
      </c>
      <c r="G763" s="13">
        <v>1.97682741374299</v>
      </c>
      <c r="H763" s="13">
        <v>-1.5777328598353599</v>
      </c>
      <c r="I763" s="13">
        <v>0.89683502420489103</v>
      </c>
      <c r="J763" s="13">
        <v>0.90648164634188699</v>
      </c>
      <c r="K763" s="13">
        <v>-0.326362751165306</v>
      </c>
      <c r="L763" s="13">
        <v>1.3192489799693199</v>
      </c>
      <c r="M763" s="13">
        <v>0.25081314430039098</v>
      </c>
      <c r="N763" s="13">
        <v>-1.19354828438342</v>
      </c>
      <c r="O763" s="13">
        <v>-2.2896391553312002E-3</v>
      </c>
      <c r="P763" s="13">
        <v>1.1795819151822799</v>
      </c>
      <c r="Q763" s="13">
        <v>-0.22702253667703401</v>
      </c>
      <c r="R763" s="13">
        <v>-0.881088278656733</v>
      </c>
      <c r="S763" s="13">
        <v>-0.48997653579121903</v>
      </c>
      <c r="T763" s="13">
        <v>-1.6552604548815</v>
      </c>
      <c r="U763" s="13">
        <v>-2.3327678470531699</v>
      </c>
    </row>
    <row r="764" spans="1:21" x14ac:dyDescent="0.3">
      <c r="A764">
        <f t="shared" si="11"/>
        <v>761</v>
      </c>
      <c r="B764" s="13">
        <v>0.42068370020125001</v>
      </c>
      <c r="C764" s="13">
        <v>-0.79917365990771705</v>
      </c>
      <c r="D764" s="13">
        <v>0.160408629886928</v>
      </c>
      <c r="E764" s="13">
        <v>-1.22704447596289</v>
      </c>
      <c r="F764" s="13">
        <v>-0.55143374770649101</v>
      </c>
      <c r="G764" s="13">
        <v>-0.92194698469817005</v>
      </c>
      <c r="H764" s="13">
        <v>-1.3629618650861199</v>
      </c>
      <c r="I764" s="13">
        <v>1.56490857980467</v>
      </c>
      <c r="J764" s="13">
        <v>-0.22966484901284401</v>
      </c>
      <c r="K764" s="13">
        <v>0.96764220815582902</v>
      </c>
      <c r="L764" s="13">
        <v>0.80892794585973404</v>
      </c>
      <c r="M764" s="13">
        <v>1.83568587770637</v>
      </c>
      <c r="N764" s="13">
        <v>0.229313216290495</v>
      </c>
      <c r="O764" s="13">
        <v>0.57509448402928498</v>
      </c>
      <c r="P764" s="13">
        <v>-1.2519968897901901</v>
      </c>
      <c r="Q764" s="13">
        <v>-0.92481137947680203</v>
      </c>
      <c r="R764" s="13">
        <v>-0.49365818454097998</v>
      </c>
      <c r="S764" s="13">
        <v>-0.161342116747237</v>
      </c>
      <c r="T764" s="13">
        <v>0.90851694578813003</v>
      </c>
      <c r="U764" s="13">
        <v>1.0686582759040599</v>
      </c>
    </row>
    <row r="765" spans="1:21" x14ac:dyDescent="0.3">
      <c r="A765">
        <f t="shared" si="11"/>
        <v>762</v>
      </c>
      <c r="B765" s="13">
        <v>0.40073799814696198</v>
      </c>
      <c r="C765" s="13">
        <v>-0.61121940433676702</v>
      </c>
      <c r="D765" s="13">
        <v>-0.478415202491142</v>
      </c>
      <c r="E765" s="13">
        <v>-1.43368997834208</v>
      </c>
      <c r="F765" s="13">
        <v>-1.7494765753924499</v>
      </c>
      <c r="G765" s="13">
        <v>-2.4724285470191698</v>
      </c>
      <c r="H765" s="13">
        <v>1.1014173872739299</v>
      </c>
      <c r="I765" s="13">
        <v>0.532834107319622</v>
      </c>
      <c r="J765" s="13">
        <v>-0.36784467206857802</v>
      </c>
      <c r="K765" s="13">
        <v>-1.3606705870159499</v>
      </c>
      <c r="L765" s="13">
        <v>-1.5597637831412501</v>
      </c>
      <c r="M765" s="13">
        <v>1.54113709637551</v>
      </c>
      <c r="N765" s="13">
        <v>1.9721815104412701</v>
      </c>
      <c r="O765" s="13">
        <v>-0.93153409302014001</v>
      </c>
      <c r="P765" s="13">
        <v>-6.4978123899327001E-2</v>
      </c>
      <c r="Q765" s="13">
        <v>0.22582918171586699</v>
      </c>
      <c r="R765" s="13">
        <v>0.84426157238952604</v>
      </c>
      <c r="S765" s="13">
        <v>-0.179088630739757</v>
      </c>
      <c r="T765" s="13">
        <v>-1.60244075477212</v>
      </c>
      <c r="U765" s="13">
        <v>0.42460287154924298</v>
      </c>
    </row>
    <row r="766" spans="1:21" x14ac:dyDescent="0.3">
      <c r="A766">
        <f t="shared" si="11"/>
        <v>763</v>
      </c>
      <c r="B766" s="13">
        <v>9.51421578641687E-2</v>
      </c>
      <c r="C766" s="13">
        <v>-0.110223485241791</v>
      </c>
      <c r="D766" s="13">
        <v>1.2234108136395E-2</v>
      </c>
      <c r="E766" s="13">
        <v>0.319435344358937</v>
      </c>
      <c r="F766" s="13">
        <v>-0.35753044815587298</v>
      </c>
      <c r="G766" s="13">
        <v>-1.14574909647403</v>
      </c>
      <c r="H766" s="13">
        <v>0.57961084323964995</v>
      </c>
      <c r="I766" s="13">
        <v>-0.342618680405335</v>
      </c>
      <c r="J766" s="13">
        <v>1.0608971206262301</v>
      </c>
      <c r="K766" s="13">
        <v>-2.97200730134851E-3</v>
      </c>
      <c r="L766" s="13">
        <v>-1.75894329324972</v>
      </c>
      <c r="M766" s="13">
        <v>-1.2552826538556301</v>
      </c>
      <c r="N766" s="13">
        <v>0.242155754855749</v>
      </c>
      <c r="O766" s="13">
        <v>-0.339435542944796</v>
      </c>
      <c r="P766" s="13">
        <v>-0.59623304820384504</v>
      </c>
      <c r="Q766" s="13">
        <v>0.33497761411020199</v>
      </c>
      <c r="R766" s="13">
        <v>1.2916805938340501</v>
      </c>
      <c r="S766" s="13">
        <v>1.12079270391838</v>
      </c>
      <c r="T766" s="13">
        <v>-0.42037591906176602</v>
      </c>
      <c r="U766" s="13">
        <v>0.71038670942661097</v>
      </c>
    </row>
    <row r="767" spans="1:21" x14ac:dyDescent="0.3">
      <c r="A767">
        <f t="shared" si="11"/>
        <v>764</v>
      </c>
      <c r="B767" s="13">
        <v>0.49668439163653</v>
      </c>
      <c r="C767" s="13">
        <v>0.414258701179269</v>
      </c>
      <c r="D767" s="13">
        <v>-0.994136876828422</v>
      </c>
      <c r="E767" s="13">
        <v>-0.52379198070343203</v>
      </c>
      <c r="F767" s="13">
        <v>-8.4286151589542599E-2</v>
      </c>
      <c r="G767" s="13">
        <v>0.96956546482785899</v>
      </c>
      <c r="H767" s="13">
        <v>7.0398273574016804E-2</v>
      </c>
      <c r="I767" s="13">
        <v>-0.12312715178038799</v>
      </c>
      <c r="J767" s="13">
        <v>1.2849352748944101</v>
      </c>
      <c r="K767" s="13">
        <v>0.618254956902202</v>
      </c>
      <c r="L767" s="13">
        <v>-5.8147738622061497E-2</v>
      </c>
      <c r="M767" s="13">
        <v>0.36761973577798501</v>
      </c>
      <c r="N767" s="13">
        <v>-0.77328504263773801</v>
      </c>
      <c r="O767" s="13">
        <v>-0.41417649359866698</v>
      </c>
      <c r="P767" s="13">
        <v>1.2918505832667699</v>
      </c>
      <c r="Q767" s="13">
        <v>-1.3744141996955599</v>
      </c>
      <c r="R767" s="13">
        <v>-0.41239181201361302</v>
      </c>
      <c r="S767" s="13">
        <v>3.2359493452982502</v>
      </c>
      <c r="T767" s="13">
        <v>0.13721935063524601</v>
      </c>
      <c r="U767" s="13">
        <v>-1.6783937688273101</v>
      </c>
    </row>
    <row r="768" spans="1:21" x14ac:dyDescent="0.3">
      <c r="A768">
        <f t="shared" si="11"/>
        <v>765</v>
      </c>
      <c r="B768" s="13">
        <v>1.0822405961607</v>
      </c>
      <c r="C768" s="13">
        <v>0.23009527251293299</v>
      </c>
      <c r="D768" s="13">
        <v>-0.89871056842755204</v>
      </c>
      <c r="E768" s="13">
        <v>1.09300419121435</v>
      </c>
      <c r="F768" s="13">
        <v>-0.653558849253979</v>
      </c>
      <c r="G768" s="13">
        <v>1.40479580673241</v>
      </c>
      <c r="H768" s="13">
        <v>0.47628733345533503</v>
      </c>
      <c r="I768" s="13">
        <v>-7.7838343390471507E-2</v>
      </c>
      <c r="J768" s="13">
        <v>3.7802522817092198E-2</v>
      </c>
      <c r="K768" s="13">
        <v>1.12151091482557</v>
      </c>
      <c r="L768" s="13">
        <v>1.2369414560733201</v>
      </c>
      <c r="M768" s="13">
        <v>1.68836738348328</v>
      </c>
      <c r="N768" s="13">
        <v>-1.5673880365625901</v>
      </c>
      <c r="O768" s="13">
        <v>-0.16165337181206299</v>
      </c>
      <c r="P768" s="13">
        <v>0.19114005122908101</v>
      </c>
      <c r="Q768" s="13">
        <v>-0.67649341789125705</v>
      </c>
      <c r="R768" s="13">
        <v>-0.32242310093674198</v>
      </c>
      <c r="S768" s="13">
        <v>-1.54784270322682</v>
      </c>
      <c r="T768" s="13">
        <v>0.63166598509230198</v>
      </c>
      <c r="U768" s="13">
        <v>-3.6091366969743598E-2</v>
      </c>
    </row>
    <row r="769" spans="1:21" x14ac:dyDescent="0.3">
      <c r="A769">
        <f t="shared" si="11"/>
        <v>766</v>
      </c>
      <c r="B769" s="13">
        <v>0.97044778835457202</v>
      </c>
      <c r="C769" s="13">
        <v>0.85703099630908997</v>
      </c>
      <c r="D769" s="13">
        <v>-0.38979719734387502</v>
      </c>
      <c r="E769" s="13">
        <v>0.68644962427584799</v>
      </c>
      <c r="F769" s="13">
        <v>0.44901781051082201</v>
      </c>
      <c r="G769" s="13">
        <v>-0.66129960965524004</v>
      </c>
      <c r="H769" s="13">
        <v>0.76072235613831896</v>
      </c>
      <c r="I769" s="13">
        <v>-0.337822703507561</v>
      </c>
      <c r="J769" s="13">
        <v>-1.06581414557461</v>
      </c>
      <c r="K769" s="13">
        <v>0.359767195984798</v>
      </c>
      <c r="L769" s="13">
        <v>-1.4254679201598099</v>
      </c>
      <c r="M769" s="13">
        <v>1.0112702473358901</v>
      </c>
      <c r="N769" s="13">
        <v>0.99866355677191498</v>
      </c>
      <c r="O769" s="13">
        <v>1.02918612886244</v>
      </c>
      <c r="P769" s="13">
        <v>1.31138303020109</v>
      </c>
      <c r="Q769" s="13">
        <v>0.70740107945645803</v>
      </c>
      <c r="R769" s="13">
        <v>-0.77648622854789795</v>
      </c>
      <c r="S769" s="13">
        <v>1.9757754065792099</v>
      </c>
      <c r="T769" s="13">
        <v>-1.167807680818</v>
      </c>
      <c r="U769" s="13">
        <v>-0.36799772300574302</v>
      </c>
    </row>
    <row r="770" spans="1:21" x14ac:dyDescent="0.3">
      <c r="A770">
        <f t="shared" si="11"/>
        <v>767</v>
      </c>
      <c r="B770" s="13">
        <v>-0.56856957038960498</v>
      </c>
      <c r="C770" s="13">
        <v>4.8208732255378903E-2</v>
      </c>
      <c r="D770" s="13">
        <v>1.3997124619728201</v>
      </c>
      <c r="E770" s="13">
        <v>-1.7130165498563901</v>
      </c>
      <c r="F770" s="13">
        <v>-0.26295559643591598</v>
      </c>
      <c r="G770" s="13">
        <v>0.75289785788558405</v>
      </c>
      <c r="H770" s="13">
        <v>0.40425088274638399</v>
      </c>
      <c r="I770" s="13">
        <v>-0.59116618856730097</v>
      </c>
      <c r="J770" s="13">
        <v>-0.595433407968462</v>
      </c>
      <c r="K770" s="13">
        <v>-0.73903704944477</v>
      </c>
      <c r="L770" s="13">
        <v>2.32337824419412</v>
      </c>
      <c r="M770" s="13">
        <v>1.2016962678360299</v>
      </c>
      <c r="N770" s="13">
        <v>-7.6257831958676095E-2</v>
      </c>
      <c r="O770" s="13">
        <v>2.3474924862042799</v>
      </c>
      <c r="P770" s="13">
        <v>-0.88696867955587499</v>
      </c>
      <c r="Q770" s="13">
        <v>-0.67337018208101695</v>
      </c>
      <c r="R770" s="13">
        <v>-0.80015276399692004</v>
      </c>
      <c r="S770" s="13">
        <v>-0.245281870946395</v>
      </c>
      <c r="T770" s="13">
        <v>-1.3851816836121</v>
      </c>
      <c r="U770" s="13">
        <v>2.1924255729602899</v>
      </c>
    </row>
    <row r="771" spans="1:21" x14ac:dyDescent="0.3">
      <c r="A771">
        <f t="shared" si="11"/>
        <v>768</v>
      </c>
      <c r="B771" s="13">
        <v>0.80997207331853804</v>
      </c>
      <c r="C771" s="13">
        <v>1.02334845091801</v>
      </c>
      <c r="D771" s="13">
        <v>-0.77092821434139902</v>
      </c>
      <c r="E771" s="13">
        <v>1.16488078390719</v>
      </c>
      <c r="F771" s="13">
        <v>-0.85125285082164603</v>
      </c>
      <c r="G771" s="13">
        <v>0.76843192437513197</v>
      </c>
      <c r="H771" s="13">
        <v>1.18093630067466</v>
      </c>
      <c r="I771" s="13">
        <v>0.36911703955780201</v>
      </c>
      <c r="J771" s="13">
        <v>-0.67120996384191101</v>
      </c>
      <c r="K771" s="13">
        <v>0.54529735217703801</v>
      </c>
      <c r="L771" s="13">
        <v>-0.87917406734853298</v>
      </c>
      <c r="M771" s="13">
        <v>6.0949955503587998E-2</v>
      </c>
      <c r="N771" s="13">
        <v>0.30490485442413001</v>
      </c>
      <c r="O771" s="13">
        <v>7.9236493370064096E-2</v>
      </c>
      <c r="P771" s="13">
        <v>-0.53633495960017197</v>
      </c>
      <c r="Q771" s="13">
        <v>-1.0398460447193401</v>
      </c>
      <c r="R771" s="13">
        <v>-0.44392837193759199</v>
      </c>
      <c r="S771" s="13">
        <v>-0.61790566420481297</v>
      </c>
      <c r="T771" s="13">
        <v>-1.2760801263184101</v>
      </c>
      <c r="U771" s="13">
        <v>-2.06030439886508</v>
      </c>
    </row>
    <row r="772" spans="1:21" x14ac:dyDescent="0.3">
      <c r="A772">
        <f t="shared" si="11"/>
        <v>769</v>
      </c>
      <c r="B772" s="13">
        <v>0.17324737183208799</v>
      </c>
      <c r="C772" s="13">
        <v>-0.18199287362685801</v>
      </c>
      <c r="D772" s="13">
        <v>-0.46945337492884698</v>
      </c>
      <c r="E772" s="13">
        <v>-1.4408682075927099</v>
      </c>
      <c r="F772" s="13">
        <v>0.64644455665745904</v>
      </c>
      <c r="G772" s="13">
        <v>0.74658246481591395</v>
      </c>
      <c r="H772" s="13">
        <v>0.480354594985207</v>
      </c>
      <c r="I772" s="13">
        <v>-0.79039611435706802</v>
      </c>
      <c r="J772" s="13">
        <v>-0.460054081714867</v>
      </c>
      <c r="K772" s="13">
        <v>-0.75057924670425302</v>
      </c>
      <c r="L772" s="13">
        <v>0.37888347195987798</v>
      </c>
      <c r="M772" s="13">
        <v>0.55008287568987202</v>
      </c>
      <c r="N772" s="13">
        <v>0.117107313356235</v>
      </c>
      <c r="O772" s="13">
        <v>-0.82830327812050997</v>
      </c>
      <c r="P772" s="13">
        <v>-1.1456328776864999</v>
      </c>
      <c r="Q772" s="13">
        <v>1.69368896634789</v>
      </c>
      <c r="R772" s="13">
        <v>0.66215378053811302</v>
      </c>
      <c r="S772" s="13">
        <v>-0.95037226234135197</v>
      </c>
      <c r="T772" s="13">
        <v>-0.49216529869974002</v>
      </c>
      <c r="U772" s="13">
        <v>-0.52639663853176599</v>
      </c>
    </row>
    <row r="773" spans="1:21" x14ac:dyDescent="0.3">
      <c r="A773">
        <f t="shared" si="11"/>
        <v>770</v>
      </c>
      <c r="B773" s="13">
        <v>-0.50554256851537904</v>
      </c>
      <c r="C773" s="13">
        <v>-0.290128384322202</v>
      </c>
      <c r="D773" s="13">
        <v>1.4094211452921199</v>
      </c>
      <c r="E773" s="13">
        <v>0.23093480027554</v>
      </c>
      <c r="F773" s="13">
        <v>-0.32614415122038898</v>
      </c>
      <c r="G773" s="13">
        <v>-0.939558568359388</v>
      </c>
      <c r="H773" s="13">
        <v>-2.07485916370505</v>
      </c>
      <c r="I773" s="13">
        <v>1.7644794009545399</v>
      </c>
      <c r="J773" s="13">
        <v>1.3528323612037101</v>
      </c>
      <c r="K773" s="13">
        <v>-2.37371505906084</v>
      </c>
      <c r="L773" s="13">
        <v>1.21982837767515</v>
      </c>
      <c r="M773" s="13">
        <v>-0.56028109274089599</v>
      </c>
      <c r="N773" s="13">
        <v>-1.28883398779373</v>
      </c>
      <c r="O773" s="13">
        <v>0.15588147896812299</v>
      </c>
      <c r="P773" s="13">
        <v>-0.28451931791466201</v>
      </c>
      <c r="Q773" s="13">
        <v>0.551108162078363</v>
      </c>
      <c r="R773" s="13">
        <v>-0.37209311477374502</v>
      </c>
      <c r="S773" s="13">
        <v>0.73020256895045399</v>
      </c>
      <c r="T773" s="13">
        <v>1.7300379192766899</v>
      </c>
      <c r="U773" s="13">
        <v>0.37841983179406002</v>
      </c>
    </row>
    <row r="774" spans="1:21" x14ac:dyDescent="0.3">
      <c r="A774">
        <f t="shared" ref="A774:A837" si="12">1+A773</f>
        <v>771</v>
      </c>
      <c r="B774" s="13">
        <v>-1.1933057908902001</v>
      </c>
      <c r="C774" s="13">
        <v>0.81520391137109605</v>
      </c>
      <c r="D774" s="13">
        <v>-1.0267666221754499</v>
      </c>
      <c r="E774" s="13">
        <v>1.16337211803653</v>
      </c>
      <c r="F774" s="13">
        <v>2.42211226950847</v>
      </c>
      <c r="G774" s="13">
        <v>0.25883692124629898</v>
      </c>
      <c r="H774" s="13">
        <v>-0.38799520404703802</v>
      </c>
      <c r="I774" s="13">
        <v>-0.213901754491226</v>
      </c>
      <c r="J774" s="13">
        <v>-0.65448111748506799</v>
      </c>
      <c r="K774" s="13">
        <v>0.91887794120347999</v>
      </c>
      <c r="L774" s="13">
        <v>-5.0832026321655198E-2</v>
      </c>
      <c r="M774" s="13">
        <v>0.65913281571843096</v>
      </c>
      <c r="N774" s="13">
        <v>-0.87940800193522395</v>
      </c>
      <c r="O774" s="13">
        <v>1.6053021337278399</v>
      </c>
      <c r="P774" s="13">
        <v>-1.7086571090875999</v>
      </c>
      <c r="Q774" s="13">
        <v>0.37448673282582001</v>
      </c>
      <c r="R774" s="13">
        <v>-0.11114823220075599</v>
      </c>
      <c r="S774" s="13">
        <v>0.23543131091008601</v>
      </c>
      <c r="T774" s="13">
        <v>-0.33155717131118401</v>
      </c>
      <c r="U774" s="13">
        <v>-0.25861990085019898</v>
      </c>
    </row>
    <row r="775" spans="1:21" x14ac:dyDescent="0.3">
      <c r="A775">
        <f t="shared" si="12"/>
        <v>772</v>
      </c>
      <c r="B775" s="13">
        <v>0.64697093888114998</v>
      </c>
      <c r="C775" s="13">
        <v>0.32233233160836799</v>
      </c>
      <c r="D775" s="13">
        <v>0.58735232194334197</v>
      </c>
      <c r="E775" s="13">
        <v>-0.88325218792944604</v>
      </c>
      <c r="F775" s="13">
        <v>1.6761923260877101</v>
      </c>
      <c r="G775" s="13">
        <v>0.24954072818744599</v>
      </c>
      <c r="H775" s="13">
        <v>0.57616709019658996</v>
      </c>
      <c r="I775" s="13">
        <v>-0.35745562505095801</v>
      </c>
      <c r="J775" s="13">
        <v>-1.0852697962326601</v>
      </c>
      <c r="K775" s="13">
        <v>-0.28896224569781698</v>
      </c>
      <c r="L775" s="13">
        <v>0.56216326337632505</v>
      </c>
      <c r="M775" s="13">
        <v>-1.6334249447284199</v>
      </c>
      <c r="N775" s="13">
        <v>8.3344709734785596E-2</v>
      </c>
      <c r="O775" s="13">
        <v>0.198147214692105</v>
      </c>
      <c r="P775" s="13">
        <v>-0.22239226619275401</v>
      </c>
      <c r="Q775" s="13">
        <v>-1.76482333502894</v>
      </c>
      <c r="R775" s="13">
        <v>-1.2823708614424101</v>
      </c>
      <c r="S775" s="13">
        <v>0.193033409794059</v>
      </c>
      <c r="T775" s="13">
        <v>5.3801361834096201E-2</v>
      </c>
      <c r="U775" s="13">
        <v>-1.20556789150425</v>
      </c>
    </row>
    <row r="776" spans="1:21" x14ac:dyDescent="0.3">
      <c r="A776">
        <f t="shared" si="12"/>
        <v>773</v>
      </c>
      <c r="B776" s="13">
        <v>-0.35362259929934098</v>
      </c>
      <c r="C776" s="13">
        <v>0.13837467542951801</v>
      </c>
      <c r="D776" s="13">
        <v>-0.82108263358678302</v>
      </c>
      <c r="E776" s="13">
        <v>-0.14373057402699899</v>
      </c>
      <c r="F776" s="13">
        <v>-0.78389917315548496</v>
      </c>
      <c r="G776" s="13">
        <v>0.481250233235402</v>
      </c>
      <c r="H776" s="13">
        <v>-0.61602612244795996</v>
      </c>
      <c r="I776" s="13">
        <v>0.148071034157162</v>
      </c>
      <c r="J776" s="13">
        <v>-1.83317543403543</v>
      </c>
      <c r="K776" s="13">
        <v>-1.2075847040191701</v>
      </c>
      <c r="L776" s="13">
        <v>1.1755036037189299</v>
      </c>
      <c r="M776" s="13">
        <v>-0.29338459431585401</v>
      </c>
      <c r="N776" s="13">
        <v>-0.84748336620633002</v>
      </c>
      <c r="O776" s="13">
        <v>-0.91551823384589603</v>
      </c>
      <c r="P776" s="13">
        <v>-1.22297991047929</v>
      </c>
      <c r="Q776" s="13">
        <v>-0.51591101996965105</v>
      </c>
      <c r="R776" s="13">
        <v>-0.55345184372350797</v>
      </c>
      <c r="S776" s="13">
        <v>1.2552641623899601</v>
      </c>
      <c r="T776" s="13">
        <v>1.1184259236373899</v>
      </c>
      <c r="U776" s="13">
        <v>-1.40334582595477</v>
      </c>
    </row>
    <row r="777" spans="1:21" x14ac:dyDescent="0.3">
      <c r="A777">
        <f t="shared" si="12"/>
        <v>774</v>
      </c>
      <c r="B777" s="13">
        <v>4.6434526687822997E-2</v>
      </c>
      <c r="C777" s="13">
        <v>-0.45101249544474598</v>
      </c>
      <c r="D777" s="13">
        <v>-5.9481996729983097E-2</v>
      </c>
      <c r="E777" s="13">
        <v>-9.8231134775478804E-2</v>
      </c>
      <c r="F777" s="13">
        <v>0.67443578626543399</v>
      </c>
      <c r="G777" s="13">
        <v>1.6430834456746399</v>
      </c>
      <c r="H777" s="13">
        <v>-1.0928837133293301</v>
      </c>
      <c r="I777" s="13">
        <v>-0.342155721661562</v>
      </c>
      <c r="J777" s="13">
        <v>-2.0545194070214401</v>
      </c>
      <c r="K777" s="13">
        <v>-2.95116935480292E-2</v>
      </c>
      <c r="L777" s="13">
        <v>-0.17889604111049001</v>
      </c>
      <c r="M777" s="13">
        <v>-0.12504589914679701</v>
      </c>
      <c r="N777" s="13">
        <v>-1.6660974134114901</v>
      </c>
      <c r="O777" s="13">
        <v>-0.30478136381493098</v>
      </c>
      <c r="P777" s="13">
        <v>0.31670432369070101</v>
      </c>
      <c r="Q777" s="13">
        <v>-9.4940196054049894E-2</v>
      </c>
      <c r="R777" s="13">
        <v>-1.5470840536802399</v>
      </c>
      <c r="S777" s="13">
        <v>0.19355449225888599</v>
      </c>
      <c r="T777" s="13">
        <v>0.52251490314325899</v>
      </c>
      <c r="U777" s="13">
        <v>-4.9106207582854902E-2</v>
      </c>
    </row>
    <row r="778" spans="1:21" x14ac:dyDescent="0.3">
      <c r="A778">
        <f t="shared" si="12"/>
        <v>775</v>
      </c>
      <c r="B778" s="13">
        <v>-0.79294750220180799</v>
      </c>
      <c r="C778" s="13">
        <v>-0.153040599206172</v>
      </c>
      <c r="D778" s="13">
        <v>0.21796712865723999</v>
      </c>
      <c r="E778" s="13">
        <v>-1.36163862896279</v>
      </c>
      <c r="F778" s="13">
        <v>0.29658672796262098</v>
      </c>
      <c r="G778" s="13">
        <v>0.413617819639851</v>
      </c>
      <c r="H778" s="13">
        <v>1.38684767121464</v>
      </c>
      <c r="I778" s="13">
        <v>0.58243248360242805</v>
      </c>
      <c r="J778" s="13">
        <v>0.41420525764682897</v>
      </c>
      <c r="K778" s="13">
        <v>-9.9779765442436899E-2</v>
      </c>
      <c r="L778" s="13">
        <v>-0.114254148374777</v>
      </c>
      <c r="M778" s="13">
        <v>1.1526445404890799</v>
      </c>
      <c r="N778" s="13">
        <v>-0.22846398378241001</v>
      </c>
      <c r="O778" s="13">
        <v>-1.4315872149817199</v>
      </c>
      <c r="P778" s="13">
        <v>-0.10188915714477199</v>
      </c>
      <c r="Q778" s="13">
        <v>-0.90410716582366302</v>
      </c>
      <c r="R778" s="13">
        <v>2.7884389833238599</v>
      </c>
      <c r="S778" s="13">
        <v>0.32397459233761799</v>
      </c>
      <c r="T778" s="13">
        <v>-9.6195590124407704E-3</v>
      </c>
      <c r="U778" s="13">
        <v>-1.6852381708746</v>
      </c>
    </row>
    <row r="779" spans="1:21" x14ac:dyDescent="0.3">
      <c r="A779">
        <f t="shared" si="12"/>
        <v>776</v>
      </c>
      <c r="B779" s="13">
        <v>-1.5505144747795601</v>
      </c>
      <c r="C779" s="13">
        <v>-0.87900212768025798</v>
      </c>
      <c r="D779" s="13">
        <v>0.64989659660960397</v>
      </c>
      <c r="E779" s="13">
        <v>-1.7133003233753899E-2</v>
      </c>
      <c r="F779" s="13">
        <v>-1.1784632987068899</v>
      </c>
      <c r="G779" s="13">
        <v>0.153334098928402</v>
      </c>
      <c r="H779" s="13">
        <v>0.83583560570334003</v>
      </c>
      <c r="I779" s="13">
        <v>-0.77632344941700104</v>
      </c>
      <c r="J779" s="13">
        <v>-0.13648614995038499</v>
      </c>
      <c r="K779" s="13">
        <v>0.124431540130643</v>
      </c>
      <c r="L779" s="13">
        <v>0.54996881735723402</v>
      </c>
      <c r="M779" s="13">
        <v>0.88104794134115005</v>
      </c>
      <c r="N779" s="13">
        <v>-0.23446963321369399</v>
      </c>
      <c r="O779" s="13">
        <v>1.5043494444944301</v>
      </c>
      <c r="P779" s="13">
        <v>1.69750111999537</v>
      </c>
      <c r="Q779" s="13">
        <v>2.0154766102639901</v>
      </c>
      <c r="R779" s="13">
        <v>0.57036732457269301</v>
      </c>
      <c r="S779" s="13">
        <v>0.29151218294082498</v>
      </c>
      <c r="T779" s="13">
        <v>-0.465461908520729</v>
      </c>
      <c r="U779" s="13">
        <v>-1.40232327618443</v>
      </c>
    </row>
    <row r="780" spans="1:21" x14ac:dyDescent="0.3">
      <c r="A780">
        <f t="shared" si="12"/>
        <v>777</v>
      </c>
      <c r="B780" s="13">
        <v>0.171586355268628</v>
      </c>
      <c r="C780" s="13">
        <v>-0.192706939633842</v>
      </c>
      <c r="D780" s="13">
        <v>-0.18157553381823899</v>
      </c>
      <c r="E780" s="13">
        <v>-1.0290093995090399</v>
      </c>
      <c r="F780" s="13">
        <v>0.22879967528425699</v>
      </c>
      <c r="G780" s="13">
        <v>0.94898734653518502</v>
      </c>
      <c r="H780" s="13">
        <v>-0.512107642852344</v>
      </c>
      <c r="I780" s="13">
        <v>1.0619357209043501</v>
      </c>
      <c r="J780" s="13">
        <v>0.84014539675182698</v>
      </c>
      <c r="K780" s="13">
        <v>1.48791253350537</v>
      </c>
      <c r="L780" s="13">
        <v>0.83925280902929</v>
      </c>
      <c r="M780" s="13">
        <v>-0.97987129192252398</v>
      </c>
      <c r="N780" s="13">
        <v>-0.15151400941826301</v>
      </c>
      <c r="O780" s="13">
        <v>1.1542710297757699</v>
      </c>
      <c r="P780" s="13">
        <v>0.20840755188176399</v>
      </c>
      <c r="Q780" s="13">
        <v>-0.616136164380511</v>
      </c>
      <c r="R780" s="13">
        <v>-0.27469206560284398</v>
      </c>
      <c r="S780" s="13">
        <v>-1.1247327367361499</v>
      </c>
      <c r="T780" s="13">
        <v>-1.1958967903598301</v>
      </c>
      <c r="U780" s="13">
        <v>-0.31805393220016498</v>
      </c>
    </row>
    <row r="781" spans="1:21" x14ac:dyDescent="0.3">
      <c r="A781">
        <f t="shared" si="12"/>
        <v>778</v>
      </c>
      <c r="B781" s="13">
        <v>-6.2139124804361803E-2</v>
      </c>
      <c r="C781" s="13">
        <v>0.194885569504571</v>
      </c>
      <c r="D781" s="13">
        <v>-0.66774977799308899</v>
      </c>
      <c r="E781" s="13">
        <v>0.71332184243036301</v>
      </c>
      <c r="F781" s="13">
        <v>-0.11539623123203099</v>
      </c>
      <c r="G781" s="13">
        <v>-9.7796415177317603E-2</v>
      </c>
      <c r="H781" s="13">
        <v>-1.0745779602291201</v>
      </c>
      <c r="I781" s="13">
        <v>-0.76468092949279598</v>
      </c>
      <c r="J781" s="13">
        <v>-0.59883991312052798</v>
      </c>
      <c r="K781" s="13">
        <v>1.28316901922754</v>
      </c>
      <c r="L781" s="13">
        <v>-0.78792456637235997</v>
      </c>
      <c r="M781" s="13">
        <v>-0.18217477526158801</v>
      </c>
      <c r="N781" s="13">
        <v>0.15843432523958401</v>
      </c>
      <c r="O781" s="13">
        <v>0.74467027959406396</v>
      </c>
      <c r="P781" s="13">
        <v>1.0430678945654299</v>
      </c>
      <c r="Q781" s="13">
        <v>0.72135902312568001</v>
      </c>
      <c r="R781" s="13">
        <v>-2.2437801946214702</v>
      </c>
      <c r="S781" s="13">
        <v>0.26268515405246601</v>
      </c>
      <c r="T781" s="13">
        <v>-1.3553108514865999</v>
      </c>
      <c r="U781" s="13">
        <v>-0.271487570201981</v>
      </c>
    </row>
    <row r="782" spans="1:21" x14ac:dyDescent="0.3">
      <c r="A782">
        <f t="shared" si="12"/>
        <v>779</v>
      </c>
      <c r="B782" s="13">
        <v>1.19902787729197</v>
      </c>
      <c r="C782" s="13">
        <v>1.59487808488379</v>
      </c>
      <c r="D782" s="13">
        <v>-0.219896672994042</v>
      </c>
      <c r="E782" s="13">
        <v>-0.54956210498482305</v>
      </c>
      <c r="F782" s="13">
        <v>-1.25460330841323E-2</v>
      </c>
      <c r="G782" s="13">
        <v>-2.3194098961696898</v>
      </c>
      <c r="H782" s="13">
        <v>1.7904697700979899</v>
      </c>
      <c r="I782" s="13">
        <v>0.43552773003566703</v>
      </c>
      <c r="J782" s="13">
        <v>1.54983260533032</v>
      </c>
      <c r="K782" s="13">
        <v>1.0746925401024601</v>
      </c>
      <c r="L782" s="13">
        <v>0.70306380928657197</v>
      </c>
      <c r="M782" s="13">
        <v>-1.1946923598013</v>
      </c>
      <c r="N782" s="13">
        <v>0.59135245304042605</v>
      </c>
      <c r="O782" s="13">
        <v>-1.09013475456853</v>
      </c>
      <c r="P782" s="13">
        <v>0.92613370516151305</v>
      </c>
      <c r="Q782" s="13">
        <v>0.26167903970679401</v>
      </c>
      <c r="R782" s="13">
        <v>-0.67875866971330601</v>
      </c>
      <c r="S782" s="13">
        <v>-1.39194569917101</v>
      </c>
      <c r="T782" s="13">
        <v>-0.26818832146354599</v>
      </c>
      <c r="U782" s="13">
        <v>-0.67617971449843595</v>
      </c>
    </row>
    <row r="783" spans="1:21" x14ac:dyDescent="0.3">
      <c r="A783">
        <f t="shared" si="12"/>
        <v>780</v>
      </c>
      <c r="B783" s="13">
        <v>0.80170407032727697</v>
      </c>
      <c r="C783" s="13">
        <v>-0.44194328872128003</v>
      </c>
      <c r="D783" s="13">
        <v>1.17882551995444</v>
      </c>
      <c r="E783" s="13">
        <v>-0.24151945369103001</v>
      </c>
      <c r="F783" s="13">
        <v>-0.42463120365090501</v>
      </c>
      <c r="G783" s="13">
        <v>-0.20870936087675901</v>
      </c>
      <c r="H783" s="13">
        <v>0.65987658022251305</v>
      </c>
      <c r="I783" s="13">
        <v>0.11101261014998499</v>
      </c>
      <c r="J783" s="13">
        <v>-0.905509102107108</v>
      </c>
      <c r="K783" s="13">
        <v>0.75706927722781003</v>
      </c>
      <c r="L783" s="13">
        <v>-0.28444875976997402</v>
      </c>
      <c r="M783" s="13">
        <v>-0.14765165196544999</v>
      </c>
      <c r="N783" s="13">
        <v>0.46303897528230697</v>
      </c>
      <c r="O783" s="13">
        <v>-6.7523428603115998E-2</v>
      </c>
      <c r="P783" s="13">
        <v>-1.2601019673259699</v>
      </c>
      <c r="Q783" s="13">
        <v>1.16068918779647</v>
      </c>
      <c r="R783" s="13">
        <v>-0.92754939785327695</v>
      </c>
      <c r="S783" s="13">
        <v>0.20223859671907901</v>
      </c>
      <c r="T783" s="13">
        <v>-1.50317159596422</v>
      </c>
      <c r="U783" s="13">
        <v>0.37036751075985003</v>
      </c>
    </row>
    <row r="784" spans="1:21" x14ac:dyDescent="0.3">
      <c r="A784">
        <f t="shared" si="12"/>
        <v>781</v>
      </c>
      <c r="B784" s="13">
        <v>1.0533045791495499</v>
      </c>
      <c r="C784" s="13">
        <v>-0.42197082948642201</v>
      </c>
      <c r="D784" s="13">
        <v>1.91320772302079</v>
      </c>
      <c r="E784" s="13">
        <v>-9.3340294234526597E-2</v>
      </c>
      <c r="F784" s="13">
        <v>0.74040097818974304</v>
      </c>
      <c r="G784" s="13">
        <v>0.18496720595331401</v>
      </c>
      <c r="H784" s="13">
        <v>-0.20352115727367501</v>
      </c>
      <c r="I784" s="13">
        <v>0.593557945870685</v>
      </c>
      <c r="J784" s="13">
        <v>-0.48385470751613402</v>
      </c>
      <c r="K784" s="13">
        <v>1.63227990839431</v>
      </c>
      <c r="L784" s="13">
        <v>1.37485751964182</v>
      </c>
      <c r="M784" s="13">
        <v>0.28771831062026398</v>
      </c>
      <c r="N784" s="13">
        <v>1.39784975978265</v>
      </c>
      <c r="O784" s="13">
        <v>0.52936524317337597</v>
      </c>
      <c r="P784" s="13">
        <v>0.96261258019284202</v>
      </c>
      <c r="Q784" s="13">
        <v>0.87203815121851203</v>
      </c>
      <c r="R784" s="13">
        <v>-0.70673444291163601</v>
      </c>
      <c r="S784" s="13">
        <v>0.59813199368867298</v>
      </c>
      <c r="T784" s="13">
        <v>0.122682420264756</v>
      </c>
      <c r="U784" s="13">
        <v>-0.77160996411314098</v>
      </c>
    </row>
    <row r="785" spans="1:21" x14ac:dyDescent="0.3">
      <c r="A785">
        <f t="shared" si="12"/>
        <v>782</v>
      </c>
      <c r="B785" s="13">
        <v>-0.748876752543159</v>
      </c>
      <c r="C785" s="13">
        <v>0.22580914782411099</v>
      </c>
      <c r="D785" s="13">
        <v>0.32545607792081499</v>
      </c>
      <c r="E785" s="13">
        <v>-6.6921393941563906E-2</v>
      </c>
      <c r="F785" s="13">
        <v>0.19849151674058099</v>
      </c>
      <c r="G785" s="13">
        <v>0.44377662017244202</v>
      </c>
      <c r="H785" s="13">
        <v>-1.29979361247396</v>
      </c>
      <c r="I785" s="13">
        <v>-0.62838320111341694</v>
      </c>
      <c r="J785" s="13">
        <v>1.6877397639807001E-2</v>
      </c>
      <c r="K785" s="13">
        <v>-0.226178173352138</v>
      </c>
      <c r="L785" s="13">
        <v>1.6085956387395499</v>
      </c>
      <c r="M785" s="13">
        <v>0.71917111403321898</v>
      </c>
      <c r="N785" s="13">
        <v>-0.88401121887078804</v>
      </c>
      <c r="O785" s="13">
        <v>0.51983426620209905</v>
      </c>
      <c r="P785" s="13">
        <v>-1.17100587012437</v>
      </c>
      <c r="Q785" s="13">
        <v>-1.84344901958964</v>
      </c>
      <c r="R785" s="13">
        <v>-2.1317805901142002</v>
      </c>
      <c r="S785" s="13">
        <v>-0.31653071212114697</v>
      </c>
      <c r="T785" s="13">
        <v>-1.15322478792048</v>
      </c>
      <c r="U785" s="13">
        <v>-0.42703786203367</v>
      </c>
    </row>
    <row r="786" spans="1:21" x14ac:dyDescent="0.3">
      <c r="A786">
        <f t="shared" si="12"/>
        <v>783</v>
      </c>
      <c r="B786" s="13">
        <v>-0.93632649711602101</v>
      </c>
      <c r="C786" s="13">
        <v>0.14640549245832801</v>
      </c>
      <c r="D786" s="13">
        <v>1.1196586581146599</v>
      </c>
      <c r="E786" s="13">
        <v>-0.23114794117780299</v>
      </c>
      <c r="F786" s="13">
        <v>-0.290223872607971</v>
      </c>
      <c r="G786" s="13">
        <v>0.40288113311559098</v>
      </c>
      <c r="H786" s="13">
        <v>0.916346328316059</v>
      </c>
      <c r="I786" s="13">
        <v>-0.28149794860306598</v>
      </c>
      <c r="J786" s="13">
        <v>1.06464416150825</v>
      </c>
      <c r="K786" s="13">
        <v>-1.30731806042952</v>
      </c>
      <c r="L786" s="13">
        <v>-1.64679566887698</v>
      </c>
      <c r="M786" s="13">
        <v>-0.817004334376357</v>
      </c>
      <c r="N786" s="13">
        <v>-0.72462182101389505</v>
      </c>
      <c r="O786" s="13">
        <v>0.218157400625032</v>
      </c>
      <c r="P786" s="13">
        <v>0.34434267499815802</v>
      </c>
      <c r="Q786" s="13">
        <v>-1.1297812648758501</v>
      </c>
      <c r="R786" s="13">
        <v>7.7550307727805204E-2</v>
      </c>
      <c r="S786" s="13">
        <v>5.7095952914278797E-2</v>
      </c>
      <c r="T786" s="13">
        <v>-0.783117537312923</v>
      </c>
      <c r="U786" s="13">
        <v>0.233159545718856</v>
      </c>
    </row>
    <row r="787" spans="1:21" x14ac:dyDescent="0.3">
      <c r="A787">
        <f t="shared" si="12"/>
        <v>784</v>
      </c>
      <c r="B787" s="13">
        <v>-1.26908677286849</v>
      </c>
      <c r="C787" s="13">
        <v>9.6901688332143004E-3</v>
      </c>
      <c r="D787" s="13">
        <v>-0.82959651765438402</v>
      </c>
      <c r="E787" s="13">
        <v>-1.5371348513246801</v>
      </c>
      <c r="F787" s="13">
        <v>-0.49110462909831698</v>
      </c>
      <c r="G787" s="13">
        <v>-0.63690465837530197</v>
      </c>
      <c r="H787" s="13">
        <v>1.6699597798152199</v>
      </c>
      <c r="I787" s="13">
        <v>0.17409433785201001</v>
      </c>
      <c r="J787" s="13">
        <v>1.4095100637117399</v>
      </c>
      <c r="K787" s="13">
        <v>0.825352166942109</v>
      </c>
      <c r="L787" s="13">
        <v>-1.5625915898246301</v>
      </c>
      <c r="M787" s="13">
        <v>0.82872921848065195</v>
      </c>
      <c r="N787" s="13">
        <v>0.51371320318291003</v>
      </c>
      <c r="O787" s="13">
        <v>0.95697431349714301</v>
      </c>
      <c r="P787" s="13">
        <v>0.35393036272874401</v>
      </c>
      <c r="Q787" s="13">
        <v>0.35147456506033398</v>
      </c>
      <c r="R787" s="13">
        <v>-0.89501038811134803</v>
      </c>
      <c r="S787" s="13">
        <v>0.20627915941195199</v>
      </c>
      <c r="T787" s="13">
        <v>-0.55543502810567502</v>
      </c>
      <c r="U787" s="13">
        <v>0.274524681652698</v>
      </c>
    </row>
    <row r="788" spans="1:21" x14ac:dyDescent="0.3">
      <c r="A788">
        <f t="shared" si="12"/>
        <v>785</v>
      </c>
      <c r="B788" s="13">
        <v>0.49798062304673202</v>
      </c>
      <c r="C788" s="13">
        <v>0.10759871532632</v>
      </c>
      <c r="D788" s="13">
        <v>0.28705746985581498</v>
      </c>
      <c r="E788" s="13">
        <v>-0.74179060535101904</v>
      </c>
      <c r="F788" s="13">
        <v>1.06409118926225</v>
      </c>
      <c r="G788" s="13">
        <v>-0.80698410675806898</v>
      </c>
      <c r="H788" s="13">
        <v>-0.51880687058920705</v>
      </c>
      <c r="I788" s="13">
        <v>0.45975551654402902</v>
      </c>
      <c r="J788" s="13">
        <v>0.75213614562281395</v>
      </c>
      <c r="K788" s="13">
        <v>-0.53662536269183003</v>
      </c>
      <c r="L788" s="13">
        <v>-0.11756335651739799</v>
      </c>
      <c r="M788" s="13">
        <v>0.13924387949827799</v>
      </c>
      <c r="N788" s="13">
        <v>0.91602132208768405</v>
      </c>
      <c r="O788" s="13">
        <v>-0.89479418871880401</v>
      </c>
      <c r="P788" s="13">
        <v>-0.381728531175553</v>
      </c>
      <c r="Q788" s="13">
        <v>-0.62758171549806496</v>
      </c>
      <c r="R788" s="13">
        <v>-0.81066361559237299</v>
      </c>
      <c r="S788" s="13">
        <v>0.97383833534307596</v>
      </c>
      <c r="T788" s="13">
        <v>-0.576019988600452</v>
      </c>
      <c r="U788" s="13">
        <v>-1.0612869004032599</v>
      </c>
    </row>
    <row r="789" spans="1:21" x14ac:dyDescent="0.3">
      <c r="A789">
        <f t="shared" si="12"/>
        <v>786</v>
      </c>
      <c r="B789" s="13">
        <v>2.7890811276439198</v>
      </c>
      <c r="C789" s="13">
        <v>-2.04953148859614</v>
      </c>
      <c r="D789" s="13">
        <v>1.14815418955175</v>
      </c>
      <c r="E789" s="13">
        <v>-0.22203645769878599</v>
      </c>
      <c r="F789" s="13">
        <v>0.332851075996767</v>
      </c>
      <c r="G789" s="13">
        <v>0.67729661121299201</v>
      </c>
      <c r="H789" s="13">
        <v>0.23533955545069701</v>
      </c>
      <c r="I789" s="13">
        <v>-0.92440365244110001</v>
      </c>
      <c r="J789" s="13">
        <v>-0.38517491762837403</v>
      </c>
      <c r="K789" s="13">
        <v>-0.54856662632189401</v>
      </c>
      <c r="L789" s="13">
        <v>1.1133737746385399</v>
      </c>
      <c r="M789" s="13">
        <v>0.71631673321915601</v>
      </c>
      <c r="N789" s="13">
        <v>0.477535389382162</v>
      </c>
      <c r="O789" s="13">
        <v>-2.2552198270530401</v>
      </c>
      <c r="P789" s="13">
        <v>0.797555924859223</v>
      </c>
      <c r="Q789" s="13">
        <v>0.46058463624532803</v>
      </c>
      <c r="R789" s="13">
        <v>-0.77510213084338098</v>
      </c>
      <c r="S789" s="13">
        <v>-9.3319432177239203E-2</v>
      </c>
      <c r="T789" s="13">
        <v>2.08175426448061</v>
      </c>
      <c r="U789" s="13">
        <v>0.75882485451618598</v>
      </c>
    </row>
    <row r="790" spans="1:21" x14ac:dyDescent="0.3">
      <c r="A790">
        <f t="shared" si="12"/>
        <v>787</v>
      </c>
      <c r="B790" s="13">
        <v>0.72757203691572303</v>
      </c>
      <c r="C790" s="13">
        <v>1.3140298949879501</v>
      </c>
      <c r="D790" s="13">
        <v>8.6079169588216806E-2</v>
      </c>
      <c r="E790" s="13">
        <v>2.0880802581925002E-2</v>
      </c>
      <c r="F790" s="13">
        <v>-0.43295559734274103</v>
      </c>
      <c r="G790" s="13">
        <v>-1.3035612056110599</v>
      </c>
      <c r="H790" s="13">
        <v>0.68792128153514498</v>
      </c>
      <c r="I790" s="13">
        <v>0.56043002781479001</v>
      </c>
      <c r="J790" s="13">
        <v>1.4548615175519599</v>
      </c>
      <c r="K790" s="13">
        <v>1.16704730364804</v>
      </c>
      <c r="L790" s="13">
        <v>-1.4122098038208299</v>
      </c>
      <c r="M790" s="13">
        <v>8.7047244718929107E-2</v>
      </c>
      <c r="N790" s="13">
        <v>0.76739992600984197</v>
      </c>
      <c r="O790" s="13">
        <v>-6.5599772531721501E-2</v>
      </c>
      <c r="P790" s="13">
        <v>1.0981626016455299</v>
      </c>
      <c r="Q790" s="13">
        <v>-0.47714991524261402</v>
      </c>
      <c r="R790" s="13">
        <v>1.2626296786473199</v>
      </c>
      <c r="S790" s="13">
        <v>-0.59003866738069599</v>
      </c>
      <c r="T790" s="13">
        <v>2.7019798829222098E-2</v>
      </c>
      <c r="U790" s="13">
        <v>0.39111300227870199</v>
      </c>
    </row>
    <row r="791" spans="1:21" x14ac:dyDescent="0.3">
      <c r="A791">
        <f t="shared" si="12"/>
        <v>788</v>
      </c>
      <c r="B791" s="13">
        <v>-0.77306410215223698</v>
      </c>
      <c r="C791" s="13">
        <v>0.61804025463402501</v>
      </c>
      <c r="D791" s="13">
        <v>-0.38370108645402201</v>
      </c>
      <c r="E791" s="13">
        <v>1.69048480244236</v>
      </c>
      <c r="F791" s="13">
        <v>2.9308287946773599</v>
      </c>
      <c r="G791" s="13">
        <v>-1.37510931315152</v>
      </c>
      <c r="H791" s="13">
        <v>-2.3674126879526698</v>
      </c>
      <c r="I791" s="13">
        <v>-1.3675604150581699</v>
      </c>
      <c r="J791" s="13">
        <v>1.07782614012846E-2</v>
      </c>
      <c r="K791" s="13">
        <v>-0.24455532674656399</v>
      </c>
      <c r="L791" s="13">
        <v>-0.91566367477423305</v>
      </c>
      <c r="M791" s="13">
        <v>0.18746443429398901</v>
      </c>
      <c r="N791" s="13">
        <v>1.33033693722052</v>
      </c>
      <c r="O791" s="13">
        <v>-0.15644552653944599</v>
      </c>
      <c r="P791" s="13">
        <v>-0.48165760083275</v>
      </c>
      <c r="Q791" s="13">
        <v>-1.4709886082396499</v>
      </c>
      <c r="R791" s="13">
        <v>-1.71743987838061</v>
      </c>
      <c r="S791" s="13">
        <v>0.22087861666828301</v>
      </c>
      <c r="T791" s="13">
        <v>0.22555482611621899</v>
      </c>
      <c r="U791" s="13">
        <v>-2.0623388750616001</v>
      </c>
    </row>
    <row r="792" spans="1:21" x14ac:dyDescent="0.3">
      <c r="A792">
        <f t="shared" si="12"/>
        <v>789</v>
      </c>
      <c r="B792" s="13">
        <v>0.83663375447615296</v>
      </c>
      <c r="C792" s="13">
        <v>-0.41926490330703697</v>
      </c>
      <c r="D792" s="13">
        <v>-1.2247776383348099</v>
      </c>
      <c r="E792" s="13">
        <v>-0.83791980672681499</v>
      </c>
      <c r="F792" s="13">
        <v>2.4428293483922898</v>
      </c>
      <c r="G792" s="13">
        <v>0.40210151535571298</v>
      </c>
      <c r="H792" s="13">
        <v>0.47763395841251099</v>
      </c>
      <c r="I792" s="13">
        <v>1.59391301648213</v>
      </c>
      <c r="J792" s="13">
        <v>-1.20410749274016</v>
      </c>
      <c r="K792" s="13">
        <v>0.17784236259424599</v>
      </c>
      <c r="L792" s="13">
        <v>0.72080568536023604</v>
      </c>
      <c r="M792" s="13">
        <v>1.1703945388766399</v>
      </c>
      <c r="N792" s="13">
        <v>1.13994033218987</v>
      </c>
      <c r="O792" s="13">
        <v>0.74072254332590204</v>
      </c>
      <c r="P792" s="13">
        <v>9.5084256435974901E-2</v>
      </c>
      <c r="Q792" s="13">
        <v>1.58177135295271</v>
      </c>
      <c r="R792" s="13">
        <v>-0.70110144664548701</v>
      </c>
      <c r="S792" s="13">
        <v>-0.80198325328040798</v>
      </c>
      <c r="T792" s="13">
        <v>-1.1998179403744</v>
      </c>
      <c r="U792" s="13">
        <v>1.97135378142489</v>
      </c>
    </row>
    <row r="793" spans="1:21" x14ac:dyDescent="0.3">
      <c r="A793">
        <f t="shared" si="12"/>
        <v>790</v>
      </c>
      <c r="B793" s="13">
        <v>-1.1283303100836</v>
      </c>
      <c r="C793" s="13">
        <v>-0.65461894070687798</v>
      </c>
      <c r="D793" s="13">
        <v>1.74836399501178</v>
      </c>
      <c r="E793" s="13">
        <v>0.42331134410925703</v>
      </c>
      <c r="F793" s="13">
        <v>0.83271678555317097</v>
      </c>
      <c r="G793" s="13">
        <v>0.20168106414897199</v>
      </c>
      <c r="H793" s="13">
        <v>0.17168184687509599</v>
      </c>
      <c r="I793" s="13">
        <v>0.96176399053638395</v>
      </c>
      <c r="J793" s="13">
        <v>0.14796178632770199</v>
      </c>
      <c r="K793" s="13">
        <v>-2.1021982374867401</v>
      </c>
      <c r="L793" s="13">
        <v>1.2002404856876201</v>
      </c>
      <c r="M793" s="13">
        <v>-0.41486167248292899</v>
      </c>
      <c r="N793" s="13">
        <v>-1.30263109824476</v>
      </c>
      <c r="O793" s="13">
        <v>-1.7021710054104799</v>
      </c>
      <c r="P793" s="13">
        <v>-1.4972685160317001</v>
      </c>
      <c r="Q793" s="13">
        <v>0.106113192197082</v>
      </c>
      <c r="R793" s="13">
        <v>-1.6977219208785801</v>
      </c>
      <c r="S793" s="13">
        <v>-1.0718289135863299</v>
      </c>
      <c r="T793" s="13">
        <v>0.49512420482789099</v>
      </c>
      <c r="U793" s="13">
        <v>0.53818439531894002</v>
      </c>
    </row>
    <row r="794" spans="1:21" x14ac:dyDescent="0.3">
      <c r="A794">
        <f t="shared" si="12"/>
        <v>791</v>
      </c>
      <c r="B794" s="13">
        <v>-1.4244700914163799</v>
      </c>
      <c r="C794" s="13">
        <v>-0.69014672289349599</v>
      </c>
      <c r="D794" s="13">
        <v>0.21185406223391301</v>
      </c>
      <c r="E794" s="13">
        <v>1.70651880708486</v>
      </c>
      <c r="F794" s="13">
        <v>-6.3618187397898804E-2</v>
      </c>
      <c r="G794" s="13">
        <v>-0.495247399673516</v>
      </c>
      <c r="H794" s="13">
        <v>-0.35826052716986001</v>
      </c>
      <c r="I794" s="13">
        <v>1.7779567493996999</v>
      </c>
      <c r="J794" s="13">
        <v>1.0037647576050199</v>
      </c>
      <c r="K794" s="13">
        <v>2.0561926284433998</v>
      </c>
      <c r="L794" s="13">
        <v>1.19438463954219</v>
      </c>
      <c r="M794" s="13">
        <v>0.61423249437247596</v>
      </c>
      <c r="N794" s="13">
        <v>-1.9091283822562699</v>
      </c>
      <c r="O794" s="13">
        <v>0.536457654395328</v>
      </c>
      <c r="P794" s="13">
        <v>1.1580970129635899</v>
      </c>
      <c r="Q794" s="13">
        <v>0.44399765245031397</v>
      </c>
      <c r="R794" s="13">
        <v>-0.12596962085690599</v>
      </c>
      <c r="S794" s="13">
        <v>0.56603408896224905</v>
      </c>
      <c r="T794" s="13">
        <v>0.21216798471816301</v>
      </c>
      <c r="U794" s="13">
        <v>-0.59599027486718004</v>
      </c>
    </row>
    <row r="795" spans="1:21" x14ac:dyDescent="0.3">
      <c r="A795">
        <f t="shared" si="12"/>
        <v>792</v>
      </c>
      <c r="B795" s="13">
        <v>0.71744231550735804</v>
      </c>
      <c r="C795" s="13">
        <v>-1.67926866477188</v>
      </c>
      <c r="D795" s="13">
        <v>0.78124833205023003</v>
      </c>
      <c r="E795" s="13">
        <v>1.5675891769249399</v>
      </c>
      <c r="F795" s="13">
        <v>-1.96971923931725</v>
      </c>
      <c r="G795" s="13">
        <v>-0.29897507740754098</v>
      </c>
      <c r="H795" s="13">
        <v>1.92936600849405</v>
      </c>
      <c r="I795" s="13">
        <v>-0.165468533468382</v>
      </c>
      <c r="J795" s="13">
        <v>-0.273953203734768</v>
      </c>
      <c r="K795" s="13">
        <v>0.49260324300761799</v>
      </c>
      <c r="L795" s="13">
        <v>-0.406471027337304</v>
      </c>
      <c r="M795" s="13">
        <v>1.0382939365164101</v>
      </c>
      <c r="N795" s="13">
        <v>-0.88927602470035105</v>
      </c>
      <c r="O795" s="13">
        <v>-0.34932147991261803</v>
      </c>
      <c r="P795" s="13">
        <v>-1.74881421860693</v>
      </c>
      <c r="Q795" s="13">
        <v>0.58618098733905499</v>
      </c>
      <c r="R795" s="13">
        <v>0.23809649460301899</v>
      </c>
      <c r="S795" s="13">
        <v>0.77750841656888303</v>
      </c>
      <c r="T795" s="13">
        <v>-0.53709340817552698</v>
      </c>
      <c r="U795" s="13">
        <v>1.0196829775201199</v>
      </c>
    </row>
    <row r="796" spans="1:21" x14ac:dyDescent="0.3">
      <c r="A796">
        <f t="shared" si="12"/>
        <v>793</v>
      </c>
      <c r="B796" s="13">
        <v>-0.77790552018539805</v>
      </c>
      <c r="C796" s="13">
        <v>-0.248168944708585</v>
      </c>
      <c r="D796" s="13">
        <v>1.67129325900868</v>
      </c>
      <c r="E796" s="13">
        <v>0.12650848996913999</v>
      </c>
      <c r="F796" s="13">
        <v>1.69642618537451</v>
      </c>
      <c r="G796" s="13">
        <v>-0.13638183584272001</v>
      </c>
      <c r="H796" s="13">
        <v>0.49529801958779701</v>
      </c>
      <c r="I796" s="13">
        <v>0.90016593121573496</v>
      </c>
      <c r="J796" s="13">
        <v>1.3759716588864399</v>
      </c>
      <c r="K796" s="13">
        <v>0.101728689599051</v>
      </c>
      <c r="L796" s="13">
        <v>-0.76449816711153395</v>
      </c>
      <c r="M796" s="13">
        <v>1.0779780595337101</v>
      </c>
      <c r="N796" s="13">
        <v>-0.57900333977326701</v>
      </c>
      <c r="O796" s="13">
        <v>-0.552445283775992</v>
      </c>
      <c r="P796" s="13">
        <v>-0.58807359621213695</v>
      </c>
      <c r="Q796" s="13">
        <v>-0.47607093743950202</v>
      </c>
      <c r="R796" s="13">
        <v>-0.35323343050745298</v>
      </c>
      <c r="S796" s="13">
        <v>1.8406734824659201</v>
      </c>
      <c r="T796" s="13">
        <v>-4.6468626702731502E-3</v>
      </c>
      <c r="U796" s="13">
        <v>-0.35723455976430601</v>
      </c>
    </row>
    <row r="797" spans="1:21" x14ac:dyDescent="0.3">
      <c r="A797">
        <f t="shared" si="12"/>
        <v>794</v>
      </c>
      <c r="B797" s="13">
        <v>0.31598588070860401</v>
      </c>
      <c r="C797" s="13">
        <v>1.1933549174947899</v>
      </c>
      <c r="D797" s="13">
        <v>-0.163630214294117</v>
      </c>
      <c r="E797" s="13">
        <v>1.0727704731551</v>
      </c>
      <c r="F797" s="13">
        <v>-4.5584792840401497E-2</v>
      </c>
      <c r="G797" s="13">
        <v>0.54084154732935197</v>
      </c>
      <c r="H797" s="13">
        <v>1.6934300127880599</v>
      </c>
      <c r="I797" s="13">
        <v>0.417159528327469</v>
      </c>
      <c r="J797" s="13">
        <v>-1.8451114985211801</v>
      </c>
      <c r="K797" s="13">
        <v>-0.63421099889738297</v>
      </c>
      <c r="L797" s="13">
        <v>-0.906387554567464</v>
      </c>
      <c r="M797" s="13">
        <v>0.68789315776376403</v>
      </c>
      <c r="N797" s="13">
        <v>-0.31030912329826399</v>
      </c>
      <c r="O797" s="13">
        <v>-0.384075180186498</v>
      </c>
      <c r="P797" s="13">
        <v>-1.4120598401904201</v>
      </c>
      <c r="Q797" s="13">
        <v>-1.6384424475302499</v>
      </c>
      <c r="R797" s="13">
        <v>-1.8169439421653599</v>
      </c>
      <c r="S797" s="13">
        <v>-1.46855383593736</v>
      </c>
      <c r="T797" s="13">
        <v>-0.96825371688915896</v>
      </c>
      <c r="U797" s="13">
        <v>-0.21784969712284</v>
      </c>
    </row>
    <row r="798" spans="1:21" x14ac:dyDescent="0.3">
      <c r="A798">
        <f t="shared" si="12"/>
        <v>795</v>
      </c>
      <c r="B798" s="13">
        <v>1.4065351380767901</v>
      </c>
      <c r="C798" s="13">
        <v>-1.56357295821826</v>
      </c>
      <c r="D798" s="13">
        <v>-0.81839605278680805</v>
      </c>
      <c r="E798" s="13">
        <v>1.81263881975904</v>
      </c>
      <c r="F798" s="13">
        <v>0.31662841744970399</v>
      </c>
      <c r="G798" s="13">
        <v>0.95436277349018706</v>
      </c>
      <c r="H798" s="13">
        <v>1.81105191522048</v>
      </c>
      <c r="I798" s="13">
        <v>-1.45467051929302</v>
      </c>
      <c r="J798" s="13">
        <v>1.5531653686527001</v>
      </c>
      <c r="K798" s="13">
        <v>-1.07640259695667</v>
      </c>
      <c r="L798" s="13">
        <v>1.47579435503544</v>
      </c>
      <c r="M798" s="13">
        <v>0.67893532517285304</v>
      </c>
      <c r="N798" s="13">
        <v>-0.659560075060588</v>
      </c>
      <c r="O798" s="13">
        <v>-0.80322643946970596</v>
      </c>
      <c r="P798" s="13">
        <v>0.36611589861798899</v>
      </c>
      <c r="Q798" s="13">
        <v>-1.1372394495083</v>
      </c>
      <c r="R798" s="13">
        <v>1.3384798518901</v>
      </c>
      <c r="S798" s="13">
        <v>-1.3769739709401601</v>
      </c>
      <c r="T798" s="13">
        <v>-1.06776208855316</v>
      </c>
      <c r="U798" s="13">
        <v>1.881660628853</v>
      </c>
    </row>
    <row r="799" spans="1:21" x14ac:dyDescent="0.3">
      <c r="A799">
        <f t="shared" si="12"/>
        <v>796</v>
      </c>
      <c r="B799" s="13">
        <v>0.40112463573186402</v>
      </c>
      <c r="C799" s="13">
        <v>-1.74518919901296</v>
      </c>
      <c r="D799" s="13">
        <v>-7.6229529863425197E-2</v>
      </c>
      <c r="E799" s="13">
        <v>2.7186065423602401</v>
      </c>
      <c r="F799" s="13">
        <v>-1.1700682886678899</v>
      </c>
      <c r="G799" s="13">
        <v>-1.4398897059520199</v>
      </c>
      <c r="H799" s="13">
        <v>1.2036956247943299E-2</v>
      </c>
      <c r="I799" s="13">
        <v>1.3145908171057401</v>
      </c>
      <c r="J799" s="13">
        <v>0.68830273262283703</v>
      </c>
      <c r="K799" s="13">
        <v>0.47484725165543401</v>
      </c>
      <c r="L799" s="13">
        <v>4.3457377787657098E-2</v>
      </c>
      <c r="M799" s="13">
        <v>-0.173911138841334</v>
      </c>
      <c r="N799" s="13">
        <v>0.14577293910690001</v>
      </c>
      <c r="O799" s="13">
        <v>-1.54408458335846</v>
      </c>
      <c r="P799" s="13">
        <v>-1.0300834182321801</v>
      </c>
      <c r="Q799" s="13">
        <v>-0.32161545337465602</v>
      </c>
      <c r="R799" s="13">
        <v>-0.35276759997323698</v>
      </c>
      <c r="S799" s="13">
        <v>1.1179845050033099</v>
      </c>
      <c r="T799" s="13">
        <v>-0.92689945217354897</v>
      </c>
      <c r="U799" s="13">
        <v>-0.68565301514570298</v>
      </c>
    </row>
    <row r="800" spans="1:21" x14ac:dyDescent="0.3">
      <c r="A800">
        <f t="shared" si="12"/>
        <v>797</v>
      </c>
      <c r="B800" s="13">
        <v>0.92966028441965598</v>
      </c>
      <c r="C800" s="13">
        <v>-2.4094729912007399E-2</v>
      </c>
      <c r="D800" s="13">
        <v>-1.67013766074556</v>
      </c>
      <c r="E800" s="13">
        <v>-0.66801030440078901</v>
      </c>
      <c r="F800" s="13">
        <v>0.78705494264056997</v>
      </c>
      <c r="G800" s="13">
        <v>-1.7204953418536</v>
      </c>
      <c r="H800" s="13">
        <v>-1.3558703183413201</v>
      </c>
      <c r="I800" s="13">
        <v>-1.4455740004633399</v>
      </c>
      <c r="J800" s="13">
        <v>-1.0721658096228801</v>
      </c>
      <c r="K800" s="13">
        <v>0.53088333939273602</v>
      </c>
      <c r="L800" s="13">
        <v>0.42552033345733797</v>
      </c>
      <c r="M800" s="13">
        <v>0.333678482236062</v>
      </c>
      <c r="N800" s="13">
        <v>-0.47918783018268601</v>
      </c>
      <c r="O800" s="13">
        <v>3.4397222334127203E-2</v>
      </c>
      <c r="P800" s="13">
        <v>0.84804183522646304</v>
      </c>
      <c r="Q800" s="13">
        <v>-0.54966000136517901</v>
      </c>
      <c r="R800" s="13">
        <v>-6.22078142246461E-2</v>
      </c>
      <c r="S800" s="13">
        <v>0.81574971895285397</v>
      </c>
      <c r="T800" s="13">
        <v>1.57630128410539E-2</v>
      </c>
      <c r="U800" s="13">
        <v>-0.27085739787777402</v>
      </c>
    </row>
    <row r="801" spans="1:21" x14ac:dyDescent="0.3">
      <c r="A801">
        <f t="shared" si="12"/>
        <v>798</v>
      </c>
      <c r="B801" s="13">
        <v>-1.6058022046207501</v>
      </c>
      <c r="C801" s="13">
        <v>-1.3481894637196801</v>
      </c>
      <c r="D801" s="13">
        <v>-0.97270276162351199</v>
      </c>
      <c r="E801" s="13">
        <v>0.52507274031830797</v>
      </c>
      <c r="F801" s="13">
        <v>0.64610125912525995</v>
      </c>
      <c r="G801" s="13">
        <v>0.37345002743853301</v>
      </c>
      <c r="H801" s="13">
        <v>1.0570071231587601</v>
      </c>
      <c r="I801" s="13">
        <v>-0.71996848291801996</v>
      </c>
      <c r="J801" s="13">
        <v>-0.61803337330090902</v>
      </c>
      <c r="K801" s="13">
        <v>-0.762433102885962</v>
      </c>
      <c r="L801" s="13">
        <v>0.40701927232309199</v>
      </c>
      <c r="M801" s="13">
        <v>1.30647478113045</v>
      </c>
      <c r="N801" s="13">
        <v>-0.33189544206937699</v>
      </c>
      <c r="O801" s="13">
        <v>0.660095054878723</v>
      </c>
      <c r="P801" s="13">
        <v>0.87828505579976301</v>
      </c>
      <c r="Q801" s="13">
        <v>0.74534589231264403</v>
      </c>
      <c r="R801" s="13">
        <v>-1.6289337765754801</v>
      </c>
      <c r="S801" s="13">
        <v>0.75887618763734499</v>
      </c>
      <c r="T801" s="13">
        <v>-0.75151059766626704</v>
      </c>
      <c r="U801" s="13">
        <v>-1.1128334718889801</v>
      </c>
    </row>
    <row r="802" spans="1:21" x14ac:dyDescent="0.3">
      <c r="A802">
        <f t="shared" si="12"/>
        <v>799</v>
      </c>
      <c r="B802" s="13">
        <v>0.66153624412340895</v>
      </c>
      <c r="C802" s="13">
        <v>-0.28720563161411899</v>
      </c>
      <c r="D802" s="13">
        <v>0.15427236480557799</v>
      </c>
      <c r="E802" s="13">
        <v>-0.47681933504902402</v>
      </c>
      <c r="F802" s="13">
        <v>-1.8285989278145998E-2</v>
      </c>
      <c r="G802" s="13">
        <v>-0.35988025147468899</v>
      </c>
      <c r="H802" s="13">
        <v>0.11055827536171201</v>
      </c>
      <c r="I802" s="13">
        <v>0.44695228012203497</v>
      </c>
      <c r="J802" s="13">
        <v>0.658878671464183</v>
      </c>
      <c r="K802" s="13">
        <v>1.5032188780151601</v>
      </c>
      <c r="L802" s="13">
        <v>1.3262967674517001</v>
      </c>
      <c r="M802" s="13">
        <v>-0.397570506960991</v>
      </c>
      <c r="N802" s="13">
        <v>-0.28607765327009799</v>
      </c>
      <c r="O802" s="13">
        <v>-2.3002268793556799E-2</v>
      </c>
      <c r="P802" s="13">
        <v>-1.4448242807634699</v>
      </c>
      <c r="Q802" s="13">
        <v>2.7202210361358699</v>
      </c>
      <c r="R802" s="13">
        <v>-0.73286475365785397</v>
      </c>
      <c r="S802" s="13">
        <v>0.37725274344374399</v>
      </c>
      <c r="T802" s="13">
        <v>0.34723677450917501</v>
      </c>
      <c r="U802" s="13">
        <v>-0.98660685588474095</v>
      </c>
    </row>
    <row r="803" spans="1:21" x14ac:dyDescent="0.3">
      <c r="A803">
        <f t="shared" si="12"/>
        <v>800</v>
      </c>
      <c r="B803" s="13">
        <v>2.1385022538285101</v>
      </c>
      <c r="C803" s="13">
        <v>-0.75126503779285003</v>
      </c>
      <c r="D803" s="13">
        <v>-0.17915666640592501</v>
      </c>
      <c r="E803" s="13">
        <v>0.602700822185539</v>
      </c>
      <c r="F803" s="13">
        <v>0.80417133323873502</v>
      </c>
      <c r="G803" s="13">
        <v>-0.149023057933896</v>
      </c>
      <c r="H803" s="13">
        <v>2.51172880598136E-2</v>
      </c>
      <c r="I803" s="13">
        <v>0.71129908410203102</v>
      </c>
      <c r="J803" s="13">
        <v>-0.61015844896190996</v>
      </c>
      <c r="K803" s="13">
        <v>0.26434639066823901</v>
      </c>
      <c r="L803" s="13">
        <v>-1.37237804295288</v>
      </c>
      <c r="M803" s="13">
        <v>-0.66048057052910403</v>
      </c>
      <c r="N803" s="13">
        <v>-0.49439299166614697</v>
      </c>
      <c r="O803" s="13">
        <v>-0.175266466463153</v>
      </c>
      <c r="P803" s="13">
        <v>0.74182876862699298</v>
      </c>
      <c r="Q803" s="13">
        <v>-1.9520023537598601</v>
      </c>
      <c r="R803" s="13">
        <v>-7.2771648888256796E-2</v>
      </c>
      <c r="S803" s="13">
        <v>-1.6205989932044799E-2</v>
      </c>
      <c r="T803" s="13">
        <v>-0.33130587022075397</v>
      </c>
      <c r="U803" s="13">
        <v>0.46090629392076399</v>
      </c>
    </row>
    <row r="804" spans="1:21" x14ac:dyDescent="0.3">
      <c r="A804">
        <f t="shared" si="12"/>
        <v>801</v>
      </c>
      <c r="B804" s="13">
        <v>0.54113941341713201</v>
      </c>
      <c r="C804" s="13">
        <v>0.43172514683614499</v>
      </c>
      <c r="D804" s="13">
        <v>1.6963866348763501</v>
      </c>
      <c r="E804" s="13">
        <v>-1.93035173728313</v>
      </c>
      <c r="F804" s="13">
        <v>-0.46764882970974803</v>
      </c>
      <c r="G804" s="13">
        <v>-5.0062260008355E-3</v>
      </c>
      <c r="H804" s="13">
        <v>2.0293534362047998</v>
      </c>
      <c r="I804" s="13">
        <v>0.33239601023847398</v>
      </c>
      <c r="J804" s="13">
        <v>0.84443372945608397</v>
      </c>
      <c r="K804" s="13">
        <v>1.45887026379405</v>
      </c>
      <c r="L804" s="13">
        <v>1.16920985791818</v>
      </c>
      <c r="M804" s="13">
        <v>-0.108332207772429</v>
      </c>
      <c r="N804" s="13">
        <v>1.30085878997959</v>
      </c>
      <c r="O804" s="13">
        <v>0.45709878068193399</v>
      </c>
      <c r="P804" s="13">
        <v>-0.406383579182588</v>
      </c>
      <c r="Q804" s="13">
        <v>-9.5111094711645694E-3</v>
      </c>
      <c r="R804" s="13">
        <v>0.14143682087876799</v>
      </c>
      <c r="S804" s="13">
        <v>-1.1659211947341499</v>
      </c>
      <c r="T804" s="13">
        <v>1.6879066766744999</v>
      </c>
      <c r="U804" s="13">
        <v>-7.6258697415414398E-2</v>
      </c>
    </row>
    <row r="805" spans="1:21" x14ac:dyDescent="0.3">
      <c r="A805">
        <f t="shared" si="12"/>
        <v>802</v>
      </c>
      <c r="B805" s="13">
        <v>-1.5408771818578799</v>
      </c>
      <c r="C805" s="13">
        <v>-0.43123899509119401</v>
      </c>
      <c r="D805" s="13">
        <v>0.77129759921000296</v>
      </c>
      <c r="E805" s="13">
        <v>-2.1159079502000799</v>
      </c>
      <c r="F805" s="13">
        <v>7.8421736429450106E-2</v>
      </c>
      <c r="G805" s="13">
        <v>0.89934695930224795</v>
      </c>
      <c r="H805" s="13">
        <v>0.62075765823502704</v>
      </c>
      <c r="I805" s="13">
        <v>0.74982190514657499</v>
      </c>
      <c r="J805" s="13">
        <v>-1.02140715569551</v>
      </c>
      <c r="K805" s="13">
        <v>-0.61917323458711604</v>
      </c>
      <c r="L805" s="13">
        <v>-0.243040432678895</v>
      </c>
      <c r="M805" s="13">
        <v>-1.25598457234615</v>
      </c>
      <c r="N805" s="13">
        <v>1.1430538654040101</v>
      </c>
      <c r="O805" s="13">
        <v>-0.31321422054784398</v>
      </c>
      <c r="P805" s="13">
        <v>2.1873076271810201</v>
      </c>
      <c r="Q805" s="13">
        <v>-0.94771557938286999</v>
      </c>
      <c r="R805" s="13">
        <v>-0.79952167078563896</v>
      </c>
      <c r="S805" s="13">
        <v>1.6269926036870901</v>
      </c>
      <c r="T805" s="13">
        <v>1.2672479134607499</v>
      </c>
      <c r="U805" s="13">
        <v>-0.441660278572855</v>
      </c>
    </row>
    <row r="806" spans="1:21" x14ac:dyDescent="0.3">
      <c r="A806">
        <f t="shared" si="12"/>
        <v>803</v>
      </c>
      <c r="B806" s="13">
        <v>-0.20314279482183401</v>
      </c>
      <c r="C806" s="13">
        <v>0.12185488325909</v>
      </c>
      <c r="D806" s="13">
        <v>0.16728569568847801</v>
      </c>
      <c r="E806" s="13">
        <v>-0.44929985384093102</v>
      </c>
      <c r="F806" s="13">
        <v>2.9879508024859402E-3</v>
      </c>
      <c r="G806" s="13">
        <v>-2.3931573767899699</v>
      </c>
      <c r="H806" s="13">
        <v>-0.54939688062538095</v>
      </c>
      <c r="I806" s="13">
        <v>0.86693168850772595</v>
      </c>
      <c r="J806" s="13">
        <v>-0.19701496419273001</v>
      </c>
      <c r="K806" s="13">
        <v>-0.53727497519775003</v>
      </c>
      <c r="L806" s="13">
        <v>0.38494772838817498</v>
      </c>
      <c r="M806" s="13">
        <v>0.16798402577114199</v>
      </c>
      <c r="N806" s="13">
        <v>-0.43643524932206901</v>
      </c>
      <c r="O806" s="13">
        <v>0.65668794406865305</v>
      </c>
      <c r="P806" s="13">
        <v>0.30233261409712098</v>
      </c>
      <c r="Q806" s="13">
        <v>-0.311784411876525</v>
      </c>
      <c r="R806" s="13">
        <v>0.49540595316835601</v>
      </c>
      <c r="S806" s="13">
        <v>-2.4487712470593999</v>
      </c>
      <c r="T806" s="13">
        <v>1.44373840826443</v>
      </c>
      <c r="U806" s="13">
        <v>-2.0066406942741701</v>
      </c>
    </row>
    <row r="807" spans="1:21" x14ac:dyDescent="0.3">
      <c r="A807">
        <f t="shared" si="12"/>
        <v>804</v>
      </c>
      <c r="B807" s="13">
        <v>-0.49996522177934299</v>
      </c>
      <c r="C807" s="13">
        <v>0.42056701254310402</v>
      </c>
      <c r="D807" s="13">
        <v>0.43627413101583101</v>
      </c>
      <c r="E807" s="13">
        <v>-1.0027645988051399</v>
      </c>
      <c r="F807" s="13">
        <v>1.83286197760772</v>
      </c>
      <c r="G807" s="13">
        <v>-0.12701457550666301</v>
      </c>
      <c r="H807" s="13">
        <v>2.02964413221311</v>
      </c>
      <c r="I807" s="13">
        <v>-2.9380202948833198</v>
      </c>
      <c r="J807" s="13">
        <v>0.54052583660095499</v>
      </c>
      <c r="K807" s="13">
        <v>-0.88070112561588798</v>
      </c>
      <c r="L807" s="13">
        <v>-0.96380358158274004</v>
      </c>
      <c r="M807" s="13">
        <v>0.502307892024629</v>
      </c>
      <c r="N807" s="13">
        <v>-1.31125096626977</v>
      </c>
      <c r="O807" s="13">
        <v>-1.12858557499197</v>
      </c>
      <c r="P807" s="13">
        <v>-1.17408347870559</v>
      </c>
      <c r="Q807" s="13">
        <v>2.0507184189036201</v>
      </c>
      <c r="R807" s="13">
        <v>0.22354326746891801</v>
      </c>
      <c r="S807" s="13">
        <v>0.68667434321659604</v>
      </c>
      <c r="T807" s="13">
        <v>0.80637472304526903</v>
      </c>
      <c r="U807" s="13">
        <v>0.56681474255437103</v>
      </c>
    </row>
    <row r="808" spans="1:21" x14ac:dyDescent="0.3">
      <c r="A808">
        <f t="shared" si="12"/>
        <v>805</v>
      </c>
      <c r="B808" s="13">
        <v>0.38302391278082898</v>
      </c>
      <c r="C808" s="13">
        <v>0.40485047458996798</v>
      </c>
      <c r="D808" s="13">
        <v>0.31720078516197098</v>
      </c>
      <c r="E808" s="13">
        <v>-0.86217552812632003</v>
      </c>
      <c r="F808" s="13">
        <v>0.397095329835779</v>
      </c>
      <c r="G808" s="13">
        <v>1.2144969924037501</v>
      </c>
      <c r="H808" s="13">
        <v>0.39326362927456598</v>
      </c>
      <c r="I808" s="13">
        <v>0.66310082150453997</v>
      </c>
      <c r="J808" s="13">
        <v>-0.55387012136235403</v>
      </c>
      <c r="K808" s="13">
        <v>1.3090990063228101</v>
      </c>
      <c r="L808" s="13">
        <v>1.3752207791886899</v>
      </c>
      <c r="M808" s="13">
        <v>-1.84589886619751</v>
      </c>
      <c r="N808" s="13">
        <v>-1.8979879755304601</v>
      </c>
      <c r="O808" s="13">
        <v>-1.6875133364911601</v>
      </c>
      <c r="P808" s="13">
        <v>-0.24086015764621899</v>
      </c>
      <c r="Q808" s="13">
        <v>0.76860833322219402</v>
      </c>
      <c r="R808" s="13">
        <v>0.34567505312823898</v>
      </c>
      <c r="S808" s="13">
        <v>1.26656510039893</v>
      </c>
      <c r="T808" s="13">
        <v>-3.0602322657008799E-2</v>
      </c>
      <c r="U808" s="13">
        <v>-0.74737759237095003</v>
      </c>
    </row>
    <row r="809" spans="1:21" x14ac:dyDescent="0.3">
      <c r="A809">
        <f t="shared" si="12"/>
        <v>806</v>
      </c>
      <c r="B809" s="13">
        <v>0.41203537811175001</v>
      </c>
      <c r="C809" s="13">
        <v>0.48372997294308501</v>
      </c>
      <c r="D809" s="13">
        <v>0.26120447311178302</v>
      </c>
      <c r="E809" s="13">
        <v>-0.46571528834606202</v>
      </c>
      <c r="F809" s="13">
        <v>0.89857622432722595</v>
      </c>
      <c r="G809" s="13">
        <v>0.55154731717450201</v>
      </c>
      <c r="H809" s="13">
        <v>0.18776722704719101</v>
      </c>
      <c r="I809" s="13">
        <v>-1.20945765071436</v>
      </c>
      <c r="J809" s="13">
        <v>0.25606872671987402</v>
      </c>
      <c r="K809" s="13">
        <v>0.13735132334883901</v>
      </c>
      <c r="L809" s="13">
        <v>-9.9984756862912194E-2</v>
      </c>
      <c r="M809" s="13">
        <v>0.63455971793575905</v>
      </c>
      <c r="N809" s="13">
        <v>0.390266574487524</v>
      </c>
      <c r="O809" s="13">
        <v>2.2393278674418898E-2</v>
      </c>
      <c r="P809" s="13">
        <v>0.175703796020277</v>
      </c>
      <c r="Q809" s="13">
        <v>0.24498642875654</v>
      </c>
      <c r="R809" s="13">
        <v>1.1645836757571699</v>
      </c>
      <c r="S809" s="13">
        <v>1.5307980989424099</v>
      </c>
      <c r="T809" s="13">
        <v>-0.23413859646789201</v>
      </c>
      <c r="U809" s="13">
        <v>-0.295767400462637</v>
      </c>
    </row>
    <row r="810" spans="1:21" x14ac:dyDescent="0.3">
      <c r="A810">
        <f t="shared" si="12"/>
        <v>807</v>
      </c>
      <c r="B810" s="13">
        <v>0.40549255051644001</v>
      </c>
      <c r="C810" s="13">
        <v>-0.29332600915037299</v>
      </c>
      <c r="D810" s="13">
        <v>-3.7139224458820702E-2</v>
      </c>
      <c r="E810" s="13">
        <v>0.88214158298029599</v>
      </c>
      <c r="F810" s="13">
        <v>1.38985646223506</v>
      </c>
      <c r="G810" s="13">
        <v>1.9546445027932999</v>
      </c>
      <c r="H810" s="13">
        <v>-0.43832115208004502</v>
      </c>
      <c r="I810" s="13">
        <v>0.49564477181595801</v>
      </c>
      <c r="J810" s="13">
        <v>-1.4085958280523001</v>
      </c>
      <c r="K810" s="13">
        <v>-1.8364261741182399</v>
      </c>
      <c r="L810" s="13">
        <v>-0.88767036681641198</v>
      </c>
      <c r="M810" s="13">
        <v>-0.98036392980776399</v>
      </c>
      <c r="N810" s="13">
        <v>-1.1486612142942001</v>
      </c>
      <c r="O810" s="13">
        <v>-1.23084297849911</v>
      </c>
      <c r="P810" s="13">
        <v>1.90738461787698</v>
      </c>
      <c r="Q810" s="13">
        <v>-0.36688191710109203</v>
      </c>
      <c r="R810" s="13">
        <v>0.467334910169317</v>
      </c>
      <c r="S810" s="13">
        <v>1.1130109043037399E-2</v>
      </c>
      <c r="T810" s="13">
        <v>-1.06955967754832</v>
      </c>
      <c r="U810" s="13">
        <v>-0.81086206841427</v>
      </c>
    </row>
    <row r="811" spans="1:21" x14ac:dyDescent="0.3">
      <c r="A811">
        <f t="shared" si="12"/>
        <v>808</v>
      </c>
      <c r="B811" s="13">
        <v>-0.36378075088101502</v>
      </c>
      <c r="C811" s="13">
        <v>-2.46947772250578</v>
      </c>
      <c r="D811" s="13">
        <v>-0.89871561519153498</v>
      </c>
      <c r="E811" s="13">
        <v>-1.1383172264366099</v>
      </c>
      <c r="F811" s="13">
        <v>-1.2774394893191201</v>
      </c>
      <c r="G811" s="13">
        <v>1.4305037091863999</v>
      </c>
      <c r="H811" s="13">
        <v>0.71567427563410102</v>
      </c>
      <c r="I811" s="13">
        <v>-0.627384451901146</v>
      </c>
      <c r="J811" s="13">
        <v>-0.124432084084115</v>
      </c>
      <c r="K811" s="13">
        <v>-0.22726931721648599</v>
      </c>
      <c r="L811" s="13">
        <v>2.32226290696298E-2</v>
      </c>
      <c r="M811" s="13">
        <v>0.178363079598819</v>
      </c>
      <c r="N811" s="13">
        <v>-0.396822617284523</v>
      </c>
      <c r="O811" s="13">
        <v>-1.16861167167291</v>
      </c>
      <c r="P811" s="13">
        <v>1.90204102170489</v>
      </c>
      <c r="Q811" s="13">
        <v>0.71650432549646903</v>
      </c>
      <c r="R811" s="13">
        <v>-1.29360924415782</v>
      </c>
      <c r="S811" s="13">
        <v>0.55991258006581102</v>
      </c>
      <c r="T811" s="13">
        <v>-1.5871296005672899</v>
      </c>
      <c r="U811" s="13">
        <v>-1.00466217846895</v>
      </c>
    </row>
    <row r="812" spans="1:21" x14ac:dyDescent="0.3">
      <c r="A812">
        <f t="shared" si="12"/>
        <v>809</v>
      </c>
      <c r="B812" s="13">
        <v>-0.59927204004194601</v>
      </c>
      <c r="C812" s="13">
        <v>0.25220914323355298</v>
      </c>
      <c r="D812" s="13">
        <v>0.77664912744354997</v>
      </c>
      <c r="E812" s="13">
        <v>1.86984537668344</v>
      </c>
      <c r="F812" s="13">
        <v>1.0835851747718399</v>
      </c>
      <c r="G812" s="13">
        <v>-1.54288615911537</v>
      </c>
      <c r="H812" s="13">
        <v>-2.6741661131286398</v>
      </c>
      <c r="I812" s="13">
        <v>1.06865244894136</v>
      </c>
      <c r="J812" s="13">
        <v>-0.97955856814075204</v>
      </c>
      <c r="K812" s="13">
        <v>-0.27976931793689302</v>
      </c>
      <c r="L812" s="13">
        <v>-1.4073942077036801</v>
      </c>
      <c r="M812" s="13">
        <v>6.0105792917817397E-2</v>
      </c>
      <c r="N812" s="13">
        <v>-1.5547587974321</v>
      </c>
      <c r="O812" s="13">
        <v>-0.39720358145639301</v>
      </c>
      <c r="P812" s="13">
        <v>0.34050954045819998</v>
      </c>
      <c r="Q812" s="13">
        <v>-0.24933782990640399</v>
      </c>
      <c r="R812" s="13">
        <v>0.82426475852772896</v>
      </c>
      <c r="S812" s="13">
        <v>1.0407910773645299</v>
      </c>
      <c r="T812" s="13">
        <v>0.48172838484311697</v>
      </c>
      <c r="U812" s="13">
        <v>0.92362259091301302</v>
      </c>
    </row>
    <row r="813" spans="1:21" x14ac:dyDescent="0.3">
      <c r="A813">
        <f t="shared" si="12"/>
        <v>810</v>
      </c>
      <c r="B813" s="13">
        <v>-0.589588991418034</v>
      </c>
      <c r="C813" s="13">
        <v>-0.92917261583568</v>
      </c>
      <c r="D813" s="13">
        <v>0.243462814228703</v>
      </c>
      <c r="E813" s="13">
        <v>0.39076178549666502</v>
      </c>
      <c r="F813" s="13">
        <v>0.41313591697869401</v>
      </c>
      <c r="G813" s="13">
        <v>-0.67510412274110099</v>
      </c>
      <c r="H813" s="13">
        <v>-0.18984868726798501</v>
      </c>
      <c r="I813" s="13">
        <v>1.5271643280806699</v>
      </c>
      <c r="J813" s="13">
        <v>1.2520096764022299</v>
      </c>
      <c r="K813" s="13">
        <v>-0.152925724629524</v>
      </c>
      <c r="L813" s="13">
        <v>0.26334864390812401</v>
      </c>
      <c r="M813" s="13">
        <v>-0.132947979119482</v>
      </c>
      <c r="N813" s="13">
        <v>-0.20682461537086499</v>
      </c>
      <c r="O813" s="13">
        <v>0.69590525629297895</v>
      </c>
      <c r="P813" s="13">
        <v>-0.15872854419590099</v>
      </c>
      <c r="Q813" s="13">
        <v>0.30036076380708898</v>
      </c>
      <c r="R813" s="13">
        <v>0.955820902995421</v>
      </c>
      <c r="S813" s="13">
        <v>0.25330070802353999</v>
      </c>
      <c r="T813" s="13">
        <v>-0.39755287289254199</v>
      </c>
      <c r="U813" s="13">
        <v>-0.34979597724285399</v>
      </c>
    </row>
    <row r="814" spans="1:21" x14ac:dyDescent="0.3">
      <c r="A814">
        <f t="shared" si="12"/>
        <v>811</v>
      </c>
      <c r="B814" s="13">
        <v>0.853540834064481</v>
      </c>
      <c r="C814" s="13">
        <v>0.53184551380864997</v>
      </c>
      <c r="D814" s="13">
        <v>-1.1277898115867599</v>
      </c>
      <c r="E814" s="13">
        <v>-1.2512756194603301</v>
      </c>
      <c r="F814" s="13">
        <v>0.74254620447581299</v>
      </c>
      <c r="G814" s="13">
        <v>-5.8652524095415097E-2</v>
      </c>
      <c r="H814" s="13">
        <v>0.42771952986967798</v>
      </c>
      <c r="I814" s="13">
        <v>0.41222055252303802</v>
      </c>
      <c r="J814" s="13">
        <v>0.28239592515726403</v>
      </c>
      <c r="K814" s="13">
        <v>-0.96657700723023798</v>
      </c>
      <c r="L814" s="13">
        <v>-0.82207866267915297</v>
      </c>
      <c r="M814" s="13">
        <v>-0.24622356719667601</v>
      </c>
      <c r="N814" s="13">
        <v>0.315874192932383</v>
      </c>
      <c r="O814" s="13">
        <v>0.55418772785853598</v>
      </c>
      <c r="P814" s="13">
        <v>0.24824156686680601</v>
      </c>
      <c r="Q814" s="13">
        <v>0.41941790761349301</v>
      </c>
      <c r="R814" s="13">
        <v>-0.98145155929570105</v>
      </c>
      <c r="S814" s="13">
        <v>1.0112720160309601</v>
      </c>
      <c r="T814" s="13">
        <v>0.427312697370897</v>
      </c>
      <c r="U814" s="13">
        <v>1.95616772356046</v>
      </c>
    </row>
    <row r="815" spans="1:21" x14ac:dyDescent="0.3">
      <c r="A815">
        <f t="shared" si="12"/>
        <v>812</v>
      </c>
      <c r="B815" s="13">
        <v>-1.8530080714196</v>
      </c>
      <c r="C815" s="13">
        <v>-1.32631180155802</v>
      </c>
      <c r="D815" s="13">
        <v>-0.72102423809948601</v>
      </c>
      <c r="E815" s="13">
        <v>1.25972814951238</v>
      </c>
      <c r="F815" s="13">
        <v>-0.61165985207490603</v>
      </c>
      <c r="G815" s="13">
        <v>-0.15463708072832999</v>
      </c>
      <c r="H815" s="13">
        <v>-0.57237183232843203</v>
      </c>
      <c r="I815" s="13">
        <v>1.1938091516078599</v>
      </c>
      <c r="J815" s="13">
        <v>-0.595615064616145</v>
      </c>
      <c r="K815" s="13">
        <v>-0.56197326987330498</v>
      </c>
      <c r="L815" s="13">
        <v>-0.22283575047795101</v>
      </c>
      <c r="M815" s="13">
        <v>-0.37588637319245499</v>
      </c>
      <c r="N815" s="13">
        <v>1.39818595629866</v>
      </c>
      <c r="O815" s="13">
        <v>0.29980351035570402</v>
      </c>
      <c r="P815" s="13">
        <v>1.8091764676208</v>
      </c>
      <c r="Q815" s="13">
        <v>1.0040565703398301</v>
      </c>
      <c r="R815" s="13">
        <v>-1.4992148722433101</v>
      </c>
      <c r="S815" s="13">
        <v>-1.21864782393142</v>
      </c>
      <c r="T815" s="13">
        <v>5.0633820325318699E-2</v>
      </c>
      <c r="U815" s="13">
        <v>-2.21728398428188E-3</v>
      </c>
    </row>
    <row r="816" spans="1:21" x14ac:dyDescent="0.3">
      <c r="A816">
        <f t="shared" si="12"/>
        <v>813</v>
      </c>
      <c r="B816" s="13">
        <v>-0.207303159647625</v>
      </c>
      <c r="C816" s="13">
        <v>1.02402482895248</v>
      </c>
      <c r="D816" s="13">
        <v>-0.29172399556540801</v>
      </c>
      <c r="E816" s="13">
        <v>0.142626474234201</v>
      </c>
      <c r="F816" s="13">
        <v>0.89560937212663305</v>
      </c>
      <c r="G816" s="13">
        <v>-0.69045292301723404</v>
      </c>
      <c r="H816" s="13">
        <v>-1.49288841594528</v>
      </c>
      <c r="I816" s="13">
        <v>0.30657466320173399</v>
      </c>
      <c r="J816" s="13">
        <v>-1.10298421260083</v>
      </c>
      <c r="K816" s="13">
        <v>-0.423334343010835</v>
      </c>
      <c r="L816" s="13">
        <v>-0.80967286519581205</v>
      </c>
      <c r="M816" s="13">
        <v>0.97647657003210098</v>
      </c>
      <c r="N816" s="13">
        <v>1.4803837292992099</v>
      </c>
      <c r="O816" s="13">
        <v>0.52466728988551103</v>
      </c>
      <c r="P816" s="13">
        <v>0.43345315841244397</v>
      </c>
      <c r="Q816" s="13">
        <v>1.3837235108655901</v>
      </c>
      <c r="R816" s="13">
        <v>0.95726965987198598</v>
      </c>
      <c r="S816" s="13">
        <v>-0.66831173985604198</v>
      </c>
      <c r="T816" s="13">
        <v>0.656152127517733</v>
      </c>
      <c r="U816" s="13">
        <v>-0.62994843366026398</v>
      </c>
    </row>
    <row r="817" spans="1:21" x14ac:dyDescent="0.3">
      <c r="A817">
        <f t="shared" si="12"/>
        <v>814</v>
      </c>
      <c r="B817" s="13">
        <v>0.27037820268991603</v>
      </c>
      <c r="C817" s="13">
        <v>-0.90126456763328699</v>
      </c>
      <c r="D817" s="13">
        <v>-0.91514585856876896</v>
      </c>
      <c r="E817" s="13">
        <v>-0.65274388852710397</v>
      </c>
      <c r="F817" s="13">
        <v>1.21528411780249</v>
      </c>
      <c r="G817" s="13">
        <v>-2.0518136237731701</v>
      </c>
      <c r="H817" s="13">
        <v>0.64875542357981097</v>
      </c>
      <c r="I817" s="13">
        <v>1.1384699160367899</v>
      </c>
      <c r="J817" s="13">
        <v>1.91016339298544</v>
      </c>
      <c r="K817" s="13">
        <v>-0.458709878824266</v>
      </c>
      <c r="L817" s="13">
        <v>0.73111139256721402</v>
      </c>
      <c r="M817" s="13">
        <v>-0.59186766433587301</v>
      </c>
      <c r="N817" s="13">
        <v>-0.80402587382990698</v>
      </c>
      <c r="O817" s="13">
        <v>0.64677001524514099</v>
      </c>
      <c r="P817" s="13">
        <v>0.41273645038523099</v>
      </c>
      <c r="Q817" s="13">
        <v>-1.4462274294675199</v>
      </c>
      <c r="R817" s="13">
        <v>1.03919884573896</v>
      </c>
      <c r="S817" s="13">
        <v>1.9258955245096201</v>
      </c>
      <c r="T817" s="13">
        <v>-0.31979027351976602</v>
      </c>
      <c r="U817" s="13">
        <v>-1.40223187034507</v>
      </c>
    </row>
    <row r="818" spans="1:21" x14ac:dyDescent="0.3">
      <c r="A818">
        <f t="shared" si="12"/>
        <v>815</v>
      </c>
      <c r="B818" s="13">
        <v>-0.65277101205892796</v>
      </c>
      <c r="C818" s="13">
        <v>-0.65581629338604297</v>
      </c>
      <c r="D818" s="13">
        <v>0.21032546886422401</v>
      </c>
      <c r="E818" s="13">
        <v>-0.59481106075051504</v>
      </c>
      <c r="F818" s="13">
        <v>0.27774923703209098</v>
      </c>
      <c r="G818" s="13">
        <v>-1.02664463806731</v>
      </c>
      <c r="H818" s="13">
        <v>-1.1625993892958399</v>
      </c>
      <c r="I818" s="13">
        <v>-0.17734701228550301</v>
      </c>
      <c r="J818" s="13">
        <v>1.67092420448962</v>
      </c>
      <c r="K818" s="13">
        <v>7.7458419494512806E-2</v>
      </c>
      <c r="L818" s="13">
        <v>-0.68381200050270197</v>
      </c>
      <c r="M818" s="13">
        <v>0.30375901146162398</v>
      </c>
      <c r="N818" s="13">
        <v>-0.62197392289241504</v>
      </c>
      <c r="O818" s="13">
        <v>-0.53062919934371999</v>
      </c>
      <c r="P818" s="13">
        <v>-0.52187207617800302</v>
      </c>
      <c r="Q818" s="13">
        <v>-3.1319318025741401E-2</v>
      </c>
      <c r="R818" s="13">
        <v>-1.5005118597751499</v>
      </c>
      <c r="S818" s="13">
        <v>0.93072774619243803</v>
      </c>
      <c r="T818" s="13">
        <v>-0.93727153107500205</v>
      </c>
      <c r="U818" s="13">
        <v>-2.1703119875005901E-2</v>
      </c>
    </row>
    <row r="819" spans="1:21" x14ac:dyDescent="0.3">
      <c r="A819">
        <f t="shared" si="12"/>
        <v>816</v>
      </c>
      <c r="B819" s="13">
        <v>0.47722728500767297</v>
      </c>
      <c r="C819" s="13">
        <v>0.39817141798536598</v>
      </c>
      <c r="D819" s="13">
        <v>8.9109405301493305E-2</v>
      </c>
      <c r="E819" s="13">
        <v>-0.66977277342611796</v>
      </c>
      <c r="F819" s="13">
        <v>0.906016543982477</v>
      </c>
      <c r="G819" s="13">
        <v>1.02933010780991</v>
      </c>
      <c r="H819" s="13">
        <v>-0.351513693454996</v>
      </c>
      <c r="I819" s="13">
        <v>0.698229207952064</v>
      </c>
      <c r="J819" s="13">
        <v>-0.882409237356236</v>
      </c>
      <c r="K819" s="13">
        <v>0.449374301704902</v>
      </c>
      <c r="L819" s="13">
        <v>-1.4383291831565199</v>
      </c>
      <c r="M819" s="13">
        <v>0.81719320274044704</v>
      </c>
      <c r="N819" s="13">
        <v>2.7960881788759901</v>
      </c>
      <c r="O819" s="13">
        <v>2.7137761408343</v>
      </c>
      <c r="P819" s="13">
        <v>6.9259240723340804E-2</v>
      </c>
      <c r="Q819" s="13">
        <v>-0.30366037031792298</v>
      </c>
      <c r="R819" s="13">
        <v>0.96681216976788598</v>
      </c>
      <c r="S819" s="13">
        <v>0.56642435572607697</v>
      </c>
      <c r="T819" s="13">
        <v>0.393377351319316</v>
      </c>
      <c r="U819" s="13">
        <v>-1.1983613389371199</v>
      </c>
    </row>
    <row r="820" spans="1:21" x14ac:dyDescent="0.3">
      <c r="A820">
        <f t="shared" si="12"/>
        <v>817</v>
      </c>
      <c r="B820" s="13">
        <v>-7.1319650027453996E-2</v>
      </c>
      <c r="C820" s="13">
        <v>2.3453115608087698</v>
      </c>
      <c r="D820" s="13">
        <v>-1.0367837004845699</v>
      </c>
      <c r="E820" s="13">
        <v>0.38742947171421699</v>
      </c>
      <c r="F820" s="13">
        <v>-0.94204032760065104</v>
      </c>
      <c r="G820" s="13">
        <v>0.582465819940443</v>
      </c>
      <c r="H820" s="13">
        <v>0.14980044730755199</v>
      </c>
      <c r="I820" s="13">
        <v>-0.39230708241692402</v>
      </c>
      <c r="J820" s="13">
        <v>-2.4630290749224602E-2</v>
      </c>
      <c r="K820" s="13">
        <v>-0.70920529404489496</v>
      </c>
      <c r="L820" s="13">
        <v>0.26632748395567502</v>
      </c>
      <c r="M820" s="13">
        <v>0.28396512895498699</v>
      </c>
      <c r="N820" s="13">
        <v>1.2933860473523699</v>
      </c>
      <c r="O820" s="13">
        <v>-9.4552625527805703E-2</v>
      </c>
      <c r="P820" s="13">
        <v>1.9148852389214801</v>
      </c>
      <c r="Q820" s="13">
        <v>0.2074429380732</v>
      </c>
      <c r="R820" s="13">
        <v>0.64788750870356804</v>
      </c>
      <c r="S820" s="13">
        <v>8.9774851203647005E-2</v>
      </c>
      <c r="T820" s="13">
        <v>-0.39322236229197599</v>
      </c>
      <c r="U820" s="13">
        <v>-1.17153780625541</v>
      </c>
    </row>
    <row r="821" spans="1:21" x14ac:dyDescent="0.3">
      <c r="A821">
        <f t="shared" si="12"/>
        <v>818</v>
      </c>
      <c r="B821" s="13">
        <v>-0.93830128826881698</v>
      </c>
      <c r="C821" s="13">
        <v>-0.94529465661769396</v>
      </c>
      <c r="D821" s="13">
        <v>1.8434415136856901</v>
      </c>
      <c r="E821" s="13">
        <v>0.34554818682044602</v>
      </c>
      <c r="F821" s="13">
        <v>0.54766119838361305</v>
      </c>
      <c r="G821" s="13">
        <v>-0.88765153251039097</v>
      </c>
      <c r="H821" s="13">
        <v>-0.62030769593602697</v>
      </c>
      <c r="I821" s="13">
        <v>-1.05844265102061</v>
      </c>
      <c r="J821" s="13">
        <v>1.24325130078428</v>
      </c>
      <c r="K821" s="13">
        <v>3.3750205880906398E-3</v>
      </c>
      <c r="L821" s="13">
        <v>-2.5494369818477902</v>
      </c>
      <c r="M821" s="13">
        <v>1.39167690195368E-2</v>
      </c>
      <c r="N821" s="13">
        <v>-0.42890616421731498</v>
      </c>
      <c r="O821" s="13">
        <v>1.0338090156374899</v>
      </c>
      <c r="P821" s="13">
        <v>0.305684929065352</v>
      </c>
      <c r="Q821" s="13">
        <v>-8.8023146130184596E-2</v>
      </c>
      <c r="R821" s="13">
        <v>-0.88714354434639198</v>
      </c>
      <c r="S821" s="13">
        <v>-1.67718925876956</v>
      </c>
      <c r="T821" s="13">
        <v>-0.84361221480659998</v>
      </c>
      <c r="U821" s="13">
        <v>0.64218440197756899</v>
      </c>
    </row>
    <row r="822" spans="1:21" x14ac:dyDescent="0.3">
      <c r="A822">
        <f t="shared" si="12"/>
        <v>819</v>
      </c>
      <c r="B822" s="13">
        <v>0.16136353465063599</v>
      </c>
      <c r="C822" s="13">
        <v>1.78950273061857</v>
      </c>
      <c r="D822" s="13">
        <v>-2.0018969776219699</v>
      </c>
      <c r="E822" s="13">
        <v>-0.198798552606929</v>
      </c>
      <c r="F822" s="13">
        <v>0.58171280651447199</v>
      </c>
      <c r="G822" s="13">
        <v>-0.52940289222178605</v>
      </c>
      <c r="H822" s="13">
        <v>0.93419233004526903</v>
      </c>
      <c r="I822" s="13">
        <v>-0.113546027099947</v>
      </c>
      <c r="J822" s="13">
        <v>0.39769051864461502</v>
      </c>
      <c r="K822" s="13">
        <v>0.20734893673740801</v>
      </c>
      <c r="L822" s="13">
        <v>1.3989659413086799</v>
      </c>
      <c r="M822" s="13">
        <v>0.91089115607125903</v>
      </c>
      <c r="N822" s="13">
        <v>-1.00756729294873</v>
      </c>
      <c r="O822" s="13">
        <v>-1.0596316347426</v>
      </c>
      <c r="P822" s="13">
        <v>-0.69635028351180095</v>
      </c>
      <c r="Q822" s="13">
        <v>1.19913388285914</v>
      </c>
      <c r="R822" s="13">
        <v>1.7744836412572</v>
      </c>
      <c r="S822" s="13">
        <v>1.03539569069552</v>
      </c>
      <c r="T822" s="13">
        <v>0.57374044425057402</v>
      </c>
      <c r="U822" s="13">
        <v>1.1565277108810299</v>
      </c>
    </row>
    <row r="823" spans="1:21" x14ac:dyDescent="0.3">
      <c r="A823">
        <f t="shared" si="12"/>
        <v>820</v>
      </c>
      <c r="B823" s="13">
        <v>-0.26818288191338802</v>
      </c>
      <c r="C823" s="13">
        <v>0.49043621541263999</v>
      </c>
      <c r="D823" s="13">
        <v>-0.46613656299671702</v>
      </c>
      <c r="E823" s="13">
        <v>-0.45741791466163401</v>
      </c>
      <c r="F823" s="13">
        <v>-2.2650716501477901</v>
      </c>
      <c r="G823" s="13">
        <v>1.0673069748362101</v>
      </c>
      <c r="H823" s="13">
        <v>-0.71841672730970896</v>
      </c>
      <c r="I823" s="13">
        <v>0.96314349969745405</v>
      </c>
      <c r="J823" s="13">
        <v>-0.87697580618918802</v>
      </c>
      <c r="K823" s="13">
        <v>-0.60410426456713595</v>
      </c>
      <c r="L823" s="13">
        <v>-0.34284347915399799</v>
      </c>
      <c r="M823" s="13">
        <v>0.72691410381166299</v>
      </c>
      <c r="N823" s="13">
        <v>1.3089358887213001</v>
      </c>
      <c r="O823" s="13">
        <v>-1.8544568720300501</v>
      </c>
      <c r="P823" s="13">
        <v>-1.53786949876672E-2</v>
      </c>
      <c r="Q823" s="13">
        <v>0.13917291172516399</v>
      </c>
      <c r="R823" s="13">
        <v>0.94563697875151498</v>
      </c>
      <c r="S823" s="13">
        <v>-0.57337095435460805</v>
      </c>
      <c r="T823" s="13">
        <v>0.93472804007895205</v>
      </c>
      <c r="U823" s="13">
        <v>-0.725368615508866</v>
      </c>
    </row>
    <row r="824" spans="1:21" x14ac:dyDescent="0.3">
      <c r="A824">
        <f t="shared" si="12"/>
        <v>821</v>
      </c>
      <c r="B824" s="13">
        <v>-0.40987264775674198</v>
      </c>
      <c r="C824" s="13">
        <v>-0.892936446903841</v>
      </c>
      <c r="D824" s="13">
        <v>0.83428321195413502</v>
      </c>
      <c r="E824" s="13">
        <v>0.69295236682633399</v>
      </c>
      <c r="F824" s="13">
        <v>2.2415366440549001</v>
      </c>
      <c r="G824" s="13">
        <v>1.1610759833852</v>
      </c>
      <c r="H824" s="13">
        <v>1.26612054474156</v>
      </c>
      <c r="I824" s="13">
        <v>2.46289270924024</v>
      </c>
      <c r="J824" s="13">
        <v>2.56812176524959</v>
      </c>
      <c r="K824" s="13">
        <v>2.6116427582158699</v>
      </c>
      <c r="L824" s="13">
        <v>-0.201479768184091</v>
      </c>
      <c r="M824" s="13">
        <v>-1.11323000660036</v>
      </c>
      <c r="N824" s="13">
        <v>-0.28575005270019799</v>
      </c>
      <c r="O824" s="13">
        <v>-0.13829935091355999</v>
      </c>
      <c r="P824" s="13">
        <v>0.20955149666447101</v>
      </c>
      <c r="Q824" s="13">
        <v>-0.36930315584734402</v>
      </c>
      <c r="R824" s="13">
        <v>-0.15509950964188399</v>
      </c>
      <c r="S824" s="13">
        <v>-1.5018009402707</v>
      </c>
      <c r="T824" s="13">
        <v>0.114693613791177</v>
      </c>
      <c r="U824" s="13">
        <v>0.94868249115416903</v>
      </c>
    </row>
    <row r="825" spans="1:21" x14ac:dyDescent="0.3">
      <c r="A825">
        <f t="shared" si="12"/>
        <v>822</v>
      </c>
      <c r="B825" s="13">
        <v>-0.71132271052613905</v>
      </c>
      <c r="C825" s="13">
        <v>0.76420604179238305</v>
      </c>
      <c r="D825" s="13">
        <v>1.67502402551545</v>
      </c>
      <c r="E825" s="13">
        <v>1.3183945070668499</v>
      </c>
      <c r="F825" s="13">
        <v>0.99533134284504499</v>
      </c>
      <c r="G825" s="13">
        <v>1.53079597264284</v>
      </c>
      <c r="H825" s="13">
        <v>-0.55979256803545197</v>
      </c>
      <c r="I825" s="13">
        <v>-1.47812509649348</v>
      </c>
      <c r="J825" s="13">
        <v>0.20467692126918</v>
      </c>
      <c r="K825" s="13">
        <v>-2.1811473107461801</v>
      </c>
      <c r="L825" s="13">
        <v>-0.113017014482979</v>
      </c>
      <c r="M825" s="13">
        <v>0.57538247458112501</v>
      </c>
      <c r="N825" s="13">
        <v>0.507774163480748</v>
      </c>
      <c r="O825" s="13">
        <v>-1.55423698797087</v>
      </c>
      <c r="P825" s="13">
        <v>0.62801898463035499</v>
      </c>
      <c r="Q825" s="13">
        <v>0.61591652070490599</v>
      </c>
      <c r="R825" s="13">
        <v>-1.21484608241008</v>
      </c>
      <c r="S825" s="13">
        <v>0.88970273274769096</v>
      </c>
      <c r="T825" s="13">
        <v>-0.57908962808995401</v>
      </c>
      <c r="U825" s="13">
        <v>0.89415502639232203</v>
      </c>
    </row>
    <row r="826" spans="1:21" x14ac:dyDescent="0.3">
      <c r="A826">
        <f t="shared" si="12"/>
        <v>823</v>
      </c>
      <c r="B826" s="13">
        <v>6.1445483584097502E-2</v>
      </c>
      <c r="C826" s="13">
        <v>0.22181690487797501</v>
      </c>
      <c r="D826" s="13">
        <v>-1.05033085909785</v>
      </c>
      <c r="E826" s="13">
        <v>-0.27149698060389699</v>
      </c>
      <c r="F826" s="13">
        <v>-9.9241898976097795E-2</v>
      </c>
      <c r="G826" s="13">
        <v>-0.111761979741669</v>
      </c>
      <c r="H826" s="13">
        <v>-0.28593835078008201</v>
      </c>
      <c r="I826" s="13">
        <v>0.87210994932540797</v>
      </c>
      <c r="J826" s="13">
        <v>-2.8338119900133898</v>
      </c>
      <c r="K826" s="13">
        <v>-0.53932226273124795</v>
      </c>
      <c r="L826" s="13">
        <v>1.07421006207489</v>
      </c>
      <c r="M826" s="13">
        <v>-0.82930988883754897</v>
      </c>
      <c r="N826" s="13">
        <v>0.57559062816968598</v>
      </c>
      <c r="O826" s="13">
        <v>1.23229338678322</v>
      </c>
      <c r="P826" s="13">
        <v>0.16520240137519099</v>
      </c>
      <c r="Q826" s="13">
        <v>-0.87194538152463497</v>
      </c>
      <c r="R826" s="13">
        <v>-1.5100346114296099</v>
      </c>
      <c r="S826" s="13">
        <v>-0.88809764271410196</v>
      </c>
      <c r="T826" s="13">
        <v>-2.22711681960384</v>
      </c>
      <c r="U826" s="13">
        <v>-0.72139766487946599</v>
      </c>
    </row>
    <row r="827" spans="1:21" x14ac:dyDescent="0.3">
      <c r="A827">
        <f t="shared" si="12"/>
        <v>824</v>
      </c>
      <c r="B827" s="13">
        <v>-1.8461292360985899</v>
      </c>
      <c r="C827" s="13">
        <v>-0.46993832039503802</v>
      </c>
      <c r="D827" s="13">
        <v>-0.609764779944446</v>
      </c>
      <c r="E827" s="13">
        <v>-0.95095020544784603</v>
      </c>
      <c r="F827" s="13">
        <v>0.25758237627024699</v>
      </c>
      <c r="G827" s="13">
        <v>-1.2340101101333401</v>
      </c>
      <c r="H827" s="13">
        <v>-0.85415174605181998</v>
      </c>
      <c r="I827" s="13">
        <v>0.58398012254776899</v>
      </c>
      <c r="J827" s="13">
        <v>0.31106442881001101</v>
      </c>
      <c r="K827" s="13">
        <v>0.15054662613157799</v>
      </c>
      <c r="L827" s="13">
        <v>0.80616999336503803</v>
      </c>
      <c r="M827" s="13">
        <v>-1.78388957964092</v>
      </c>
      <c r="N827" s="13">
        <v>-2.0208659272256599</v>
      </c>
      <c r="O827" s="13">
        <v>0.939550061415656</v>
      </c>
      <c r="P827" s="13">
        <v>-1.0324292903668499</v>
      </c>
      <c r="Q827" s="13">
        <v>-0.67557105009471796</v>
      </c>
      <c r="R827" s="13">
        <v>-1.7465473708528401</v>
      </c>
      <c r="S827" s="13">
        <v>0.413140153823017</v>
      </c>
      <c r="T827" s="13">
        <v>-0.46911270341803502</v>
      </c>
      <c r="U827" s="13">
        <v>0.10276562547887499</v>
      </c>
    </row>
    <row r="828" spans="1:21" x14ac:dyDescent="0.3">
      <c r="A828">
        <f t="shared" si="12"/>
        <v>825</v>
      </c>
      <c r="B828" s="13">
        <v>-0.39833311947813199</v>
      </c>
      <c r="C828" s="13">
        <v>-0.437105642374292</v>
      </c>
      <c r="D828" s="13">
        <v>1.78744964320335</v>
      </c>
      <c r="E828" s="13">
        <v>0.359282777664993</v>
      </c>
      <c r="F828" s="13">
        <v>-0.62266882101242205</v>
      </c>
      <c r="G828" s="13">
        <v>1.35984298359376</v>
      </c>
      <c r="H828" s="13">
        <v>-0.72869837744302401</v>
      </c>
      <c r="I828" s="13">
        <v>-0.88550907722833405</v>
      </c>
      <c r="J828" s="13">
        <v>-0.84319402038372104</v>
      </c>
      <c r="K828" s="13">
        <v>0.50200248789988799</v>
      </c>
      <c r="L828" s="13">
        <v>0.10786455251886699</v>
      </c>
      <c r="M828" s="13">
        <v>-2.37576973330702</v>
      </c>
      <c r="N828" s="13">
        <v>0.73198605443192799</v>
      </c>
      <c r="O828" s="13">
        <v>0.56050014522414604</v>
      </c>
      <c r="P828" s="13">
        <v>-1.5700613269235799</v>
      </c>
      <c r="Q828" s="13">
        <v>1.8775345719182599</v>
      </c>
      <c r="R828" s="13">
        <v>0.17941475945712199</v>
      </c>
      <c r="S828" s="13">
        <v>0.352980604670945</v>
      </c>
      <c r="T828" s="13">
        <v>-1.21204288798284</v>
      </c>
      <c r="U828" s="13">
        <v>0.33752534297155501</v>
      </c>
    </row>
    <row r="829" spans="1:21" x14ac:dyDescent="0.3">
      <c r="A829">
        <f t="shared" si="12"/>
        <v>826</v>
      </c>
      <c r="B829" s="13">
        <v>-0.54354812161238697</v>
      </c>
      <c r="C829" s="13">
        <v>-2.0513970596761499</v>
      </c>
      <c r="D829" s="13">
        <v>0.34962827724210999</v>
      </c>
      <c r="E829" s="13">
        <v>-0.41835165501350202</v>
      </c>
      <c r="F829" s="13">
        <v>0.77427511712462904</v>
      </c>
      <c r="G829" s="13">
        <v>-0.37657612641308402</v>
      </c>
      <c r="H829" s="13">
        <v>0.858980829971565</v>
      </c>
      <c r="I829" s="13">
        <v>1.1299566871485101</v>
      </c>
      <c r="J829" s="13">
        <v>-0.31851715021756999</v>
      </c>
      <c r="K829" s="13">
        <v>-1.3655424600955901</v>
      </c>
      <c r="L829" s="13">
        <v>-1.6913394401758199</v>
      </c>
      <c r="M829" s="13">
        <v>-1.0069917079695301</v>
      </c>
      <c r="N829" s="13">
        <v>1.9581228830937301</v>
      </c>
      <c r="O829" s="13">
        <v>-0.45492425726171898</v>
      </c>
      <c r="P829" s="13">
        <v>1.7910098944575801</v>
      </c>
      <c r="Q829" s="13">
        <v>-0.239897754955995</v>
      </c>
      <c r="R829" s="13">
        <v>1.3037161922343501</v>
      </c>
      <c r="S829" s="13">
        <v>-0.45153503745576101</v>
      </c>
      <c r="T829" s="13">
        <v>-0.70976952553735795</v>
      </c>
      <c r="U829" s="13">
        <v>-0.493361098006035</v>
      </c>
    </row>
    <row r="830" spans="1:21" x14ac:dyDescent="0.3">
      <c r="A830">
        <f t="shared" si="12"/>
        <v>827</v>
      </c>
      <c r="B830" s="13">
        <v>-0.91189850428866004</v>
      </c>
      <c r="C830" s="13">
        <v>-0.16079263170810201</v>
      </c>
      <c r="D830" s="13">
        <v>-0.95164270966931697</v>
      </c>
      <c r="E830" s="13">
        <v>0.52428255931801304</v>
      </c>
      <c r="F830" s="13">
        <v>-0.78903898758169799</v>
      </c>
      <c r="G830" s="13">
        <v>-0.87304181594211405</v>
      </c>
      <c r="H830" s="13">
        <v>-1.32299935394893</v>
      </c>
      <c r="I830" s="13">
        <v>0.55490316280797902</v>
      </c>
      <c r="J830" s="13">
        <v>0.49094444744023003</v>
      </c>
      <c r="K830" s="13">
        <v>0.13433795915604099</v>
      </c>
      <c r="L830" s="13">
        <v>-0.38895126699026999</v>
      </c>
      <c r="M830" s="13">
        <v>0.43981189225817102</v>
      </c>
      <c r="N830" s="13">
        <v>0.58004525835724396</v>
      </c>
      <c r="O830" s="13">
        <v>1.93012242355597</v>
      </c>
      <c r="P830" s="13">
        <v>-0.63296210858747004</v>
      </c>
      <c r="Q830" s="13">
        <v>0.97508128506013703</v>
      </c>
      <c r="R830" s="13">
        <v>-1.3981590504789301</v>
      </c>
      <c r="S830" s="13">
        <v>-1.26800588665408</v>
      </c>
      <c r="T830" s="13">
        <v>-0.14317170228387799</v>
      </c>
      <c r="U830" s="13">
        <v>-0.445588894713628</v>
      </c>
    </row>
    <row r="831" spans="1:21" x14ac:dyDescent="0.3">
      <c r="A831">
        <f t="shared" si="12"/>
        <v>828</v>
      </c>
      <c r="B831" s="13">
        <v>0.65269859099524097</v>
      </c>
      <c r="C831" s="13">
        <v>0.53075011342101097</v>
      </c>
      <c r="D831" s="13">
        <v>0.28563146823495</v>
      </c>
      <c r="E831" s="13">
        <v>0.28457038944262703</v>
      </c>
      <c r="F831" s="13">
        <v>-0.58545384158938696</v>
      </c>
      <c r="G831" s="13">
        <v>-0.277469235701857</v>
      </c>
      <c r="H831" s="13">
        <v>1.7053014721567199</v>
      </c>
      <c r="I831" s="13">
        <v>-0.82204497319597802</v>
      </c>
      <c r="J831" s="13">
        <v>0.98408213869478001</v>
      </c>
      <c r="K831" s="13">
        <v>0.106771330933181</v>
      </c>
      <c r="L831" s="13">
        <v>-0.70367761685468799</v>
      </c>
      <c r="M831" s="13">
        <v>0.39813529913870499</v>
      </c>
      <c r="N831" s="13">
        <v>0.74167454863184001</v>
      </c>
      <c r="O831" s="13">
        <v>-1.6205328845681</v>
      </c>
      <c r="P831" s="13">
        <v>1.1357520355070301</v>
      </c>
      <c r="Q831" s="13">
        <v>-0.43531025019866698</v>
      </c>
      <c r="R831" s="13">
        <v>-0.76256633801606599</v>
      </c>
      <c r="S831" s="13">
        <v>0.833516523454639</v>
      </c>
      <c r="T831" s="13">
        <v>2.3913503482324598</v>
      </c>
      <c r="U831" s="13">
        <v>-1.53806658600724</v>
      </c>
    </row>
    <row r="832" spans="1:21" x14ac:dyDescent="0.3">
      <c r="A832">
        <f t="shared" si="12"/>
        <v>829</v>
      </c>
      <c r="B832" s="13">
        <v>-0.73427125859091202</v>
      </c>
      <c r="C832" s="13">
        <v>0.264524001313442</v>
      </c>
      <c r="D832" s="13">
        <v>-1.58175138298203</v>
      </c>
      <c r="E832" s="13">
        <v>-0.35564816326906401</v>
      </c>
      <c r="F832" s="13">
        <v>-0.33994376379920399</v>
      </c>
      <c r="G832" s="13">
        <v>-0.43748491211986201</v>
      </c>
      <c r="H832" s="13">
        <v>-1.2124826484962901</v>
      </c>
      <c r="I832" s="13">
        <v>0.36716012823823102</v>
      </c>
      <c r="J832" s="13">
        <v>1.8964592510609399</v>
      </c>
      <c r="K832" s="13">
        <v>1.3042008720676801</v>
      </c>
      <c r="L832" s="13">
        <v>-0.94972257912979996</v>
      </c>
      <c r="M832" s="13">
        <v>-0.34552109425673999</v>
      </c>
      <c r="N832" s="13">
        <v>0.57437110864298302</v>
      </c>
      <c r="O832" s="13">
        <v>-0.15722610182754099</v>
      </c>
      <c r="P832" s="13">
        <v>0.16515786377236699</v>
      </c>
      <c r="Q832" s="13">
        <v>-1.13073458376809</v>
      </c>
      <c r="R832" s="13">
        <v>-1.05478304372563</v>
      </c>
      <c r="S832" s="13">
        <v>0.40974764252942902</v>
      </c>
      <c r="T832" s="13">
        <v>-0.25785005265687999</v>
      </c>
      <c r="U832" s="13">
        <v>1.5996567216223501</v>
      </c>
    </row>
    <row r="833" spans="1:21" x14ac:dyDescent="0.3">
      <c r="A833">
        <f t="shared" si="12"/>
        <v>830</v>
      </c>
      <c r="B833" s="13">
        <v>0.54063308981444602</v>
      </c>
      <c r="C833" s="13">
        <v>-0.331936206554382</v>
      </c>
      <c r="D833" s="13">
        <v>-1.56695430533378</v>
      </c>
      <c r="E833" s="13">
        <v>-1.4876560582304901</v>
      </c>
      <c r="F833" s="13">
        <v>-1.9612032862405</v>
      </c>
      <c r="G833" s="13">
        <v>-0.55654402502116196</v>
      </c>
      <c r="H833" s="13">
        <v>-0.75163872262122899</v>
      </c>
      <c r="I833" s="13">
        <v>0.35826887970860999</v>
      </c>
      <c r="J833" s="13">
        <v>-0.68209906195057501</v>
      </c>
      <c r="K833" s="13">
        <v>4.43941316058016E-2</v>
      </c>
      <c r="L833" s="13">
        <v>0.76081490733770096</v>
      </c>
      <c r="M833" s="13">
        <v>0.19094765765894101</v>
      </c>
      <c r="N833" s="13">
        <v>0.26319440213623502</v>
      </c>
      <c r="O833" s="13">
        <v>2.28262525507487</v>
      </c>
      <c r="P833" s="13">
        <v>-0.59658825144595795</v>
      </c>
      <c r="Q833" s="13">
        <v>-1.1212208837130699</v>
      </c>
      <c r="R833" s="13">
        <v>0.62725264565190397</v>
      </c>
      <c r="S833" s="13">
        <v>-0.10327792956588699</v>
      </c>
      <c r="T833" s="13">
        <v>-0.60219703296118399</v>
      </c>
      <c r="U833" s="13">
        <v>0.35830117981590598</v>
      </c>
    </row>
    <row r="834" spans="1:21" x14ac:dyDescent="0.3">
      <c r="A834">
        <f t="shared" si="12"/>
        <v>831</v>
      </c>
      <c r="B834" s="13">
        <v>0.97584088458182805</v>
      </c>
      <c r="C834" s="13">
        <v>1.0650741105172801</v>
      </c>
      <c r="D834" s="13">
        <v>0.58619965277494901</v>
      </c>
      <c r="E834" s="13">
        <v>-0.88288383574843099</v>
      </c>
      <c r="F834" s="13">
        <v>0.230524771593275</v>
      </c>
      <c r="G834" s="13">
        <v>2.0079465201600302</v>
      </c>
      <c r="H834" s="13">
        <v>0.85994780768407697</v>
      </c>
      <c r="I834" s="13">
        <v>-6.4361749773402394E-2</v>
      </c>
      <c r="J834" s="13">
        <v>-8.5852553943722806E-2</v>
      </c>
      <c r="K834" s="13">
        <v>1.59450619781292</v>
      </c>
      <c r="L834" s="13">
        <v>-0.55997641945811605</v>
      </c>
      <c r="M834" s="13">
        <v>1.0648492882231799</v>
      </c>
      <c r="N834" s="13">
        <v>0.73098658498943903</v>
      </c>
      <c r="O834" s="13">
        <v>-0.91831537351679204</v>
      </c>
      <c r="P834" s="13">
        <v>-1.1138400637691399</v>
      </c>
      <c r="Q834" s="13">
        <v>-0.239267489641698</v>
      </c>
      <c r="R834" s="13">
        <v>1.1194881885880199</v>
      </c>
      <c r="S834" s="13">
        <v>0.520462094928967</v>
      </c>
      <c r="T834" s="13">
        <v>-1.03627431493311</v>
      </c>
      <c r="U834" s="13">
        <v>-0.85145491065666301</v>
      </c>
    </row>
    <row r="835" spans="1:21" x14ac:dyDescent="0.3">
      <c r="A835">
        <f t="shared" si="12"/>
        <v>832</v>
      </c>
      <c r="B835" s="13">
        <v>-0.15687041472705099</v>
      </c>
      <c r="C835" s="13">
        <v>-0.39640199253515901</v>
      </c>
      <c r="D835" s="13">
        <v>-1.8369530180412801</v>
      </c>
      <c r="E835" s="13">
        <v>1.0829449471774</v>
      </c>
      <c r="F835" s="13">
        <v>-0.89963000818341998</v>
      </c>
      <c r="G835" s="13">
        <v>-1.3246781016313101</v>
      </c>
      <c r="H835" s="13">
        <v>1.07734867444062</v>
      </c>
      <c r="I835" s="13">
        <v>1.1625323631531801</v>
      </c>
      <c r="J835" s="13">
        <v>-0.56717355116392298</v>
      </c>
      <c r="K835" s="13">
        <v>-1.1604907886182101</v>
      </c>
      <c r="L835" s="13">
        <v>-1.4130725680648599</v>
      </c>
      <c r="M835" s="13">
        <v>-0.74255697151878397</v>
      </c>
      <c r="N835" s="13">
        <v>6.2165942971227899E-2</v>
      </c>
      <c r="O835" s="13">
        <v>1.3892248180754201</v>
      </c>
      <c r="P835" s="13">
        <v>0.97682955150800399</v>
      </c>
      <c r="Q835" s="13">
        <v>-0.25386586841834702</v>
      </c>
      <c r="R835" s="13">
        <v>-0.41755870357909702</v>
      </c>
      <c r="S835" s="13">
        <v>-0.176375615534723</v>
      </c>
      <c r="T835" s="13">
        <v>-1.1570436973932201</v>
      </c>
      <c r="U835" s="13">
        <v>-0.161490072987728</v>
      </c>
    </row>
    <row r="836" spans="1:21" x14ac:dyDescent="0.3">
      <c r="A836">
        <f t="shared" si="12"/>
        <v>833</v>
      </c>
      <c r="B836" s="13">
        <v>0.27779932172337501</v>
      </c>
      <c r="C836" s="13">
        <v>0.61584664625166596</v>
      </c>
      <c r="D836" s="13">
        <v>-0.38098068174578997</v>
      </c>
      <c r="E836" s="13">
        <v>-0.77003009995673499</v>
      </c>
      <c r="F836" s="13">
        <v>-0.99616142221697301</v>
      </c>
      <c r="G836" s="13">
        <v>-1.0984936342690099</v>
      </c>
      <c r="H836" s="13">
        <v>1.6664906414332601</v>
      </c>
      <c r="I836" s="13">
        <v>0.38786902628886999</v>
      </c>
      <c r="J836" s="13">
        <v>0.97975275280641605</v>
      </c>
      <c r="K836" s="13">
        <v>-1.6566121132015399</v>
      </c>
      <c r="L836" s="13">
        <v>-2.7877238097504201E-2</v>
      </c>
      <c r="M836" s="13">
        <v>-0.25393967031333697</v>
      </c>
      <c r="N836" s="13">
        <v>-0.25589844870105699</v>
      </c>
      <c r="O836" s="13">
        <v>-1.31337269953022</v>
      </c>
      <c r="P836" s="13">
        <v>1.33139592039537</v>
      </c>
      <c r="Q836" s="13">
        <v>-0.91915243038896899</v>
      </c>
      <c r="R836" s="13">
        <v>-1.36310505553582</v>
      </c>
      <c r="S836" s="13">
        <v>0.91856630277152396</v>
      </c>
      <c r="T836" s="13">
        <v>-0.753020385578963</v>
      </c>
      <c r="U836" s="13">
        <v>-0.78932211738344804</v>
      </c>
    </row>
    <row r="837" spans="1:21" x14ac:dyDescent="0.3">
      <c r="A837">
        <f t="shared" si="12"/>
        <v>834</v>
      </c>
      <c r="B837" s="13">
        <v>0.63951730311087296</v>
      </c>
      <c r="C837" s="13">
        <v>-1.15776663661955</v>
      </c>
      <c r="D837" s="13">
        <v>1.2004105779854499</v>
      </c>
      <c r="E837" s="13">
        <v>-0.113774235499607</v>
      </c>
      <c r="F837" s="13">
        <v>0.47948735351310601</v>
      </c>
      <c r="G837" s="13">
        <v>-0.33091620171693997</v>
      </c>
      <c r="H837" s="13">
        <v>0.409368936409304</v>
      </c>
      <c r="I837" s="13">
        <v>-0.69990873037595702</v>
      </c>
      <c r="J837" s="13">
        <v>1.1066994730912001</v>
      </c>
      <c r="K837" s="13">
        <v>-1.4263500635191899</v>
      </c>
      <c r="L837" s="13">
        <v>0.27134070093330998</v>
      </c>
      <c r="M837" s="13">
        <v>1.0799130002723401</v>
      </c>
      <c r="N837" s="13">
        <v>-0.80465617335901496</v>
      </c>
      <c r="O837" s="13">
        <v>-9.3767440114004105E-2</v>
      </c>
      <c r="P837" s="13">
        <v>1.2618692578505</v>
      </c>
      <c r="Q837" s="13">
        <v>-0.30619566896275902</v>
      </c>
      <c r="R837" s="13">
        <v>1.1360703439139399</v>
      </c>
      <c r="S837" s="13">
        <v>-1.1656597809026801</v>
      </c>
      <c r="T837" s="13">
        <v>1.25118891208848</v>
      </c>
      <c r="U837" s="13">
        <v>-0.97988526562237499</v>
      </c>
    </row>
    <row r="838" spans="1:21" x14ac:dyDescent="0.3">
      <c r="A838">
        <f t="shared" ref="A838:A901" si="13">1+A837</f>
        <v>835</v>
      </c>
      <c r="B838" s="13">
        <v>-8.0978015060609601E-2</v>
      </c>
      <c r="C838" s="13">
        <v>-0.19303873653019299</v>
      </c>
      <c r="D838" s="13">
        <v>-0.92275733640987401</v>
      </c>
      <c r="E838" s="13">
        <v>0.64301813787894102</v>
      </c>
      <c r="F838" s="13">
        <v>0.93189247172186396</v>
      </c>
      <c r="G838" s="13">
        <v>-2.3512543951776599</v>
      </c>
      <c r="H838" s="13">
        <v>-0.29825908267043599</v>
      </c>
      <c r="I838" s="13">
        <v>1.3639655541337701</v>
      </c>
      <c r="J838" s="13">
        <v>1.13424897511058</v>
      </c>
      <c r="K838" s="13">
        <v>0.56726901654815498</v>
      </c>
      <c r="L838" s="13">
        <v>1.4183944234656001</v>
      </c>
      <c r="M838" s="13">
        <v>-1.4370740296368301</v>
      </c>
      <c r="N838" s="13">
        <v>-0.242683767168338</v>
      </c>
      <c r="O838" s="13">
        <v>2.7495984182192501</v>
      </c>
      <c r="P838" s="13">
        <v>0.907117317706576</v>
      </c>
      <c r="Q838" s="13">
        <v>0.35070160477562001</v>
      </c>
      <c r="R838" s="13">
        <v>0.87068680987696701</v>
      </c>
      <c r="S838" s="13">
        <v>-0.21410709925177801</v>
      </c>
      <c r="T838" s="13">
        <v>-1.89231480275487</v>
      </c>
      <c r="U838" s="13">
        <v>2.32585773592734</v>
      </c>
    </row>
    <row r="839" spans="1:21" x14ac:dyDescent="0.3">
      <c r="A839">
        <f t="shared" si="13"/>
        <v>836</v>
      </c>
      <c r="B839" s="13">
        <v>0.54087014376393605</v>
      </c>
      <c r="C839" s="13">
        <v>0.286296471601519</v>
      </c>
      <c r="D839" s="13">
        <v>2.31321054400413</v>
      </c>
      <c r="E839" s="13">
        <v>-0.79293832432829503</v>
      </c>
      <c r="F839" s="13">
        <v>1.14903099307805</v>
      </c>
      <c r="G839" s="13">
        <v>-0.39972252410204501</v>
      </c>
      <c r="H839" s="13">
        <v>-1.3423725192656</v>
      </c>
      <c r="I839" s="13">
        <v>-1.2045405440227501E-2</v>
      </c>
      <c r="J839" s="13">
        <v>1.0408206451622599</v>
      </c>
      <c r="K839" s="13">
        <v>1.0734210745813799</v>
      </c>
      <c r="L839" s="13">
        <v>0.38975842388491799</v>
      </c>
      <c r="M839" s="13">
        <v>-0.225439320872521</v>
      </c>
      <c r="N839" s="13">
        <v>-1.55963793344963</v>
      </c>
      <c r="O839" s="13">
        <v>-0.50236492671970501</v>
      </c>
      <c r="P839" s="13">
        <v>-0.700249829183067</v>
      </c>
      <c r="Q839" s="13">
        <v>0.19139519935090499</v>
      </c>
      <c r="R839" s="13">
        <v>-0.48371202719554901</v>
      </c>
      <c r="S839" s="13">
        <v>1.6939732980283</v>
      </c>
      <c r="T839" s="13">
        <v>-0.56550805860286202</v>
      </c>
      <c r="U839" s="13">
        <v>0.62837977778373899</v>
      </c>
    </row>
    <row r="840" spans="1:21" x14ac:dyDescent="0.3">
      <c r="A840">
        <f t="shared" si="13"/>
        <v>837</v>
      </c>
      <c r="B840" s="13">
        <v>-1.26256484462796</v>
      </c>
      <c r="C840" s="13">
        <v>0.72121906801005298</v>
      </c>
      <c r="D840" s="13">
        <v>1.1621825053217101</v>
      </c>
      <c r="E840" s="13">
        <v>-1.64931006224652</v>
      </c>
      <c r="F840" s="13">
        <v>-0.58727684199526597</v>
      </c>
      <c r="G840" s="13">
        <v>-0.45975451249246002</v>
      </c>
      <c r="H840" s="13">
        <v>5.6769024058258601E-2</v>
      </c>
      <c r="I840" s="13">
        <v>-0.50354364210550795</v>
      </c>
      <c r="J840" s="13">
        <v>-0.97676642884375098</v>
      </c>
      <c r="K840" s="13">
        <v>0.16036067609552701</v>
      </c>
      <c r="L840" s="13">
        <v>0.64285051549899996</v>
      </c>
      <c r="M840" s="13">
        <v>2.1938029179363601</v>
      </c>
      <c r="N840" s="13">
        <v>0.53907697122235998</v>
      </c>
      <c r="O840" s="13">
        <v>-0.34652102890686698</v>
      </c>
      <c r="P840" s="13">
        <v>0.25129315208518599</v>
      </c>
      <c r="Q840" s="13">
        <v>-1.58217011305764</v>
      </c>
      <c r="R840" s="13">
        <v>-1.6533155818541401</v>
      </c>
      <c r="S840" s="13">
        <v>-0.70574741196898905</v>
      </c>
      <c r="T840" s="13">
        <v>-1.1495968723464201</v>
      </c>
      <c r="U840" s="13">
        <v>-0.85911567480680096</v>
      </c>
    </row>
    <row r="841" spans="1:21" x14ac:dyDescent="0.3">
      <c r="A841">
        <f t="shared" si="13"/>
        <v>838</v>
      </c>
      <c r="B841" s="13">
        <v>1.1104238406701601</v>
      </c>
      <c r="C841" s="13">
        <v>3.8690492815543001E-2</v>
      </c>
      <c r="D841" s="13">
        <v>-1.6244848055260199</v>
      </c>
      <c r="E841" s="13">
        <v>0.10001454084160601</v>
      </c>
      <c r="F841" s="13">
        <v>1.4312170720199699</v>
      </c>
      <c r="G841" s="13">
        <v>-1.0391994511989799</v>
      </c>
      <c r="H841" s="13">
        <v>0.67446994662743398</v>
      </c>
      <c r="I841" s="13">
        <v>-3.08096688773104E-2</v>
      </c>
      <c r="J841" s="13">
        <v>-0.49571939509705798</v>
      </c>
      <c r="K841" s="13">
        <v>0.92439561734752695</v>
      </c>
      <c r="L841" s="13">
        <v>-0.191789913573918</v>
      </c>
      <c r="M841" s="13">
        <v>-0.30706347160777098</v>
      </c>
      <c r="N841" s="13">
        <v>2.5753341480558101</v>
      </c>
      <c r="O841" s="13">
        <v>0.123352063336555</v>
      </c>
      <c r="P841" s="13">
        <v>1.13216683541172</v>
      </c>
      <c r="Q841" s="13">
        <v>-0.43880698550509001</v>
      </c>
      <c r="R841" s="13">
        <v>0.31084205132742498</v>
      </c>
      <c r="S841" s="13">
        <v>0.74364360911355998</v>
      </c>
      <c r="T841" s="13">
        <v>0.95131840081000796</v>
      </c>
      <c r="U841" s="13">
        <v>1.0084799841971599</v>
      </c>
    </row>
    <row r="842" spans="1:21" x14ac:dyDescent="0.3">
      <c r="A842">
        <f t="shared" si="13"/>
        <v>839</v>
      </c>
      <c r="B842" s="13">
        <v>-0.98956267906836404</v>
      </c>
      <c r="C842" s="13">
        <v>0.34314477676239202</v>
      </c>
      <c r="D842" s="13">
        <v>0.98513361862855298</v>
      </c>
      <c r="E842" s="13">
        <v>-0.850565085886966</v>
      </c>
      <c r="F842" s="13">
        <v>-0.223082385935509</v>
      </c>
      <c r="G842" s="13">
        <v>0.89328139719309096</v>
      </c>
      <c r="H842" s="13">
        <v>0.378563596204813</v>
      </c>
      <c r="I842" s="13">
        <v>-1.53896982936084</v>
      </c>
      <c r="J842" s="13">
        <v>0.13984981106583</v>
      </c>
      <c r="K842" s="13">
        <v>-0.50930290544933798</v>
      </c>
      <c r="L842" s="13">
        <v>-0.38835749902583599</v>
      </c>
      <c r="M842" s="13">
        <v>-5.5066461493205897E-2</v>
      </c>
      <c r="N842" s="13">
        <v>0.221727044632685</v>
      </c>
      <c r="O842" s="13">
        <v>-1.0312087364745299</v>
      </c>
      <c r="P842" s="13">
        <v>0.21861213661832399</v>
      </c>
      <c r="Q842" s="13">
        <v>-1.2105088173097001</v>
      </c>
      <c r="R842" s="13">
        <v>-2.1072224221045501</v>
      </c>
      <c r="S842" s="13">
        <v>1.26950225594443</v>
      </c>
      <c r="T842" s="13">
        <v>1.44635901957473</v>
      </c>
      <c r="U842" s="13">
        <v>-0.29687768343233401</v>
      </c>
    </row>
    <row r="843" spans="1:21" x14ac:dyDescent="0.3">
      <c r="A843">
        <f t="shared" si="13"/>
        <v>840</v>
      </c>
      <c r="B843" s="13">
        <v>-1.8288359342038401</v>
      </c>
      <c r="C843" s="13">
        <v>1.25609800852021</v>
      </c>
      <c r="D843" s="13">
        <v>-1.47991163216924</v>
      </c>
      <c r="E843" s="13">
        <v>-1.84605918082636</v>
      </c>
      <c r="F843" s="13">
        <v>0.23262367491939001</v>
      </c>
      <c r="G843" s="13">
        <v>0.38148333731156098</v>
      </c>
      <c r="H843" s="13">
        <v>1.8952526003061501</v>
      </c>
      <c r="I843" s="13">
        <v>0.54335646040489705</v>
      </c>
      <c r="J843" s="13">
        <v>-1.2388471776061101</v>
      </c>
      <c r="K843" s="13">
        <v>-0.18327367363445399</v>
      </c>
      <c r="L843" s="13">
        <v>-0.37892366984067899</v>
      </c>
      <c r="M843" s="13">
        <v>-1.48748381330957</v>
      </c>
      <c r="N843" s="13">
        <v>-0.90682183622024204</v>
      </c>
      <c r="O843" s="13">
        <v>-0.85182504300249096</v>
      </c>
      <c r="P843" s="13">
        <v>-1.3335453160876301</v>
      </c>
      <c r="Q843" s="13">
        <v>0.49525604006928797</v>
      </c>
      <c r="R843" s="13">
        <v>-0.21368622913972801</v>
      </c>
      <c r="S843" s="13">
        <v>1.14959154746754</v>
      </c>
      <c r="T843" s="13">
        <v>-0.41406553665754398</v>
      </c>
      <c r="U843" s="13">
        <v>-2.0292539028659</v>
      </c>
    </row>
    <row r="844" spans="1:21" x14ac:dyDescent="0.3">
      <c r="A844">
        <f t="shared" si="13"/>
        <v>841</v>
      </c>
      <c r="B844" s="13">
        <v>1.3844985113542601</v>
      </c>
      <c r="C844" s="13">
        <v>1.24418606023179</v>
      </c>
      <c r="D844" s="13">
        <v>-1.1326779929322699</v>
      </c>
      <c r="E844" s="13">
        <v>-0.61800060048218897</v>
      </c>
      <c r="F844" s="13">
        <v>-1.31256902631124</v>
      </c>
      <c r="G844" s="13">
        <v>0.68960213581581598</v>
      </c>
      <c r="H844" s="13">
        <v>2.3687120011662999</v>
      </c>
      <c r="I844" s="13">
        <v>0.98493813751310699</v>
      </c>
      <c r="J844" s="13">
        <v>1.70672038475545</v>
      </c>
      <c r="K844" s="13">
        <v>1.7346165637600299</v>
      </c>
      <c r="L844" s="13">
        <v>-1.0595528356596999</v>
      </c>
      <c r="M844" s="13">
        <v>-0.47620685255586898</v>
      </c>
      <c r="N844" s="13">
        <v>1.8239402643874199E-2</v>
      </c>
      <c r="O844" s="13">
        <v>0.474508681825908</v>
      </c>
      <c r="P844" s="13">
        <v>-0.61947190764421101</v>
      </c>
      <c r="Q844" s="13">
        <v>1.1351900449285199</v>
      </c>
      <c r="R844" s="13">
        <v>-0.21264747358289501</v>
      </c>
      <c r="S844" s="13">
        <v>1.2824484780694201</v>
      </c>
      <c r="T844" s="13">
        <v>-1.14541022425526</v>
      </c>
      <c r="U844" s="13">
        <v>1.89394555561355</v>
      </c>
    </row>
    <row r="845" spans="1:21" x14ac:dyDescent="0.3">
      <c r="A845">
        <f t="shared" si="13"/>
        <v>842</v>
      </c>
      <c r="B845" s="13">
        <v>-6.2726794041255904E-2</v>
      </c>
      <c r="C845" s="13">
        <v>-0.56312299025719303</v>
      </c>
      <c r="D845" s="13">
        <v>1.92049355338954</v>
      </c>
      <c r="E845" s="13">
        <v>0.71867064884283205</v>
      </c>
      <c r="F845" s="13">
        <v>2.4047544760045598</v>
      </c>
      <c r="G845" s="13">
        <v>0.73115101154481299</v>
      </c>
      <c r="H845" s="13">
        <v>0.42450998893786301</v>
      </c>
      <c r="I845" s="13">
        <v>-0.59836489460894304</v>
      </c>
      <c r="J845" s="13">
        <v>8.9884936305003701E-2</v>
      </c>
      <c r="K845" s="13">
        <v>-0.49154919308166101</v>
      </c>
      <c r="L845" s="13">
        <v>-1.54608921807127</v>
      </c>
      <c r="M845" s="13">
        <v>-0.35692057699062901</v>
      </c>
      <c r="N845" s="13">
        <v>0.91049351757533004</v>
      </c>
      <c r="O845" s="13">
        <v>-1.04845061838158</v>
      </c>
      <c r="P845" s="13">
        <v>-0.90011117198830803</v>
      </c>
      <c r="Q845" s="13">
        <v>-0.98723749446444198</v>
      </c>
      <c r="R845" s="13">
        <v>0.81029863565362503</v>
      </c>
      <c r="S845" s="13">
        <v>-1.2627839955387501</v>
      </c>
      <c r="T845" s="13">
        <v>-1.5153138110589901</v>
      </c>
      <c r="U845" s="13">
        <v>-0.89815260542610198</v>
      </c>
    </row>
    <row r="846" spans="1:21" x14ac:dyDescent="0.3">
      <c r="A846">
        <f t="shared" si="13"/>
        <v>843</v>
      </c>
      <c r="B846" s="13">
        <v>0.44892112001917001</v>
      </c>
      <c r="C846" s="13">
        <v>0.23461755230471901</v>
      </c>
      <c r="D846" s="13">
        <v>1.0129574800241501</v>
      </c>
      <c r="E846" s="13">
        <v>-0.34533182146927099</v>
      </c>
      <c r="F846" s="13">
        <v>2.4481751405893601</v>
      </c>
      <c r="G846" s="13">
        <v>-1.54411220950213</v>
      </c>
      <c r="H846" s="13">
        <v>1.17040574119634</v>
      </c>
      <c r="I846" s="13">
        <v>0.51196229835781204</v>
      </c>
      <c r="J846" s="13">
        <v>-1.1893586535599201</v>
      </c>
      <c r="K846" s="13">
        <v>-0.34890846989049101</v>
      </c>
      <c r="L846" s="13">
        <v>8.1777172371005097E-2</v>
      </c>
      <c r="M846" s="13">
        <v>-0.172966661796049</v>
      </c>
      <c r="N846" s="13">
        <v>0.75103857056638801</v>
      </c>
      <c r="O846" s="13">
        <v>0.22155848019489399</v>
      </c>
      <c r="P846" s="13">
        <v>1.0253008109861399</v>
      </c>
      <c r="Q846" s="13">
        <v>-0.68501814697223196</v>
      </c>
      <c r="R846" s="13">
        <v>0.53888745006254402</v>
      </c>
      <c r="S846" s="13">
        <v>-5.7323591474520499E-2</v>
      </c>
      <c r="T846" s="13">
        <v>1.40367297490317</v>
      </c>
      <c r="U846" s="13">
        <v>1.8471297599863901</v>
      </c>
    </row>
    <row r="847" spans="1:21" x14ac:dyDescent="0.3">
      <c r="A847">
        <f t="shared" si="13"/>
        <v>844</v>
      </c>
      <c r="B847" s="13">
        <v>-0.36325847246767201</v>
      </c>
      <c r="C847" s="13">
        <v>1.54734109010665</v>
      </c>
      <c r="D847" s="13">
        <v>2.0308307848301101</v>
      </c>
      <c r="E847" s="13">
        <v>0.186248095082961</v>
      </c>
      <c r="F847" s="13">
        <v>-0.71780197266905599</v>
      </c>
      <c r="G847" s="13">
        <v>0.78320390711516397</v>
      </c>
      <c r="H847" s="13">
        <v>0.84622655746067299</v>
      </c>
      <c r="I847" s="13">
        <v>0.66739278502347699</v>
      </c>
      <c r="J847" s="13">
        <v>-1.4656821415730501</v>
      </c>
      <c r="K847" s="13">
        <v>-0.63227851889140096</v>
      </c>
      <c r="L847" s="13">
        <v>-1.83487362316276</v>
      </c>
      <c r="M847" s="13">
        <v>1.28552501394536</v>
      </c>
      <c r="N847" s="13">
        <v>0.314222683497414</v>
      </c>
      <c r="O847" s="13">
        <v>-0.72185490805424901</v>
      </c>
      <c r="P847" s="13">
        <v>-1.3180438153494101</v>
      </c>
      <c r="Q847" s="13">
        <v>-0.36881255912878402</v>
      </c>
      <c r="R847" s="13">
        <v>8.9846565113437096E-2</v>
      </c>
      <c r="S847" s="13">
        <v>-1.8131303598650399</v>
      </c>
      <c r="T847" s="13">
        <v>-0.59488744682888195</v>
      </c>
      <c r="U847" s="13">
        <v>0.38108849729502697</v>
      </c>
    </row>
    <row r="848" spans="1:21" x14ac:dyDescent="0.3">
      <c r="A848">
        <f t="shared" si="13"/>
        <v>845</v>
      </c>
      <c r="B848" s="13">
        <v>-1.02058339313102</v>
      </c>
      <c r="C848" s="13">
        <v>0.166981465762752</v>
      </c>
      <c r="D848" s="13">
        <v>1.25334074397305</v>
      </c>
      <c r="E848" s="13">
        <v>-1.8525323234682499E-2</v>
      </c>
      <c r="F848" s="13">
        <v>0.79259474400019503</v>
      </c>
      <c r="G848" s="13">
        <v>-1.19169554993879</v>
      </c>
      <c r="H848" s="13">
        <v>-0.215994300293751</v>
      </c>
      <c r="I848" s="13">
        <v>1.1321052009785699</v>
      </c>
      <c r="J848" s="13">
        <v>0.29669120159385198</v>
      </c>
      <c r="K848" s="13">
        <v>0.81151157315489897</v>
      </c>
      <c r="L848" s="13">
        <v>-1.0412146879629101</v>
      </c>
      <c r="M848" s="13">
        <v>-0.71284471939972704</v>
      </c>
      <c r="N848" s="13">
        <v>0.16202117532523</v>
      </c>
      <c r="O848" s="13">
        <v>1.01843328384598</v>
      </c>
      <c r="P848" s="13">
        <v>0.466691655713251</v>
      </c>
      <c r="Q848" s="13">
        <v>-0.40929860585021699</v>
      </c>
      <c r="R848" s="13">
        <v>1.2868601697476301</v>
      </c>
      <c r="S848" s="13">
        <v>-0.57024980008028603</v>
      </c>
      <c r="T848" s="13">
        <v>0.91458973739843696</v>
      </c>
      <c r="U848" s="13">
        <v>-1.01381523054627</v>
      </c>
    </row>
    <row r="849" spans="1:21" x14ac:dyDescent="0.3">
      <c r="A849">
        <f t="shared" si="13"/>
        <v>846</v>
      </c>
      <c r="B849" s="13">
        <v>-3.0729885392870702</v>
      </c>
      <c r="C849" s="13">
        <v>3.1500559866077797E-2</v>
      </c>
      <c r="D849" s="13">
        <v>0.272297270152427</v>
      </c>
      <c r="E849" s="13">
        <v>1.45476706774058</v>
      </c>
      <c r="F849" s="13">
        <v>-2.44238107363751</v>
      </c>
      <c r="G849" s="13">
        <v>0.39985409425151902</v>
      </c>
      <c r="H849" s="13">
        <v>-2.2527643570656899</v>
      </c>
      <c r="I849" s="13">
        <v>-0.96346052519264402</v>
      </c>
      <c r="J849" s="13">
        <v>-0.73998941093633797</v>
      </c>
      <c r="K849" s="13">
        <v>0.90211557762528605</v>
      </c>
      <c r="L849" s="13">
        <v>1.40690151675533</v>
      </c>
      <c r="M849" s="13">
        <v>0.75861606565838602</v>
      </c>
      <c r="N849" s="13">
        <v>1.16068658419812</v>
      </c>
      <c r="O849" s="13">
        <v>-0.515424277189095</v>
      </c>
      <c r="P849" s="13">
        <v>1.07161180508709</v>
      </c>
      <c r="Q849" s="13">
        <v>-1.5336432244996601</v>
      </c>
      <c r="R849" s="13">
        <v>0.75834037645017405</v>
      </c>
      <c r="S849" s="13">
        <v>9.1923411075198094E-2</v>
      </c>
      <c r="T849" s="13">
        <v>1.0106958917511899</v>
      </c>
      <c r="U849" s="13">
        <v>-0.74125124532312003</v>
      </c>
    </row>
    <row r="850" spans="1:21" x14ac:dyDescent="0.3">
      <c r="A850">
        <f t="shared" si="13"/>
        <v>847</v>
      </c>
      <c r="B850" s="13">
        <v>0.62627899769913897</v>
      </c>
      <c r="C850" s="13">
        <v>1.41884024717688</v>
      </c>
      <c r="D850" s="13">
        <v>1.53954792010863</v>
      </c>
      <c r="E850" s="13">
        <v>0.46228234125003997</v>
      </c>
      <c r="F850" s="13">
        <v>0.20918471045631301</v>
      </c>
      <c r="G850" s="13">
        <v>3.3169671038520998</v>
      </c>
      <c r="H850" s="13">
        <v>-0.37511395062117098</v>
      </c>
      <c r="I850" s="13">
        <v>0.28132964915278103</v>
      </c>
      <c r="J850" s="13">
        <v>-0.171101426860543</v>
      </c>
      <c r="K850" s="13">
        <v>-0.81880356897348305</v>
      </c>
      <c r="L850" s="13">
        <v>1.68791122466594</v>
      </c>
      <c r="M850" s="13">
        <v>6.3461643428596601E-2</v>
      </c>
      <c r="N850" s="13">
        <v>-1.43866027804526</v>
      </c>
      <c r="O850" s="13">
        <v>-0.54020859106796804</v>
      </c>
      <c r="P850" s="13">
        <v>-1.2607002058154699</v>
      </c>
      <c r="Q850" s="13">
        <v>0.104527871193673</v>
      </c>
      <c r="R850" s="13">
        <v>-2.22957802563801</v>
      </c>
      <c r="S850" s="13">
        <v>-0.27031440481542501</v>
      </c>
      <c r="T850" s="13">
        <v>-1.3434538355866199</v>
      </c>
      <c r="U850" s="13">
        <v>-0.94323196064695902</v>
      </c>
    </row>
    <row r="851" spans="1:21" x14ac:dyDescent="0.3">
      <c r="A851">
        <f t="shared" si="13"/>
        <v>848</v>
      </c>
      <c r="B851" s="13">
        <v>-0.286684533211225</v>
      </c>
      <c r="C851" s="13">
        <v>0.89203619144056601</v>
      </c>
      <c r="D851" s="13">
        <v>-1.7013040222407501</v>
      </c>
      <c r="E851" s="13">
        <v>0.556286537115529</v>
      </c>
      <c r="F851" s="13">
        <v>0.95042966658763695</v>
      </c>
      <c r="G851" s="13">
        <v>1.1942022257884799</v>
      </c>
      <c r="H851" s="13">
        <v>-2.1252547828122998</v>
      </c>
      <c r="I851" s="13">
        <v>0.601150915639312</v>
      </c>
      <c r="J851" s="13">
        <v>-0.43138455732839898</v>
      </c>
      <c r="K851" s="13">
        <v>1.14081352361262</v>
      </c>
      <c r="L851" s="13">
        <v>-0.10439345082243701</v>
      </c>
      <c r="M851" s="13">
        <v>1.13660271783858</v>
      </c>
      <c r="N851" s="13">
        <v>1.2418992131656801</v>
      </c>
      <c r="O851" s="13">
        <v>0.22264633613293899</v>
      </c>
      <c r="P851" s="13">
        <v>-3.01867400632666E-2</v>
      </c>
      <c r="Q851" s="13">
        <v>-1.6310454002671</v>
      </c>
      <c r="R851" s="13">
        <v>0.24398011017341001</v>
      </c>
      <c r="S851" s="13">
        <v>0.38194695157770497</v>
      </c>
      <c r="T851" s="13">
        <v>0.98475238964880596</v>
      </c>
      <c r="U851" s="13">
        <v>-0.77843662595135599</v>
      </c>
    </row>
    <row r="852" spans="1:21" x14ac:dyDescent="0.3">
      <c r="A852">
        <f t="shared" si="13"/>
        <v>849</v>
      </c>
      <c r="B852" s="13">
        <v>-0.19734290685091899</v>
      </c>
      <c r="C852" s="13">
        <v>-0.65706503228162205</v>
      </c>
      <c r="D852" s="13">
        <v>0.51672871377113105</v>
      </c>
      <c r="E852" s="13">
        <v>-0.70564122513760297</v>
      </c>
      <c r="F852" s="13">
        <v>7.3945458952179896E-2</v>
      </c>
      <c r="G852" s="13">
        <v>-0.33568850792114402</v>
      </c>
      <c r="H852" s="13">
        <v>-0.54067817738588597</v>
      </c>
      <c r="I852" s="13">
        <v>0.79545637149263204</v>
      </c>
      <c r="J852" s="13">
        <v>0.148504913129438</v>
      </c>
      <c r="K852" s="13">
        <v>-2.4263446081686402E-2</v>
      </c>
      <c r="L852" s="13">
        <v>-1.57292292494535</v>
      </c>
      <c r="M852" s="13">
        <v>1.20524199869981</v>
      </c>
      <c r="N852" s="13">
        <v>1.14681159888255</v>
      </c>
      <c r="O852" s="13">
        <v>-0.68434831557468101</v>
      </c>
      <c r="P852" s="13">
        <v>1.0429813581556799</v>
      </c>
      <c r="Q852" s="13">
        <v>-0.16087523748451199</v>
      </c>
      <c r="R852" s="13">
        <v>0.39402473251430298</v>
      </c>
      <c r="S852" s="13">
        <v>-0.214236202081453</v>
      </c>
      <c r="T852" s="13">
        <v>-0.53634905935542099</v>
      </c>
      <c r="U852" s="13">
        <v>-0.64713143897761805</v>
      </c>
    </row>
    <row r="853" spans="1:21" x14ac:dyDescent="0.3">
      <c r="A853">
        <f t="shared" si="13"/>
        <v>850</v>
      </c>
      <c r="B853" s="13">
        <v>0.40560537264054902</v>
      </c>
      <c r="C853" s="13">
        <v>3.7980005131158902E-3</v>
      </c>
      <c r="D853" s="13">
        <v>-0.435196087566807</v>
      </c>
      <c r="E853" s="13">
        <v>-0.16301191334159901</v>
      </c>
      <c r="F853" s="13">
        <v>-4.7615405175726003E-2</v>
      </c>
      <c r="G853" s="13">
        <v>-0.56723368713355404</v>
      </c>
      <c r="H853" s="13">
        <v>0.53170970955251395</v>
      </c>
      <c r="I853" s="13">
        <v>1.87410141610507</v>
      </c>
      <c r="J853" s="13">
        <v>-0.197768787759595</v>
      </c>
      <c r="K853" s="13">
        <v>1.0057468536599601</v>
      </c>
      <c r="L853" s="13">
        <v>4.4199797844183798E-2</v>
      </c>
      <c r="M853" s="13">
        <v>-7.2296808898636697E-2</v>
      </c>
      <c r="N853" s="13">
        <v>-1.03767828624784</v>
      </c>
      <c r="O853" s="13">
        <v>0.89095344791896802</v>
      </c>
      <c r="P853" s="13">
        <v>1.07337602328946</v>
      </c>
      <c r="Q853" s="13">
        <v>-5.84361072148512E-2</v>
      </c>
      <c r="R853" s="13">
        <v>-0.700767494422602</v>
      </c>
      <c r="S853" s="13">
        <v>1.1363763226626</v>
      </c>
      <c r="T853" s="13">
        <v>-0.46191241570720099</v>
      </c>
      <c r="U853" s="13">
        <v>-0.99256993734741805</v>
      </c>
    </row>
    <row r="854" spans="1:21" x14ac:dyDescent="0.3">
      <c r="A854">
        <f t="shared" si="13"/>
        <v>851</v>
      </c>
      <c r="B854" s="13">
        <v>-1.4193484605347899</v>
      </c>
      <c r="C854" s="13">
        <v>-1.1240728187011799</v>
      </c>
      <c r="D854" s="13">
        <v>5.9370133106673703E-2</v>
      </c>
      <c r="E854" s="13">
        <v>0.708472658452731</v>
      </c>
      <c r="F854" s="13">
        <v>-0.97032868386936599</v>
      </c>
      <c r="G854" s="13">
        <v>-4.04389588278561E-2</v>
      </c>
      <c r="H854" s="13">
        <v>-0.20839548195777499</v>
      </c>
      <c r="I854" s="13">
        <v>-0.26341300989816302</v>
      </c>
      <c r="J854" s="13">
        <v>1.8258900605786199</v>
      </c>
      <c r="K854" s="13">
        <v>-0.19395755073981299</v>
      </c>
      <c r="L854" s="13">
        <v>0.87456640805048103</v>
      </c>
      <c r="M854" s="13">
        <v>-1.26530795248048</v>
      </c>
      <c r="N854" s="13">
        <v>-0.59663620949686302</v>
      </c>
      <c r="O854" s="13">
        <v>-0.36430538680876101</v>
      </c>
      <c r="P854" s="13">
        <v>-0.16111018658616799</v>
      </c>
      <c r="Q854" s="13">
        <v>1.7917922113323601</v>
      </c>
      <c r="R854" s="13">
        <v>-0.49659952800357399</v>
      </c>
      <c r="S854" s="13">
        <v>0.54590253775694197</v>
      </c>
      <c r="T854" s="13">
        <v>-0.274510726587465</v>
      </c>
      <c r="U854" s="13">
        <v>-0.32804467743844001</v>
      </c>
    </row>
    <row r="855" spans="1:21" x14ac:dyDescent="0.3">
      <c r="A855">
        <f t="shared" si="13"/>
        <v>852</v>
      </c>
      <c r="B855" s="13">
        <v>-0.72944523798278205</v>
      </c>
      <c r="C855" s="13">
        <v>-0.24869595917461099</v>
      </c>
      <c r="D855" s="13">
        <v>1.1194793725191701</v>
      </c>
      <c r="E855" s="13">
        <v>-0.22368754898960899</v>
      </c>
      <c r="F855" s="13">
        <v>-0.50665241401932803</v>
      </c>
      <c r="G855" s="13">
        <v>1.1774967108358501</v>
      </c>
      <c r="H855" s="13">
        <v>1.36195716259413</v>
      </c>
      <c r="I855" s="13">
        <v>0.81900018780577399</v>
      </c>
      <c r="J855" s="13">
        <v>-0.46275894583022797</v>
      </c>
      <c r="K855" s="13">
        <v>-1.02062462633649</v>
      </c>
      <c r="L855" s="13">
        <v>0.34566799906756601</v>
      </c>
      <c r="M855" s="13">
        <v>1.2876793033249101</v>
      </c>
      <c r="N855" s="13">
        <v>-0.98201829805262897</v>
      </c>
      <c r="O855" s="13">
        <v>-0.60164336337535296</v>
      </c>
      <c r="P855" s="13">
        <v>1.0595345153236699</v>
      </c>
      <c r="Q855" s="13">
        <v>0.34753073075358698</v>
      </c>
      <c r="R855" s="13">
        <v>-0.77415855667317501</v>
      </c>
      <c r="S855" s="13">
        <v>-0.53103264388374805</v>
      </c>
      <c r="T855" s="13">
        <v>-2.99344453390724</v>
      </c>
      <c r="U855" s="13">
        <v>1.4396409219086801</v>
      </c>
    </row>
    <row r="856" spans="1:21" x14ac:dyDescent="0.3">
      <c r="A856">
        <f t="shared" si="13"/>
        <v>853</v>
      </c>
      <c r="B856" s="13">
        <v>1.14732784158513</v>
      </c>
      <c r="C856" s="13">
        <v>0.89867012172083605</v>
      </c>
      <c r="D856" s="13">
        <v>1.6034409194171499</v>
      </c>
      <c r="E856" s="13">
        <v>-0.16556723107302199</v>
      </c>
      <c r="F856" s="13">
        <v>-0.52903821403838402</v>
      </c>
      <c r="G856" s="13">
        <v>-5.1129657387098501E-2</v>
      </c>
      <c r="H856" s="13">
        <v>-3.0675843656319</v>
      </c>
      <c r="I856" s="13">
        <v>-0.77485816865854396</v>
      </c>
      <c r="J856" s="13">
        <v>-1.61997096519596</v>
      </c>
      <c r="K856" s="13">
        <v>-0.45371645790429599</v>
      </c>
      <c r="L856" s="13">
        <v>-9.8698813982705497E-2</v>
      </c>
      <c r="M856" s="13">
        <v>0.68058525401515002</v>
      </c>
      <c r="N856" s="13">
        <v>-0.179944703475269</v>
      </c>
      <c r="O856" s="13">
        <v>2.9499690377057301E-2</v>
      </c>
      <c r="P856" s="13">
        <v>-4.65871605075973E-2</v>
      </c>
      <c r="Q856" s="13">
        <v>-1.00267432093806E-3</v>
      </c>
      <c r="R856" s="13">
        <v>2.3460596745248901</v>
      </c>
      <c r="S856" s="13">
        <v>-6.22169708876575E-2</v>
      </c>
      <c r="T856" s="13">
        <v>0.36025365238488</v>
      </c>
      <c r="U856" s="13">
        <v>0.78686073717051097</v>
      </c>
    </row>
    <row r="857" spans="1:21" x14ac:dyDescent="0.3">
      <c r="A857">
        <f t="shared" si="13"/>
        <v>854</v>
      </c>
      <c r="B857" s="13">
        <v>0.59786463288148595</v>
      </c>
      <c r="C857" s="13">
        <v>-1.2880943738814199</v>
      </c>
      <c r="D857" s="13">
        <v>-0.49099910351612902</v>
      </c>
      <c r="E857" s="13">
        <v>-1.93671989630361E-3</v>
      </c>
      <c r="F857" s="13">
        <v>0.17465336167109799</v>
      </c>
      <c r="G857" s="13">
        <v>2.4819106123168901</v>
      </c>
      <c r="H857" s="13">
        <v>0.89145069199661398</v>
      </c>
      <c r="I857" s="13">
        <v>0.373378875585887</v>
      </c>
      <c r="J857" s="13">
        <v>-0.74103426511763903</v>
      </c>
      <c r="K857" s="13">
        <v>1.8477935127870999</v>
      </c>
      <c r="L857" s="13">
        <v>-1.5560522941749599</v>
      </c>
      <c r="M857" s="13">
        <v>1.1591940652492301</v>
      </c>
      <c r="N857" s="13">
        <v>-1.02254017746454</v>
      </c>
      <c r="O857" s="13">
        <v>1.16764900418807</v>
      </c>
      <c r="P857" s="13">
        <v>-1.7660542499676302E-2</v>
      </c>
      <c r="Q857" s="13">
        <v>-0.88794775124151304</v>
      </c>
      <c r="R857" s="13">
        <v>-0.902507478285692</v>
      </c>
      <c r="S857" s="13">
        <v>0.55411855511141805</v>
      </c>
      <c r="T857" s="13">
        <v>-2.3045909535773301</v>
      </c>
      <c r="U857" s="13">
        <v>0.13349354689755799</v>
      </c>
    </row>
    <row r="858" spans="1:21" x14ac:dyDescent="0.3">
      <c r="A858">
        <f t="shared" si="13"/>
        <v>855</v>
      </c>
      <c r="B858" s="13">
        <v>-1.28128125909253</v>
      </c>
      <c r="C858" s="13">
        <v>1.0216136339669799</v>
      </c>
      <c r="D858" s="13">
        <v>-0.94628883208034498</v>
      </c>
      <c r="E858" s="13">
        <v>-0.61574562943895395</v>
      </c>
      <c r="F858" s="13">
        <v>2.8881672915121599</v>
      </c>
      <c r="G858" s="13">
        <v>-2.27204582485711</v>
      </c>
      <c r="H858" s="13">
        <v>-1.46644479253244</v>
      </c>
      <c r="I858" s="13">
        <v>-1.18808839306742</v>
      </c>
      <c r="J858" s="13">
        <v>0.60908213564616398</v>
      </c>
      <c r="K858" s="13">
        <v>0.63833457731767196</v>
      </c>
      <c r="L858" s="13">
        <v>0.24795227724062599</v>
      </c>
      <c r="M858" s="13">
        <v>1.33843804597226</v>
      </c>
      <c r="N858" s="13">
        <v>-5.6218549491853197E-2</v>
      </c>
      <c r="O858" s="13">
        <v>-1.3472749232630099</v>
      </c>
      <c r="P858" s="13">
        <v>-0.35335782864086401</v>
      </c>
      <c r="Q858" s="13">
        <v>0.216973141266459</v>
      </c>
      <c r="R858" s="13">
        <v>-0.985447431398215</v>
      </c>
      <c r="S858" s="13">
        <v>0.91820168125605695</v>
      </c>
      <c r="T858" s="13">
        <v>-0.498496111845877</v>
      </c>
      <c r="U858" s="13">
        <v>0.34404330588683002</v>
      </c>
    </row>
    <row r="859" spans="1:21" x14ac:dyDescent="0.3">
      <c r="A859">
        <f t="shared" si="13"/>
        <v>856</v>
      </c>
      <c r="B859" s="13">
        <v>-2.2032642421699</v>
      </c>
      <c r="C859" s="13">
        <v>-0.38424967787304198</v>
      </c>
      <c r="D859" s="13">
        <v>-0.21348157603891699</v>
      </c>
      <c r="E859" s="13">
        <v>-0.98769152273458005</v>
      </c>
      <c r="F859" s="13">
        <v>-1.16130300377842</v>
      </c>
      <c r="G859" s="13">
        <v>-0.38282395201603098</v>
      </c>
      <c r="H859" s="13">
        <v>2.1719259734920202</v>
      </c>
      <c r="I859" s="13">
        <v>0.77449071502217404</v>
      </c>
      <c r="J859" s="13">
        <v>1.6938289511052</v>
      </c>
      <c r="K859" s="13">
        <v>0.30775793907361798</v>
      </c>
      <c r="L859" s="13">
        <v>6.5856881776354297E-4</v>
      </c>
      <c r="M859" s="13">
        <v>0.19777154788697801</v>
      </c>
      <c r="N859" s="13">
        <v>1.6622379481107801</v>
      </c>
      <c r="O859" s="13">
        <v>-2.88422701625713E-2</v>
      </c>
      <c r="P859" s="13">
        <v>-0.53834365044660004</v>
      </c>
      <c r="Q859" s="13">
        <v>-1.08148141797535</v>
      </c>
      <c r="R859" s="13">
        <v>1.46204633904722</v>
      </c>
      <c r="S859" s="13">
        <v>0.404579617848769</v>
      </c>
      <c r="T859" s="13">
        <v>-0.40182979755558901</v>
      </c>
      <c r="U859" s="13">
        <v>-1.6213092107828999</v>
      </c>
    </row>
    <row r="860" spans="1:21" x14ac:dyDescent="0.3">
      <c r="A860">
        <f t="shared" si="13"/>
        <v>857</v>
      </c>
      <c r="B860" s="13">
        <v>-0.57124631979109497</v>
      </c>
      <c r="C860" s="13">
        <v>-0.69742624572898804</v>
      </c>
      <c r="D860" s="13">
        <v>0.72925200548138502</v>
      </c>
      <c r="E860" s="13">
        <v>0.47283214682446401</v>
      </c>
      <c r="F860" s="13">
        <v>-1.9245873785326999</v>
      </c>
      <c r="G860" s="13">
        <v>-1.2263734072550001</v>
      </c>
      <c r="H860" s="13">
        <v>2.5358385831475601E-2</v>
      </c>
      <c r="I860" s="13">
        <v>1.1657467452329799</v>
      </c>
      <c r="J860" s="13">
        <v>-1.3236253271474201</v>
      </c>
      <c r="K860" s="13">
        <v>-0.96165851997622198</v>
      </c>
      <c r="L860" s="13">
        <v>-0.55266321142200403</v>
      </c>
      <c r="M860" s="13">
        <v>-0.25979587628978901</v>
      </c>
      <c r="N860" s="13">
        <v>-0.37488381241022001</v>
      </c>
      <c r="O860" s="13">
        <v>-0.29592027355237399</v>
      </c>
      <c r="P860" s="13">
        <v>-2.22014725063325E-2</v>
      </c>
      <c r="Q860" s="13">
        <v>0.49979896518321998</v>
      </c>
      <c r="R860" s="13">
        <v>-0.74855073492315105</v>
      </c>
      <c r="S860" s="13">
        <v>0.57750605252710796</v>
      </c>
      <c r="T860" s="13">
        <v>0.42975059957174899</v>
      </c>
      <c r="U860" s="13">
        <v>1.6184055856528899E-2</v>
      </c>
    </row>
    <row r="861" spans="1:21" x14ac:dyDescent="0.3">
      <c r="A861">
        <f t="shared" si="13"/>
        <v>858</v>
      </c>
      <c r="B861" s="13">
        <v>0.21399647871645699</v>
      </c>
      <c r="C861" s="13">
        <v>-0.73441892519308605</v>
      </c>
      <c r="D861" s="13">
        <v>-0.145474903931336</v>
      </c>
      <c r="E861" s="13">
        <v>0.185215568342667</v>
      </c>
      <c r="F861" s="13">
        <v>0.77821236121703097</v>
      </c>
      <c r="G861" s="13">
        <v>-1.80316036514404</v>
      </c>
      <c r="H861" s="13">
        <v>1.3225887597117901E-2</v>
      </c>
      <c r="I861" s="13">
        <v>0.91755464857438895</v>
      </c>
      <c r="J861" s="13">
        <v>1.7411189664797</v>
      </c>
      <c r="K861" s="13">
        <v>0.13505214497679899</v>
      </c>
      <c r="L861" s="13">
        <v>1.91280532422223</v>
      </c>
      <c r="M861" s="13">
        <v>-0.68881712942044604</v>
      </c>
      <c r="N861" s="13">
        <v>-0.323048494991798</v>
      </c>
      <c r="O861" s="13">
        <v>-1.1197363336428701</v>
      </c>
      <c r="P861" s="13">
        <v>0.87675907278558596</v>
      </c>
      <c r="Q861" s="13">
        <v>0.427640280887505</v>
      </c>
      <c r="R861" s="13">
        <v>-2.64578505217078E-2</v>
      </c>
      <c r="S861" s="13">
        <v>0.48275269795456599</v>
      </c>
      <c r="T861" s="13">
        <v>-1.3735670070891399</v>
      </c>
      <c r="U861" s="13">
        <v>-0.26391693343361</v>
      </c>
    </row>
    <row r="862" spans="1:21" x14ac:dyDescent="0.3">
      <c r="A862">
        <f t="shared" si="13"/>
        <v>859</v>
      </c>
      <c r="B862" s="13">
        <v>0.94237693330238403</v>
      </c>
      <c r="C862" s="13">
        <v>-2.12973910567076</v>
      </c>
      <c r="D862" s="13">
        <v>-9.2664661918209795E-2</v>
      </c>
      <c r="E862" s="13">
        <v>-1.46198486333794</v>
      </c>
      <c r="F862" s="13">
        <v>-0.134472954471237</v>
      </c>
      <c r="G862" s="13">
        <v>-1.1516249992549199</v>
      </c>
      <c r="H862" s="13">
        <v>1.35642186664452</v>
      </c>
      <c r="I862" s="13">
        <v>-0.13042867740399</v>
      </c>
      <c r="J862" s="13">
        <v>-0.29538796452620197</v>
      </c>
      <c r="K862" s="13">
        <v>1.66026678899527E-2</v>
      </c>
      <c r="L862" s="13">
        <v>-0.74232225092717996</v>
      </c>
      <c r="M862" s="13">
        <v>-1.5280928041988</v>
      </c>
      <c r="N862" s="13">
        <v>0.66351790962017998</v>
      </c>
      <c r="O862" s="13">
        <v>-0.20745084340757999</v>
      </c>
      <c r="P862" s="13">
        <v>-1.92814325924648</v>
      </c>
      <c r="Q862" s="13">
        <v>0.76177095054924204</v>
      </c>
      <c r="R862" s="13">
        <v>3.3220881267998797E-2</v>
      </c>
      <c r="S862" s="13">
        <v>-1.1071885552224801</v>
      </c>
      <c r="T862" s="13">
        <v>-1.7301466286035001</v>
      </c>
      <c r="U862" s="13">
        <v>0.15906411593396899</v>
      </c>
    </row>
    <row r="863" spans="1:21" x14ac:dyDescent="0.3">
      <c r="A863">
        <f t="shared" si="13"/>
        <v>860</v>
      </c>
      <c r="B863" s="13">
        <v>9.3725490666918404E-2</v>
      </c>
      <c r="C863" s="13">
        <v>-9.4251717031545099E-2</v>
      </c>
      <c r="D863" s="13">
        <v>0.73462170225605095</v>
      </c>
      <c r="E863" s="13">
        <v>0.13728658181571801</v>
      </c>
      <c r="F863" s="13">
        <v>1.60572692465186</v>
      </c>
      <c r="G863" s="13">
        <v>-0.61420526459001701</v>
      </c>
      <c r="H863" s="13">
        <v>-1.2337768521683301</v>
      </c>
      <c r="I863" s="13">
        <v>-0.474894953600698</v>
      </c>
      <c r="J863" s="13">
        <v>0.76889311981408404</v>
      </c>
      <c r="K863" s="13">
        <v>-0.66178665746412801</v>
      </c>
      <c r="L863" s="13">
        <v>0.892723780120809</v>
      </c>
      <c r="M863" s="13">
        <v>0.34045840256468701</v>
      </c>
      <c r="N863" s="13">
        <v>-1.45054634210053</v>
      </c>
      <c r="O863" s="13">
        <v>0.78598421859376699</v>
      </c>
      <c r="P863" s="13">
        <v>1.21147729999346</v>
      </c>
      <c r="Q863" s="13">
        <v>0.91537651264062103</v>
      </c>
      <c r="R863" s="13">
        <v>-0.47843041944825099</v>
      </c>
      <c r="S863" s="13">
        <v>-0.31906650842693801</v>
      </c>
      <c r="T863" s="13">
        <v>-1.5433473858788</v>
      </c>
      <c r="U863" s="13">
        <v>-0.79074350822677897</v>
      </c>
    </row>
    <row r="864" spans="1:21" x14ac:dyDescent="0.3">
      <c r="A864">
        <f t="shared" si="13"/>
        <v>861</v>
      </c>
      <c r="B864" s="13">
        <v>-1.12231172152804</v>
      </c>
      <c r="C864" s="13">
        <v>-1.1520456892900499</v>
      </c>
      <c r="D864" s="13">
        <v>-0.68319329508840299</v>
      </c>
      <c r="E864" s="13">
        <v>0.22255924295196</v>
      </c>
      <c r="F864" s="13">
        <v>0.65009825406194499</v>
      </c>
      <c r="G864" s="13">
        <v>-0.119020199799758</v>
      </c>
      <c r="H864" s="13">
        <v>-1.51444563040441</v>
      </c>
      <c r="I864" s="13">
        <v>0.671743899416264</v>
      </c>
      <c r="J864" s="13">
        <v>0.71451377702887098</v>
      </c>
      <c r="K864" s="13">
        <v>0.84368031870640103</v>
      </c>
      <c r="L864" s="13">
        <v>0.16531958535331301</v>
      </c>
      <c r="M864" s="13">
        <v>-0.64365102205023805</v>
      </c>
      <c r="N864" s="13">
        <v>-0.25268689108967302</v>
      </c>
      <c r="O864" s="13">
        <v>1.5502152025238001</v>
      </c>
      <c r="P864" s="13">
        <v>0.88946081976651403</v>
      </c>
      <c r="Q864" s="13">
        <v>0.62409892252597499</v>
      </c>
      <c r="R864" s="13">
        <v>-2.3101854592329898E-2</v>
      </c>
      <c r="S864" s="13">
        <v>-0.35880149821219898</v>
      </c>
      <c r="T864" s="13">
        <v>-0.747117961673612</v>
      </c>
      <c r="U864" s="13">
        <v>-0.35968965498773298</v>
      </c>
    </row>
    <row r="865" spans="1:21" x14ac:dyDescent="0.3">
      <c r="A865">
        <f t="shared" si="13"/>
        <v>862</v>
      </c>
      <c r="B865" s="13">
        <v>0.30615781856822299</v>
      </c>
      <c r="C865" s="13">
        <v>-1.6791688096992601</v>
      </c>
      <c r="D865" s="13">
        <v>0.90225238832699795</v>
      </c>
      <c r="E865" s="13">
        <v>-1.30075328472205</v>
      </c>
      <c r="F865" s="13">
        <v>-0.97077849226012702</v>
      </c>
      <c r="G865" s="13">
        <v>1.04375839556786</v>
      </c>
      <c r="H865" s="13">
        <v>0.79141110831715999</v>
      </c>
      <c r="I865" s="13">
        <v>-1.1016705267453499</v>
      </c>
      <c r="J865" s="13">
        <v>-1.83736153021327</v>
      </c>
      <c r="K865" s="13">
        <v>-1.90612111647004</v>
      </c>
      <c r="L865" s="13">
        <v>-0.27454332210322802</v>
      </c>
      <c r="M865" s="13">
        <v>-0.31814357306740798</v>
      </c>
      <c r="N865" s="13">
        <v>5.0399681233674901E-2</v>
      </c>
      <c r="O865" s="13">
        <v>-0.274315358738913</v>
      </c>
      <c r="P865" s="13">
        <v>-1.8596528435444499</v>
      </c>
      <c r="Q865" s="13">
        <v>-0.34609056042928499</v>
      </c>
      <c r="R865" s="13">
        <v>-2.3303398206745598</v>
      </c>
      <c r="S865" s="13">
        <v>0.47592417333597198</v>
      </c>
      <c r="T865" s="13">
        <v>-0.17854994148584799</v>
      </c>
      <c r="U865" s="13">
        <v>-1.3655095753298001</v>
      </c>
    </row>
    <row r="866" spans="1:21" x14ac:dyDescent="0.3">
      <c r="A866">
        <f t="shared" si="13"/>
        <v>863</v>
      </c>
      <c r="B866" s="13">
        <v>-1.1723348675532901</v>
      </c>
      <c r="C866" s="13">
        <v>-4.98944168527764E-3</v>
      </c>
      <c r="D866" s="13">
        <v>0.68601651626462701</v>
      </c>
      <c r="E866" s="13">
        <v>0.93135902284404304</v>
      </c>
      <c r="F866" s="13">
        <v>-1.37562508414492</v>
      </c>
      <c r="G866" s="13">
        <v>0.93693343058364897</v>
      </c>
      <c r="H866" s="13">
        <v>2.47053643689727</v>
      </c>
      <c r="I866" s="13">
        <v>-0.38876596032206501</v>
      </c>
      <c r="J866" s="13">
        <v>-7.3530858072060501E-2</v>
      </c>
      <c r="K866" s="13">
        <v>-0.148874090918863</v>
      </c>
      <c r="L866" s="13">
        <v>0.28005263802806102</v>
      </c>
      <c r="M866" s="13">
        <v>1.4147992477248399</v>
      </c>
      <c r="N866" s="13">
        <v>-0.70176166195099698</v>
      </c>
      <c r="O866" s="13">
        <v>0.37036107257527101</v>
      </c>
      <c r="P866" s="13">
        <v>-1.5807281276556699</v>
      </c>
      <c r="Q866" s="13">
        <v>-0.28123209237234098</v>
      </c>
      <c r="R866" s="13">
        <v>0.228818052184808</v>
      </c>
      <c r="S866" s="13">
        <v>1.15788166949223</v>
      </c>
      <c r="T866" s="13">
        <v>1.2672112803720701</v>
      </c>
      <c r="U866" s="13">
        <v>0.305517903523843</v>
      </c>
    </row>
    <row r="867" spans="1:21" x14ac:dyDescent="0.3">
      <c r="A867">
        <f t="shared" si="13"/>
        <v>864</v>
      </c>
      <c r="B867" s="13">
        <v>-0.96096656353766896</v>
      </c>
      <c r="C867" s="13">
        <v>-0.58749716647080696</v>
      </c>
      <c r="D867" s="13">
        <v>-0.24291496337764901</v>
      </c>
      <c r="E867" s="13">
        <v>0.53485567743594498</v>
      </c>
      <c r="F867" s="13">
        <v>0.72186436988426395</v>
      </c>
      <c r="G867" s="13">
        <v>-0.35309072371328298</v>
      </c>
      <c r="H867" s="13">
        <v>0.94257500181603904</v>
      </c>
      <c r="I867" s="13">
        <v>-0.391594187066163</v>
      </c>
      <c r="J867" s="13">
        <v>-0.16743509594557801</v>
      </c>
      <c r="K867" s="13">
        <v>2.4252833453906799E-2</v>
      </c>
      <c r="L867" s="13">
        <v>-0.60332578947035498</v>
      </c>
      <c r="M867" s="13">
        <v>0.88740442126735097</v>
      </c>
      <c r="N867" s="13">
        <v>0.68886813731100205</v>
      </c>
      <c r="O867" s="13">
        <v>-1.8410052770445799</v>
      </c>
      <c r="P867" s="13">
        <v>1.1983736999685499</v>
      </c>
      <c r="Q867" s="13">
        <v>0.77958189572903402</v>
      </c>
      <c r="R867" s="13">
        <v>0.42722284889732198</v>
      </c>
      <c r="S867" s="13">
        <v>0.171313976513114</v>
      </c>
      <c r="T867" s="13">
        <v>0.73929991299315301</v>
      </c>
      <c r="U867" s="13">
        <v>-0.22241237657852</v>
      </c>
    </row>
    <row r="868" spans="1:21" x14ac:dyDescent="0.3">
      <c r="A868">
        <f t="shared" si="13"/>
        <v>865</v>
      </c>
      <c r="B868" s="13">
        <v>-0.653735016358028</v>
      </c>
      <c r="C868" s="13">
        <v>-0.39926893875733999</v>
      </c>
      <c r="D868" s="13">
        <v>1.7945450071768101</v>
      </c>
      <c r="E868" s="13">
        <v>5.5320248619812697E-2</v>
      </c>
      <c r="F868" s="13">
        <v>0.98448660865505699</v>
      </c>
      <c r="G868" s="13">
        <v>1.1731711321477001</v>
      </c>
      <c r="H868" s="13">
        <v>0.55814082383560104</v>
      </c>
      <c r="I868" s="13">
        <v>-0.67883403754994098</v>
      </c>
      <c r="J868" s="13">
        <v>0.80714936405132298</v>
      </c>
      <c r="K868" s="13">
        <v>1.21847700130658</v>
      </c>
      <c r="L868" s="13">
        <v>-1.4370575094811799</v>
      </c>
      <c r="M868" s="13">
        <v>9.8886392476092197E-2</v>
      </c>
      <c r="N868" s="13">
        <v>-0.80261312403396901</v>
      </c>
      <c r="O868" s="13">
        <v>1.2328849531475701</v>
      </c>
      <c r="P868" s="13">
        <v>1.0425662906875901</v>
      </c>
      <c r="Q868" s="13">
        <v>-0.612119573355275</v>
      </c>
      <c r="R868" s="13">
        <v>6.4178561101885301E-2</v>
      </c>
      <c r="S868" s="13">
        <v>-0.476031257918553</v>
      </c>
      <c r="T868" s="13">
        <v>6.8240009699183604E-2</v>
      </c>
      <c r="U868" s="13">
        <v>1.0341000776297999</v>
      </c>
    </row>
    <row r="869" spans="1:21" x14ac:dyDescent="0.3">
      <c r="A869">
        <f t="shared" si="13"/>
        <v>866</v>
      </c>
      <c r="B869" s="13">
        <v>-1.2293936489991599</v>
      </c>
      <c r="C869" s="13">
        <v>0.124209231387539</v>
      </c>
      <c r="D869" s="13">
        <v>-1.8351324130151201</v>
      </c>
      <c r="E869" s="13">
        <v>0.62793590853707004</v>
      </c>
      <c r="F869" s="13">
        <v>-0.65846314753374702</v>
      </c>
      <c r="G869" s="13">
        <v>0.63447245988394796</v>
      </c>
      <c r="H869" s="13">
        <v>0.50806532614545996</v>
      </c>
      <c r="I869" s="13">
        <v>1.3351709645221901</v>
      </c>
      <c r="J869" s="13">
        <v>-0.88760219215318104</v>
      </c>
      <c r="K869" s="13">
        <v>-0.31702863681524701</v>
      </c>
      <c r="L869" s="13">
        <v>-1.59414233858105</v>
      </c>
      <c r="M869" s="13">
        <v>-0.10008867928368401</v>
      </c>
      <c r="N869" s="13">
        <v>5.2791223600421398E-2</v>
      </c>
      <c r="O869" s="13">
        <v>-0.68259068476239704</v>
      </c>
      <c r="P869" s="13">
        <v>-7.8636183991071307E-2</v>
      </c>
      <c r="Q869" s="13">
        <v>3.8960424555943798E-2</v>
      </c>
      <c r="R869" s="13">
        <v>0.92075532565019103</v>
      </c>
      <c r="S869" s="13">
        <v>-1.72975225698325</v>
      </c>
      <c r="T869" s="13">
        <v>0.82273012750414498</v>
      </c>
      <c r="U869" s="13">
        <v>-0.459348601035031</v>
      </c>
    </row>
    <row r="870" spans="1:21" x14ac:dyDescent="0.3">
      <c r="A870">
        <f t="shared" si="13"/>
        <v>867</v>
      </c>
      <c r="B870" s="13">
        <v>-0.27096512996331101</v>
      </c>
      <c r="C870" s="13">
        <v>0.164378221436594</v>
      </c>
      <c r="D870" s="13">
        <v>1.46188504800868</v>
      </c>
      <c r="E870" s="13">
        <v>-1.4963914745262601</v>
      </c>
      <c r="F870" s="13">
        <v>0.51037786141318398</v>
      </c>
      <c r="G870" s="13">
        <v>0.182705240103988</v>
      </c>
      <c r="H870" s="13">
        <v>-0.30389656859890601</v>
      </c>
      <c r="I870" s="13">
        <v>-1.0085163431335999</v>
      </c>
      <c r="J870" s="13">
        <v>0.62617908696797797</v>
      </c>
      <c r="K870" s="13">
        <v>1.6727010472094099</v>
      </c>
      <c r="L870" s="13">
        <v>-1.1990517405813701</v>
      </c>
      <c r="M870" s="13">
        <v>2.08519386494739</v>
      </c>
      <c r="N870" s="13">
        <v>-0.98375408607691395</v>
      </c>
      <c r="O870" s="13">
        <v>-0.83613341169711697</v>
      </c>
      <c r="P870" s="13">
        <v>-0.30666359010198102</v>
      </c>
      <c r="Q870" s="13">
        <v>-0.907463605459781</v>
      </c>
      <c r="R870" s="13">
        <v>-6.1863926801911898E-2</v>
      </c>
      <c r="S870" s="13">
        <v>0.13146738329346599</v>
      </c>
      <c r="T870" s="13">
        <v>-0.78263272558832397</v>
      </c>
      <c r="U870" s="13">
        <v>-1.0167527983575899</v>
      </c>
    </row>
    <row r="871" spans="1:21" x14ac:dyDescent="0.3">
      <c r="A871">
        <f t="shared" si="13"/>
        <v>868</v>
      </c>
      <c r="B871" s="13">
        <v>-0.89995006734281302</v>
      </c>
      <c r="C871" s="13">
        <v>-0.35008590651424398</v>
      </c>
      <c r="D871" s="13">
        <v>-2.84687315382251E-2</v>
      </c>
      <c r="E871" s="13">
        <v>-0.94468771564017395</v>
      </c>
      <c r="F871" s="13">
        <v>0.890109713858111</v>
      </c>
      <c r="G871" s="13">
        <v>0.64688702265135101</v>
      </c>
      <c r="H871" s="13">
        <v>-0.177427512715403</v>
      </c>
      <c r="I871" s="13">
        <v>-1.61642281246637</v>
      </c>
      <c r="J871" s="13">
        <v>-1.2219737269875901</v>
      </c>
      <c r="K871" s="13">
        <v>-0.75159073971930501</v>
      </c>
      <c r="L871" s="13">
        <v>1.15547272491228</v>
      </c>
      <c r="M871" s="13">
        <v>-0.83379614356559395</v>
      </c>
      <c r="N871" s="13">
        <v>0.275880665450911</v>
      </c>
      <c r="O871" s="13">
        <v>1.27710957988732</v>
      </c>
      <c r="P871" s="13">
        <v>0.27816864350568199</v>
      </c>
      <c r="Q871" s="13">
        <v>-7.0470752694330202E-2</v>
      </c>
      <c r="R871" s="13">
        <v>0.86800876333106403</v>
      </c>
      <c r="S871" s="13">
        <v>-1.8477055986742701</v>
      </c>
      <c r="T871" s="13">
        <v>-0.51099266347031902</v>
      </c>
      <c r="U871" s="13">
        <v>-0.80785306741931295</v>
      </c>
    </row>
    <row r="872" spans="1:21" x14ac:dyDescent="0.3">
      <c r="A872">
        <f t="shared" si="13"/>
        <v>869</v>
      </c>
      <c r="B872" s="13">
        <v>-0.28568613760183398</v>
      </c>
      <c r="C872" s="13">
        <v>-0.28528617374916199</v>
      </c>
      <c r="D872" s="13">
        <v>-1.26895070014661</v>
      </c>
      <c r="E872" s="13">
        <v>-0.67395348146617295</v>
      </c>
      <c r="F872" s="13">
        <v>-0.87920232621709604</v>
      </c>
      <c r="G872" s="13">
        <v>-0.33204393429062901</v>
      </c>
      <c r="H872" s="13">
        <v>0.18184680699469499</v>
      </c>
      <c r="I872" s="13">
        <v>-1.2125609781478399</v>
      </c>
      <c r="J872" s="13">
        <v>-3.9652545500993799E-2</v>
      </c>
      <c r="K872" s="13">
        <v>1.4350953415143499</v>
      </c>
      <c r="L872" s="13">
        <v>0.87968487879368296</v>
      </c>
      <c r="M872" s="13">
        <v>-0.25025305466241599</v>
      </c>
      <c r="N872" s="13">
        <v>2.3681906208253199E-2</v>
      </c>
      <c r="O872" s="13">
        <v>0.74014652575025996</v>
      </c>
      <c r="P872" s="13">
        <v>1.0384923405018101</v>
      </c>
      <c r="Q872" s="13">
        <v>-2.0549109148226199</v>
      </c>
      <c r="R872" s="13">
        <v>0.74998589088419298</v>
      </c>
      <c r="S872" s="13">
        <v>0.772946751947166</v>
      </c>
      <c r="T872" s="13">
        <v>0.77306968956854005</v>
      </c>
      <c r="U872" s="13">
        <v>-0.93913289904886499</v>
      </c>
    </row>
    <row r="873" spans="1:21" x14ac:dyDescent="0.3">
      <c r="A873">
        <f t="shared" si="13"/>
        <v>870</v>
      </c>
      <c r="B873" s="13">
        <v>-0.46242154435374699</v>
      </c>
      <c r="C873" s="13">
        <v>-0.39782644729634797</v>
      </c>
      <c r="D873" s="13">
        <v>0.30553378828786798</v>
      </c>
      <c r="E873" s="13">
        <v>1.1903503642115001</v>
      </c>
      <c r="F873" s="13">
        <v>-0.352474426305389</v>
      </c>
      <c r="G873" s="13">
        <v>0.34484801180812102</v>
      </c>
      <c r="H873" s="13">
        <v>2.3933457065849399</v>
      </c>
      <c r="I873" s="13">
        <v>-0.89974808870335599</v>
      </c>
      <c r="J873" s="13">
        <v>0.37779613608727203</v>
      </c>
      <c r="K873" s="13">
        <v>-2.07115348707817</v>
      </c>
      <c r="L873" s="13">
        <v>-0.53166382778849497</v>
      </c>
      <c r="M873" s="13">
        <v>0.11469469243955401</v>
      </c>
      <c r="N873" s="13">
        <v>0.16046057984164899</v>
      </c>
      <c r="O873" s="13">
        <v>-0.57990069262802602</v>
      </c>
      <c r="P873" s="13">
        <v>2.00162346809118E-2</v>
      </c>
      <c r="Q873" s="13">
        <v>-1.98289241264428</v>
      </c>
      <c r="R873" s="13">
        <v>0.68203283513240498</v>
      </c>
      <c r="S873" s="13">
        <v>0.55203372905761905</v>
      </c>
      <c r="T873" s="13">
        <v>3.3868947244278198E-2</v>
      </c>
      <c r="U873" s="13">
        <v>-0.197035174257427</v>
      </c>
    </row>
    <row r="874" spans="1:21" x14ac:dyDescent="0.3">
      <c r="A874">
        <f t="shared" si="13"/>
        <v>871</v>
      </c>
      <c r="B874" s="13">
        <v>-0.40978521474016499</v>
      </c>
      <c r="C874" s="13">
        <v>-0.25637974962136401</v>
      </c>
      <c r="D874" s="13">
        <v>-1.1804958595666599</v>
      </c>
      <c r="E874" s="13">
        <v>-1.4755671662271901</v>
      </c>
      <c r="F874" s="13">
        <v>0.75359572786322104</v>
      </c>
      <c r="G874" s="13">
        <v>-0.186835634919431</v>
      </c>
      <c r="H874" s="13">
        <v>-1.7153692998291501</v>
      </c>
      <c r="I874" s="13">
        <v>2.4093044026736701</v>
      </c>
      <c r="J874" s="13">
        <v>-0.97110353348148903</v>
      </c>
      <c r="K874" s="13">
        <v>-0.95742912676415604</v>
      </c>
      <c r="L874" s="13">
        <v>0.15945146258704501</v>
      </c>
      <c r="M874" s="13">
        <v>-1.1488647547886599</v>
      </c>
      <c r="N874" s="13">
        <v>-5.6285503676803003E-2</v>
      </c>
      <c r="O874" s="13">
        <v>-7.7522648530699498E-2</v>
      </c>
      <c r="P874" s="13">
        <v>-0.72052394455089697</v>
      </c>
      <c r="Q874" s="13">
        <v>1.1176952369146</v>
      </c>
      <c r="R874" s="13">
        <v>0.58986974515941504</v>
      </c>
      <c r="S874" s="13">
        <v>-8.9616042135658797E-2</v>
      </c>
      <c r="T874" s="13">
        <v>0.75447036741027795</v>
      </c>
      <c r="U874" s="13">
        <v>0.77010017225959104</v>
      </c>
    </row>
    <row r="875" spans="1:21" x14ac:dyDescent="0.3">
      <c r="A875">
        <f t="shared" si="13"/>
        <v>872</v>
      </c>
      <c r="B875" s="13">
        <v>-0.50353898413187304</v>
      </c>
      <c r="C875" s="13">
        <v>-0.93547407941235905</v>
      </c>
      <c r="D875" s="13">
        <v>2.3974496722331899</v>
      </c>
      <c r="E875" s="13">
        <v>0.92938325442271696</v>
      </c>
      <c r="F875" s="13">
        <v>0.43067760971284502</v>
      </c>
      <c r="G875" s="13">
        <v>0.69251355929771297</v>
      </c>
      <c r="H875" s="13">
        <v>0.408959972384774</v>
      </c>
      <c r="I875" s="13">
        <v>-0.35698290672999</v>
      </c>
      <c r="J875" s="13">
        <v>-0.85760000155978899</v>
      </c>
      <c r="K875" s="13">
        <v>0.106390801448306</v>
      </c>
      <c r="L875" s="13">
        <v>-3.7767826410724702E-2</v>
      </c>
      <c r="M875" s="13">
        <v>0.10558311592674199</v>
      </c>
      <c r="N875" s="13">
        <v>1.57240925942152</v>
      </c>
      <c r="O875" s="13">
        <v>1.49740035268859</v>
      </c>
      <c r="P875" s="13">
        <v>0.76618315941337101</v>
      </c>
      <c r="Q875" s="13">
        <v>8.4131446978198604E-2</v>
      </c>
      <c r="R875" s="13">
        <v>0.15580553844907499</v>
      </c>
      <c r="S875" s="13">
        <v>-0.66568930337166099</v>
      </c>
      <c r="T875" s="13">
        <v>0.45858165069255602</v>
      </c>
      <c r="U875" s="13">
        <v>-2.1360401028329199</v>
      </c>
    </row>
    <row r="876" spans="1:21" x14ac:dyDescent="0.3">
      <c r="A876">
        <f t="shared" si="13"/>
        <v>873</v>
      </c>
      <c r="B876" s="13">
        <v>1.2332971126441401</v>
      </c>
      <c r="C876" s="13">
        <v>-1.3074692453761501</v>
      </c>
      <c r="D876" s="13">
        <v>0.62690288558471396</v>
      </c>
      <c r="E876" s="13">
        <v>-0.38866677264579402</v>
      </c>
      <c r="F876" s="13">
        <v>-0.876029032795971</v>
      </c>
      <c r="G876" s="13">
        <v>-1.0923390556375701</v>
      </c>
      <c r="H876" s="13">
        <v>0.324688859105424</v>
      </c>
      <c r="I876" s="13">
        <v>1.1002660174511201</v>
      </c>
      <c r="J876" s="13">
        <v>-0.38559317256803199</v>
      </c>
      <c r="K876" s="13">
        <v>-1.42750023903167</v>
      </c>
      <c r="L876" s="13">
        <v>4.0768948692133197E-2</v>
      </c>
      <c r="M876" s="13">
        <v>-1.2243640369616799</v>
      </c>
      <c r="N876" s="13">
        <v>0.86623725174303101</v>
      </c>
      <c r="O876" s="13">
        <v>0.13476031164432101</v>
      </c>
      <c r="P876" s="13">
        <v>-0.66533832137868698</v>
      </c>
      <c r="Q876" s="13">
        <v>-2.0700486378784699</v>
      </c>
      <c r="R876" s="13">
        <v>-0.49324769646190197</v>
      </c>
      <c r="S876" s="13">
        <v>0.65482420549785203</v>
      </c>
      <c r="T876" s="13">
        <v>0.742349208230076</v>
      </c>
      <c r="U876" s="13">
        <v>-1.6847968379492899</v>
      </c>
    </row>
    <row r="877" spans="1:21" x14ac:dyDescent="0.3">
      <c r="A877">
        <f t="shared" si="13"/>
        <v>874</v>
      </c>
      <c r="B877" s="13">
        <v>0.61030521757394995</v>
      </c>
      <c r="C877" s="13">
        <v>-1.1252887890304</v>
      </c>
      <c r="D877" s="13">
        <v>-1.89904396682677</v>
      </c>
      <c r="E877" s="13">
        <v>1.2177471543073599</v>
      </c>
      <c r="F877" s="13">
        <v>0.62834785515309699</v>
      </c>
      <c r="G877" s="13">
        <v>0.87166322230915805</v>
      </c>
      <c r="H877" s="13">
        <v>-1.07132465381623</v>
      </c>
      <c r="I877" s="13">
        <v>-1.0323485513302399</v>
      </c>
      <c r="J877" s="13">
        <v>-2.4271022368839099</v>
      </c>
      <c r="K877" s="13">
        <v>-2.8384043028760599</v>
      </c>
      <c r="L877" s="13">
        <v>-0.27370066855269598</v>
      </c>
      <c r="M877" s="13">
        <v>-1.0949588983434799</v>
      </c>
      <c r="N877" s="13">
        <v>-1.1017125915391801</v>
      </c>
      <c r="O877" s="13">
        <v>0.748879422597302</v>
      </c>
      <c r="P877" s="13">
        <v>-0.484487354443699</v>
      </c>
      <c r="Q877" s="13">
        <v>-0.761566149260267</v>
      </c>
      <c r="R877" s="13">
        <v>-1.33167763605278</v>
      </c>
      <c r="S877" s="13">
        <v>9.6048638606058598E-2</v>
      </c>
      <c r="T877" s="13">
        <v>0.28992042353389702</v>
      </c>
      <c r="U877" s="13">
        <v>0.35881061814904702</v>
      </c>
    </row>
    <row r="878" spans="1:21" x14ac:dyDescent="0.3">
      <c r="A878">
        <f t="shared" si="13"/>
        <v>875</v>
      </c>
      <c r="B878" s="13">
        <v>5.9072155052654403E-2</v>
      </c>
      <c r="C878" s="13">
        <v>0.52786271090319703</v>
      </c>
      <c r="D878" s="13">
        <v>-0.75209309609339703</v>
      </c>
      <c r="E878" s="13">
        <v>0.23732994951304101</v>
      </c>
      <c r="F878" s="13">
        <v>0.95527028612840603</v>
      </c>
      <c r="G878" s="13">
        <v>-0.39131995257681101</v>
      </c>
      <c r="H878" s="13">
        <v>0.32950498999723299</v>
      </c>
      <c r="I878" s="13">
        <v>-0.446297754418433</v>
      </c>
      <c r="J878" s="13">
        <v>0.96260689620877404</v>
      </c>
      <c r="K878" s="13">
        <v>0.469442556578267</v>
      </c>
      <c r="L878" s="13">
        <v>0.93524474703525695</v>
      </c>
      <c r="M878" s="13">
        <v>1.06662773239055</v>
      </c>
      <c r="N878" s="13">
        <v>-0.63725465726741604</v>
      </c>
      <c r="O878" s="13">
        <v>-0.20299889703075299</v>
      </c>
      <c r="P878" s="13">
        <v>0.92749758861017895</v>
      </c>
      <c r="Q878" s="13">
        <v>-1.78868145492704</v>
      </c>
      <c r="R878" s="13">
        <v>-0.28276608838419098</v>
      </c>
      <c r="S878" s="13">
        <v>0.89776353834334399</v>
      </c>
      <c r="T878" s="13">
        <v>0.97971773496625303</v>
      </c>
      <c r="U878" s="13">
        <v>0.51793786042089096</v>
      </c>
    </row>
    <row r="879" spans="1:21" x14ac:dyDescent="0.3">
      <c r="A879">
        <f t="shared" si="13"/>
        <v>876</v>
      </c>
      <c r="B879" s="13">
        <v>-1.46694673042825</v>
      </c>
      <c r="C879" s="13">
        <v>5.4423048022875804E-3</v>
      </c>
      <c r="D879" s="13">
        <v>-8.7129431380532293E-3</v>
      </c>
      <c r="E879" s="13">
        <v>-0.15510509560008001</v>
      </c>
      <c r="F879" s="13">
        <v>0.80204817864733102</v>
      </c>
      <c r="G879" s="13">
        <v>1.0684877514911599</v>
      </c>
      <c r="H879" s="13">
        <v>0.208794833525136</v>
      </c>
      <c r="I879" s="13">
        <v>-0.34699002518495498</v>
      </c>
      <c r="J879" s="13">
        <v>-0.75324090744798999</v>
      </c>
      <c r="K879" s="13">
        <v>-0.817444933213339</v>
      </c>
      <c r="L879" s="13">
        <v>-1.1075231487933199</v>
      </c>
      <c r="M879" s="13">
        <v>0.14828701949136799</v>
      </c>
      <c r="N879" s="13">
        <v>-1.5075395459130501</v>
      </c>
      <c r="O879" s="13">
        <v>-2.2035699330935699</v>
      </c>
      <c r="P879" s="13">
        <v>0.54780637347346595</v>
      </c>
      <c r="Q879" s="13">
        <v>0.45807162736538498</v>
      </c>
      <c r="R879" s="13">
        <v>-0.74776755335423395</v>
      </c>
      <c r="S879" s="13">
        <v>-1.2982261800123001</v>
      </c>
      <c r="T879" s="13">
        <v>-0.17453348949755501</v>
      </c>
      <c r="U879" s="13">
        <v>-1.0782618733295</v>
      </c>
    </row>
    <row r="880" spans="1:21" x14ac:dyDescent="0.3">
      <c r="A880">
        <f t="shared" si="13"/>
        <v>877</v>
      </c>
      <c r="B880" s="13">
        <v>-1.6258032663962301</v>
      </c>
      <c r="C880" s="13">
        <v>0.899863619361287</v>
      </c>
      <c r="D880" s="13">
        <v>-0.46836189638696202</v>
      </c>
      <c r="E880" s="13">
        <v>0.63199316666600702</v>
      </c>
      <c r="F880" s="13">
        <v>-1.32483970711521</v>
      </c>
      <c r="G880" s="13">
        <v>0.56328352040316498</v>
      </c>
      <c r="H880" s="13">
        <v>-0.774576798768013</v>
      </c>
      <c r="I880" s="13">
        <v>-0.67838013773693495</v>
      </c>
      <c r="J880" s="13">
        <v>-0.36784006617146398</v>
      </c>
      <c r="K880" s="13">
        <v>-1.8607850363423499</v>
      </c>
      <c r="L880" s="13">
        <v>-0.19308233333430999</v>
      </c>
      <c r="M880" s="13">
        <v>-0.33875331188736002</v>
      </c>
      <c r="N880" s="13">
        <v>0.77673837590519401</v>
      </c>
      <c r="O880" s="13">
        <v>-2.0374937832901399</v>
      </c>
      <c r="P880" s="13">
        <v>-1.3930274205823501</v>
      </c>
      <c r="Q880" s="13">
        <v>0.128203136351807</v>
      </c>
      <c r="R880" s="13">
        <v>0.78366715824432798</v>
      </c>
      <c r="S880" s="13">
        <v>-0.27626061022480702</v>
      </c>
      <c r="T880" s="13">
        <v>1.0667235370883801</v>
      </c>
      <c r="U880" s="13">
        <v>2.5352178847280902</v>
      </c>
    </row>
    <row r="881" spans="1:21" x14ac:dyDescent="0.3">
      <c r="A881">
        <f t="shared" si="13"/>
        <v>878</v>
      </c>
      <c r="B881" s="13">
        <v>-1.96475241539089</v>
      </c>
      <c r="C881" s="13">
        <v>1.17998612223044</v>
      </c>
      <c r="D881" s="13">
        <v>0.51262431122933505</v>
      </c>
      <c r="E881" s="13">
        <v>-1.29523078178774</v>
      </c>
      <c r="F881" s="13">
        <v>-0.40642266464836402</v>
      </c>
      <c r="G881" s="13">
        <v>1.1121229314780501</v>
      </c>
      <c r="H881" s="13">
        <v>-5.6830290092456499E-2</v>
      </c>
      <c r="I881" s="13">
        <v>-1.6728354064598501</v>
      </c>
      <c r="J881" s="13">
        <v>-0.20104716352830701</v>
      </c>
      <c r="K881" s="13">
        <v>0.179640277525215</v>
      </c>
      <c r="L881" s="13">
        <v>-0.38696629912573699</v>
      </c>
      <c r="M881" s="13">
        <v>0.28693799288535099</v>
      </c>
      <c r="N881" s="13">
        <v>1.3390486846365799</v>
      </c>
      <c r="O881" s="13">
        <v>2.24756525619892E-2</v>
      </c>
      <c r="P881" s="13">
        <v>1.1263813933494899</v>
      </c>
      <c r="Q881" s="13">
        <v>-7.0301444935085999E-2</v>
      </c>
      <c r="R881" s="13">
        <v>0.81929412983903704</v>
      </c>
      <c r="S881" s="13">
        <v>0.41556648604684199</v>
      </c>
      <c r="T881" s="13">
        <v>-1.0040014179972201</v>
      </c>
      <c r="U881" s="13">
        <v>-0.12752551250642599</v>
      </c>
    </row>
    <row r="882" spans="1:21" x14ac:dyDescent="0.3">
      <c r="A882">
        <f t="shared" si="13"/>
        <v>879</v>
      </c>
      <c r="B882" s="13">
        <v>2.6051957508739201</v>
      </c>
      <c r="C882" s="13">
        <v>-0.76370442411216299</v>
      </c>
      <c r="D882" s="13">
        <v>-1.9454958206247699</v>
      </c>
      <c r="E882" s="13">
        <v>0.91745032298500995</v>
      </c>
      <c r="F882" s="13">
        <v>-5.4564214174746002E-2</v>
      </c>
      <c r="G882" s="13">
        <v>0.21961260666930901</v>
      </c>
      <c r="H882" s="13">
        <v>-1.28105010751899</v>
      </c>
      <c r="I882" s="13">
        <v>0.92117688529189401</v>
      </c>
      <c r="J882" s="13">
        <v>1.4219229384209799</v>
      </c>
      <c r="K882" s="13">
        <v>1.32531711580018</v>
      </c>
      <c r="L882" s="13">
        <v>-0.55255582776241796</v>
      </c>
      <c r="M882" s="13">
        <v>3.6105560173705198E-2</v>
      </c>
      <c r="N882" s="13">
        <v>1.40652223706989</v>
      </c>
      <c r="O882" s="13">
        <v>0.66757163612486803</v>
      </c>
      <c r="P882" s="13">
        <v>-1.63069203839761</v>
      </c>
      <c r="Q882" s="13">
        <v>-0.75172987878361797</v>
      </c>
      <c r="R882" s="13">
        <v>0.19724567033433699</v>
      </c>
      <c r="S882" s="13">
        <v>0.73344650643296705</v>
      </c>
      <c r="T882" s="13">
        <v>-1.18379169841794</v>
      </c>
      <c r="U882" s="13">
        <v>0.434412011652348</v>
      </c>
    </row>
    <row r="883" spans="1:21" x14ac:dyDescent="0.3">
      <c r="A883">
        <f t="shared" si="13"/>
        <v>880</v>
      </c>
      <c r="B883" s="13">
        <v>0.97237481120357705</v>
      </c>
      <c r="C883" s="13">
        <v>-1.05667419261514</v>
      </c>
      <c r="D883" s="13">
        <v>1.0226371808263099</v>
      </c>
      <c r="E883" s="13">
        <v>-8.1059487269976402E-2</v>
      </c>
      <c r="F883" s="13">
        <v>0.70740538892858296</v>
      </c>
      <c r="G883" s="13">
        <v>1.3569113490061999</v>
      </c>
      <c r="H883" s="13">
        <v>-0.83529000259106001</v>
      </c>
      <c r="I883" s="13">
        <v>0.29334189720395198</v>
      </c>
      <c r="J883" s="13">
        <v>5.9882057030857902E-2</v>
      </c>
      <c r="K883" s="13">
        <v>-0.61470439220029705</v>
      </c>
      <c r="L883" s="13">
        <v>1.2122067544122901</v>
      </c>
      <c r="M883" s="13">
        <v>-0.91978862299405295</v>
      </c>
      <c r="N883" s="13">
        <v>-0.161556333410554</v>
      </c>
      <c r="O883" s="13">
        <v>0.38534873505394301</v>
      </c>
      <c r="P883" s="13">
        <v>4.1973585264685503E-2</v>
      </c>
      <c r="Q883" s="13">
        <v>0.82233818928931701</v>
      </c>
      <c r="R883" s="13">
        <v>-0.15489566957324799</v>
      </c>
      <c r="S883" s="13">
        <v>0.41709301958321998</v>
      </c>
      <c r="T883" s="13">
        <v>6.64245836191939E-2</v>
      </c>
      <c r="U883" s="13">
        <v>-1.0918110159624399</v>
      </c>
    </row>
    <row r="884" spans="1:21" x14ac:dyDescent="0.3">
      <c r="A884">
        <f t="shared" si="13"/>
        <v>881</v>
      </c>
      <c r="B884" s="13">
        <v>0.25698096970425999</v>
      </c>
      <c r="C884" s="13">
        <v>-1.86063766923852</v>
      </c>
      <c r="D884" s="13">
        <v>-1.6066170410871901</v>
      </c>
      <c r="E884" s="13">
        <v>0.77637155427916804</v>
      </c>
      <c r="F884" s="13">
        <v>0.65520263791992395</v>
      </c>
      <c r="G884" s="13">
        <v>-1.55310380871997</v>
      </c>
      <c r="H884" s="13">
        <v>0.25030344965920398</v>
      </c>
      <c r="I884" s="13">
        <v>0.197133637311769</v>
      </c>
      <c r="J884" s="13">
        <v>1.5527453601701999</v>
      </c>
      <c r="K884" s="13">
        <v>1.0834705579019299</v>
      </c>
      <c r="L884" s="13">
        <v>2.13776492801748</v>
      </c>
      <c r="M884" s="13">
        <v>-0.73064270944204002</v>
      </c>
      <c r="N884" s="13">
        <v>-1.65699289579408</v>
      </c>
      <c r="O884" s="13">
        <v>3.0083415463996701E-2</v>
      </c>
      <c r="P884" s="13">
        <v>1.8162628036903701</v>
      </c>
      <c r="Q884" s="13">
        <v>2.2065650980286899</v>
      </c>
      <c r="R884" s="13">
        <v>1.8496556307446601</v>
      </c>
      <c r="S884" s="13">
        <v>-1.6566076973218</v>
      </c>
      <c r="T884" s="13">
        <v>-6.5172179540854303E-2</v>
      </c>
      <c r="U884" s="13">
        <v>-0.29354774503451497</v>
      </c>
    </row>
    <row r="885" spans="1:21" x14ac:dyDescent="0.3">
      <c r="A885">
        <f t="shared" si="13"/>
        <v>882</v>
      </c>
      <c r="B885" s="13">
        <v>-0.97424045934694703</v>
      </c>
      <c r="C885" s="13">
        <v>-0.21111026903142599</v>
      </c>
      <c r="D885" s="13">
        <v>-1.1005335324738901</v>
      </c>
      <c r="E885" s="13">
        <v>0.23554348354059601</v>
      </c>
      <c r="F885" s="13">
        <v>-6.0876301994257101E-2</v>
      </c>
      <c r="G885" s="13">
        <v>-0.83037944277873998</v>
      </c>
      <c r="H885" s="13">
        <v>0.53519029714417998</v>
      </c>
      <c r="I885" s="13">
        <v>1.3699005610627</v>
      </c>
      <c r="J885" s="13">
        <v>-0.46466711795177301</v>
      </c>
      <c r="K885" s="13">
        <v>0.931721272959255</v>
      </c>
      <c r="L885" s="13">
        <v>1.00855886177321</v>
      </c>
      <c r="M885" s="13">
        <v>0.793042565738314</v>
      </c>
      <c r="N885" s="13">
        <v>1.9443327866457001</v>
      </c>
      <c r="O885" s="13">
        <v>-0.44951493221057798</v>
      </c>
      <c r="P885" s="13">
        <v>-0.54382669701525999</v>
      </c>
      <c r="Q885" s="13">
        <v>0.30691290339981903</v>
      </c>
      <c r="R885" s="13">
        <v>0.73038298764274301</v>
      </c>
      <c r="S885" s="13">
        <v>-4.2723156847999197E-2</v>
      </c>
      <c r="T885" s="13">
        <v>0.34827773943120999</v>
      </c>
      <c r="U885" s="13">
        <v>-0.46606266116823802</v>
      </c>
    </row>
    <row r="886" spans="1:21" x14ac:dyDescent="0.3">
      <c r="A886">
        <f t="shared" si="13"/>
        <v>883</v>
      </c>
      <c r="B886" s="13">
        <v>-1.14636438588742</v>
      </c>
      <c r="C886" s="13">
        <v>0.69129809729789204</v>
      </c>
      <c r="D886" s="13">
        <v>-0.75787246785773399</v>
      </c>
      <c r="E886" s="13">
        <v>0.26461058171308199</v>
      </c>
      <c r="F886" s="13">
        <v>3.5340714173133503E-2</v>
      </c>
      <c r="G886" s="13">
        <v>0.402423074285223</v>
      </c>
      <c r="H886" s="13">
        <v>-1.06817411013383</v>
      </c>
      <c r="I886" s="13">
        <v>-0.99225305616710102</v>
      </c>
      <c r="J886" s="13">
        <v>-1.76800309807981</v>
      </c>
      <c r="K886" s="13">
        <v>-2.3370157190079501</v>
      </c>
      <c r="L886" s="13">
        <v>2.66690350589198E-2</v>
      </c>
      <c r="M886" s="13">
        <v>-1.2678936001896499</v>
      </c>
      <c r="N886" s="13">
        <v>-1.5696442538836</v>
      </c>
      <c r="O886" s="13">
        <v>-1.30222182362009</v>
      </c>
      <c r="P886" s="13">
        <v>1.0752559887711299</v>
      </c>
      <c r="Q886" s="13">
        <v>-0.681613140470122</v>
      </c>
      <c r="R886" s="13">
        <v>0.43427619912662202</v>
      </c>
      <c r="S886" s="13">
        <v>-0.80323898639628799</v>
      </c>
      <c r="T886" s="13">
        <v>-1.9280015248751301</v>
      </c>
      <c r="U886" s="13">
        <v>-1.35262054351062</v>
      </c>
    </row>
    <row r="887" spans="1:21" x14ac:dyDescent="0.3">
      <c r="A887">
        <f t="shared" si="13"/>
        <v>884</v>
      </c>
      <c r="B887" s="13">
        <v>0.54763950448046494</v>
      </c>
      <c r="C887" s="13">
        <v>1.4982046497406101</v>
      </c>
      <c r="D887" s="13">
        <v>2.5468812168273298</v>
      </c>
      <c r="E887" s="13">
        <v>0.39547178075295097</v>
      </c>
      <c r="F887" s="13">
        <v>0.203431932746514</v>
      </c>
      <c r="G887" s="13">
        <v>-0.55271755494758001</v>
      </c>
      <c r="H887" s="13">
        <v>-1.9541644384363701</v>
      </c>
      <c r="I887" s="13">
        <v>-0.91228555880231799</v>
      </c>
      <c r="J887" s="13">
        <v>-0.57495700281551099</v>
      </c>
      <c r="K887" s="13">
        <v>-1.5242406199057901</v>
      </c>
      <c r="L887" s="13">
        <v>-0.45611248438123603</v>
      </c>
      <c r="M887" s="13">
        <v>0.15315703262174199</v>
      </c>
      <c r="N887" s="13">
        <v>0.102057127532565</v>
      </c>
      <c r="O887" s="13">
        <v>-0.79008353145056198</v>
      </c>
      <c r="P887" s="13">
        <v>0.57024645353743997</v>
      </c>
      <c r="Q887" s="13">
        <v>-1.02521893471591</v>
      </c>
      <c r="R887" s="13">
        <v>-0.91583611208342197</v>
      </c>
      <c r="S887" s="13">
        <v>0.172811611494322</v>
      </c>
      <c r="T887" s="13">
        <v>-0.12020004979826</v>
      </c>
      <c r="U887" s="13">
        <v>0.62143343815999696</v>
      </c>
    </row>
    <row r="888" spans="1:21" x14ac:dyDescent="0.3">
      <c r="A888">
        <f t="shared" si="13"/>
        <v>885</v>
      </c>
      <c r="B888" s="13">
        <v>1.5650839850824301</v>
      </c>
      <c r="C888" s="13">
        <v>7.6072898184168597E-2</v>
      </c>
      <c r="D888" s="13">
        <v>-0.436376874585928</v>
      </c>
      <c r="E888" s="13">
        <v>-1.2094226915781401</v>
      </c>
      <c r="F888" s="13">
        <v>0.49893914142226797</v>
      </c>
      <c r="G888" s="13">
        <v>-0.46309782361014301</v>
      </c>
      <c r="H888" s="13">
        <v>-0.61591750588727301</v>
      </c>
      <c r="I888" s="13">
        <v>-0.543118847199206</v>
      </c>
      <c r="J888" s="13">
        <v>-0.66926191228145504</v>
      </c>
      <c r="K888" s="13">
        <v>5.6724411497614202E-2</v>
      </c>
      <c r="L888" s="13">
        <v>0.42524207185386698</v>
      </c>
      <c r="M888" s="13">
        <v>0.141739848876583</v>
      </c>
      <c r="N888" s="13">
        <v>-0.320847111592856</v>
      </c>
      <c r="O888" s="13">
        <v>-0.40664083789373601</v>
      </c>
      <c r="P888" s="13">
        <v>-0.32473838676032901</v>
      </c>
      <c r="Q888" s="13">
        <v>1.1866380856138099</v>
      </c>
      <c r="R888" s="13">
        <v>0.51785483058625403</v>
      </c>
      <c r="S888" s="13">
        <v>-0.57581493104492898</v>
      </c>
      <c r="T888" s="13">
        <v>0.32910862659058499</v>
      </c>
      <c r="U888" s="13">
        <v>-0.94066304198310902</v>
      </c>
    </row>
    <row r="889" spans="1:21" x14ac:dyDescent="0.3">
      <c r="A889">
        <f t="shared" si="13"/>
        <v>886</v>
      </c>
      <c r="B889" s="13">
        <v>-1.6933436613208099</v>
      </c>
      <c r="C889" s="13">
        <v>-0.46479093715088399</v>
      </c>
      <c r="D889" s="13">
        <v>1.34533155080685</v>
      </c>
      <c r="E889" s="13">
        <v>9.1857150727170794E-2</v>
      </c>
      <c r="F889" s="13">
        <v>0.65276416119756198</v>
      </c>
      <c r="G889" s="13">
        <v>-0.26833720619406298</v>
      </c>
      <c r="H889" s="13">
        <v>-0.98151373234927997</v>
      </c>
      <c r="I889" s="13">
        <v>-1.4006797210603401</v>
      </c>
      <c r="J889" s="13">
        <v>-0.327116225172845</v>
      </c>
      <c r="K889" s="13">
        <v>0.30439197499934501</v>
      </c>
      <c r="L889" s="13">
        <v>0.72401044800878001</v>
      </c>
      <c r="M889" s="13">
        <v>0.24640080274055701</v>
      </c>
      <c r="N889" s="13">
        <v>-0.47289683960918499</v>
      </c>
      <c r="O889" s="13">
        <v>0.31785679138724499</v>
      </c>
      <c r="P889" s="13">
        <v>-0.1668912676305</v>
      </c>
      <c r="Q889" s="13">
        <v>2.0300344002221999</v>
      </c>
      <c r="R889" s="13">
        <v>-1.30745060316825</v>
      </c>
      <c r="S889" s="13">
        <v>-0.20080967133861499</v>
      </c>
      <c r="T889" s="13">
        <v>-0.42079500394178998</v>
      </c>
      <c r="U889" s="13">
        <v>1.3656037058891399</v>
      </c>
    </row>
    <row r="890" spans="1:21" x14ac:dyDescent="0.3">
      <c r="A890">
        <f t="shared" si="13"/>
        <v>887</v>
      </c>
      <c r="B890" s="13">
        <v>-0.44939735986024998</v>
      </c>
      <c r="C890" s="13">
        <v>0.220293491769852</v>
      </c>
      <c r="D890" s="13">
        <v>-1.0125152904638599</v>
      </c>
      <c r="E890" s="13">
        <v>-1.0292350861922801</v>
      </c>
      <c r="F890" s="13">
        <v>-1.5095846241956701</v>
      </c>
      <c r="G890" s="13">
        <v>-0.83125343864762002</v>
      </c>
      <c r="H890" s="13">
        <v>0.51971862705192695</v>
      </c>
      <c r="I890" s="13">
        <v>-0.34704191879168</v>
      </c>
      <c r="J890" s="13">
        <v>0.61770325980338203</v>
      </c>
      <c r="K890" s="13">
        <v>2.1176844508558599</v>
      </c>
      <c r="L890" s="13">
        <v>1.06881815311929</v>
      </c>
      <c r="M890" s="13">
        <v>0.77018929712551498</v>
      </c>
      <c r="N890" s="13">
        <v>0.61763265412450796</v>
      </c>
      <c r="O890" s="13">
        <v>-0.72439779287858996</v>
      </c>
      <c r="P890" s="13">
        <v>-0.58696604373900196</v>
      </c>
      <c r="Q890" s="13">
        <v>-1.0766594141180701</v>
      </c>
      <c r="R890" s="13">
        <v>2.0478756871233999E-2</v>
      </c>
      <c r="S890" s="13">
        <v>-0.60749487015204096</v>
      </c>
      <c r="T890" s="13">
        <v>0.835651442073017</v>
      </c>
      <c r="U890" s="13">
        <v>-0.79526650209932104</v>
      </c>
    </row>
    <row r="891" spans="1:21" x14ac:dyDescent="0.3">
      <c r="A891">
        <f t="shared" si="13"/>
        <v>888</v>
      </c>
      <c r="B891" s="13">
        <v>-8.4292072753420794E-2</v>
      </c>
      <c r="C891" s="13">
        <v>-0.82178856278297097</v>
      </c>
      <c r="D891" s="13">
        <v>-0.101968072186972</v>
      </c>
      <c r="E891" s="13">
        <v>0.32677571051041299</v>
      </c>
      <c r="F891" s="13">
        <v>-1.30342443198355</v>
      </c>
      <c r="G891" s="13">
        <v>-1.2465798730098201</v>
      </c>
      <c r="H891" s="13">
        <v>0.77300959789071799</v>
      </c>
      <c r="I891" s="13">
        <v>-1.09398077753929E-2</v>
      </c>
      <c r="J891" s="13">
        <v>-0.70006572907049402</v>
      </c>
      <c r="K891" s="13">
        <v>-2.05380323964985</v>
      </c>
      <c r="L891" s="13">
        <v>0.95019782233026995</v>
      </c>
      <c r="M891" s="13">
        <v>-9.0699867698272596E-2</v>
      </c>
      <c r="N891" s="13">
        <v>-0.81819499851148303</v>
      </c>
      <c r="O891" s="13">
        <v>-1.73451075539709</v>
      </c>
      <c r="P891" s="13">
        <v>-0.840498458765638</v>
      </c>
      <c r="Q891" s="13">
        <v>0.76584236575731701</v>
      </c>
      <c r="R891" s="13">
        <v>-0.15747024423438599</v>
      </c>
      <c r="S891" s="13">
        <v>-0.328825437073333</v>
      </c>
      <c r="T891" s="13">
        <v>-0.39881414703379497</v>
      </c>
      <c r="U891" s="13">
        <v>0.51642850110674798</v>
      </c>
    </row>
    <row r="892" spans="1:21" x14ac:dyDescent="0.3">
      <c r="A892">
        <f t="shared" si="13"/>
        <v>889</v>
      </c>
      <c r="B892" s="13">
        <v>-1.9919971776032701</v>
      </c>
      <c r="C892" s="13">
        <v>9.0595624995799498E-2</v>
      </c>
      <c r="D892" s="13">
        <v>1.5737604055363801</v>
      </c>
      <c r="E892" s="13">
        <v>1.0310911590921199</v>
      </c>
      <c r="F892" s="13">
        <v>0.45420339607210702</v>
      </c>
      <c r="G892" s="13">
        <v>-0.51620885210936296</v>
      </c>
      <c r="H892" s="13">
        <v>-0.27026901062765402</v>
      </c>
      <c r="I892" s="13">
        <v>-0.69342685320758002</v>
      </c>
      <c r="J892" s="13">
        <v>-8.6346813793865995E-2</v>
      </c>
      <c r="K892" s="13">
        <v>1.86920640405448</v>
      </c>
      <c r="L892" s="13">
        <v>1.4578596530719401</v>
      </c>
      <c r="M892" s="13">
        <v>0.14704777614165401</v>
      </c>
      <c r="N892" s="13">
        <v>0.53433554012620998</v>
      </c>
      <c r="O892" s="13">
        <v>-0.52955178437375505</v>
      </c>
      <c r="P892" s="13">
        <v>-0.66608270551051796</v>
      </c>
      <c r="Q892" s="13">
        <v>-0.52952576414748798</v>
      </c>
      <c r="R892" s="13">
        <v>-1.02421441036324</v>
      </c>
      <c r="S892" s="13">
        <v>2.2774163267515899</v>
      </c>
      <c r="T892" s="13">
        <v>-1.6373673535489099</v>
      </c>
      <c r="U892" s="13">
        <v>0.58977868384533805</v>
      </c>
    </row>
    <row r="893" spans="1:21" x14ac:dyDescent="0.3">
      <c r="A893">
        <f t="shared" si="13"/>
        <v>890</v>
      </c>
      <c r="B893" s="13">
        <v>0.84124566635258102</v>
      </c>
      <c r="C893" s="13">
        <v>-8.0848464678615006E-2</v>
      </c>
      <c r="D893" s="13">
        <v>-0.52848898737416306</v>
      </c>
      <c r="E893" s="13">
        <v>0.57205495698078901</v>
      </c>
      <c r="F893" s="13">
        <v>2.8084189716907602E-2</v>
      </c>
      <c r="G893" s="13">
        <v>0.192529629933822</v>
      </c>
      <c r="H893" s="13">
        <v>-1.4010401165400601</v>
      </c>
      <c r="I893" s="13">
        <v>1.4919469142801001</v>
      </c>
      <c r="J893" s="13">
        <v>-1.1013175920089</v>
      </c>
      <c r="K893" s="13">
        <v>-0.15839625912925401</v>
      </c>
      <c r="L893" s="13">
        <v>1.5101860843913399</v>
      </c>
      <c r="M893" s="13">
        <v>-0.320595976923083</v>
      </c>
      <c r="N893" s="13">
        <v>1.1086786627957801</v>
      </c>
      <c r="O893" s="13">
        <v>-0.53840075523258801</v>
      </c>
      <c r="P893" s="13">
        <v>1.4101440328894601</v>
      </c>
      <c r="Q893" s="13">
        <v>-0.957579970311774</v>
      </c>
      <c r="R893" s="13">
        <v>-1.0114035319776999</v>
      </c>
      <c r="S893" s="13">
        <v>-0.14432092707886701</v>
      </c>
      <c r="T893" s="13">
        <v>0.410160099237461</v>
      </c>
      <c r="U893" s="13">
        <v>-0.45332233912451098</v>
      </c>
    </row>
    <row r="894" spans="1:21" x14ac:dyDescent="0.3">
      <c r="A894">
        <f t="shared" si="13"/>
        <v>891</v>
      </c>
      <c r="B894" s="13">
        <v>-0.414658917455486</v>
      </c>
      <c r="C894" s="13">
        <v>-1.23846052358016</v>
      </c>
      <c r="D894" s="13">
        <v>0.78785368972903302</v>
      </c>
      <c r="E894" s="13">
        <v>-0.11597599761762099</v>
      </c>
      <c r="F894" s="13">
        <v>1.58001115528278</v>
      </c>
      <c r="G894" s="13">
        <v>7.9462941102010798E-2</v>
      </c>
      <c r="H894" s="13">
        <v>-0.29019965823451699</v>
      </c>
      <c r="I894" s="13">
        <v>-0.67136989121323698</v>
      </c>
      <c r="J894" s="13">
        <v>-0.641335759523045</v>
      </c>
      <c r="K894" s="13">
        <v>1.08111742447429</v>
      </c>
      <c r="L894" s="13">
        <v>-1.0969264561946399</v>
      </c>
      <c r="M894" s="13">
        <v>0.12498932945751901</v>
      </c>
      <c r="N894" s="13">
        <v>0.76951537916253998</v>
      </c>
      <c r="O894" s="13">
        <v>-0.99410159829259903</v>
      </c>
      <c r="P894" s="13">
        <v>0.62172278042328699</v>
      </c>
      <c r="Q894" s="13">
        <v>0.796237334689049</v>
      </c>
      <c r="R894" s="13">
        <v>0.16644569122400801</v>
      </c>
      <c r="S894" s="13">
        <v>-1.0914406688693901</v>
      </c>
      <c r="T894" s="13">
        <v>0.41543594974138198</v>
      </c>
      <c r="U894" s="13">
        <v>0.58305093705463396</v>
      </c>
    </row>
    <row r="895" spans="1:21" x14ac:dyDescent="0.3">
      <c r="A895">
        <f t="shared" si="13"/>
        <v>892</v>
      </c>
      <c r="B895" s="13">
        <v>1.9121808383638601</v>
      </c>
      <c r="C895" s="13">
        <v>-0.33642744452961298</v>
      </c>
      <c r="D895" s="13">
        <v>0.81879165104996798</v>
      </c>
      <c r="E895" s="13">
        <v>-0.78954234995864203</v>
      </c>
      <c r="F895" s="13">
        <v>0.13383158789464999</v>
      </c>
      <c r="G895" s="13">
        <v>0.78456126724835595</v>
      </c>
      <c r="H895" s="13">
        <v>-2.0949614908312E-2</v>
      </c>
      <c r="I895" s="13">
        <v>0.47159647184422698</v>
      </c>
      <c r="J895" s="13">
        <v>0.30591779541498698</v>
      </c>
      <c r="K895" s="13">
        <v>-0.33466374044173403</v>
      </c>
      <c r="L895" s="13">
        <v>-1.29072376336604</v>
      </c>
      <c r="M895" s="13">
        <v>0.32256370378872701</v>
      </c>
      <c r="N895" s="13">
        <v>0.53290996327735596</v>
      </c>
      <c r="O895" s="13">
        <v>0.95239777909243595</v>
      </c>
      <c r="P895" s="13">
        <v>0.20113023245105799</v>
      </c>
      <c r="Q895" s="13">
        <v>-0.570387503485697</v>
      </c>
      <c r="R895" s="13">
        <v>-0.14416240661468199</v>
      </c>
      <c r="S895" s="13">
        <v>1.0238336598839299</v>
      </c>
      <c r="T895" s="13">
        <v>1.42136297240542E-2</v>
      </c>
      <c r="U895" s="13">
        <v>0.767931913180109</v>
      </c>
    </row>
    <row r="896" spans="1:21" x14ac:dyDescent="0.3">
      <c r="A896">
        <f t="shared" si="13"/>
        <v>893</v>
      </c>
      <c r="B896" s="13">
        <v>-0.39089873223377197</v>
      </c>
      <c r="C896" s="13">
        <v>0.46254179124224298</v>
      </c>
      <c r="D896" s="13">
        <v>0.49983994839270901</v>
      </c>
      <c r="E896" s="13">
        <v>-1.2987248069861399</v>
      </c>
      <c r="F896" s="13">
        <v>-0.99576789878577798</v>
      </c>
      <c r="G896" s="13">
        <v>-1.3678986997118601</v>
      </c>
      <c r="H896" s="13">
        <v>-2.5841903418186998E-2</v>
      </c>
      <c r="I896" s="13">
        <v>1.3886411317421801</v>
      </c>
      <c r="J896" s="13">
        <v>0.394144372355548</v>
      </c>
      <c r="K896" s="13">
        <v>1.33562599654599</v>
      </c>
      <c r="L896" s="13">
        <v>2.3515753949401899</v>
      </c>
      <c r="M896" s="13">
        <v>-1.45523641376617</v>
      </c>
      <c r="N896" s="13">
        <v>-0.45120562384311302</v>
      </c>
      <c r="O896" s="13">
        <v>0.31447108024544601</v>
      </c>
      <c r="P896" s="13">
        <v>1.0556540205273599</v>
      </c>
      <c r="Q896" s="13">
        <v>-1.47959248448328</v>
      </c>
      <c r="R896" s="13">
        <v>-1.42564351982682</v>
      </c>
      <c r="S896" s="13">
        <v>-0.60801046461014296</v>
      </c>
      <c r="T896" s="13">
        <v>-0.17249729666952901</v>
      </c>
      <c r="U896" s="13">
        <v>-0.30788617268822099</v>
      </c>
    </row>
    <row r="897" spans="1:21" x14ac:dyDescent="0.3">
      <c r="A897">
        <f t="shared" si="13"/>
        <v>894</v>
      </c>
      <c r="B897" s="13">
        <v>0.409182082547355</v>
      </c>
      <c r="C897" s="13">
        <v>1.42466691650241</v>
      </c>
      <c r="D897" s="13">
        <v>-0.96932813318505595</v>
      </c>
      <c r="E897" s="13">
        <v>0.18056375672679201</v>
      </c>
      <c r="F897" s="13">
        <v>0.10748995501096099</v>
      </c>
      <c r="G897" s="13">
        <v>-1.5469497393119001</v>
      </c>
      <c r="H897" s="13">
        <v>-0.20693536184077599</v>
      </c>
      <c r="I897" s="13">
        <v>0.65040388966724505</v>
      </c>
      <c r="J897" s="13">
        <v>2.3465385431232</v>
      </c>
      <c r="K897" s="13">
        <v>1.38383963400629</v>
      </c>
      <c r="L897" s="13">
        <v>0.123152877113412</v>
      </c>
      <c r="M897" s="13">
        <v>-0.81793962460215497</v>
      </c>
      <c r="N897" s="13">
        <v>-0.17520370964484899</v>
      </c>
      <c r="O897" s="13">
        <v>1.4089235338153701</v>
      </c>
      <c r="P897" s="13">
        <v>-2.0520950696651599</v>
      </c>
      <c r="Q897" s="13">
        <v>-0.49597740436598298</v>
      </c>
      <c r="R897" s="13">
        <v>-1.3365084860883101</v>
      </c>
      <c r="S897" s="13">
        <v>1.59164174734051</v>
      </c>
      <c r="T897" s="13">
        <v>0.13093775568398999</v>
      </c>
      <c r="U897" s="13">
        <v>0.71451058369140696</v>
      </c>
    </row>
    <row r="898" spans="1:21" x14ac:dyDescent="0.3">
      <c r="A898">
        <f t="shared" si="13"/>
        <v>895</v>
      </c>
      <c r="B898" s="13">
        <v>-1.1424281681214401</v>
      </c>
      <c r="C898" s="13">
        <v>0.55028229799844697</v>
      </c>
      <c r="D898" s="13">
        <v>-0.324050759463476</v>
      </c>
      <c r="E898" s="13">
        <v>1.6801238376318799</v>
      </c>
      <c r="F898" s="13">
        <v>-0.59782888878088603</v>
      </c>
      <c r="G898" s="13">
        <v>-1.6015127844016901</v>
      </c>
      <c r="H898" s="13">
        <v>-0.85225817659370295</v>
      </c>
      <c r="I898" s="13">
        <v>1.9976328876710701</v>
      </c>
      <c r="J898" s="13">
        <v>1.68216205439894</v>
      </c>
      <c r="K898" s="13">
        <v>-2.0407628359356101E-2</v>
      </c>
      <c r="L898" s="13">
        <v>-1.12435865648074</v>
      </c>
      <c r="M898" s="13">
        <v>1.56753790647568</v>
      </c>
      <c r="N898" s="13">
        <v>-1.2456197723789</v>
      </c>
      <c r="O898" s="13">
        <v>-0.58679057375458599</v>
      </c>
      <c r="P898" s="13">
        <v>-0.222990170911641</v>
      </c>
      <c r="Q898" s="13">
        <v>-0.353190356194717</v>
      </c>
      <c r="R898" s="13">
        <v>0.65715342682506295</v>
      </c>
      <c r="S898" s="13">
        <v>-0.41185661025676001</v>
      </c>
      <c r="T898" s="13">
        <v>0.82772263036347904</v>
      </c>
      <c r="U898" s="13">
        <v>-0.64430932065034796</v>
      </c>
    </row>
    <row r="899" spans="1:21" x14ac:dyDescent="0.3">
      <c r="A899">
        <f t="shared" si="13"/>
        <v>896</v>
      </c>
      <c r="B899" s="13">
        <v>-0.62486377563672901</v>
      </c>
      <c r="C899" s="13">
        <v>1.9425180679727101</v>
      </c>
      <c r="D899" s="13">
        <v>0.60295596646374405</v>
      </c>
      <c r="E899" s="13">
        <v>0.21946170807496501</v>
      </c>
      <c r="F899" s="13">
        <v>-0.915279257136416</v>
      </c>
      <c r="G899" s="13">
        <v>1.2448660426199001</v>
      </c>
      <c r="H899" s="13">
        <v>2.9950933220646898</v>
      </c>
      <c r="I899" s="13">
        <v>0.30554415099337501</v>
      </c>
      <c r="J899" s="13">
        <v>0.474876202227688</v>
      </c>
      <c r="K899" s="13">
        <v>1.5936009456756499</v>
      </c>
      <c r="L899" s="13">
        <v>0.432682253831146</v>
      </c>
      <c r="M899" s="13">
        <v>0.10862005295671399</v>
      </c>
      <c r="N899" s="13">
        <v>1.1940228113020399</v>
      </c>
      <c r="O899" s="13">
        <v>2.0773712058517302</v>
      </c>
      <c r="P899" s="13">
        <v>-0.64103118669914505</v>
      </c>
      <c r="Q899" s="13">
        <v>0.36050167974193598</v>
      </c>
      <c r="R899" s="13">
        <v>-1.0749445079558</v>
      </c>
      <c r="S899" s="13">
        <v>0.47239902397826</v>
      </c>
      <c r="T899" s="13">
        <v>0.58005189075347996</v>
      </c>
      <c r="U899" s="13">
        <v>-1.8578245913851501</v>
      </c>
    </row>
    <row r="900" spans="1:21" x14ac:dyDescent="0.3">
      <c r="A900">
        <f t="shared" si="13"/>
        <v>897</v>
      </c>
      <c r="B900" s="13">
        <v>-1.1687228499145501</v>
      </c>
      <c r="C900" s="13">
        <v>-0.69362139656750399</v>
      </c>
      <c r="D900" s="13">
        <v>-0.37423901936662102</v>
      </c>
      <c r="E900" s="13">
        <v>2.9880830501865002E-2</v>
      </c>
      <c r="F900" s="13">
        <v>-1.9969326954126501</v>
      </c>
      <c r="G900" s="13">
        <v>-1.37030558330881</v>
      </c>
      <c r="H900" s="13">
        <v>0.100373435329947</v>
      </c>
      <c r="I900" s="13">
        <v>1.2112710164134901</v>
      </c>
      <c r="J900" s="13">
        <v>0.612535188029523</v>
      </c>
      <c r="K900" s="13">
        <v>-0.27255632771714</v>
      </c>
      <c r="L900" s="13">
        <v>0.46182359280827001</v>
      </c>
      <c r="M900" s="13">
        <v>-0.84622701623802199</v>
      </c>
      <c r="N900" s="13">
        <v>-0.225089297105489</v>
      </c>
      <c r="O900" s="13">
        <v>-0.45472181217071</v>
      </c>
      <c r="P900" s="13">
        <v>-0.28371920125556899</v>
      </c>
      <c r="Q900" s="13">
        <v>0.140341618976701</v>
      </c>
      <c r="R900" s="13">
        <v>-2.2349901560575298</v>
      </c>
      <c r="S900" s="13">
        <v>-1.07378842050214</v>
      </c>
      <c r="T900" s="13">
        <v>-0.97920265944856499</v>
      </c>
      <c r="U900" s="13">
        <v>2.2861422974068399</v>
      </c>
    </row>
    <row r="901" spans="1:21" x14ac:dyDescent="0.3">
      <c r="A901">
        <f t="shared" si="13"/>
        <v>898</v>
      </c>
      <c r="B901" s="13">
        <v>0.39257528129753599</v>
      </c>
      <c r="C901" s="13">
        <v>0.18508830818365599</v>
      </c>
      <c r="D901" s="13">
        <v>-0.408945265726263</v>
      </c>
      <c r="E901" s="13">
        <v>0.671929170046211</v>
      </c>
      <c r="F901" s="13">
        <v>0.42521655649454498</v>
      </c>
      <c r="G901" s="13">
        <v>-0.55477546710218795</v>
      </c>
      <c r="H901" s="13">
        <v>0.468569377235733</v>
      </c>
      <c r="I901" s="13">
        <v>0.25275803739223301</v>
      </c>
      <c r="J901" s="13">
        <v>-1.0068305219467799</v>
      </c>
      <c r="K901" s="13">
        <v>-0.56269345931387604</v>
      </c>
      <c r="L901" s="13">
        <v>-0.39736555941302198</v>
      </c>
      <c r="M901" s="13">
        <v>0.24536757845989399</v>
      </c>
      <c r="N901" s="13">
        <v>-1.65519566357306</v>
      </c>
      <c r="O901" s="13">
        <v>0.219046046242863</v>
      </c>
      <c r="P901" s="13">
        <v>-1.6625055019988</v>
      </c>
      <c r="Q901" s="13">
        <v>1.24491845876048</v>
      </c>
      <c r="R901" s="13">
        <v>1.8208731688720401</v>
      </c>
      <c r="S901" s="13">
        <v>0.116681765084842</v>
      </c>
      <c r="T901" s="13">
        <v>1.3672393032324699</v>
      </c>
      <c r="U901" s="13">
        <v>0.16777663949003099</v>
      </c>
    </row>
    <row r="902" spans="1:21" x14ac:dyDescent="0.3">
      <c r="A902">
        <f t="shared" ref="A902:A965" si="14">1+A901</f>
        <v>899</v>
      </c>
      <c r="B902" s="13">
        <v>1.30183950434961</v>
      </c>
      <c r="C902" s="13">
        <v>-0.1668707915007</v>
      </c>
      <c r="D902" s="13">
        <v>1.94877162486778</v>
      </c>
      <c r="E902" s="13">
        <v>-0.19526037453102801</v>
      </c>
      <c r="F902" s="13">
        <v>0.13071483785071</v>
      </c>
      <c r="G902" s="13">
        <v>0.289439200429359</v>
      </c>
      <c r="H902" s="13">
        <v>4.2676972339655499E-2</v>
      </c>
      <c r="I902" s="13">
        <v>-0.384263442336715</v>
      </c>
      <c r="J902" s="13">
        <v>-2.64067633716743</v>
      </c>
      <c r="K902" s="13">
        <v>-0.80260347182832503</v>
      </c>
      <c r="L902" s="13">
        <v>-0.30968715148046699</v>
      </c>
      <c r="M902" s="13">
        <v>-0.134000392398299</v>
      </c>
      <c r="N902" s="13">
        <v>0.63612347661402102</v>
      </c>
      <c r="O902" s="13">
        <v>0.79079541404167197</v>
      </c>
      <c r="P902" s="13">
        <v>-0.558897267854368</v>
      </c>
      <c r="Q902" s="13">
        <v>-0.26987080621682402</v>
      </c>
      <c r="R902" s="13">
        <v>-0.368292673623561</v>
      </c>
      <c r="S902" s="13">
        <v>-1.80829527790378</v>
      </c>
      <c r="T902" s="13">
        <v>1.0789545052076901</v>
      </c>
      <c r="U902" s="13">
        <v>-2.4496842598247</v>
      </c>
    </row>
    <row r="903" spans="1:21" x14ac:dyDescent="0.3">
      <c r="A903">
        <f t="shared" si="14"/>
        <v>900</v>
      </c>
      <c r="B903" s="13">
        <v>-0.59364176184039597</v>
      </c>
      <c r="C903" s="13">
        <v>0.14751592293339599</v>
      </c>
      <c r="D903" s="13">
        <v>0.72220011834164699</v>
      </c>
      <c r="E903" s="13">
        <v>0.58909658053747305</v>
      </c>
      <c r="F903" s="13">
        <v>0.17362151354865199</v>
      </c>
      <c r="G903" s="13">
        <v>-0.29568523900479698</v>
      </c>
      <c r="H903" s="13">
        <v>1.3680994205075401</v>
      </c>
      <c r="I903" s="13">
        <v>0.547876512597678</v>
      </c>
      <c r="J903" s="13">
        <v>0.43086080751168299</v>
      </c>
      <c r="K903" s="13">
        <v>0.74786419459429498</v>
      </c>
      <c r="L903" s="13">
        <v>-0.40744841207710603</v>
      </c>
      <c r="M903" s="13">
        <v>0.42721293823394502</v>
      </c>
      <c r="N903" s="13">
        <v>-1.12292420873605</v>
      </c>
      <c r="O903" s="13">
        <v>-8.89040703169343E-2</v>
      </c>
      <c r="P903" s="13">
        <v>-0.329745761235473</v>
      </c>
      <c r="Q903" s="13">
        <v>-0.110998613930052</v>
      </c>
      <c r="R903" s="13">
        <v>0.76897415762382804</v>
      </c>
      <c r="S903" s="13">
        <v>-1.7420410371856201</v>
      </c>
      <c r="T903" s="13">
        <v>-0.28561329972119998</v>
      </c>
      <c r="U903" s="13">
        <v>0.445447965420466</v>
      </c>
    </row>
    <row r="904" spans="1:21" x14ac:dyDescent="0.3">
      <c r="A904">
        <f t="shared" si="14"/>
        <v>901</v>
      </c>
      <c r="B904" s="13">
        <v>0.43637539156213201</v>
      </c>
      <c r="C904" s="13">
        <v>-1.0763054325024</v>
      </c>
      <c r="D904" s="13">
        <v>0.34343845047398103</v>
      </c>
      <c r="E904" s="13">
        <v>-0.161398153661614</v>
      </c>
      <c r="F904" s="13">
        <v>-0.88068189254425799</v>
      </c>
      <c r="G904" s="13">
        <v>1.6829564989879799</v>
      </c>
      <c r="H904" s="13">
        <v>0.108211389246283</v>
      </c>
      <c r="I904" s="13">
        <v>0.696761333539474</v>
      </c>
      <c r="J904" s="13">
        <v>-1.82714818831277</v>
      </c>
      <c r="K904" s="13">
        <v>-0.11777458949721201</v>
      </c>
      <c r="L904" s="13">
        <v>-0.75002719330412504</v>
      </c>
      <c r="M904" s="13">
        <v>0.94857122417867501</v>
      </c>
      <c r="N904" s="13">
        <v>0.16130308095472101</v>
      </c>
      <c r="O904" s="13">
        <v>-0.92817860794727103</v>
      </c>
      <c r="P904" s="13">
        <v>2.69842320975528E-2</v>
      </c>
      <c r="Q904" s="13">
        <v>1.66066407877887</v>
      </c>
      <c r="R904" s="13">
        <v>-0.181460997543827</v>
      </c>
      <c r="S904" s="13">
        <v>0.21608113911740401</v>
      </c>
      <c r="T904" s="13">
        <v>-0.138943442487443</v>
      </c>
      <c r="U904" s="13">
        <v>0.76682551499169005</v>
      </c>
    </row>
    <row r="905" spans="1:21" x14ac:dyDescent="0.3">
      <c r="A905">
        <f t="shared" si="14"/>
        <v>902</v>
      </c>
      <c r="B905" s="13">
        <v>-0.50436248052581001</v>
      </c>
      <c r="C905" s="13">
        <v>-0.103409950708266</v>
      </c>
      <c r="D905" s="13">
        <v>-0.93350234382375097</v>
      </c>
      <c r="E905" s="13">
        <v>0.935908255896584</v>
      </c>
      <c r="F905" s="13">
        <v>-0.112121989396094</v>
      </c>
      <c r="G905" s="13">
        <v>-0.808492575360931</v>
      </c>
      <c r="H905" s="13">
        <v>0.26450740619926899</v>
      </c>
      <c r="I905" s="13">
        <v>-0.94705786235641998</v>
      </c>
      <c r="J905" s="13">
        <v>0.30201265695997198</v>
      </c>
      <c r="K905" s="13">
        <v>0.76681369919050102</v>
      </c>
      <c r="L905" s="13">
        <v>-1.13114529664441</v>
      </c>
      <c r="M905" s="13">
        <v>-0.54063668976937396</v>
      </c>
      <c r="N905" s="13">
        <v>1.26977045090092</v>
      </c>
      <c r="O905" s="13">
        <v>-1.17764805047631</v>
      </c>
      <c r="P905" s="13">
        <v>-0.179793833912231</v>
      </c>
      <c r="Q905" s="13">
        <v>-1.11756241588245</v>
      </c>
      <c r="R905" s="13">
        <v>-1.1679107679371701</v>
      </c>
      <c r="S905" s="13">
        <v>-1.68650113379551</v>
      </c>
      <c r="T905" s="13">
        <v>-0.48494443056745701</v>
      </c>
      <c r="U905" s="13">
        <v>-0.73746514970995103</v>
      </c>
    </row>
    <row r="906" spans="1:21" x14ac:dyDescent="0.3">
      <c r="A906">
        <f t="shared" si="14"/>
        <v>903</v>
      </c>
      <c r="B906" s="13">
        <v>0.102107713303418</v>
      </c>
      <c r="C906" s="13">
        <v>-0.31535881555719297</v>
      </c>
      <c r="D906" s="13">
        <v>0.548699435587371</v>
      </c>
      <c r="E906" s="13">
        <v>-0.26214309045615902</v>
      </c>
      <c r="F906" s="13">
        <v>-0.93201000003077505</v>
      </c>
      <c r="G906" s="13">
        <v>0.377588633456863</v>
      </c>
      <c r="H906" s="13">
        <v>1.59805237151102</v>
      </c>
      <c r="I906" s="13">
        <v>-0.32953602558683398</v>
      </c>
      <c r="J906" s="13">
        <v>-1.69535685507251</v>
      </c>
      <c r="K906" s="13">
        <v>-0.88298618835595499</v>
      </c>
      <c r="L906" s="13">
        <v>-0.24739499938704901</v>
      </c>
      <c r="M906" s="13">
        <v>-0.94297647116148497</v>
      </c>
      <c r="N906" s="13">
        <v>-1.06883466993686</v>
      </c>
      <c r="O906" s="13">
        <v>-0.61295535636719201</v>
      </c>
      <c r="P906" s="13">
        <v>-0.100039125969932</v>
      </c>
      <c r="Q906" s="13">
        <v>-0.52140283971926105</v>
      </c>
      <c r="R906" s="13">
        <v>0.77534432283351096</v>
      </c>
      <c r="S906" s="13">
        <v>-0.89460817226798195</v>
      </c>
      <c r="T906" s="13">
        <v>-6.82925373262743E-2</v>
      </c>
      <c r="U906" s="13">
        <v>0.26372193792902099</v>
      </c>
    </row>
    <row r="907" spans="1:21" x14ac:dyDescent="0.3">
      <c r="A907">
        <f t="shared" si="14"/>
        <v>904</v>
      </c>
      <c r="B907" s="13">
        <v>1.19625054082237</v>
      </c>
      <c r="C907" s="13">
        <v>-0.37326206403354001</v>
      </c>
      <c r="D907" s="13">
        <v>-1.68135496127423</v>
      </c>
      <c r="E907" s="13">
        <v>-0.58725957528142303</v>
      </c>
      <c r="F907" s="13">
        <v>-0.117545763506853</v>
      </c>
      <c r="G907" s="13">
        <v>-0.492855186784596</v>
      </c>
      <c r="H907" s="13">
        <v>-1.62672904913716</v>
      </c>
      <c r="I907" s="13">
        <v>3.4767198293796899</v>
      </c>
      <c r="J907" s="13">
        <v>-1.48170068434887</v>
      </c>
      <c r="K907" s="13">
        <v>-0.730773328301351</v>
      </c>
      <c r="L907" s="13">
        <v>-1.5534287963620399</v>
      </c>
      <c r="M907" s="13">
        <v>0.15949072550711499</v>
      </c>
      <c r="N907" s="13">
        <v>-2.3633415199031602</v>
      </c>
      <c r="O907" s="13">
        <v>-1.9663320461131999</v>
      </c>
      <c r="P907" s="13">
        <v>5.0513136664172398E-2</v>
      </c>
      <c r="Q907" s="13">
        <v>-0.84214123751763403</v>
      </c>
      <c r="R907" s="13">
        <v>0.545133490886341</v>
      </c>
      <c r="S907" s="13">
        <v>1.8073888066694299</v>
      </c>
      <c r="T907" s="13">
        <v>-0.454860091345618</v>
      </c>
      <c r="U907" s="13">
        <v>0.16762088135768899</v>
      </c>
    </row>
    <row r="908" spans="1:21" x14ac:dyDescent="0.3">
      <c r="A908">
        <f t="shared" si="14"/>
        <v>905</v>
      </c>
      <c r="B908" s="13">
        <v>0.12028281636165</v>
      </c>
      <c r="C908" s="13">
        <v>-0.36425193414593598</v>
      </c>
      <c r="D908" s="13">
        <v>0.77113957801458999</v>
      </c>
      <c r="E908" s="13">
        <v>1.9259031936675799</v>
      </c>
      <c r="F908" s="13">
        <v>0.96810593422561897</v>
      </c>
      <c r="G908" s="13">
        <v>1.51105479816699</v>
      </c>
      <c r="H908" s="13">
        <v>-8.7003904685614905E-2</v>
      </c>
      <c r="I908" s="13">
        <v>0.45346974543988899</v>
      </c>
      <c r="J908" s="13">
        <v>-1.0999575288632</v>
      </c>
      <c r="K908" s="13">
        <v>0.85887983382466704</v>
      </c>
      <c r="L908" s="13">
        <v>-2.5384165243600001</v>
      </c>
      <c r="M908" s="13">
        <v>-0.32543218433971999</v>
      </c>
      <c r="N908" s="13">
        <v>0.45871762578750702</v>
      </c>
      <c r="O908" s="13">
        <v>-0.45580077371751998</v>
      </c>
      <c r="P908" s="13">
        <v>0.40531786259829</v>
      </c>
      <c r="Q908" s="13">
        <v>-0.43110945289702102</v>
      </c>
      <c r="R908" s="13">
        <v>0.22772460637331299</v>
      </c>
      <c r="S908" s="13">
        <v>0.69812482640475904</v>
      </c>
      <c r="T908" s="13">
        <v>0.43946094324401802</v>
      </c>
      <c r="U908" s="13">
        <v>-8.5920640678525201E-2</v>
      </c>
    </row>
    <row r="909" spans="1:21" x14ac:dyDescent="0.3">
      <c r="A909">
        <f t="shared" si="14"/>
        <v>906</v>
      </c>
      <c r="B909" s="13">
        <v>-1.0368433970767601</v>
      </c>
      <c r="C909" s="13">
        <v>-0.25827331689218602</v>
      </c>
      <c r="D909" s="13">
        <v>0.650248851598759</v>
      </c>
      <c r="E909" s="13">
        <v>-0.71342829954987896</v>
      </c>
      <c r="F909" s="13">
        <v>-1.11699922038066</v>
      </c>
      <c r="G909" s="13">
        <v>-0.99904344274936596</v>
      </c>
      <c r="H909" s="13">
        <v>-0.695667403654184</v>
      </c>
      <c r="I909" s="13">
        <v>1.1349900973985301</v>
      </c>
      <c r="J909" s="13">
        <v>-0.228435419707232</v>
      </c>
      <c r="K909" s="13">
        <v>-0.55991105176293599</v>
      </c>
      <c r="L909" s="13">
        <v>-1.68836624819985</v>
      </c>
      <c r="M909" s="13">
        <v>-1.0428879839825</v>
      </c>
      <c r="N909" s="13">
        <v>-0.81529254180962196</v>
      </c>
      <c r="O909" s="13">
        <v>2.9527874704421898E-2</v>
      </c>
      <c r="P909" s="13">
        <v>-0.69955965122116803</v>
      </c>
      <c r="Q909" s="13">
        <v>0.50538181671571303</v>
      </c>
      <c r="R909" s="13">
        <v>-1.3130243862194999</v>
      </c>
      <c r="S909" s="13">
        <v>-1.39616070228864</v>
      </c>
      <c r="T909" s="13">
        <v>9.0061685686686294E-2</v>
      </c>
      <c r="U909" s="13">
        <v>0.94711784903437102</v>
      </c>
    </row>
    <row r="910" spans="1:21" x14ac:dyDescent="0.3">
      <c r="A910">
        <f t="shared" si="14"/>
        <v>907</v>
      </c>
      <c r="B910" s="13">
        <v>-0.85710323888773798</v>
      </c>
      <c r="C910" s="13">
        <v>8.8412498519853302E-3</v>
      </c>
      <c r="D910" s="13">
        <v>0.192394912523152</v>
      </c>
      <c r="E910" s="13">
        <v>-3.6592285889414398E-2</v>
      </c>
      <c r="F910" s="13">
        <v>0.28912969309802899</v>
      </c>
      <c r="G910" s="13">
        <v>0.172329248826225</v>
      </c>
      <c r="H910" s="13">
        <v>-0.11585493049935799</v>
      </c>
      <c r="I910" s="13">
        <v>1.3417485033511001</v>
      </c>
      <c r="J910" s="13">
        <v>-1.87224231734977</v>
      </c>
      <c r="K910" s="13">
        <v>0.69267632080901298</v>
      </c>
      <c r="L910" s="13">
        <v>1.31899268869006</v>
      </c>
      <c r="M910" s="13">
        <v>8.1442265860423094E-2</v>
      </c>
      <c r="N910" s="13">
        <v>-2.0697576169476899</v>
      </c>
      <c r="O910" s="13">
        <v>1.09415071263841</v>
      </c>
      <c r="P910" s="13">
        <v>0.54228939659870401</v>
      </c>
      <c r="Q910" s="13">
        <v>-0.264841145165992</v>
      </c>
      <c r="R910" s="13">
        <v>0.89960821988819295</v>
      </c>
      <c r="S910" s="13">
        <v>1.4063403510954999</v>
      </c>
      <c r="T910" s="13">
        <v>0.45633943549726702</v>
      </c>
      <c r="U910" s="13">
        <v>-1.01635215760792</v>
      </c>
    </row>
    <row r="911" spans="1:21" x14ac:dyDescent="0.3">
      <c r="A911">
        <f t="shared" si="14"/>
        <v>908</v>
      </c>
      <c r="B911" s="13">
        <v>-0.16987430404405801</v>
      </c>
      <c r="C911" s="13">
        <v>1.2958869213833899</v>
      </c>
      <c r="D911" s="13">
        <v>1.5615251701223201</v>
      </c>
      <c r="E911" s="13">
        <v>0.34044224818914898</v>
      </c>
      <c r="F911" s="13">
        <v>0.60664692675375698</v>
      </c>
      <c r="G911" s="13">
        <v>0.60074754164967603</v>
      </c>
      <c r="H911" s="13">
        <v>-7.5102059275535593E-2</v>
      </c>
      <c r="I911" s="13">
        <v>0.63753003294686295</v>
      </c>
      <c r="J911" s="13">
        <v>-0.90357190385293795</v>
      </c>
      <c r="K911" s="13">
        <v>0.83721266881186895</v>
      </c>
      <c r="L911" s="13">
        <v>0.57748321842933603</v>
      </c>
      <c r="M911" s="13">
        <v>1.4485806193122801</v>
      </c>
      <c r="N911" s="13">
        <v>-1.13151229144778</v>
      </c>
      <c r="O911" s="13">
        <v>-0.22754119644978599</v>
      </c>
      <c r="P911" s="13">
        <v>-0.29859688120839001</v>
      </c>
      <c r="Q911" s="13">
        <v>0.170777062077382</v>
      </c>
      <c r="R911" s="13">
        <v>7.0416368262415402E-2</v>
      </c>
      <c r="S911" s="13">
        <v>0.19158022879205699</v>
      </c>
      <c r="T911" s="13">
        <v>-0.36672792797892501</v>
      </c>
      <c r="U911" s="13">
        <v>0.20731675915178799</v>
      </c>
    </row>
    <row r="912" spans="1:21" x14ac:dyDescent="0.3">
      <c r="A912">
        <f t="shared" si="14"/>
        <v>909</v>
      </c>
      <c r="B912" s="13">
        <v>-0.19166828004630501</v>
      </c>
      <c r="C912" s="13">
        <v>-0.37907416384794201</v>
      </c>
      <c r="D912" s="13">
        <v>-0.79298413102948995</v>
      </c>
      <c r="E912" s="13">
        <v>-0.14836409805815601</v>
      </c>
      <c r="F912" s="13">
        <v>2.02693549980328</v>
      </c>
      <c r="G912" s="13">
        <v>1.30339851600212</v>
      </c>
      <c r="H912" s="13">
        <v>-0.35942197865479703</v>
      </c>
      <c r="I912" s="13">
        <v>0.495027948927036</v>
      </c>
      <c r="J912" s="13">
        <v>0.51539022174228799</v>
      </c>
      <c r="K912" s="13">
        <v>0.90298568435853299</v>
      </c>
      <c r="L912" s="13">
        <v>-0.951819934115955</v>
      </c>
      <c r="M912" s="13">
        <v>0.284641373186097</v>
      </c>
      <c r="N912" s="13">
        <v>0.119438286726285</v>
      </c>
      <c r="O912" s="13">
        <v>-0.91717379765285301</v>
      </c>
      <c r="P912" s="13">
        <v>-0.60144212806419795</v>
      </c>
      <c r="Q912" s="13">
        <v>-0.90613928240661001</v>
      </c>
      <c r="R912" s="13">
        <v>-1.1550954409373899</v>
      </c>
      <c r="S912" s="13">
        <v>-1.5778202093786799</v>
      </c>
      <c r="T912" s="13">
        <v>-4.7729628612613297E-2</v>
      </c>
      <c r="U912" s="13">
        <v>-1.40991223080063</v>
      </c>
    </row>
    <row r="913" spans="1:21" x14ac:dyDescent="0.3">
      <c r="A913">
        <f t="shared" si="14"/>
        <v>910</v>
      </c>
      <c r="B913" s="13">
        <v>-0.86581520773993703</v>
      </c>
      <c r="C913" s="13">
        <v>-5.3354846994405998E-3</v>
      </c>
      <c r="D913" s="13">
        <v>1.8171200895281501</v>
      </c>
      <c r="E913" s="13">
        <v>5.5676102258399598E-2</v>
      </c>
      <c r="F913" s="13">
        <v>-1.81351699025547</v>
      </c>
      <c r="G913" s="13">
        <v>-5.7868707476162302E-2</v>
      </c>
      <c r="H913" s="13">
        <v>0.74864459597922905</v>
      </c>
      <c r="I913" s="13">
        <v>-1.7210488143815901</v>
      </c>
      <c r="J913" s="13">
        <v>0.60637359994186302</v>
      </c>
      <c r="K913" s="13">
        <v>0.14940102911088499</v>
      </c>
      <c r="L913" s="13">
        <v>-1.8367626571744</v>
      </c>
      <c r="M913" s="13">
        <v>0.78831269849156804</v>
      </c>
      <c r="N913" s="13">
        <v>-0.81871268619650495</v>
      </c>
      <c r="O913" s="13">
        <v>1.8954726648997799</v>
      </c>
      <c r="P913" s="13">
        <v>4.8639006188150397E-2</v>
      </c>
      <c r="Q913" s="13">
        <v>-1.3051712878439701</v>
      </c>
      <c r="R913" s="13">
        <v>-3.12355432180129E-2</v>
      </c>
      <c r="S913" s="13">
        <v>-0.22195968325318699</v>
      </c>
      <c r="T913" s="13">
        <v>0.35956900251726198</v>
      </c>
      <c r="U913" s="13">
        <v>-1.3441612255649</v>
      </c>
    </row>
    <row r="914" spans="1:21" x14ac:dyDescent="0.3">
      <c r="A914">
        <f t="shared" si="14"/>
        <v>911</v>
      </c>
      <c r="B914" s="13">
        <v>0.18066413358618599</v>
      </c>
      <c r="C914" s="13">
        <v>-1.64694141090947</v>
      </c>
      <c r="D914" s="13">
        <v>-2.5349830598219599E-2</v>
      </c>
      <c r="E914" s="13">
        <v>-7.7065595497490105E-2</v>
      </c>
      <c r="F914" s="13">
        <v>1.35334715219978</v>
      </c>
      <c r="G914" s="13">
        <v>-1.21042220337204</v>
      </c>
      <c r="H914" s="13">
        <v>-0.69942286255945796</v>
      </c>
      <c r="I914" s="13">
        <v>-0.24953758228933201</v>
      </c>
      <c r="J914" s="13">
        <v>0.15598972805717601</v>
      </c>
      <c r="K914" s="13">
        <v>-0.92131395479571099</v>
      </c>
      <c r="L914" s="13">
        <v>0.33306510252129301</v>
      </c>
      <c r="M914" s="13">
        <v>0.14709438472651101</v>
      </c>
      <c r="N914" s="13">
        <v>-0.32607925563670498</v>
      </c>
      <c r="O914" s="13">
        <v>0.93249933595921397</v>
      </c>
      <c r="P914" s="13">
        <v>-0.29134386386470801</v>
      </c>
      <c r="Q914" s="13">
        <v>-0.10336046498781599</v>
      </c>
      <c r="R914" s="13">
        <v>-0.84498615502776897</v>
      </c>
      <c r="S914" s="13">
        <v>-1.83639372668709</v>
      </c>
      <c r="T914" s="13">
        <v>2.2649816064428001</v>
      </c>
      <c r="U914" s="13">
        <v>0.11949422889464401</v>
      </c>
    </row>
    <row r="915" spans="1:21" x14ac:dyDescent="0.3">
      <c r="A915">
        <f t="shared" si="14"/>
        <v>912</v>
      </c>
      <c r="B915" s="13">
        <v>1.26652847557265</v>
      </c>
      <c r="C915" s="13">
        <v>0.18607166772947001</v>
      </c>
      <c r="D915" s="13">
        <v>-0.51234255671974105</v>
      </c>
      <c r="E915" s="13">
        <v>-2.3163729004090201</v>
      </c>
      <c r="F915" s="13">
        <v>1.40251655403354</v>
      </c>
      <c r="G915" s="13">
        <v>-0.68882966203972695</v>
      </c>
      <c r="H915" s="13">
        <v>-0.93670331540853602</v>
      </c>
      <c r="I915" s="13">
        <v>0.72994401461769298</v>
      </c>
      <c r="J915" s="13">
        <v>-0.25395986133035903</v>
      </c>
      <c r="K915" s="13">
        <v>1.4299127896597099</v>
      </c>
      <c r="L915" s="13">
        <v>-1.0818967404558599</v>
      </c>
      <c r="M915" s="13">
        <v>-0.264748609738994</v>
      </c>
      <c r="N915" s="13">
        <v>-1.0487162399791401</v>
      </c>
      <c r="O915" s="13">
        <v>-0.87968616621056905</v>
      </c>
      <c r="P915" s="13">
        <v>0.89054911652870805</v>
      </c>
      <c r="Q915" s="13">
        <v>-1.86175910641038</v>
      </c>
      <c r="R915" s="13">
        <v>-0.55219549862664397</v>
      </c>
      <c r="S915" s="13">
        <v>-0.61915071508191599</v>
      </c>
      <c r="T915" s="13">
        <v>-1.10861430734936</v>
      </c>
      <c r="U915" s="13">
        <v>-0.36042901958104301</v>
      </c>
    </row>
    <row r="916" spans="1:21" x14ac:dyDescent="0.3">
      <c r="A916">
        <f t="shared" si="14"/>
        <v>913</v>
      </c>
      <c r="B916" s="13">
        <v>-0.25116928743837802</v>
      </c>
      <c r="C916" s="13">
        <v>8.0751522460364003E-2</v>
      </c>
      <c r="D916" s="13">
        <v>1.6374688518273399</v>
      </c>
      <c r="E916" s="13">
        <v>-0.50945395968024598</v>
      </c>
      <c r="F916" s="13">
        <v>-0.72269951406435196</v>
      </c>
      <c r="G916" s="13">
        <v>-0.215986940030546</v>
      </c>
      <c r="H916" s="13">
        <v>1.8120084555049001</v>
      </c>
      <c r="I916" s="13">
        <v>-0.37919914117964698</v>
      </c>
      <c r="J916" s="13">
        <v>-1.34991452350815</v>
      </c>
      <c r="K916" s="13">
        <v>1.58917251147526</v>
      </c>
      <c r="L916" s="13">
        <v>0.60029987931203099</v>
      </c>
      <c r="M916" s="13">
        <v>-0.77531586466005398</v>
      </c>
      <c r="N916" s="13">
        <v>0.71943038423864403</v>
      </c>
      <c r="O916" s="13">
        <v>0.63445372517457599</v>
      </c>
      <c r="P916" s="13">
        <v>1.30920085694642</v>
      </c>
      <c r="Q916" s="13">
        <v>-1.65581073853538</v>
      </c>
      <c r="R916" s="13">
        <v>8.2646289754923594E-2</v>
      </c>
      <c r="S916" s="13">
        <v>0.12595189670315099</v>
      </c>
      <c r="T916" s="13">
        <v>-0.40867235166730398</v>
      </c>
      <c r="U916" s="13">
        <v>0.11253846089359799</v>
      </c>
    </row>
    <row r="917" spans="1:21" x14ac:dyDescent="0.3">
      <c r="A917">
        <f t="shared" si="14"/>
        <v>914</v>
      </c>
      <c r="B917" s="13">
        <v>-0.20457005066313599</v>
      </c>
      <c r="C917" s="13">
        <v>-0.64700395722496595</v>
      </c>
      <c r="D917" s="13">
        <v>-1.87612063018077</v>
      </c>
      <c r="E917" s="13">
        <v>-0.14915759836492201</v>
      </c>
      <c r="F917" s="13">
        <v>1.6222366792395799</v>
      </c>
      <c r="G917" s="13">
        <v>0.43824944560085599</v>
      </c>
      <c r="H917" s="13">
        <v>1.4153657495510701</v>
      </c>
      <c r="I917" s="13">
        <v>1.45174220011917</v>
      </c>
      <c r="J917" s="13">
        <v>-1.4122875440581</v>
      </c>
      <c r="K917" s="13">
        <v>-2.30868284827159</v>
      </c>
      <c r="L917" s="13">
        <v>0.21046764669330401</v>
      </c>
      <c r="M917" s="13">
        <v>-1.5902983109116899</v>
      </c>
      <c r="N917" s="13">
        <v>-0.938303650678319</v>
      </c>
      <c r="O917" s="13">
        <v>7.2144690438034106E-2</v>
      </c>
      <c r="P917" s="13">
        <v>2.4783366638551798</v>
      </c>
      <c r="Q917" s="13">
        <v>-0.31760193086458499</v>
      </c>
      <c r="R917" s="13">
        <v>-2.6880408997584499E-2</v>
      </c>
      <c r="S917" s="13">
        <v>-1.33919182650497</v>
      </c>
      <c r="T917" s="13">
        <v>0.30401912534174602</v>
      </c>
      <c r="U917" s="13">
        <v>-0.28154925620450399</v>
      </c>
    </row>
    <row r="918" spans="1:21" x14ac:dyDescent="0.3">
      <c r="A918">
        <f t="shared" si="14"/>
        <v>915</v>
      </c>
      <c r="B918" s="13">
        <v>-2.2015219060362701</v>
      </c>
      <c r="C918" s="13">
        <v>0.37019684784148998</v>
      </c>
      <c r="D918" s="13">
        <v>-1.1608961643266</v>
      </c>
      <c r="E918" s="13">
        <v>-0.73709141372289599</v>
      </c>
      <c r="F918" s="13">
        <v>1.4052823895742301E-2</v>
      </c>
      <c r="G918" s="13">
        <v>0.26286803732464797</v>
      </c>
      <c r="H918" s="13">
        <v>1.15943166548398</v>
      </c>
      <c r="I918" s="13">
        <v>-0.51831519765201906</v>
      </c>
      <c r="J918" s="13">
        <v>-0.41787133392074499</v>
      </c>
      <c r="K918" s="13">
        <v>0.166713756134859</v>
      </c>
      <c r="L918" s="13">
        <v>1.23698871841405</v>
      </c>
      <c r="M918" s="13">
        <v>0.668763948338161</v>
      </c>
      <c r="N918" s="13">
        <v>2.3695729326408701</v>
      </c>
      <c r="O918" s="13">
        <v>6.9326306695161696E-2</v>
      </c>
      <c r="P918" s="13">
        <v>-0.39980022163446099</v>
      </c>
      <c r="Q918" s="13">
        <v>-1.60324863992459</v>
      </c>
      <c r="R918" s="13">
        <v>0.52064514920711602</v>
      </c>
      <c r="S918" s="13">
        <v>-0.247003804307078</v>
      </c>
      <c r="T918" s="13">
        <v>9.7758105387383998E-2</v>
      </c>
      <c r="U918" s="13">
        <v>0.32655606402742798</v>
      </c>
    </row>
    <row r="919" spans="1:21" x14ac:dyDescent="0.3">
      <c r="A919">
        <f t="shared" si="14"/>
        <v>916</v>
      </c>
      <c r="B919" s="13">
        <v>-0.77451310476074897</v>
      </c>
      <c r="C919" s="13">
        <v>-0.28666869693201902</v>
      </c>
      <c r="D919" s="13">
        <v>-6.9853522172832694E-2</v>
      </c>
      <c r="E919" s="13">
        <v>0.55504630800464305</v>
      </c>
      <c r="F919" s="13">
        <v>-0.956852866363747</v>
      </c>
      <c r="G919" s="13">
        <v>5.1868761701744899E-3</v>
      </c>
      <c r="H919" s="13">
        <v>2.5832908004866799</v>
      </c>
      <c r="I919" s="13">
        <v>-9.5074053528754601E-2</v>
      </c>
      <c r="J919" s="13">
        <v>-0.85197323109309397</v>
      </c>
      <c r="K919" s="13">
        <v>-0.14334426913444401</v>
      </c>
      <c r="L919" s="13">
        <v>-0.48354506224765698</v>
      </c>
      <c r="M919" s="13">
        <v>-0.72642397931501701</v>
      </c>
      <c r="N919" s="13">
        <v>0.29525261768913202</v>
      </c>
      <c r="O919" s="13">
        <v>6.2337820234061897E-2</v>
      </c>
      <c r="P919" s="13">
        <v>0.45871827104178697</v>
      </c>
      <c r="Q919" s="13">
        <v>0.21426364551288499</v>
      </c>
      <c r="R919" s="13">
        <v>-1.2445031811096501</v>
      </c>
      <c r="S919" s="13">
        <v>1.9469855879667901</v>
      </c>
      <c r="T919" s="13">
        <v>3.10776030407365E-2</v>
      </c>
      <c r="U919" s="13">
        <v>-5.5413827690612497E-2</v>
      </c>
    </row>
    <row r="920" spans="1:21" x14ac:dyDescent="0.3">
      <c r="A920">
        <f t="shared" si="14"/>
        <v>917</v>
      </c>
      <c r="B920" s="13">
        <v>-1.3932725840551501</v>
      </c>
      <c r="C920" s="13">
        <v>-0.27146531157753101</v>
      </c>
      <c r="D920" s="13">
        <v>1.3180480473114</v>
      </c>
      <c r="E920" s="13">
        <v>-1.5458558282121999</v>
      </c>
      <c r="F920" s="13">
        <v>-0.74301295811106804</v>
      </c>
      <c r="G920" s="13">
        <v>-0.58358071838360204</v>
      </c>
      <c r="H920" s="13">
        <v>1.92809236241687</v>
      </c>
      <c r="I920" s="13">
        <v>-0.104721935666341</v>
      </c>
      <c r="J920" s="13">
        <v>0.134494570036717</v>
      </c>
      <c r="K920" s="13">
        <v>0.77741550915497104</v>
      </c>
      <c r="L920" s="13">
        <v>-0.96310561093493696</v>
      </c>
      <c r="M920" s="13">
        <v>-0.83678043190751805</v>
      </c>
      <c r="N920" s="13">
        <v>0.59031346247706296</v>
      </c>
      <c r="O920" s="13">
        <v>1.3324952724338499</v>
      </c>
      <c r="P920" s="13">
        <v>-0.20238947407420799</v>
      </c>
      <c r="Q920" s="13">
        <v>0.80467893551515601</v>
      </c>
      <c r="R920" s="13">
        <v>1.5171831285753301</v>
      </c>
      <c r="S920" s="13">
        <v>-0.222015688942927</v>
      </c>
      <c r="T920" s="13">
        <v>3.4354004689151898</v>
      </c>
      <c r="U920" s="13">
        <v>0.65049541188855597</v>
      </c>
    </row>
    <row r="921" spans="1:21" x14ac:dyDescent="0.3">
      <c r="A921">
        <f t="shared" si="14"/>
        <v>918</v>
      </c>
      <c r="B921" s="13">
        <v>-0.38623465098364501</v>
      </c>
      <c r="C921" s="13">
        <v>-1.1292651778982801</v>
      </c>
      <c r="D921" s="13">
        <v>0.54087812675319302</v>
      </c>
      <c r="E921" s="13">
        <v>-0.38333078802213</v>
      </c>
      <c r="F921" s="13">
        <v>-0.145752960970054</v>
      </c>
      <c r="G921" s="13">
        <v>0.107309121358567</v>
      </c>
      <c r="H921" s="13">
        <v>-0.49157781644837401</v>
      </c>
      <c r="I921" s="13">
        <v>-0.50493651441942999</v>
      </c>
      <c r="J921" s="13">
        <v>-1.16800677357136</v>
      </c>
      <c r="K921" s="13">
        <v>2.10027229265543</v>
      </c>
      <c r="L921" s="13">
        <v>0.49364226924749199</v>
      </c>
      <c r="M921" s="13">
        <v>-0.70212659705622205</v>
      </c>
      <c r="N921" s="13">
        <v>-0.90092650858781098</v>
      </c>
      <c r="O921" s="13">
        <v>-1.7948557462577499</v>
      </c>
      <c r="P921" s="13">
        <v>-0.39487806076359999</v>
      </c>
      <c r="Q921" s="13">
        <v>-0.91832204248638105</v>
      </c>
      <c r="R921" s="13">
        <v>-2.0080087171374101</v>
      </c>
      <c r="S921" s="13">
        <v>-0.74600825577559704</v>
      </c>
      <c r="T921" s="13">
        <v>-3.1053157414412499E-2</v>
      </c>
      <c r="U921" s="13">
        <v>5.2078951418391903E-2</v>
      </c>
    </row>
    <row r="922" spans="1:21" x14ac:dyDescent="0.3">
      <c r="A922">
        <f t="shared" si="14"/>
        <v>919</v>
      </c>
      <c r="B922" s="13">
        <v>0.52558635011786503</v>
      </c>
      <c r="C922" s="13">
        <v>0.87729764502817598</v>
      </c>
      <c r="D922" s="13">
        <v>0.46725294950899399</v>
      </c>
      <c r="E922" s="13">
        <v>-0.604714249681642</v>
      </c>
      <c r="F922" s="13">
        <v>2.3131362177355501</v>
      </c>
      <c r="G922" s="13">
        <v>0.65330427743918396</v>
      </c>
      <c r="H922" s="13">
        <v>0.86342916667599301</v>
      </c>
      <c r="I922" s="13">
        <v>-0.42792448263706001</v>
      </c>
      <c r="J922" s="13">
        <v>-0.80922340908921697</v>
      </c>
      <c r="K922" s="13">
        <v>0.21119705549746801</v>
      </c>
      <c r="L922" s="13">
        <v>-0.27783498292734399</v>
      </c>
      <c r="M922" s="13">
        <v>-1.35980155414302</v>
      </c>
      <c r="N922" s="13">
        <v>-0.366593910271651</v>
      </c>
      <c r="O922" s="13">
        <v>0.52817924606153099</v>
      </c>
      <c r="P922" s="13">
        <v>0.107323463718138</v>
      </c>
      <c r="Q922" s="13">
        <v>2.8367276247063301E-2</v>
      </c>
      <c r="R922" s="13">
        <v>0.50279169542093705</v>
      </c>
      <c r="S922" s="13">
        <v>-0.78548402083714197</v>
      </c>
      <c r="T922" s="13">
        <v>-0.81143317694242101</v>
      </c>
      <c r="U922" s="13">
        <v>0.37726811792078002</v>
      </c>
    </row>
    <row r="923" spans="1:21" x14ac:dyDescent="0.3">
      <c r="A923">
        <f t="shared" si="14"/>
        <v>920</v>
      </c>
      <c r="B923" s="13">
        <v>1.5232692753906001</v>
      </c>
      <c r="C923" s="13">
        <v>-0.92228183592435498</v>
      </c>
      <c r="D923" s="13">
        <v>-0.42994893338697698</v>
      </c>
      <c r="E923" s="13">
        <v>0.77762832688595496</v>
      </c>
      <c r="F923" s="13">
        <v>-1.5007846536018401</v>
      </c>
      <c r="G923" s="13">
        <v>0.20872872389373701</v>
      </c>
      <c r="H923" s="13">
        <v>0.59516265387633005</v>
      </c>
      <c r="I923" s="13">
        <v>1.16867121178339</v>
      </c>
      <c r="J923" s="13">
        <v>0.59763680042665901</v>
      </c>
      <c r="K923" s="13">
        <v>-2.2181535489287798</v>
      </c>
      <c r="L923" s="13">
        <v>-0.82238354512200096</v>
      </c>
      <c r="M923" s="13">
        <v>5.0226155856487903E-2</v>
      </c>
      <c r="N923" s="13">
        <v>-1.85834044066207</v>
      </c>
      <c r="O923" s="13">
        <v>-0.84144845965506998</v>
      </c>
      <c r="P923" s="13">
        <v>-1.21312940442373</v>
      </c>
      <c r="Q923" s="13">
        <v>2.31629025486267</v>
      </c>
      <c r="R923" s="13">
        <v>0.42521919289318999</v>
      </c>
      <c r="S923" s="13">
        <v>-2.1151798436764398E-2</v>
      </c>
      <c r="T923" s="13">
        <v>-0.50798574460536905</v>
      </c>
      <c r="U923" s="13">
        <v>-1.65915217797581</v>
      </c>
    </row>
    <row r="924" spans="1:21" x14ac:dyDescent="0.3">
      <c r="A924">
        <f t="shared" si="14"/>
        <v>921</v>
      </c>
      <c r="B924" s="13">
        <v>1.79849445190826</v>
      </c>
      <c r="C924" s="13">
        <v>0.10779997742010899</v>
      </c>
      <c r="D924" s="13">
        <v>-3.1690458303764699</v>
      </c>
      <c r="E924" s="13">
        <v>0.68136702074399103</v>
      </c>
      <c r="F924" s="13">
        <v>-0.89953954776940503</v>
      </c>
      <c r="G924" s="13">
        <v>1.36993494707853</v>
      </c>
      <c r="H924" s="13">
        <v>-6.9814237895554597E-3</v>
      </c>
      <c r="I924" s="13">
        <v>-0.97803072111920697</v>
      </c>
      <c r="J924" s="13">
        <v>-0.267248390767517</v>
      </c>
      <c r="K924" s="13">
        <v>0.13429023795977499</v>
      </c>
      <c r="L924" s="13">
        <v>-0.72383281852134496</v>
      </c>
      <c r="M924" s="13">
        <v>-9.1769893887806205E-3</v>
      </c>
      <c r="N924" s="13">
        <v>0.44064304773886298</v>
      </c>
      <c r="O924" s="13">
        <v>-1.33617763630942</v>
      </c>
      <c r="P924" s="13">
        <v>-1.84054112684311</v>
      </c>
      <c r="Q924" s="13">
        <v>-0.59473255695134497</v>
      </c>
      <c r="R924" s="13">
        <v>-0.126761392925857</v>
      </c>
      <c r="S924" s="13">
        <v>-0.44415620882936602</v>
      </c>
      <c r="T924" s="13">
        <v>-0.41265660240115298</v>
      </c>
      <c r="U924" s="13">
        <v>-0.34193468772581997</v>
      </c>
    </row>
    <row r="925" spans="1:21" x14ac:dyDescent="0.3">
      <c r="A925">
        <f t="shared" si="14"/>
        <v>922</v>
      </c>
      <c r="B925" s="13">
        <v>-0.116884266969787</v>
      </c>
      <c r="C925" s="13">
        <v>0.118925884482602</v>
      </c>
      <c r="D925" s="13">
        <v>-1.6160649091486099</v>
      </c>
      <c r="E925" s="13">
        <v>0.33339890554311002</v>
      </c>
      <c r="F925" s="13">
        <v>-0.77955366304221596</v>
      </c>
      <c r="G925" s="13">
        <v>0.36567267584431601</v>
      </c>
      <c r="H925" s="13">
        <v>1.31560149496539</v>
      </c>
      <c r="I925" s="13">
        <v>-0.497212520974951</v>
      </c>
      <c r="J925" s="13">
        <v>1.1145976349398401</v>
      </c>
      <c r="K925" s="13">
        <v>-0.53939422918518998</v>
      </c>
      <c r="L925" s="13">
        <v>-1.3208863373175499</v>
      </c>
      <c r="M925" s="13">
        <v>0.44532237789334</v>
      </c>
      <c r="N925" s="13">
        <v>-0.24570450415464901</v>
      </c>
      <c r="O925" s="13">
        <v>-1.3594035382627701</v>
      </c>
      <c r="P925" s="13">
        <v>1.1707082751165501</v>
      </c>
      <c r="Q925" s="13">
        <v>0.54323583010961496</v>
      </c>
      <c r="R925" s="13">
        <v>0.78400874929214304</v>
      </c>
      <c r="S925" s="13">
        <v>1.53956058848704</v>
      </c>
      <c r="T925" s="13">
        <v>0.99527265849868496</v>
      </c>
      <c r="U925" s="13">
        <v>0.189272026870246</v>
      </c>
    </row>
    <row r="926" spans="1:21" x14ac:dyDescent="0.3">
      <c r="A926">
        <f t="shared" si="14"/>
        <v>923</v>
      </c>
      <c r="B926" s="13">
        <v>-0.32019618688563001</v>
      </c>
      <c r="C926" s="13">
        <v>0.718439074499713</v>
      </c>
      <c r="D926" s="13">
        <v>7.4096661882585693E-2</v>
      </c>
      <c r="E926" s="13">
        <v>0.17091313619666401</v>
      </c>
      <c r="F926" s="13">
        <v>1.27530871504502</v>
      </c>
      <c r="G926" s="13">
        <v>1.3826305327786701</v>
      </c>
      <c r="H926" s="13">
        <v>1.05087796709405</v>
      </c>
      <c r="I926" s="13">
        <v>1.0111766004275899</v>
      </c>
      <c r="J926" s="13">
        <v>1.0107991460571599</v>
      </c>
      <c r="K926" s="13">
        <v>-2.6303819446841299</v>
      </c>
      <c r="L926" s="13">
        <v>-0.25664948333085902</v>
      </c>
      <c r="M926" s="13">
        <v>0.815025000517697</v>
      </c>
      <c r="N926" s="13">
        <v>9.3211817560501301E-2</v>
      </c>
      <c r="O926" s="13">
        <v>-1.7061322640569101</v>
      </c>
      <c r="P926" s="13">
        <v>-1.81206632153189</v>
      </c>
      <c r="Q926" s="13">
        <v>-0.66778648237461702</v>
      </c>
      <c r="R926" s="13">
        <v>1.12048225127072</v>
      </c>
      <c r="S926" s="13">
        <v>1.31135537865394</v>
      </c>
      <c r="T926" s="13">
        <v>0.46117605051341898</v>
      </c>
      <c r="U926" s="13">
        <v>-0.53604396553447498</v>
      </c>
    </row>
    <row r="927" spans="1:21" x14ac:dyDescent="0.3">
      <c r="A927">
        <f t="shared" si="14"/>
        <v>924</v>
      </c>
      <c r="B927" s="13">
        <v>0.81751628323721504</v>
      </c>
      <c r="C927" s="13">
        <v>0.739080245963183</v>
      </c>
      <c r="D927" s="13">
        <v>1.6142671366134601E-3</v>
      </c>
      <c r="E927" s="13">
        <v>-0.92333686388903502</v>
      </c>
      <c r="F927" s="13">
        <v>-0.42472051344154699</v>
      </c>
      <c r="G927" s="13">
        <v>-0.596162694424752</v>
      </c>
      <c r="H927" s="13">
        <v>1.1142193678721199</v>
      </c>
      <c r="I927" s="13">
        <v>-0.38489505560385701</v>
      </c>
      <c r="J927" s="13">
        <v>-1.5663198734875701</v>
      </c>
      <c r="K927" s="13">
        <v>0.91628869916125999</v>
      </c>
      <c r="L927" s="13">
        <v>-0.83417836219467301</v>
      </c>
      <c r="M927" s="13">
        <v>0.31134525955456699</v>
      </c>
      <c r="N927" s="13">
        <v>-0.25694236492006001</v>
      </c>
      <c r="O927" s="13">
        <v>0.98132406532600003</v>
      </c>
      <c r="P927" s="13">
        <v>0.90184593518480505</v>
      </c>
      <c r="Q927" s="13">
        <v>0.53012549960967703</v>
      </c>
      <c r="R927" s="13">
        <v>-0.94889403053003596</v>
      </c>
      <c r="S927" s="13">
        <v>-1.75543795476016</v>
      </c>
      <c r="T927" s="13">
        <v>-0.82556155598258096</v>
      </c>
      <c r="U927" s="13">
        <v>0.95340820891494504</v>
      </c>
    </row>
    <row r="928" spans="1:21" x14ac:dyDescent="0.3">
      <c r="A928">
        <f t="shared" si="14"/>
        <v>925</v>
      </c>
      <c r="B928" s="13">
        <v>0.49015918882398202</v>
      </c>
      <c r="C928" s="13">
        <v>-1.3552588764761</v>
      </c>
      <c r="D928" s="13">
        <v>1.13818745018811</v>
      </c>
      <c r="E928" s="13">
        <v>0.293578900055049</v>
      </c>
      <c r="F928" s="13">
        <v>-0.76662126212341297</v>
      </c>
      <c r="G928" s="13">
        <v>1.2623487477457001</v>
      </c>
      <c r="H928" s="13">
        <v>-1.1391571977318</v>
      </c>
      <c r="I928" s="13">
        <v>0.60997376626021504</v>
      </c>
      <c r="J928" s="13">
        <v>0.68156014065463499</v>
      </c>
      <c r="K928" s="13">
        <v>-0.45019946866148802</v>
      </c>
      <c r="L928" s="13">
        <v>1.1616890504153901</v>
      </c>
      <c r="M928" s="13">
        <v>0.53362985698237597</v>
      </c>
      <c r="N928" s="13">
        <v>-0.70311164779087498</v>
      </c>
      <c r="O928" s="13">
        <v>-0.10063731873095599</v>
      </c>
      <c r="P928" s="13">
        <v>-1.2748733743734699</v>
      </c>
      <c r="Q928" s="13">
        <v>6.28500581671292E-2</v>
      </c>
      <c r="R928" s="13">
        <v>-0.96887251042532496</v>
      </c>
      <c r="S928" s="13">
        <v>0.89073648685600604</v>
      </c>
      <c r="T928" s="13">
        <v>0.26458844323522102</v>
      </c>
      <c r="U928" s="13">
        <v>0.44464940113698098</v>
      </c>
    </row>
    <row r="929" spans="1:21" x14ac:dyDescent="0.3">
      <c r="A929">
        <f t="shared" si="14"/>
        <v>926</v>
      </c>
      <c r="B929" s="13">
        <v>0.76525116001563498</v>
      </c>
      <c r="C929" s="13">
        <v>1.29052140818535</v>
      </c>
      <c r="D929" s="13">
        <v>0.52808951748211697</v>
      </c>
      <c r="E929" s="13">
        <v>0.53737697627200998</v>
      </c>
      <c r="F929" s="13">
        <v>-0.42092446427144098</v>
      </c>
      <c r="G929" s="13">
        <v>1.2730015858716499</v>
      </c>
      <c r="H929" s="13">
        <v>0.482076856317395</v>
      </c>
      <c r="I929" s="13">
        <v>-0.87639953339891796</v>
      </c>
      <c r="J929" s="13">
        <v>-0.58582393775904795</v>
      </c>
      <c r="K929" s="13">
        <v>-0.50929159738177099</v>
      </c>
      <c r="L929" s="13">
        <v>-1.51700041752474</v>
      </c>
      <c r="M929" s="13">
        <v>1.18480131598405</v>
      </c>
      <c r="N929" s="13">
        <v>0.34537641003818298</v>
      </c>
      <c r="O929" s="13">
        <v>0.18337675556369801</v>
      </c>
      <c r="P929" s="13">
        <v>-0.97528758027035001</v>
      </c>
      <c r="Q929" s="13">
        <v>-0.34163261642370202</v>
      </c>
      <c r="R929" s="13">
        <v>0.84992468632272999</v>
      </c>
      <c r="S929" s="13">
        <v>2.4303936955489398</v>
      </c>
      <c r="T929" s="13">
        <v>-0.23549460599317301</v>
      </c>
      <c r="U929" s="13">
        <v>0.33210768189097001</v>
      </c>
    </row>
    <row r="930" spans="1:21" x14ac:dyDescent="0.3">
      <c r="A930">
        <f t="shared" si="14"/>
        <v>927</v>
      </c>
      <c r="B930" s="13">
        <v>0.77827904531131697</v>
      </c>
      <c r="C930" s="13">
        <v>0.57341962375049205</v>
      </c>
      <c r="D930" s="13">
        <v>0.81465413048246504</v>
      </c>
      <c r="E930" s="13">
        <v>0.89750898286805902</v>
      </c>
      <c r="F930" s="13">
        <v>-2.0700332650534601</v>
      </c>
      <c r="G930" s="13">
        <v>0.80564425735233003</v>
      </c>
      <c r="H930" s="13">
        <v>-1.29505342487988</v>
      </c>
      <c r="I930" s="13">
        <v>0.73471675090037503</v>
      </c>
      <c r="J930" s="13">
        <v>1.6317807164998199</v>
      </c>
      <c r="K930" s="13">
        <v>-1.59308310663023</v>
      </c>
      <c r="L930" s="13">
        <v>-2.4349184487030802</v>
      </c>
      <c r="M930" s="13">
        <v>2.3951481321942101</v>
      </c>
      <c r="N930" s="13">
        <v>-0.82995113618933103</v>
      </c>
      <c r="O930" s="13">
        <v>6.7744069084764699E-2</v>
      </c>
      <c r="P930" s="13">
        <v>-6.0096430794019599E-2</v>
      </c>
      <c r="Q930" s="13">
        <v>-0.29262072251457</v>
      </c>
      <c r="R930" s="13">
        <v>1.33792984115943</v>
      </c>
      <c r="S930" s="13">
        <v>-0.98190397341002</v>
      </c>
      <c r="T930" s="13">
        <v>-0.49865036073608399</v>
      </c>
      <c r="U930" s="13">
        <v>1.18852235360036</v>
      </c>
    </row>
    <row r="931" spans="1:21" x14ac:dyDescent="0.3">
      <c r="A931">
        <f t="shared" si="14"/>
        <v>928</v>
      </c>
      <c r="B931" s="13">
        <v>-1.4803051734186301</v>
      </c>
      <c r="C931" s="13">
        <v>-0.94955470422583699</v>
      </c>
      <c r="D931" s="13">
        <v>0.40600799021501</v>
      </c>
      <c r="E931" s="13">
        <v>-0.236650877978622</v>
      </c>
      <c r="F931" s="13">
        <v>0.25329660274405302</v>
      </c>
      <c r="G931" s="13">
        <v>0.49543025020211801</v>
      </c>
      <c r="H931" s="13">
        <v>-0.370672796578085</v>
      </c>
      <c r="I931" s="13">
        <v>0.66862301867891705</v>
      </c>
      <c r="J931" s="13">
        <v>-7.0601722351135807E-2</v>
      </c>
      <c r="K931" s="13">
        <v>1.67628597703172</v>
      </c>
      <c r="L931" s="13">
        <v>2.2224394549774602</v>
      </c>
      <c r="M931" s="13">
        <v>8.8734666901742504E-2</v>
      </c>
      <c r="N931" s="13">
        <v>0.97384053720061503</v>
      </c>
      <c r="O931" s="13">
        <v>2.59488243796324</v>
      </c>
      <c r="P931" s="13">
        <v>-0.75766316250090804</v>
      </c>
      <c r="Q931" s="13">
        <v>-1.3239902642925101</v>
      </c>
      <c r="R931" s="13">
        <v>-4.2090287837622503E-2</v>
      </c>
      <c r="S931" s="13">
        <v>-0.65012834052834001</v>
      </c>
      <c r="T931" s="13">
        <v>0.89119388442957903</v>
      </c>
      <c r="U931" s="13">
        <v>-0.819705545339384</v>
      </c>
    </row>
    <row r="932" spans="1:21" x14ac:dyDescent="0.3">
      <c r="A932">
        <f t="shared" si="14"/>
        <v>929</v>
      </c>
      <c r="B932" s="13">
        <v>0.54036395960976702</v>
      </c>
      <c r="C932" s="13">
        <v>-0.98968908866688698</v>
      </c>
      <c r="D932" s="13">
        <v>-0.35433912451308203</v>
      </c>
      <c r="E932" s="13">
        <v>1.2675639053294201</v>
      </c>
      <c r="F932" s="13">
        <v>-0.98419866498896003</v>
      </c>
      <c r="G932" s="13">
        <v>-1.5316124116838199</v>
      </c>
      <c r="H932" s="13">
        <v>-0.438477397008251</v>
      </c>
      <c r="I932" s="13">
        <v>-0.81913962819095398</v>
      </c>
      <c r="J932" s="13">
        <v>2.0231741090937998</v>
      </c>
      <c r="K932" s="13">
        <v>-0.30113044600982602</v>
      </c>
      <c r="L932" s="13">
        <v>-0.63806967210420196</v>
      </c>
      <c r="M932" s="13">
        <v>-0.63035852906253897</v>
      </c>
      <c r="N932" s="13">
        <v>-1.44426049089793</v>
      </c>
      <c r="O932" s="13">
        <v>0.27264590840304698</v>
      </c>
      <c r="P932" s="13">
        <v>0.26319347465890403</v>
      </c>
      <c r="Q932" s="13">
        <v>-1.4211610185855299</v>
      </c>
      <c r="R932" s="13">
        <v>1.3648937516436599</v>
      </c>
      <c r="S932" s="13">
        <v>0.386491286893274</v>
      </c>
      <c r="T932" s="13">
        <v>-0.64312435299824</v>
      </c>
      <c r="U932" s="13">
        <v>0.65664187580747801</v>
      </c>
    </row>
    <row r="933" spans="1:21" x14ac:dyDescent="0.3">
      <c r="A933">
        <f t="shared" si="14"/>
        <v>930</v>
      </c>
      <c r="B933" s="13">
        <v>-9.1539021868246903E-2</v>
      </c>
      <c r="C933" s="13">
        <v>-0.40948748372399102</v>
      </c>
      <c r="D933" s="13">
        <v>0.46203953757447502</v>
      </c>
      <c r="E933" s="13">
        <v>1.27856367860033</v>
      </c>
      <c r="F933" s="13">
        <v>-0.14429777237831201</v>
      </c>
      <c r="G933" s="13">
        <v>0.31020168037208601</v>
      </c>
      <c r="H933" s="13">
        <v>9.1234058965616496E-2</v>
      </c>
      <c r="I933" s="13">
        <v>-0.85921086335547303</v>
      </c>
      <c r="J933" s="13">
        <v>0.90292685285998198</v>
      </c>
      <c r="K933" s="13">
        <v>0.54847909478269696</v>
      </c>
      <c r="L933" s="13">
        <v>1.66144526007917</v>
      </c>
      <c r="M933" s="13">
        <v>-1.0592539002633501</v>
      </c>
      <c r="N933" s="13">
        <v>-0.42767745280494301</v>
      </c>
      <c r="O933" s="13">
        <v>-3.5668731656436303E-2</v>
      </c>
      <c r="P933" s="13">
        <v>0.38356504107271799</v>
      </c>
      <c r="Q933" s="13">
        <v>-0.72487652780363698</v>
      </c>
      <c r="R933" s="13">
        <v>6.2572127924644394E-2</v>
      </c>
      <c r="S933" s="13">
        <v>0.60957382479512401</v>
      </c>
      <c r="T933" s="13">
        <v>0.72704453325336904</v>
      </c>
      <c r="U933" s="13">
        <v>1.03836008529203E-2</v>
      </c>
    </row>
    <row r="934" spans="1:21" x14ac:dyDescent="0.3">
      <c r="A934">
        <f t="shared" si="14"/>
        <v>931</v>
      </c>
      <c r="B934" s="13">
        <v>-0.76025237695856795</v>
      </c>
      <c r="C934" s="13">
        <v>-0.53583564970240305</v>
      </c>
      <c r="D934" s="13">
        <v>0.63254509095181799</v>
      </c>
      <c r="E934" s="13">
        <v>0.93681015278773305</v>
      </c>
      <c r="F934" s="13">
        <v>-9.3198858173520107E-3</v>
      </c>
      <c r="G934" s="13">
        <v>-0.17607684625074199</v>
      </c>
      <c r="H934" s="13">
        <v>-0.64279733003039397</v>
      </c>
      <c r="I934" s="13">
        <v>0.13371281362301701</v>
      </c>
      <c r="J934" s="13">
        <v>0.13230581483656301</v>
      </c>
      <c r="K934" s="13">
        <v>-0.15468414244678999</v>
      </c>
      <c r="L934" s="13">
        <v>0.33802024299516198</v>
      </c>
      <c r="M934" s="13">
        <v>0.88269047002618095</v>
      </c>
      <c r="N934" s="13">
        <v>0.57490448634760505</v>
      </c>
      <c r="O934" s="13">
        <v>0.242793925196925</v>
      </c>
      <c r="P934" s="13">
        <v>-0.56911512028445599</v>
      </c>
      <c r="Q934" s="13">
        <v>-0.47936805935658799</v>
      </c>
      <c r="R934" s="13">
        <v>-0.31210940759429701</v>
      </c>
      <c r="S934" s="13">
        <v>-1.02776667232265</v>
      </c>
      <c r="T934" s="13">
        <v>0.49942234722770201</v>
      </c>
      <c r="U934" s="13">
        <v>0.88811611313687699</v>
      </c>
    </row>
    <row r="935" spans="1:21" x14ac:dyDescent="0.3">
      <c r="A935">
        <f t="shared" si="14"/>
        <v>932</v>
      </c>
      <c r="B935" s="13">
        <v>-0.69359544314350197</v>
      </c>
      <c r="C935" s="13">
        <v>0.96550133830606999</v>
      </c>
      <c r="D935" s="13">
        <v>-0.405958318141179</v>
      </c>
      <c r="E935" s="13">
        <v>-0.75513490170096198</v>
      </c>
      <c r="F935" s="13">
        <v>-2.1852103018944402</v>
      </c>
      <c r="G935" s="13">
        <v>0.807537870794511</v>
      </c>
      <c r="H935" s="13">
        <v>1.8607369246113299</v>
      </c>
      <c r="I935" s="13">
        <v>0.59627103197924902</v>
      </c>
      <c r="J935" s="13">
        <v>-1.4834516878792099</v>
      </c>
      <c r="K935" s="13">
        <v>-1.1394669895831699</v>
      </c>
      <c r="L935" s="13">
        <v>0.145805926471301</v>
      </c>
      <c r="M935" s="13">
        <v>-1.4344163930206799</v>
      </c>
      <c r="N935" s="13">
        <v>-4.6770958324461702E-3</v>
      </c>
      <c r="O935" s="13">
        <v>-0.39798213158901802</v>
      </c>
      <c r="P935" s="13">
        <v>0.129440287039193</v>
      </c>
      <c r="Q935" s="13">
        <v>3.4017600247055801E-2</v>
      </c>
      <c r="R935" s="13">
        <v>-1.38012277274453</v>
      </c>
      <c r="S935" s="13">
        <v>-0.68008298959886404</v>
      </c>
      <c r="T935" s="13">
        <v>-0.17880299018548201</v>
      </c>
      <c r="U935" s="13">
        <v>-0.71853039452689504</v>
      </c>
    </row>
    <row r="936" spans="1:21" x14ac:dyDescent="0.3">
      <c r="A936">
        <f t="shared" si="14"/>
        <v>933</v>
      </c>
      <c r="B936" s="13">
        <v>1.2814577526633599</v>
      </c>
      <c r="C936" s="13">
        <v>1.01864317888821</v>
      </c>
      <c r="D936" s="13">
        <v>0.28752847527071301</v>
      </c>
      <c r="E936" s="13">
        <v>0.42649897680772803</v>
      </c>
      <c r="F936" s="13">
        <v>0.120748331510171</v>
      </c>
      <c r="G936" s="13">
        <v>-0.54795860821076203</v>
      </c>
      <c r="H936" s="13">
        <v>-1.1533714690116501</v>
      </c>
      <c r="I936" s="13">
        <v>-1.4824189282835001</v>
      </c>
      <c r="J936" s="13">
        <v>-0.247312410128148</v>
      </c>
      <c r="K936" s="13">
        <v>-0.62338513984251398</v>
      </c>
      <c r="L936" s="13">
        <v>-1.38443567318811</v>
      </c>
      <c r="M936" s="13">
        <v>-0.27353880892404298</v>
      </c>
      <c r="N936" s="13">
        <v>-0.59158352514943802</v>
      </c>
      <c r="O936" s="13">
        <v>0.93533222553567696</v>
      </c>
      <c r="P936" s="13">
        <v>-0.34672197290933598</v>
      </c>
      <c r="Q936" s="13">
        <v>0.16996060385508899</v>
      </c>
      <c r="R936" s="13">
        <v>0.26538204454872699</v>
      </c>
      <c r="S936" s="13">
        <v>-1.48636607429611</v>
      </c>
      <c r="T936" s="13">
        <v>-8.1891749887582493E-2</v>
      </c>
      <c r="U936" s="13">
        <v>-7.4941786214131306E-2</v>
      </c>
    </row>
    <row r="937" spans="1:21" x14ac:dyDescent="0.3">
      <c r="A937">
        <f t="shared" si="14"/>
        <v>934</v>
      </c>
      <c r="B937" s="13">
        <v>-0.80973761076575201</v>
      </c>
      <c r="C937" s="13">
        <v>0.21129654619032701</v>
      </c>
      <c r="D937" s="13">
        <v>0.89007915414583605</v>
      </c>
      <c r="E937" s="13">
        <v>-1.22426791751435</v>
      </c>
      <c r="F937" s="13">
        <v>-0.25271027544614399</v>
      </c>
      <c r="G937" s="13">
        <v>1.2007769753534501</v>
      </c>
      <c r="H937" s="13">
        <v>0.42896377310185702</v>
      </c>
      <c r="I937" s="13">
        <v>0.81945875704667903</v>
      </c>
      <c r="J937" s="13">
        <v>-0.52961218177305402</v>
      </c>
      <c r="K937" s="13">
        <v>-0.642385164140586</v>
      </c>
      <c r="L937" s="13">
        <v>-0.44978580071329599</v>
      </c>
      <c r="M937" s="13">
        <v>-2.01060536843897</v>
      </c>
      <c r="N937" s="13">
        <v>0.73861094957182505</v>
      </c>
      <c r="O937" s="13">
        <v>-0.369616763075793</v>
      </c>
      <c r="P937" s="13">
        <v>0.56409790145834204</v>
      </c>
      <c r="Q937" s="13">
        <v>0.445567636960086</v>
      </c>
      <c r="R937" s="13">
        <v>0.98453948835049399</v>
      </c>
      <c r="S937" s="13">
        <v>-0.52498960061346001</v>
      </c>
      <c r="T937" s="13">
        <v>3.44825177474678E-2</v>
      </c>
      <c r="U937" s="13">
        <v>-3.8072359850256497E-2</v>
      </c>
    </row>
    <row r="938" spans="1:21" x14ac:dyDescent="0.3">
      <c r="A938">
        <f t="shared" si="14"/>
        <v>935</v>
      </c>
      <c r="B938" s="13">
        <v>-1.23681835282285</v>
      </c>
      <c r="C938" s="13">
        <v>1.0263612568588401</v>
      </c>
      <c r="D938" s="13">
        <v>-0.30540983259138599</v>
      </c>
      <c r="E938" s="13">
        <v>0.53966158701298705</v>
      </c>
      <c r="F938" s="13">
        <v>0.14034720838795101</v>
      </c>
      <c r="G938" s="13">
        <v>-1.17812440724655</v>
      </c>
      <c r="H938" s="13">
        <v>0.73118362756160704</v>
      </c>
      <c r="I938" s="13">
        <v>-0.92707988490609305</v>
      </c>
      <c r="J938" s="13">
        <v>-0.83193059244420298</v>
      </c>
      <c r="K938" s="13">
        <v>0.281478448201126</v>
      </c>
      <c r="L938" s="13">
        <v>-0.56572020724344996</v>
      </c>
      <c r="M938" s="13">
        <v>3.01532105919095E-2</v>
      </c>
      <c r="N938" s="13">
        <v>0.380058610201159</v>
      </c>
      <c r="O938" s="13">
        <v>1.5228445394859</v>
      </c>
      <c r="P938" s="13">
        <v>-0.58964502940724295</v>
      </c>
      <c r="Q938" s="13">
        <v>3.6516526181918099E-2</v>
      </c>
      <c r="R938" s="13">
        <v>-0.61818662985800898</v>
      </c>
      <c r="S938" s="13">
        <v>1.8102490303085399</v>
      </c>
      <c r="T938" s="13">
        <v>0.35835482720070899</v>
      </c>
      <c r="U938" s="13">
        <v>-0.321576122971589</v>
      </c>
    </row>
    <row r="939" spans="1:21" x14ac:dyDescent="0.3">
      <c r="A939">
        <f t="shared" si="14"/>
        <v>936</v>
      </c>
      <c r="B939" s="13">
        <v>0.21468644813177901</v>
      </c>
      <c r="C939" s="13">
        <v>0.109824352728596</v>
      </c>
      <c r="D939" s="13">
        <v>-0.82357467928841499</v>
      </c>
      <c r="E939" s="13">
        <v>0.178928995112901</v>
      </c>
      <c r="F939" s="13">
        <v>0.171356190856191</v>
      </c>
      <c r="G939" s="13">
        <v>0.458518795477102</v>
      </c>
      <c r="H939" s="13">
        <v>-0.49476018791398102</v>
      </c>
      <c r="I939" s="13">
        <v>-0.81466390011807699</v>
      </c>
      <c r="J939" s="13">
        <v>-1.1650448857275599</v>
      </c>
      <c r="K939" s="13">
        <v>1.99742209523156</v>
      </c>
      <c r="L939" s="13">
        <v>-0.76900059150074296</v>
      </c>
      <c r="M939" s="13">
        <v>-0.879855614356572</v>
      </c>
      <c r="N939" s="13">
        <v>-0.37181530002151397</v>
      </c>
      <c r="O939" s="13">
        <v>2.7268912955367399E-2</v>
      </c>
      <c r="P939" s="13">
        <v>-0.85853175050387498</v>
      </c>
      <c r="Q939" s="13">
        <v>0.49276775271460099</v>
      </c>
      <c r="R939" s="13">
        <v>-1.65621065405104</v>
      </c>
      <c r="S939" s="13">
        <v>0.30434279809911702</v>
      </c>
      <c r="T939" s="13">
        <v>0.25373327911108601</v>
      </c>
      <c r="U939" s="13">
        <v>0.10625819302544399</v>
      </c>
    </row>
    <row r="940" spans="1:21" x14ac:dyDescent="0.3">
      <c r="A940">
        <f t="shared" si="14"/>
        <v>937</v>
      </c>
      <c r="B940" s="13">
        <v>2.0107717675336101</v>
      </c>
      <c r="C940" s="13">
        <v>1.32661155140148</v>
      </c>
      <c r="D940" s="13">
        <v>1.9727166035791499</v>
      </c>
      <c r="E940" s="13">
        <v>-0.28676392685559898</v>
      </c>
      <c r="F940" s="13">
        <v>-1.01492651917262</v>
      </c>
      <c r="G940" s="13">
        <v>0.144819086207367</v>
      </c>
      <c r="H940" s="13">
        <v>0.36629735443231898</v>
      </c>
      <c r="I940" s="13">
        <v>-1.8607620391417601</v>
      </c>
      <c r="J940" s="13">
        <v>1.94445064428582</v>
      </c>
      <c r="K940" s="13">
        <v>5.2940349493296797E-2</v>
      </c>
      <c r="L940" s="13">
        <v>-0.92029880884873705</v>
      </c>
      <c r="M940" s="13">
        <v>1.32348103483492</v>
      </c>
      <c r="N940" s="13">
        <v>1.3763941340108401</v>
      </c>
      <c r="O940" s="13">
        <v>0.85024539443067304</v>
      </c>
      <c r="P940" s="13">
        <v>2.4645411718836199</v>
      </c>
      <c r="Q940" s="13">
        <v>-0.44016692567857602</v>
      </c>
      <c r="R940" s="13">
        <v>-1.03167693389443</v>
      </c>
      <c r="S940" s="13">
        <v>-0.90535759885729805</v>
      </c>
      <c r="T940" s="13">
        <v>2.2278662053087701</v>
      </c>
      <c r="U940" s="13">
        <v>0.47054499138356498</v>
      </c>
    </row>
    <row r="941" spans="1:21" x14ac:dyDescent="0.3">
      <c r="A941">
        <f t="shared" si="14"/>
        <v>938</v>
      </c>
      <c r="B941" s="13">
        <v>2.55544334123088E-2</v>
      </c>
      <c r="C941" s="13">
        <v>1.21862303603963</v>
      </c>
      <c r="D941" s="13">
        <v>-0.80134248005137299</v>
      </c>
      <c r="E941" s="13">
        <v>-0.65115635433136099</v>
      </c>
      <c r="F941" s="13">
        <v>0.95102266742564001</v>
      </c>
      <c r="G941" s="13">
        <v>0.148859828843631</v>
      </c>
      <c r="H941" s="13">
        <v>0.121565323754563</v>
      </c>
      <c r="I941" s="13">
        <v>-3.3798479489892203E-2</v>
      </c>
      <c r="J941" s="13">
        <v>0.68192369028069899</v>
      </c>
      <c r="K941" s="13">
        <v>-0.19751292003144399</v>
      </c>
      <c r="L941" s="13">
        <v>-0.81824477457498002</v>
      </c>
      <c r="M941" s="13">
        <v>-1.0270646708937601</v>
      </c>
      <c r="N941" s="13">
        <v>-0.90765666072915097</v>
      </c>
      <c r="O941" s="13">
        <v>8.8210867231870105E-2</v>
      </c>
      <c r="P941" s="13">
        <v>-0.56440049687583205</v>
      </c>
      <c r="Q941" s="13">
        <v>2.2022282141810101</v>
      </c>
      <c r="R941" s="13">
        <v>0.82222695940086399</v>
      </c>
      <c r="S941" s="13">
        <v>1.2356192744818799</v>
      </c>
      <c r="T941" s="13">
        <v>-0.275322016995731</v>
      </c>
      <c r="U941" s="13">
        <v>0.14781554829752699</v>
      </c>
    </row>
    <row r="942" spans="1:21" x14ac:dyDescent="0.3">
      <c r="A942">
        <f t="shared" si="14"/>
        <v>939</v>
      </c>
      <c r="B942" s="13">
        <v>0.30829943624685902</v>
      </c>
      <c r="C942" s="13">
        <v>-1.2687536850621099</v>
      </c>
      <c r="D942" s="13">
        <v>2.9821670120124502</v>
      </c>
      <c r="E942" s="13">
        <v>-0.49554045533240598</v>
      </c>
      <c r="F942" s="13">
        <v>-1.1134367819418201</v>
      </c>
      <c r="G942" s="13">
        <v>0.14514607204439001</v>
      </c>
      <c r="H942" s="13">
        <v>-1.6707154356569101</v>
      </c>
      <c r="I942" s="13">
        <v>-0.83326771716313897</v>
      </c>
      <c r="J942" s="13">
        <v>0.28875715854763601</v>
      </c>
      <c r="K942" s="13">
        <v>-0.39781596068630998</v>
      </c>
      <c r="L942" s="13">
        <v>0.61717180808666094</v>
      </c>
      <c r="M942" s="13">
        <v>0.17968783432854199</v>
      </c>
      <c r="N942" s="13">
        <v>1.3890521577536701</v>
      </c>
      <c r="O942" s="13">
        <v>0.60117900348956799</v>
      </c>
      <c r="P942" s="13">
        <v>-0.116973944466039</v>
      </c>
      <c r="Q942" s="13">
        <v>0.50967469727725501</v>
      </c>
      <c r="R942" s="13">
        <v>4.1775213128864503E-3</v>
      </c>
      <c r="S942" s="13">
        <v>0.36826812033329898</v>
      </c>
      <c r="T942" s="13">
        <v>-0.43915420606300398</v>
      </c>
      <c r="U942" s="13">
        <v>0.831374785888503</v>
      </c>
    </row>
    <row r="943" spans="1:21" x14ac:dyDescent="0.3">
      <c r="A943">
        <f t="shared" si="14"/>
        <v>940</v>
      </c>
      <c r="B943" s="13">
        <v>-0.93824721062777905</v>
      </c>
      <c r="C943" s="13">
        <v>0.83629057322132205</v>
      </c>
      <c r="D943" s="13">
        <v>0.14126275651245901</v>
      </c>
      <c r="E943" s="13">
        <v>-1.72416773352036</v>
      </c>
      <c r="F943" s="13">
        <v>-0.44741885513035201</v>
      </c>
      <c r="G943" s="13">
        <v>1.1578373949024101</v>
      </c>
      <c r="H943" s="13">
        <v>-0.12826213047770799</v>
      </c>
      <c r="I943" s="13">
        <v>-0.55543331883712599</v>
      </c>
      <c r="J943" s="13">
        <v>-0.71679851435776099</v>
      </c>
      <c r="K943" s="13">
        <v>1.3944548958609</v>
      </c>
      <c r="L943" s="13">
        <v>1.1167809391924499</v>
      </c>
      <c r="M943" s="13">
        <v>-1.4299388496154599</v>
      </c>
      <c r="N943" s="13">
        <v>-0.756458173747655</v>
      </c>
      <c r="O943" s="13">
        <v>1.2964989764611301</v>
      </c>
      <c r="P943" s="13">
        <v>0.67067184475373698</v>
      </c>
      <c r="Q943" s="13">
        <v>-9.2588269699349704E-2</v>
      </c>
      <c r="R943" s="13">
        <v>0.68822786758023102</v>
      </c>
      <c r="S943" s="13">
        <v>-0.54120286060798595</v>
      </c>
      <c r="T943" s="13">
        <v>1.60780143626598</v>
      </c>
      <c r="U943" s="13">
        <v>-1.44653144408377</v>
      </c>
    </row>
    <row r="944" spans="1:21" x14ac:dyDescent="0.3">
      <c r="A944">
        <f t="shared" si="14"/>
        <v>941</v>
      </c>
      <c r="B944" s="13">
        <v>1.67421595177913</v>
      </c>
      <c r="C944" s="13">
        <v>0.36796697298721198</v>
      </c>
      <c r="D944" s="13">
        <v>-0.81400623954325602</v>
      </c>
      <c r="E944" s="13">
        <v>-1.3130043407426499</v>
      </c>
      <c r="F944" s="13">
        <v>0.87697599342959198</v>
      </c>
      <c r="G944" s="13">
        <v>0.32655165163927402</v>
      </c>
      <c r="H944" s="13">
        <v>2.0579390336771399</v>
      </c>
      <c r="I944" s="13">
        <v>-6.5414133143884404E-2</v>
      </c>
      <c r="J944" s="13">
        <v>-0.47100313791044501</v>
      </c>
      <c r="K944" s="13">
        <v>1.19374410131061</v>
      </c>
      <c r="L944" s="13">
        <v>-0.40895114316363801</v>
      </c>
      <c r="M944" s="13">
        <v>-0.35020880113681002</v>
      </c>
      <c r="N944" s="13">
        <v>0.19381954630891499</v>
      </c>
      <c r="O944" s="13">
        <v>-0.24062658843319901</v>
      </c>
      <c r="P944" s="13">
        <v>-0.322683299991323</v>
      </c>
      <c r="Q944" s="13">
        <v>0.103083041919673</v>
      </c>
      <c r="R944" s="13">
        <v>-1.0699155588107601</v>
      </c>
      <c r="S944" s="13">
        <v>-0.77265511749427696</v>
      </c>
      <c r="T944" s="13">
        <v>1.12447999647036</v>
      </c>
      <c r="U944" s="13">
        <v>-0.76332922095398803</v>
      </c>
    </row>
    <row r="945" spans="1:21" x14ac:dyDescent="0.3">
      <c r="A945">
        <f t="shared" si="14"/>
        <v>942</v>
      </c>
      <c r="B945" s="13">
        <v>0.124988173845023</v>
      </c>
      <c r="C945" s="13">
        <v>-0.21976248049135999</v>
      </c>
      <c r="D945" s="13">
        <v>-0.61762416366432904</v>
      </c>
      <c r="E945" s="13">
        <v>-1.19722344287438</v>
      </c>
      <c r="F945" s="13">
        <v>0.26522314729829199</v>
      </c>
      <c r="G945" s="13">
        <v>0.55481730478227098</v>
      </c>
      <c r="H945" s="13">
        <v>-1.0071163869352799</v>
      </c>
      <c r="I945" s="13">
        <v>-0.30245872081501202</v>
      </c>
      <c r="J945" s="13">
        <v>-1.00430150575391</v>
      </c>
      <c r="K945" s="13">
        <v>-1.0503199996911301</v>
      </c>
      <c r="L945" s="13">
        <v>-0.77415913784381596</v>
      </c>
      <c r="M945" s="13">
        <v>0.374979886858611</v>
      </c>
      <c r="N945" s="13">
        <v>1.05931583528593</v>
      </c>
      <c r="O945" s="13">
        <v>-1.3333715146245</v>
      </c>
      <c r="P945" s="13">
        <v>0.94695962683259405</v>
      </c>
      <c r="Q945" s="13">
        <v>0.89752422665206799</v>
      </c>
      <c r="R945" s="13">
        <v>-0.22061721678775001</v>
      </c>
      <c r="S945" s="13">
        <v>0.97625757270979696</v>
      </c>
      <c r="T945" s="13">
        <v>-0.82224021044256701</v>
      </c>
      <c r="U945" s="13">
        <v>9.364013458447E-3</v>
      </c>
    </row>
    <row r="946" spans="1:21" x14ac:dyDescent="0.3">
      <c r="A946">
        <f t="shared" si="14"/>
        <v>943</v>
      </c>
      <c r="B946" s="13">
        <v>0.53010125655069495</v>
      </c>
      <c r="C946" s="13">
        <v>0.84088774402673006</v>
      </c>
      <c r="D946" s="13">
        <v>-0.86933775261420199</v>
      </c>
      <c r="E946" s="13">
        <v>-0.57761669763620105</v>
      </c>
      <c r="F946" s="13">
        <v>-0.85162930516969204</v>
      </c>
      <c r="G946" s="13">
        <v>-1.93390187348302</v>
      </c>
      <c r="H946" s="13">
        <v>-1.42793256466421</v>
      </c>
      <c r="I946" s="13">
        <v>-0.59489247534720802</v>
      </c>
      <c r="J946" s="13">
        <v>1.0026307038647599</v>
      </c>
      <c r="K946" s="13">
        <v>-0.97834335282125195</v>
      </c>
      <c r="L946" s="13">
        <v>0.132147550666635</v>
      </c>
      <c r="M946" s="13">
        <v>1.5248888374060301</v>
      </c>
      <c r="N946" s="13">
        <v>1.1840795455253501</v>
      </c>
      <c r="O946" s="13">
        <v>-0.122838634284148</v>
      </c>
      <c r="P946" s="13">
        <v>-1.3118746856907899</v>
      </c>
      <c r="Q946" s="13">
        <v>-1.21454108962689</v>
      </c>
      <c r="R946" s="13">
        <v>0.12423693942393201</v>
      </c>
      <c r="S946" s="13">
        <v>4.8108285477987497E-2</v>
      </c>
      <c r="T946" s="13">
        <v>0.25815467400102499</v>
      </c>
      <c r="U946" s="13">
        <v>1.0635655460298299</v>
      </c>
    </row>
    <row r="947" spans="1:21" x14ac:dyDescent="0.3">
      <c r="A947">
        <f t="shared" si="14"/>
        <v>944</v>
      </c>
      <c r="B947" s="13">
        <v>-0.952068223401487</v>
      </c>
      <c r="C947" s="13">
        <v>-0.45008654159037498</v>
      </c>
      <c r="D947" s="13">
        <v>0.33913326917116998</v>
      </c>
      <c r="E947" s="13">
        <v>0.35722474318167802</v>
      </c>
      <c r="F947" s="13">
        <v>-0.39150580026655102</v>
      </c>
      <c r="G947" s="13">
        <v>-1.19240012757507E-2</v>
      </c>
      <c r="H947" s="13">
        <v>0.11441089709123101</v>
      </c>
      <c r="I947" s="13">
        <v>-6.9252803235836796E-2</v>
      </c>
      <c r="J947" s="13">
        <v>0.20282056150463601</v>
      </c>
      <c r="K947" s="13">
        <v>0.56226594127961504</v>
      </c>
      <c r="L947" s="13">
        <v>-1.5035061383672601</v>
      </c>
      <c r="M947" s="13">
        <v>0.134879994799182</v>
      </c>
      <c r="N947" s="13">
        <v>0.96953345058840301</v>
      </c>
      <c r="O947" s="13">
        <v>-0.32682966169227501</v>
      </c>
      <c r="P947" s="13">
        <v>-1.1749985049178999</v>
      </c>
      <c r="Q947" s="13">
        <v>-0.55170966417186196</v>
      </c>
      <c r="R947" s="13">
        <v>0.27769422179852798</v>
      </c>
      <c r="S947" s="13">
        <v>0.93426228682035795</v>
      </c>
      <c r="T947" s="13">
        <v>-0.16472759531068901</v>
      </c>
      <c r="U947" s="13">
        <v>-1.4407073057655899</v>
      </c>
    </row>
    <row r="948" spans="1:21" x14ac:dyDescent="0.3">
      <c r="A948">
        <f t="shared" si="14"/>
        <v>945</v>
      </c>
      <c r="B948" s="13">
        <v>0.85404281822047801</v>
      </c>
      <c r="C948" s="13">
        <v>-0.56584619424767102</v>
      </c>
      <c r="D948" s="13">
        <v>-0.312776558083253</v>
      </c>
      <c r="E948" s="13">
        <v>-1.8495401779940699</v>
      </c>
      <c r="F948" s="13">
        <v>1.54982604690388</v>
      </c>
      <c r="G948" s="13">
        <v>1.5548999682112401</v>
      </c>
      <c r="H948" s="13">
        <v>-0.52501255394962698</v>
      </c>
      <c r="I948" s="13">
        <v>0.81389345487547704</v>
      </c>
      <c r="J948" s="13">
        <v>0.443330221925754</v>
      </c>
      <c r="K948" s="13">
        <v>0.71910992446572197</v>
      </c>
      <c r="L948" s="13">
        <v>1.0267889641768599</v>
      </c>
      <c r="M948" s="13">
        <v>-1.0856017274087</v>
      </c>
      <c r="N948" s="13">
        <v>0.64315394685646599</v>
      </c>
      <c r="O948" s="13">
        <v>-1.54294195134394</v>
      </c>
      <c r="P948" s="13">
        <v>0.174878876313243</v>
      </c>
      <c r="Q948" s="13">
        <v>-0.60225116894668296</v>
      </c>
      <c r="R948" s="13">
        <v>1.8515638026827701</v>
      </c>
      <c r="S948" s="13">
        <v>-0.78765153391118803</v>
      </c>
      <c r="T948" s="13">
        <v>0.150414475903386</v>
      </c>
      <c r="U948" s="13">
        <v>5.9049064452570202E-2</v>
      </c>
    </row>
    <row r="949" spans="1:21" x14ac:dyDescent="0.3">
      <c r="A949">
        <f t="shared" si="14"/>
        <v>946</v>
      </c>
      <c r="B949" s="13">
        <v>0.38914573451776402</v>
      </c>
      <c r="C949" s="13">
        <v>0.56646597052618397</v>
      </c>
      <c r="D949" s="13">
        <v>-0.40443200006619501</v>
      </c>
      <c r="E949" s="13">
        <v>-4.8561198496787097E-2</v>
      </c>
      <c r="F949" s="13">
        <v>0.120821884576278</v>
      </c>
      <c r="G949" s="13">
        <v>-0.85908329994445498</v>
      </c>
      <c r="H949" s="13">
        <v>1.7228408686840799</v>
      </c>
      <c r="I949" s="13">
        <v>-0.77005870596819304</v>
      </c>
      <c r="J949" s="13">
        <v>0.31079335678744002</v>
      </c>
      <c r="K949" s="13">
        <v>1.1311871814521799</v>
      </c>
      <c r="L949" s="13">
        <v>-0.124106656241439</v>
      </c>
      <c r="M949" s="13">
        <v>-0.29156897474280202</v>
      </c>
      <c r="N949" s="13">
        <v>-1.2193671042322499E-2</v>
      </c>
      <c r="O949" s="13">
        <v>1.50861196744752</v>
      </c>
      <c r="P949" s="13">
        <v>0.810410477392983</v>
      </c>
      <c r="Q949" s="13">
        <v>1.50084994102118</v>
      </c>
      <c r="R949" s="13">
        <v>-0.90521301341810301</v>
      </c>
      <c r="S949" s="13">
        <v>-0.16736360576714199</v>
      </c>
      <c r="T949" s="13">
        <v>0.43696934020059303</v>
      </c>
      <c r="U949" s="13">
        <v>0.86205448059122003</v>
      </c>
    </row>
    <row r="950" spans="1:21" x14ac:dyDescent="0.3">
      <c r="A950">
        <f t="shared" si="14"/>
        <v>947</v>
      </c>
      <c r="B950" s="13">
        <v>-1.1560010849517</v>
      </c>
      <c r="C950" s="13">
        <v>-0.10594413643264</v>
      </c>
      <c r="D950" s="13">
        <v>-0.149682346250639</v>
      </c>
      <c r="E950" s="13">
        <v>-1.50790977359525</v>
      </c>
      <c r="F950" s="13">
        <v>-1.4350316039291799</v>
      </c>
      <c r="G950" s="13">
        <v>1.13931388559194</v>
      </c>
      <c r="H950" s="13">
        <v>-0.474782059938199</v>
      </c>
      <c r="I950" s="13">
        <v>0.89340179706850997</v>
      </c>
      <c r="J950" s="13">
        <v>7.0043533527072294E-2</v>
      </c>
      <c r="K950" s="13">
        <v>0.53275447200077497</v>
      </c>
      <c r="L950" s="13">
        <v>-1.21212286350045</v>
      </c>
      <c r="M950" s="13">
        <v>-0.31215579580655101</v>
      </c>
      <c r="N950" s="13">
        <v>0.54673929891301998</v>
      </c>
      <c r="O950" s="13">
        <v>1.6673561059831601</v>
      </c>
      <c r="P950" s="13">
        <v>0.47066467636951498</v>
      </c>
      <c r="Q950" s="13">
        <v>-1.29089965847213</v>
      </c>
      <c r="R950" s="13">
        <v>1.4045611549886501</v>
      </c>
      <c r="S950" s="13">
        <v>1.36527765260397</v>
      </c>
      <c r="T950" s="13">
        <v>0.442452003250701</v>
      </c>
      <c r="U950" s="13">
        <v>-1.5878305096781899</v>
      </c>
    </row>
    <row r="951" spans="1:21" x14ac:dyDescent="0.3">
      <c r="A951">
        <f t="shared" si="14"/>
        <v>948</v>
      </c>
      <c r="B951" s="13">
        <v>3.9740126989248399E-2</v>
      </c>
      <c r="C951" s="13">
        <v>9.5585752663732995E-2</v>
      </c>
      <c r="D951" s="13">
        <v>0.74129317598140598</v>
      </c>
      <c r="E951" s="13">
        <v>3.6239528582879502E-2</v>
      </c>
      <c r="F951" s="13">
        <v>0.69354018063213596</v>
      </c>
      <c r="G951" s="13">
        <v>-0.14866089573319599</v>
      </c>
      <c r="H951" s="13">
        <v>-1.57173068052326</v>
      </c>
      <c r="I951" s="13">
        <v>1.2553439790677401</v>
      </c>
      <c r="J951" s="13">
        <v>0.60495552011953102</v>
      </c>
      <c r="K951" s="13">
        <v>-0.56552865819919296</v>
      </c>
      <c r="L951" s="13">
        <v>-0.65127237517115</v>
      </c>
      <c r="M951" s="13">
        <v>1.3405311698576201</v>
      </c>
      <c r="N951" s="13">
        <v>0.388629861151433</v>
      </c>
      <c r="O951" s="13">
        <v>-1.6708462652453799</v>
      </c>
      <c r="P951" s="13">
        <v>-1.3870678935615901</v>
      </c>
      <c r="Q951" s="13">
        <v>0.27292206980105599</v>
      </c>
      <c r="R951" s="13">
        <v>-0.550092072476704</v>
      </c>
      <c r="S951" s="13">
        <v>-0.31570231773355201</v>
      </c>
      <c r="T951" s="13">
        <v>-0.22931881702344201</v>
      </c>
      <c r="U951" s="13">
        <v>-0.29848009495016098</v>
      </c>
    </row>
    <row r="952" spans="1:21" x14ac:dyDescent="0.3">
      <c r="A952">
        <f t="shared" si="14"/>
        <v>949</v>
      </c>
      <c r="B952" s="13">
        <v>-0.45059860370758698</v>
      </c>
      <c r="C952" s="13">
        <v>1.1472685019534701</v>
      </c>
      <c r="D952" s="13">
        <v>0.92898832338142301</v>
      </c>
      <c r="E952" s="13">
        <v>0.15918781524268699</v>
      </c>
      <c r="F952" s="13">
        <v>-1.18698295997356</v>
      </c>
      <c r="G952" s="13">
        <v>-1.41969321073443</v>
      </c>
      <c r="H952" s="13">
        <v>0.41777983320349699</v>
      </c>
      <c r="I952" s="13">
        <v>-0.79686948982407002</v>
      </c>
      <c r="J952" s="13">
        <v>1.5642275941593</v>
      </c>
      <c r="K952" s="13">
        <v>-0.65636427320553203</v>
      </c>
      <c r="L952" s="13">
        <v>-0.11149837368808201</v>
      </c>
      <c r="M952" s="13">
        <v>-0.45641119610123798</v>
      </c>
      <c r="N952" s="13">
        <v>9.8453932495757193E-2</v>
      </c>
      <c r="O952" s="13">
        <v>-1.0587986032905501</v>
      </c>
      <c r="P952" s="13">
        <v>9.2834552454108502E-2</v>
      </c>
      <c r="Q952" s="13">
        <v>-6.1667178137735298E-2</v>
      </c>
      <c r="R952" s="13">
        <v>1.46119560799682</v>
      </c>
      <c r="S952" s="13">
        <v>-1.1713559849475399</v>
      </c>
      <c r="T952" s="13">
        <v>0.977321457893773</v>
      </c>
      <c r="U952" s="13">
        <v>3.6343239324599798E-2</v>
      </c>
    </row>
    <row r="953" spans="1:21" x14ac:dyDescent="0.3">
      <c r="A953">
        <f t="shared" si="14"/>
        <v>950</v>
      </c>
      <c r="B953" s="13">
        <v>0.109247941665665</v>
      </c>
      <c r="C953" s="13">
        <v>-0.49554686387965602</v>
      </c>
      <c r="D953" s="13">
        <v>-0.764724539953894</v>
      </c>
      <c r="E953" s="13">
        <v>0.579955447145031</v>
      </c>
      <c r="F953" s="13">
        <v>0.17428004435042399</v>
      </c>
      <c r="G953" s="13">
        <v>-0.88494704578355798</v>
      </c>
      <c r="H953" s="13">
        <v>-0.50424135067869502</v>
      </c>
      <c r="I953" s="13">
        <v>1.1349203297341399</v>
      </c>
      <c r="J953" s="13">
        <v>0.19749214718164201</v>
      </c>
      <c r="K953" s="13">
        <v>-0.81841760910502304</v>
      </c>
      <c r="L953" s="13">
        <v>-0.38408257761619902</v>
      </c>
      <c r="M953" s="13">
        <v>-0.55171100341550305</v>
      </c>
      <c r="N953" s="13">
        <v>-0.73569092663954805</v>
      </c>
      <c r="O953" s="13">
        <v>-0.69654680175124395</v>
      </c>
      <c r="P953" s="13">
        <v>1.2684381704715999</v>
      </c>
      <c r="Q953" s="13">
        <v>-1.09288110396988</v>
      </c>
      <c r="R953" s="13">
        <v>-0.29957352212855998</v>
      </c>
      <c r="S953" s="13">
        <v>3.6320145136055901E-2</v>
      </c>
      <c r="T953" s="13">
        <v>0.347299386660742</v>
      </c>
      <c r="U953" s="13">
        <v>0.67144811636936097</v>
      </c>
    </row>
    <row r="954" spans="1:21" x14ac:dyDescent="0.3">
      <c r="A954">
        <f t="shared" si="14"/>
        <v>951</v>
      </c>
      <c r="B954" s="13">
        <v>-0.250552842446154</v>
      </c>
      <c r="C954" s="13">
        <v>0.24170911280700699</v>
      </c>
      <c r="D954" s="13">
        <v>-1.5599980657425401</v>
      </c>
      <c r="E954" s="13">
        <v>-0.116476875486864</v>
      </c>
      <c r="F954" s="13">
        <v>-0.44803116789307901</v>
      </c>
      <c r="G954" s="13">
        <v>0.19728721118690201</v>
      </c>
      <c r="H954" s="13">
        <v>-2.0424300962411399</v>
      </c>
      <c r="I954" s="13">
        <v>0.35047734482939902</v>
      </c>
      <c r="J954" s="13">
        <v>-2.1309098007178502</v>
      </c>
      <c r="K954" s="13">
        <v>1.4070729150669701</v>
      </c>
      <c r="L954" s="13">
        <v>-0.71602208463879302</v>
      </c>
      <c r="M954" s="13">
        <v>-0.177022923947392</v>
      </c>
      <c r="N954" s="13">
        <v>-2.3187236358497801E-2</v>
      </c>
      <c r="O954" s="13">
        <v>-0.34202063287214102</v>
      </c>
      <c r="P954" s="13">
        <v>1.3746681691865801</v>
      </c>
      <c r="Q954" s="13">
        <v>-0.52302127490706996</v>
      </c>
      <c r="R954" s="13">
        <v>0.46364142264744801</v>
      </c>
      <c r="S954" s="13">
        <v>-1.1710205764283099</v>
      </c>
      <c r="T954" s="13">
        <v>1.3304188498578</v>
      </c>
      <c r="U954" s="13">
        <v>0.36165611149357402</v>
      </c>
    </row>
    <row r="955" spans="1:21" x14ac:dyDescent="0.3">
      <c r="A955">
        <f t="shared" si="14"/>
        <v>952</v>
      </c>
      <c r="B955" s="13">
        <v>-0.189901654648676</v>
      </c>
      <c r="C955" s="13">
        <v>0.76768154896978702</v>
      </c>
      <c r="D955" s="13">
        <v>-1.1795661349983999</v>
      </c>
      <c r="E955" s="13">
        <v>0.28723690379829803</v>
      </c>
      <c r="F955" s="13">
        <v>-0.39236001425509498</v>
      </c>
      <c r="G955" s="13">
        <v>-2.67172511605096E-2</v>
      </c>
      <c r="H955" s="13">
        <v>0.60213248852135104</v>
      </c>
      <c r="I955" s="13">
        <v>-1.16716641066469</v>
      </c>
      <c r="J955" s="13">
        <v>-0.18988009320598201</v>
      </c>
      <c r="K955" s="13">
        <v>0.53894441006401395</v>
      </c>
      <c r="L955" s="13">
        <v>-0.662998261682606</v>
      </c>
      <c r="M955" s="13">
        <v>0.55417076807835997</v>
      </c>
      <c r="N955" s="13">
        <v>1.4881149259467501</v>
      </c>
      <c r="O955" s="13">
        <v>0.25209381519326102</v>
      </c>
      <c r="P955" s="13">
        <v>-0.235867824019177</v>
      </c>
      <c r="Q955" s="13">
        <v>1.88899109099177</v>
      </c>
      <c r="R955" s="13">
        <v>-0.59624711262871</v>
      </c>
      <c r="S955" s="13">
        <v>0.33688722836388701</v>
      </c>
      <c r="T955" s="13">
        <v>1.5764139023717899E-2</v>
      </c>
      <c r="U955" s="13">
        <v>2.2251124915739502</v>
      </c>
    </row>
    <row r="956" spans="1:21" x14ac:dyDescent="0.3">
      <c r="A956">
        <f t="shared" si="14"/>
        <v>953</v>
      </c>
      <c r="B956" s="13">
        <v>-1.0329135143008401</v>
      </c>
      <c r="C956" s="13">
        <v>-1.16526740652987</v>
      </c>
      <c r="D956" s="13">
        <v>-0.99906987449470896</v>
      </c>
      <c r="E956" s="13">
        <v>0.88137227721520095</v>
      </c>
      <c r="F956" s="13">
        <v>5.5156998430875903E-2</v>
      </c>
      <c r="G956" s="13">
        <v>1.10497116004563</v>
      </c>
      <c r="H956" s="13">
        <v>-8.1976663143510903E-2</v>
      </c>
      <c r="I956" s="13">
        <v>0.419278702952601</v>
      </c>
      <c r="J956" s="13">
        <v>-0.54695807243390704</v>
      </c>
      <c r="K956" s="13">
        <v>-1.26163505922262</v>
      </c>
      <c r="L956" s="13">
        <v>0.78055966325088699</v>
      </c>
      <c r="M956" s="13">
        <v>-2.3128042554883699</v>
      </c>
      <c r="N956" s="13">
        <v>-0.33332498152420498</v>
      </c>
      <c r="O956" s="13">
        <v>-8.7926158054368597E-2</v>
      </c>
      <c r="P956" s="13">
        <v>0.12533778972779</v>
      </c>
      <c r="Q956" s="13">
        <v>-0.61054531204088902</v>
      </c>
      <c r="R956" s="13">
        <v>1.14852707232508</v>
      </c>
      <c r="S956" s="13">
        <v>6.6951830271842899E-2</v>
      </c>
      <c r="T956" s="13">
        <v>2.9112573861580899E-3</v>
      </c>
      <c r="U956" s="13">
        <v>0.45953302228964998</v>
      </c>
    </row>
    <row r="957" spans="1:21" x14ac:dyDescent="0.3">
      <c r="A957">
        <f t="shared" si="14"/>
        <v>954</v>
      </c>
      <c r="B957" s="13">
        <v>-0.323291921419398</v>
      </c>
      <c r="C957" s="13">
        <v>0.102890577329653</v>
      </c>
      <c r="D957" s="13">
        <v>-0.68350353746733705</v>
      </c>
      <c r="E957" s="13">
        <v>0.42708814753059499</v>
      </c>
      <c r="F957" s="13">
        <v>-0.12808233606094999</v>
      </c>
      <c r="G957" s="13">
        <v>-0.85697033293630398</v>
      </c>
      <c r="H957" s="13">
        <v>1.08929764751487E-4</v>
      </c>
      <c r="I957" s="13">
        <v>0.970129912526844</v>
      </c>
      <c r="J957" s="13">
        <v>0.113758448100183</v>
      </c>
      <c r="K957" s="13">
        <v>-2.0393141759200599</v>
      </c>
      <c r="L957" s="13">
        <v>-1.32250755297568</v>
      </c>
      <c r="M957" s="13">
        <v>0.56355116823493701</v>
      </c>
      <c r="N957" s="13">
        <v>0.70617087174094595</v>
      </c>
      <c r="O957" s="13">
        <v>-1.32343433944296</v>
      </c>
      <c r="P957" s="13">
        <v>0.22141909103083801</v>
      </c>
      <c r="Q957" s="13">
        <v>0.60657291314943096</v>
      </c>
      <c r="R957" s="13">
        <v>0.22054530489531399</v>
      </c>
      <c r="S957" s="13">
        <v>0.17858783779549101</v>
      </c>
      <c r="T957" s="13">
        <v>8.9036471630776701E-2</v>
      </c>
      <c r="U957" s="13">
        <v>-0.750025199935758</v>
      </c>
    </row>
    <row r="958" spans="1:21" x14ac:dyDescent="0.3">
      <c r="A958">
        <f t="shared" si="14"/>
        <v>955</v>
      </c>
      <c r="B958" s="13">
        <v>0.76652685410544696</v>
      </c>
      <c r="C958" s="13">
        <v>-0.16962865300912</v>
      </c>
      <c r="D958" s="13">
        <v>-1.2774186897878601</v>
      </c>
      <c r="E958" s="13">
        <v>0.59144186378806096</v>
      </c>
      <c r="F958" s="13">
        <v>1.61718391635218</v>
      </c>
      <c r="G958" s="13">
        <v>0.40504519101245401</v>
      </c>
      <c r="H958" s="13">
        <v>-1.0186979611875999</v>
      </c>
      <c r="I958" s="13">
        <v>-0.17859932513333701</v>
      </c>
      <c r="J958" s="13">
        <v>-0.161925028518796</v>
      </c>
      <c r="K958" s="13">
        <v>1.48548655684968</v>
      </c>
      <c r="L958" s="13">
        <v>-0.31276719089424299</v>
      </c>
      <c r="M958" s="13">
        <v>-1.66513942403235</v>
      </c>
      <c r="N958" s="13">
        <v>-1.7802064504483599</v>
      </c>
      <c r="O958" s="13">
        <v>0.44176914922734001</v>
      </c>
      <c r="P958" s="13">
        <v>-0.67825274673796498</v>
      </c>
      <c r="Q958" s="13">
        <v>0.95665596338874404</v>
      </c>
      <c r="R958" s="13">
        <v>0.14010434788720999</v>
      </c>
      <c r="S958" s="13">
        <v>-1.5190759137951699</v>
      </c>
      <c r="T958" s="13">
        <v>-0.23022831108348499</v>
      </c>
      <c r="U958" s="13">
        <v>0.87302682619829497</v>
      </c>
    </row>
    <row r="959" spans="1:21" x14ac:dyDescent="0.3">
      <c r="A959">
        <f t="shared" si="14"/>
        <v>956</v>
      </c>
      <c r="B959" s="13">
        <v>1.74467317966905</v>
      </c>
      <c r="C959" s="13">
        <v>0.45727370667897299</v>
      </c>
      <c r="D959" s="13">
        <v>-0.65116534265083503</v>
      </c>
      <c r="E959" s="13">
        <v>-0.893552194688777</v>
      </c>
      <c r="F959" s="13">
        <v>-2.2919131576768601</v>
      </c>
      <c r="G959" s="13">
        <v>0.26371580666751399</v>
      </c>
      <c r="H959" s="13">
        <v>0.75348992482279498</v>
      </c>
      <c r="I959" s="13">
        <v>0.283981028151717</v>
      </c>
      <c r="J959" s="13">
        <v>-0.196023321489635</v>
      </c>
      <c r="K959" s="13">
        <v>-0.74510703444662896</v>
      </c>
      <c r="L959" s="13">
        <v>1.2032816473384E-2</v>
      </c>
      <c r="M959" s="13">
        <v>1.01440056170642</v>
      </c>
      <c r="N959" s="13">
        <v>-0.21932289831822999</v>
      </c>
      <c r="O959" s="13">
        <v>0.172488051149123</v>
      </c>
      <c r="P959" s="13">
        <v>0.68644990797536198</v>
      </c>
      <c r="Q959" s="13">
        <v>-0.64966594218193097</v>
      </c>
      <c r="R959" s="13">
        <v>0.67182997648123199</v>
      </c>
      <c r="S959" s="13">
        <v>1.6722313689057799</v>
      </c>
      <c r="T959" s="13">
        <v>-0.20694820135440201</v>
      </c>
      <c r="U959" s="13">
        <v>-0.64981535373019395</v>
      </c>
    </row>
    <row r="960" spans="1:21" x14ac:dyDescent="0.3">
      <c r="A960">
        <f t="shared" si="14"/>
        <v>957</v>
      </c>
      <c r="B960" s="13">
        <v>-1.1605199261697901</v>
      </c>
      <c r="C960" s="13">
        <v>0.26205771535080202</v>
      </c>
      <c r="D960" s="13">
        <v>0.23355281208487699</v>
      </c>
      <c r="E960" s="13">
        <v>0.21445785523518701</v>
      </c>
      <c r="F960" s="13">
        <v>-0.42691361483732099</v>
      </c>
      <c r="G960" s="13">
        <v>0.31757338940186203</v>
      </c>
      <c r="H960" s="13">
        <v>-8.4228162603049106E-2</v>
      </c>
      <c r="I960" s="13">
        <v>-1.2940024222028801</v>
      </c>
      <c r="J960" s="13">
        <v>-0.65415998063341696</v>
      </c>
      <c r="K960" s="13">
        <v>8.7994345993276601E-2</v>
      </c>
      <c r="L960" s="13">
        <v>-0.67076561118316003</v>
      </c>
      <c r="M960" s="13">
        <v>0.43034630550130898</v>
      </c>
      <c r="N960" s="13">
        <v>-0.37521658541089797</v>
      </c>
      <c r="O960" s="13">
        <v>1.2838772236217499</v>
      </c>
      <c r="P960" s="13">
        <v>-1.3766415901497799</v>
      </c>
      <c r="Q960" s="13">
        <v>0.68733681025964399</v>
      </c>
      <c r="R960" s="13">
        <v>1.31736451577556</v>
      </c>
      <c r="S960" s="13">
        <v>-0.68136182951151603</v>
      </c>
      <c r="T960" s="13">
        <v>0.282676937730929</v>
      </c>
      <c r="U960" s="13">
        <v>-0.42227855051143798</v>
      </c>
    </row>
    <row r="961" spans="1:21" x14ac:dyDescent="0.3">
      <c r="A961">
        <f t="shared" si="14"/>
        <v>958</v>
      </c>
      <c r="B961" s="13">
        <v>2.3774118523841699</v>
      </c>
      <c r="C961" s="13">
        <v>2.91267125115371E-2</v>
      </c>
      <c r="D961" s="13">
        <v>0.62027095614547401</v>
      </c>
      <c r="E961" s="13">
        <v>-2.4704736578275301E-2</v>
      </c>
      <c r="F961" s="13">
        <v>-0.91792015837663399</v>
      </c>
      <c r="G961" s="13">
        <v>1.90492456574034</v>
      </c>
      <c r="H961" s="13">
        <v>0.73787303398204096</v>
      </c>
      <c r="I961" s="13">
        <v>0.781552948299296</v>
      </c>
      <c r="J961" s="13">
        <v>1.77018589819086</v>
      </c>
      <c r="K961" s="13">
        <v>-2.85942618815021E-2</v>
      </c>
      <c r="L961" s="13">
        <v>1.35114427022707</v>
      </c>
      <c r="M961" s="13">
        <v>0.67855773540182596</v>
      </c>
      <c r="N961" s="13">
        <v>2.2079691370958998</v>
      </c>
      <c r="O961" s="13">
        <v>-3.8555043753671303E-2</v>
      </c>
      <c r="P961" s="13">
        <v>-1.0120045806475799</v>
      </c>
      <c r="Q961" s="13">
        <v>-1.9376487791724</v>
      </c>
      <c r="R961" s="13">
        <v>-0.123291404100789</v>
      </c>
      <c r="S961" s="13">
        <v>-1.02914351974892</v>
      </c>
      <c r="T961" s="13">
        <v>1.10163976483366</v>
      </c>
      <c r="U961" s="13">
        <v>-1.6458059134149301</v>
      </c>
    </row>
    <row r="962" spans="1:21" x14ac:dyDescent="0.3">
      <c r="A962">
        <f t="shared" si="14"/>
        <v>959</v>
      </c>
      <c r="B962" s="13">
        <v>1.52607796250707</v>
      </c>
      <c r="C962" s="13">
        <v>-0.821387243509628</v>
      </c>
      <c r="D962" s="13">
        <v>5.0316766558997E-2</v>
      </c>
      <c r="E962" s="13">
        <v>-1.2527822714054799</v>
      </c>
      <c r="F962" s="13">
        <v>-1.6734127525173601</v>
      </c>
      <c r="G962" s="13">
        <v>-0.20866176366259501</v>
      </c>
      <c r="H962" s="13">
        <v>-1.1523074549535799</v>
      </c>
      <c r="I962" s="13">
        <v>-0.420745377838533</v>
      </c>
      <c r="J962" s="13">
        <v>0.16296114560194</v>
      </c>
      <c r="K962" s="13">
        <v>-0.73419812615930002</v>
      </c>
      <c r="L962" s="13">
        <v>0.398142946750836</v>
      </c>
      <c r="M962" s="13">
        <v>7.3778240406455198E-2</v>
      </c>
      <c r="N962" s="13">
        <v>-1.60186575349619</v>
      </c>
      <c r="O962" s="13">
        <v>1.4389268674860201</v>
      </c>
      <c r="P962" s="13">
        <v>0.217403583740406</v>
      </c>
      <c r="Q962" s="13">
        <v>1.8621465483294299</v>
      </c>
      <c r="R962" s="13">
        <v>-0.90355792181168704</v>
      </c>
      <c r="S962" s="13">
        <v>-0.36114551561231201</v>
      </c>
      <c r="T962" s="13">
        <v>0.36574576950846699</v>
      </c>
      <c r="U962" s="13">
        <v>1.3259530922393701</v>
      </c>
    </row>
    <row r="963" spans="1:21" x14ac:dyDescent="0.3">
      <c r="A963">
        <f t="shared" si="14"/>
        <v>960</v>
      </c>
      <c r="B963" s="13">
        <v>0.168507500217456</v>
      </c>
      <c r="C963" s="13">
        <v>0.92337387637726798</v>
      </c>
      <c r="D963" s="13">
        <v>0.61844577363293496</v>
      </c>
      <c r="E963" s="13">
        <v>1.49866094551745</v>
      </c>
      <c r="F963" s="13">
        <v>-0.86824662803462804</v>
      </c>
      <c r="G963" s="13">
        <v>-0.52191264799400106</v>
      </c>
      <c r="H963" s="13">
        <v>1.9969207368203501</v>
      </c>
      <c r="I963" s="13">
        <v>0.93520359908871398</v>
      </c>
      <c r="J963" s="13">
        <v>-0.36174505723324901</v>
      </c>
      <c r="K963" s="13">
        <v>-2.00375439496875</v>
      </c>
      <c r="L963" s="13">
        <v>-1.6059101471105801</v>
      </c>
      <c r="M963" s="13">
        <v>0.50516296979227904</v>
      </c>
      <c r="N963" s="13">
        <v>9.3038357539329195E-2</v>
      </c>
      <c r="O963" s="13">
        <v>-1.5121223044454799</v>
      </c>
      <c r="P963" s="13">
        <v>0.753288509827999</v>
      </c>
      <c r="Q963" s="13">
        <v>-1.5618935149790301</v>
      </c>
      <c r="R963" s="13">
        <v>-1.4230967065161499</v>
      </c>
      <c r="S963" s="13">
        <v>0.75984560206596896</v>
      </c>
      <c r="T963" s="13">
        <v>-0.176363885251069</v>
      </c>
      <c r="U963" s="13">
        <v>-0.16498046380818601</v>
      </c>
    </row>
    <row r="964" spans="1:21" x14ac:dyDescent="0.3">
      <c r="A964">
        <f t="shared" si="14"/>
        <v>961</v>
      </c>
      <c r="B964" s="13">
        <v>-0.30120652932369901</v>
      </c>
      <c r="C964" s="13">
        <v>1.49288083711169</v>
      </c>
      <c r="D964" s="13">
        <v>-0.88110403093977396</v>
      </c>
      <c r="E964" s="13">
        <v>-1.01842717092965</v>
      </c>
      <c r="F964" s="13">
        <v>-0.77862560055040697</v>
      </c>
      <c r="G964" s="13">
        <v>0.42891137542521701</v>
      </c>
      <c r="H964" s="13">
        <v>-0.44927558639116499</v>
      </c>
      <c r="I964" s="13">
        <v>0.29064624592918797</v>
      </c>
      <c r="J964" s="13">
        <v>0.33635957384614101</v>
      </c>
      <c r="K964" s="13">
        <v>1.0107094474276701</v>
      </c>
      <c r="L964" s="13">
        <v>-0.336635168985987</v>
      </c>
      <c r="M964" s="13">
        <v>0.80475758791835394</v>
      </c>
      <c r="N964" s="13">
        <v>0.26518071417372202</v>
      </c>
      <c r="O964" s="13">
        <v>0.35570729303107501</v>
      </c>
      <c r="P964" s="13">
        <v>-2.51291281138435</v>
      </c>
      <c r="Q964" s="13">
        <v>-0.102841588148136</v>
      </c>
      <c r="R964" s="13">
        <v>0.430912498329589</v>
      </c>
      <c r="S964" s="13">
        <v>-1.76753075268032E-3</v>
      </c>
      <c r="T964" s="13">
        <v>2.9035584528654299</v>
      </c>
      <c r="U964" s="13">
        <v>-0.51453339699006195</v>
      </c>
    </row>
    <row r="965" spans="1:21" x14ac:dyDescent="0.3">
      <c r="A965">
        <f t="shared" si="14"/>
        <v>962</v>
      </c>
      <c r="B965" s="13">
        <v>-0.69865427070520703</v>
      </c>
      <c r="C965" s="13">
        <v>0.49234112231805999</v>
      </c>
      <c r="D965" s="13">
        <v>-0.60725957523514795</v>
      </c>
      <c r="E965" s="13">
        <v>-0.106597129169394</v>
      </c>
      <c r="F965" s="13">
        <v>-0.44958252507302099</v>
      </c>
      <c r="G965" s="13">
        <v>-0.59308866306499997</v>
      </c>
      <c r="H965" s="13">
        <v>6.1120643973380101E-2</v>
      </c>
      <c r="I965" s="13">
        <v>0.62990536191902902</v>
      </c>
      <c r="J965" s="13">
        <v>-0.65527142570438901</v>
      </c>
      <c r="K965" s="13">
        <v>0.84300961824568799</v>
      </c>
      <c r="L965" s="13">
        <v>-0.14338985884886901</v>
      </c>
      <c r="M965" s="13">
        <v>-1.0388027966232101</v>
      </c>
      <c r="N965" s="13">
        <v>-0.88581154656861205</v>
      </c>
      <c r="O965" s="13">
        <v>0.195860051991254</v>
      </c>
      <c r="P965" s="13">
        <v>1.9480276346285601</v>
      </c>
      <c r="Q965" s="13">
        <v>-7.3529706295852301E-2</v>
      </c>
      <c r="R965" s="13">
        <v>-1.1024824970098701</v>
      </c>
      <c r="S965" s="13">
        <v>-0.28431623261858102</v>
      </c>
      <c r="T965" s="13">
        <v>-0.80708390327388402</v>
      </c>
      <c r="U965" s="13">
        <v>1.28160426032026</v>
      </c>
    </row>
    <row r="966" spans="1:21" x14ac:dyDescent="0.3">
      <c r="A966">
        <f t="shared" ref="A966:A1003" si="15">1+A965</f>
        <v>963</v>
      </c>
      <c r="B966" s="13">
        <v>0.83277057577802505</v>
      </c>
      <c r="C966" s="13">
        <v>0.845267796218795</v>
      </c>
      <c r="D966" s="13">
        <v>-0.38140025922436699</v>
      </c>
      <c r="E966" s="13">
        <v>1.6648234030898601</v>
      </c>
      <c r="F966" s="13">
        <v>0.438044016652537</v>
      </c>
      <c r="G966" s="13">
        <v>0.57672862814970705</v>
      </c>
      <c r="H966" s="13">
        <v>-0.77890292088037805</v>
      </c>
      <c r="I966" s="13">
        <v>1.24709918723819</v>
      </c>
      <c r="J966" s="13">
        <v>0.77215475892285601</v>
      </c>
      <c r="K966" s="13">
        <v>-1.0815330894056601</v>
      </c>
      <c r="L966" s="13">
        <v>-1.09001535184158</v>
      </c>
      <c r="M966" s="13">
        <v>-1.35400834923017</v>
      </c>
      <c r="N966" s="13">
        <v>-1.04831780714044</v>
      </c>
      <c r="O966" s="13">
        <v>0.12699868564337999</v>
      </c>
      <c r="P966" s="13">
        <v>0.208426426906723</v>
      </c>
      <c r="Q966" s="13">
        <v>1.00388268137852</v>
      </c>
      <c r="R966" s="13">
        <v>0.36376665234282601</v>
      </c>
      <c r="S966" s="13">
        <v>-0.81203544965139296</v>
      </c>
      <c r="T966" s="13">
        <v>0.30136103820853299</v>
      </c>
      <c r="U966" s="13">
        <v>-0.48744062064122401</v>
      </c>
    </row>
    <row r="967" spans="1:21" x14ac:dyDescent="0.3">
      <c r="A967">
        <f t="shared" si="15"/>
        <v>964</v>
      </c>
      <c r="B967" s="13">
        <v>-0.69460525422280395</v>
      </c>
      <c r="C967" s="13">
        <v>4.82351030827671E-2</v>
      </c>
      <c r="D967" s="13">
        <v>-0.80770493180742398</v>
      </c>
      <c r="E967" s="13">
        <v>0.40443691114346703</v>
      </c>
      <c r="F967" s="13">
        <v>-1.2419442579526001</v>
      </c>
      <c r="G967" s="13">
        <v>1.09626435365759</v>
      </c>
      <c r="H967" s="13">
        <v>-2.5950865551159898</v>
      </c>
      <c r="I967" s="13">
        <v>-1.6014291540641199</v>
      </c>
      <c r="J967" s="13">
        <v>-1.4833062169504601</v>
      </c>
      <c r="K967" s="13">
        <v>1.37242225947917</v>
      </c>
      <c r="L967" s="13">
        <v>0.182459609856129</v>
      </c>
      <c r="M967" s="13">
        <v>-1.9167666807953601</v>
      </c>
      <c r="N967" s="13">
        <v>0.40930704896784398</v>
      </c>
      <c r="O967" s="13">
        <v>-0.45562425230576398</v>
      </c>
      <c r="P967" s="13">
        <v>-0.12079410910504899</v>
      </c>
      <c r="Q967" s="13">
        <v>-0.28746971068256999</v>
      </c>
      <c r="R967" s="13">
        <v>0.797580864417477</v>
      </c>
      <c r="S967" s="13">
        <v>-0.13853909703681699</v>
      </c>
      <c r="T967" s="13">
        <v>1.51287344546766</v>
      </c>
      <c r="U967" s="13">
        <v>-0.59980766994219803</v>
      </c>
    </row>
    <row r="968" spans="1:21" x14ac:dyDescent="0.3">
      <c r="A968">
        <f t="shared" si="15"/>
        <v>965</v>
      </c>
      <c r="B968" s="13">
        <v>-0.46188299313412501</v>
      </c>
      <c r="C968" s="13">
        <v>-0.39442718594466503</v>
      </c>
      <c r="D968" s="13">
        <v>-0.35820349988034</v>
      </c>
      <c r="E968" s="13">
        <v>-0.28106435431904198</v>
      </c>
      <c r="F968" s="13">
        <v>-0.22738543188590701</v>
      </c>
      <c r="G968" s="13">
        <v>-1.69306637212733</v>
      </c>
      <c r="H968" s="13">
        <v>2.6774066379845798</v>
      </c>
      <c r="I968" s="13">
        <v>-0.32448610168480502</v>
      </c>
      <c r="J968" s="13">
        <v>0.225840480068253</v>
      </c>
      <c r="K968" s="13">
        <v>0.78505845834320598</v>
      </c>
      <c r="L968" s="13">
        <v>-0.47794884268882198</v>
      </c>
      <c r="M968" s="13">
        <v>8.9244932489536896E-2</v>
      </c>
      <c r="N968" s="13">
        <v>0.25324868247125398</v>
      </c>
      <c r="O968" s="13">
        <v>0.84457738023555395</v>
      </c>
      <c r="P968" s="13">
        <v>-0.64561868107051901</v>
      </c>
      <c r="Q968" s="13">
        <v>-0.96022347847114498</v>
      </c>
      <c r="R968" s="13">
        <v>-0.78219989070398699</v>
      </c>
      <c r="S968" s="13">
        <v>0.119755235115627</v>
      </c>
      <c r="T968" s="13">
        <v>-0.37280232322489398</v>
      </c>
      <c r="U968" s="13">
        <v>0.35015917201026497</v>
      </c>
    </row>
    <row r="969" spans="1:21" x14ac:dyDescent="0.3">
      <c r="A969">
        <f t="shared" si="15"/>
        <v>966</v>
      </c>
      <c r="B969" s="13">
        <v>0.88361713672082798</v>
      </c>
      <c r="C969" s="13">
        <v>0.18061323651712999</v>
      </c>
      <c r="D969" s="13">
        <v>-0.15881788247235501</v>
      </c>
      <c r="E969" s="13">
        <v>0.95612493448563496</v>
      </c>
      <c r="F969" s="13">
        <v>-0.69157860392668602</v>
      </c>
      <c r="G969" s="13">
        <v>0.89350138346290398</v>
      </c>
      <c r="H969" s="13">
        <v>7.3207966625624094E-2</v>
      </c>
      <c r="I969" s="13">
        <v>1.27674897775703</v>
      </c>
      <c r="J969" s="13">
        <v>1.3472456926682199</v>
      </c>
      <c r="K969" s="13">
        <v>-2.3978648957290298</v>
      </c>
      <c r="L969" s="13">
        <v>0.31552938379158901</v>
      </c>
      <c r="M969" s="13">
        <v>0.101204888345769</v>
      </c>
      <c r="N969" s="13">
        <v>-0.95921086016134505</v>
      </c>
      <c r="O969" s="13">
        <v>-1.24407775278225</v>
      </c>
      <c r="P969" s="13">
        <v>1.0608512948356801</v>
      </c>
      <c r="Q969" s="13">
        <v>1.3935961986799099</v>
      </c>
      <c r="R969" s="13">
        <v>-2.8479551332908502E-2</v>
      </c>
      <c r="S969" s="13">
        <v>-0.33728514842292101</v>
      </c>
      <c r="T969" s="13">
        <v>-0.38325880818543501</v>
      </c>
      <c r="U969" s="13">
        <v>0.60285897599796301</v>
      </c>
    </row>
    <row r="970" spans="1:21" x14ac:dyDescent="0.3">
      <c r="A970">
        <f t="shared" si="15"/>
        <v>967</v>
      </c>
      <c r="B970" s="13">
        <v>0.43594418216372499</v>
      </c>
      <c r="C970" s="13">
        <v>-1.55270727099177</v>
      </c>
      <c r="D970" s="13">
        <v>-1.1360812102120501</v>
      </c>
      <c r="E970" s="13">
        <v>1.5113950618283101</v>
      </c>
      <c r="F970" s="13">
        <v>0.57846004339228496</v>
      </c>
      <c r="G970" s="13">
        <v>1.4853866062588399</v>
      </c>
      <c r="H970" s="13">
        <v>-1.0347042168187399</v>
      </c>
      <c r="I970" s="13">
        <v>-1.13437084758534</v>
      </c>
      <c r="J970" s="13">
        <v>0.97090860293334402</v>
      </c>
      <c r="K970" s="13">
        <v>0.539907028451724</v>
      </c>
      <c r="L970" s="13">
        <v>1.7787627038826901</v>
      </c>
      <c r="M970" s="13">
        <v>0.238379190294639</v>
      </c>
      <c r="N970" s="13">
        <v>0.30335056296724799</v>
      </c>
      <c r="O970" s="13">
        <v>-0.91322730154741605</v>
      </c>
      <c r="P970" s="13">
        <v>-0.672889475641125</v>
      </c>
      <c r="Q970" s="13">
        <v>-0.84403489931062403</v>
      </c>
      <c r="R970" s="13">
        <v>-1.64098976898071</v>
      </c>
      <c r="S970" s="13">
        <v>-0.62116478553546595</v>
      </c>
      <c r="T970" s="13">
        <v>-0.70516750044808496</v>
      </c>
      <c r="U970" s="13">
        <v>8.8974802242967194E-2</v>
      </c>
    </row>
    <row r="971" spans="1:21" x14ac:dyDescent="0.3">
      <c r="A971">
        <f t="shared" si="15"/>
        <v>968</v>
      </c>
      <c r="B971" s="13">
        <v>0.89674736305446401</v>
      </c>
      <c r="C971" s="13">
        <v>1.6592576191862101</v>
      </c>
      <c r="D971" s="13">
        <v>1.8311485697044001</v>
      </c>
      <c r="E971" s="13">
        <v>-0.26657889838552601</v>
      </c>
      <c r="F971" s="13">
        <v>1.6465528307691899</v>
      </c>
      <c r="G971" s="13">
        <v>-0.10769146418875999</v>
      </c>
      <c r="H971" s="13">
        <v>-2.2344092378612599E-2</v>
      </c>
      <c r="I971" s="13">
        <v>1.0210148949603699</v>
      </c>
      <c r="J971" s="13">
        <v>0.53780873624258096</v>
      </c>
      <c r="K971" s="13">
        <v>-0.214455087444965</v>
      </c>
      <c r="L971" s="13">
        <v>1.2913286731617299</v>
      </c>
      <c r="M971" s="13">
        <v>1.43778564021725</v>
      </c>
      <c r="N971" s="13">
        <v>-0.54264935439044204</v>
      </c>
      <c r="O971" s="13">
        <v>-0.646726222701832</v>
      </c>
      <c r="P971" s="13">
        <v>1.3675980263234</v>
      </c>
      <c r="Q971" s="13">
        <v>3.3357848891002101E-2</v>
      </c>
      <c r="R971" s="13">
        <v>0.50553986255544503</v>
      </c>
      <c r="S971" s="13">
        <v>0.87651420060858998</v>
      </c>
      <c r="T971" s="13">
        <v>2.5092717805996601</v>
      </c>
      <c r="U971" s="13">
        <v>5.2477745651265999E-2</v>
      </c>
    </row>
    <row r="972" spans="1:21" x14ac:dyDescent="0.3">
      <c r="A972">
        <f t="shared" si="15"/>
        <v>969</v>
      </c>
      <c r="B972" s="13">
        <v>0.50473202794489203</v>
      </c>
      <c r="C972" s="13">
        <v>0.93051904521442497</v>
      </c>
      <c r="D972" s="13">
        <v>1.3369525563401301</v>
      </c>
      <c r="E972" s="13">
        <v>1.4515114117257999</v>
      </c>
      <c r="F972" s="13">
        <v>-1.29082332621607</v>
      </c>
      <c r="G972" s="13">
        <v>1.6926273482674701</v>
      </c>
      <c r="H972" s="13">
        <v>-0.40485343008313002</v>
      </c>
      <c r="I972" s="13">
        <v>0.10163694606677701</v>
      </c>
      <c r="J972" s="13">
        <v>-0.63508622515819502</v>
      </c>
      <c r="K972" s="13">
        <v>1.14769059093578</v>
      </c>
      <c r="L972" s="13">
        <v>0.89279720035375199</v>
      </c>
      <c r="M972" s="13">
        <v>0.86049540734415197</v>
      </c>
      <c r="N972" s="13">
        <v>-0.31861936783435002</v>
      </c>
      <c r="O972" s="13">
        <v>1.2038652682456199</v>
      </c>
      <c r="P972" s="13">
        <v>-0.14506926063044301</v>
      </c>
      <c r="Q972" s="13">
        <v>-1.27282444079588</v>
      </c>
      <c r="R972" s="13">
        <v>-0.17336834979020699</v>
      </c>
      <c r="S972" s="13">
        <v>0.49132852395455001</v>
      </c>
      <c r="T972" s="13">
        <v>1.05074713625947</v>
      </c>
      <c r="U972" s="13">
        <v>-1.1026915704965301</v>
      </c>
    </row>
    <row r="973" spans="1:21" x14ac:dyDescent="0.3">
      <c r="A973">
        <f t="shared" si="15"/>
        <v>970</v>
      </c>
      <c r="B973" s="13">
        <v>-0.400897135515841</v>
      </c>
      <c r="C973" s="13">
        <v>-1.83277980945398</v>
      </c>
      <c r="D973" s="13">
        <v>1.36844324770023</v>
      </c>
      <c r="E973" s="13">
        <v>0.908503307028942</v>
      </c>
      <c r="F973" s="13">
        <v>-0.23021865406681499</v>
      </c>
      <c r="G973" s="13">
        <v>-0.87632064126254905</v>
      </c>
      <c r="H973" s="13">
        <v>0.33102902123649203</v>
      </c>
      <c r="I973" s="13">
        <v>-5.8917253090219397E-2</v>
      </c>
      <c r="J973" s="13">
        <v>1.9095365969990701</v>
      </c>
      <c r="K973" s="13">
        <v>-0.41302243197351701</v>
      </c>
      <c r="L973" s="13">
        <v>-1.4724485794465501</v>
      </c>
      <c r="M973" s="13">
        <v>-1.4473230903441201</v>
      </c>
      <c r="N973" s="13">
        <v>0.14111162042845601</v>
      </c>
      <c r="O973" s="13">
        <v>-1.64050853447156</v>
      </c>
      <c r="P973" s="13">
        <v>-2.0073060667131E-2</v>
      </c>
      <c r="Q973" s="13">
        <v>0.70633489838805796</v>
      </c>
      <c r="R973" s="13">
        <v>0.60712435274841003</v>
      </c>
      <c r="S973" s="13">
        <v>-1.5989306696843399</v>
      </c>
      <c r="T973" s="13">
        <v>0.89666054652251004</v>
      </c>
      <c r="U973" s="13">
        <v>0.82544571724327198</v>
      </c>
    </row>
    <row r="974" spans="1:21" x14ac:dyDescent="0.3">
      <c r="A974">
        <f t="shared" si="15"/>
        <v>971</v>
      </c>
      <c r="B974" s="13">
        <v>-0.51384801209921405</v>
      </c>
      <c r="C974" s="13">
        <v>-1.31279579013777</v>
      </c>
      <c r="D974" s="13">
        <v>0.90119788621507602</v>
      </c>
      <c r="E974" s="13">
        <v>1.39727879796157</v>
      </c>
      <c r="F974" s="13">
        <v>0.92464018174111495</v>
      </c>
      <c r="G974" s="13">
        <v>-2.1239406370260498</v>
      </c>
      <c r="H974" s="13">
        <v>-0.787448559736036</v>
      </c>
      <c r="I974" s="13">
        <v>0.66546540266900001</v>
      </c>
      <c r="J974" s="13">
        <v>-0.62356227016087695</v>
      </c>
      <c r="K974" s="13">
        <v>-1.1794085799254801</v>
      </c>
      <c r="L974" s="13">
        <v>-0.74183292917496402</v>
      </c>
      <c r="M974" s="13">
        <v>0.87035795896867696</v>
      </c>
      <c r="N974" s="13">
        <v>-1.46651955534103</v>
      </c>
      <c r="O974" s="13">
        <v>-0.28626873587274698</v>
      </c>
      <c r="P974" s="13">
        <v>0.29663556745508901</v>
      </c>
      <c r="Q974" s="13">
        <v>-1.6458394134018499</v>
      </c>
      <c r="R974" s="13">
        <v>0.74650914365724697</v>
      </c>
      <c r="S974" s="13">
        <v>-2.05312812133685</v>
      </c>
      <c r="T974" s="13">
        <v>1.34306035640486</v>
      </c>
      <c r="U974" s="13">
        <v>1.92988047831451</v>
      </c>
    </row>
    <row r="975" spans="1:21" x14ac:dyDescent="0.3">
      <c r="A975">
        <f t="shared" si="15"/>
        <v>972</v>
      </c>
      <c r="B975" s="13">
        <v>0.79636759623390097</v>
      </c>
      <c r="C975" s="13">
        <v>0.575379839236138</v>
      </c>
      <c r="D975" s="13">
        <v>-0.80788404076008702</v>
      </c>
      <c r="E975" s="13">
        <v>1.1384073635690599</v>
      </c>
      <c r="F975" s="13">
        <v>-1.6057248621432401</v>
      </c>
      <c r="G975" s="13">
        <v>0.33287794970081902</v>
      </c>
      <c r="H975" s="13">
        <v>-0.65074772326226404</v>
      </c>
      <c r="I975" s="13">
        <v>0.20898221940785</v>
      </c>
      <c r="J975" s="13">
        <v>-0.48630405451908698</v>
      </c>
      <c r="K975" s="13">
        <v>1.25813362066835</v>
      </c>
      <c r="L975" s="13">
        <v>1.0364666965373299</v>
      </c>
      <c r="M975" s="13">
        <v>-9.6656230584823602E-2</v>
      </c>
      <c r="N975" s="13">
        <v>-0.466733022331771</v>
      </c>
      <c r="O975" s="13">
        <v>-1.18047073315938</v>
      </c>
      <c r="P975" s="13">
        <v>0.35031034282156298</v>
      </c>
      <c r="Q975" s="13">
        <v>0.67683808603461004</v>
      </c>
      <c r="R975" s="13">
        <v>-1.5153339898059</v>
      </c>
      <c r="S975" s="13">
        <v>1.2313326523608601</v>
      </c>
      <c r="T975" s="13">
        <v>0.22795236329030999</v>
      </c>
      <c r="U975" s="13">
        <v>0.21848591909898801</v>
      </c>
    </row>
    <row r="976" spans="1:21" x14ac:dyDescent="0.3">
      <c r="A976">
        <f t="shared" si="15"/>
        <v>973</v>
      </c>
      <c r="B976" s="13">
        <v>-0.67119016400730502</v>
      </c>
      <c r="C976" s="13">
        <v>-0.16098793119125199</v>
      </c>
      <c r="D976" s="13">
        <v>0.40862567525960197</v>
      </c>
      <c r="E976" s="13">
        <v>0.336088024119095</v>
      </c>
      <c r="F976" s="13">
        <v>1.8763021111781599</v>
      </c>
      <c r="G976" s="13">
        <v>0.31907176737548898</v>
      </c>
      <c r="H976" s="13">
        <v>-0.64730227528824602</v>
      </c>
      <c r="I976" s="13">
        <v>-0.495038878087247</v>
      </c>
      <c r="J976" s="13">
        <v>-2.0848284244593902</v>
      </c>
      <c r="K976" s="13">
        <v>1.48168268093874</v>
      </c>
      <c r="L976" s="13">
        <v>-0.43015140512634398</v>
      </c>
      <c r="M976" s="13">
        <v>0.54011146571223601</v>
      </c>
      <c r="N976" s="13">
        <v>1.88569954627578</v>
      </c>
      <c r="O976" s="13">
        <v>0.398118319123625</v>
      </c>
      <c r="P976" s="13">
        <v>-0.45109200583515002</v>
      </c>
      <c r="Q976" s="13">
        <v>-0.70755969961503196</v>
      </c>
      <c r="R976" s="13">
        <v>0.94024604056577299</v>
      </c>
      <c r="S976" s="13">
        <v>0.35533346639330998</v>
      </c>
      <c r="T976" s="13">
        <v>0.68898851038950204</v>
      </c>
      <c r="U976" s="13">
        <v>-1.5088999616680701</v>
      </c>
    </row>
    <row r="977" spans="1:21" x14ac:dyDescent="0.3">
      <c r="A977">
        <f t="shared" si="15"/>
        <v>974</v>
      </c>
      <c r="B977" s="13">
        <v>1.1866590428663799</v>
      </c>
      <c r="C977" s="13">
        <v>-3.0442573424766198E-2</v>
      </c>
      <c r="D977" s="13">
        <v>0.118622136052538</v>
      </c>
      <c r="E977" s="13">
        <v>-1.21143468582896</v>
      </c>
      <c r="F977" s="13">
        <v>0.217074416415698</v>
      </c>
      <c r="G977" s="13">
        <v>-1.7643025231896301</v>
      </c>
      <c r="H977" s="13">
        <v>-1.09283702174396</v>
      </c>
      <c r="I977" s="13">
        <v>-2.7135759063938999E-2</v>
      </c>
      <c r="J977" s="13">
        <v>-7.4397673868608098E-3</v>
      </c>
      <c r="K977" s="13">
        <v>-0.55998437539790302</v>
      </c>
      <c r="L977" s="13">
        <v>0.16986462794759899</v>
      </c>
      <c r="M977" s="13">
        <v>-1.12645074355131</v>
      </c>
      <c r="N977" s="13">
        <v>-0.87898185338841195</v>
      </c>
      <c r="O977" s="13">
        <v>-1.8851168079023899</v>
      </c>
      <c r="P977" s="13">
        <v>-2.2247705485782499</v>
      </c>
      <c r="Q977" s="13">
        <v>-2.3452411475655102</v>
      </c>
      <c r="R977" s="13">
        <v>-0.49672392488584499</v>
      </c>
      <c r="S977" s="13">
        <v>-0.154401504567204</v>
      </c>
      <c r="T977" s="13">
        <v>0.32311333196924402</v>
      </c>
      <c r="U977" s="13">
        <v>-0.90527717875498004</v>
      </c>
    </row>
    <row r="978" spans="1:21" x14ac:dyDescent="0.3">
      <c r="A978">
        <f t="shared" si="15"/>
        <v>975</v>
      </c>
      <c r="B978" s="13">
        <v>0.79070197070358705</v>
      </c>
      <c r="C978" s="13">
        <v>-1.6021356237065101</v>
      </c>
      <c r="D978" s="13">
        <v>0.49839514031877502</v>
      </c>
      <c r="E978" s="13">
        <v>0.897003615034482</v>
      </c>
      <c r="F978" s="13">
        <v>0.43679730073390999</v>
      </c>
      <c r="G978" s="13">
        <v>2.2065602766780099</v>
      </c>
      <c r="H978" s="13">
        <v>-0.945528145362311</v>
      </c>
      <c r="I978" s="13">
        <v>-0.28726630206379</v>
      </c>
      <c r="J978" s="13">
        <v>0.42732715028845603</v>
      </c>
      <c r="K978" s="13">
        <v>-0.68520742814375402</v>
      </c>
      <c r="L978" s="13">
        <v>-0.65363203172279005</v>
      </c>
      <c r="M978" s="13">
        <v>0.72305212039907496</v>
      </c>
      <c r="N978" s="13">
        <v>1.0473615663843401</v>
      </c>
      <c r="O978" s="13">
        <v>-1.5826993136534799</v>
      </c>
      <c r="P978" s="13">
        <v>1.6940678693065601</v>
      </c>
      <c r="Q978" s="13">
        <v>0.15823011658425101</v>
      </c>
      <c r="R978" s="13">
        <v>-0.50384585937778104</v>
      </c>
      <c r="S978" s="13">
        <v>0.81054903151303104</v>
      </c>
      <c r="T978" s="13">
        <v>0.15898236444135699</v>
      </c>
      <c r="U978" s="13">
        <v>-0.95969694201378697</v>
      </c>
    </row>
    <row r="979" spans="1:21" x14ac:dyDescent="0.3">
      <c r="A979">
        <f t="shared" si="15"/>
        <v>976</v>
      </c>
      <c r="B979" s="13">
        <v>0.28772149467366798</v>
      </c>
      <c r="C979" s="13">
        <v>0.12549806968869201</v>
      </c>
      <c r="D979" s="13">
        <v>1.6095897047689101</v>
      </c>
      <c r="E979" s="13">
        <v>0.59669905124271905</v>
      </c>
      <c r="F979" s="13">
        <v>-0.46159795830362899</v>
      </c>
      <c r="G979" s="13">
        <v>0.36020407188279102</v>
      </c>
      <c r="H979" s="13">
        <v>-0.113898342155809</v>
      </c>
      <c r="I979" s="13">
        <v>-1.2649918626167</v>
      </c>
      <c r="J979" s="13">
        <v>-0.486404835467942</v>
      </c>
      <c r="K979" s="13">
        <v>-0.52011745552451705</v>
      </c>
      <c r="L979" s="13">
        <v>0.90930676640617003</v>
      </c>
      <c r="M979" s="13">
        <v>0.75629858036313102</v>
      </c>
      <c r="N979" s="13">
        <v>-1.1173681901557799</v>
      </c>
      <c r="O979" s="13">
        <v>-0.51504485851176696</v>
      </c>
      <c r="P979" s="13">
        <v>0.92794998526334704</v>
      </c>
      <c r="Q979" s="13">
        <v>-0.52768867072963999</v>
      </c>
      <c r="R979" s="13">
        <v>-0.187509979913249</v>
      </c>
      <c r="S979" s="13">
        <v>-2.1841424393806501</v>
      </c>
      <c r="T979" s="13">
        <v>-1.2996266925280699</v>
      </c>
      <c r="U979" s="13">
        <v>-0.32640005562987701</v>
      </c>
    </row>
    <row r="980" spans="1:21" x14ac:dyDescent="0.3">
      <c r="A980">
        <f t="shared" si="15"/>
        <v>977</v>
      </c>
      <c r="B980" s="13">
        <v>3.2261145630868501E-3</v>
      </c>
      <c r="C980" s="13">
        <v>0.180544925474904</v>
      </c>
      <c r="D980" s="13">
        <v>-0.58785884453766801</v>
      </c>
      <c r="E980" s="13">
        <v>-0.77625967078285896</v>
      </c>
      <c r="F980" s="13">
        <v>0.21940539678197701</v>
      </c>
      <c r="G980" s="13">
        <v>-3.2103325286782898E-2</v>
      </c>
      <c r="H980" s="13">
        <v>1.07793519441805</v>
      </c>
      <c r="I980" s="13">
        <v>0.33595329814783897</v>
      </c>
      <c r="J980" s="13">
        <v>1.19339740486971</v>
      </c>
      <c r="K980" s="13">
        <v>0.83849965695783102</v>
      </c>
      <c r="L980" s="13">
        <v>0.55401940272174199</v>
      </c>
      <c r="M980" s="13">
        <v>0.166054266481342</v>
      </c>
      <c r="N980" s="13">
        <v>0.86762059439309502</v>
      </c>
      <c r="O980" s="13">
        <v>2.4064865951542398</v>
      </c>
      <c r="P980" s="13">
        <v>-1.46452801590297E-3</v>
      </c>
      <c r="Q980" s="13">
        <v>0.26199734601696201</v>
      </c>
      <c r="R980" s="13">
        <v>0.17037675701834901</v>
      </c>
      <c r="S980" s="13">
        <v>-0.41185527168217301</v>
      </c>
      <c r="T980" s="13">
        <v>-0.21486724179809599</v>
      </c>
      <c r="U980" s="13">
        <v>-3.2605259875370298</v>
      </c>
    </row>
    <row r="981" spans="1:21" x14ac:dyDescent="0.3">
      <c r="A981">
        <f t="shared" si="15"/>
        <v>978</v>
      </c>
      <c r="B981" s="13">
        <v>0.36561718747292199</v>
      </c>
      <c r="C981" s="13">
        <v>0.63510916942354201</v>
      </c>
      <c r="D981" s="13">
        <v>1.07413330041941</v>
      </c>
      <c r="E981" s="13">
        <v>0.49505545253515798</v>
      </c>
      <c r="F981" s="13">
        <v>9.8609976991050202E-2</v>
      </c>
      <c r="G981" s="13">
        <v>-0.41555282233132901</v>
      </c>
      <c r="H981" s="13">
        <v>-1.8111206278996701</v>
      </c>
      <c r="I981" s="13">
        <v>1.2304605056167901</v>
      </c>
      <c r="J981" s="13">
        <v>0.76412208574141105</v>
      </c>
      <c r="K981" s="13">
        <v>1.28306426065662</v>
      </c>
      <c r="L981" s="13">
        <v>7.7524507697761202E-2</v>
      </c>
      <c r="M981" s="13">
        <v>-0.59534752200054897</v>
      </c>
      <c r="N981" s="13">
        <v>-0.201788075488222</v>
      </c>
      <c r="O981" s="13">
        <v>0.50877251528513701</v>
      </c>
      <c r="P981" s="13">
        <v>-1.30086216689134</v>
      </c>
      <c r="Q981" s="13">
        <v>-1.11086501475602</v>
      </c>
      <c r="R981" s="13">
        <v>0.71278999939218401</v>
      </c>
      <c r="S981" s="13">
        <v>0.43315164330354899</v>
      </c>
      <c r="T981" s="13">
        <v>-0.78879658328955404</v>
      </c>
      <c r="U981" s="13">
        <v>0.31904827869652502</v>
      </c>
    </row>
    <row r="982" spans="1:21" x14ac:dyDescent="0.3">
      <c r="A982">
        <f t="shared" si="15"/>
        <v>979</v>
      </c>
      <c r="B982" s="13">
        <v>3.5266778183388499</v>
      </c>
      <c r="C982" s="13">
        <v>-1.47269649129753</v>
      </c>
      <c r="D982" s="13">
        <v>0.56652115976748296</v>
      </c>
      <c r="E982" s="13">
        <v>-0.12002044978293799</v>
      </c>
      <c r="F982" s="13">
        <v>-0.53514111502643602</v>
      </c>
      <c r="G982" s="13">
        <v>-0.37186502413952299</v>
      </c>
      <c r="H982" s="13">
        <v>0.68524866719657895</v>
      </c>
      <c r="I982" s="13">
        <v>2.1814039860831298</v>
      </c>
      <c r="J982" s="13">
        <v>-1.8225874115772001</v>
      </c>
      <c r="K982" s="13">
        <v>0.37059241193551501</v>
      </c>
      <c r="L982" s="13">
        <v>-0.24119756399558201</v>
      </c>
      <c r="M982" s="13">
        <v>-1.40088627447099</v>
      </c>
      <c r="N982" s="13">
        <v>0.67847377746154902</v>
      </c>
      <c r="O982" s="13">
        <v>-0.16166002800517201</v>
      </c>
      <c r="P982" s="13">
        <v>-0.87276942932949897</v>
      </c>
      <c r="Q982" s="13">
        <v>0.80028497510642704</v>
      </c>
      <c r="R982" s="13">
        <v>0.96247999559447694</v>
      </c>
      <c r="S982" s="13">
        <v>-0.42144148245204699</v>
      </c>
      <c r="T982" s="13">
        <v>-0.68424871596369896</v>
      </c>
      <c r="U982" s="13">
        <v>-0.55711238705773902</v>
      </c>
    </row>
    <row r="983" spans="1:21" x14ac:dyDescent="0.3">
      <c r="A983">
        <f t="shared" si="15"/>
        <v>980</v>
      </c>
      <c r="B983" s="13">
        <v>-0.112436662512024</v>
      </c>
      <c r="C983" s="13">
        <v>1.02028204840325</v>
      </c>
      <c r="D983" s="13">
        <v>0.50861806626745099</v>
      </c>
      <c r="E983" s="13">
        <v>0.51983142295382401</v>
      </c>
      <c r="F983" s="13">
        <v>4.8597190775855503E-2</v>
      </c>
      <c r="G983" s="13">
        <v>0.45561973206634598</v>
      </c>
      <c r="H983" s="13">
        <v>1.66814939766873</v>
      </c>
      <c r="I983" s="13">
        <v>-0.67250185793162598</v>
      </c>
      <c r="J983" s="13">
        <v>1.4558984760809299</v>
      </c>
      <c r="K983" s="13">
        <v>0.25392037889031899</v>
      </c>
      <c r="L983" s="13">
        <v>-0.26835144763410401</v>
      </c>
      <c r="M983" s="13">
        <v>-2.3731838059093602</v>
      </c>
      <c r="N983" s="13">
        <v>-0.65055737017116899</v>
      </c>
      <c r="O983" s="13">
        <v>-1.26198814845722</v>
      </c>
      <c r="P983" s="13">
        <v>0.17080645367599401</v>
      </c>
      <c r="Q983" s="13">
        <v>-1.8349089209598299</v>
      </c>
      <c r="R983" s="13">
        <v>2.0084239683447902</v>
      </c>
      <c r="S983" s="13">
        <v>0.33164594581664097</v>
      </c>
      <c r="T983" s="13">
        <v>-1.2018892952139899</v>
      </c>
      <c r="U983" s="13">
        <v>-0.54945597922113198</v>
      </c>
    </row>
    <row r="984" spans="1:21" x14ac:dyDescent="0.3">
      <c r="A984">
        <f t="shared" si="15"/>
        <v>981</v>
      </c>
      <c r="B984" s="13">
        <v>-1.55659393493828</v>
      </c>
      <c r="C984" s="13">
        <v>-1.0616060261212601</v>
      </c>
      <c r="D984" s="13">
        <v>-0.150675773088493</v>
      </c>
      <c r="E984" s="13">
        <v>0.143903717423501</v>
      </c>
      <c r="F984" s="13">
        <v>1.8807518933257099</v>
      </c>
      <c r="G984" s="13">
        <v>0.55181174232772301</v>
      </c>
      <c r="H984" s="13">
        <v>-0.60918262719043703</v>
      </c>
      <c r="I984" s="13">
        <v>7.2927381536050995E-2</v>
      </c>
      <c r="J984" s="13">
        <v>-0.87163683288635196</v>
      </c>
      <c r="K984" s="13">
        <v>0.49907804149879997</v>
      </c>
      <c r="L984" s="13">
        <v>-1.6300864180267101</v>
      </c>
      <c r="M984" s="13">
        <v>-1.3869921477441201</v>
      </c>
      <c r="N984" s="13">
        <v>-1.74758588420167</v>
      </c>
      <c r="O984" s="13">
        <v>-1.38505276273968</v>
      </c>
      <c r="P984" s="13">
        <v>1.3858529549034699</v>
      </c>
      <c r="Q984" s="13">
        <v>2.2340776720758599</v>
      </c>
      <c r="R984" s="13">
        <v>-0.60823729294074402</v>
      </c>
      <c r="S984" s="13">
        <v>1.2630531343666</v>
      </c>
      <c r="T984" s="13">
        <v>0.20063843318114599</v>
      </c>
      <c r="U984" s="13">
        <v>-0.88689776658820896</v>
      </c>
    </row>
    <row r="985" spans="1:21" x14ac:dyDescent="0.3">
      <c r="A985">
        <f t="shared" si="15"/>
        <v>982</v>
      </c>
      <c r="B985" s="13">
        <v>1.91510229545677</v>
      </c>
      <c r="C985" s="13">
        <v>6.0541309105440498E-2</v>
      </c>
      <c r="D985" s="13">
        <v>-1.30568139078142</v>
      </c>
      <c r="E985" s="13">
        <v>1.3657605923639</v>
      </c>
      <c r="F985" s="13">
        <v>1.1155479351206901</v>
      </c>
      <c r="G985" s="13">
        <v>2.4371987064547298</v>
      </c>
      <c r="H985" s="13">
        <v>0.518914513588425</v>
      </c>
      <c r="I985" s="13">
        <v>-2.0898183977693199</v>
      </c>
      <c r="J985" s="13">
        <v>1.33178650722518</v>
      </c>
      <c r="K985" s="13">
        <v>1.6446983533141599</v>
      </c>
      <c r="L985" s="13">
        <v>1.61232601163967</v>
      </c>
      <c r="M985" s="13">
        <v>-0.59972992915072998</v>
      </c>
      <c r="N985" s="13">
        <v>0.481289437078878</v>
      </c>
      <c r="O985" s="13">
        <v>1.4678540985036801</v>
      </c>
      <c r="P985" s="13">
        <v>0.24413899808313499</v>
      </c>
      <c r="Q985" s="13">
        <v>-0.95415228014907705</v>
      </c>
      <c r="R985" s="13">
        <v>1.2229146373033</v>
      </c>
      <c r="S985" s="13">
        <v>4.1385133078606098E-2</v>
      </c>
      <c r="T985" s="13">
        <v>-0.92182782520805995</v>
      </c>
      <c r="U985" s="13">
        <v>-0.54337359591921897</v>
      </c>
    </row>
    <row r="986" spans="1:21" x14ac:dyDescent="0.3">
      <c r="A986">
        <f t="shared" si="15"/>
        <v>983</v>
      </c>
      <c r="B986" s="13">
        <v>0.60984605323830998</v>
      </c>
      <c r="C986" s="13">
        <v>1.5133235981212001</v>
      </c>
      <c r="D986" s="13">
        <v>-0.42720147544036202</v>
      </c>
      <c r="E986" s="13">
        <v>-1.52562579022957</v>
      </c>
      <c r="F986" s="13">
        <v>1.1113676098407199</v>
      </c>
      <c r="G986" s="13">
        <v>-6.3982881231532798E-2</v>
      </c>
      <c r="H986" s="13">
        <v>-0.20588403649540701</v>
      </c>
      <c r="I986" s="13">
        <v>-0.15101105173211199</v>
      </c>
      <c r="J986" s="13">
        <v>-0.30120975269283701</v>
      </c>
      <c r="K986" s="13">
        <v>-2.3904808762467602</v>
      </c>
      <c r="L986" s="13">
        <v>-0.30648735839330798</v>
      </c>
      <c r="M986" s="13">
        <v>0.11118437305283201</v>
      </c>
      <c r="N986" s="13">
        <v>-0.70716375996334802</v>
      </c>
      <c r="O986" s="13">
        <v>2.1426457489975101</v>
      </c>
      <c r="P986" s="13">
        <v>-1.2722493009863101</v>
      </c>
      <c r="Q986" s="13">
        <v>1.0430797929173901</v>
      </c>
      <c r="R986" s="13">
        <v>-1.28739031575192</v>
      </c>
      <c r="S986" s="13">
        <v>-1.07480564734617</v>
      </c>
      <c r="T986" s="13">
        <v>1.0762872285998999</v>
      </c>
      <c r="U986" s="13">
        <v>-2.29760037613427</v>
      </c>
    </row>
    <row r="987" spans="1:21" x14ac:dyDescent="0.3">
      <c r="A987">
        <f t="shared" si="15"/>
        <v>984</v>
      </c>
      <c r="B987" s="13">
        <v>-0.64791162309164496</v>
      </c>
      <c r="C987" s="13">
        <v>1.32950888272127</v>
      </c>
      <c r="D987" s="13">
        <v>-0.89898187927048701</v>
      </c>
      <c r="E987" s="13">
        <v>0.78825647113972996</v>
      </c>
      <c r="F987" s="13">
        <v>-0.45571739097659703</v>
      </c>
      <c r="G987" s="13">
        <v>0.126581022888994</v>
      </c>
      <c r="H987" s="13">
        <v>-2.6234531372201002</v>
      </c>
      <c r="I987" s="13">
        <v>2.7921625631236</v>
      </c>
      <c r="J987" s="13">
        <v>0.47682485661018498</v>
      </c>
      <c r="K987" s="13">
        <v>0.33938739938360402</v>
      </c>
      <c r="L987" s="13">
        <v>-0.28841886021365998</v>
      </c>
      <c r="M987" s="13">
        <v>0.44660349299993801</v>
      </c>
      <c r="N987" s="13">
        <v>1.3624628616199499</v>
      </c>
      <c r="O987" s="13">
        <v>-0.40583810057267899</v>
      </c>
      <c r="P987" s="13">
        <v>-0.68132219441978603</v>
      </c>
      <c r="Q987" s="13">
        <v>0.30137412734487201</v>
      </c>
      <c r="R987" s="13">
        <v>-1.5831093817517199</v>
      </c>
      <c r="S987" s="13">
        <v>0.501819453124832</v>
      </c>
      <c r="T987" s="13">
        <v>0.72565049148694505</v>
      </c>
      <c r="U987" s="13">
        <v>0.874087544000829</v>
      </c>
    </row>
    <row r="988" spans="1:21" x14ac:dyDescent="0.3">
      <c r="A988">
        <f t="shared" si="15"/>
        <v>985</v>
      </c>
      <c r="B988" s="13">
        <v>2.6173349120507301</v>
      </c>
      <c r="C988" s="13">
        <v>0.38820932209276299</v>
      </c>
      <c r="D988" s="13">
        <v>-0.359496757752857</v>
      </c>
      <c r="E988" s="13">
        <v>0.471506759984545</v>
      </c>
      <c r="F988" s="13">
        <v>-1.07537743854038</v>
      </c>
      <c r="G988" s="13">
        <v>-1.1392636504962299</v>
      </c>
      <c r="H988" s="13">
        <v>0.33192664951546103</v>
      </c>
      <c r="I988" s="13">
        <v>-0.31391236405630901</v>
      </c>
      <c r="J988" s="13">
        <v>4.7208493787061899E-2</v>
      </c>
      <c r="K988" s="13">
        <v>-0.31371101595880702</v>
      </c>
      <c r="L988" s="13">
        <v>-0.69183928550088902</v>
      </c>
      <c r="M988" s="13">
        <v>-1.1499031438912699</v>
      </c>
      <c r="N988" s="13">
        <v>0.24373450500733601</v>
      </c>
      <c r="O988" s="13">
        <v>-2.5266140782205002E-2</v>
      </c>
      <c r="P988" s="13">
        <v>-0.77908984145582305</v>
      </c>
      <c r="Q988" s="13">
        <v>0.43066968132118</v>
      </c>
      <c r="R988" s="13">
        <v>-0.38434029767783201</v>
      </c>
      <c r="S988" s="13">
        <v>1.6624217093948299</v>
      </c>
      <c r="T988" s="13">
        <v>1.60038531269113</v>
      </c>
      <c r="U988" s="13">
        <v>1.0125430758279701</v>
      </c>
    </row>
    <row r="989" spans="1:21" x14ac:dyDescent="0.3">
      <c r="A989">
        <f t="shared" si="15"/>
        <v>986</v>
      </c>
      <c r="B989" s="13">
        <v>0.55095042074541201</v>
      </c>
      <c r="C989" s="13">
        <v>1.0619229279745499</v>
      </c>
      <c r="D989" s="13">
        <v>1.78364440838949</v>
      </c>
      <c r="E989" s="13">
        <v>-0.22330151377760399</v>
      </c>
      <c r="F989" s="13">
        <v>0.93763620046811202</v>
      </c>
      <c r="G989" s="13">
        <v>2.1574405219368198</v>
      </c>
      <c r="H989" s="13">
        <v>-0.974676325621187</v>
      </c>
      <c r="I989" s="13">
        <v>-0.20551004850981699</v>
      </c>
      <c r="J989" s="13">
        <v>0.66959987423508205</v>
      </c>
      <c r="K989" s="13">
        <v>1.1632371325305999</v>
      </c>
      <c r="L989" s="13">
        <v>0.75201121628662104</v>
      </c>
      <c r="M989" s="13">
        <v>-0.319457917268609</v>
      </c>
      <c r="N989" s="13">
        <v>-0.90908139156650103</v>
      </c>
      <c r="O989" s="13">
        <v>1.0260562892592899</v>
      </c>
      <c r="P989" s="13">
        <v>0.94816894207198399</v>
      </c>
      <c r="Q989" s="13">
        <v>-0.42688106517311702</v>
      </c>
      <c r="R989" s="13">
        <v>1.61693860641525</v>
      </c>
      <c r="S989" s="13">
        <v>-0.57118694356307798</v>
      </c>
      <c r="T989" s="13">
        <v>0.92424441559173398</v>
      </c>
      <c r="U989" s="13">
        <v>-2.24542177188144</v>
      </c>
    </row>
    <row r="990" spans="1:21" x14ac:dyDescent="0.3">
      <c r="A990">
        <f t="shared" si="15"/>
        <v>987</v>
      </c>
      <c r="B990" s="13">
        <v>0.29420368444669798</v>
      </c>
      <c r="C990" s="13">
        <v>-1.15255210667724</v>
      </c>
      <c r="D990" s="13">
        <v>-1.56227009525106</v>
      </c>
      <c r="E990" s="13">
        <v>-1.1005872559568499</v>
      </c>
      <c r="F990" s="13">
        <v>-0.20810740524451299</v>
      </c>
      <c r="G990" s="13">
        <v>-1.3704686217200801</v>
      </c>
      <c r="H990" s="13">
        <v>-0.71067770193570201</v>
      </c>
      <c r="I990" s="13">
        <v>0.25525215058286799</v>
      </c>
      <c r="J990" s="13">
        <v>-0.17823459912359199</v>
      </c>
      <c r="K990" s="13">
        <v>0.39701143663452798</v>
      </c>
      <c r="L990" s="13">
        <v>1.7595045305063099</v>
      </c>
      <c r="M990" s="13">
        <v>-0.16557109328771899</v>
      </c>
      <c r="N990" s="13">
        <v>0.73744862313580395</v>
      </c>
      <c r="O990" s="13">
        <v>0.44461342525080999</v>
      </c>
      <c r="P990" s="13">
        <v>-1.80629967611346</v>
      </c>
      <c r="Q990" s="13">
        <v>0.225885498317657</v>
      </c>
      <c r="R990" s="13">
        <v>0.70314875804257304</v>
      </c>
      <c r="S990" s="13">
        <v>-0.60212060157342695</v>
      </c>
      <c r="T990" s="13">
        <v>-1.19389756299906</v>
      </c>
      <c r="U990" s="13">
        <v>-1.61469208399951</v>
      </c>
    </row>
    <row r="991" spans="1:21" x14ac:dyDescent="0.3">
      <c r="A991">
        <f t="shared" si="15"/>
        <v>988</v>
      </c>
      <c r="B991" s="13">
        <v>-0.77784379825338801</v>
      </c>
      <c r="C991" s="13">
        <v>0.82406717105371796</v>
      </c>
      <c r="D991" s="13">
        <v>-0.70681079621139997</v>
      </c>
      <c r="E991" s="13">
        <v>0.66258843732897099</v>
      </c>
      <c r="F991" s="13">
        <v>-0.36990533223231398</v>
      </c>
      <c r="G991" s="13">
        <v>-0.28360737785564699</v>
      </c>
      <c r="H991" s="13">
        <v>-1.2871269878976199</v>
      </c>
      <c r="I991" s="13">
        <v>-0.46587756670442498</v>
      </c>
      <c r="J991" s="13">
        <v>0.42403062375153799</v>
      </c>
      <c r="K991" s="13">
        <v>-0.17257714076924999</v>
      </c>
      <c r="L991" s="13">
        <v>0.43924451664880698</v>
      </c>
      <c r="M991" s="13">
        <v>0.28243058432812901</v>
      </c>
      <c r="N991" s="13">
        <v>-0.201678523694277</v>
      </c>
      <c r="O991" s="13">
        <v>0.13816646663707499</v>
      </c>
      <c r="P991" s="13">
        <v>-0.142459784219126</v>
      </c>
      <c r="Q991" s="13">
        <v>5.4570906811894401E-2</v>
      </c>
      <c r="R991" s="13">
        <v>1.56516444430677</v>
      </c>
      <c r="S991" s="13">
        <v>-0.69237621220214396</v>
      </c>
      <c r="T991" s="13">
        <v>-0.67145125992515597</v>
      </c>
      <c r="U991" s="13">
        <v>-0.61020821084619803</v>
      </c>
    </row>
    <row r="992" spans="1:21" x14ac:dyDescent="0.3">
      <c r="A992">
        <f t="shared" si="15"/>
        <v>989</v>
      </c>
      <c r="B992" s="13">
        <v>-1.0649300960900401</v>
      </c>
      <c r="C992" s="13">
        <v>0.91364021136502005</v>
      </c>
      <c r="D992" s="13">
        <v>0.94956379550645598</v>
      </c>
      <c r="E992" s="13">
        <v>-1.43664775155584</v>
      </c>
      <c r="F992" s="13">
        <v>0.21390132058396599</v>
      </c>
      <c r="G992" s="13">
        <v>-0.29763293469006502</v>
      </c>
      <c r="H992" s="13">
        <v>6.1665591057350699E-2</v>
      </c>
      <c r="I992" s="13">
        <v>-1.7311542037112699</v>
      </c>
      <c r="J992" s="13">
        <v>-1.48042070202861</v>
      </c>
      <c r="K992" s="13">
        <v>-0.52388122093018297</v>
      </c>
      <c r="L992" s="13">
        <v>-1.22796656770248</v>
      </c>
      <c r="M992" s="13">
        <v>-0.13803467817228601</v>
      </c>
      <c r="N992" s="13">
        <v>0.46659662272145302</v>
      </c>
      <c r="O992" s="13">
        <v>0.173800668958008</v>
      </c>
      <c r="P992" s="13">
        <v>-1.00741757925719</v>
      </c>
      <c r="Q992" s="13">
        <v>0.56754991565833202</v>
      </c>
      <c r="R992" s="13">
        <v>-0.78702124798282502</v>
      </c>
      <c r="S992" s="13">
        <v>-0.21874953511832099</v>
      </c>
      <c r="T992" s="13">
        <v>-0.59569752758678496</v>
      </c>
      <c r="U992" s="13">
        <v>-0.95179774325979105</v>
      </c>
    </row>
    <row r="993" spans="1:21" x14ac:dyDescent="0.3">
      <c r="A993">
        <f t="shared" si="15"/>
        <v>990</v>
      </c>
      <c r="B993" s="13">
        <v>-1.76841403231106</v>
      </c>
      <c r="C993" s="13">
        <v>-1.02916267140219</v>
      </c>
      <c r="D993" s="13">
        <v>-1.2393416981926999</v>
      </c>
      <c r="E993" s="13">
        <v>0.94103150497008503</v>
      </c>
      <c r="F993" s="13">
        <v>0.62151402941551803</v>
      </c>
      <c r="G993" s="13">
        <v>-0.92309117358674497</v>
      </c>
      <c r="H993" s="13">
        <v>0.60025088353888501</v>
      </c>
      <c r="I993" s="13">
        <v>0.80401645772527897</v>
      </c>
      <c r="J993" s="13">
        <v>0.171873536837924</v>
      </c>
      <c r="K993" s="13">
        <v>0.25993704393538197</v>
      </c>
      <c r="L993" s="13">
        <v>0.821945275625379</v>
      </c>
      <c r="M993" s="13">
        <v>-0.55481349757450205</v>
      </c>
      <c r="N993" s="13">
        <v>1.25490008644327</v>
      </c>
      <c r="O993" s="13">
        <v>0.93149910578184503</v>
      </c>
      <c r="P993" s="13">
        <v>-0.39596345432201602</v>
      </c>
      <c r="Q993" s="13">
        <v>0.49215858918787497</v>
      </c>
      <c r="R993" s="13">
        <v>0.50229862782799595</v>
      </c>
      <c r="S993" s="13">
        <v>0.52951340618220399</v>
      </c>
      <c r="T993" s="13">
        <v>-0.99301171937800603</v>
      </c>
      <c r="U993" s="13">
        <v>-0.578947722423373</v>
      </c>
    </row>
    <row r="994" spans="1:21" x14ac:dyDescent="0.3">
      <c r="A994">
        <f t="shared" si="15"/>
        <v>991</v>
      </c>
      <c r="B994" s="13">
        <v>-0.42291953589843001</v>
      </c>
      <c r="C994" s="13">
        <v>0.13901028409397001</v>
      </c>
      <c r="D994" s="13">
        <v>1.1862697465795899</v>
      </c>
      <c r="E994" s="13">
        <v>0.56438358765275198</v>
      </c>
      <c r="F994" s="13">
        <v>-0.40548025919775699</v>
      </c>
      <c r="G994" s="13">
        <v>0.363852824616402</v>
      </c>
      <c r="H994" s="13">
        <v>-1.08181009701912</v>
      </c>
      <c r="I994" s="13">
        <v>0.61984743159641698</v>
      </c>
      <c r="J994" s="13">
        <v>2.5122747666574501</v>
      </c>
      <c r="K994" s="13">
        <v>0.20120165825077499</v>
      </c>
      <c r="L994" s="13">
        <v>0.82106352445549802</v>
      </c>
      <c r="M994" s="13">
        <v>0.29867071614658902</v>
      </c>
      <c r="N994" s="13">
        <v>-1.39196622486161</v>
      </c>
      <c r="O994" s="13">
        <v>-0.73822853327570204</v>
      </c>
      <c r="P994" s="13">
        <v>0.42352106760652602</v>
      </c>
      <c r="Q994" s="13">
        <v>-0.66071921922174204</v>
      </c>
      <c r="R994" s="13">
        <v>-1.00080367434128</v>
      </c>
      <c r="S994" s="13">
        <v>2.2191597823363902</v>
      </c>
      <c r="T994" s="13">
        <v>-0.84498750843665404</v>
      </c>
      <c r="U994" s="13">
        <v>0.62080167785541696</v>
      </c>
    </row>
    <row r="995" spans="1:21" x14ac:dyDescent="0.3">
      <c r="A995">
        <f t="shared" si="15"/>
        <v>992</v>
      </c>
      <c r="B995" s="13">
        <v>-1.05310242919018</v>
      </c>
      <c r="C995" s="13">
        <v>2.8583564062787801</v>
      </c>
      <c r="D995" s="13">
        <v>0.67866489618099501</v>
      </c>
      <c r="E995" s="13">
        <v>-1.43030288124005</v>
      </c>
      <c r="F995" s="13">
        <v>-0.13600535648835799</v>
      </c>
      <c r="G995" s="13">
        <v>4.2664978064139297E-2</v>
      </c>
      <c r="H995" s="13">
        <v>-0.22879437422312099</v>
      </c>
      <c r="I995" s="13">
        <v>-4.7904903351832298E-2</v>
      </c>
      <c r="J995" s="13">
        <v>0.22202476603396801</v>
      </c>
      <c r="K995" s="13">
        <v>0.74141271112372098</v>
      </c>
      <c r="L995" s="13">
        <v>-0.69438035726111202</v>
      </c>
      <c r="M995" s="13">
        <v>1.7757255524622799</v>
      </c>
      <c r="N995" s="13">
        <v>-0.64371427916342205</v>
      </c>
      <c r="O995" s="13">
        <v>0.67218670116762402</v>
      </c>
      <c r="P995" s="13">
        <v>-8.1154347675228999E-2</v>
      </c>
      <c r="Q995" s="13">
        <v>-1.1213952510943199</v>
      </c>
      <c r="R995" s="13">
        <v>-0.58602427162352699</v>
      </c>
      <c r="S995" s="13">
        <v>-0.73988700631164495</v>
      </c>
      <c r="T995" s="13">
        <v>-0.73263680247520202</v>
      </c>
      <c r="U995" s="13">
        <v>3.9713586974996697E-2</v>
      </c>
    </row>
    <row r="996" spans="1:21" x14ac:dyDescent="0.3">
      <c r="A996">
        <f t="shared" si="15"/>
        <v>993</v>
      </c>
      <c r="B996" s="13">
        <v>0.64775524497172898</v>
      </c>
      <c r="C996" s="13">
        <v>0.96178784063850098</v>
      </c>
      <c r="D996" s="13">
        <v>1.04884580791558</v>
      </c>
      <c r="E996" s="13">
        <v>0.115952246462321</v>
      </c>
      <c r="F996" s="13">
        <v>-1.15500056138369</v>
      </c>
      <c r="G996" s="13">
        <v>1.61212258576686</v>
      </c>
      <c r="H996" s="13">
        <v>-0.51789690488099904</v>
      </c>
      <c r="I996" s="13">
        <v>-0.19765493228664699</v>
      </c>
      <c r="J996" s="13">
        <v>-8.6164168245257106E-2</v>
      </c>
      <c r="K996" s="13">
        <v>0.17970425323605599</v>
      </c>
      <c r="L996" s="13">
        <v>-1.0129949623094701</v>
      </c>
      <c r="M996" s="13">
        <v>-0.17002286323566601</v>
      </c>
      <c r="N996" s="13">
        <v>-5.9048349346549301E-3</v>
      </c>
      <c r="O996" s="13">
        <v>-1.18828952856183</v>
      </c>
      <c r="P996" s="13">
        <v>-0.82112900738130801</v>
      </c>
      <c r="Q996" s="13">
        <v>0.52262203393232498</v>
      </c>
      <c r="R996" s="13">
        <v>0.72576297980792903</v>
      </c>
      <c r="S996" s="13">
        <v>1.0341252926478199</v>
      </c>
      <c r="T996" s="13">
        <v>-1.7209948724995601</v>
      </c>
      <c r="U996" s="13">
        <v>-0.384083741920618</v>
      </c>
    </row>
    <row r="997" spans="1:21" x14ac:dyDescent="0.3">
      <c r="A997">
        <f t="shared" si="15"/>
        <v>994</v>
      </c>
      <c r="B997" s="13">
        <v>-0.31762818851351299</v>
      </c>
      <c r="C997" s="13">
        <v>1.2448852077353201</v>
      </c>
      <c r="D997" s="13">
        <v>1.6416056000966699</v>
      </c>
      <c r="E997" s="13">
        <v>0.64897301877690206</v>
      </c>
      <c r="F997" s="13">
        <v>0.92811752091667798</v>
      </c>
      <c r="G997" s="13">
        <v>-0.86598330301419302</v>
      </c>
      <c r="H997" s="13">
        <v>0.71331188828618997</v>
      </c>
      <c r="I997" s="13">
        <v>1.7192511181661601</v>
      </c>
      <c r="J997" s="13">
        <v>-1.2316159407940901</v>
      </c>
      <c r="K997" s="13">
        <v>-0.160845573549039</v>
      </c>
      <c r="L997" s="13">
        <v>0.99768331591039106</v>
      </c>
      <c r="M997" s="13">
        <v>-0.190816887016098</v>
      </c>
      <c r="N997" s="13">
        <v>-0.31944444006385803</v>
      </c>
      <c r="O997" s="13">
        <v>6.75992153318873E-2</v>
      </c>
      <c r="P997" s="13">
        <v>-0.87230296215098602</v>
      </c>
      <c r="Q997" s="13">
        <v>3.0690998201718798E-2</v>
      </c>
      <c r="R997" s="13">
        <v>-1.5699177724319799</v>
      </c>
      <c r="S997" s="13">
        <v>0.53765299508595599</v>
      </c>
      <c r="T997" s="13">
        <v>-1.1403236986368701</v>
      </c>
      <c r="U997" s="13">
        <v>-0.17551959511846399</v>
      </c>
    </row>
    <row r="998" spans="1:21" x14ac:dyDescent="0.3">
      <c r="A998">
        <f t="shared" si="15"/>
        <v>995</v>
      </c>
      <c r="B998" s="13">
        <v>1.7689915691865701</v>
      </c>
      <c r="C998" s="13">
        <v>0.60705133465858196</v>
      </c>
      <c r="D998" s="13">
        <v>0.90257838289470904</v>
      </c>
      <c r="E998" s="13">
        <v>-0.11604270990901799</v>
      </c>
      <c r="F998" s="13">
        <v>1.7472600506064999</v>
      </c>
      <c r="G998" s="13">
        <v>-1.0545971011485</v>
      </c>
      <c r="H998" s="13">
        <v>0.49861098831940298</v>
      </c>
      <c r="I998" s="13">
        <v>0.66407335468469297</v>
      </c>
      <c r="J998" s="13">
        <v>1.20214169500659</v>
      </c>
      <c r="K998" s="13">
        <v>0.71244821648474699</v>
      </c>
      <c r="L998" s="13">
        <v>-1.56524727233134</v>
      </c>
      <c r="M998" s="13">
        <v>-1.8676283663014901</v>
      </c>
      <c r="N998" s="13">
        <v>-0.24067374297145</v>
      </c>
      <c r="O998" s="13">
        <v>0.13555483771999899</v>
      </c>
      <c r="P998" s="13">
        <v>0.50899934718038198</v>
      </c>
      <c r="Q998" s="13">
        <v>-0.13627764049496599</v>
      </c>
      <c r="R998" s="13">
        <v>-2.0038585115498502</v>
      </c>
      <c r="S998" s="13">
        <v>-0.451441242254701</v>
      </c>
      <c r="T998" s="13">
        <v>-0.39840057136110602</v>
      </c>
      <c r="U998" s="13">
        <v>0.42322498946683801</v>
      </c>
    </row>
    <row r="999" spans="1:21" x14ac:dyDescent="0.3">
      <c r="A999">
        <f t="shared" si="15"/>
        <v>996</v>
      </c>
      <c r="B999" s="13">
        <v>1.5105823951927599</v>
      </c>
      <c r="C999" s="13">
        <v>-1.15782899499559</v>
      </c>
      <c r="D999" s="13">
        <v>-1.867791206068</v>
      </c>
      <c r="E999" s="13">
        <v>-1.09184447015399</v>
      </c>
      <c r="F999" s="13">
        <v>-0.144150462900031</v>
      </c>
      <c r="G999" s="13">
        <v>1.8449677831081599</v>
      </c>
      <c r="H999" s="13">
        <v>-0.28284949439682999</v>
      </c>
      <c r="I999" s="13">
        <v>0.50423646360696195</v>
      </c>
      <c r="J999" s="13">
        <v>-0.125402781594355</v>
      </c>
      <c r="K999" s="13">
        <v>-0.37305660185516099</v>
      </c>
      <c r="L999" s="13">
        <v>1.86313316888874</v>
      </c>
      <c r="M999" s="13">
        <v>-0.19193083223374199</v>
      </c>
      <c r="N999" s="13">
        <v>-0.84464804975420704</v>
      </c>
      <c r="O999" s="13">
        <v>-1.05712858694106</v>
      </c>
      <c r="P999" s="13">
        <v>0.23543387520212899</v>
      </c>
      <c r="Q999" s="13">
        <v>-0.29137946660845698</v>
      </c>
      <c r="R999" s="13">
        <v>-0.106491025919011</v>
      </c>
      <c r="S999" s="13">
        <v>-0.93934808856831997</v>
      </c>
      <c r="T999" s="13">
        <v>-0.25693913698217402</v>
      </c>
      <c r="U999" s="13">
        <v>-1.54555026115086</v>
      </c>
    </row>
    <row r="1000" spans="1:21" x14ac:dyDescent="0.3">
      <c r="A1000">
        <f t="shared" si="15"/>
        <v>997</v>
      </c>
      <c r="B1000" s="13">
        <v>0.164010316907443</v>
      </c>
      <c r="C1000" s="13">
        <v>-1.8989076421303399</v>
      </c>
      <c r="D1000" s="13">
        <v>7.82345941300263E-2</v>
      </c>
      <c r="E1000" s="13">
        <v>0.97305996917164095</v>
      </c>
      <c r="F1000" s="13">
        <v>-1.1135979124822599</v>
      </c>
      <c r="G1000" s="13">
        <v>0.70336780685789901</v>
      </c>
      <c r="H1000" s="13">
        <v>0.26592081950920698</v>
      </c>
      <c r="I1000" s="13">
        <v>0.49870024739026297</v>
      </c>
      <c r="J1000" s="13">
        <v>-0.37998010242750202</v>
      </c>
      <c r="K1000" s="13">
        <v>-0.86934483149381103</v>
      </c>
      <c r="L1000" s="13">
        <v>-0.79871411526565095</v>
      </c>
      <c r="M1000" s="13">
        <v>0.91693613580821698</v>
      </c>
      <c r="N1000" s="13">
        <v>-0.66746653273345702</v>
      </c>
      <c r="O1000" s="13">
        <v>3.4062898548653402E-2</v>
      </c>
      <c r="P1000" s="13">
        <v>0.52767323463319504</v>
      </c>
      <c r="Q1000" s="13">
        <v>-0.47639577601538402</v>
      </c>
      <c r="R1000" s="13">
        <v>-0.80730883619112304</v>
      </c>
      <c r="S1000" s="13">
        <v>2.25024762253177</v>
      </c>
      <c r="T1000" s="13">
        <v>2.3291227485484498</v>
      </c>
      <c r="U1000" s="13">
        <v>-1.4421701470538999</v>
      </c>
    </row>
    <row r="1001" spans="1:21" x14ac:dyDescent="0.3">
      <c r="A1001">
        <f t="shared" si="15"/>
        <v>998</v>
      </c>
      <c r="B1001" s="13">
        <v>-0.28276371450520799</v>
      </c>
      <c r="C1001" s="13">
        <v>-8.0190962948200897E-2</v>
      </c>
      <c r="D1001" s="13">
        <v>0.84797950359082497</v>
      </c>
      <c r="E1001" s="13">
        <v>1.3383090563747599</v>
      </c>
      <c r="F1001" s="13">
        <v>-0.207490266246143</v>
      </c>
      <c r="G1001" s="13">
        <v>0.353250664485111</v>
      </c>
      <c r="H1001" s="13">
        <v>-0.62281450427410401</v>
      </c>
      <c r="I1001" s="13">
        <v>-8.9903107749910394E-2</v>
      </c>
      <c r="J1001" s="13">
        <v>1.83316215427457</v>
      </c>
      <c r="K1001" s="13">
        <v>-0.33749578832806498</v>
      </c>
      <c r="L1001" s="13">
        <v>-0.85025361911658304</v>
      </c>
      <c r="M1001" s="13">
        <v>2.3561705684787699</v>
      </c>
      <c r="N1001" s="13">
        <v>-1.37154467566062</v>
      </c>
      <c r="O1001" s="13">
        <v>-2.4045960278654102</v>
      </c>
      <c r="P1001" s="13">
        <v>-0.57358371369930605</v>
      </c>
      <c r="Q1001" s="13">
        <v>0.75514399701757995</v>
      </c>
      <c r="R1001" s="13">
        <v>0.23032356645923999</v>
      </c>
      <c r="S1001" s="13">
        <v>2.28671877861647</v>
      </c>
      <c r="T1001" s="13">
        <v>-0.115466048052384</v>
      </c>
      <c r="U1001" s="13">
        <v>-0.73719988719183605</v>
      </c>
    </row>
    <row r="1002" spans="1:21" x14ac:dyDescent="0.3">
      <c r="A1002">
        <f t="shared" si="15"/>
        <v>999</v>
      </c>
      <c r="B1002" s="13">
        <v>1.1521658079483901</v>
      </c>
      <c r="C1002" s="13">
        <v>-1.0157719557553999</v>
      </c>
      <c r="D1002" s="13">
        <v>-2.9023799983904701</v>
      </c>
      <c r="E1002" s="13">
        <v>-0.28199728839469401</v>
      </c>
      <c r="F1002" s="13">
        <v>0.26455904473410802</v>
      </c>
      <c r="G1002" s="13">
        <v>-1.2877030227931801</v>
      </c>
      <c r="H1002" s="13">
        <v>0.367843086304039</v>
      </c>
      <c r="I1002" s="13">
        <v>-9.6049917238324095E-2</v>
      </c>
      <c r="J1002" s="13">
        <v>-1.62227478435146</v>
      </c>
      <c r="K1002" s="13">
        <v>-0.38945638887400702</v>
      </c>
      <c r="L1002" s="13">
        <v>1.57209451349911</v>
      </c>
      <c r="M1002" s="13">
        <v>1.4493593466841801</v>
      </c>
      <c r="N1002" s="13">
        <v>5.0802980566315298E-3</v>
      </c>
      <c r="O1002" s="13">
        <v>-0.386718237419169</v>
      </c>
      <c r="P1002" s="13">
        <v>-1.3193401589653899</v>
      </c>
      <c r="Q1002" s="13">
        <v>-0.19389320869037699</v>
      </c>
      <c r="R1002" s="13">
        <v>0.41544080433919101</v>
      </c>
      <c r="S1002" s="13">
        <v>0.82099842122906097</v>
      </c>
      <c r="T1002" s="13">
        <v>1.0197501616493301</v>
      </c>
      <c r="U1002" s="13">
        <v>3.2079893647226597E-2</v>
      </c>
    </row>
    <row r="1003" spans="1:21" x14ac:dyDescent="0.3">
      <c r="A1003">
        <f t="shared" si="15"/>
        <v>1000</v>
      </c>
      <c r="B1003" s="13">
        <v>-1.1465076321167</v>
      </c>
      <c r="C1003" s="13">
        <v>-1.4445356496656301</v>
      </c>
      <c r="D1003" s="13">
        <v>-0.70536444052466196</v>
      </c>
      <c r="E1003" s="13">
        <v>0.48966501985332</v>
      </c>
      <c r="F1003" s="13">
        <v>0.71491767825897501</v>
      </c>
      <c r="G1003" s="13">
        <v>-0.30763528145073199</v>
      </c>
      <c r="H1003" s="13">
        <v>-0.931664824296078</v>
      </c>
      <c r="I1003" s="13">
        <v>-0.364860621325444</v>
      </c>
      <c r="J1003" s="13">
        <v>-0.56936200364553402</v>
      </c>
      <c r="K1003" s="13">
        <v>0.61966382105710305</v>
      </c>
      <c r="L1003" s="13">
        <v>-7.7112482602879603E-2</v>
      </c>
      <c r="M1003" s="13">
        <v>0.62576311410299401</v>
      </c>
      <c r="N1003" s="13">
        <v>-1.2456331607359701</v>
      </c>
      <c r="O1003" s="13">
        <v>1.2009671751104201</v>
      </c>
      <c r="P1003" s="13">
        <v>-0.79068141715456597</v>
      </c>
      <c r="Q1003" s="13">
        <v>0.76256490898753404</v>
      </c>
      <c r="R1003" s="13">
        <v>0.50139815789984699</v>
      </c>
      <c r="S1003" s="13">
        <v>-0.49458733654562198</v>
      </c>
      <c r="T1003" s="13">
        <v>0.12398019026842701</v>
      </c>
      <c r="U1003" s="13">
        <v>0.68704454087991995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BO1006"/>
  <sheetViews>
    <sheetView tabSelected="1" zoomScaleNormal="100" workbookViewId="0">
      <selection activeCell="BO9" sqref="BO9"/>
    </sheetView>
  </sheetViews>
  <sheetFormatPr defaultColWidth="10.796875" defaultRowHeight="15.6" x14ac:dyDescent="0.3"/>
  <cols>
    <col min="2" max="22" width="7.296875" customWidth="1"/>
    <col min="23" max="43" width="5.796875" customWidth="1"/>
    <col min="44" max="44" width="5.5" customWidth="1"/>
    <col min="45" max="46" width="5.19921875" hidden="1" customWidth="1"/>
    <col min="47" max="47" width="7.8984375" customWidth="1"/>
    <col min="48" max="49" width="8.296875" bestFit="1" customWidth="1"/>
    <col min="50" max="50" width="9.19921875" bestFit="1" customWidth="1"/>
    <col min="51" max="51" width="8.296875" bestFit="1" customWidth="1"/>
    <col min="52" max="52" width="8.5" bestFit="1" customWidth="1"/>
    <col min="53" max="55" width="9.19921875" bestFit="1" customWidth="1"/>
    <col min="56" max="60" width="8.8984375" bestFit="1" customWidth="1"/>
    <col min="61" max="67" width="7.3984375" bestFit="1" customWidth="1"/>
  </cols>
  <sheetData>
    <row r="1" spans="1:67" x14ac:dyDescent="0.3">
      <c r="B1" s="1" t="s">
        <v>56</v>
      </c>
      <c r="X1" s="1" t="s">
        <v>55</v>
      </c>
      <c r="AS1" t="s">
        <v>32</v>
      </c>
      <c r="AU1" s="1" t="s">
        <v>54</v>
      </c>
    </row>
    <row r="2" spans="1:67" x14ac:dyDescent="0.3"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</row>
    <row r="3" spans="1:67" x14ac:dyDescent="0.3">
      <c r="B3" s="43" t="s">
        <v>57</v>
      </c>
    </row>
    <row r="4" spans="1:67" x14ac:dyDescent="0.3">
      <c r="A4" t="s">
        <v>14</v>
      </c>
      <c r="B4" s="34">
        <v>2021</v>
      </c>
      <c r="C4">
        <f>B4+1</f>
        <v>2022</v>
      </c>
      <c r="D4">
        <f t="shared" ref="D4:V4" si="0">C4+1</f>
        <v>2023</v>
      </c>
      <c r="E4">
        <f t="shared" si="0"/>
        <v>2024</v>
      </c>
      <c r="F4">
        <f t="shared" si="0"/>
        <v>2025</v>
      </c>
      <c r="G4">
        <f t="shared" si="0"/>
        <v>2026</v>
      </c>
      <c r="H4">
        <f t="shared" si="0"/>
        <v>2027</v>
      </c>
      <c r="I4">
        <f t="shared" si="0"/>
        <v>2028</v>
      </c>
      <c r="J4">
        <f t="shared" si="0"/>
        <v>2029</v>
      </c>
      <c r="K4">
        <f t="shared" si="0"/>
        <v>2030</v>
      </c>
      <c r="L4">
        <f t="shared" si="0"/>
        <v>2031</v>
      </c>
      <c r="M4">
        <f t="shared" si="0"/>
        <v>2032</v>
      </c>
      <c r="N4">
        <f t="shared" si="0"/>
        <v>2033</v>
      </c>
      <c r="O4">
        <f t="shared" si="0"/>
        <v>2034</v>
      </c>
      <c r="P4">
        <f t="shared" si="0"/>
        <v>2035</v>
      </c>
      <c r="Q4">
        <f t="shared" si="0"/>
        <v>2036</v>
      </c>
      <c r="R4">
        <f t="shared" si="0"/>
        <v>2037</v>
      </c>
      <c r="S4">
        <f t="shared" si="0"/>
        <v>2038</v>
      </c>
      <c r="T4">
        <f t="shared" si="0"/>
        <v>2039</v>
      </c>
      <c r="U4">
        <f t="shared" si="0"/>
        <v>2040</v>
      </c>
      <c r="V4">
        <f t="shared" si="0"/>
        <v>2041</v>
      </c>
      <c r="X4">
        <f>C4</f>
        <v>2022</v>
      </c>
      <c r="Y4">
        <f t="shared" ref="Y4:AQ4" si="1">D4</f>
        <v>2023</v>
      </c>
      <c r="Z4">
        <f t="shared" si="1"/>
        <v>2024</v>
      </c>
      <c r="AA4">
        <f t="shared" si="1"/>
        <v>2025</v>
      </c>
      <c r="AB4">
        <f t="shared" si="1"/>
        <v>2026</v>
      </c>
      <c r="AC4">
        <f t="shared" si="1"/>
        <v>2027</v>
      </c>
      <c r="AD4">
        <f t="shared" si="1"/>
        <v>2028</v>
      </c>
      <c r="AE4">
        <f t="shared" si="1"/>
        <v>2029</v>
      </c>
      <c r="AF4">
        <f t="shared" si="1"/>
        <v>2030</v>
      </c>
      <c r="AG4">
        <f t="shared" si="1"/>
        <v>2031</v>
      </c>
      <c r="AH4">
        <f t="shared" si="1"/>
        <v>2032</v>
      </c>
      <c r="AI4">
        <f t="shared" si="1"/>
        <v>2033</v>
      </c>
      <c r="AJ4">
        <f t="shared" si="1"/>
        <v>2034</v>
      </c>
      <c r="AK4">
        <f t="shared" si="1"/>
        <v>2035</v>
      </c>
      <c r="AL4">
        <f t="shared" si="1"/>
        <v>2036</v>
      </c>
      <c r="AM4">
        <f t="shared" si="1"/>
        <v>2037</v>
      </c>
      <c r="AN4">
        <f t="shared" si="1"/>
        <v>2038</v>
      </c>
      <c r="AO4">
        <f t="shared" si="1"/>
        <v>2039</v>
      </c>
      <c r="AP4">
        <f t="shared" si="1"/>
        <v>2040</v>
      </c>
      <c r="AQ4">
        <f t="shared" si="1"/>
        <v>2041</v>
      </c>
      <c r="AS4">
        <v>-2</v>
      </c>
      <c r="AT4">
        <v>-1</v>
      </c>
      <c r="AU4">
        <f>B4</f>
        <v>2021</v>
      </c>
      <c r="AV4">
        <f t="shared" ref="AV4:BO4" si="2">C4</f>
        <v>2022</v>
      </c>
      <c r="AW4">
        <f t="shared" si="2"/>
        <v>2023</v>
      </c>
      <c r="AX4">
        <f t="shared" si="2"/>
        <v>2024</v>
      </c>
      <c r="AY4">
        <f t="shared" si="2"/>
        <v>2025</v>
      </c>
      <c r="AZ4">
        <f t="shared" si="2"/>
        <v>2026</v>
      </c>
      <c r="BA4">
        <f t="shared" si="2"/>
        <v>2027</v>
      </c>
      <c r="BB4">
        <f t="shared" si="2"/>
        <v>2028</v>
      </c>
      <c r="BC4">
        <f t="shared" si="2"/>
        <v>2029</v>
      </c>
      <c r="BD4">
        <f t="shared" si="2"/>
        <v>2030</v>
      </c>
      <c r="BE4">
        <f t="shared" si="2"/>
        <v>2031</v>
      </c>
      <c r="BF4">
        <f t="shared" si="2"/>
        <v>2032</v>
      </c>
      <c r="BG4">
        <f t="shared" si="2"/>
        <v>2033</v>
      </c>
      <c r="BH4">
        <f t="shared" si="2"/>
        <v>2034</v>
      </c>
      <c r="BI4">
        <f t="shared" si="2"/>
        <v>2035</v>
      </c>
      <c r="BJ4">
        <f t="shared" si="2"/>
        <v>2036</v>
      </c>
      <c r="BK4">
        <f t="shared" si="2"/>
        <v>2037</v>
      </c>
      <c r="BL4">
        <f t="shared" si="2"/>
        <v>2038</v>
      </c>
      <c r="BM4">
        <f t="shared" si="2"/>
        <v>2039</v>
      </c>
      <c r="BN4">
        <f t="shared" si="2"/>
        <v>2040</v>
      </c>
      <c r="BO4">
        <f t="shared" si="2"/>
        <v>2041</v>
      </c>
    </row>
    <row r="5" spans="1:67" x14ac:dyDescent="0.3">
      <c r="A5">
        <f>1</f>
        <v>1</v>
      </c>
      <c r="B5">
        <f t="shared" ref="B5:B68" si="3">initial_value</f>
        <v>471</v>
      </c>
      <c r="C5" s="5">
        <f>AU5*EXP('Capital Market Assumptions'!$B$22+'Capital Market Assumptions'!$B$23*'Random Draws'!B4)</f>
        <v>537.23944211953676</v>
      </c>
      <c r="D5" s="5">
        <f>AV5*EXP('Capital Market Assumptions'!$B$22+'Capital Market Assumptions'!$B$23*'Random Draws'!C4)</f>
        <v>460.3826811458303</v>
      </c>
      <c r="E5" s="5">
        <f>AW5*EXP('Capital Market Assumptions'!$B$22+'Capital Market Assumptions'!$B$23*'Random Draws'!D4)</f>
        <v>525.87799856285244</v>
      </c>
      <c r="F5" s="5">
        <f>AX5*EXP('Capital Market Assumptions'!$B$22+'Capital Market Assumptions'!$B$23*'Random Draws'!E4)</f>
        <v>543.33723179556193</v>
      </c>
      <c r="G5" s="5">
        <f>AY5*EXP('Capital Market Assumptions'!$B$22+'Capital Market Assumptions'!$B$23*'Random Draws'!F4)</f>
        <v>528.2785606080173</v>
      </c>
      <c r="H5" s="5">
        <f>AZ5*EXP('Capital Market Assumptions'!$B$22+'Capital Market Assumptions'!$B$23*'Random Draws'!G4)</f>
        <v>467.0990033256129</v>
      </c>
      <c r="I5" s="5">
        <f>BA5*EXP('Capital Market Assumptions'!$B$22+'Capital Market Assumptions'!$B$23*'Random Draws'!H4)</f>
        <v>484.56743671185717</v>
      </c>
      <c r="J5" s="5">
        <f>BB5*EXP('Capital Market Assumptions'!$B$22+'Capital Market Assumptions'!$B$23*'Random Draws'!I4)</f>
        <v>469.72369709426061</v>
      </c>
      <c r="K5" s="5">
        <f>BC5*EXP('Capital Market Assumptions'!$B$22+'Capital Market Assumptions'!$B$23*'Random Draws'!J4)</f>
        <v>572.93469666338422</v>
      </c>
      <c r="L5" s="5">
        <f>BD5*EXP('Capital Market Assumptions'!$B$22+'Capital Market Assumptions'!$B$23*'Random Draws'!K4)</f>
        <v>665.89180761992475</v>
      </c>
      <c r="M5" s="5">
        <f>BE5*EXP('Capital Market Assumptions'!$B$22+'Capital Market Assumptions'!$B$23*'Random Draws'!L4)</f>
        <v>778.64570325784291</v>
      </c>
      <c r="N5" s="5">
        <f>BF5*EXP('Capital Market Assumptions'!$B$22+'Capital Market Assumptions'!$B$23*'Random Draws'!M4)</f>
        <v>820.22725627347108</v>
      </c>
      <c r="O5" s="5">
        <f>BG5*EXP('Capital Market Assumptions'!$B$22+'Capital Market Assumptions'!$B$23*'Random Draws'!N4)</f>
        <v>959.80254150840017</v>
      </c>
      <c r="P5" s="5">
        <f>BH5*EXP('Capital Market Assumptions'!$B$22+'Capital Market Assumptions'!$B$23*'Random Draws'!O4)</f>
        <v>1259.2657740616301</v>
      </c>
      <c r="Q5" s="5">
        <f>BI5*EXP('Capital Market Assumptions'!$B$22+'Capital Market Assumptions'!$B$23*'Random Draws'!P4)</f>
        <v>1290.9919573630116</v>
      </c>
      <c r="R5" s="5">
        <f>BJ5*EXP('Capital Market Assumptions'!$B$22+'Capital Market Assumptions'!$B$23*'Random Draws'!Q4)</f>
        <v>1357.6874136456279</v>
      </c>
      <c r="S5" s="5">
        <f>BK5*EXP('Capital Market Assumptions'!$B$22+'Capital Market Assumptions'!$B$23*'Random Draws'!R4)</f>
        <v>1329.1820411183303</v>
      </c>
      <c r="T5" s="5">
        <f>BL5*EXP('Capital Market Assumptions'!$B$22+'Capital Market Assumptions'!$B$23*'Random Draws'!S4)</f>
        <v>1148.7347252837819</v>
      </c>
      <c r="U5" s="5">
        <f>BM5*EXP('Capital Market Assumptions'!$B$22+'Capital Market Assumptions'!$B$23*'Random Draws'!T4)</f>
        <v>1347.4714964493917</v>
      </c>
      <c r="V5" s="5">
        <f>BN5*EXP('Capital Market Assumptions'!$B$22+'Capital Market Assumptions'!$B$23*'Random Draws'!U4)</f>
        <v>1354.5786049744124</v>
      </c>
      <c r="X5" s="34">
        <v>4.2999999999999261E-2</v>
      </c>
      <c r="Y5" s="34">
        <v>1.0600000000000023</v>
      </c>
      <c r="Z5" s="34">
        <v>2.0930000000000035</v>
      </c>
      <c r="AA5" s="34">
        <v>3.1530000000000058</v>
      </c>
      <c r="AB5" s="34">
        <v>4.2659999999999911</v>
      </c>
      <c r="AC5" s="34">
        <v>5.3020000000000067</v>
      </c>
      <c r="AD5" s="34">
        <v>6.3569999999999993</v>
      </c>
      <c r="AE5" s="34">
        <v>7.3900000000000006</v>
      </c>
      <c r="AF5" s="34">
        <v>8.3549999999999898</v>
      </c>
      <c r="AG5" s="34">
        <v>9.2480000000000047</v>
      </c>
      <c r="AH5" s="34">
        <v>9.9540000000000006</v>
      </c>
      <c r="AI5" s="34">
        <v>10.536</v>
      </c>
      <c r="AJ5" s="34">
        <v>11.061999999999999</v>
      </c>
      <c r="AK5" s="34">
        <v>11.587</v>
      </c>
      <c r="AL5" s="34">
        <v>12.256</v>
      </c>
      <c r="AM5" s="34">
        <v>12.815</v>
      </c>
      <c r="AN5" s="34">
        <v>13.287000000000001</v>
      </c>
      <c r="AO5" s="34">
        <v>13.785</v>
      </c>
      <c r="AP5" s="34">
        <v>14.218999999999999</v>
      </c>
      <c r="AQ5" s="34">
        <v>14.718999999999999</v>
      </c>
      <c r="AS5">
        <f t="shared" ref="AS5:AU24" si="4">initial_value</f>
        <v>471</v>
      </c>
      <c r="AT5">
        <f t="shared" si="4"/>
        <v>471</v>
      </c>
      <c r="AU5">
        <f t="shared" si="4"/>
        <v>471</v>
      </c>
      <c r="AV5" s="5">
        <f>MAX(C5-X5,0)</f>
        <v>537.19644211953675</v>
      </c>
      <c r="AW5" s="5">
        <f t="shared" ref="AW5:BO5" si="5">MAX(D5-Y5,0)</f>
        <v>459.3226811458303</v>
      </c>
      <c r="AX5" s="5">
        <f t="shared" si="5"/>
        <v>523.78499856285248</v>
      </c>
      <c r="AY5" s="5">
        <f t="shared" si="5"/>
        <v>540.18423179556191</v>
      </c>
      <c r="AZ5" s="5">
        <f t="shared" si="5"/>
        <v>524.01256060801734</v>
      </c>
      <c r="BA5" s="5">
        <f t="shared" si="5"/>
        <v>461.79700332561288</v>
      </c>
      <c r="BB5" s="5">
        <f t="shared" si="5"/>
        <v>478.21043671185714</v>
      </c>
      <c r="BC5" s="5">
        <f t="shared" si="5"/>
        <v>462.33369709426063</v>
      </c>
      <c r="BD5" s="5">
        <f t="shared" si="5"/>
        <v>564.5796966633842</v>
      </c>
      <c r="BE5" s="5">
        <f t="shared" si="5"/>
        <v>656.6438076199247</v>
      </c>
      <c r="BF5" s="5">
        <f t="shared" si="5"/>
        <v>768.69170325784296</v>
      </c>
      <c r="BG5" s="5">
        <f t="shared" si="5"/>
        <v>809.69125627347114</v>
      </c>
      <c r="BH5" s="5">
        <f t="shared" si="5"/>
        <v>948.74054150840016</v>
      </c>
      <c r="BI5" s="5">
        <f t="shared" si="5"/>
        <v>1247.6787740616301</v>
      </c>
      <c r="BJ5" s="5">
        <f t="shared" si="5"/>
        <v>1278.7359573630115</v>
      </c>
      <c r="BK5" s="5">
        <f t="shared" si="5"/>
        <v>1344.8724136456278</v>
      </c>
      <c r="BL5" s="5">
        <f t="shared" si="5"/>
        <v>1315.8950411183303</v>
      </c>
      <c r="BM5" s="5">
        <f t="shared" si="5"/>
        <v>1134.9497252837818</v>
      </c>
      <c r="BN5" s="5">
        <f t="shared" si="5"/>
        <v>1333.2524964493916</v>
      </c>
      <c r="BO5" s="5">
        <f t="shared" si="5"/>
        <v>1339.8596049744124</v>
      </c>
    </row>
    <row r="6" spans="1:67" x14ac:dyDescent="0.3">
      <c r="A6">
        <f>1+A5</f>
        <v>2</v>
      </c>
      <c r="B6">
        <f t="shared" si="3"/>
        <v>471</v>
      </c>
      <c r="C6" s="5">
        <f>AU6*EXP('Capital Market Assumptions'!$B$22+'Capital Market Assumptions'!$B$23*'Random Draws'!B5)</f>
        <v>624.73501567098106</v>
      </c>
      <c r="D6" s="5">
        <f>AV6*EXP('Capital Market Assumptions'!$B$22+'Capital Market Assumptions'!$B$23*'Random Draws'!C5)</f>
        <v>659.18337621118155</v>
      </c>
      <c r="E6" s="5">
        <f>AW6*EXP('Capital Market Assumptions'!$B$22+'Capital Market Assumptions'!$B$23*'Random Draws'!D5)</f>
        <v>630.07650246436435</v>
      </c>
      <c r="F6" s="5">
        <f>AX6*EXP('Capital Market Assumptions'!$B$22+'Capital Market Assumptions'!$B$23*'Random Draws'!E5)</f>
        <v>740.74457855341393</v>
      </c>
      <c r="G6" s="5">
        <f>AY6*EXP('Capital Market Assumptions'!$B$22+'Capital Market Assumptions'!$B$23*'Random Draws'!F5)</f>
        <v>836.37341131100186</v>
      </c>
      <c r="H6" s="5">
        <f>AZ6*EXP('Capital Market Assumptions'!$B$22+'Capital Market Assumptions'!$B$23*'Random Draws'!G5)</f>
        <v>1073.5029301666523</v>
      </c>
      <c r="I6" s="5">
        <f>BA6*EXP('Capital Market Assumptions'!$B$22+'Capital Market Assumptions'!$B$23*'Random Draws'!H5)</f>
        <v>1086.4685895484549</v>
      </c>
      <c r="J6" s="5">
        <f>BB6*EXP('Capital Market Assumptions'!$B$22+'Capital Market Assumptions'!$B$23*'Random Draws'!I5)</f>
        <v>981.37201804123595</v>
      </c>
      <c r="K6" s="5">
        <f>BC6*EXP('Capital Market Assumptions'!$B$22+'Capital Market Assumptions'!$B$23*'Random Draws'!J5)</f>
        <v>867.44857443587352</v>
      </c>
      <c r="L6" s="5">
        <f>BD6*EXP('Capital Market Assumptions'!$B$22+'Capital Market Assumptions'!$B$23*'Random Draws'!K5)</f>
        <v>788.91449051585664</v>
      </c>
      <c r="M6" s="5">
        <f>BE6*EXP('Capital Market Assumptions'!$B$22+'Capital Market Assumptions'!$B$23*'Random Draws'!L5)</f>
        <v>718.41831924811368</v>
      </c>
      <c r="N6" s="5">
        <f>BF6*EXP('Capital Market Assumptions'!$B$22+'Capital Market Assumptions'!$B$23*'Random Draws'!M5)</f>
        <v>804.60438290550417</v>
      </c>
      <c r="O6" s="5">
        <f>BG6*EXP('Capital Market Assumptions'!$B$22+'Capital Market Assumptions'!$B$23*'Random Draws'!N5)</f>
        <v>846.29683080688426</v>
      </c>
      <c r="P6" s="5">
        <f>BH6*EXP('Capital Market Assumptions'!$B$22+'Capital Market Assumptions'!$B$23*'Random Draws'!O5)</f>
        <v>954.7307556610881</v>
      </c>
      <c r="Q6" s="5">
        <f>BI6*EXP('Capital Market Assumptions'!$B$22+'Capital Market Assumptions'!$B$23*'Random Draws'!P5)</f>
        <v>1122.9492163299133</v>
      </c>
      <c r="R6" s="5">
        <f>BJ6*EXP('Capital Market Assumptions'!$B$22+'Capital Market Assumptions'!$B$23*'Random Draws'!Q5)</f>
        <v>1051.3430312741932</v>
      </c>
      <c r="S6" s="5">
        <f>BK6*EXP('Capital Market Assumptions'!$B$22+'Capital Market Assumptions'!$B$23*'Random Draws'!R5)</f>
        <v>1012.2007131770362</v>
      </c>
      <c r="T6" s="5">
        <f>BL6*EXP('Capital Market Assumptions'!$B$22+'Capital Market Assumptions'!$B$23*'Random Draws'!S5)</f>
        <v>1356.4356859378597</v>
      </c>
      <c r="U6" s="5">
        <f>BM6*EXP('Capital Market Assumptions'!$B$22+'Capital Market Assumptions'!$B$23*'Random Draws'!T5)</f>
        <v>1501.798487458665</v>
      </c>
      <c r="V6" s="5">
        <f>BN6*EXP('Capital Market Assumptions'!$B$22+'Capital Market Assumptions'!$B$23*'Random Draws'!U5)</f>
        <v>1524.9207263707215</v>
      </c>
      <c r="X6">
        <f t="shared" ref="X6:X69" si="6">58.007-57.964</f>
        <v>4.2999999999999261E-2</v>
      </c>
      <c r="Y6">
        <f t="shared" ref="Y6:Y69" si="7">61.188-60.128</f>
        <v>1.0600000000000023</v>
      </c>
      <c r="Z6">
        <f t="shared" ref="Z6:Z69" si="8">64.551-62.458</f>
        <v>2.0930000000000035</v>
      </c>
      <c r="AA6">
        <f t="shared" ref="AA6:AA69" si="9">68.052-64.899</f>
        <v>3.1530000000000058</v>
      </c>
      <c r="AB6">
        <f t="shared" ref="AB6:AB69" si="10">71.648-67.382</f>
        <v>4.2659999999999911</v>
      </c>
      <c r="AC6">
        <f t="shared" ref="AC6:AC69" si="11">75.305-70.003</f>
        <v>5.3020000000000067</v>
      </c>
      <c r="AD6">
        <f t="shared" ref="AD6:AD69" si="12">79.039-72.682</f>
        <v>6.3569999999999993</v>
      </c>
      <c r="AE6">
        <f t="shared" ref="AE6:AE69" si="13">82.867-75.477</f>
        <v>7.3900000000000006</v>
      </c>
      <c r="AF6">
        <f t="shared" ref="AF6:AF69" si="14">86.752-78.397</f>
        <v>8.3549999999999898</v>
      </c>
      <c r="AG6">
        <f t="shared" ref="AG6:AG69" si="15">90.667-81.419</f>
        <v>9.2480000000000047</v>
      </c>
      <c r="AH6">
        <v>9.9540000000000006</v>
      </c>
      <c r="AI6">
        <v>10.536</v>
      </c>
      <c r="AJ6">
        <v>11.061999999999999</v>
      </c>
      <c r="AK6">
        <v>11.587</v>
      </c>
      <c r="AL6">
        <v>12.256</v>
      </c>
      <c r="AM6">
        <v>12.815</v>
      </c>
      <c r="AN6">
        <v>13.287000000000001</v>
      </c>
      <c r="AO6">
        <v>13.785</v>
      </c>
      <c r="AP6">
        <v>14.218999999999999</v>
      </c>
      <c r="AQ6">
        <v>14.718999999999999</v>
      </c>
      <c r="AS6">
        <f t="shared" si="4"/>
        <v>471</v>
      </c>
      <c r="AT6">
        <f t="shared" si="4"/>
        <v>471</v>
      </c>
      <c r="AU6">
        <f t="shared" si="4"/>
        <v>471</v>
      </c>
      <c r="AV6" s="5">
        <f t="shared" ref="AV6:AV69" si="16">MAX(C6-X6,0)</f>
        <v>624.69201567098105</v>
      </c>
      <c r="AW6" s="5">
        <f t="shared" ref="AW6:AW69" si="17">MAX(D6-Y6,0)</f>
        <v>658.12337621118149</v>
      </c>
      <c r="AX6" s="5">
        <f t="shared" ref="AX6:AX69" si="18">MAX(E6-Z6,0)</f>
        <v>627.98350246436439</v>
      </c>
      <c r="AY6" s="5">
        <f t="shared" ref="AY6:AY69" si="19">MAX(F6-AA6,0)</f>
        <v>737.59157855341391</v>
      </c>
      <c r="AZ6" s="5">
        <f t="shared" ref="AZ6:AZ69" si="20">MAX(G6-AB6,0)</f>
        <v>832.1074113110019</v>
      </c>
      <c r="BA6" s="5">
        <f t="shared" ref="BA6:BA69" si="21">MAX(H6-AC6,0)</f>
        <v>1068.2009301666524</v>
      </c>
      <c r="BB6" s="5">
        <f t="shared" ref="BB6:BB69" si="22">MAX(I6-AD6,0)</f>
        <v>1080.111589548455</v>
      </c>
      <c r="BC6" s="5">
        <f t="shared" ref="BC6:BC69" si="23">MAX(J6-AE6,0)</f>
        <v>973.98201804123596</v>
      </c>
      <c r="BD6" s="5">
        <f t="shared" ref="BD6:BD69" si="24">MAX(K6-AF6,0)</f>
        <v>859.09357443587351</v>
      </c>
      <c r="BE6" s="5">
        <f t="shared" ref="BE6:BE69" si="25">MAX(L6-AG6,0)</f>
        <v>779.66649051585659</v>
      </c>
      <c r="BF6" s="5">
        <f t="shared" ref="BF6:BF69" si="26">MAX(M6-AH6,0)</f>
        <v>708.46431924811372</v>
      </c>
      <c r="BG6" s="5">
        <f t="shared" ref="BG6:BG69" si="27">MAX(N6-AI6,0)</f>
        <v>794.06838290550422</v>
      </c>
      <c r="BH6" s="5">
        <f t="shared" ref="BH6:BH69" si="28">MAX(O6-AJ6,0)</f>
        <v>835.23483080688425</v>
      </c>
      <c r="BI6" s="5">
        <f t="shared" ref="BI6:BI69" si="29">MAX(P6-AK6,0)</f>
        <v>943.14375566108811</v>
      </c>
      <c r="BJ6" s="5">
        <f t="shared" ref="BJ6:BJ69" si="30">MAX(Q6-AL6,0)</f>
        <v>1110.6932163299132</v>
      </c>
      <c r="BK6" s="5">
        <f t="shared" ref="BK6:BK69" si="31">MAX(R6-AM6,0)</f>
        <v>1038.5280312741932</v>
      </c>
      <c r="BL6" s="5">
        <f t="shared" ref="BL6:BL69" si="32">MAX(S6-AN6,0)</f>
        <v>998.91371317703613</v>
      </c>
      <c r="BM6" s="5">
        <f t="shared" ref="BM6:BM69" si="33">MAX(T6-AO6,0)</f>
        <v>1342.6506859378596</v>
      </c>
      <c r="BN6" s="5">
        <f t="shared" ref="BN6:BN69" si="34">MAX(U6-AP6,0)</f>
        <v>1487.579487458665</v>
      </c>
      <c r="BO6" s="5">
        <f t="shared" ref="BO6:BO69" si="35">MAX(V6-AQ6,0)</f>
        <v>1510.2017263707214</v>
      </c>
    </row>
    <row r="7" spans="1:67" x14ac:dyDescent="0.3">
      <c r="A7">
        <f t="shared" ref="A7:A70" si="36">1+A6</f>
        <v>3</v>
      </c>
      <c r="B7">
        <f t="shared" si="3"/>
        <v>471</v>
      </c>
      <c r="C7" s="5">
        <f>AU7*EXP('Capital Market Assumptions'!$B$22+'Capital Market Assumptions'!$B$23*'Random Draws'!B6)</f>
        <v>387.96733668482727</v>
      </c>
      <c r="D7" s="5">
        <f>AV7*EXP('Capital Market Assumptions'!$B$22+'Capital Market Assumptions'!$B$23*'Random Draws'!C6)</f>
        <v>380.06373005459102</v>
      </c>
      <c r="E7" s="5">
        <f>AW7*EXP('Capital Market Assumptions'!$B$22+'Capital Market Assumptions'!$B$23*'Random Draws'!D6)</f>
        <v>373.93108659190665</v>
      </c>
      <c r="F7" s="5">
        <f>AX7*EXP('Capital Market Assumptions'!$B$22+'Capital Market Assumptions'!$B$23*'Random Draws'!E6)</f>
        <v>597.57168354189128</v>
      </c>
      <c r="G7" s="5">
        <f>AY7*EXP('Capital Market Assumptions'!$B$22+'Capital Market Assumptions'!$B$23*'Random Draws'!F6)</f>
        <v>565.61661043727815</v>
      </c>
      <c r="H7" s="5">
        <f>AZ7*EXP('Capital Market Assumptions'!$B$22+'Capital Market Assumptions'!$B$23*'Random Draws'!G6)</f>
        <v>637.81269908763727</v>
      </c>
      <c r="I7" s="5">
        <f>BA7*EXP('Capital Market Assumptions'!$B$22+'Capital Market Assumptions'!$B$23*'Random Draws'!H6)</f>
        <v>645.90859132332776</v>
      </c>
      <c r="J7" s="5">
        <f>BB7*EXP('Capital Market Assumptions'!$B$22+'Capital Market Assumptions'!$B$23*'Random Draws'!I6)</f>
        <v>757.98419755709244</v>
      </c>
      <c r="K7" s="5">
        <f>BC7*EXP('Capital Market Assumptions'!$B$22+'Capital Market Assumptions'!$B$23*'Random Draws'!J6)</f>
        <v>801.11407320512831</v>
      </c>
      <c r="L7" s="5">
        <f>BD7*EXP('Capital Market Assumptions'!$B$22+'Capital Market Assumptions'!$B$23*'Random Draws'!K6)</f>
        <v>985.6698880868372</v>
      </c>
      <c r="M7" s="5">
        <f>BE7*EXP('Capital Market Assumptions'!$B$22+'Capital Market Assumptions'!$B$23*'Random Draws'!L6)</f>
        <v>1049.9880091690961</v>
      </c>
      <c r="N7" s="5">
        <f>BF7*EXP('Capital Market Assumptions'!$B$22+'Capital Market Assumptions'!$B$23*'Random Draws'!M6)</f>
        <v>1035.5466154537626</v>
      </c>
      <c r="O7" s="5">
        <f>BG7*EXP('Capital Market Assumptions'!$B$22+'Capital Market Assumptions'!$B$23*'Random Draws'!N6)</f>
        <v>1260.1376332451036</v>
      </c>
      <c r="P7" s="5">
        <f>BH7*EXP('Capital Market Assumptions'!$B$22+'Capital Market Assumptions'!$B$23*'Random Draws'!O6)</f>
        <v>1260.208189013382</v>
      </c>
      <c r="Q7" s="5">
        <f>BI7*EXP('Capital Market Assumptions'!$B$22+'Capital Market Assumptions'!$B$23*'Random Draws'!P6)</f>
        <v>1413.9855993394208</v>
      </c>
      <c r="R7" s="5">
        <f>BJ7*EXP('Capital Market Assumptions'!$B$22+'Capital Market Assumptions'!$B$23*'Random Draws'!Q6)</f>
        <v>1814.8081106449001</v>
      </c>
      <c r="S7" s="5">
        <f>BK7*EXP('Capital Market Assumptions'!$B$22+'Capital Market Assumptions'!$B$23*'Random Draws'!R6)</f>
        <v>1911.843644619905</v>
      </c>
      <c r="T7" s="5">
        <f>BL7*EXP('Capital Market Assumptions'!$B$22+'Capital Market Assumptions'!$B$23*'Random Draws'!S6)</f>
        <v>2032.0681795377361</v>
      </c>
      <c r="U7" s="5">
        <f>BM7*EXP('Capital Market Assumptions'!$B$22+'Capital Market Assumptions'!$B$23*'Random Draws'!T6)</f>
        <v>2413.6325654910743</v>
      </c>
      <c r="V7" s="5">
        <f>BN7*EXP('Capital Market Assumptions'!$B$22+'Capital Market Assumptions'!$B$23*'Random Draws'!U6)</f>
        <v>1973.8901412885152</v>
      </c>
      <c r="X7">
        <f t="shared" si="6"/>
        <v>4.2999999999999261E-2</v>
      </c>
      <c r="Y7">
        <f t="shared" si="7"/>
        <v>1.0600000000000023</v>
      </c>
      <c r="Z7">
        <f t="shared" si="8"/>
        <v>2.0930000000000035</v>
      </c>
      <c r="AA7">
        <f t="shared" si="9"/>
        <v>3.1530000000000058</v>
      </c>
      <c r="AB7">
        <f t="shared" si="10"/>
        <v>4.2659999999999911</v>
      </c>
      <c r="AC7">
        <f t="shared" si="11"/>
        <v>5.3020000000000067</v>
      </c>
      <c r="AD7">
        <f t="shared" si="12"/>
        <v>6.3569999999999993</v>
      </c>
      <c r="AE7">
        <f t="shared" si="13"/>
        <v>7.3900000000000006</v>
      </c>
      <c r="AF7">
        <f t="shared" si="14"/>
        <v>8.3549999999999898</v>
      </c>
      <c r="AG7">
        <f t="shared" si="15"/>
        <v>9.2480000000000047</v>
      </c>
      <c r="AH7">
        <v>9.9540000000000006</v>
      </c>
      <c r="AI7">
        <v>10.536</v>
      </c>
      <c r="AJ7">
        <v>11.061999999999999</v>
      </c>
      <c r="AK7">
        <v>11.587</v>
      </c>
      <c r="AL7">
        <v>12.256</v>
      </c>
      <c r="AM7">
        <v>12.815</v>
      </c>
      <c r="AN7">
        <v>13.287000000000001</v>
      </c>
      <c r="AO7">
        <v>13.785</v>
      </c>
      <c r="AP7">
        <v>14.218999999999999</v>
      </c>
      <c r="AQ7">
        <v>14.718999999999999</v>
      </c>
      <c r="AS7">
        <f t="shared" si="4"/>
        <v>471</v>
      </c>
      <c r="AT7">
        <f t="shared" si="4"/>
        <v>471</v>
      </c>
      <c r="AU7">
        <f t="shared" si="4"/>
        <v>471</v>
      </c>
      <c r="AV7" s="5">
        <f t="shared" si="16"/>
        <v>387.92433668482727</v>
      </c>
      <c r="AW7" s="5">
        <f t="shared" si="17"/>
        <v>379.00373005459102</v>
      </c>
      <c r="AX7" s="5">
        <f t="shared" si="18"/>
        <v>371.83808659190663</v>
      </c>
      <c r="AY7" s="5">
        <f t="shared" si="19"/>
        <v>594.41868354189126</v>
      </c>
      <c r="AZ7" s="5">
        <f t="shared" si="20"/>
        <v>561.35061043727819</v>
      </c>
      <c r="BA7" s="5">
        <f t="shared" si="21"/>
        <v>632.51069908763725</v>
      </c>
      <c r="BB7" s="5">
        <f t="shared" si="22"/>
        <v>639.55159132332778</v>
      </c>
      <c r="BC7" s="5">
        <f t="shared" si="23"/>
        <v>750.59419755709246</v>
      </c>
      <c r="BD7" s="5">
        <f t="shared" si="24"/>
        <v>792.75907320512829</v>
      </c>
      <c r="BE7" s="5">
        <f t="shared" si="25"/>
        <v>976.42188808683716</v>
      </c>
      <c r="BF7" s="5">
        <f t="shared" si="26"/>
        <v>1040.0340091690962</v>
      </c>
      <c r="BG7" s="5">
        <f t="shared" si="27"/>
        <v>1025.0106154537625</v>
      </c>
      <c r="BH7" s="5">
        <f t="shared" si="28"/>
        <v>1249.0756332451037</v>
      </c>
      <c r="BI7" s="5">
        <f t="shared" si="29"/>
        <v>1248.621189013382</v>
      </c>
      <c r="BJ7" s="5">
        <f t="shared" si="30"/>
        <v>1401.7295993394207</v>
      </c>
      <c r="BK7" s="5">
        <f t="shared" si="31"/>
        <v>1801.9931106449001</v>
      </c>
      <c r="BL7" s="5">
        <f t="shared" si="32"/>
        <v>1898.556644619905</v>
      </c>
      <c r="BM7" s="5">
        <f t="shared" si="33"/>
        <v>2018.283179537736</v>
      </c>
      <c r="BN7" s="5">
        <f t="shared" si="34"/>
        <v>2399.4135654910742</v>
      </c>
      <c r="BO7" s="5">
        <f t="shared" si="35"/>
        <v>1959.1711412885152</v>
      </c>
    </row>
    <row r="8" spans="1:67" x14ac:dyDescent="0.3">
      <c r="A8">
        <f t="shared" si="36"/>
        <v>4</v>
      </c>
      <c r="B8">
        <f t="shared" si="3"/>
        <v>471</v>
      </c>
      <c r="C8" s="5">
        <f>AU8*EXP('Capital Market Assumptions'!$B$22+'Capital Market Assumptions'!$B$23*'Random Draws'!B7)</f>
        <v>557.92100797942544</v>
      </c>
      <c r="D8" s="5">
        <f>AV8*EXP('Capital Market Assumptions'!$B$22+'Capital Market Assumptions'!$B$23*'Random Draws'!C7)</f>
        <v>789.45092662155434</v>
      </c>
      <c r="E8" s="5">
        <f>AW8*EXP('Capital Market Assumptions'!$B$22+'Capital Market Assumptions'!$B$23*'Random Draws'!D7)</f>
        <v>836.15490905078195</v>
      </c>
      <c r="F8" s="5">
        <f>AX8*EXP('Capital Market Assumptions'!$B$22+'Capital Market Assumptions'!$B$23*'Random Draws'!E7)</f>
        <v>909.79244954248395</v>
      </c>
      <c r="G8" s="5">
        <f>AY8*EXP('Capital Market Assumptions'!$B$22+'Capital Market Assumptions'!$B$23*'Random Draws'!F7)</f>
        <v>1124.0645815284772</v>
      </c>
      <c r="H8" s="5">
        <f>AZ8*EXP('Capital Market Assumptions'!$B$22+'Capital Market Assumptions'!$B$23*'Random Draws'!G7)</f>
        <v>1299.9440715515639</v>
      </c>
      <c r="I8" s="5">
        <f>BA8*EXP('Capital Market Assumptions'!$B$22+'Capital Market Assumptions'!$B$23*'Random Draws'!H7)</f>
        <v>1676.4433879126454</v>
      </c>
      <c r="J8" s="5">
        <f>BB8*EXP('Capital Market Assumptions'!$B$22+'Capital Market Assumptions'!$B$23*'Random Draws'!I7)</f>
        <v>1663.2777371971556</v>
      </c>
      <c r="K8" s="5">
        <f>BC8*EXP('Capital Market Assumptions'!$B$22+'Capital Market Assumptions'!$B$23*'Random Draws'!J7)</f>
        <v>1680.1941866264424</v>
      </c>
      <c r="L8" s="5">
        <f>BD8*EXP('Capital Market Assumptions'!$B$22+'Capital Market Assumptions'!$B$23*'Random Draws'!K7)</f>
        <v>1838.6750360912422</v>
      </c>
      <c r="M8" s="5">
        <f>BE8*EXP('Capital Market Assumptions'!$B$22+'Capital Market Assumptions'!$B$23*'Random Draws'!L7)</f>
        <v>1749.9399825728235</v>
      </c>
      <c r="N8" s="5">
        <f>BF8*EXP('Capital Market Assumptions'!$B$22+'Capital Market Assumptions'!$B$23*'Random Draws'!M7)</f>
        <v>1832.6127530085844</v>
      </c>
      <c r="O8" s="5">
        <f>BG8*EXP('Capital Market Assumptions'!$B$22+'Capital Market Assumptions'!$B$23*'Random Draws'!N7)</f>
        <v>1794.4291239789977</v>
      </c>
      <c r="P8" s="5">
        <f>BH8*EXP('Capital Market Assumptions'!$B$22+'Capital Market Assumptions'!$B$23*'Random Draws'!O7)</f>
        <v>1563.0009720043347</v>
      </c>
      <c r="Q8" s="5">
        <f>BI8*EXP('Capital Market Assumptions'!$B$22+'Capital Market Assumptions'!$B$23*'Random Draws'!P7)</f>
        <v>1408.730280546021</v>
      </c>
      <c r="R8" s="5">
        <f>BJ8*EXP('Capital Market Assumptions'!$B$22+'Capital Market Assumptions'!$B$23*'Random Draws'!Q7)</f>
        <v>1419.7258248917742</v>
      </c>
      <c r="S8" s="5">
        <f>BK8*EXP('Capital Market Assumptions'!$B$22+'Capital Market Assumptions'!$B$23*'Random Draws'!R7)</f>
        <v>1185.8815735855833</v>
      </c>
      <c r="T8" s="5">
        <f>BL8*EXP('Capital Market Assumptions'!$B$22+'Capital Market Assumptions'!$B$23*'Random Draws'!S7)</f>
        <v>1133.9144183580763</v>
      </c>
      <c r="U8" s="5">
        <f>BM8*EXP('Capital Market Assumptions'!$B$22+'Capital Market Assumptions'!$B$23*'Random Draws'!T7)</f>
        <v>1049.5670833209483</v>
      </c>
      <c r="V8" s="5">
        <f>BN8*EXP('Capital Market Assumptions'!$B$22+'Capital Market Assumptions'!$B$23*'Random Draws'!U7)</f>
        <v>1074.9241897665081</v>
      </c>
      <c r="X8">
        <f t="shared" si="6"/>
        <v>4.2999999999999261E-2</v>
      </c>
      <c r="Y8">
        <f t="shared" si="7"/>
        <v>1.0600000000000023</v>
      </c>
      <c r="Z8">
        <f t="shared" si="8"/>
        <v>2.0930000000000035</v>
      </c>
      <c r="AA8">
        <f t="shared" si="9"/>
        <v>3.1530000000000058</v>
      </c>
      <c r="AB8">
        <f t="shared" si="10"/>
        <v>4.2659999999999911</v>
      </c>
      <c r="AC8">
        <f t="shared" si="11"/>
        <v>5.3020000000000067</v>
      </c>
      <c r="AD8">
        <f t="shared" si="12"/>
        <v>6.3569999999999993</v>
      </c>
      <c r="AE8">
        <f t="shared" si="13"/>
        <v>7.3900000000000006</v>
      </c>
      <c r="AF8">
        <f t="shared" si="14"/>
        <v>8.3549999999999898</v>
      </c>
      <c r="AG8">
        <f t="shared" si="15"/>
        <v>9.2480000000000047</v>
      </c>
      <c r="AH8">
        <v>9.9540000000000006</v>
      </c>
      <c r="AI8">
        <v>10.536</v>
      </c>
      <c r="AJ8">
        <v>11.061999999999999</v>
      </c>
      <c r="AK8">
        <v>11.587</v>
      </c>
      <c r="AL8">
        <v>12.256</v>
      </c>
      <c r="AM8">
        <v>12.815</v>
      </c>
      <c r="AN8">
        <v>13.287000000000001</v>
      </c>
      <c r="AO8">
        <v>13.785</v>
      </c>
      <c r="AP8">
        <v>14.218999999999999</v>
      </c>
      <c r="AQ8">
        <v>14.718999999999999</v>
      </c>
      <c r="AS8">
        <f t="shared" si="4"/>
        <v>471</v>
      </c>
      <c r="AT8">
        <f t="shared" si="4"/>
        <v>471</v>
      </c>
      <c r="AU8">
        <f t="shared" si="4"/>
        <v>471</v>
      </c>
      <c r="AV8" s="5">
        <f t="shared" si="16"/>
        <v>557.87800797942543</v>
      </c>
      <c r="AW8" s="5">
        <f t="shared" si="17"/>
        <v>788.3909266215544</v>
      </c>
      <c r="AX8" s="5">
        <f t="shared" si="18"/>
        <v>834.06190905078199</v>
      </c>
      <c r="AY8" s="5">
        <f t="shared" si="19"/>
        <v>906.63944954248393</v>
      </c>
      <c r="AZ8" s="5">
        <f t="shared" si="20"/>
        <v>1119.7985815284771</v>
      </c>
      <c r="BA8" s="5">
        <f t="shared" si="21"/>
        <v>1294.642071551564</v>
      </c>
      <c r="BB8" s="5">
        <f t="shared" si="22"/>
        <v>1670.0863879126455</v>
      </c>
      <c r="BC8" s="5">
        <f t="shared" si="23"/>
        <v>1655.8877371971555</v>
      </c>
      <c r="BD8" s="5">
        <f t="shared" si="24"/>
        <v>1671.8391866264424</v>
      </c>
      <c r="BE8" s="5">
        <f t="shared" si="25"/>
        <v>1829.4270360912421</v>
      </c>
      <c r="BF8" s="5">
        <f t="shared" si="26"/>
        <v>1739.9859825728236</v>
      </c>
      <c r="BG8" s="5">
        <f t="shared" si="27"/>
        <v>1822.0767530085843</v>
      </c>
      <c r="BH8" s="5">
        <f t="shared" si="28"/>
        <v>1783.3671239789978</v>
      </c>
      <c r="BI8" s="5">
        <f t="shared" si="29"/>
        <v>1551.4139720043347</v>
      </c>
      <c r="BJ8" s="5">
        <f t="shared" si="30"/>
        <v>1396.474280546021</v>
      </c>
      <c r="BK8" s="5">
        <f t="shared" si="31"/>
        <v>1406.9108248917742</v>
      </c>
      <c r="BL8" s="5">
        <f t="shared" si="32"/>
        <v>1172.5945735855832</v>
      </c>
      <c r="BM8" s="5">
        <f t="shared" si="33"/>
        <v>1120.1294183580762</v>
      </c>
      <c r="BN8" s="5">
        <f t="shared" si="34"/>
        <v>1035.3480833209483</v>
      </c>
      <c r="BO8" s="5">
        <f t="shared" si="35"/>
        <v>1060.2051897665081</v>
      </c>
    </row>
    <row r="9" spans="1:67" x14ac:dyDescent="0.3">
      <c r="A9">
        <f t="shared" si="36"/>
        <v>5</v>
      </c>
      <c r="B9">
        <f t="shared" si="3"/>
        <v>471</v>
      </c>
      <c r="C9" s="5">
        <f>AU9*EXP('Capital Market Assumptions'!$B$22+'Capital Market Assumptions'!$B$23*'Random Draws'!B8)</f>
        <v>523.72306201875233</v>
      </c>
      <c r="D9" s="5">
        <f>AV9*EXP('Capital Market Assumptions'!$B$22+'Capital Market Assumptions'!$B$23*'Random Draws'!C8)</f>
        <v>566.15747343340968</v>
      </c>
      <c r="E9" s="5">
        <f>AW9*EXP('Capital Market Assumptions'!$B$22+'Capital Market Assumptions'!$B$23*'Random Draws'!D8)</f>
        <v>593.46890717194094</v>
      </c>
      <c r="F9" s="5">
        <f>AX9*EXP('Capital Market Assumptions'!$B$22+'Capital Market Assumptions'!$B$23*'Random Draws'!E8)</f>
        <v>658.35540999069156</v>
      </c>
      <c r="G9" s="5">
        <f>AY9*EXP('Capital Market Assumptions'!$B$22+'Capital Market Assumptions'!$B$23*'Random Draws'!F8)</f>
        <v>657.16826288174286</v>
      </c>
      <c r="H9" s="5">
        <f>AZ9*EXP('Capital Market Assumptions'!$B$22+'Capital Market Assumptions'!$B$23*'Random Draws'!G8)</f>
        <v>707.12726102370732</v>
      </c>
      <c r="I9" s="5">
        <f>BA9*EXP('Capital Market Assumptions'!$B$22+'Capital Market Assumptions'!$B$23*'Random Draws'!H8)</f>
        <v>746.79840128462843</v>
      </c>
      <c r="J9" s="5">
        <f>BB9*EXP('Capital Market Assumptions'!$B$22+'Capital Market Assumptions'!$B$23*'Random Draws'!I8)</f>
        <v>967.47336682705168</v>
      </c>
      <c r="K9" s="5">
        <f>BC9*EXP('Capital Market Assumptions'!$B$22+'Capital Market Assumptions'!$B$23*'Random Draws'!J8)</f>
        <v>969.23561100353413</v>
      </c>
      <c r="L9" s="5">
        <f>BD9*EXP('Capital Market Assumptions'!$B$22+'Capital Market Assumptions'!$B$23*'Random Draws'!K8)</f>
        <v>1052.9254505119859</v>
      </c>
      <c r="M9" s="5">
        <f>BE9*EXP('Capital Market Assumptions'!$B$22+'Capital Market Assumptions'!$B$23*'Random Draws'!L8)</f>
        <v>933.78326905077427</v>
      </c>
      <c r="N9" s="5">
        <f>BF9*EXP('Capital Market Assumptions'!$B$22+'Capital Market Assumptions'!$B$23*'Random Draws'!M8)</f>
        <v>1037.0358315775934</v>
      </c>
      <c r="O9" s="5">
        <f>BG9*EXP('Capital Market Assumptions'!$B$22+'Capital Market Assumptions'!$B$23*'Random Draws'!N8)</f>
        <v>1194.6932882300773</v>
      </c>
      <c r="P9" s="5">
        <f>BH9*EXP('Capital Market Assumptions'!$B$22+'Capital Market Assumptions'!$B$23*'Random Draws'!O8)</f>
        <v>1293.2230985368169</v>
      </c>
      <c r="Q9" s="5">
        <f>BI9*EXP('Capital Market Assumptions'!$B$22+'Capital Market Assumptions'!$B$23*'Random Draws'!P8)</f>
        <v>1211.7478244609454</v>
      </c>
      <c r="R9" s="5">
        <f>BJ9*EXP('Capital Market Assumptions'!$B$22+'Capital Market Assumptions'!$B$23*'Random Draws'!Q8)</f>
        <v>1057.8438894314454</v>
      </c>
      <c r="S9" s="5">
        <f>BK9*EXP('Capital Market Assumptions'!$B$22+'Capital Market Assumptions'!$B$23*'Random Draws'!R8)</f>
        <v>941.66118574677284</v>
      </c>
      <c r="T9" s="5">
        <f>BL9*EXP('Capital Market Assumptions'!$B$22+'Capital Market Assumptions'!$B$23*'Random Draws'!S8)</f>
        <v>1263.1887297632097</v>
      </c>
      <c r="U9" s="5">
        <f>BM9*EXP('Capital Market Assumptions'!$B$22+'Capital Market Assumptions'!$B$23*'Random Draws'!T8)</f>
        <v>1134.7360910066941</v>
      </c>
      <c r="V9" s="5">
        <f>BN9*EXP('Capital Market Assumptions'!$B$22+'Capital Market Assumptions'!$B$23*'Random Draws'!U8)</f>
        <v>1132.7536396614541</v>
      </c>
      <c r="X9">
        <f t="shared" si="6"/>
        <v>4.2999999999999261E-2</v>
      </c>
      <c r="Y9">
        <f t="shared" si="7"/>
        <v>1.0600000000000023</v>
      </c>
      <c r="Z9">
        <f t="shared" si="8"/>
        <v>2.0930000000000035</v>
      </c>
      <c r="AA9">
        <f t="shared" si="9"/>
        <v>3.1530000000000058</v>
      </c>
      <c r="AB9">
        <f t="shared" si="10"/>
        <v>4.2659999999999911</v>
      </c>
      <c r="AC9">
        <f t="shared" si="11"/>
        <v>5.3020000000000067</v>
      </c>
      <c r="AD9">
        <f t="shared" si="12"/>
        <v>6.3569999999999993</v>
      </c>
      <c r="AE9">
        <f t="shared" si="13"/>
        <v>7.3900000000000006</v>
      </c>
      <c r="AF9">
        <f t="shared" si="14"/>
        <v>8.3549999999999898</v>
      </c>
      <c r="AG9">
        <f t="shared" si="15"/>
        <v>9.2480000000000047</v>
      </c>
      <c r="AH9">
        <v>9.9540000000000006</v>
      </c>
      <c r="AI9">
        <v>10.536</v>
      </c>
      <c r="AJ9">
        <v>11.061999999999999</v>
      </c>
      <c r="AK9">
        <v>11.587</v>
      </c>
      <c r="AL9">
        <v>12.256</v>
      </c>
      <c r="AM9">
        <v>12.815</v>
      </c>
      <c r="AN9">
        <v>13.287000000000001</v>
      </c>
      <c r="AO9">
        <v>13.785</v>
      </c>
      <c r="AP9">
        <v>14.218999999999999</v>
      </c>
      <c r="AQ9">
        <v>14.718999999999999</v>
      </c>
      <c r="AS9">
        <f t="shared" si="4"/>
        <v>471</v>
      </c>
      <c r="AT9">
        <f t="shared" si="4"/>
        <v>471</v>
      </c>
      <c r="AU9">
        <f t="shared" si="4"/>
        <v>471</v>
      </c>
      <c r="AV9" s="5">
        <f t="shared" si="16"/>
        <v>523.68006201875232</v>
      </c>
      <c r="AW9" s="5">
        <f t="shared" si="17"/>
        <v>565.09747343340973</v>
      </c>
      <c r="AX9" s="5">
        <f t="shared" si="18"/>
        <v>591.37590717194098</v>
      </c>
      <c r="AY9" s="5">
        <f t="shared" si="19"/>
        <v>655.20240999069154</v>
      </c>
      <c r="AZ9" s="5">
        <f t="shared" si="20"/>
        <v>652.9022628817429</v>
      </c>
      <c r="BA9" s="5">
        <f t="shared" si="21"/>
        <v>701.8252610237073</v>
      </c>
      <c r="BB9" s="5">
        <f t="shared" si="22"/>
        <v>740.44140128462845</v>
      </c>
      <c r="BC9" s="5">
        <f t="shared" si="23"/>
        <v>960.08336682705169</v>
      </c>
      <c r="BD9" s="5">
        <f t="shared" si="24"/>
        <v>960.88061100353411</v>
      </c>
      <c r="BE9" s="5">
        <f t="shared" si="25"/>
        <v>1043.6774505119859</v>
      </c>
      <c r="BF9" s="5">
        <f t="shared" si="26"/>
        <v>923.82926905077431</v>
      </c>
      <c r="BG9" s="5">
        <f t="shared" si="27"/>
        <v>1026.4998315775933</v>
      </c>
      <c r="BH9" s="5">
        <f t="shared" si="28"/>
        <v>1183.6312882300774</v>
      </c>
      <c r="BI9" s="5">
        <f t="shared" si="29"/>
        <v>1281.6360985368169</v>
      </c>
      <c r="BJ9" s="5">
        <f t="shared" si="30"/>
        <v>1199.4918244609453</v>
      </c>
      <c r="BK9" s="5">
        <f t="shared" si="31"/>
        <v>1045.0288894314454</v>
      </c>
      <c r="BL9" s="5">
        <f t="shared" si="32"/>
        <v>928.37418574677281</v>
      </c>
      <c r="BM9" s="5">
        <f t="shared" si="33"/>
        <v>1249.4037297632096</v>
      </c>
      <c r="BN9" s="5">
        <f t="shared" si="34"/>
        <v>1120.517091006694</v>
      </c>
      <c r="BO9" s="5">
        <f t="shared" si="35"/>
        <v>1118.0346396614541</v>
      </c>
    </row>
    <row r="10" spans="1:67" x14ac:dyDescent="0.3">
      <c r="A10">
        <f t="shared" si="36"/>
        <v>6</v>
      </c>
      <c r="B10">
        <f t="shared" si="3"/>
        <v>471</v>
      </c>
      <c r="C10" s="5">
        <f>AU10*EXP('Capital Market Assumptions'!$B$22+'Capital Market Assumptions'!$B$23*'Random Draws'!B9)</f>
        <v>433.39038370717805</v>
      </c>
      <c r="D10" s="5">
        <f>AV10*EXP('Capital Market Assumptions'!$B$22+'Capital Market Assumptions'!$B$23*'Random Draws'!C9)</f>
        <v>485.05448618960497</v>
      </c>
      <c r="E10" s="5">
        <f>AW10*EXP('Capital Market Assumptions'!$B$22+'Capital Market Assumptions'!$B$23*'Random Draws'!D9)</f>
        <v>571.48879564284141</v>
      </c>
      <c r="F10" s="5">
        <f>AX10*EXP('Capital Market Assumptions'!$B$22+'Capital Market Assumptions'!$B$23*'Random Draws'!E9)</f>
        <v>639.77376055286652</v>
      </c>
      <c r="G10" s="5">
        <f>AY10*EXP('Capital Market Assumptions'!$B$22+'Capital Market Assumptions'!$B$23*'Random Draws'!F9)</f>
        <v>681.74393903554471</v>
      </c>
      <c r="H10" s="5">
        <f>AZ10*EXP('Capital Market Assumptions'!$B$22+'Capital Market Assumptions'!$B$23*'Random Draws'!G9)</f>
        <v>791.64015313842856</v>
      </c>
      <c r="I10" s="5">
        <f>BA10*EXP('Capital Market Assumptions'!$B$22+'Capital Market Assumptions'!$B$23*'Random Draws'!H9)</f>
        <v>767.07317637812685</v>
      </c>
      <c r="J10" s="5">
        <f>BB10*EXP('Capital Market Assumptions'!$B$22+'Capital Market Assumptions'!$B$23*'Random Draws'!I9)</f>
        <v>827.43491110661728</v>
      </c>
      <c r="K10" s="5">
        <f>BC10*EXP('Capital Market Assumptions'!$B$22+'Capital Market Assumptions'!$B$23*'Random Draws'!J9)</f>
        <v>860.37273620671601</v>
      </c>
      <c r="L10" s="5">
        <f>BD10*EXP('Capital Market Assumptions'!$B$22+'Capital Market Assumptions'!$B$23*'Random Draws'!K9)</f>
        <v>1002.6303543969493</v>
      </c>
      <c r="M10" s="5">
        <f>BE10*EXP('Capital Market Assumptions'!$B$22+'Capital Market Assumptions'!$B$23*'Random Draws'!L9)</f>
        <v>1054.133928179647</v>
      </c>
      <c r="N10" s="5">
        <f>BF10*EXP('Capital Market Assumptions'!$B$22+'Capital Market Assumptions'!$B$23*'Random Draws'!M9)</f>
        <v>1057.9226752254876</v>
      </c>
      <c r="O10" s="5">
        <f>BG10*EXP('Capital Market Assumptions'!$B$22+'Capital Market Assumptions'!$B$23*'Random Draws'!N9)</f>
        <v>1207.2163426766454</v>
      </c>
      <c r="P10" s="5">
        <f>BH10*EXP('Capital Market Assumptions'!$B$22+'Capital Market Assumptions'!$B$23*'Random Draws'!O9)</f>
        <v>1393.2709433467148</v>
      </c>
      <c r="Q10" s="5">
        <f>BI10*EXP('Capital Market Assumptions'!$B$22+'Capital Market Assumptions'!$B$23*'Random Draws'!P9)</f>
        <v>1467.7297318145208</v>
      </c>
      <c r="R10" s="5">
        <f>BJ10*EXP('Capital Market Assumptions'!$B$22+'Capital Market Assumptions'!$B$23*'Random Draws'!Q9)</f>
        <v>2017.6336511652696</v>
      </c>
      <c r="S10" s="5">
        <f>BK10*EXP('Capital Market Assumptions'!$B$22+'Capital Market Assumptions'!$B$23*'Random Draws'!R9)</f>
        <v>2040.8532112307068</v>
      </c>
      <c r="T10" s="5">
        <f>BL10*EXP('Capital Market Assumptions'!$B$22+'Capital Market Assumptions'!$B$23*'Random Draws'!S9)</f>
        <v>2464.3496243491236</v>
      </c>
      <c r="U10" s="5">
        <f>BM10*EXP('Capital Market Assumptions'!$B$22+'Capital Market Assumptions'!$B$23*'Random Draws'!T9)</f>
        <v>2884.3714016111917</v>
      </c>
      <c r="V10" s="5">
        <f>BN10*EXP('Capital Market Assumptions'!$B$22+'Capital Market Assumptions'!$B$23*'Random Draws'!U9)</f>
        <v>3613.5180459344747</v>
      </c>
      <c r="X10">
        <f t="shared" si="6"/>
        <v>4.2999999999999261E-2</v>
      </c>
      <c r="Y10">
        <f t="shared" si="7"/>
        <v>1.0600000000000023</v>
      </c>
      <c r="Z10">
        <f t="shared" si="8"/>
        <v>2.0930000000000035</v>
      </c>
      <c r="AA10">
        <f t="shared" si="9"/>
        <v>3.1530000000000058</v>
      </c>
      <c r="AB10">
        <f t="shared" si="10"/>
        <v>4.2659999999999911</v>
      </c>
      <c r="AC10">
        <f t="shared" si="11"/>
        <v>5.3020000000000067</v>
      </c>
      <c r="AD10">
        <f t="shared" si="12"/>
        <v>6.3569999999999993</v>
      </c>
      <c r="AE10">
        <f t="shared" si="13"/>
        <v>7.3900000000000006</v>
      </c>
      <c r="AF10">
        <f t="shared" si="14"/>
        <v>8.3549999999999898</v>
      </c>
      <c r="AG10">
        <f t="shared" si="15"/>
        <v>9.2480000000000047</v>
      </c>
      <c r="AH10">
        <v>9.9540000000000006</v>
      </c>
      <c r="AI10">
        <v>10.536</v>
      </c>
      <c r="AJ10">
        <v>11.061999999999999</v>
      </c>
      <c r="AK10">
        <v>11.587</v>
      </c>
      <c r="AL10">
        <v>12.256</v>
      </c>
      <c r="AM10">
        <v>12.815</v>
      </c>
      <c r="AN10">
        <v>13.287000000000001</v>
      </c>
      <c r="AO10">
        <v>13.785</v>
      </c>
      <c r="AP10">
        <v>14.218999999999999</v>
      </c>
      <c r="AQ10">
        <v>14.718999999999999</v>
      </c>
      <c r="AS10">
        <f t="shared" si="4"/>
        <v>471</v>
      </c>
      <c r="AT10">
        <f t="shared" si="4"/>
        <v>471</v>
      </c>
      <c r="AU10">
        <f t="shared" si="4"/>
        <v>471</v>
      </c>
      <c r="AV10" s="5">
        <f t="shared" si="16"/>
        <v>433.34738370717804</v>
      </c>
      <c r="AW10" s="5">
        <f t="shared" si="17"/>
        <v>483.99448618960497</v>
      </c>
      <c r="AX10" s="5">
        <f t="shared" si="18"/>
        <v>569.39579564284145</v>
      </c>
      <c r="AY10" s="5">
        <f t="shared" si="19"/>
        <v>636.6207605528665</v>
      </c>
      <c r="AZ10" s="5">
        <f t="shared" si="20"/>
        <v>677.47793903554475</v>
      </c>
      <c r="BA10" s="5">
        <f t="shared" si="21"/>
        <v>786.33815313842854</v>
      </c>
      <c r="BB10" s="5">
        <f t="shared" si="22"/>
        <v>760.71617637812687</v>
      </c>
      <c r="BC10" s="5">
        <f t="shared" si="23"/>
        <v>820.04491110661729</v>
      </c>
      <c r="BD10" s="5">
        <f t="shared" si="24"/>
        <v>852.01773620671599</v>
      </c>
      <c r="BE10" s="5">
        <f t="shared" si="25"/>
        <v>993.38235439694927</v>
      </c>
      <c r="BF10" s="5">
        <f t="shared" si="26"/>
        <v>1044.179928179647</v>
      </c>
      <c r="BG10" s="5">
        <f t="shared" si="27"/>
        <v>1047.3866752254876</v>
      </c>
      <c r="BH10" s="5">
        <f t="shared" si="28"/>
        <v>1196.1543426766455</v>
      </c>
      <c r="BI10" s="5">
        <f t="shared" si="29"/>
        <v>1381.6839433467148</v>
      </c>
      <c r="BJ10" s="5">
        <f t="shared" si="30"/>
        <v>1455.4737318145208</v>
      </c>
      <c r="BK10" s="5">
        <f t="shared" si="31"/>
        <v>2004.8186511652696</v>
      </c>
      <c r="BL10" s="5">
        <f t="shared" si="32"/>
        <v>2027.5662112307068</v>
      </c>
      <c r="BM10" s="5">
        <f t="shared" si="33"/>
        <v>2450.5646243491237</v>
      </c>
      <c r="BN10" s="5">
        <f t="shared" si="34"/>
        <v>2870.1524016111916</v>
      </c>
      <c r="BO10" s="5">
        <f t="shared" si="35"/>
        <v>3598.7990459344746</v>
      </c>
    </row>
    <row r="11" spans="1:67" x14ac:dyDescent="0.3">
      <c r="A11">
        <f t="shared" si="36"/>
        <v>7</v>
      </c>
      <c r="B11">
        <f t="shared" si="3"/>
        <v>471</v>
      </c>
      <c r="C11" s="5">
        <f>AU11*EXP('Capital Market Assumptions'!$B$22+'Capital Market Assumptions'!$B$23*'Random Draws'!B10)</f>
        <v>479.80816341149551</v>
      </c>
      <c r="D11" s="5">
        <f>AV11*EXP('Capital Market Assumptions'!$B$22+'Capital Market Assumptions'!$B$23*'Random Draws'!C10)</f>
        <v>538.25978381343407</v>
      </c>
      <c r="E11" s="5">
        <f>AW11*EXP('Capital Market Assumptions'!$B$22+'Capital Market Assumptions'!$B$23*'Random Draws'!D10)</f>
        <v>556.1644281792843</v>
      </c>
      <c r="F11" s="5">
        <f>AX11*EXP('Capital Market Assumptions'!$B$22+'Capital Market Assumptions'!$B$23*'Random Draws'!E10)</f>
        <v>553.15512002158982</v>
      </c>
      <c r="G11" s="5">
        <f>AY11*EXP('Capital Market Assumptions'!$B$22+'Capital Market Assumptions'!$B$23*'Random Draws'!F10)</f>
        <v>545.27123029083202</v>
      </c>
      <c r="H11" s="5">
        <f>AZ11*EXP('Capital Market Assumptions'!$B$22+'Capital Market Assumptions'!$B$23*'Random Draws'!G10)</f>
        <v>477.23889394346173</v>
      </c>
      <c r="I11" s="5">
        <f>BA11*EXP('Capital Market Assumptions'!$B$22+'Capital Market Assumptions'!$B$23*'Random Draws'!H10)</f>
        <v>461.44084570013604</v>
      </c>
      <c r="J11" s="5">
        <f>BB11*EXP('Capital Market Assumptions'!$B$22+'Capital Market Assumptions'!$B$23*'Random Draws'!I10)</f>
        <v>458.27649138340922</v>
      </c>
      <c r="K11" s="5">
        <f>BC11*EXP('Capital Market Assumptions'!$B$22+'Capital Market Assumptions'!$B$23*'Random Draws'!J10)</f>
        <v>416.63522691962601</v>
      </c>
      <c r="L11" s="5">
        <f>BD11*EXP('Capital Market Assumptions'!$B$22+'Capital Market Assumptions'!$B$23*'Random Draws'!K10)</f>
        <v>405.13119724853328</v>
      </c>
      <c r="M11" s="5">
        <f>BE11*EXP('Capital Market Assumptions'!$B$22+'Capital Market Assumptions'!$B$23*'Random Draws'!L10)</f>
        <v>395.04169494222805</v>
      </c>
      <c r="N11" s="5">
        <f>BF11*EXP('Capital Market Assumptions'!$B$22+'Capital Market Assumptions'!$B$23*'Random Draws'!M10)</f>
        <v>370.07327475696928</v>
      </c>
      <c r="O11" s="5">
        <f>BG11*EXP('Capital Market Assumptions'!$B$22+'Capital Market Assumptions'!$B$23*'Random Draws'!N10)</f>
        <v>373.26999745495226</v>
      </c>
      <c r="P11" s="5">
        <f>BH11*EXP('Capital Market Assumptions'!$B$22+'Capital Market Assumptions'!$B$23*'Random Draws'!O10)</f>
        <v>431.64076189964874</v>
      </c>
      <c r="Q11" s="5">
        <f>BI11*EXP('Capital Market Assumptions'!$B$22+'Capital Market Assumptions'!$B$23*'Random Draws'!P10)</f>
        <v>418.16299418710702</v>
      </c>
      <c r="R11" s="5">
        <f>BJ11*EXP('Capital Market Assumptions'!$B$22+'Capital Market Assumptions'!$B$23*'Random Draws'!Q10)</f>
        <v>434.79075153636757</v>
      </c>
      <c r="S11" s="5">
        <f>BK11*EXP('Capital Market Assumptions'!$B$22+'Capital Market Assumptions'!$B$23*'Random Draws'!R10)</f>
        <v>394.18819156301646</v>
      </c>
      <c r="T11" s="5">
        <f>BL11*EXP('Capital Market Assumptions'!$B$22+'Capital Market Assumptions'!$B$23*'Random Draws'!S10)</f>
        <v>399.90271285686407</v>
      </c>
      <c r="U11" s="5">
        <f>BM11*EXP('Capital Market Assumptions'!$B$22+'Capital Market Assumptions'!$B$23*'Random Draws'!T10)</f>
        <v>388.81546363768996</v>
      </c>
      <c r="V11" s="5">
        <f>BN11*EXP('Capital Market Assumptions'!$B$22+'Capital Market Assumptions'!$B$23*'Random Draws'!U10)</f>
        <v>428.02013252271246</v>
      </c>
      <c r="X11">
        <f t="shared" si="6"/>
        <v>4.2999999999999261E-2</v>
      </c>
      <c r="Y11">
        <f t="shared" si="7"/>
        <v>1.0600000000000023</v>
      </c>
      <c r="Z11">
        <f t="shared" si="8"/>
        <v>2.0930000000000035</v>
      </c>
      <c r="AA11">
        <f t="shared" si="9"/>
        <v>3.1530000000000058</v>
      </c>
      <c r="AB11">
        <f t="shared" si="10"/>
        <v>4.2659999999999911</v>
      </c>
      <c r="AC11">
        <f t="shared" si="11"/>
        <v>5.3020000000000067</v>
      </c>
      <c r="AD11">
        <f t="shared" si="12"/>
        <v>6.3569999999999993</v>
      </c>
      <c r="AE11">
        <f t="shared" si="13"/>
        <v>7.3900000000000006</v>
      </c>
      <c r="AF11">
        <f t="shared" si="14"/>
        <v>8.3549999999999898</v>
      </c>
      <c r="AG11">
        <f t="shared" si="15"/>
        <v>9.2480000000000047</v>
      </c>
      <c r="AH11">
        <v>9.9540000000000006</v>
      </c>
      <c r="AI11">
        <v>10.536</v>
      </c>
      <c r="AJ11">
        <v>11.061999999999999</v>
      </c>
      <c r="AK11">
        <v>11.587</v>
      </c>
      <c r="AL11">
        <v>12.256</v>
      </c>
      <c r="AM11">
        <v>12.815</v>
      </c>
      <c r="AN11">
        <v>13.287000000000001</v>
      </c>
      <c r="AO11">
        <v>13.785</v>
      </c>
      <c r="AP11">
        <v>14.218999999999999</v>
      </c>
      <c r="AQ11">
        <v>14.718999999999999</v>
      </c>
      <c r="AS11">
        <f t="shared" si="4"/>
        <v>471</v>
      </c>
      <c r="AT11">
        <f t="shared" si="4"/>
        <v>471</v>
      </c>
      <c r="AU11">
        <f t="shared" si="4"/>
        <v>471</v>
      </c>
      <c r="AV11" s="5">
        <f t="shared" si="16"/>
        <v>479.76516341149551</v>
      </c>
      <c r="AW11" s="5">
        <f t="shared" si="17"/>
        <v>537.19978381343412</v>
      </c>
      <c r="AX11" s="5">
        <f t="shared" si="18"/>
        <v>554.07142817928434</v>
      </c>
      <c r="AY11" s="5">
        <f t="shared" si="19"/>
        <v>550.0021200215898</v>
      </c>
      <c r="AZ11" s="5">
        <f t="shared" si="20"/>
        <v>541.00523029083206</v>
      </c>
      <c r="BA11" s="5">
        <f t="shared" si="21"/>
        <v>471.93689394346171</v>
      </c>
      <c r="BB11" s="5">
        <f t="shared" si="22"/>
        <v>455.08384570013607</v>
      </c>
      <c r="BC11" s="5">
        <f t="shared" si="23"/>
        <v>450.88649138340924</v>
      </c>
      <c r="BD11" s="5">
        <f t="shared" si="24"/>
        <v>408.28022691962599</v>
      </c>
      <c r="BE11" s="5">
        <f t="shared" si="25"/>
        <v>395.88319724853329</v>
      </c>
      <c r="BF11" s="5">
        <f t="shared" si="26"/>
        <v>385.08769494222804</v>
      </c>
      <c r="BG11" s="5">
        <f t="shared" si="27"/>
        <v>359.53727475696928</v>
      </c>
      <c r="BH11" s="5">
        <f t="shared" si="28"/>
        <v>362.20799745495225</v>
      </c>
      <c r="BI11" s="5">
        <f t="shared" si="29"/>
        <v>420.05376189964875</v>
      </c>
      <c r="BJ11" s="5">
        <f t="shared" si="30"/>
        <v>405.90699418710699</v>
      </c>
      <c r="BK11" s="5">
        <f t="shared" si="31"/>
        <v>421.97575153636757</v>
      </c>
      <c r="BL11" s="5">
        <f t="shared" si="32"/>
        <v>380.90119156301648</v>
      </c>
      <c r="BM11" s="5">
        <f t="shared" si="33"/>
        <v>386.11771285686405</v>
      </c>
      <c r="BN11" s="5">
        <f t="shared" si="34"/>
        <v>374.59646363768996</v>
      </c>
      <c r="BO11" s="5">
        <f t="shared" si="35"/>
        <v>413.30113252271246</v>
      </c>
    </row>
    <row r="12" spans="1:67" x14ac:dyDescent="0.3">
      <c r="A12">
        <f t="shared" si="36"/>
        <v>8</v>
      </c>
      <c r="B12">
        <f t="shared" si="3"/>
        <v>471</v>
      </c>
      <c r="C12" s="5">
        <f>AU12*EXP('Capital Market Assumptions'!$B$22+'Capital Market Assumptions'!$B$23*'Random Draws'!B11)</f>
        <v>525.17961271213642</v>
      </c>
      <c r="D12" s="5">
        <f>AV12*EXP('Capital Market Assumptions'!$B$22+'Capital Market Assumptions'!$B$23*'Random Draws'!C11)</f>
        <v>555.33020870880853</v>
      </c>
      <c r="E12" s="5">
        <f>AW12*EXP('Capital Market Assumptions'!$B$22+'Capital Market Assumptions'!$B$23*'Random Draws'!D11)</f>
        <v>524.89356508137951</v>
      </c>
      <c r="F12" s="5">
        <f>AX12*EXP('Capital Market Assumptions'!$B$22+'Capital Market Assumptions'!$B$23*'Random Draws'!E11)</f>
        <v>575.31672948580069</v>
      </c>
      <c r="G12" s="5">
        <f>AY12*EXP('Capital Market Assumptions'!$B$22+'Capital Market Assumptions'!$B$23*'Random Draws'!F11)</f>
        <v>541.31473140420246</v>
      </c>
      <c r="H12" s="5">
        <f>AZ12*EXP('Capital Market Assumptions'!$B$22+'Capital Market Assumptions'!$B$23*'Random Draws'!G11)</f>
        <v>663.66003493809217</v>
      </c>
      <c r="I12" s="5">
        <f>BA12*EXP('Capital Market Assumptions'!$B$22+'Capital Market Assumptions'!$B$23*'Random Draws'!H11)</f>
        <v>783.45031198041806</v>
      </c>
      <c r="J12" s="5">
        <f>BB12*EXP('Capital Market Assumptions'!$B$22+'Capital Market Assumptions'!$B$23*'Random Draws'!I11)</f>
        <v>618.14300905247444</v>
      </c>
      <c r="K12" s="5">
        <f>BC12*EXP('Capital Market Assumptions'!$B$22+'Capital Market Assumptions'!$B$23*'Random Draws'!J11)</f>
        <v>706.78924705400004</v>
      </c>
      <c r="L12" s="5">
        <f>BD12*EXP('Capital Market Assumptions'!$B$22+'Capital Market Assumptions'!$B$23*'Random Draws'!K11)</f>
        <v>687.48430543549875</v>
      </c>
      <c r="M12" s="5">
        <f>BE12*EXP('Capital Market Assumptions'!$B$22+'Capital Market Assumptions'!$B$23*'Random Draws'!L11)</f>
        <v>748.91160242948854</v>
      </c>
      <c r="N12" s="5">
        <f>BF12*EXP('Capital Market Assumptions'!$B$22+'Capital Market Assumptions'!$B$23*'Random Draws'!M11)</f>
        <v>831.60980728100799</v>
      </c>
      <c r="O12" s="5">
        <f>BG12*EXP('Capital Market Assumptions'!$B$22+'Capital Market Assumptions'!$B$23*'Random Draws'!N11)</f>
        <v>694.90113945088694</v>
      </c>
      <c r="P12" s="5">
        <f>BH12*EXP('Capital Market Assumptions'!$B$22+'Capital Market Assumptions'!$B$23*'Random Draws'!O11)</f>
        <v>762.57878993803433</v>
      </c>
      <c r="Q12" s="5">
        <f>BI12*EXP('Capital Market Assumptions'!$B$22+'Capital Market Assumptions'!$B$23*'Random Draws'!P11)</f>
        <v>814.38370966351181</v>
      </c>
      <c r="R12" s="5">
        <f>BJ12*EXP('Capital Market Assumptions'!$B$22+'Capital Market Assumptions'!$B$23*'Random Draws'!Q11)</f>
        <v>764.80413899458176</v>
      </c>
      <c r="S12" s="5">
        <f>BK12*EXP('Capital Market Assumptions'!$B$22+'Capital Market Assumptions'!$B$23*'Random Draws'!R11)</f>
        <v>1116.9404699413269</v>
      </c>
      <c r="T12" s="5">
        <f>BL12*EXP('Capital Market Assumptions'!$B$22+'Capital Market Assumptions'!$B$23*'Random Draws'!S11)</f>
        <v>1081.4358497432167</v>
      </c>
      <c r="U12" s="5">
        <f>BM12*EXP('Capital Market Assumptions'!$B$22+'Capital Market Assumptions'!$B$23*'Random Draws'!T11)</f>
        <v>947.73920373687781</v>
      </c>
      <c r="V12" s="5">
        <f>BN12*EXP('Capital Market Assumptions'!$B$22+'Capital Market Assumptions'!$B$23*'Random Draws'!U11)</f>
        <v>915.7664930599351</v>
      </c>
      <c r="X12">
        <f t="shared" si="6"/>
        <v>4.2999999999999261E-2</v>
      </c>
      <c r="Y12">
        <f t="shared" si="7"/>
        <v>1.0600000000000023</v>
      </c>
      <c r="Z12">
        <f t="shared" si="8"/>
        <v>2.0930000000000035</v>
      </c>
      <c r="AA12">
        <f t="shared" si="9"/>
        <v>3.1530000000000058</v>
      </c>
      <c r="AB12">
        <f t="shared" si="10"/>
        <v>4.2659999999999911</v>
      </c>
      <c r="AC12">
        <f t="shared" si="11"/>
        <v>5.3020000000000067</v>
      </c>
      <c r="AD12">
        <f t="shared" si="12"/>
        <v>6.3569999999999993</v>
      </c>
      <c r="AE12">
        <f t="shared" si="13"/>
        <v>7.3900000000000006</v>
      </c>
      <c r="AF12">
        <f t="shared" si="14"/>
        <v>8.3549999999999898</v>
      </c>
      <c r="AG12">
        <f t="shared" si="15"/>
        <v>9.2480000000000047</v>
      </c>
      <c r="AH12">
        <v>9.9540000000000006</v>
      </c>
      <c r="AI12">
        <v>10.536</v>
      </c>
      <c r="AJ12">
        <v>11.061999999999999</v>
      </c>
      <c r="AK12">
        <v>11.587</v>
      </c>
      <c r="AL12">
        <v>12.256</v>
      </c>
      <c r="AM12">
        <v>12.815</v>
      </c>
      <c r="AN12">
        <v>13.287000000000001</v>
      </c>
      <c r="AO12">
        <v>13.785</v>
      </c>
      <c r="AP12">
        <v>14.218999999999999</v>
      </c>
      <c r="AQ12">
        <v>14.718999999999999</v>
      </c>
      <c r="AS12">
        <f t="shared" si="4"/>
        <v>471</v>
      </c>
      <c r="AT12">
        <f t="shared" si="4"/>
        <v>471</v>
      </c>
      <c r="AU12">
        <f t="shared" si="4"/>
        <v>471</v>
      </c>
      <c r="AV12" s="5">
        <f t="shared" si="16"/>
        <v>525.13661271213641</v>
      </c>
      <c r="AW12" s="5">
        <f t="shared" si="17"/>
        <v>554.27020870880847</v>
      </c>
      <c r="AX12" s="5">
        <f t="shared" si="18"/>
        <v>522.80056508137955</v>
      </c>
      <c r="AY12" s="5">
        <f t="shared" si="19"/>
        <v>572.16372948580067</v>
      </c>
      <c r="AZ12" s="5">
        <f t="shared" si="20"/>
        <v>537.0487314042025</v>
      </c>
      <c r="BA12" s="5">
        <f t="shared" si="21"/>
        <v>658.35803493809215</v>
      </c>
      <c r="BB12" s="5">
        <f t="shared" si="22"/>
        <v>777.09331198041809</v>
      </c>
      <c r="BC12" s="5">
        <f t="shared" si="23"/>
        <v>610.75300905247445</v>
      </c>
      <c r="BD12" s="5">
        <f t="shared" si="24"/>
        <v>698.43424705400002</v>
      </c>
      <c r="BE12" s="5">
        <f t="shared" si="25"/>
        <v>678.23630543549871</v>
      </c>
      <c r="BF12" s="5">
        <f t="shared" si="26"/>
        <v>738.95760242948859</v>
      </c>
      <c r="BG12" s="5">
        <f t="shared" si="27"/>
        <v>821.07380728100804</v>
      </c>
      <c r="BH12" s="5">
        <f t="shared" si="28"/>
        <v>683.83913945088693</v>
      </c>
      <c r="BI12" s="5">
        <f t="shared" si="29"/>
        <v>750.99178993803434</v>
      </c>
      <c r="BJ12" s="5">
        <f t="shared" si="30"/>
        <v>802.12770966351184</v>
      </c>
      <c r="BK12" s="5">
        <f t="shared" si="31"/>
        <v>751.98913899458171</v>
      </c>
      <c r="BL12" s="5">
        <f t="shared" si="32"/>
        <v>1103.6534699413269</v>
      </c>
      <c r="BM12" s="5">
        <f t="shared" si="33"/>
        <v>1067.6508497432167</v>
      </c>
      <c r="BN12" s="5">
        <f t="shared" si="34"/>
        <v>933.52020373687776</v>
      </c>
      <c r="BO12" s="5">
        <f t="shared" si="35"/>
        <v>901.04749305993505</v>
      </c>
    </row>
    <row r="13" spans="1:67" x14ac:dyDescent="0.3">
      <c r="A13">
        <f t="shared" si="36"/>
        <v>9</v>
      </c>
      <c r="B13">
        <f t="shared" si="3"/>
        <v>471</v>
      </c>
      <c r="C13" s="5">
        <f>AU13*EXP('Capital Market Assumptions'!$B$22+'Capital Market Assumptions'!$B$23*'Random Draws'!B12)</f>
        <v>765.39655837872863</v>
      </c>
      <c r="D13" s="5">
        <f>AV13*EXP('Capital Market Assumptions'!$B$22+'Capital Market Assumptions'!$B$23*'Random Draws'!C12)</f>
        <v>662.77274405859725</v>
      </c>
      <c r="E13" s="5">
        <f>AW13*EXP('Capital Market Assumptions'!$B$22+'Capital Market Assumptions'!$B$23*'Random Draws'!D12)</f>
        <v>738.0222266809518</v>
      </c>
      <c r="F13" s="5">
        <f>AX13*EXP('Capital Market Assumptions'!$B$22+'Capital Market Assumptions'!$B$23*'Random Draws'!E12)</f>
        <v>713.54003059641104</v>
      </c>
      <c r="G13" s="5">
        <f>AY13*EXP('Capital Market Assumptions'!$B$22+'Capital Market Assumptions'!$B$23*'Random Draws'!F12)</f>
        <v>729.3962356875752</v>
      </c>
      <c r="H13" s="5">
        <f>AZ13*EXP('Capital Market Assumptions'!$B$22+'Capital Market Assumptions'!$B$23*'Random Draws'!G12)</f>
        <v>726.97467955257332</v>
      </c>
      <c r="I13" s="5">
        <f>BA13*EXP('Capital Market Assumptions'!$B$22+'Capital Market Assumptions'!$B$23*'Random Draws'!H12)</f>
        <v>859.93584743926874</v>
      </c>
      <c r="J13" s="5">
        <f>BB13*EXP('Capital Market Assumptions'!$B$22+'Capital Market Assumptions'!$B$23*'Random Draws'!I12)</f>
        <v>917.02603905978356</v>
      </c>
      <c r="K13" s="5">
        <f>BC13*EXP('Capital Market Assumptions'!$B$22+'Capital Market Assumptions'!$B$23*'Random Draws'!J12)</f>
        <v>1075.3854700393711</v>
      </c>
      <c r="L13" s="5">
        <f>BD13*EXP('Capital Market Assumptions'!$B$22+'Capital Market Assumptions'!$B$23*'Random Draws'!K12)</f>
        <v>1433.9725210401759</v>
      </c>
      <c r="M13" s="5">
        <f>BE13*EXP('Capital Market Assumptions'!$B$22+'Capital Market Assumptions'!$B$23*'Random Draws'!L12)</f>
        <v>1403.770703070699</v>
      </c>
      <c r="N13" s="5">
        <f>BF13*EXP('Capital Market Assumptions'!$B$22+'Capital Market Assumptions'!$B$23*'Random Draws'!M12)</f>
        <v>1336.8996994856375</v>
      </c>
      <c r="O13" s="5">
        <f>BG13*EXP('Capital Market Assumptions'!$B$22+'Capital Market Assumptions'!$B$23*'Random Draws'!N12)</f>
        <v>1406.8605025906606</v>
      </c>
      <c r="P13" s="5">
        <f>BH13*EXP('Capital Market Assumptions'!$B$22+'Capital Market Assumptions'!$B$23*'Random Draws'!O12)</f>
        <v>1435.5617279712467</v>
      </c>
      <c r="Q13" s="5">
        <f>BI13*EXP('Capital Market Assumptions'!$B$22+'Capital Market Assumptions'!$B$23*'Random Draws'!P12)</f>
        <v>1548.2312771351587</v>
      </c>
      <c r="R13" s="5">
        <f>BJ13*EXP('Capital Market Assumptions'!$B$22+'Capital Market Assumptions'!$B$23*'Random Draws'!Q12)</f>
        <v>1754.0898307342211</v>
      </c>
      <c r="S13" s="5">
        <f>BK13*EXP('Capital Market Assumptions'!$B$22+'Capital Market Assumptions'!$B$23*'Random Draws'!R12)</f>
        <v>1979.1213513218031</v>
      </c>
      <c r="T13" s="5">
        <f>BL13*EXP('Capital Market Assumptions'!$B$22+'Capital Market Assumptions'!$B$23*'Random Draws'!S12)</f>
        <v>1704.7089525123401</v>
      </c>
      <c r="U13" s="5">
        <f>BM13*EXP('Capital Market Assumptions'!$B$22+'Capital Market Assumptions'!$B$23*'Random Draws'!T12)</f>
        <v>1845.1730715322567</v>
      </c>
      <c r="V13" s="5">
        <f>BN13*EXP('Capital Market Assumptions'!$B$22+'Capital Market Assumptions'!$B$23*'Random Draws'!U12)</f>
        <v>1349.2309066544301</v>
      </c>
      <c r="X13">
        <f t="shared" si="6"/>
        <v>4.2999999999999261E-2</v>
      </c>
      <c r="Y13">
        <f t="shared" si="7"/>
        <v>1.0600000000000023</v>
      </c>
      <c r="Z13">
        <f t="shared" si="8"/>
        <v>2.0930000000000035</v>
      </c>
      <c r="AA13">
        <f t="shared" si="9"/>
        <v>3.1530000000000058</v>
      </c>
      <c r="AB13">
        <f t="shared" si="10"/>
        <v>4.2659999999999911</v>
      </c>
      <c r="AC13">
        <f t="shared" si="11"/>
        <v>5.3020000000000067</v>
      </c>
      <c r="AD13">
        <f t="shared" si="12"/>
        <v>6.3569999999999993</v>
      </c>
      <c r="AE13">
        <f t="shared" si="13"/>
        <v>7.3900000000000006</v>
      </c>
      <c r="AF13">
        <f t="shared" si="14"/>
        <v>8.3549999999999898</v>
      </c>
      <c r="AG13">
        <f t="shared" si="15"/>
        <v>9.2480000000000047</v>
      </c>
      <c r="AH13">
        <v>9.9540000000000006</v>
      </c>
      <c r="AI13">
        <v>10.536</v>
      </c>
      <c r="AJ13">
        <v>11.061999999999999</v>
      </c>
      <c r="AK13">
        <v>11.587</v>
      </c>
      <c r="AL13">
        <v>12.256</v>
      </c>
      <c r="AM13">
        <v>12.815</v>
      </c>
      <c r="AN13">
        <v>13.287000000000001</v>
      </c>
      <c r="AO13">
        <v>13.785</v>
      </c>
      <c r="AP13">
        <v>14.218999999999999</v>
      </c>
      <c r="AQ13">
        <v>14.718999999999999</v>
      </c>
      <c r="AS13">
        <f t="shared" si="4"/>
        <v>471</v>
      </c>
      <c r="AT13">
        <f t="shared" si="4"/>
        <v>471</v>
      </c>
      <c r="AU13">
        <f t="shared" si="4"/>
        <v>471</v>
      </c>
      <c r="AV13" s="5">
        <f t="shared" si="16"/>
        <v>765.35355837872862</v>
      </c>
      <c r="AW13" s="5">
        <f t="shared" si="17"/>
        <v>661.71274405859731</v>
      </c>
      <c r="AX13" s="5">
        <f t="shared" si="18"/>
        <v>735.92922668095184</v>
      </c>
      <c r="AY13" s="5">
        <f t="shared" si="19"/>
        <v>710.38703059641102</v>
      </c>
      <c r="AZ13" s="5">
        <f t="shared" si="20"/>
        <v>725.13023568757524</v>
      </c>
      <c r="BA13" s="5">
        <f t="shared" si="21"/>
        <v>721.6726795525733</v>
      </c>
      <c r="BB13" s="5">
        <f t="shared" si="22"/>
        <v>853.57884743926877</v>
      </c>
      <c r="BC13" s="5">
        <f t="shared" si="23"/>
        <v>909.63603905978357</v>
      </c>
      <c r="BD13" s="5">
        <f t="shared" si="24"/>
        <v>1067.030470039371</v>
      </c>
      <c r="BE13" s="5">
        <f t="shared" si="25"/>
        <v>1424.7245210401759</v>
      </c>
      <c r="BF13" s="5">
        <f t="shared" si="26"/>
        <v>1393.8167030706991</v>
      </c>
      <c r="BG13" s="5">
        <f t="shared" si="27"/>
        <v>1326.3636994856374</v>
      </c>
      <c r="BH13" s="5">
        <f t="shared" si="28"/>
        <v>1395.7985025906607</v>
      </c>
      <c r="BI13" s="5">
        <f t="shared" si="29"/>
        <v>1423.9747279712467</v>
      </c>
      <c r="BJ13" s="5">
        <f t="shared" si="30"/>
        <v>1535.9752771351586</v>
      </c>
      <c r="BK13" s="5">
        <f t="shared" si="31"/>
        <v>1741.274830734221</v>
      </c>
      <c r="BL13" s="5">
        <f t="shared" si="32"/>
        <v>1965.8343513218031</v>
      </c>
      <c r="BM13" s="5">
        <f t="shared" si="33"/>
        <v>1690.9239525123401</v>
      </c>
      <c r="BN13" s="5">
        <f t="shared" si="34"/>
        <v>1830.9540715322566</v>
      </c>
      <c r="BO13" s="5">
        <f t="shared" si="35"/>
        <v>1334.51190665443</v>
      </c>
    </row>
    <row r="14" spans="1:67" x14ac:dyDescent="0.3">
      <c r="A14">
        <f t="shared" si="36"/>
        <v>10</v>
      </c>
      <c r="B14">
        <f t="shared" si="3"/>
        <v>471</v>
      </c>
      <c r="C14" s="5">
        <f>AU14*EXP('Capital Market Assumptions'!$B$22+'Capital Market Assumptions'!$B$23*'Random Draws'!B13)</f>
        <v>696.61206920508903</v>
      </c>
      <c r="D14" s="5">
        <f>AV14*EXP('Capital Market Assumptions'!$B$22+'Capital Market Assumptions'!$B$23*'Random Draws'!C13)</f>
        <v>952.05046988375511</v>
      </c>
      <c r="E14" s="5">
        <f>AW14*EXP('Capital Market Assumptions'!$B$22+'Capital Market Assumptions'!$B$23*'Random Draws'!D13)</f>
        <v>1050.3527607353108</v>
      </c>
      <c r="F14" s="5">
        <f>AX14*EXP('Capital Market Assumptions'!$B$22+'Capital Market Assumptions'!$B$23*'Random Draws'!E13)</f>
        <v>1135.8651491891983</v>
      </c>
      <c r="G14" s="5">
        <f>AY14*EXP('Capital Market Assumptions'!$B$22+'Capital Market Assumptions'!$B$23*'Random Draws'!F13)</f>
        <v>1075.8721299295614</v>
      </c>
      <c r="H14" s="5">
        <f>AZ14*EXP('Capital Market Assumptions'!$B$22+'Capital Market Assumptions'!$B$23*'Random Draws'!G13)</f>
        <v>1132.9069648487164</v>
      </c>
      <c r="I14" s="5">
        <f>BA14*EXP('Capital Market Assumptions'!$B$22+'Capital Market Assumptions'!$B$23*'Random Draws'!H13)</f>
        <v>1437.3282864265445</v>
      </c>
      <c r="J14" s="5">
        <f>BB14*EXP('Capital Market Assumptions'!$B$22+'Capital Market Assumptions'!$B$23*'Random Draws'!I13)</f>
        <v>1604.0638894398166</v>
      </c>
      <c r="K14" s="5">
        <f>BC14*EXP('Capital Market Assumptions'!$B$22+'Capital Market Assumptions'!$B$23*'Random Draws'!J13)</f>
        <v>1483.0924734557982</v>
      </c>
      <c r="L14" s="5">
        <f>BD14*EXP('Capital Market Assumptions'!$B$22+'Capital Market Assumptions'!$B$23*'Random Draws'!K13)</f>
        <v>1661.7782760450432</v>
      </c>
      <c r="M14" s="5">
        <f>BE14*EXP('Capital Market Assumptions'!$B$22+'Capital Market Assumptions'!$B$23*'Random Draws'!L13)</f>
        <v>1806.0525783894323</v>
      </c>
      <c r="N14" s="5">
        <f>BF14*EXP('Capital Market Assumptions'!$B$22+'Capital Market Assumptions'!$B$23*'Random Draws'!M13)</f>
        <v>1987.7727776753895</v>
      </c>
      <c r="O14" s="5">
        <f>BG14*EXP('Capital Market Assumptions'!$B$22+'Capital Market Assumptions'!$B$23*'Random Draws'!N13)</f>
        <v>1812.4909729651927</v>
      </c>
      <c r="P14" s="5">
        <f>BH14*EXP('Capital Market Assumptions'!$B$22+'Capital Market Assumptions'!$B$23*'Random Draws'!O13)</f>
        <v>2289.1696640952528</v>
      </c>
      <c r="Q14" s="5">
        <f>BI14*EXP('Capital Market Assumptions'!$B$22+'Capital Market Assumptions'!$B$23*'Random Draws'!P13)</f>
        <v>2402.6351471321937</v>
      </c>
      <c r="R14" s="5">
        <f>BJ14*EXP('Capital Market Assumptions'!$B$22+'Capital Market Assumptions'!$B$23*'Random Draws'!Q13)</f>
        <v>2976.0285818320217</v>
      </c>
      <c r="S14" s="5">
        <f>BK14*EXP('Capital Market Assumptions'!$B$22+'Capital Market Assumptions'!$B$23*'Random Draws'!R13)</f>
        <v>2802.3539431249264</v>
      </c>
      <c r="T14" s="5">
        <f>BL14*EXP('Capital Market Assumptions'!$B$22+'Capital Market Assumptions'!$B$23*'Random Draws'!S13)</f>
        <v>2753.4354869321792</v>
      </c>
      <c r="U14" s="5">
        <f>BM14*EXP('Capital Market Assumptions'!$B$22+'Capital Market Assumptions'!$B$23*'Random Draws'!T13)</f>
        <v>2798.0439750685086</v>
      </c>
      <c r="V14" s="5">
        <f>BN14*EXP('Capital Market Assumptions'!$B$22+'Capital Market Assumptions'!$B$23*'Random Draws'!U13)</f>
        <v>3171.3379711415078</v>
      </c>
      <c r="X14">
        <f t="shared" si="6"/>
        <v>4.2999999999999261E-2</v>
      </c>
      <c r="Y14">
        <f t="shared" si="7"/>
        <v>1.0600000000000023</v>
      </c>
      <c r="Z14">
        <f t="shared" si="8"/>
        <v>2.0930000000000035</v>
      </c>
      <c r="AA14">
        <f t="shared" si="9"/>
        <v>3.1530000000000058</v>
      </c>
      <c r="AB14">
        <f t="shared" si="10"/>
        <v>4.2659999999999911</v>
      </c>
      <c r="AC14">
        <f t="shared" si="11"/>
        <v>5.3020000000000067</v>
      </c>
      <c r="AD14">
        <f t="shared" si="12"/>
        <v>6.3569999999999993</v>
      </c>
      <c r="AE14">
        <f t="shared" si="13"/>
        <v>7.3900000000000006</v>
      </c>
      <c r="AF14">
        <f t="shared" si="14"/>
        <v>8.3549999999999898</v>
      </c>
      <c r="AG14">
        <f t="shared" si="15"/>
        <v>9.2480000000000047</v>
      </c>
      <c r="AH14">
        <v>9.9540000000000006</v>
      </c>
      <c r="AI14">
        <v>10.536</v>
      </c>
      <c r="AJ14">
        <v>11.061999999999999</v>
      </c>
      <c r="AK14">
        <v>11.587</v>
      </c>
      <c r="AL14">
        <v>12.256</v>
      </c>
      <c r="AM14">
        <v>12.815</v>
      </c>
      <c r="AN14">
        <v>13.287000000000001</v>
      </c>
      <c r="AO14">
        <v>13.785</v>
      </c>
      <c r="AP14">
        <v>14.218999999999999</v>
      </c>
      <c r="AQ14">
        <v>14.718999999999999</v>
      </c>
      <c r="AS14">
        <f t="shared" si="4"/>
        <v>471</v>
      </c>
      <c r="AT14">
        <f t="shared" si="4"/>
        <v>471</v>
      </c>
      <c r="AU14">
        <f t="shared" si="4"/>
        <v>471</v>
      </c>
      <c r="AV14" s="5">
        <f t="shared" si="16"/>
        <v>696.56906920508902</v>
      </c>
      <c r="AW14" s="5">
        <f t="shared" si="17"/>
        <v>950.99046988375517</v>
      </c>
      <c r="AX14" s="5">
        <f t="shared" si="18"/>
        <v>1048.2597607353107</v>
      </c>
      <c r="AY14" s="5">
        <f t="shared" si="19"/>
        <v>1132.7121491891983</v>
      </c>
      <c r="AZ14" s="5">
        <f t="shared" si="20"/>
        <v>1071.6061299295613</v>
      </c>
      <c r="BA14" s="5">
        <f t="shared" si="21"/>
        <v>1127.6049648487165</v>
      </c>
      <c r="BB14" s="5">
        <f t="shared" si="22"/>
        <v>1430.9712864265446</v>
      </c>
      <c r="BC14" s="5">
        <f t="shared" si="23"/>
        <v>1596.6738894398165</v>
      </c>
      <c r="BD14" s="5">
        <f t="shared" si="24"/>
        <v>1474.7374734557982</v>
      </c>
      <c r="BE14" s="5">
        <f t="shared" si="25"/>
        <v>1652.5302760450431</v>
      </c>
      <c r="BF14" s="5">
        <f t="shared" si="26"/>
        <v>1796.0985783894323</v>
      </c>
      <c r="BG14" s="5">
        <f t="shared" si="27"/>
        <v>1977.2367776753895</v>
      </c>
      <c r="BH14" s="5">
        <f t="shared" si="28"/>
        <v>1801.4289729651928</v>
      </c>
      <c r="BI14" s="5">
        <f t="shared" si="29"/>
        <v>2277.5826640952528</v>
      </c>
      <c r="BJ14" s="5">
        <f t="shared" si="30"/>
        <v>2390.3791471321938</v>
      </c>
      <c r="BK14" s="5">
        <f t="shared" si="31"/>
        <v>2963.2135818320216</v>
      </c>
      <c r="BL14" s="5">
        <f t="shared" si="32"/>
        <v>2789.0669431249266</v>
      </c>
      <c r="BM14" s="5">
        <f t="shared" si="33"/>
        <v>2739.6504869321793</v>
      </c>
      <c r="BN14" s="5">
        <f t="shared" si="34"/>
        <v>2783.8249750685086</v>
      </c>
      <c r="BO14" s="5">
        <f t="shared" si="35"/>
        <v>3156.6189711415077</v>
      </c>
    </row>
    <row r="15" spans="1:67" x14ac:dyDescent="0.3">
      <c r="A15">
        <f t="shared" si="36"/>
        <v>11</v>
      </c>
      <c r="B15">
        <f t="shared" si="3"/>
        <v>471</v>
      </c>
      <c r="C15" s="5">
        <f>AU15*EXP('Capital Market Assumptions'!$B$22+'Capital Market Assumptions'!$B$23*'Random Draws'!B14)</f>
        <v>431.26676820865532</v>
      </c>
      <c r="D15" s="5">
        <f>AV15*EXP('Capital Market Assumptions'!$B$22+'Capital Market Assumptions'!$B$23*'Random Draws'!C14)</f>
        <v>481.75051208203996</v>
      </c>
      <c r="E15" s="5">
        <f>AW15*EXP('Capital Market Assumptions'!$B$22+'Capital Market Assumptions'!$B$23*'Random Draws'!D14)</f>
        <v>687.91361396922105</v>
      </c>
      <c r="F15" s="5">
        <f>AX15*EXP('Capital Market Assumptions'!$B$22+'Capital Market Assumptions'!$B$23*'Random Draws'!E14)</f>
        <v>672.12478488326451</v>
      </c>
      <c r="G15" s="5">
        <f>AY15*EXP('Capital Market Assumptions'!$B$22+'Capital Market Assumptions'!$B$23*'Random Draws'!F14)</f>
        <v>666.64663863384726</v>
      </c>
      <c r="H15" s="5">
        <f>AZ15*EXP('Capital Market Assumptions'!$B$22+'Capital Market Assumptions'!$B$23*'Random Draws'!G14)</f>
        <v>637.54613543065193</v>
      </c>
      <c r="I15" s="5">
        <f>BA15*EXP('Capital Market Assumptions'!$B$22+'Capital Market Assumptions'!$B$23*'Random Draws'!H14)</f>
        <v>691.96519124366785</v>
      </c>
      <c r="J15" s="5">
        <f>BB15*EXP('Capital Market Assumptions'!$B$22+'Capital Market Assumptions'!$B$23*'Random Draws'!I14)</f>
        <v>757.36780804579064</v>
      </c>
      <c r="K15" s="5">
        <f>BC15*EXP('Capital Market Assumptions'!$B$22+'Capital Market Assumptions'!$B$23*'Random Draws'!J14)</f>
        <v>838.60397016132129</v>
      </c>
      <c r="L15" s="5">
        <f>BD15*EXP('Capital Market Assumptions'!$B$22+'Capital Market Assumptions'!$B$23*'Random Draws'!K14)</f>
        <v>825.63670624382416</v>
      </c>
      <c r="M15" s="5">
        <f>BE15*EXP('Capital Market Assumptions'!$B$22+'Capital Market Assumptions'!$B$23*'Random Draws'!L14)</f>
        <v>944.92736840209989</v>
      </c>
      <c r="N15" s="5">
        <f>BF15*EXP('Capital Market Assumptions'!$B$22+'Capital Market Assumptions'!$B$23*'Random Draws'!M14)</f>
        <v>906.24394224883417</v>
      </c>
      <c r="O15" s="5">
        <f>BG15*EXP('Capital Market Assumptions'!$B$22+'Capital Market Assumptions'!$B$23*'Random Draws'!N14)</f>
        <v>1082.6320619515848</v>
      </c>
      <c r="P15" s="5">
        <f>BH15*EXP('Capital Market Assumptions'!$B$22+'Capital Market Assumptions'!$B$23*'Random Draws'!O14)</f>
        <v>1114.2743148374464</v>
      </c>
      <c r="Q15" s="5">
        <f>BI15*EXP('Capital Market Assumptions'!$B$22+'Capital Market Assumptions'!$B$23*'Random Draws'!P14)</f>
        <v>1799.8915505457903</v>
      </c>
      <c r="R15" s="5">
        <f>BJ15*EXP('Capital Market Assumptions'!$B$22+'Capital Market Assumptions'!$B$23*'Random Draws'!Q14)</f>
        <v>1815.9396450552404</v>
      </c>
      <c r="S15" s="5">
        <f>BK15*EXP('Capital Market Assumptions'!$B$22+'Capital Market Assumptions'!$B$23*'Random Draws'!R14)</f>
        <v>1982.9612121751616</v>
      </c>
      <c r="T15" s="5">
        <f>BL15*EXP('Capital Market Assumptions'!$B$22+'Capital Market Assumptions'!$B$23*'Random Draws'!S14)</f>
        <v>1648.5222694122831</v>
      </c>
      <c r="U15" s="5">
        <f>BM15*EXP('Capital Market Assumptions'!$B$22+'Capital Market Assumptions'!$B$23*'Random Draws'!T14)</f>
        <v>1614.9126665136691</v>
      </c>
      <c r="V15" s="5">
        <f>BN15*EXP('Capital Market Assumptions'!$B$22+'Capital Market Assumptions'!$B$23*'Random Draws'!U14)</f>
        <v>1840.2921568594488</v>
      </c>
      <c r="X15">
        <f t="shared" si="6"/>
        <v>4.2999999999999261E-2</v>
      </c>
      <c r="Y15">
        <f t="shared" si="7"/>
        <v>1.0600000000000023</v>
      </c>
      <c r="Z15">
        <f t="shared" si="8"/>
        <v>2.0930000000000035</v>
      </c>
      <c r="AA15">
        <f t="shared" si="9"/>
        <v>3.1530000000000058</v>
      </c>
      <c r="AB15">
        <f t="shared" si="10"/>
        <v>4.2659999999999911</v>
      </c>
      <c r="AC15">
        <f t="shared" si="11"/>
        <v>5.3020000000000067</v>
      </c>
      <c r="AD15">
        <f t="shared" si="12"/>
        <v>6.3569999999999993</v>
      </c>
      <c r="AE15">
        <f t="shared" si="13"/>
        <v>7.3900000000000006</v>
      </c>
      <c r="AF15">
        <f t="shared" si="14"/>
        <v>8.3549999999999898</v>
      </c>
      <c r="AG15">
        <f t="shared" si="15"/>
        <v>9.2480000000000047</v>
      </c>
      <c r="AH15">
        <v>9.9540000000000006</v>
      </c>
      <c r="AI15">
        <v>10.536</v>
      </c>
      <c r="AJ15">
        <v>11.061999999999999</v>
      </c>
      <c r="AK15">
        <v>11.587</v>
      </c>
      <c r="AL15">
        <v>12.256</v>
      </c>
      <c r="AM15">
        <v>12.815</v>
      </c>
      <c r="AN15">
        <v>13.287000000000001</v>
      </c>
      <c r="AO15">
        <v>13.785</v>
      </c>
      <c r="AP15">
        <v>14.218999999999999</v>
      </c>
      <c r="AQ15">
        <v>14.718999999999999</v>
      </c>
      <c r="AS15">
        <f t="shared" si="4"/>
        <v>471</v>
      </c>
      <c r="AT15">
        <f t="shared" si="4"/>
        <v>471</v>
      </c>
      <c r="AU15">
        <f t="shared" si="4"/>
        <v>471</v>
      </c>
      <c r="AV15" s="5">
        <f t="shared" si="16"/>
        <v>431.22376820865531</v>
      </c>
      <c r="AW15" s="5">
        <f t="shared" si="17"/>
        <v>480.69051208203996</v>
      </c>
      <c r="AX15" s="5">
        <f t="shared" si="18"/>
        <v>685.82061396922109</v>
      </c>
      <c r="AY15" s="5">
        <f t="shared" si="19"/>
        <v>668.97178488326449</v>
      </c>
      <c r="AZ15" s="5">
        <f t="shared" si="20"/>
        <v>662.3806386338473</v>
      </c>
      <c r="BA15" s="5">
        <f t="shared" si="21"/>
        <v>632.24413543065191</v>
      </c>
      <c r="BB15" s="5">
        <f t="shared" si="22"/>
        <v>685.60819124366787</v>
      </c>
      <c r="BC15" s="5">
        <f t="shared" si="23"/>
        <v>749.97780804579065</v>
      </c>
      <c r="BD15" s="5">
        <f t="shared" si="24"/>
        <v>830.24897016132127</v>
      </c>
      <c r="BE15" s="5">
        <f t="shared" si="25"/>
        <v>816.38870624382412</v>
      </c>
      <c r="BF15" s="5">
        <f t="shared" si="26"/>
        <v>934.97336840209994</v>
      </c>
      <c r="BG15" s="5">
        <f t="shared" si="27"/>
        <v>895.70794224883423</v>
      </c>
      <c r="BH15" s="5">
        <f t="shared" si="28"/>
        <v>1071.5700619515849</v>
      </c>
      <c r="BI15" s="5">
        <f t="shared" si="29"/>
        <v>1102.6873148374464</v>
      </c>
      <c r="BJ15" s="5">
        <f t="shared" si="30"/>
        <v>1787.6355505457902</v>
      </c>
      <c r="BK15" s="5">
        <f t="shared" si="31"/>
        <v>1803.1246450552403</v>
      </c>
      <c r="BL15" s="5">
        <f t="shared" si="32"/>
        <v>1969.6742121751615</v>
      </c>
      <c r="BM15" s="5">
        <f t="shared" si="33"/>
        <v>1634.737269412283</v>
      </c>
      <c r="BN15" s="5">
        <f t="shared" si="34"/>
        <v>1600.6936665136691</v>
      </c>
      <c r="BO15" s="5">
        <f t="shared" si="35"/>
        <v>1825.5731568594488</v>
      </c>
    </row>
    <row r="16" spans="1:67" x14ac:dyDescent="0.3">
      <c r="A16">
        <f t="shared" si="36"/>
        <v>12</v>
      </c>
      <c r="B16">
        <f t="shared" si="3"/>
        <v>471</v>
      </c>
      <c r="C16" s="5">
        <f>AU16*EXP('Capital Market Assumptions'!$B$22+'Capital Market Assumptions'!$B$23*'Random Draws'!B15)</f>
        <v>718.47586343687215</v>
      </c>
      <c r="D16" s="5">
        <f>AV16*EXP('Capital Market Assumptions'!$B$22+'Capital Market Assumptions'!$B$23*'Random Draws'!C15)</f>
        <v>701.7714756875406</v>
      </c>
      <c r="E16" s="5">
        <f>AW16*EXP('Capital Market Assumptions'!$B$22+'Capital Market Assumptions'!$B$23*'Random Draws'!D15)</f>
        <v>882.83509587142805</v>
      </c>
      <c r="F16" s="5">
        <f>AX16*EXP('Capital Market Assumptions'!$B$22+'Capital Market Assumptions'!$B$23*'Random Draws'!E15)</f>
        <v>797.40618063270699</v>
      </c>
      <c r="G16" s="5">
        <f>AY16*EXP('Capital Market Assumptions'!$B$22+'Capital Market Assumptions'!$B$23*'Random Draws'!F15)</f>
        <v>808.76086504614989</v>
      </c>
      <c r="H16" s="5">
        <f>AZ16*EXP('Capital Market Assumptions'!$B$22+'Capital Market Assumptions'!$B$23*'Random Draws'!G15)</f>
        <v>901.92809214534986</v>
      </c>
      <c r="I16" s="5">
        <f>BA16*EXP('Capital Market Assumptions'!$B$22+'Capital Market Assumptions'!$B$23*'Random Draws'!H15)</f>
        <v>1041.3687491047267</v>
      </c>
      <c r="J16" s="5">
        <f>BB16*EXP('Capital Market Assumptions'!$B$22+'Capital Market Assumptions'!$B$23*'Random Draws'!I15)</f>
        <v>954.95580695488013</v>
      </c>
      <c r="K16" s="5">
        <f>BC16*EXP('Capital Market Assumptions'!$B$22+'Capital Market Assumptions'!$B$23*'Random Draws'!J15)</f>
        <v>835.58371916174463</v>
      </c>
      <c r="L16" s="5">
        <f>BD16*EXP('Capital Market Assumptions'!$B$22+'Capital Market Assumptions'!$B$23*'Random Draws'!K15)</f>
        <v>768.13362872377729</v>
      </c>
      <c r="M16" s="5">
        <f>BE16*EXP('Capital Market Assumptions'!$B$22+'Capital Market Assumptions'!$B$23*'Random Draws'!L15)</f>
        <v>705.7653883345539</v>
      </c>
      <c r="N16" s="5">
        <f>BF16*EXP('Capital Market Assumptions'!$B$22+'Capital Market Assumptions'!$B$23*'Random Draws'!M15)</f>
        <v>704.82239319276482</v>
      </c>
      <c r="O16" s="5">
        <f>BG16*EXP('Capital Market Assumptions'!$B$22+'Capital Market Assumptions'!$B$23*'Random Draws'!N15)</f>
        <v>625.30258749809809</v>
      </c>
      <c r="P16" s="5">
        <f>BH16*EXP('Capital Market Assumptions'!$B$22+'Capital Market Assumptions'!$B$23*'Random Draws'!O15)</f>
        <v>473.39214892911218</v>
      </c>
      <c r="Q16" s="5">
        <f>BI16*EXP('Capital Market Assumptions'!$B$22+'Capital Market Assumptions'!$B$23*'Random Draws'!P15)</f>
        <v>474.10222680744909</v>
      </c>
      <c r="R16" s="5">
        <f>BJ16*EXP('Capital Market Assumptions'!$B$22+'Capital Market Assumptions'!$B$23*'Random Draws'!Q15)</f>
        <v>540.86634640598265</v>
      </c>
      <c r="S16" s="5">
        <f>BK16*EXP('Capital Market Assumptions'!$B$22+'Capital Market Assumptions'!$B$23*'Random Draws'!R15)</f>
        <v>504.89419596765032</v>
      </c>
      <c r="T16" s="5">
        <f>BL16*EXP('Capital Market Assumptions'!$B$22+'Capital Market Assumptions'!$B$23*'Random Draws'!S15)</f>
        <v>514.51928081154688</v>
      </c>
      <c r="U16" s="5">
        <f>BM16*EXP('Capital Market Assumptions'!$B$22+'Capital Market Assumptions'!$B$23*'Random Draws'!T15)</f>
        <v>542.29041411780372</v>
      </c>
      <c r="V16" s="5">
        <f>BN16*EXP('Capital Market Assumptions'!$B$22+'Capital Market Assumptions'!$B$23*'Random Draws'!U15)</f>
        <v>415.32620471709458</v>
      </c>
      <c r="X16">
        <f t="shared" si="6"/>
        <v>4.2999999999999261E-2</v>
      </c>
      <c r="Y16">
        <f t="shared" si="7"/>
        <v>1.0600000000000023</v>
      </c>
      <c r="Z16">
        <f t="shared" si="8"/>
        <v>2.0930000000000035</v>
      </c>
      <c r="AA16">
        <f t="shared" si="9"/>
        <v>3.1530000000000058</v>
      </c>
      <c r="AB16">
        <f t="shared" si="10"/>
        <v>4.2659999999999911</v>
      </c>
      <c r="AC16">
        <f t="shared" si="11"/>
        <v>5.3020000000000067</v>
      </c>
      <c r="AD16">
        <f t="shared" si="12"/>
        <v>6.3569999999999993</v>
      </c>
      <c r="AE16">
        <f t="shared" si="13"/>
        <v>7.3900000000000006</v>
      </c>
      <c r="AF16">
        <f t="shared" si="14"/>
        <v>8.3549999999999898</v>
      </c>
      <c r="AG16">
        <f t="shared" si="15"/>
        <v>9.2480000000000047</v>
      </c>
      <c r="AH16">
        <v>9.9540000000000006</v>
      </c>
      <c r="AI16">
        <v>10.536</v>
      </c>
      <c r="AJ16">
        <v>11.061999999999999</v>
      </c>
      <c r="AK16">
        <v>11.587</v>
      </c>
      <c r="AL16">
        <v>12.256</v>
      </c>
      <c r="AM16">
        <v>12.815</v>
      </c>
      <c r="AN16">
        <v>13.287000000000001</v>
      </c>
      <c r="AO16">
        <v>13.785</v>
      </c>
      <c r="AP16">
        <v>14.218999999999999</v>
      </c>
      <c r="AQ16">
        <v>14.718999999999999</v>
      </c>
      <c r="AS16">
        <f t="shared" si="4"/>
        <v>471</v>
      </c>
      <c r="AT16">
        <f t="shared" si="4"/>
        <v>471</v>
      </c>
      <c r="AU16">
        <f t="shared" si="4"/>
        <v>471</v>
      </c>
      <c r="AV16" s="5">
        <f t="shared" si="16"/>
        <v>718.43286343687214</v>
      </c>
      <c r="AW16" s="5">
        <f t="shared" si="17"/>
        <v>700.71147568754054</v>
      </c>
      <c r="AX16" s="5">
        <f t="shared" si="18"/>
        <v>880.74209587142809</v>
      </c>
      <c r="AY16" s="5">
        <f t="shared" si="19"/>
        <v>794.25318063270697</v>
      </c>
      <c r="AZ16" s="5">
        <f t="shared" si="20"/>
        <v>804.49486504614993</v>
      </c>
      <c r="BA16" s="5">
        <f t="shared" si="21"/>
        <v>896.62609214534984</v>
      </c>
      <c r="BB16" s="5">
        <f t="shared" si="22"/>
        <v>1035.0117491047267</v>
      </c>
      <c r="BC16" s="5">
        <f t="shared" si="23"/>
        <v>947.56580695488014</v>
      </c>
      <c r="BD16" s="5">
        <f t="shared" si="24"/>
        <v>827.22871916174461</v>
      </c>
      <c r="BE16" s="5">
        <f t="shared" si="25"/>
        <v>758.88562872377724</v>
      </c>
      <c r="BF16" s="5">
        <f t="shared" si="26"/>
        <v>695.81138833455395</v>
      </c>
      <c r="BG16" s="5">
        <f t="shared" si="27"/>
        <v>694.28639319276488</v>
      </c>
      <c r="BH16" s="5">
        <f t="shared" si="28"/>
        <v>614.24058749809808</v>
      </c>
      <c r="BI16" s="5">
        <f t="shared" si="29"/>
        <v>461.80514892911219</v>
      </c>
      <c r="BJ16" s="5">
        <f t="shared" si="30"/>
        <v>461.84622680744906</v>
      </c>
      <c r="BK16" s="5">
        <f t="shared" si="31"/>
        <v>528.0513464059826</v>
      </c>
      <c r="BL16" s="5">
        <f t="shared" si="32"/>
        <v>491.60719596765034</v>
      </c>
      <c r="BM16" s="5">
        <f t="shared" si="33"/>
        <v>500.73428081154685</v>
      </c>
      <c r="BN16" s="5">
        <f t="shared" si="34"/>
        <v>528.07141411780367</v>
      </c>
      <c r="BO16" s="5">
        <f t="shared" si="35"/>
        <v>400.60720471709459</v>
      </c>
    </row>
    <row r="17" spans="1:67" x14ac:dyDescent="0.3">
      <c r="A17">
        <f t="shared" si="36"/>
        <v>13</v>
      </c>
      <c r="B17">
        <f t="shared" si="3"/>
        <v>471</v>
      </c>
      <c r="C17" s="5">
        <f>AU17*EXP('Capital Market Assumptions'!$B$22+'Capital Market Assumptions'!$B$23*'Random Draws'!B16)</f>
        <v>549.10904749416875</v>
      </c>
      <c r="D17" s="5">
        <f>AV17*EXP('Capital Market Assumptions'!$B$22+'Capital Market Assumptions'!$B$23*'Random Draws'!C16)</f>
        <v>572.92720877028239</v>
      </c>
      <c r="E17" s="5">
        <f>AW17*EXP('Capital Market Assumptions'!$B$22+'Capital Market Assumptions'!$B$23*'Random Draws'!D16)</f>
        <v>656.16972601594432</v>
      </c>
      <c r="F17" s="5">
        <f>AX17*EXP('Capital Market Assumptions'!$B$22+'Capital Market Assumptions'!$B$23*'Random Draws'!E16)</f>
        <v>662.14003725568159</v>
      </c>
      <c r="G17" s="5">
        <f>AY17*EXP('Capital Market Assumptions'!$B$22+'Capital Market Assumptions'!$B$23*'Random Draws'!F16)</f>
        <v>659.62122795818368</v>
      </c>
      <c r="H17" s="5">
        <f>AZ17*EXP('Capital Market Assumptions'!$B$22+'Capital Market Assumptions'!$B$23*'Random Draws'!G16)</f>
        <v>745.46525830740813</v>
      </c>
      <c r="I17" s="5">
        <f>BA17*EXP('Capital Market Assumptions'!$B$22+'Capital Market Assumptions'!$B$23*'Random Draws'!H16)</f>
        <v>734.38839241624419</v>
      </c>
      <c r="J17" s="5">
        <f>BB17*EXP('Capital Market Assumptions'!$B$22+'Capital Market Assumptions'!$B$23*'Random Draws'!I16)</f>
        <v>647.06992299521175</v>
      </c>
      <c r="K17" s="5">
        <f>BC17*EXP('Capital Market Assumptions'!$B$22+'Capital Market Assumptions'!$B$23*'Random Draws'!J16)</f>
        <v>858.54383433593568</v>
      </c>
      <c r="L17" s="5">
        <f>BD17*EXP('Capital Market Assumptions'!$B$22+'Capital Market Assumptions'!$B$23*'Random Draws'!K16)</f>
        <v>1175.1290525347922</v>
      </c>
      <c r="M17" s="5">
        <f>BE17*EXP('Capital Market Assumptions'!$B$22+'Capital Market Assumptions'!$B$23*'Random Draws'!L16)</f>
        <v>1296.6180594467805</v>
      </c>
      <c r="N17" s="5">
        <f>BF17*EXP('Capital Market Assumptions'!$B$22+'Capital Market Assumptions'!$B$23*'Random Draws'!M16)</f>
        <v>1305.4888875237364</v>
      </c>
      <c r="O17" s="5">
        <f>BG17*EXP('Capital Market Assumptions'!$B$22+'Capital Market Assumptions'!$B$23*'Random Draws'!N16)</f>
        <v>1673.6546185349875</v>
      </c>
      <c r="P17" s="5">
        <f>BH17*EXP('Capital Market Assumptions'!$B$22+'Capital Market Assumptions'!$B$23*'Random Draws'!O16)</f>
        <v>1826.6629383656798</v>
      </c>
      <c r="Q17" s="5">
        <f>BI17*EXP('Capital Market Assumptions'!$B$22+'Capital Market Assumptions'!$B$23*'Random Draws'!P16)</f>
        <v>1891.7209136513068</v>
      </c>
      <c r="R17" s="5">
        <f>BJ17*EXP('Capital Market Assumptions'!$B$22+'Capital Market Assumptions'!$B$23*'Random Draws'!Q16)</f>
        <v>2415.7638148776841</v>
      </c>
      <c r="S17" s="5">
        <f>BK17*EXP('Capital Market Assumptions'!$B$22+'Capital Market Assumptions'!$B$23*'Random Draws'!R16)</f>
        <v>2438.4465323648428</v>
      </c>
      <c r="T17" s="5">
        <f>BL17*EXP('Capital Market Assumptions'!$B$22+'Capital Market Assumptions'!$B$23*'Random Draws'!S16)</f>
        <v>2887.9770324274118</v>
      </c>
      <c r="U17" s="5">
        <f>BM17*EXP('Capital Market Assumptions'!$B$22+'Capital Market Assumptions'!$B$23*'Random Draws'!T16)</f>
        <v>2736.3589581277365</v>
      </c>
      <c r="V17" s="5">
        <f>BN17*EXP('Capital Market Assumptions'!$B$22+'Capital Market Assumptions'!$B$23*'Random Draws'!U16)</f>
        <v>3293.3783792945846</v>
      </c>
      <c r="X17">
        <f t="shared" si="6"/>
        <v>4.2999999999999261E-2</v>
      </c>
      <c r="Y17">
        <f t="shared" si="7"/>
        <v>1.0600000000000023</v>
      </c>
      <c r="Z17">
        <f t="shared" si="8"/>
        <v>2.0930000000000035</v>
      </c>
      <c r="AA17">
        <f t="shared" si="9"/>
        <v>3.1530000000000058</v>
      </c>
      <c r="AB17">
        <f t="shared" si="10"/>
        <v>4.2659999999999911</v>
      </c>
      <c r="AC17">
        <f t="shared" si="11"/>
        <v>5.3020000000000067</v>
      </c>
      <c r="AD17">
        <f t="shared" si="12"/>
        <v>6.3569999999999993</v>
      </c>
      <c r="AE17">
        <f t="shared" si="13"/>
        <v>7.3900000000000006</v>
      </c>
      <c r="AF17">
        <f t="shared" si="14"/>
        <v>8.3549999999999898</v>
      </c>
      <c r="AG17">
        <f t="shared" si="15"/>
        <v>9.2480000000000047</v>
      </c>
      <c r="AH17">
        <v>9.9540000000000006</v>
      </c>
      <c r="AI17">
        <v>10.536</v>
      </c>
      <c r="AJ17">
        <v>11.061999999999999</v>
      </c>
      <c r="AK17">
        <v>11.587</v>
      </c>
      <c r="AL17">
        <v>12.256</v>
      </c>
      <c r="AM17">
        <v>12.815</v>
      </c>
      <c r="AN17">
        <v>13.287000000000001</v>
      </c>
      <c r="AO17">
        <v>13.785</v>
      </c>
      <c r="AP17">
        <v>14.218999999999999</v>
      </c>
      <c r="AQ17">
        <v>14.718999999999999</v>
      </c>
      <c r="AS17">
        <f t="shared" si="4"/>
        <v>471</v>
      </c>
      <c r="AT17">
        <f t="shared" si="4"/>
        <v>471</v>
      </c>
      <c r="AU17">
        <f t="shared" si="4"/>
        <v>471</v>
      </c>
      <c r="AV17" s="5">
        <f t="shared" si="16"/>
        <v>549.06604749416874</v>
      </c>
      <c r="AW17" s="5">
        <f t="shared" si="17"/>
        <v>571.86720877028233</v>
      </c>
      <c r="AX17" s="5">
        <f t="shared" si="18"/>
        <v>654.07672601594436</v>
      </c>
      <c r="AY17" s="5">
        <f t="shared" si="19"/>
        <v>658.98703725568157</v>
      </c>
      <c r="AZ17" s="5">
        <f t="shared" si="20"/>
        <v>655.35522795818372</v>
      </c>
      <c r="BA17" s="5">
        <f t="shared" si="21"/>
        <v>740.16325830740811</v>
      </c>
      <c r="BB17" s="5">
        <f t="shared" si="22"/>
        <v>728.03139241624422</v>
      </c>
      <c r="BC17" s="5">
        <f t="shared" si="23"/>
        <v>639.67992299521177</v>
      </c>
      <c r="BD17" s="5">
        <f t="shared" si="24"/>
        <v>850.18883433593567</v>
      </c>
      <c r="BE17" s="5">
        <f t="shared" si="25"/>
        <v>1165.8810525347922</v>
      </c>
      <c r="BF17" s="5">
        <f t="shared" si="26"/>
        <v>1286.6640594467806</v>
      </c>
      <c r="BG17" s="5">
        <f t="shared" si="27"/>
        <v>1294.9528875237363</v>
      </c>
      <c r="BH17" s="5">
        <f t="shared" si="28"/>
        <v>1662.5926185349877</v>
      </c>
      <c r="BI17" s="5">
        <f t="shared" si="29"/>
        <v>1815.0759383656798</v>
      </c>
      <c r="BJ17" s="5">
        <f t="shared" si="30"/>
        <v>1879.4649136513067</v>
      </c>
      <c r="BK17" s="5">
        <f t="shared" si="31"/>
        <v>2402.9488148776841</v>
      </c>
      <c r="BL17" s="5">
        <f t="shared" si="32"/>
        <v>2425.159532364843</v>
      </c>
      <c r="BM17" s="5">
        <f t="shared" si="33"/>
        <v>2874.192032427412</v>
      </c>
      <c r="BN17" s="5">
        <f t="shared" si="34"/>
        <v>2722.1399581277365</v>
      </c>
      <c r="BO17" s="5">
        <f t="shared" si="35"/>
        <v>3278.6593792945846</v>
      </c>
    </row>
    <row r="18" spans="1:67" x14ac:dyDescent="0.3">
      <c r="A18">
        <f t="shared" si="36"/>
        <v>14</v>
      </c>
      <c r="B18">
        <f t="shared" si="3"/>
        <v>471</v>
      </c>
      <c r="C18" s="5">
        <f>AU18*EXP('Capital Market Assumptions'!$B$22+'Capital Market Assumptions'!$B$23*'Random Draws'!B17)</f>
        <v>500.95587085721928</v>
      </c>
      <c r="D18" s="5">
        <f>AV18*EXP('Capital Market Assumptions'!$B$22+'Capital Market Assumptions'!$B$23*'Random Draws'!C17)</f>
        <v>646.10209079301626</v>
      </c>
      <c r="E18" s="5">
        <f>AW18*EXP('Capital Market Assumptions'!$B$22+'Capital Market Assumptions'!$B$23*'Random Draws'!D17)</f>
        <v>782.93888383140461</v>
      </c>
      <c r="F18" s="5">
        <f>AX18*EXP('Capital Market Assumptions'!$B$22+'Capital Market Assumptions'!$B$23*'Random Draws'!E17)</f>
        <v>1085.3428596645808</v>
      </c>
      <c r="G18" s="5">
        <f>AY18*EXP('Capital Market Assumptions'!$B$22+'Capital Market Assumptions'!$B$23*'Random Draws'!F17)</f>
        <v>1094.4731603476366</v>
      </c>
      <c r="H18" s="5">
        <f>AZ18*EXP('Capital Market Assumptions'!$B$22+'Capital Market Assumptions'!$B$23*'Random Draws'!G17)</f>
        <v>1183.9976516443319</v>
      </c>
      <c r="I18" s="5">
        <f>BA18*EXP('Capital Market Assumptions'!$B$22+'Capital Market Assumptions'!$B$23*'Random Draws'!H17)</f>
        <v>1301.9305999283699</v>
      </c>
      <c r="J18" s="5">
        <f>BB18*EXP('Capital Market Assumptions'!$B$22+'Capital Market Assumptions'!$B$23*'Random Draws'!I17)</f>
        <v>1760.5717065916213</v>
      </c>
      <c r="K18" s="5">
        <f>BC18*EXP('Capital Market Assumptions'!$B$22+'Capital Market Assumptions'!$B$23*'Random Draws'!J17)</f>
        <v>2216.8283034072247</v>
      </c>
      <c r="L18" s="5">
        <f>BD18*EXP('Capital Market Assumptions'!$B$22+'Capital Market Assumptions'!$B$23*'Random Draws'!K17)</f>
        <v>2295.0078377930222</v>
      </c>
      <c r="M18" s="5">
        <f>BE18*EXP('Capital Market Assumptions'!$B$22+'Capital Market Assumptions'!$B$23*'Random Draws'!L17)</f>
        <v>2800.0032091968696</v>
      </c>
      <c r="N18" s="5">
        <f>BF18*EXP('Capital Market Assumptions'!$B$22+'Capital Market Assumptions'!$B$23*'Random Draws'!M17)</f>
        <v>2957.7577576767217</v>
      </c>
      <c r="O18" s="5">
        <f>BG18*EXP('Capital Market Assumptions'!$B$22+'Capital Market Assumptions'!$B$23*'Random Draws'!N17)</f>
        <v>3298.525862182591</v>
      </c>
      <c r="P18" s="5">
        <f>BH18*EXP('Capital Market Assumptions'!$B$22+'Capital Market Assumptions'!$B$23*'Random Draws'!O17)</f>
        <v>3348.1873382129415</v>
      </c>
      <c r="Q18" s="5">
        <f>BI18*EXP('Capital Market Assumptions'!$B$22+'Capital Market Assumptions'!$B$23*'Random Draws'!P17)</f>
        <v>4466.5391227538976</v>
      </c>
      <c r="R18" s="5">
        <f>BJ18*EXP('Capital Market Assumptions'!$B$22+'Capital Market Assumptions'!$B$23*'Random Draws'!Q17)</f>
        <v>3652.6442927609141</v>
      </c>
      <c r="S18" s="5">
        <f>BK18*EXP('Capital Market Assumptions'!$B$22+'Capital Market Assumptions'!$B$23*'Random Draws'!R17)</f>
        <v>4143.9899311968084</v>
      </c>
      <c r="T18" s="5">
        <f>BL18*EXP('Capital Market Assumptions'!$B$22+'Capital Market Assumptions'!$B$23*'Random Draws'!S17)</f>
        <v>4620.2225866004646</v>
      </c>
      <c r="U18" s="5">
        <f>BM18*EXP('Capital Market Assumptions'!$B$22+'Capital Market Assumptions'!$B$23*'Random Draws'!T17)</f>
        <v>4414.7751973474005</v>
      </c>
      <c r="V18" s="5">
        <f>BN18*EXP('Capital Market Assumptions'!$B$22+'Capital Market Assumptions'!$B$23*'Random Draws'!U17)</f>
        <v>4204.8654816767939</v>
      </c>
      <c r="X18">
        <f t="shared" si="6"/>
        <v>4.2999999999999261E-2</v>
      </c>
      <c r="Y18">
        <f t="shared" si="7"/>
        <v>1.0600000000000023</v>
      </c>
      <c r="Z18">
        <f t="shared" si="8"/>
        <v>2.0930000000000035</v>
      </c>
      <c r="AA18">
        <f t="shared" si="9"/>
        <v>3.1530000000000058</v>
      </c>
      <c r="AB18">
        <f t="shared" si="10"/>
        <v>4.2659999999999911</v>
      </c>
      <c r="AC18">
        <f t="shared" si="11"/>
        <v>5.3020000000000067</v>
      </c>
      <c r="AD18">
        <f t="shared" si="12"/>
        <v>6.3569999999999993</v>
      </c>
      <c r="AE18">
        <f t="shared" si="13"/>
        <v>7.3900000000000006</v>
      </c>
      <c r="AF18">
        <f t="shared" si="14"/>
        <v>8.3549999999999898</v>
      </c>
      <c r="AG18">
        <f t="shared" si="15"/>
        <v>9.2480000000000047</v>
      </c>
      <c r="AH18">
        <v>9.9540000000000006</v>
      </c>
      <c r="AI18">
        <v>10.536</v>
      </c>
      <c r="AJ18">
        <v>11.061999999999999</v>
      </c>
      <c r="AK18">
        <v>11.587</v>
      </c>
      <c r="AL18">
        <v>12.256</v>
      </c>
      <c r="AM18">
        <v>12.815</v>
      </c>
      <c r="AN18">
        <v>13.287000000000001</v>
      </c>
      <c r="AO18">
        <v>13.785</v>
      </c>
      <c r="AP18">
        <v>14.218999999999999</v>
      </c>
      <c r="AQ18">
        <v>14.718999999999999</v>
      </c>
      <c r="AS18">
        <f t="shared" si="4"/>
        <v>471</v>
      </c>
      <c r="AT18">
        <f t="shared" si="4"/>
        <v>471</v>
      </c>
      <c r="AU18">
        <f t="shared" si="4"/>
        <v>471</v>
      </c>
      <c r="AV18" s="5">
        <f t="shared" si="16"/>
        <v>500.91287085721927</v>
      </c>
      <c r="AW18" s="5">
        <f t="shared" si="17"/>
        <v>645.04209079301631</v>
      </c>
      <c r="AX18" s="5">
        <f t="shared" si="18"/>
        <v>780.84588383140465</v>
      </c>
      <c r="AY18" s="5">
        <f t="shared" si="19"/>
        <v>1082.1898596645808</v>
      </c>
      <c r="AZ18" s="5">
        <f t="shared" si="20"/>
        <v>1090.2071603476365</v>
      </c>
      <c r="BA18" s="5">
        <f t="shared" si="21"/>
        <v>1178.695651644332</v>
      </c>
      <c r="BB18" s="5">
        <f t="shared" si="22"/>
        <v>1295.57359992837</v>
      </c>
      <c r="BC18" s="5">
        <f t="shared" si="23"/>
        <v>1753.1817065916212</v>
      </c>
      <c r="BD18" s="5">
        <f t="shared" si="24"/>
        <v>2208.4733034072246</v>
      </c>
      <c r="BE18" s="5">
        <f t="shared" si="25"/>
        <v>2285.7598377930221</v>
      </c>
      <c r="BF18" s="5">
        <f t="shared" si="26"/>
        <v>2790.0492091968695</v>
      </c>
      <c r="BG18" s="5">
        <f t="shared" si="27"/>
        <v>2947.2217576767216</v>
      </c>
      <c r="BH18" s="5">
        <f t="shared" si="28"/>
        <v>3287.4638621825911</v>
      </c>
      <c r="BI18" s="5">
        <f t="shared" si="29"/>
        <v>3336.6003382129416</v>
      </c>
      <c r="BJ18" s="5">
        <f t="shared" si="30"/>
        <v>4454.2831227538973</v>
      </c>
      <c r="BK18" s="5">
        <f t="shared" si="31"/>
        <v>3639.8292927609141</v>
      </c>
      <c r="BL18" s="5">
        <f t="shared" si="32"/>
        <v>4130.7029311968081</v>
      </c>
      <c r="BM18" s="5">
        <f t="shared" si="33"/>
        <v>4606.4375866004648</v>
      </c>
      <c r="BN18" s="5">
        <f t="shared" si="34"/>
        <v>4400.5561973474005</v>
      </c>
      <c r="BO18" s="5">
        <f t="shared" si="35"/>
        <v>4190.1464816767939</v>
      </c>
    </row>
    <row r="19" spans="1:67" x14ac:dyDescent="0.3">
      <c r="A19">
        <f t="shared" si="36"/>
        <v>15</v>
      </c>
      <c r="B19">
        <f t="shared" si="3"/>
        <v>471</v>
      </c>
      <c r="C19" s="5">
        <f>AU19*EXP('Capital Market Assumptions'!$B$22+'Capital Market Assumptions'!$B$23*'Random Draws'!B18)</f>
        <v>548.42802023918091</v>
      </c>
      <c r="D19" s="5">
        <f>AV19*EXP('Capital Market Assumptions'!$B$22+'Capital Market Assumptions'!$B$23*'Random Draws'!C18)</f>
        <v>598.27094674606349</v>
      </c>
      <c r="E19" s="5">
        <f>AW19*EXP('Capital Market Assumptions'!$B$22+'Capital Market Assumptions'!$B$23*'Random Draws'!D18)</f>
        <v>621.73169206188982</v>
      </c>
      <c r="F19" s="5">
        <f>AX19*EXP('Capital Market Assumptions'!$B$22+'Capital Market Assumptions'!$B$23*'Random Draws'!E18)</f>
        <v>799.9488548090211</v>
      </c>
      <c r="G19" s="5">
        <f>AY19*EXP('Capital Market Assumptions'!$B$22+'Capital Market Assumptions'!$B$23*'Random Draws'!F18)</f>
        <v>844.94314424146796</v>
      </c>
      <c r="H19" s="5">
        <f>AZ19*EXP('Capital Market Assumptions'!$B$22+'Capital Market Assumptions'!$B$23*'Random Draws'!G18)</f>
        <v>973.5303580206579</v>
      </c>
      <c r="I19" s="5">
        <f>BA19*EXP('Capital Market Assumptions'!$B$22+'Capital Market Assumptions'!$B$23*'Random Draws'!H18)</f>
        <v>984.31937358077278</v>
      </c>
      <c r="J19" s="5">
        <f>BB19*EXP('Capital Market Assumptions'!$B$22+'Capital Market Assumptions'!$B$23*'Random Draws'!I18)</f>
        <v>1080.0664831909685</v>
      </c>
      <c r="K19" s="5">
        <f>BC19*EXP('Capital Market Assumptions'!$B$22+'Capital Market Assumptions'!$B$23*'Random Draws'!J18)</f>
        <v>1002.1159714402993</v>
      </c>
      <c r="L19" s="5">
        <f>BD19*EXP('Capital Market Assumptions'!$B$22+'Capital Market Assumptions'!$B$23*'Random Draws'!K18)</f>
        <v>1035.8380821939534</v>
      </c>
      <c r="M19" s="5">
        <f>BE19*EXP('Capital Market Assumptions'!$B$22+'Capital Market Assumptions'!$B$23*'Random Draws'!L18)</f>
        <v>1205.2939226416649</v>
      </c>
      <c r="N19" s="5">
        <f>BF19*EXP('Capital Market Assumptions'!$B$22+'Capital Market Assumptions'!$B$23*'Random Draws'!M18)</f>
        <v>1477.5981255160318</v>
      </c>
      <c r="O19" s="5">
        <f>BG19*EXP('Capital Market Assumptions'!$B$22+'Capital Market Assumptions'!$B$23*'Random Draws'!N18)</f>
        <v>1978.9368818841706</v>
      </c>
      <c r="P19" s="5">
        <f>BH19*EXP('Capital Market Assumptions'!$B$22+'Capital Market Assumptions'!$B$23*'Random Draws'!O18)</f>
        <v>1714.2453736333271</v>
      </c>
      <c r="Q19" s="5">
        <f>BI19*EXP('Capital Market Assumptions'!$B$22+'Capital Market Assumptions'!$B$23*'Random Draws'!P18)</f>
        <v>1820.1842710211752</v>
      </c>
      <c r="R19" s="5">
        <f>BJ19*EXP('Capital Market Assumptions'!$B$22+'Capital Market Assumptions'!$B$23*'Random Draws'!Q18)</f>
        <v>2004.409851782334</v>
      </c>
      <c r="S19" s="5">
        <f>BK19*EXP('Capital Market Assumptions'!$B$22+'Capital Market Assumptions'!$B$23*'Random Draws'!R18)</f>
        <v>2052.5713334071675</v>
      </c>
      <c r="T19" s="5">
        <f>BL19*EXP('Capital Market Assumptions'!$B$22+'Capital Market Assumptions'!$B$23*'Random Draws'!S18)</f>
        <v>2157.6338383634202</v>
      </c>
      <c r="U19" s="5">
        <f>BM19*EXP('Capital Market Assumptions'!$B$22+'Capital Market Assumptions'!$B$23*'Random Draws'!T18)</f>
        <v>2131.2729178796089</v>
      </c>
      <c r="V19" s="5">
        <f>BN19*EXP('Capital Market Assumptions'!$B$22+'Capital Market Assumptions'!$B$23*'Random Draws'!U18)</f>
        <v>2920.3997959003877</v>
      </c>
      <c r="X19">
        <f t="shared" si="6"/>
        <v>4.2999999999999261E-2</v>
      </c>
      <c r="Y19">
        <f t="shared" si="7"/>
        <v>1.0600000000000023</v>
      </c>
      <c r="Z19">
        <f t="shared" si="8"/>
        <v>2.0930000000000035</v>
      </c>
      <c r="AA19">
        <f t="shared" si="9"/>
        <v>3.1530000000000058</v>
      </c>
      <c r="AB19">
        <f t="shared" si="10"/>
        <v>4.2659999999999911</v>
      </c>
      <c r="AC19">
        <f t="shared" si="11"/>
        <v>5.3020000000000067</v>
      </c>
      <c r="AD19">
        <f t="shared" si="12"/>
        <v>6.3569999999999993</v>
      </c>
      <c r="AE19">
        <f t="shared" si="13"/>
        <v>7.3900000000000006</v>
      </c>
      <c r="AF19">
        <f t="shared" si="14"/>
        <v>8.3549999999999898</v>
      </c>
      <c r="AG19">
        <f t="shared" si="15"/>
        <v>9.2480000000000047</v>
      </c>
      <c r="AH19">
        <v>9.9540000000000006</v>
      </c>
      <c r="AI19">
        <v>10.536</v>
      </c>
      <c r="AJ19">
        <v>11.061999999999999</v>
      </c>
      <c r="AK19">
        <v>11.587</v>
      </c>
      <c r="AL19">
        <v>12.256</v>
      </c>
      <c r="AM19">
        <v>12.815</v>
      </c>
      <c r="AN19">
        <v>13.287000000000001</v>
      </c>
      <c r="AO19">
        <v>13.785</v>
      </c>
      <c r="AP19">
        <v>14.218999999999999</v>
      </c>
      <c r="AQ19">
        <v>14.718999999999999</v>
      </c>
      <c r="AS19">
        <f t="shared" si="4"/>
        <v>471</v>
      </c>
      <c r="AT19">
        <f t="shared" si="4"/>
        <v>471</v>
      </c>
      <c r="AU19">
        <f t="shared" si="4"/>
        <v>471</v>
      </c>
      <c r="AV19" s="5">
        <f t="shared" si="16"/>
        <v>548.3850202391809</v>
      </c>
      <c r="AW19" s="5">
        <f t="shared" si="17"/>
        <v>597.21094674606343</v>
      </c>
      <c r="AX19" s="5">
        <f t="shared" si="18"/>
        <v>619.63869206188986</v>
      </c>
      <c r="AY19" s="5">
        <f t="shared" si="19"/>
        <v>796.79585480902108</v>
      </c>
      <c r="AZ19" s="5">
        <f t="shared" si="20"/>
        <v>840.677144241468</v>
      </c>
      <c r="BA19" s="5">
        <f t="shared" si="21"/>
        <v>968.22835802065788</v>
      </c>
      <c r="BB19" s="5">
        <f t="shared" si="22"/>
        <v>977.96237358077281</v>
      </c>
      <c r="BC19" s="5">
        <f t="shared" si="23"/>
        <v>1072.6764831909684</v>
      </c>
      <c r="BD19" s="5">
        <f t="shared" si="24"/>
        <v>993.76097144029927</v>
      </c>
      <c r="BE19" s="5">
        <f t="shared" si="25"/>
        <v>1026.5900821939533</v>
      </c>
      <c r="BF19" s="5">
        <f t="shared" si="26"/>
        <v>1195.339922641665</v>
      </c>
      <c r="BG19" s="5">
        <f t="shared" si="27"/>
        <v>1467.0621255160318</v>
      </c>
      <c r="BH19" s="5">
        <f t="shared" si="28"/>
        <v>1967.8748818841707</v>
      </c>
      <c r="BI19" s="5">
        <f t="shared" si="29"/>
        <v>1702.6583736333271</v>
      </c>
      <c r="BJ19" s="5">
        <f t="shared" si="30"/>
        <v>1807.9282710211751</v>
      </c>
      <c r="BK19" s="5">
        <f t="shared" si="31"/>
        <v>1991.594851782334</v>
      </c>
      <c r="BL19" s="5">
        <f t="shared" si="32"/>
        <v>2039.2843334071674</v>
      </c>
      <c r="BM19" s="5">
        <f t="shared" si="33"/>
        <v>2143.8488383634203</v>
      </c>
      <c r="BN19" s="5">
        <f t="shared" si="34"/>
        <v>2117.0539178796089</v>
      </c>
      <c r="BO19" s="5">
        <f t="shared" si="35"/>
        <v>2905.6807959003877</v>
      </c>
    </row>
    <row r="20" spans="1:67" x14ac:dyDescent="0.3">
      <c r="A20">
        <f t="shared" si="36"/>
        <v>16</v>
      </c>
      <c r="B20">
        <f t="shared" si="3"/>
        <v>471</v>
      </c>
      <c r="C20" s="5">
        <f>AU20*EXP('Capital Market Assumptions'!$B$22+'Capital Market Assumptions'!$B$23*'Random Draws'!B19)</f>
        <v>492.74860831848042</v>
      </c>
      <c r="D20" s="5">
        <f>AV20*EXP('Capital Market Assumptions'!$B$22+'Capital Market Assumptions'!$B$23*'Random Draws'!C19)</f>
        <v>538.99194501063505</v>
      </c>
      <c r="E20" s="5">
        <f>AW20*EXP('Capital Market Assumptions'!$B$22+'Capital Market Assumptions'!$B$23*'Random Draws'!D19)</f>
        <v>469.98489961482926</v>
      </c>
      <c r="F20" s="5">
        <f>AX20*EXP('Capital Market Assumptions'!$B$22+'Capital Market Assumptions'!$B$23*'Random Draws'!E19)</f>
        <v>513.20638924772868</v>
      </c>
      <c r="G20" s="5">
        <f>AY20*EXP('Capital Market Assumptions'!$B$22+'Capital Market Assumptions'!$B$23*'Random Draws'!F19)</f>
        <v>579.56942926009674</v>
      </c>
      <c r="H20" s="5">
        <f>AZ20*EXP('Capital Market Assumptions'!$B$22+'Capital Market Assumptions'!$B$23*'Random Draws'!G19)</f>
        <v>561.14165262422841</v>
      </c>
      <c r="I20" s="5">
        <f>BA20*EXP('Capital Market Assumptions'!$B$22+'Capital Market Assumptions'!$B$23*'Random Draws'!H19)</f>
        <v>606.86933474128341</v>
      </c>
      <c r="J20" s="5">
        <f>BB20*EXP('Capital Market Assumptions'!$B$22+'Capital Market Assumptions'!$B$23*'Random Draws'!I19)</f>
        <v>705.0777728628849</v>
      </c>
      <c r="K20" s="5">
        <f>BC20*EXP('Capital Market Assumptions'!$B$22+'Capital Market Assumptions'!$B$23*'Random Draws'!J19)</f>
        <v>608.23123062813818</v>
      </c>
      <c r="L20" s="5">
        <f>BD20*EXP('Capital Market Assumptions'!$B$22+'Capital Market Assumptions'!$B$23*'Random Draws'!K19)</f>
        <v>533.48597140578772</v>
      </c>
      <c r="M20" s="5">
        <f>BE20*EXP('Capital Market Assumptions'!$B$22+'Capital Market Assumptions'!$B$23*'Random Draws'!L19)</f>
        <v>614.59260546430096</v>
      </c>
      <c r="N20" s="5">
        <f>BF20*EXP('Capital Market Assumptions'!$B$22+'Capital Market Assumptions'!$B$23*'Random Draws'!M19)</f>
        <v>666.98728733238966</v>
      </c>
      <c r="O20" s="5">
        <f>BG20*EXP('Capital Market Assumptions'!$B$22+'Capital Market Assumptions'!$B$23*'Random Draws'!N19)</f>
        <v>743.59853130057127</v>
      </c>
      <c r="P20" s="5">
        <f>BH20*EXP('Capital Market Assumptions'!$B$22+'Capital Market Assumptions'!$B$23*'Random Draws'!O19)</f>
        <v>831.26826410779461</v>
      </c>
      <c r="Q20" s="5">
        <f>BI20*EXP('Capital Market Assumptions'!$B$22+'Capital Market Assumptions'!$B$23*'Random Draws'!P19)</f>
        <v>866.41082647203234</v>
      </c>
      <c r="R20" s="5">
        <f>BJ20*EXP('Capital Market Assumptions'!$B$22+'Capital Market Assumptions'!$B$23*'Random Draws'!Q19)</f>
        <v>796.70410726649777</v>
      </c>
      <c r="S20" s="5">
        <f>BK20*EXP('Capital Market Assumptions'!$B$22+'Capital Market Assumptions'!$B$23*'Random Draws'!R19)</f>
        <v>761.56674337652009</v>
      </c>
      <c r="T20" s="5">
        <f>BL20*EXP('Capital Market Assumptions'!$B$22+'Capital Market Assumptions'!$B$23*'Random Draws'!S19)</f>
        <v>854.3256869639614</v>
      </c>
      <c r="U20" s="5">
        <f>BM20*EXP('Capital Market Assumptions'!$B$22+'Capital Market Assumptions'!$B$23*'Random Draws'!T19)</f>
        <v>859.64279478568017</v>
      </c>
      <c r="V20" s="5">
        <f>BN20*EXP('Capital Market Assumptions'!$B$22+'Capital Market Assumptions'!$B$23*'Random Draws'!U19)</f>
        <v>827.53998176693574</v>
      </c>
      <c r="X20">
        <f t="shared" si="6"/>
        <v>4.2999999999999261E-2</v>
      </c>
      <c r="Y20">
        <f t="shared" si="7"/>
        <v>1.0600000000000023</v>
      </c>
      <c r="Z20">
        <f t="shared" si="8"/>
        <v>2.0930000000000035</v>
      </c>
      <c r="AA20">
        <f t="shared" si="9"/>
        <v>3.1530000000000058</v>
      </c>
      <c r="AB20">
        <f t="shared" si="10"/>
        <v>4.2659999999999911</v>
      </c>
      <c r="AC20">
        <f t="shared" si="11"/>
        <v>5.3020000000000067</v>
      </c>
      <c r="AD20">
        <f t="shared" si="12"/>
        <v>6.3569999999999993</v>
      </c>
      <c r="AE20">
        <f t="shared" si="13"/>
        <v>7.3900000000000006</v>
      </c>
      <c r="AF20">
        <f t="shared" si="14"/>
        <v>8.3549999999999898</v>
      </c>
      <c r="AG20">
        <f t="shared" si="15"/>
        <v>9.2480000000000047</v>
      </c>
      <c r="AH20">
        <v>9.9540000000000006</v>
      </c>
      <c r="AI20">
        <v>10.536</v>
      </c>
      <c r="AJ20">
        <v>11.061999999999999</v>
      </c>
      <c r="AK20">
        <v>11.587</v>
      </c>
      <c r="AL20">
        <v>12.256</v>
      </c>
      <c r="AM20">
        <v>12.815</v>
      </c>
      <c r="AN20">
        <v>13.287000000000001</v>
      </c>
      <c r="AO20">
        <v>13.785</v>
      </c>
      <c r="AP20">
        <v>14.218999999999999</v>
      </c>
      <c r="AQ20">
        <v>14.718999999999999</v>
      </c>
      <c r="AS20">
        <f t="shared" si="4"/>
        <v>471</v>
      </c>
      <c r="AT20">
        <f t="shared" si="4"/>
        <v>471</v>
      </c>
      <c r="AU20">
        <f t="shared" si="4"/>
        <v>471</v>
      </c>
      <c r="AV20" s="5">
        <f t="shared" si="16"/>
        <v>492.70560831848042</v>
      </c>
      <c r="AW20" s="5">
        <f t="shared" si="17"/>
        <v>537.93194501063499</v>
      </c>
      <c r="AX20" s="5">
        <f t="shared" si="18"/>
        <v>467.89189961482924</v>
      </c>
      <c r="AY20" s="5">
        <f t="shared" si="19"/>
        <v>510.05338924772866</v>
      </c>
      <c r="AZ20" s="5">
        <f t="shared" si="20"/>
        <v>575.30342926009678</v>
      </c>
      <c r="BA20" s="5">
        <f t="shared" si="21"/>
        <v>555.83965262422839</v>
      </c>
      <c r="BB20" s="5">
        <f t="shared" si="22"/>
        <v>600.51233474128344</v>
      </c>
      <c r="BC20" s="5">
        <f t="shared" si="23"/>
        <v>697.68777286288491</v>
      </c>
      <c r="BD20" s="5">
        <f t="shared" si="24"/>
        <v>599.87623062813816</v>
      </c>
      <c r="BE20" s="5">
        <f t="shared" si="25"/>
        <v>524.23797140578768</v>
      </c>
      <c r="BF20" s="5">
        <f t="shared" si="26"/>
        <v>604.63860546430101</v>
      </c>
      <c r="BG20" s="5">
        <f t="shared" si="27"/>
        <v>656.45128733238971</v>
      </c>
      <c r="BH20" s="5">
        <f t="shared" si="28"/>
        <v>732.53653130057126</v>
      </c>
      <c r="BI20" s="5">
        <f t="shared" si="29"/>
        <v>819.68126410779462</v>
      </c>
      <c r="BJ20" s="5">
        <f t="shared" si="30"/>
        <v>854.15482647203237</v>
      </c>
      <c r="BK20" s="5">
        <f t="shared" si="31"/>
        <v>783.88910726649772</v>
      </c>
      <c r="BL20" s="5">
        <f t="shared" si="32"/>
        <v>748.27974337652006</v>
      </c>
      <c r="BM20" s="5">
        <f t="shared" si="33"/>
        <v>840.54068696396143</v>
      </c>
      <c r="BN20" s="5">
        <f t="shared" si="34"/>
        <v>845.42379478568012</v>
      </c>
      <c r="BO20" s="5">
        <f t="shared" si="35"/>
        <v>812.82098176693569</v>
      </c>
    </row>
    <row r="21" spans="1:67" x14ac:dyDescent="0.3">
      <c r="A21">
        <f t="shared" si="36"/>
        <v>17</v>
      </c>
      <c r="B21">
        <f t="shared" si="3"/>
        <v>471</v>
      </c>
      <c r="C21" s="5">
        <f>AU21*EXP('Capital Market Assumptions'!$B$22+'Capital Market Assumptions'!$B$23*'Random Draws'!B20)</f>
        <v>497.40620913450124</v>
      </c>
      <c r="D21" s="5">
        <f>AV21*EXP('Capital Market Assumptions'!$B$22+'Capital Market Assumptions'!$B$23*'Random Draws'!C20)</f>
        <v>512.34968225252237</v>
      </c>
      <c r="E21" s="5">
        <f>AW21*EXP('Capital Market Assumptions'!$B$22+'Capital Market Assumptions'!$B$23*'Random Draws'!D20)</f>
        <v>624.00703542846395</v>
      </c>
      <c r="F21" s="5">
        <f>AX21*EXP('Capital Market Assumptions'!$B$22+'Capital Market Assumptions'!$B$23*'Random Draws'!E20)</f>
        <v>601.78184554224765</v>
      </c>
      <c r="G21" s="5">
        <f>AY21*EXP('Capital Market Assumptions'!$B$22+'Capital Market Assumptions'!$B$23*'Random Draws'!F20)</f>
        <v>609.1769924177197</v>
      </c>
      <c r="H21" s="5">
        <f>AZ21*EXP('Capital Market Assumptions'!$B$22+'Capital Market Assumptions'!$B$23*'Random Draws'!G20)</f>
        <v>582.26176293789786</v>
      </c>
      <c r="I21" s="5">
        <f>BA21*EXP('Capital Market Assumptions'!$B$22+'Capital Market Assumptions'!$B$23*'Random Draws'!H20)</f>
        <v>613.6925247509871</v>
      </c>
      <c r="J21" s="5">
        <f>BB21*EXP('Capital Market Assumptions'!$B$22+'Capital Market Assumptions'!$B$23*'Random Draws'!I20)</f>
        <v>590.06470269051636</v>
      </c>
      <c r="K21" s="5">
        <f>BC21*EXP('Capital Market Assumptions'!$B$22+'Capital Market Assumptions'!$B$23*'Random Draws'!J20)</f>
        <v>589.41561537143446</v>
      </c>
      <c r="L21" s="5">
        <f>BD21*EXP('Capital Market Assumptions'!$B$22+'Capital Market Assumptions'!$B$23*'Random Draws'!K20)</f>
        <v>562.7774647655333</v>
      </c>
      <c r="M21" s="5">
        <f>BE21*EXP('Capital Market Assumptions'!$B$22+'Capital Market Assumptions'!$B$23*'Random Draws'!L20)</f>
        <v>421.48035315874813</v>
      </c>
      <c r="N21" s="5">
        <f>BF21*EXP('Capital Market Assumptions'!$B$22+'Capital Market Assumptions'!$B$23*'Random Draws'!M20)</f>
        <v>446.69342204442631</v>
      </c>
      <c r="O21" s="5">
        <f>BG21*EXP('Capital Market Assumptions'!$B$22+'Capital Market Assumptions'!$B$23*'Random Draws'!N20)</f>
        <v>477.96164366069343</v>
      </c>
      <c r="P21" s="5">
        <f>BH21*EXP('Capital Market Assumptions'!$B$22+'Capital Market Assumptions'!$B$23*'Random Draws'!O20)</f>
        <v>621.00050806119032</v>
      </c>
      <c r="Q21" s="5">
        <f>BI21*EXP('Capital Market Assumptions'!$B$22+'Capital Market Assumptions'!$B$23*'Random Draws'!P20)</f>
        <v>650.02436494239453</v>
      </c>
      <c r="R21" s="5">
        <f>BJ21*EXP('Capital Market Assumptions'!$B$22+'Capital Market Assumptions'!$B$23*'Random Draws'!Q20)</f>
        <v>706.75863768508293</v>
      </c>
      <c r="S21" s="5">
        <f>BK21*EXP('Capital Market Assumptions'!$B$22+'Capital Market Assumptions'!$B$23*'Random Draws'!R20)</f>
        <v>561.36147286641733</v>
      </c>
      <c r="T21" s="5">
        <f>BL21*EXP('Capital Market Assumptions'!$B$22+'Capital Market Assumptions'!$B$23*'Random Draws'!S20)</f>
        <v>685.88386876118489</v>
      </c>
      <c r="U21" s="5">
        <f>BM21*EXP('Capital Market Assumptions'!$B$22+'Capital Market Assumptions'!$B$23*'Random Draws'!T20)</f>
        <v>644.26171956760641</v>
      </c>
      <c r="V21" s="5">
        <f>BN21*EXP('Capital Market Assumptions'!$B$22+'Capital Market Assumptions'!$B$23*'Random Draws'!U20)</f>
        <v>620.27453887183924</v>
      </c>
      <c r="X21">
        <f t="shared" si="6"/>
        <v>4.2999999999999261E-2</v>
      </c>
      <c r="Y21">
        <f t="shared" si="7"/>
        <v>1.0600000000000023</v>
      </c>
      <c r="Z21">
        <f t="shared" si="8"/>
        <v>2.0930000000000035</v>
      </c>
      <c r="AA21">
        <f t="shared" si="9"/>
        <v>3.1530000000000058</v>
      </c>
      <c r="AB21">
        <f t="shared" si="10"/>
        <v>4.2659999999999911</v>
      </c>
      <c r="AC21">
        <f t="shared" si="11"/>
        <v>5.3020000000000067</v>
      </c>
      <c r="AD21">
        <f t="shared" si="12"/>
        <v>6.3569999999999993</v>
      </c>
      <c r="AE21">
        <f t="shared" si="13"/>
        <v>7.3900000000000006</v>
      </c>
      <c r="AF21">
        <f t="shared" si="14"/>
        <v>8.3549999999999898</v>
      </c>
      <c r="AG21">
        <f t="shared" si="15"/>
        <v>9.2480000000000047</v>
      </c>
      <c r="AH21">
        <v>9.9540000000000006</v>
      </c>
      <c r="AI21">
        <v>10.536</v>
      </c>
      <c r="AJ21">
        <v>11.061999999999999</v>
      </c>
      <c r="AK21">
        <v>11.587</v>
      </c>
      <c r="AL21">
        <v>12.256</v>
      </c>
      <c r="AM21">
        <v>12.815</v>
      </c>
      <c r="AN21">
        <v>13.287000000000001</v>
      </c>
      <c r="AO21">
        <v>13.785</v>
      </c>
      <c r="AP21">
        <v>14.218999999999999</v>
      </c>
      <c r="AQ21">
        <v>14.718999999999999</v>
      </c>
      <c r="AS21">
        <f t="shared" si="4"/>
        <v>471</v>
      </c>
      <c r="AT21">
        <f t="shared" si="4"/>
        <v>471</v>
      </c>
      <c r="AU21">
        <f t="shared" si="4"/>
        <v>471</v>
      </c>
      <c r="AV21" s="5">
        <f t="shared" si="16"/>
        <v>497.36320913450123</v>
      </c>
      <c r="AW21" s="5">
        <f t="shared" si="17"/>
        <v>511.28968225252237</v>
      </c>
      <c r="AX21" s="5">
        <f t="shared" si="18"/>
        <v>621.91403542846399</v>
      </c>
      <c r="AY21" s="5">
        <f t="shared" si="19"/>
        <v>598.62884554224763</v>
      </c>
      <c r="AZ21" s="5">
        <f t="shared" si="20"/>
        <v>604.91099241771974</v>
      </c>
      <c r="BA21" s="5">
        <f t="shared" si="21"/>
        <v>576.95976293789784</v>
      </c>
      <c r="BB21" s="5">
        <f t="shared" si="22"/>
        <v>607.33552475098713</v>
      </c>
      <c r="BC21" s="5">
        <f t="shared" si="23"/>
        <v>582.67470269051637</v>
      </c>
      <c r="BD21" s="5">
        <f t="shared" si="24"/>
        <v>581.06061537143444</v>
      </c>
      <c r="BE21" s="5">
        <f t="shared" si="25"/>
        <v>553.52946476553325</v>
      </c>
      <c r="BF21" s="5">
        <f t="shared" si="26"/>
        <v>411.52635315874812</v>
      </c>
      <c r="BG21" s="5">
        <f t="shared" si="27"/>
        <v>436.15742204442631</v>
      </c>
      <c r="BH21" s="5">
        <f t="shared" si="28"/>
        <v>466.89964366069341</v>
      </c>
      <c r="BI21" s="5">
        <f t="shared" si="29"/>
        <v>609.41350806119033</v>
      </c>
      <c r="BJ21" s="5">
        <f t="shared" si="30"/>
        <v>637.76836494239456</v>
      </c>
      <c r="BK21" s="5">
        <f t="shared" si="31"/>
        <v>693.94363768508288</v>
      </c>
      <c r="BL21" s="5">
        <f t="shared" si="32"/>
        <v>548.0744728664173</v>
      </c>
      <c r="BM21" s="5">
        <f t="shared" si="33"/>
        <v>672.09886876118492</v>
      </c>
      <c r="BN21" s="5">
        <f t="shared" si="34"/>
        <v>630.04271956760635</v>
      </c>
      <c r="BO21" s="5">
        <f t="shared" si="35"/>
        <v>605.55553887183919</v>
      </c>
    </row>
    <row r="22" spans="1:67" x14ac:dyDescent="0.3">
      <c r="A22">
        <f t="shared" si="36"/>
        <v>18</v>
      </c>
      <c r="B22">
        <f t="shared" si="3"/>
        <v>471</v>
      </c>
      <c r="C22" s="5">
        <f>AU22*EXP('Capital Market Assumptions'!$B$22+'Capital Market Assumptions'!$B$23*'Random Draws'!B21)</f>
        <v>600.20011486899398</v>
      </c>
      <c r="D22" s="5">
        <f>AV22*EXP('Capital Market Assumptions'!$B$22+'Capital Market Assumptions'!$B$23*'Random Draws'!C21)</f>
        <v>538.44076306810609</v>
      </c>
      <c r="E22" s="5">
        <f>AW22*EXP('Capital Market Assumptions'!$B$22+'Capital Market Assumptions'!$B$23*'Random Draws'!D21)</f>
        <v>584.42189721547868</v>
      </c>
      <c r="F22" s="5">
        <f>AX22*EXP('Capital Market Assumptions'!$B$22+'Capital Market Assumptions'!$B$23*'Random Draws'!E21)</f>
        <v>509.61193951801556</v>
      </c>
      <c r="G22" s="5">
        <f>AY22*EXP('Capital Market Assumptions'!$B$22+'Capital Market Assumptions'!$B$23*'Random Draws'!F21)</f>
        <v>521.45076748369968</v>
      </c>
      <c r="H22" s="5">
        <f>AZ22*EXP('Capital Market Assumptions'!$B$22+'Capital Market Assumptions'!$B$23*'Random Draws'!G21)</f>
        <v>510.65755893282159</v>
      </c>
      <c r="I22" s="5">
        <f>BA22*EXP('Capital Market Assumptions'!$B$22+'Capital Market Assumptions'!$B$23*'Random Draws'!H21)</f>
        <v>488.32196005779417</v>
      </c>
      <c r="J22" s="5">
        <f>BB22*EXP('Capital Market Assumptions'!$B$22+'Capital Market Assumptions'!$B$23*'Random Draws'!I21)</f>
        <v>541.820308636189</v>
      </c>
      <c r="K22" s="5">
        <f>BC22*EXP('Capital Market Assumptions'!$B$22+'Capital Market Assumptions'!$B$23*'Random Draws'!J21)</f>
        <v>637.46769287716154</v>
      </c>
      <c r="L22" s="5">
        <f>BD22*EXP('Capital Market Assumptions'!$B$22+'Capital Market Assumptions'!$B$23*'Random Draws'!K21)</f>
        <v>634.90259821594179</v>
      </c>
      <c r="M22" s="5">
        <f>BE22*EXP('Capital Market Assumptions'!$B$22+'Capital Market Assumptions'!$B$23*'Random Draws'!L21)</f>
        <v>585.74761205420759</v>
      </c>
      <c r="N22" s="5">
        <f>BF22*EXP('Capital Market Assumptions'!$B$22+'Capital Market Assumptions'!$B$23*'Random Draws'!M21)</f>
        <v>617.70683836124988</v>
      </c>
      <c r="O22" s="5">
        <f>BG22*EXP('Capital Market Assumptions'!$B$22+'Capital Market Assumptions'!$B$23*'Random Draws'!N21)</f>
        <v>749.93035602135274</v>
      </c>
      <c r="P22" s="5">
        <f>BH22*EXP('Capital Market Assumptions'!$B$22+'Capital Market Assumptions'!$B$23*'Random Draws'!O21)</f>
        <v>812.56911403346601</v>
      </c>
      <c r="Q22" s="5">
        <f>BI22*EXP('Capital Market Assumptions'!$B$22+'Capital Market Assumptions'!$B$23*'Random Draws'!P21)</f>
        <v>726.59599890040442</v>
      </c>
      <c r="R22" s="5">
        <f>BJ22*EXP('Capital Market Assumptions'!$B$22+'Capital Market Assumptions'!$B$23*'Random Draws'!Q21)</f>
        <v>877.88458862803384</v>
      </c>
      <c r="S22" s="5">
        <f>BK22*EXP('Capital Market Assumptions'!$B$22+'Capital Market Assumptions'!$B$23*'Random Draws'!R21)</f>
        <v>786.90166369733481</v>
      </c>
      <c r="T22" s="5">
        <f>BL22*EXP('Capital Market Assumptions'!$B$22+'Capital Market Assumptions'!$B$23*'Random Draws'!S21)</f>
        <v>726.21877505775387</v>
      </c>
      <c r="U22" s="5">
        <f>BM22*EXP('Capital Market Assumptions'!$B$22+'Capital Market Assumptions'!$B$23*'Random Draws'!T21)</f>
        <v>825.88606925209444</v>
      </c>
      <c r="V22" s="5">
        <f>BN22*EXP('Capital Market Assumptions'!$B$22+'Capital Market Assumptions'!$B$23*'Random Draws'!U21)</f>
        <v>834.89954398720784</v>
      </c>
      <c r="X22">
        <f t="shared" si="6"/>
        <v>4.2999999999999261E-2</v>
      </c>
      <c r="Y22">
        <f t="shared" si="7"/>
        <v>1.0600000000000023</v>
      </c>
      <c r="Z22">
        <f t="shared" si="8"/>
        <v>2.0930000000000035</v>
      </c>
      <c r="AA22">
        <f t="shared" si="9"/>
        <v>3.1530000000000058</v>
      </c>
      <c r="AB22">
        <f t="shared" si="10"/>
        <v>4.2659999999999911</v>
      </c>
      <c r="AC22">
        <f t="shared" si="11"/>
        <v>5.3020000000000067</v>
      </c>
      <c r="AD22">
        <f t="shared" si="12"/>
        <v>6.3569999999999993</v>
      </c>
      <c r="AE22">
        <f t="shared" si="13"/>
        <v>7.3900000000000006</v>
      </c>
      <c r="AF22">
        <f t="shared" si="14"/>
        <v>8.3549999999999898</v>
      </c>
      <c r="AG22">
        <f t="shared" si="15"/>
        <v>9.2480000000000047</v>
      </c>
      <c r="AH22">
        <v>9.9540000000000006</v>
      </c>
      <c r="AI22">
        <v>10.536</v>
      </c>
      <c r="AJ22">
        <v>11.061999999999999</v>
      </c>
      <c r="AK22">
        <v>11.587</v>
      </c>
      <c r="AL22">
        <v>12.256</v>
      </c>
      <c r="AM22">
        <v>12.815</v>
      </c>
      <c r="AN22">
        <v>13.287000000000001</v>
      </c>
      <c r="AO22">
        <v>13.785</v>
      </c>
      <c r="AP22">
        <v>14.218999999999999</v>
      </c>
      <c r="AQ22">
        <v>14.718999999999999</v>
      </c>
      <c r="AS22">
        <f t="shared" si="4"/>
        <v>471</v>
      </c>
      <c r="AT22">
        <f t="shared" si="4"/>
        <v>471</v>
      </c>
      <c r="AU22">
        <f t="shared" si="4"/>
        <v>471</v>
      </c>
      <c r="AV22" s="5">
        <f t="shared" si="16"/>
        <v>600.15711486899397</v>
      </c>
      <c r="AW22" s="5">
        <f t="shared" si="17"/>
        <v>537.38076306810603</v>
      </c>
      <c r="AX22" s="5">
        <f t="shared" si="18"/>
        <v>582.32889721547872</v>
      </c>
      <c r="AY22" s="5">
        <f t="shared" si="19"/>
        <v>506.45893951801554</v>
      </c>
      <c r="AZ22" s="5">
        <f t="shared" si="20"/>
        <v>517.18476748369972</v>
      </c>
      <c r="BA22" s="5">
        <f t="shared" si="21"/>
        <v>505.35555893282157</v>
      </c>
      <c r="BB22" s="5">
        <f t="shared" si="22"/>
        <v>481.9649600577942</v>
      </c>
      <c r="BC22" s="5">
        <f t="shared" si="23"/>
        <v>534.43030863618901</v>
      </c>
      <c r="BD22" s="5">
        <f t="shared" si="24"/>
        <v>629.11269287716152</v>
      </c>
      <c r="BE22" s="5">
        <f t="shared" si="25"/>
        <v>625.65459821594175</v>
      </c>
      <c r="BF22" s="5">
        <f t="shared" si="26"/>
        <v>575.79361205420764</v>
      </c>
      <c r="BG22" s="5">
        <f t="shared" si="27"/>
        <v>607.17083836124993</v>
      </c>
      <c r="BH22" s="5">
        <f t="shared" si="28"/>
        <v>738.86835602135272</v>
      </c>
      <c r="BI22" s="5">
        <f t="shared" si="29"/>
        <v>800.98211403346602</v>
      </c>
      <c r="BJ22" s="5">
        <f t="shared" si="30"/>
        <v>714.33999890040445</v>
      </c>
      <c r="BK22" s="5">
        <f t="shared" si="31"/>
        <v>865.06958862803378</v>
      </c>
      <c r="BL22" s="5">
        <f t="shared" si="32"/>
        <v>773.61466369733478</v>
      </c>
      <c r="BM22" s="5">
        <f t="shared" si="33"/>
        <v>712.43377505775391</v>
      </c>
      <c r="BN22" s="5">
        <f t="shared" si="34"/>
        <v>811.66706925209439</v>
      </c>
      <c r="BO22" s="5">
        <f t="shared" si="35"/>
        <v>820.18054398720778</v>
      </c>
    </row>
    <row r="23" spans="1:67" x14ac:dyDescent="0.3">
      <c r="A23">
        <f t="shared" si="36"/>
        <v>19</v>
      </c>
      <c r="B23">
        <f t="shared" si="3"/>
        <v>471</v>
      </c>
      <c r="C23" s="5">
        <f>AU23*EXP('Capital Market Assumptions'!$B$22+'Capital Market Assumptions'!$B$23*'Random Draws'!B22)</f>
        <v>594.59095124951853</v>
      </c>
      <c r="D23" s="5">
        <f>AV23*EXP('Capital Market Assumptions'!$B$22+'Capital Market Assumptions'!$B$23*'Random Draws'!C22)</f>
        <v>586.53009558901567</v>
      </c>
      <c r="E23" s="5">
        <f>AW23*EXP('Capital Market Assumptions'!$B$22+'Capital Market Assumptions'!$B$23*'Random Draws'!D22)</f>
        <v>755.44368878864282</v>
      </c>
      <c r="F23" s="5">
        <f>AX23*EXP('Capital Market Assumptions'!$B$22+'Capital Market Assumptions'!$B$23*'Random Draws'!E22)</f>
        <v>762.28866940935984</v>
      </c>
      <c r="G23" s="5">
        <f>AY23*EXP('Capital Market Assumptions'!$B$22+'Capital Market Assumptions'!$B$23*'Random Draws'!F22)</f>
        <v>778.28265313009967</v>
      </c>
      <c r="H23" s="5">
        <f>AZ23*EXP('Capital Market Assumptions'!$B$22+'Capital Market Assumptions'!$B$23*'Random Draws'!G22)</f>
        <v>845.87473497885605</v>
      </c>
      <c r="I23" s="5">
        <f>BA23*EXP('Capital Market Assumptions'!$B$22+'Capital Market Assumptions'!$B$23*'Random Draws'!H22)</f>
        <v>895.70060132024923</v>
      </c>
      <c r="J23" s="5">
        <f>BB23*EXP('Capital Market Assumptions'!$B$22+'Capital Market Assumptions'!$B$23*'Random Draws'!I22)</f>
        <v>1149.0404180697999</v>
      </c>
      <c r="K23" s="5">
        <f>BC23*EXP('Capital Market Assumptions'!$B$22+'Capital Market Assumptions'!$B$23*'Random Draws'!J22)</f>
        <v>911.29128363659913</v>
      </c>
      <c r="L23" s="5">
        <f>BD23*EXP('Capital Market Assumptions'!$B$22+'Capital Market Assumptions'!$B$23*'Random Draws'!K22)</f>
        <v>1156.8846089075114</v>
      </c>
      <c r="M23" s="5">
        <f>BE23*EXP('Capital Market Assumptions'!$B$22+'Capital Market Assumptions'!$B$23*'Random Draws'!L22)</f>
        <v>1279.2412392499418</v>
      </c>
      <c r="N23" s="5">
        <f>BF23*EXP('Capital Market Assumptions'!$B$22+'Capital Market Assumptions'!$B$23*'Random Draws'!M22)</f>
        <v>1432.015890761661</v>
      </c>
      <c r="O23" s="5">
        <f>BG23*EXP('Capital Market Assumptions'!$B$22+'Capital Market Assumptions'!$B$23*'Random Draws'!N22)</f>
        <v>1253.9680769250308</v>
      </c>
      <c r="P23" s="5">
        <f>BH23*EXP('Capital Market Assumptions'!$B$22+'Capital Market Assumptions'!$B$23*'Random Draws'!O22)</f>
        <v>1114.5566439361933</v>
      </c>
      <c r="Q23" s="5">
        <f>BI23*EXP('Capital Market Assumptions'!$B$22+'Capital Market Assumptions'!$B$23*'Random Draws'!P22)</f>
        <v>1468.1197821201308</v>
      </c>
      <c r="R23" s="5">
        <f>BJ23*EXP('Capital Market Assumptions'!$B$22+'Capital Market Assumptions'!$B$23*'Random Draws'!Q22)</f>
        <v>1639.1424655417454</v>
      </c>
      <c r="S23" s="5">
        <f>BK23*EXP('Capital Market Assumptions'!$B$22+'Capital Market Assumptions'!$B$23*'Random Draws'!R22)</f>
        <v>1907.777787945297</v>
      </c>
      <c r="T23" s="5">
        <f>BL23*EXP('Capital Market Assumptions'!$B$22+'Capital Market Assumptions'!$B$23*'Random Draws'!S22)</f>
        <v>1759.3707491511691</v>
      </c>
      <c r="U23" s="5">
        <f>BM23*EXP('Capital Market Assumptions'!$B$22+'Capital Market Assumptions'!$B$23*'Random Draws'!T22)</f>
        <v>2012.4893727989106</v>
      </c>
      <c r="V23" s="5">
        <f>BN23*EXP('Capital Market Assumptions'!$B$22+'Capital Market Assumptions'!$B$23*'Random Draws'!U22)</f>
        <v>1657.9202079108725</v>
      </c>
      <c r="X23">
        <f t="shared" si="6"/>
        <v>4.2999999999999261E-2</v>
      </c>
      <c r="Y23">
        <f t="shared" si="7"/>
        <v>1.0600000000000023</v>
      </c>
      <c r="Z23">
        <f t="shared" si="8"/>
        <v>2.0930000000000035</v>
      </c>
      <c r="AA23">
        <f t="shared" si="9"/>
        <v>3.1530000000000058</v>
      </c>
      <c r="AB23">
        <f t="shared" si="10"/>
        <v>4.2659999999999911</v>
      </c>
      <c r="AC23">
        <f t="shared" si="11"/>
        <v>5.3020000000000067</v>
      </c>
      <c r="AD23">
        <f t="shared" si="12"/>
        <v>6.3569999999999993</v>
      </c>
      <c r="AE23">
        <f t="shared" si="13"/>
        <v>7.3900000000000006</v>
      </c>
      <c r="AF23">
        <f t="shared" si="14"/>
        <v>8.3549999999999898</v>
      </c>
      <c r="AG23">
        <f t="shared" si="15"/>
        <v>9.2480000000000047</v>
      </c>
      <c r="AH23">
        <v>9.9540000000000006</v>
      </c>
      <c r="AI23">
        <v>10.536</v>
      </c>
      <c r="AJ23">
        <v>11.061999999999999</v>
      </c>
      <c r="AK23">
        <v>11.587</v>
      </c>
      <c r="AL23">
        <v>12.256</v>
      </c>
      <c r="AM23">
        <v>12.815</v>
      </c>
      <c r="AN23">
        <v>13.287000000000001</v>
      </c>
      <c r="AO23">
        <v>13.785</v>
      </c>
      <c r="AP23">
        <v>14.218999999999999</v>
      </c>
      <c r="AQ23">
        <v>14.718999999999999</v>
      </c>
      <c r="AS23">
        <f t="shared" si="4"/>
        <v>471</v>
      </c>
      <c r="AT23">
        <f t="shared" si="4"/>
        <v>471</v>
      </c>
      <c r="AU23">
        <f t="shared" si="4"/>
        <v>471</v>
      </c>
      <c r="AV23" s="5">
        <f t="shared" si="16"/>
        <v>594.54795124951852</v>
      </c>
      <c r="AW23" s="5">
        <f t="shared" si="17"/>
        <v>585.47009558901573</v>
      </c>
      <c r="AX23" s="5">
        <f t="shared" si="18"/>
        <v>753.35068878864286</v>
      </c>
      <c r="AY23" s="5">
        <f t="shared" si="19"/>
        <v>759.13566940935982</v>
      </c>
      <c r="AZ23" s="5">
        <f t="shared" si="20"/>
        <v>774.01665313009971</v>
      </c>
      <c r="BA23" s="5">
        <f t="shared" si="21"/>
        <v>840.57273497885603</v>
      </c>
      <c r="BB23" s="5">
        <f t="shared" si="22"/>
        <v>889.34360132024926</v>
      </c>
      <c r="BC23" s="5">
        <f t="shared" si="23"/>
        <v>1141.6504180697998</v>
      </c>
      <c r="BD23" s="5">
        <f t="shared" si="24"/>
        <v>902.93628363659911</v>
      </c>
      <c r="BE23" s="5">
        <f t="shared" si="25"/>
        <v>1147.6366089075113</v>
      </c>
      <c r="BF23" s="5">
        <f t="shared" si="26"/>
        <v>1269.2872392499419</v>
      </c>
      <c r="BG23" s="5">
        <f t="shared" si="27"/>
        <v>1421.479890761661</v>
      </c>
      <c r="BH23" s="5">
        <f t="shared" si="28"/>
        <v>1242.9060769250309</v>
      </c>
      <c r="BI23" s="5">
        <f t="shared" si="29"/>
        <v>1102.9696439361933</v>
      </c>
      <c r="BJ23" s="5">
        <f t="shared" si="30"/>
        <v>1455.8637821201307</v>
      </c>
      <c r="BK23" s="5">
        <f t="shared" si="31"/>
        <v>1626.3274655417454</v>
      </c>
      <c r="BL23" s="5">
        <f t="shared" si="32"/>
        <v>1894.4907879452969</v>
      </c>
      <c r="BM23" s="5">
        <f t="shared" si="33"/>
        <v>1745.585749151169</v>
      </c>
      <c r="BN23" s="5">
        <f t="shared" si="34"/>
        <v>1998.2703727989106</v>
      </c>
      <c r="BO23" s="5">
        <f t="shared" si="35"/>
        <v>1643.2012079108724</v>
      </c>
    </row>
    <row r="24" spans="1:67" x14ac:dyDescent="0.3">
      <c r="A24">
        <f t="shared" si="36"/>
        <v>20</v>
      </c>
      <c r="B24">
        <f t="shared" si="3"/>
        <v>471</v>
      </c>
      <c r="C24" s="5">
        <f>AU24*EXP('Capital Market Assumptions'!$B$22+'Capital Market Assumptions'!$B$23*'Random Draws'!B23)</f>
        <v>595.15584721731932</v>
      </c>
      <c r="D24" s="5">
        <f>AV24*EXP('Capital Market Assumptions'!$B$22+'Capital Market Assumptions'!$B$23*'Random Draws'!C23)</f>
        <v>576.44154372209073</v>
      </c>
      <c r="E24" s="5">
        <f>AW24*EXP('Capital Market Assumptions'!$B$22+'Capital Market Assumptions'!$B$23*'Random Draws'!D23)</f>
        <v>693.13597397281637</v>
      </c>
      <c r="F24" s="5">
        <f>AX24*EXP('Capital Market Assumptions'!$B$22+'Capital Market Assumptions'!$B$23*'Random Draws'!E23)</f>
        <v>730.83500856348337</v>
      </c>
      <c r="G24" s="5">
        <f>AY24*EXP('Capital Market Assumptions'!$B$22+'Capital Market Assumptions'!$B$23*'Random Draws'!F23)</f>
        <v>728.55405816924599</v>
      </c>
      <c r="H24" s="5">
        <f>AZ24*EXP('Capital Market Assumptions'!$B$22+'Capital Market Assumptions'!$B$23*'Random Draws'!G23)</f>
        <v>628.88195144875147</v>
      </c>
      <c r="I24" s="5">
        <f>BA24*EXP('Capital Market Assumptions'!$B$22+'Capital Market Assumptions'!$B$23*'Random Draws'!H23)</f>
        <v>618.02824352420828</v>
      </c>
      <c r="J24" s="5">
        <f>BB24*EXP('Capital Market Assumptions'!$B$22+'Capital Market Assumptions'!$B$23*'Random Draws'!I23)</f>
        <v>529.31763822409937</v>
      </c>
      <c r="K24" s="5">
        <f>BC24*EXP('Capital Market Assumptions'!$B$22+'Capital Market Assumptions'!$B$23*'Random Draws'!J23)</f>
        <v>467.28164329075014</v>
      </c>
      <c r="L24" s="5">
        <f>BD24*EXP('Capital Market Assumptions'!$B$22+'Capital Market Assumptions'!$B$23*'Random Draws'!K23)</f>
        <v>466.66529278485984</v>
      </c>
      <c r="M24" s="5">
        <f>BE24*EXP('Capital Market Assumptions'!$B$22+'Capital Market Assumptions'!$B$23*'Random Draws'!L23)</f>
        <v>449.42515534238487</v>
      </c>
      <c r="N24" s="5">
        <f>BF24*EXP('Capital Market Assumptions'!$B$22+'Capital Market Assumptions'!$B$23*'Random Draws'!M23)</f>
        <v>449.67931215400961</v>
      </c>
      <c r="O24" s="5">
        <f>BG24*EXP('Capital Market Assumptions'!$B$22+'Capital Market Assumptions'!$B$23*'Random Draws'!N23)</f>
        <v>417.68342107767023</v>
      </c>
      <c r="P24" s="5">
        <f>BH24*EXP('Capital Market Assumptions'!$B$22+'Capital Market Assumptions'!$B$23*'Random Draws'!O23)</f>
        <v>397.13161644212022</v>
      </c>
      <c r="Q24" s="5">
        <f>BI24*EXP('Capital Market Assumptions'!$B$22+'Capital Market Assumptions'!$B$23*'Random Draws'!P23)</f>
        <v>354.82512934426927</v>
      </c>
      <c r="R24" s="5">
        <f>BJ24*EXP('Capital Market Assumptions'!$B$22+'Capital Market Assumptions'!$B$23*'Random Draws'!Q23)</f>
        <v>445.06444506245435</v>
      </c>
      <c r="S24" s="5">
        <f>BK24*EXP('Capital Market Assumptions'!$B$22+'Capital Market Assumptions'!$B$23*'Random Draws'!R23)</f>
        <v>516.06585471948017</v>
      </c>
      <c r="T24" s="5">
        <f>BL24*EXP('Capital Market Assumptions'!$B$22+'Capital Market Assumptions'!$B$23*'Random Draws'!S23)</f>
        <v>528.78267141588458</v>
      </c>
      <c r="U24" s="5">
        <f>BM24*EXP('Capital Market Assumptions'!$B$22+'Capital Market Assumptions'!$B$23*'Random Draws'!T23)</f>
        <v>583.84721759567094</v>
      </c>
      <c r="V24" s="5">
        <f>BN24*EXP('Capital Market Assumptions'!$B$22+'Capital Market Assumptions'!$B$23*'Random Draws'!U23)</f>
        <v>541.96223667030176</v>
      </c>
      <c r="X24">
        <f t="shared" si="6"/>
        <v>4.2999999999999261E-2</v>
      </c>
      <c r="Y24">
        <f t="shared" si="7"/>
        <v>1.0600000000000023</v>
      </c>
      <c r="Z24">
        <f t="shared" si="8"/>
        <v>2.0930000000000035</v>
      </c>
      <c r="AA24">
        <f t="shared" si="9"/>
        <v>3.1530000000000058</v>
      </c>
      <c r="AB24">
        <f t="shared" si="10"/>
        <v>4.2659999999999911</v>
      </c>
      <c r="AC24">
        <f t="shared" si="11"/>
        <v>5.3020000000000067</v>
      </c>
      <c r="AD24">
        <f t="shared" si="12"/>
        <v>6.3569999999999993</v>
      </c>
      <c r="AE24">
        <f t="shared" si="13"/>
        <v>7.3900000000000006</v>
      </c>
      <c r="AF24">
        <f t="shared" si="14"/>
        <v>8.3549999999999898</v>
      </c>
      <c r="AG24">
        <f t="shared" si="15"/>
        <v>9.2480000000000047</v>
      </c>
      <c r="AH24">
        <v>9.9540000000000006</v>
      </c>
      <c r="AI24">
        <v>10.536</v>
      </c>
      <c r="AJ24">
        <v>11.061999999999999</v>
      </c>
      <c r="AK24">
        <v>11.587</v>
      </c>
      <c r="AL24">
        <v>12.256</v>
      </c>
      <c r="AM24">
        <v>12.815</v>
      </c>
      <c r="AN24">
        <v>13.287000000000001</v>
      </c>
      <c r="AO24">
        <v>13.785</v>
      </c>
      <c r="AP24">
        <v>14.218999999999999</v>
      </c>
      <c r="AQ24">
        <v>14.718999999999999</v>
      </c>
      <c r="AS24">
        <f t="shared" si="4"/>
        <v>471</v>
      </c>
      <c r="AT24">
        <f t="shared" si="4"/>
        <v>471</v>
      </c>
      <c r="AU24">
        <f t="shared" si="4"/>
        <v>471</v>
      </c>
      <c r="AV24" s="5">
        <f t="shared" si="16"/>
        <v>595.11284721731931</v>
      </c>
      <c r="AW24" s="5">
        <f t="shared" si="17"/>
        <v>575.38154372209078</v>
      </c>
      <c r="AX24" s="5">
        <f t="shared" si="18"/>
        <v>691.04297397281641</v>
      </c>
      <c r="AY24" s="5">
        <f t="shared" si="19"/>
        <v>727.68200856348335</v>
      </c>
      <c r="AZ24" s="5">
        <f t="shared" si="20"/>
        <v>724.28805816924603</v>
      </c>
      <c r="BA24" s="5">
        <f t="shared" si="21"/>
        <v>623.57995144875144</v>
      </c>
      <c r="BB24" s="5">
        <f t="shared" si="22"/>
        <v>611.67124352420831</v>
      </c>
      <c r="BC24" s="5">
        <f t="shared" si="23"/>
        <v>521.92763822409938</v>
      </c>
      <c r="BD24" s="5">
        <f t="shared" si="24"/>
        <v>458.92664329075012</v>
      </c>
      <c r="BE24" s="5">
        <f t="shared" si="25"/>
        <v>457.41729278485985</v>
      </c>
      <c r="BF24" s="5">
        <f t="shared" si="26"/>
        <v>439.47115534238486</v>
      </c>
      <c r="BG24" s="5">
        <f t="shared" si="27"/>
        <v>439.14331215400961</v>
      </c>
      <c r="BH24" s="5">
        <f t="shared" si="28"/>
        <v>406.62142107767022</v>
      </c>
      <c r="BI24" s="5">
        <f t="shared" si="29"/>
        <v>385.54461644212023</v>
      </c>
      <c r="BJ24" s="5">
        <f t="shared" si="30"/>
        <v>342.5691293442693</v>
      </c>
      <c r="BK24" s="5">
        <f t="shared" si="31"/>
        <v>432.24944506245436</v>
      </c>
      <c r="BL24" s="5">
        <f t="shared" si="32"/>
        <v>502.77885471948019</v>
      </c>
      <c r="BM24" s="5">
        <f t="shared" si="33"/>
        <v>514.99767141588461</v>
      </c>
      <c r="BN24" s="5">
        <f t="shared" si="34"/>
        <v>569.62821759567089</v>
      </c>
      <c r="BO24" s="5">
        <f t="shared" si="35"/>
        <v>527.24323667030171</v>
      </c>
    </row>
    <row r="25" spans="1:67" x14ac:dyDescent="0.3">
      <c r="A25">
        <f t="shared" si="36"/>
        <v>21</v>
      </c>
      <c r="B25">
        <f t="shared" si="3"/>
        <v>471</v>
      </c>
      <c r="C25" s="5">
        <f>AU25*EXP('Capital Market Assumptions'!$B$22+'Capital Market Assumptions'!$B$23*'Random Draws'!B24)</f>
        <v>545.67420405773692</v>
      </c>
      <c r="D25" s="5">
        <f>AV25*EXP('Capital Market Assumptions'!$B$22+'Capital Market Assumptions'!$B$23*'Random Draws'!C24)</f>
        <v>589.49345389333223</v>
      </c>
      <c r="E25" s="5">
        <f>AW25*EXP('Capital Market Assumptions'!$B$22+'Capital Market Assumptions'!$B$23*'Random Draws'!D24)</f>
        <v>695.85420889464081</v>
      </c>
      <c r="F25" s="5">
        <f>AX25*EXP('Capital Market Assumptions'!$B$22+'Capital Market Assumptions'!$B$23*'Random Draws'!E24)</f>
        <v>699.66266462763872</v>
      </c>
      <c r="G25" s="5">
        <f>AY25*EXP('Capital Market Assumptions'!$B$22+'Capital Market Assumptions'!$B$23*'Random Draws'!F24)</f>
        <v>783.81558136650665</v>
      </c>
      <c r="H25" s="5">
        <f>AZ25*EXP('Capital Market Assumptions'!$B$22+'Capital Market Assumptions'!$B$23*'Random Draws'!G24)</f>
        <v>982.37203542671864</v>
      </c>
      <c r="I25" s="5">
        <f>BA25*EXP('Capital Market Assumptions'!$B$22+'Capital Market Assumptions'!$B$23*'Random Draws'!H24)</f>
        <v>1154.9252024266589</v>
      </c>
      <c r="J25" s="5">
        <f>BB25*EXP('Capital Market Assumptions'!$B$22+'Capital Market Assumptions'!$B$23*'Random Draws'!I24)</f>
        <v>1197.8795928497416</v>
      </c>
      <c r="K25" s="5">
        <f>BC25*EXP('Capital Market Assumptions'!$B$22+'Capital Market Assumptions'!$B$23*'Random Draws'!J24)</f>
        <v>1513.2670550576911</v>
      </c>
      <c r="L25" s="5">
        <f>BD25*EXP('Capital Market Assumptions'!$B$22+'Capital Market Assumptions'!$B$23*'Random Draws'!K24)</f>
        <v>1640.1768388220673</v>
      </c>
      <c r="M25" s="5">
        <f>BE25*EXP('Capital Market Assumptions'!$B$22+'Capital Market Assumptions'!$B$23*'Random Draws'!L24)</f>
        <v>1704.8808004172877</v>
      </c>
      <c r="N25" s="5">
        <f>BF25*EXP('Capital Market Assumptions'!$B$22+'Capital Market Assumptions'!$B$23*'Random Draws'!M24)</f>
        <v>1768.6760362586497</v>
      </c>
      <c r="O25" s="5">
        <f>BG25*EXP('Capital Market Assumptions'!$B$22+'Capital Market Assumptions'!$B$23*'Random Draws'!N24)</f>
        <v>1762.5904969802307</v>
      </c>
      <c r="P25" s="5">
        <f>BH25*EXP('Capital Market Assumptions'!$B$22+'Capital Market Assumptions'!$B$23*'Random Draws'!O24)</f>
        <v>1920.1433981979551</v>
      </c>
      <c r="Q25" s="5">
        <f>BI25*EXP('Capital Market Assumptions'!$B$22+'Capital Market Assumptions'!$B$23*'Random Draws'!P24)</f>
        <v>2032.2725912587894</v>
      </c>
      <c r="R25" s="5">
        <f>BJ25*EXP('Capital Market Assumptions'!$B$22+'Capital Market Assumptions'!$B$23*'Random Draws'!Q24)</f>
        <v>2416.3017304764294</v>
      </c>
      <c r="S25" s="5">
        <f>BK25*EXP('Capital Market Assumptions'!$B$22+'Capital Market Assumptions'!$B$23*'Random Draws'!R24)</f>
        <v>2268.8962122487433</v>
      </c>
      <c r="T25" s="5">
        <f>BL25*EXP('Capital Market Assumptions'!$B$22+'Capital Market Assumptions'!$B$23*'Random Draws'!S24)</f>
        <v>2839.5885431122806</v>
      </c>
      <c r="U25" s="5">
        <f>BM25*EXP('Capital Market Assumptions'!$B$22+'Capital Market Assumptions'!$B$23*'Random Draws'!T24)</f>
        <v>2861.7712911267681</v>
      </c>
      <c r="V25" s="5">
        <f>BN25*EXP('Capital Market Assumptions'!$B$22+'Capital Market Assumptions'!$B$23*'Random Draws'!U24)</f>
        <v>3067.2012640884186</v>
      </c>
      <c r="X25">
        <f t="shared" si="6"/>
        <v>4.2999999999999261E-2</v>
      </c>
      <c r="Y25">
        <f t="shared" si="7"/>
        <v>1.0600000000000023</v>
      </c>
      <c r="Z25">
        <f t="shared" si="8"/>
        <v>2.0930000000000035</v>
      </c>
      <c r="AA25">
        <f t="shared" si="9"/>
        <v>3.1530000000000058</v>
      </c>
      <c r="AB25">
        <f t="shared" si="10"/>
        <v>4.2659999999999911</v>
      </c>
      <c r="AC25">
        <f t="shared" si="11"/>
        <v>5.3020000000000067</v>
      </c>
      <c r="AD25">
        <f t="shared" si="12"/>
        <v>6.3569999999999993</v>
      </c>
      <c r="AE25">
        <f t="shared" si="13"/>
        <v>7.3900000000000006</v>
      </c>
      <c r="AF25">
        <f t="shared" si="14"/>
        <v>8.3549999999999898</v>
      </c>
      <c r="AG25">
        <f t="shared" si="15"/>
        <v>9.2480000000000047</v>
      </c>
      <c r="AH25">
        <v>9.9540000000000006</v>
      </c>
      <c r="AI25">
        <v>10.536</v>
      </c>
      <c r="AJ25">
        <v>11.061999999999999</v>
      </c>
      <c r="AK25">
        <v>11.587</v>
      </c>
      <c r="AL25">
        <v>12.256</v>
      </c>
      <c r="AM25">
        <v>12.815</v>
      </c>
      <c r="AN25">
        <v>13.287000000000001</v>
      </c>
      <c r="AO25">
        <v>13.785</v>
      </c>
      <c r="AP25">
        <v>14.218999999999999</v>
      </c>
      <c r="AQ25">
        <v>14.718999999999999</v>
      </c>
      <c r="AS25">
        <f t="shared" ref="AS25:AU44" si="37">initial_value</f>
        <v>471</v>
      </c>
      <c r="AT25">
        <f t="shared" si="37"/>
        <v>471</v>
      </c>
      <c r="AU25">
        <f t="shared" si="37"/>
        <v>471</v>
      </c>
      <c r="AV25" s="5">
        <f t="shared" si="16"/>
        <v>545.63120405773691</v>
      </c>
      <c r="AW25" s="5">
        <f t="shared" si="17"/>
        <v>588.43345389333217</v>
      </c>
      <c r="AX25" s="5">
        <f t="shared" si="18"/>
        <v>693.76120889464084</v>
      </c>
      <c r="AY25" s="5">
        <f t="shared" si="19"/>
        <v>696.5096646276387</v>
      </c>
      <c r="AZ25" s="5">
        <f t="shared" si="20"/>
        <v>779.54958136650669</v>
      </c>
      <c r="BA25" s="5">
        <f t="shared" si="21"/>
        <v>977.07003542671862</v>
      </c>
      <c r="BB25" s="5">
        <f t="shared" si="22"/>
        <v>1148.5682024266589</v>
      </c>
      <c r="BC25" s="5">
        <f t="shared" si="23"/>
        <v>1190.4895928497415</v>
      </c>
      <c r="BD25" s="5">
        <f t="shared" si="24"/>
        <v>1504.9120550576911</v>
      </c>
      <c r="BE25" s="5">
        <f t="shared" si="25"/>
        <v>1630.9288388220673</v>
      </c>
      <c r="BF25" s="5">
        <f t="shared" si="26"/>
        <v>1694.9268004172877</v>
      </c>
      <c r="BG25" s="5">
        <f t="shared" si="27"/>
        <v>1758.1400362586496</v>
      </c>
      <c r="BH25" s="5">
        <f t="shared" si="28"/>
        <v>1751.5284969802308</v>
      </c>
      <c r="BI25" s="5">
        <f t="shared" si="29"/>
        <v>1908.5563981979551</v>
      </c>
      <c r="BJ25" s="5">
        <f t="shared" si="30"/>
        <v>2020.0165912587893</v>
      </c>
      <c r="BK25" s="5">
        <f t="shared" si="31"/>
        <v>2403.4867304764293</v>
      </c>
      <c r="BL25" s="5">
        <f t="shared" si="32"/>
        <v>2255.6092122487435</v>
      </c>
      <c r="BM25" s="5">
        <f t="shared" si="33"/>
        <v>2825.8035431122807</v>
      </c>
      <c r="BN25" s="5">
        <f t="shared" si="34"/>
        <v>2847.5522911267681</v>
      </c>
      <c r="BO25" s="5">
        <f t="shared" si="35"/>
        <v>3052.4822640884186</v>
      </c>
    </row>
    <row r="26" spans="1:67" x14ac:dyDescent="0.3">
      <c r="A26">
        <f t="shared" si="36"/>
        <v>22</v>
      </c>
      <c r="B26">
        <f t="shared" si="3"/>
        <v>471</v>
      </c>
      <c r="C26" s="5">
        <f>AU26*EXP('Capital Market Assumptions'!$B$22+'Capital Market Assumptions'!$B$23*'Random Draws'!B25)</f>
        <v>438.4749332167346</v>
      </c>
      <c r="D26" s="5">
        <f>AV26*EXP('Capital Market Assumptions'!$B$22+'Capital Market Assumptions'!$B$23*'Random Draws'!C25)</f>
        <v>478.33866626941608</v>
      </c>
      <c r="E26" s="5">
        <f>AW26*EXP('Capital Market Assumptions'!$B$22+'Capital Market Assumptions'!$B$23*'Random Draws'!D25)</f>
        <v>491.22994206643</v>
      </c>
      <c r="F26" s="5">
        <f>AX26*EXP('Capital Market Assumptions'!$B$22+'Capital Market Assumptions'!$B$23*'Random Draws'!E25)</f>
        <v>560.66338691060605</v>
      </c>
      <c r="G26" s="5">
        <f>AY26*EXP('Capital Market Assumptions'!$B$22+'Capital Market Assumptions'!$B$23*'Random Draws'!F25)</f>
        <v>596.81023618004292</v>
      </c>
      <c r="H26" s="5">
        <f>AZ26*EXP('Capital Market Assumptions'!$B$22+'Capital Market Assumptions'!$B$23*'Random Draws'!G25)</f>
        <v>547.10436554276771</v>
      </c>
      <c r="I26" s="5">
        <f>BA26*EXP('Capital Market Assumptions'!$B$22+'Capital Market Assumptions'!$B$23*'Random Draws'!H25)</f>
        <v>608.79042196557464</v>
      </c>
      <c r="J26" s="5">
        <f>BB26*EXP('Capital Market Assumptions'!$B$22+'Capital Market Assumptions'!$B$23*'Random Draws'!I25)</f>
        <v>673.07776455894759</v>
      </c>
      <c r="K26" s="5">
        <f>BC26*EXP('Capital Market Assumptions'!$B$22+'Capital Market Assumptions'!$B$23*'Random Draws'!J25)</f>
        <v>633.48828063512144</v>
      </c>
      <c r="L26" s="5">
        <f>BD26*EXP('Capital Market Assumptions'!$B$22+'Capital Market Assumptions'!$B$23*'Random Draws'!K25)</f>
        <v>659.45984980061621</v>
      </c>
      <c r="M26" s="5">
        <f>BE26*EXP('Capital Market Assumptions'!$B$22+'Capital Market Assumptions'!$B$23*'Random Draws'!L25)</f>
        <v>805.87914248642187</v>
      </c>
      <c r="N26" s="5">
        <f>BF26*EXP('Capital Market Assumptions'!$B$22+'Capital Market Assumptions'!$B$23*'Random Draws'!M25)</f>
        <v>896.16749645271295</v>
      </c>
      <c r="O26" s="5">
        <f>BG26*EXP('Capital Market Assumptions'!$B$22+'Capital Market Assumptions'!$B$23*'Random Draws'!N25)</f>
        <v>816.54835353514682</v>
      </c>
      <c r="P26" s="5">
        <f>BH26*EXP('Capital Market Assumptions'!$B$22+'Capital Market Assumptions'!$B$23*'Random Draws'!O25)</f>
        <v>595.9529517173039</v>
      </c>
      <c r="Q26" s="5">
        <f>BI26*EXP('Capital Market Assumptions'!$B$22+'Capital Market Assumptions'!$B$23*'Random Draws'!P25)</f>
        <v>731.77551608897465</v>
      </c>
      <c r="R26" s="5">
        <f>BJ26*EXP('Capital Market Assumptions'!$B$22+'Capital Market Assumptions'!$B$23*'Random Draws'!Q25)</f>
        <v>718.15946566703644</v>
      </c>
      <c r="S26" s="5">
        <f>BK26*EXP('Capital Market Assumptions'!$B$22+'Capital Market Assumptions'!$B$23*'Random Draws'!R25)</f>
        <v>671.86422409471584</v>
      </c>
      <c r="T26" s="5">
        <f>BL26*EXP('Capital Market Assumptions'!$B$22+'Capital Market Assumptions'!$B$23*'Random Draws'!S25)</f>
        <v>619.13240258894371</v>
      </c>
      <c r="U26" s="5">
        <f>BM26*EXP('Capital Market Assumptions'!$B$22+'Capital Market Assumptions'!$B$23*'Random Draws'!T25)</f>
        <v>581.68944343309909</v>
      </c>
      <c r="V26" s="5">
        <f>BN26*EXP('Capital Market Assumptions'!$B$22+'Capital Market Assumptions'!$B$23*'Random Draws'!U25)</f>
        <v>542.70670336817545</v>
      </c>
      <c r="X26">
        <f t="shared" si="6"/>
        <v>4.2999999999999261E-2</v>
      </c>
      <c r="Y26">
        <f t="shared" si="7"/>
        <v>1.0600000000000023</v>
      </c>
      <c r="Z26">
        <f t="shared" si="8"/>
        <v>2.0930000000000035</v>
      </c>
      <c r="AA26">
        <f t="shared" si="9"/>
        <v>3.1530000000000058</v>
      </c>
      <c r="AB26">
        <f t="shared" si="10"/>
        <v>4.2659999999999911</v>
      </c>
      <c r="AC26">
        <f t="shared" si="11"/>
        <v>5.3020000000000067</v>
      </c>
      <c r="AD26">
        <f t="shared" si="12"/>
        <v>6.3569999999999993</v>
      </c>
      <c r="AE26">
        <f t="shared" si="13"/>
        <v>7.3900000000000006</v>
      </c>
      <c r="AF26">
        <f t="shared" si="14"/>
        <v>8.3549999999999898</v>
      </c>
      <c r="AG26">
        <f t="shared" si="15"/>
        <v>9.2480000000000047</v>
      </c>
      <c r="AH26">
        <v>9.9540000000000006</v>
      </c>
      <c r="AI26">
        <v>10.536</v>
      </c>
      <c r="AJ26">
        <v>11.061999999999999</v>
      </c>
      <c r="AK26">
        <v>11.587</v>
      </c>
      <c r="AL26">
        <v>12.256</v>
      </c>
      <c r="AM26">
        <v>12.815</v>
      </c>
      <c r="AN26">
        <v>13.287000000000001</v>
      </c>
      <c r="AO26">
        <v>13.785</v>
      </c>
      <c r="AP26">
        <v>14.218999999999999</v>
      </c>
      <c r="AQ26">
        <v>14.718999999999999</v>
      </c>
      <c r="AS26">
        <f t="shared" si="37"/>
        <v>471</v>
      </c>
      <c r="AT26">
        <f t="shared" si="37"/>
        <v>471</v>
      </c>
      <c r="AU26">
        <f t="shared" si="37"/>
        <v>471</v>
      </c>
      <c r="AV26" s="5">
        <f t="shared" si="16"/>
        <v>438.43193321673459</v>
      </c>
      <c r="AW26" s="5">
        <f t="shared" si="17"/>
        <v>477.27866626941608</v>
      </c>
      <c r="AX26" s="5">
        <f t="shared" si="18"/>
        <v>489.13694206642998</v>
      </c>
      <c r="AY26" s="5">
        <f t="shared" si="19"/>
        <v>557.51038691060603</v>
      </c>
      <c r="AZ26" s="5">
        <f t="shared" si="20"/>
        <v>592.54423618004296</v>
      </c>
      <c r="BA26" s="5">
        <f t="shared" si="21"/>
        <v>541.80236554276769</v>
      </c>
      <c r="BB26" s="5">
        <f t="shared" si="22"/>
        <v>602.43342196557467</v>
      </c>
      <c r="BC26" s="5">
        <f t="shared" si="23"/>
        <v>665.68776455894761</v>
      </c>
      <c r="BD26" s="5">
        <f t="shared" si="24"/>
        <v>625.13328063512142</v>
      </c>
      <c r="BE26" s="5">
        <f t="shared" si="25"/>
        <v>650.21184980061616</v>
      </c>
      <c r="BF26" s="5">
        <f t="shared" si="26"/>
        <v>795.92514248642192</v>
      </c>
      <c r="BG26" s="5">
        <f t="shared" si="27"/>
        <v>885.63149645271301</v>
      </c>
      <c r="BH26" s="5">
        <f t="shared" si="28"/>
        <v>805.4863535351468</v>
      </c>
      <c r="BI26" s="5">
        <f t="shared" si="29"/>
        <v>584.36595171730391</v>
      </c>
      <c r="BJ26" s="5">
        <f t="shared" si="30"/>
        <v>719.51951608897468</v>
      </c>
      <c r="BK26" s="5">
        <f t="shared" si="31"/>
        <v>705.34446566703639</v>
      </c>
      <c r="BL26" s="5">
        <f t="shared" si="32"/>
        <v>658.5772240947158</v>
      </c>
      <c r="BM26" s="5">
        <f t="shared" si="33"/>
        <v>605.34740258894374</v>
      </c>
      <c r="BN26" s="5">
        <f t="shared" si="34"/>
        <v>567.47044343309904</v>
      </c>
      <c r="BO26" s="5">
        <f t="shared" si="35"/>
        <v>527.9877033681754</v>
      </c>
    </row>
    <row r="27" spans="1:67" x14ac:dyDescent="0.3">
      <c r="A27">
        <f t="shared" si="36"/>
        <v>23</v>
      </c>
      <c r="B27">
        <f t="shared" si="3"/>
        <v>471</v>
      </c>
      <c r="C27" s="5">
        <f>AU27*EXP('Capital Market Assumptions'!$B$22+'Capital Market Assumptions'!$B$23*'Random Draws'!B26)</f>
        <v>548.58736863264721</v>
      </c>
      <c r="D27" s="5">
        <f>AV27*EXP('Capital Market Assumptions'!$B$22+'Capital Market Assumptions'!$B$23*'Random Draws'!C26)</f>
        <v>575.39699883110291</v>
      </c>
      <c r="E27" s="5">
        <f>AW27*EXP('Capital Market Assumptions'!$B$22+'Capital Market Assumptions'!$B$23*'Random Draws'!D26)</f>
        <v>681.69399803388592</v>
      </c>
      <c r="F27" s="5">
        <f>AX27*EXP('Capital Market Assumptions'!$B$22+'Capital Market Assumptions'!$B$23*'Random Draws'!E26)</f>
        <v>863.26727725317937</v>
      </c>
      <c r="G27" s="5">
        <f>AY27*EXP('Capital Market Assumptions'!$B$22+'Capital Market Assumptions'!$B$23*'Random Draws'!F26)</f>
        <v>935.76083846905669</v>
      </c>
      <c r="H27" s="5">
        <f>AZ27*EXP('Capital Market Assumptions'!$B$22+'Capital Market Assumptions'!$B$23*'Random Draws'!G26)</f>
        <v>995.01558800004079</v>
      </c>
      <c r="I27" s="5">
        <f>BA27*EXP('Capital Market Assumptions'!$B$22+'Capital Market Assumptions'!$B$23*'Random Draws'!H26)</f>
        <v>993.41132351169904</v>
      </c>
      <c r="J27" s="5">
        <f>BB27*EXP('Capital Market Assumptions'!$B$22+'Capital Market Assumptions'!$B$23*'Random Draws'!I26)</f>
        <v>1223.4824705606593</v>
      </c>
      <c r="K27" s="5">
        <f>BC27*EXP('Capital Market Assumptions'!$B$22+'Capital Market Assumptions'!$B$23*'Random Draws'!J26)</f>
        <v>1348.3453324999996</v>
      </c>
      <c r="L27" s="5">
        <f>BD27*EXP('Capital Market Assumptions'!$B$22+'Capital Market Assumptions'!$B$23*'Random Draws'!K26)</f>
        <v>1309.4122865407412</v>
      </c>
      <c r="M27" s="5">
        <f>BE27*EXP('Capital Market Assumptions'!$B$22+'Capital Market Assumptions'!$B$23*'Random Draws'!L26)</f>
        <v>1217.1286880567745</v>
      </c>
      <c r="N27" s="5">
        <f>BF27*EXP('Capital Market Assumptions'!$B$22+'Capital Market Assumptions'!$B$23*'Random Draws'!M26)</f>
        <v>1219.7225016783443</v>
      </c>
      <c r="O27" s="5">
        <f>BG27*EXP('Capital Market Assumptions'!$B$22+'Capital Market Assumptions'!$B$23*'Random Draws'!N26)</f>
        <v>1305.4678587650928</v>
      </c>
      <c r="P27" s="5">
        <f>BH27*EXP('Capital Market Assumptions'!$B$22+'Capital Market Assumptions'!$B$23*'Random Draws'!O26)</f>
        <v>1566.0430396280378</v>
      </c>
      <c r="Q27" s="5">
        <f>BI27*EXP('Capital Market Assumptions'!$B$22+'Capital Market Assumptions'!$B$23*'Random Draws'!P26)</f>
        <v>1694.079160622133</v>
      </c>
      <c r="R27" s="5">
        <f>BJ27*EXP('Capital Market Assumptions'!$B$22+'Capital Market Assumptions'!$B$23*'Random Draws'!Q26)</f>
        <v>1583.7696077238793</v>
      </c>
      <c r="S27" s="5">
        <f>BK27*EXP('Capital Market Assumptions'!$B$22+'Capital Market Assumptions'!$B$23*'Random Draws'!R26)</f>
        <v>1741.5410332698561</v>
      </c>
      <c r="T27" s="5">
        <f>BL27*EXP('Capital Market Assumptions'!$B$22+'Capital Market Assumptions'!$B$23*'Random Draws'!S26)</f>
        <v>2014.1847734126854</v>
      </c>
      <c r="U27" s="5">
        <f>BM27*EXP('Capital Market Assumptions'!$B$22+'Capital Market Assumptions'!$B$23*'Random Draws'!T26)</f>
        <v>2409.6503254343711</v>
      </c>
      <c r="V27" s="5">
        <f>BN27*EXP('Capital Market Assumptions'!$B$22+'Capital Market Assumptions'!$B$23*'Random Draws'!U26)</f>
        <v>2900.2906851602115</v>
      </c>
      <c r="X27">
        <f t="shared" si="6"/>
        <v>4.2999999999999261E-2</v>
      </c>
      <c r="Y27">
        <f t="shared" si="7"/>
        <v>1.0600000000000023</v>
      </c>
      <c r="Z27">
        <f t="shared" si="8"/>
        <v>2.0930000000000035</v>
      </c>
      <c r="AA27">
        <f t="shared" si="9"/>
        <v>3.1530000000000058</v>
      </c>
      <c r="AB27">
        <f t="shared" si="10"/>
        <v>4.2659999999999911</v>
      </c>
      <c r="AC27">
        <f t="shared" si="11"/>
        <v>5.3020000000000067</v>
      </c>
      <c r="AD27">
        <f t="shared" si="12"/>
        <v>6.3569999999999993</v>
      </c>
      <c r="AE27">
        <f t="shared" si="13"/>
        <v>7.3900000000000006</v>
      </c>
      <c r="AF27">
        <f t="shared" si="14"/>
        <v>8.3549999999999898</v>
      </c>
      <c r="AG27">
        <f t="shared" si="15"/>
        <v>9.2480000000000047</v>
      </c>
      <c r="AH27">
        <v>9.9540000000000006</v>
      </c>
      <c r="AI27">
        <v>10.536</v>
      </c>
      <c r="AJ27">
        <v>11.061999999999999</v>
      </c>
      <c r="AK27">
        <v>11.587</v>
      </c>
      <c r="AL27">
        <v>12.256</v>
      </c>
      <c r="AM27">
        <v>12.815</v>
      </c>
      <c r="AN27">
        <v>13.287000000000001</v>
      </c>
      <c r="AO27">
        <v>13.785</v>
      </c>
      <c r="AP27">
        <v>14.218999999999999</v>
      </c>
      <c r="AQ27">
        <v>14.718999999999999</v>
      </c>
      <c r="AS27">
        <f t="shared" si="37"/>
        <v>471</v>
      </c>
      <c r="AT27">
        <f t="shared" si="37"/>
        <v>471</v>
      </c>
      <c r="AU27">
        <f t="shared" si="37"/>
        <v>471</v>
      </c>
      <c r="AV27" s="5">
        <f t="shared" si="16"/>
        <v>548.54436863264721</v>
      </c>
      <c r="AW27" s="5">
        <f t="shared" si="17"/>
        <v>574.33699883110285</v>
      </c>
      <c r="AX27" s="5">
        <f t="shared" si="18"/>
        <v>679.60099803388596</v>
      </c>
      <c r="AY27" s="5">
        <f t="shared" si="19"/>
        <v>860.11427725317935</v>
      </c>
      <c r="AZ27" s="5">
        <f t="shared" si="20"/>
        <v>931.49483846905673</v>
      </c>
      <c r="BA27" s="5">
        <f t="shared" si="21"/>
        <v>989.71358800004077</v>
      </c>
      <c r="BB27" s="5">
        <f t="shared" si="22"/>
        <v>987.05432351169907</v>
      </c>
      <c r="BC27" s="5">
        <f t="shared" si="23"/>
        <v>1216.0924705606592</v>
      </c>
      <c r="BD27" s="5">
        <f t="shared" si="24"/>
        <v>1339.9903324999996</v>
      </c>
      <c r="BE27" s="5">
        <f t="shared" si="25"/>
        <v>1300.1642865407412</v>
      </c>
      <c r="BF27" s="5">
        <f t="shared" si="26"/>
        <v>1207.1746880567746</v>
      </c>
      <c r="BG27" s="5">
        <f t="shared" si="27"/>
        <v>1209.1865016783443</v>
      </c>
      <c r="BH27" s="5">
        <f t="shared" si="28"/>
        <v>1294.4058587650929</v>
      </c>
      <c r="BI27" s="5">
        <f t="shared" si="29"/>
        <v>1554.4560396280378</v>
      </c>
      <c r="BJ27" s="5">
        <f t="shared" si="30"/>
        <v>1681.8231606221329</v>
      </c>
      <c r="BK27" s="5">
        <f t="shared" si="31"/>
        <v>1570.9546077238792</v>
      </c>
      <c r="BL27" s="5">
        <f t="shared" si="32"/>
        <v>1728.2540332698561</v>
      </c>
      <c r="BM27" s="5">
        <f t="shared" si="33"/>
        <v>2000.3997734126854</v>
      </c>
      <c r="BN27" s="5">
        <f t="shared" si="34"/>
        <v>2395.431325434371</v>
      </c>
      <c r="BO27" s="5">
        <f t="shared" si="35"/>
        <v>2885.5716851602115</v>
      </c>
    </row>
    <row r="28" spans="1:67" x14ac:dyDescent="0.3">
      <c r="A28">
        <f t="shared" si="36"/>
        <v>24</v>
      </c>
      <c r="B28">
        <f t="shared" si="3"/>
        <v>471</v>
      </c>
      <c r="C28" s="5">
        <f>AU28*EXP('Capital Market Assumptions'!$B$22+'Capital Market Assumptions'!$B$23*'Random Draws'!B27)</f>
        <v>610.09954827845036</v>
      </c>
      <c r="D28" s="5">
        <f>AV28*EXP('Capital Market Assumptions'!$B$22+'Capital Market Assumptions'!$B$23*'Random Draws'!C27)</f>
        <v>711.69099486576215</v>
      </c>
      <c r="E28" s="5">
        <f>AW28*EXP('Capital Market Assumptions'!$B$22+'Capital Market Assumptions'!$B$23*'Random Draws'!D27)</f>
        <v>727.23719747319194</v>
      </c>
      <c r="F28" s="5">
        <f>AX28*EXP('Capital Market Assumptions'!$B$22+'Capital Market Assumptions'!$B$23*'Random Draws'!E27)</f>
        <v>829.22652549553902</v>
      </c>
      <c r="G28" s="5">
        <f>AY28*EXP('Capital Market Assumptions'!$B$22+'Capital Market Assumptions'!$B$23*'Random Draws'!F27)</f>
        <v>824.9199082599506</v>
      </c>
      <c r="H28" s="5">
        <f>AZ28*EXP('Capital Market Assumptions'!$B$22+'Capital Market Assumptions'!$B$23*'Random Draws'!G27)</f>
        <v>996.41784496057687</v>
      </c>
      <c r="I28" s="5">
        <f>BA28*EXP('Capital Market Assumptions'!$B$22+'Capital Market Assumptions'!$B$23*'Random Draws'!H27)</f>
        <v>1045.0396490533922</v>
      </c>
      <c r="J28" s="5">
        <f>BB28*EXP('Capital Market Assumptions'!$B$22+'Capital Market Assumptions'!$B$23*'Random Draws'!I27)</f>
        <v>1058.9517292946807</v>
      </c>
      <c r="K28" s="5">
        <f>BC28*EXP('Capital Market Assumptions'!$B$22+'Capital Market Assumptions'!$B$23*'Random Draws'!J27)</f>
        <v>1037.4541656571771</v>
      </c>
      <c r="L28" s="5">
        <f>BD28*EXP('Capital Market Assumptions'!$B$22+'Capital Market Assumptions'!$B$23*'Random Draws'!K27)</f>
        <v>1086.3701451350826</v>
      </c>
      <c r="M28" s="5">
        <f>BE28*EXP('Capital Market Assumptions'!$B$22+'Capital Market Assumptions'!$B$23*'Random Draws'!L27)</f>
        <v>1170.7912211917592</v>
      </c>
      <c r="N28" s="5">
        <f>BF28*EXP('Capital Market Assumptions'!$B$22+'Capital Market Assumptions'!$B$23*'Random Draws'!M27)</f>
        <v>1250.3432327487683</v>
      </c>
      <c r="O28" s="5">
        <f>BG28*EXP('Capital Market Assumptions'!$B$22+'Capital Market Assumptions'!$B$23*'Random Draws'!N27)</f>
        <v>1717.4705273324587</v>
      </c>
      <c r="P28" s="5">
        <f>BH28*EXP('Capital Market Assumptions'!$B$22+'Capital Market Assumptions'!$B$23*'Random Draws'!O27)</f>
        <v>1765.4626367047451</v>
      </c>
      <c r="Q28" s="5">
        <f>BI28*EXP('Capital Market Assumptions'!$B$22+'Capital Market Assumptions'!$B$23*'Random Draws'!P27)</f>
        <v>1787.3819448015986</v>
      </c>
      <c r="R28" s="5">
        <f>BJ28*EXP('Capital Market Assumptions'!$B$22+'Capital Market Assumptions'!$B$23*'Random Draws'!Q27)</f>
        <v>1720.0148484985225</v>
      </c>
      <c r="S28" s="5">
        <f>BK28*EXP('Capital Market Assumptions'!$B$22+'Capital Market Assumptions'!$B$23*'Random Draws'!R27)</f>
        <v>1668.4831410559589</v>
      </c>
      <c r="T28" s="5">
        <f>BL28*EXP('Capital Market Assumptions'!$B$22+'Capital Market Assumptions'!$B$23*'Random Draws'!S27)</f>
        <v>1972.1374395606745</v>
      </c>
      <c r="U28" s="5">
        <f>BM28*EXP('Capital Market Assumptions'!$B$22+'Capital Market Assumptions'!$B$23*'Random Draws'!T27)</f>
        <v>2231.8894331294782</v>
      </c>
      <c r="V28" s="5">
        <f>BN28*EXP('Capital Market Assumptions'!$B$22+'Capital Market Assumptions'!$B$23*'Random Draws'!U27)</f>
        <v>3038.7117103816081</v>
      </c>
      <c r="X28">
        <f t="shared" si="6"/>
        <v>4.2999999999999261E-2</v>
      </c>
      <c r="Y28">
        <f t="shared" si="7"/>
        <v>1.0600000000000023</v>
      </c>
      <c r="Z28">
        <f t="shared" si="8"/>
        <v>2.0930000000000035</v>
      </c>
      <c r="AA28">
        <f t="shared" si="9"/>
        <v>3.1530000000000058</v>
      </c>
      <c r="AB28">
        <f t="shared" si="10"/>
        <v>4.2659999999999911</v>
      </c>
      <c r="AC28">
        <f t="shared" si="11"/>
        <v>5.3020000000000067</v>
      </c>
      <c r="AD28">
        <f t="shared" si="12"/>
        <v>6.3569999999999993</v>
      </c>
      <c r="AE28">
        <f t="shared" si="13"/>
        <v>7.3900000000000006</v>
      </c>
      <c r="AF28">
        <f t="shared" si="14"/>
        <v>8.3549999999999898</v>
      </c>
      <c r="AG28">
        <f t="shared" si="15"/>
        <v>9.2480000000000047</v>
      </c>
      <c r="AH28">
        <v>9.9540000000000006</v>
      </c>
      <c r="AI28">
        <v>10.536</v>
      </c>
      <c r="AJ28">
        <v>11.061999999999999</v>
      </c>
      <c r="AK28">
        <v>11.587</v>
      </c>
      <c r="AL28">
        <v>12.256</v>
      </c>
      <c r="AM28">
        <v>12.815</v>
      </c>
      <c r="AN28">
        <v>13.287000000000001</v>
      </c>
      <c r="AO28">
        <v>13.785</v>
      </c>
      <c r="AP28">
        <v>14.218999999999999</v>
      </c>
      <c r="AQ28">
        <v>14.718999999999999</v>
      </c>
      <c r="AS28">
        <f t="shared" si="37"/>
        <v>471</v>
      </c>
      <c r="AT28">
        <f t="shared" si="37"/>
        <v>471</v>
      </c>
      <c r="AU28">
        <f t="shared" si="37"/>
        <v>471</v>
      </c>
      <c r="AV28" s="5">
        <f t="shared" si="16"/>
        <v>610.05654827845035</v>
      </c>
      <c r="AW28" s="5">
        <f t="shared" si="17"/>
        <v>710.6309948657622</v>
      </c>
      <c r="AX28" s="5">
        <f t="shared" si="18"/>
        <v>725.14419747319198</v>
      </c>
      <c r="AY28" s="5">
        <f t="shared" si="19"/>
        <v>826.073525495539</v>
      </c>
      <c r="AZ28" s="5">
        <f t="shared" si="20"/>
        <v>820.65390825995064</v>
      </c>
      <c r="BA28" s="5">
        <f t="shared" si="21"/>
        <v>991.11584496057685</v>
      </c>
      <c r="BB28" s="5">
        <f t="shared" si="22"/>
        <v>1038.6826490533922</v>
      </c>
      <c r="BC28" s="5">
        <f t="shared" si="23"/>
        <v>1051.5617292946806</v>
      </c>
      <c r="BD28" s="5">
        <f t="shared" si="24"/>
        <v>1029.0991656571771</v>
      </c>
      <c r="BE28" s="5">
        <f t="shared" si="25"/>
        <v>1077.1221451350825</v>
      </c>
      <c r="BF28" s="5">
        <f t="shared" si="26"/>
        <v>1160.8372211917592</v>
      </c>
      <c r="BG28" s="5">
        <f t="shared" si="27"/>
        <v>1239.8072327487682</v>
      </c>
      <c r="BH28" s="5">
        <f t="shared" si="28"/>
        <v>1706.4085273324588</v>
      </c>
      <c r="BI28" s="5">
        <f t="shared" si="29"/>
        <v>1753.8756367047451</v>
      </c>
      <c r="BJ28" s="5">
        <f t="shared" si="30"/>
        <v>1775.1259448015985</v>
      </c>
      <c r="BK28" s="5">
        <f t="shared" si="31"/>
        <v>1707.1998484985224</v>
      </c>
      <c r="BL28" s="5">
        <f t="shared" si="32"/>
        <v>1655.1961410559588</v>
      </c>
      <c r="BM28" s="5">
        <f t="shared" si="33"/>
        <v>1958.3524395606744</v>
      </c>
      <c r="BN28" s="5">
        <f t="shared" si="34"/>
        <v>2217.6704331294782</v>
      </c>
      <c r="BO28" s="5">
        <f t="shared" si="35"/>
        <v>3023.992710381608</v>
      </c>
    </row>
    <row r="29" spans="1:67" x14ac:dyDescent="0.3">
      <c r="A29">
        <f t="shared" si="36"/>
        <v>25</v>
      </c>
      <c r="B29">
        <f t="shared" si="3"/>
        <v>471</v>
      </c>
      <c r="C29" s="5">
        <f>AU29*EXP('Capital Market Assumptions'!$B$22+'Capital Market Assumptions'!$B$23*'Random Draws'!B28)</f>
        <v>534.19797778453858</v>
      </c>
      <c r="D29" s="5">
        <f>AV29*EXP('Capital Market Assumptions'!$B$22+'Capital Market Assumptions'!$B$23*'Random Draws'!C28)</f>
        <v>549.62033393573859</v>
      </c>
      <c r="E29" s="5">
        <f>AW29*EXP('Capital Market Assumptions'!$B$22+'Capital Market Assumptions'!$B$23*'Random Draws'!D28)</f>
        <v>606.57181470527473</v>
      </c>
      <c r="F29" s="5">
        <f>AX29*EXP('Capital Market Assumptions'!$B$22+'Capital Market Assumptions'!$B$23*'Random Draws'!E28)</f>
        <v>717.56172192323834</v>
      </c>
      <c r="G29" s="5">
        <f>AY29*EXP('Capital Market Assumptions'!$B$22+'Capital Market Assumptions'!$B$23*'Random Draws'!F28)</f>
        <v>964.34296881523812</v>
      </c>
      <c r="H29" s="5">
        <f>AZ29*EXP('Capital Market Assumptions'!$B$22+'Capital Market Assumptions'!$B$23*'Random Draws'!G28)</f>
        <v>866.66188142519445</v>
      </c>
      <c r="I29" s="5">
        <f>BA29*EXP('Capital Market Assumptions'!$B$22+'Capital Market Assumptions'!$B$23*'Random Draws'!H28)</f>
        <v>1041.6699003335686</v>
      </c>
      <c r="J29" s="5">
        <f>BB29*EXP('Capital Market Assumptions'!$B$22+'Capital Market Assumptions'!$B$23*'Random Draws'!I28)</f>
        <v>1018.3704431571007</v>
      </c>
      <c r="K29" s="5">
        <f>BC29*EXP('Capital Market Assumptions'!$B$22+'Capital Market Assumptions'!$B$23*'Random Draws'!J28)</f>
        <v>1134.3446023496235</v>
      </c>
      <c r="L29" s="5">
        <f>BD29*EXP('Capital Market Assumptions'!$B$22+'Capital Market Assumptions'!$B$23*'Random Draws'!K28)</f>
        <v>1112.0957758190136</v>
      </c>
      <c r="M29" s="5">
        <f>BE29*EXP('Capital Market Assumptions'!$B$22+'Capital Market Assumptions'!$B$23*'Random Draws'!L28)</f>
        <v>1169.8244730198203</v>
      </c>
      <c r="N29" s="5">
        <f>BF29*EXP('Capital Market Assumptions'!$B$22+'Capital Market Assumptions'!$B$23*'Random Draws'!M28)</f>
        <v>1407.9818293582316</v>
      </c>
      <c r="O29" s="5">
        <f>BG29*EXP('Capital Market Assumptions'!$B$22+'Capital Market Assumptions'!$B$23*'Random Draws'!N28)</f>
        <v>1524.2497872411066</v>
      </c>
      <c r="P29" s="5">
        <f>BH29*EXP('Capital Market Assumptions'!$B$22+'Capital Market Assumptions'!$B$23*'Random Draws'!O28)</f>
        <v>1275.3465287463889</v>
      </c>
      <c r="Q29" s="5">
        <f>BI29*EXP('Capital Market Assumptions'!$B$22+'Capital Market Assumptions'!$B$23*'Random Draws'!P28)</f>
        <v>1329.785247056682</v>
      </c>
      <c r="R29" s="5">
        <f>BJ29*EXP('Capital Market Assumptions'!$B$22+'Capital Market Assumptions'!$B$23*'Random Draws'!Q28)</f>
        <v>1387.4810047778381</v>
      </c>
      <c r="S29" s="5">
        <f>BK29*EXP('Capital Market Assumptions'!$B$22+'Capital Market Assumptions'!$B$23*'Random Draws'!R28)</f>
        <v>1767.6269640807191</v>
      </c>
      <c r="T29" s="5">
        <f>BL29*EXP('Capital Market Assumptions'!$B$22+'Capital Market Assumptions'!$B$23*'Random Draws'!S28)</f>
        <v>2103.9874173386784</v>
      </c>
      <c r="U29" s="5">
        <f>BM29*EXP('Capital Market Assumptions'!$B$22+'Capital Market Assumptions'!$B$23*'Random Draws'!T28)</f>
        <v>2625.5566124553961</v>
      </c>
      <c r="V29" s="5">
        <f>BN29*EXP('Capital Market Assumptions'!$B$22+'Capital Market Assumptions'!$B$23*'Random Draws'!U28)</f>
        <v>2800.363195916927</v>
      </c>
      <c r="X29">
        <f t="shared" si="6"/>
        <v>4.2999999999999261E-2</v>
      </c>
      <c r="Y29">
        <f t="shared" si="7"/>
        <v>1.0600000000000023</v>
      </c>
      <c r="Z29">
        <f t="shared" si="8"/>
        <v>2.0930000000000035</v>
      </c>
      <c r="AA29">
        <f t="shared" si="9"/>
        <v>3.1530000000000058</v>
      </c>
      <c r="AB29">
        <f t="shared" si="10"/>
        <v>4.2659999999999911</v>
      </c>
      <c r="AC29">
        <f t="shared" si="11"/>
        <v>5.3020000000000067</v>
      </c>
      <c r="AD29">
        <f t="shared" si="12"/>
        <v>6.3569999999999993</v>
      </c>
      <c r="AE29">
        <f t="shared" si="13"/>
        <v>7.3900000000000006</v>
      </c>
      <c r="AF29">
        <f t="shared" si="14"/>
        <v>8.3549999999999898</v>
      </c>
      <c r="AG29">
        <f t="shared" si="15"/>
        <v>9.2480000000000047</v>
      </c>
      <c r="AH29">
        <v>9.9540000000000006</v>
      </c>
      <c r="AI29">
        <v>10.536</v>
      </c>
      <c r="AJ29">
        <v>11.061999999999999</v>
      </c>
      <c r="AK29">
        <v>11.587</v>
      </c>
      <c r="AL29">
        <v>12.256</v>
      </c>
      <c r="AM29">
        <v>12.815</v>
      </c>
      <c r="AN29">
        <v>13.287000000000001</v>
      </c>
      <c r="AO29">
        <v>13.785</v>
      </c>
      <c r="AP29">
        <v>14.218999999999999</v>
      </c>
      <c r="AQ29">
        <v>14.718999999999999</v>
      </c>
      <c r="AS29">
        <f t="shared" si="37"/>
        <v>471</v>
      </c>
      <c r="AT29">
        <f t="shared" si="37"/>
        <v>471</v>
      </c>
      <c r="AU29">
        <f t="shared" si="37"/>
        <v>471</v>
      </c>
      <c r="AV29" s="5">
        <f t="shared" si="16"/>
        <v>534.15497778453857</v>
      </c>
      <c r="AW29" s="5">
        <f t="shared" si="17"/>
        <v>548.56033393573853</v>
      </c>
      <c r="AX29" s="5">
        <f t="shared" si="18"/>
        <v>604.47881470527477</v>
      </c>
      <c r="AY29" s="5">
        <f t="shared" si="19"/>
        <v>714.40872192323832</v>
      </c>
      <c r="AZ29" s="5">
        <f t="shared" si="20"/>
        <v>960.07696881523816</v>
      </c>
      <c r="BA29" s="5">
        <f t="shared" si="21"/>
        <v>861.35988142519443</v>
      </c>
      <c r="BB29" s="5">
        <f t="shared" si="22"/>
        <v>1035.3129003335687</v>
      </c>
      <c r="BC29" s="5">
        <f t="shared" si="23"/>
        <v>1010.9804431571007</v>
      </c>
      <c r="BD29" s="5">
        <f t="shared" si="24"/>
        <v>1125.9896023496235</v>
      </c>
      <c r="BE29" s="5">
        <f t="shared" si="25"/>
        <v>1102.8477758190136</v>
      </c>
      <c r="BF29" s="5">
        <f t="shared" si="26"/>
        <v>1159.8704730198203</v>
      </c>
      <c r="BG29" s="5">
        <f t="shared" si="27"/>
        <v>1397.4458293582315</v>
      </c>
      <c r="BH29" s="5">
        <f t="shared" si="28"/>
        <v>1513.1877872411067</v>
      </c>
      <c r="BI29" s="5">
        <f t="shared" si="29"/>
        <v>1263.7595287463889</v>
      </c>
      <c r="BJ29" s="5">
        <f t="shared" si="30"/>
        <v>1317.5292470566819</v>
      </c>
      <c r="BK29" s="5">
        <f t="shared" si="31"/>
        <v>1374.666004777838</v>
      </c>
      <c r="BL29" s="5">
        <f t="shared" si="32"/>
        <v>1754.339964080719</v>
      </c>
      <c r="BM29" s="5">
        <f t="shared" si="33"/>
        <v>2090.2024173386785</v>
      </c>
      <c r="BN29" s="5">
        <f t="shared" si="34"/>
        <v>2611.3376124553961</v>
      </c>
      <c r="BO29" s="5">
        <f t="shared" si="35"/>
        <v>2785.6441959169269</v>
      </c>
    </row>
    <row r="30" spans="1:67" x14ac:dyDescent="0.3">
      <c r="A30">
        <f t="shared" si="36"/>
        <v>26</v>
      </c>
      <c r="B30">
        <f t="shared" si="3"/>
        <v>471</v>
      </c>
      <c r="C30" s="5">
        <f>AU30*EXP('Capital Market Assumptions'!$B$22+'Capital Market Assumptions'!$B$23*'Random Draws'!B29)</f>
        <v>569.23833106165318</v>
      </c>
      <c r="D30" s="5">
        <f>AV30*EXP('Capital Market Assumptions'!$B$22+'Capital Market Assumptions'!$B$23*'Random Draws'!C29)</f>
        <v>626.72699475653053</v>
      </c>
      <c r="E30" s="5">
        <f>AW30*EXP('Capital Market Assumptions'!$B$22+'Capital Market Assumptions'!$B$23*'Random Draws'!D29)</f>
        <v>665.35156850240526</v>
      </c>
      <c r="F30" s="5">
        <f>AX30*EXP('Capital Market Assumptions'!$B$22+'Capital Market Assumptions'!$B$23*'Random Draws'!E29)</f>
        <v>741.9309780427717</v>
      </c>
      <c r="G30" s="5">
        <f>AY30*EXP('Capital Market Assumptions'!$B$22+'Capital Market Assumptions'!$B$23*'Random Draws'!F29)</f>
        <v>881.96192752024035</v>
      </c>
      <c r="H30" s="5">
        <f>AZ30*EXP('Capital Market Assumptions'!$B$22+'Capital Market Assumptions'!$B$23*'Random Draws'!G29)</f>
        <v>710.78219004213224</v>
      </c>
      <c r="I30" s="5">
        <f>BA30*EXP('Capital Market Assumptions'!$B$22+'Capital Market Assumptions'!$B$23*'Random Draws'!H29)</f>
        <v>787.87629715423316</v>
      </c>
      <c r="J30" s="5">
        <f>BB30*EXP('Capital Market Assumptions'!$B$22+'Capital Market Assumptions'!$B$23*'Random Draws'!I29)</f>
        <v>604.80807787820265</v>
      </c>
      <c r="K30" s="5">
        <f>BC30*EXP('Capital Market Assumptions'!$B$22+'Capital Market Assumptions'!$B$23*'Random Draws'!J29)</f>
        <v>568.83865129386106</v>
      </c>
      <c r="L30" s="5">
        <f>BD30*EXP('Capital Market Assumptions'!$B$22+'Capital Market Assumptions'!$B$23*'Random Draws'!K29)</f>
        <v>657.3487280326118</v>
      </c>
      <c r="M30" s="5">
        <f>BE30*EXP('Capital Market Assumptions'!$B$22+'Capital Market Assumptions'!$B$23*'Random Draws'!L29)</f>
        <v>687.91557136473978</v>
      </c>
      <c r="N30" s="5">
        <f>BF30*EXP('Capital Market Assumptions'!$B$22+'Capital Market Assumptions'!$B$23*'Random Draws'!M29)</f>
        <v>593.94429133296364</v>
      </c>
      <c r="O30" s="5">
        <f>BG30*EXP('Capital Market Assumptions'!$B$22+'Capital Market Assumptions'!$B$23*'Random Draws'!N29)</f>
        <v>658.62439679501881</v>
      </c>
      <c r="P30" s="5">
        <f>BH30*EXP('Capital Market Assumptions'!$B$22+'Capital Market Assumptions'!$B$23*'Random Draws'!O29)</f>
        <v>752.77213907878593</v>
      </c>
      <c r="Q30" s="5">
        <f>BI30*EXP('Capital Market Assumptions'!$B$22+'Capital Market Assumptions'!$B$23*'Random Draws'!P29)</f>
        <v>807.17700514286355</v>
      </c>
      <c r="R30" s="5">
        <f>BJ30*EXP('Capital Market Assumptions'!$B$22+'Capital Market Assumptions'!$B$23*'Random Draws'!Q29)</f>
        <v>743.47044836844884</v>
      </c>
      <c r="S30" s="5">
        <f>BK30*EXP('Capital Market Assumptions'!$B$22+'Capital Market Assumptions'!$B$23*'Random Draws'!R29)</f>
        <v>734.57263009558051</v>
      </c>
      <c r="T30" s="5">
        <f>BL30*EXP('Capital Market Assumptions'!$B$22+'Capital Market Assumptions'!$B$23*'Random Draws'!S29)</f>
        <v>883.00485465517897</v>
      </c>
      <c r="U30" s="5">
        <f>BM30*EXP('Capital Market Assumptions'!$B$22+'Capital Market Assumptions'!$B$23*'Random Draws'!T29)</f>
        <v>980.2969131851487</v>
      </c>
      <c r="V30" s="5">
        <f>BN30*EXP('Capital Market Assumptions'!$B$22+'Capital Market Assumptions'!$B$23*'Random Draws'!U29)</f>
        <v>994.96244625849079</v>
      </c>
      <c r="X30">
        <f t="shared" si="6"/>
        <v>4.2999999999999261E-2</v>
      </c>
      <c r="Y30">
        <f t="shared" si="7"/>
        <v>1.0600000000000023</v>
      </c>
      <c r="Z30">
        <f t="shared" si="8"/>
        <v>2.0930000000000035</v>
      </c>
      <c r="AA30">
        <f t="shared" si="9"/>
        <v>3.1530000000000058</v>
      </c>
      <c r="AB30">
        <f t="shared" si="10"/>
        <v>4.2659999999999911</v>
      </c>
      <c r="AC30">
        <f t="shared" si="11"/>
        <v>5.3020000000000067</v>
      </c>
      <c r="AD30">
        <f t="shared" si="12"/>
        <v>6.3569999999999993</v>
      </c>
      <c r="AE30">
        <f t="shared" si="13"/>
        <v>7.3900000000000006</v>
      </c>
      <c r="AF30">
        <f t="shared" si="14"/>
        <v>8.3549999999999898</v>
      </c>
      <c r="AG30">
        <f t="shared" si="15"/>
        <v>9.2480000000000047</v>
      </c>
      <c r="AH30">
        <v>9.9540000000000006</v>
      </c>
      <c r="AI30">
        <v>10.536</v>
      </c>
      <c r="AJ30">
        <v>11.061999999999999</v>
      </c>
      <c r="AK30">
        <v>11.587</v>
      </c>
      <c r="AL30">
        <v>12.256</v>
      </c>
      <c r="AM30">
        <v>12.815</v>
      </c>
      <c r="AN30">
        <v>13.287000000000001</v>
      </c>
      <c r="AO30">
        <v>13.785</v>
      </c>
      <c r="AP30">
        <v>14.218999999999999</v>
      </c>
      <c r="AQ30">
        <v>14.718999999999999</v>
      </c>
      <c r="AS30">
        <f t="shared" si="37"/>
        <v>471</v>
      </c>
      <c r="AT30">
        <f t="shared" si="37"/>
        <v>471</v>
      </c>
      <c r="AU30">
        <f t="shared" si="37"/>
        <v>471</v>
      </c>
      <c r="AV30" s="5">
        <f t="shared" si="16"/>
        <v>569.19533106165318</v>
      </c>
      <c r="AW30" s="5">
        <f t="shared" si="17"/>
        <v>625.66699475653058</v>
      </c>
      <c r="AX30" s="5">
        <f t="shared" si="18"/>
        <v>663.2585685024053</v>
      </c>
      <c r="AY30" s="5">
        <f t="shared" si="19"/>
        <v>738.77797804277168</v>
      </c>
      <c r="AZ30" s="5">
        <f t="shared" si="20"/>
        <v>877.69592752024039</v>
      </c>
      <c r="BA30" s="5">
        <f t="shared" si="21"/>
        <v>705.48019004213222</v>
      </c>
      <c r="BB30" s="5">
        <f t="shared" si="22"/>
        <v>781.51929715423319</v>
      </c>
      <c r="BC30" s="5">
        <f t="shared" si="23"/>
        <v>597.41807787820267</v>
      </c>
      <c r="BD30" s="5">
        <f t="shared" si="24"/>
        <v>560.48365129386104</v>
      </c>
      <c r="BE30" s="5">
        <f t="shared" si="25"/>
        <v>648.10072803261176</v>
      </c>
      <c r="BF30" s="5">
        <f t="shared" si="26"/>
        <v>677.96157136473983</v>
      </c>
      <c r="BG30" s="5">
        <f t="shared" si="27"/>
        <v>583.4082913329637</v>
      </c>
      <c r="BH30" s="5">
        <f t="shared" si="28"/>
        <v>647.5623967950188</v>
      </c>
      <c r="BI30" s="5">
        <f t="shared" si="29"/>
        <v>741.18513907878594</v>
      </c>
      <c r="BJ30" s="5">
        <f t="shared" si="30"/>
        <v>794.92100514286358</v>
      </c>
      <c r="BK30" s="5">
        <f t="shared" si="31"/>
        <v>730.65544836844879</v>
      </c>
      <c r="BL30" s="5">
        <f t="shared" si="32"/>
        <v>721.28563009558047</v>
      </c>
      <c r="BM30" s="5">
        <f t="shared" si="33"/>
        <v>869.21985465517901</v>
      </c>
      <c r="BN30" s="5">
        <f t="shared" si="34"/>
        <v>966.07791318514865</v>
      </c>
      <c r="BO30" s="5">
        <f t="shared" si="35"/>
        <v>980.24344625849074</v>
      </c>
    </row>
    <row r="31" spans="1:67" x14ac:dyDescent="0.3">
      <c r="A31">
        <f t="shared" si="36"/>
        <v>27</v>
      </c>
      <c r="B31">
        <f t="shared" si="3"/>
        <v>471</v>
      </c>
      <c r="C31" s="5">
        <f>AU31*EXP('Capital Market Assumptions'!$B$22+'Capital Market Assumptions'!$B$23*'Random Draws'!B30)</f>
        <v>549.20371230311264</v>
      </c>
      <c r="D31" s="5">
        <f>AV31*EXP('Capital Market Assumptions'!$B$22+'Capital Market Assumptions'!$B$23*'Random Draws'!C30)</f>
        <v>531.8622350546932</v>
      </c>
      <c r="E31" s="5">
        <f>AW31*EXP('Capital Market Assumptions'!$B$22+'Capital Market Assumptions'!$B$23*'Random Draws'!D30)</f>
        <v>590.63519456516144</v>
      </c>
      <c r="F31" s="5">
        <f>AX31*EXP('Capital Market Assumptions'!$B$22+'Capital Market Assumptions'!$B$23*'Random Draws'!E30)</f>
        <v>528.90481771123063</v>
      </c>
      <c r="G31" s="5">
        <f>AY31*EXP('Capital Market Assumptions'!$B$22+'Capital Market Assumptions'!$B$23*'Random Draws'!F30)</f>
        <v>611.43704981227381</v>
      </c>
      <c r="H31" s="5">
        <f>AZ31*EXP('Capital Market Assumptions'!$B$22+'Capital Market Assumptions'!$B$23*'Random Draws'!G30)</f>
        <v>574.81459630734093</v>
      </c>
      <c r="I31" s="5">
        <f>BA31*EXP('Capital Market Assumptions'!$B$22+'Capital Market Assumptions'!$B$23*'Random Draws'!H30)</f>
        <v>566.71599578864391</v>
      </c>
      <c r="J31" s="5">
        <f>BB31*EXP('Capital Market Assumptions'!$B$22+'Capital Market Assumptions'!$B$23*'Random Draws'!I30)</f>
        <v>554.83051577584581</v>
      </c>
      <c r="K31" s="5">
        <f>BC31*EXP('Capital Market Assumptions'!$B$22+'Capital Market Assumptions'!$B$23*'Random Draws'!J30)</f>
        <v>563.19587082843589</v>
      </c>
      <c r="L31" s="5">
        <f>BD31*EXP('Capital Market Assumptions'!$B$22+'Capital Market Assumptions'!$B$23*'Random Draws'!K30)</f>
        <v>520.62581204095</v>
      </c>
      <c r="M31" s="5">
        <f>BE31*EXP('Capital Market Assumptions'!$B$22+'Capital Market Assumptions'!$B$23*'Random Draws'!L30)</f>
        <v>522.05417552659856</v>
      </c>
      <c r="N31" s="5">
        <f>BF31*EXP('Capital Market Assumptions'!$B$22+'Capital Market Assumptions'!$B$23*'Random Draws'!M30)</f>
        <v>612.4138548185914</v>
      </c>
      <c r="O31" s="5">
        <f>BG31*EXP('Capital Market Assumptions'!$B$22+'Capital Market Assumptions'!$B$23*'Random Draws'!N30)</f>
        <v>667.30191996175085</v>
      </c>
      <c r="P31" s="5">
        <f>BH31*EXP('Capital Market Assumptions'!$B$22+'Capital Market Assumptions'!$B$23*'Random Draws'!O30)</f>
        <v>694.27379061691397</v>
      </c>
      <c r="Q31" s="5">
        <f>BI31*EXP('Capital Market Assumptions'!$B$22+'Capital Market Assumptions'!$B$23*'Random Draws'!P30)</f>
        <v>794.71598135365161</v>
      </c>
      <c r="R31" s="5">
        <f>BJ31*EXP('Capital Market Assumptions'!$B$22+'Capital Market Assumptions'!$B$23*'Random Draws'!Q30)</f>
        <v>905.29877005082608</v>
      </c>
      <c r="S31" s="5">
        <f>BK31*EXP('Capital Market Assumptions'!$B$22+'Capital Market Assumptions'!$B$23*'Random Draws'!R30)</f>
        <v>1007.3934813551183</v>
      </c>
      <c r="T31" s="5">
        <f>BL31*EXP('Capital Market Assumptions'!$B$22+'Capital Market Assumptions'!$B$23*'Random Draws'!S30)</f>
        <v>999.7532883802229</v>
      </c>
      <c r="U31" s="5">
        <f>BM31*EXP('Capital Market Assumptions'!$B$22+'Capital Market Assumptions'!$B$23*'Random Draws'!T30)</f>
        <v>986.23577037966118</v>
      </c>
      <c r="V31" s="5">
        <f>BN31*EXP('Capital Market Assumptions'!$B$22+'Capital Market Assumptions'!$B$23*'Random Draws'!U30)</f>
        <v>1117.6565823507951</v>
      </c>
      <c r="X31">
        <f t="shared" si="6"/>
        <v>4.2999999999999261E-2</v>
      </c>
      <c r="Y31">
        <f t="shared" si="7"/>
        <v>1.0600000000000023</v>
      </c>
      <c r="Z31">
        <f t="shared" si="8"/>
        <v>2.0930000000000035</v>
      </c>
      <c r="AA31">
        <f t="shared" si="9"/>
        <v>3.1530000000000058</v>
      </c>
      <c r="AB31">
        <f t="shared" si="10"/>
        <v>4.2659999999999911</v>
      </c>
      <c r="AC31">
        <f t="shared" si="11"/>
        <v>5.3020000000000067</v>
      </c>
      <c r="AD31">
        <f t="shared" si="12"/>
        <v>6.3569999999999993</v>
      </c>
      <c r="AE31">
        <f t="shared" si="13"/>
        <v>7.3900000000000006</v>
      </c>
      <c r="AF31">
        <f t="shared" si="14"/>
        <v>8.3549999999999898</v>
      </c>
      <c r="AG31">
        <f t="shared" si="15"/>
        <v>9.2480000000000047</v>
      </c>
      <c r="AH31">
        <v>9.9540000000000006</v>
      </c>
      <c r="AI31">
        <v>10.536</v>
      </c>
      <c r="AJ31">
        <v>11.061999999999999</v>
      </c>
      <c r="AK31">
        <v>11.587</v>
      </c>
      <c r="AL31">
        <v>12.256</v>
      </c>
      <c r="AM31">
        <v>12.815</v>
      </c>
      <c r="AN31">
        <v>13.287000000000001</v>
      </c>
      <c r="AO31">
        <v>13.785</v>
      </c>
      <c r="AP31">
        <v>14.218999999999999</v>
      </c>
      <c r="AQ31">
        <v>14.718999999999999</v>
      </c>
      <c r="AS31">
        <f t="shared" si="37"/>
        <v>471</v>
      </c>
      <c r="AT31">
        <f t="shared" si="37"/>
        <v>471</v>
      </c>
      <c r="AU31">
        <f t="shared" si="37"/>
        <v>471</v>
      </c>
      <c r="AV31" s="5">
        <f t="shared" si="16"/>
        <v>549.16071230311263</v>
      </c>
      <c r="AW31" s="5">
        <f t="shared" si="17"/>
        <v>530.80223505469326</v>
      </c>
      <c r="AX31" s="5">
        <f t="shared" si="18"/>
        <v>588.54219456516148</v>
      </c>
      <c r="AY31" s="5">
        <f t="shared" si="19"/>
        <v>525.75181771123061</v>
      </c>
      <c r="AZ31" s="5">
        <f t="shared" si="20"/>
        <v>607.17104981227385</v>
      </c>
      <c r="BA31" s="5">
        <f t="shared" si="21"/>
        <v>569.51259630734091</v>
      </c>
      <c r="BB31" s="5">
        <f t="shared" si="22"/>
        <v>560.35899578864394</v>
      </c>
      <c r="BC31" s="5">
        <f t="shared" si="23"/>
        <v>547.44051577584582</v>
      </c>
      <c r="BD31" s="5">
        <f t="shared" si="24"/>
        <v>554.84087082843587</v>
      </c>
      <c r="BE31" s="5">
        <f t="shared" si="25"/>
        <v>511.37781204095</v>
      </c>
      <c r="BF31" s="5">
        <f t="shared" si="26"/>
        <v>512.1001755265986</v>
      </c>
      <c r="BG31" s="5">
        <f t="shared" si="27"/>
        <v>601.87785481859146</v>
      </c>
      <c r="BH31" s="5">
        <f t="shared" si="28"/>
        <v>656.23991996175084</v>
      </c>
      <c r="BI31" s="5">
        <f t="shared" si="29"/>
        <v>682.68679061691398</v>
      </c>
      <c r="BJ31" s="5">
        <f t="shared" si="30"/>
        <v>782.45998135365164</v>
      </c>
      <c r="BK31" s="5">
        <f t="shared" si="31"/>
        <v>892.48377005082602</v>
      </c>
      <c r="BL31" s="5">
        <f t="shared" si="32"/>
        <v>994.10648135511826</v>
      </c>
      <c r="BM31" s="5">
        <f t="shared" si="33"/>
        <v>985.96828838022293</v>
      </c>
      <c r="BN31" s="5">
        <f t="shared" si="34"/>
        <v>972.01677037966112</v>
      </c>
      <c r="BO31" s="5">
        <f t="shared" si="35"/>
        <v>1102.9375823507951</v>
      </c>
    </row>
    <row r="32" spans="1:67" x14ac:dyDescent="0.3">
      <c r="A32">
        <f t="shared" si="36"/>
        <v>28</v>
      </c>
      <c r="B32">
        <f t="shared" si="3"/>
        <v>471</v>
      </c>
      <c r="C32" s="5">
        <f>AU32*EXP('Capital Market Assumptions'!$B$22+'Capital Market Assumptions'!$B$23*'Random Draws'!B31)</f>
        <v>487.1325915233034</v>
      </c>
      <c r="D32" s="5">
        <f>AV32*EXP('Capital Market Assumptions'!$B$22+'Capital Market Assumptions'!$B$23*'Random Draws'!C31)</f>
        <v>465.48379962535523</v>
      </c>
      <c r="E32" s="5">
        <f>AW32*EXP('Capital Market Assumptions'!$B$22+'Capital Market Assumptions'!$B$23*'Random Draws'!D31)</f>
        <v>653.77062064118616</v>
      </c>
      <c r="F32" s="5">
        <f>AX32*EXP('Capital Market Assumptions'!$B$22+'Capital Market Assumptions'!$B$23*'Random Draws'!E31)</f>
        <v>719.99410617765068</v>
      </c>
      <c r="G32" s="5">
        <f>AY32*EXP('Capital Market Assumptions'!$B$22+'Capital Market Assumptions'!$B$23*'Random Draws'!F31)</f>
        <v>757.48022753471105</v>
      </c>
      <c r="H32" s="5">
        <f>AZ32*EXP('Capital Market Assumptions'!$B$22+'Capital Market Assumptions'!$B$23*'Random Draws'!G31)</f>
        <v>782.67203594543332</v>
      </c>
      <c r="I32" s="5">
        <f>BA32*EXP('Capital Market Assumptions'!$B$22+'Capital Market Assumptions'!$B$23*'Random Draws'!H31)</f>
        <v>947.54303040769253</v>
      </c>
      <c r="J32" s="5">
        <f>BB32*EXP('Capital Market Assumptions'!$B$22+'Capital Market Assumptions'!$B$23*'Random Draws'!I31)</f>
        <v>1109.3917278637023</v>
      </c>
      <c r="K32" s="5">
        <f>BC32*EXP('Capital Market Assumptions'!$B$22+'Capital Market Assumptions'!$B$23*'Random Draws'!J31)</f>
        <v>1334.0598193321009</v>
      </c>
      <c r="L32" s="5">
        <f>BD32*EXP('Capital Market Assumptions'!$B$22+'Capital Market Assumptions'!$B$23*'Random Draws'!K31)</f>
        <v>1257.2456210346807</v>
      </c>
      <c r="M32" s="5">
        <f>BE32*EXP('Capital Market Assumptions'!$B$22+'Capital Market Assumptions'!$B$23*'Random Draws'!L31)</f>
        <v>1264.2007538728487</v>
      </c>
      <c r="N32" s="5">
        <f>BF32*EXP('Capital Market Assumptions'!$B$22+'Capital Market Assumptions'!$B$23*'Random Draws'!M31)</f>
        <v>1279.9517368540082</v>
      </c>
      <c r="O32" s="5">
        <f>BG32*EXP('Capital Market Assumptions'!$B$22+'Capital Market Assumptions'!$B$23*'Random Draws'!N31)</f>
        <v>1769.4940574848245</v>
      </c>
      <c r="P32" s="5">
        <f>BH32*EXP('Capital Market Assumptions'!$B$22+'Capital Market Assumptions'!$B$23*'Random Draws'!O31)</f>
        <v>1748.7634759330992</v>
      </c>
      <c r="Q32" s="5">
        <f>BI32*EXP('Capital Market Assumptions'!$B$22+'Capital Market Assumptions'!$B$23*'Random Draws'!P31)</f>
        <v>1697.7748526238645</v>
      </c>
      <c r="R32" s="5">
        <f>BJ32*EXP('Capital Market Assumptions'!$B$22+'Capital Market Assumptions'!$B$23*'Random Draws'!Q31)</f>
        <v>1821.6660137757272</v>
      </c>
      <c r="S32" s="5">
        <f>BK32*EXP('Capital Market Assumptions'!$B$22+'Capital Market Assumptions'!$B$23*'Random Draws'!R31)</f>
        <v>2225.5147241622176</v>
      </c>
      <c r="T32" s="5">
        <f>BL32*EXP('Capital Market Assumptions'!$B$22+'Capital Market Assumptions'!$B$23*'Random Draws'!S31)</f>
        <v>2285.2537647687859</v>
      </c>
      <c r="U32" s="5">
        <f>BM32*EXP('Capital Market Assumptions'!$B$22+'Capital Market Assumptions'!$B$23*'Random Draws'!T31)</f>
        <v>2165.1546503064428</v>
      </c>
      <c r="V32" s="5">
        <f>BN32*EXP('Capital Market Assumptions'!$B$22+'Capital Market Assumptions'!$B$23*'Random Draws'!U31)</f>
        <v>2308.2730053368491</v>
      </c>
      <c r="X32">
        <f t="shared" si="6"/>
        <v>4.2999999999999261E-2</v>
      </c>
      <c r="Y32">
        <f t="shared" si="7"/>
        <v>1.0600000000000023</v>
      </c>
      <c r="Z32">
        <f t="shared" si="8"/>
        <v>2.0930000000000035</v>
      </c>
      <c r="AA32">
        <f t="shared" si="9"/>
        <v>3.1530000000000058</v>
      </c>
      <c r="AB32">
        <f t="shared" si="10"/>
        <v>4.2659999999999911</v>
      </c>
      <c r="AC32">
        <f t="shared" si="11"/>
        <v>5.3020000000000067</v>
      </c>
      <c r="AD32">
        <f t="shared" si="12"/>
        <v>6.3569999999999993</v>
      </c>
      <c r="AE32">
        <f t="shared" si="13"/>
        <v>7.3900000000000006</v>
      </c>
      <c r="AF32">
        <f t="shared" si="14"/>
        <v>8.3549999999999898</v>
      </c>
      <c r="AG32">
        <f t="shared" si="15"/>
        <v>9.2480000000000047</v>
      </c>
      <c r="AH32">
        <v>9.9540000000000006</v>
      </c>
      <c r="AI32">
        <v>10.536</v>
      </c>
      <c r="AJ32">
        <v>11.061999999999999</v>
      </c>
      <c r="AK32">
        <v>11.587</v>
      </c>
      <c r="AL32">
        <v>12.256</v>
      </c>
      <c r="AM32">
        <v>12.815</v>
      </c>
      <c r="AN32">
        <v>13.287000000000001</v>
      </c>
      <c r="AO32">
        <v>13.785</v>
      </c>
      <c r="AP32">
        <v>14.218999999999999</v>
      </c>
      <c r="AQ32">
        <v>14.718999999999999</v>
      </c>
      <c r="AS32">
        <f t="shared" si="37"/>
        <v>471</v>
      </c>
      <c r="AT32">
        <f t="shared" si="37"/>
        <v>471</v>
      </c>
      <c r="AU32">
        <f t="shared" si="37"/>
        <v>471</v>
      </c>
      <c r="AV32" s="5">
        <f t="shared" si="16"/>
        <v>487.0895915233034</v>
      </c>
      <c r="AW32" s="5">
        <f t="shared" si="17"/>
        <v>464.42379962535523</v>
      </c>
      <c r="AX32" s="5">
        <f t="shared" si="18"/>
        <v>651.67762064118619</v>
      </c>
      <c r="AY32" s="5">
        <f t="shared" si="19"/>
        <v>716.84110617765066</v>
      </c>
      <c r="AZ32" s="5">
        <f t="shared" si="20"/>
        <v>753.21422753471109</v>
      </c>
      <c r="BA32" s="5">
        <f t="shared" si="21"/>
        <v>777.3700359454333</v>
      </c>
      <c r="BB32" s="5">
        <f t="shared" si="22"/>
        <v>941.18603040769256</v>
      </c>
      <c r="BC32" s="5">
        <f t="shared" si="23"/>
        <v>1102.0017278637022</v>
      </c>
      <c r="BD32" s="5">
        <f t="shared" si="24"/>
        <v>1325.7048193321009</v>
      </c>
      <c r="BE32" s="5">
        <f t="shared" si="25"/>
        <v>1247.9976210346806</v>
      </c>
      <c r="BF32" s="5">
        <f t="shared" si="26"/>
        <v>1254.2467538728488</v>
      </c>
      <c r="BG32" s="5">
        <f t="shared" si="27"/>
        <v>1269.4157368540082</v>
      </c>
      <c r="BH32" s="5">
        <f t="shared" si="28"/>
        <v>1758.4320574848246</v>
      </c>
      <c r="BI32" s="5">
        <f t="shared" si="29"/>
        <v>1737.1764759330993</v>
      </c>
      <c r="BJ32" s="5">
        <f t="shared" si="30"/>
        <v>1685.5188526238644</v>
      </c>
      <c r="BK32" s="5">
        <f t="shared" si="31"/>
        <v>1808.8510137757271</v>
      </c>
      <c r="BL32" s="5">
        <f t="shared" si="32"/>
        <v>2212.2277241622178</v>
      </c>
      <c r="BM32" s="5">
        <f t="shared" si="33"/>
        <v>2271.4687647687861</v>
      </c>
      <c r="BN32" s="5">
        <f t="shared" si="34"/>
        <v>2150.9356503064428</v>
      </c>
      <c r="BO32" s="5">
        <f t="shared" si="35"/>
        <v>2293.5540053368491</v>
      </c>
    </row>
    <row r="33" spans="1:67" x14ac:dyDescent="0.3">
      <c r="A33">
        <f t="shared" si="36"/>
        <v>29</v>
      </c>
      <c r="B33">
        <f t="shared" si="3"/>
        <v>471</v>
      </c>
      <c r="C33" s="5">
        <f>AU33*EXP('Capital Market Assumptions'!$B$22+'Capital Market Assumptions'!$B$23*'Random Draws'!B32)</f>
        <v>522.20766068829892</v>
      </c>
      <c r="D33" s="5">
        <f>AV33*EXP('Capital Market Assumptions'!$B$22+'Capital Market Assumptions'!$B$23*'Random Draws'!C32)</f>
        <v>540.670457538096</v>
      </c>
      <c r="E33" s="5">
        <f>AW33*EXP('Capital Market Assumptions'!$B$22+'Capital Market Assumptions'!$B$23*'Random Draws'!D32)</f>
        <v>568.54504219263765</v>
      </c>
      <c r="F33" s="5">
        <f>AX33*EXP('Capital Market Assumptions'!$B$22+'Capital Market Assumptions'!$B$23*'Random Draws'!E32)</f>
        <v>633.12556343422648</v>
      </c>
      <c r="G33" s="5">
        <f>AY33*EXP('Capital Market Assumptions'!$B$22+'Capital Market Assumptions'!$B$23*'Random Draws'!F32)</f>
        <v>704.81254522861752</v>
      </c>
      <c r="H33" s="5">
        <f>AZ33*EXP('Capital Market Assumptions'!$B$22+'Capital Market Assumptions'!$B$23*'Random Draws'!G32)</f>
        <v>881.44500641896491</v>
      </c>
      <c r="I33" s="5">
        <f>BA33*EXP('Capital Market Assumptions'!$B$22+'Capital Market Assumptions'!$B$23*'Random Draws'!H32)</f>
        <v>779.97532116522041</v>
      </c>
      <c r="J33" s="5">
        <f>BB33*EXP('Capital Market Assumptions'!$B$22+'Capital Market Assumptions'!$B$23*'Random Draws'!I32)</f>
        <v>741.47657334544192</v>
      </c>
      <c r="K33" s="5">
        <f>BC33*EXP('Capital Market Assumptions'!$B$22+'Capital Market Assumptions'!$B$23*'Random Draws'!J32)</f>
        <v>982.3688108668282</v>
      </c>
      <c r="L33" s="5">
        <f>BD33*EXP('Capital Market Assumptions'!$B$22+'Capital Market Assumptions'!$B$23*'Random Draws'!K32)</f>
        <v>980.1437636248636</v>
      </c>
      <c r="M33" s="5">
        <f>BE33*EXP('Capital Market Assumptions'!$B$22+'Capital Market Assumptions'!$B$23*'Random Draws'!L32)</f>
        <v>1058.2464364878256</v>
      </c>
      <c r="N33" s="5">
        <f>BF33*EXP('Capital Market Assumptions'!$B$22+'Capital Market Assumptions'!$B$23*'Random Draws'!M32)</f>
        <v>1176.7267938848406</v>
      </c>
      <c r="O33" s="5">
        <f>BG33*EXP('Capital Market Assumptions'!$B$22+'Capital Market Assumptions'!$B$23*'Random Draws'!N32)</f>
        <v>1140.4784740838281</v>
      </c>
      <c r="P33" s="5">
        <f>BH33*EXP('Capital Market Assumptions'!$B$22+'Capital Market Assumptions'!$B$23*'Random Draws'!O32)</f>
        <v>1342.4029127348081</v>
      </c>
      <c r="Q33" s="5">
        <f>BI33*EXP('Capital Market Assumptions'!$B$22+'Capital Market Assumptions'!$B$23*'Random Draws'!P32)</f>
        <v>1273.1271476107283</v>
      </c>
      <c r="R33" s="5">
        <f>BJ33*EXP('Capital Market Assumptions'!$B$22+'Capital Market Assumptions'!$B$23*'Random Draws'!Q32)</f>
        <v>1511.3147739658775</v>
      </c>
      <c r="S33" s="5">
        <f>BK33*EXP('Capital Market Assumptions'!$B$22+'Capital Market Assumptions'!$B$23*'Random Draws'!R32)</f>
        <v>1649.3800290500533</v>
      </c>
      <c r="T33" s="5">
        <f>BL33*EXP('Capital Market Assumptions'!$B$22+'Capital Market Assumptions'!$B$23*'Random Draws'!S32)</f>
        <v>1953.5788503495235</v>
      </c>
      <c r="U33" s="5">
        <f>BM33*EXP('Capital Market Assumptions'!$B$22+'Capital Market Assumptions'!$B$23*'Random Draws'!T32)</f>
        <v>2492.7696348803838</v>
      </c>
      <c r="V33" s="5">
        <f>BN33*EXP('Capital Market Assumptions'!$B$22+'Capital Market Assumptions'!$B$23*'Random Draws'!U32)</f>
        <v>2686.9196255878433</v>
      </c>
      <c r="X33">
        <f t="shared" si="6"/>
        <v>4.2999999999999261E-2</v>
      </c>
      <c r="Y33">
        <f t="shared" si="7"/>
        <v>1.0600000000000023</v>
      </c>
      <c r="Z33">
        <f t="shared" si="8"/>
        <v>2.0930000000000035</v>
      </c>
      <c r="AA33">
        <f t="shared" si="9"/>
        <v>3.1530000000000058</v>
      </c>
      <c r="AB33">
        <f t="shared" si="10"/>
        <v>4.2659999999999911</v>
      </c>
      <c r="AC33">
        <f t="shared" si="11"/>
        <v>5.3020000000000067</v>
      </c>
      <c r="AD33">
        <f t="shared" si="12"/>
        <v>6.3569999999999993</v>
      </c>
      <c r="AE33">
        <f t="shared" si="13"/>
        <v>7.3900000000000006</v>
      </c>
      <c r="AF33">
        <f t="shared" si="14"/>
        <v>8.3549999999999898</v>
      </c>
      <c r="AG33">
        <f t="shared" si="15"/>
        <v>9.2480000000000047</v>
      </c>
      <c r="AH33">
        <v>9.9540000000000006</v>
      </c>
      <c r="AI33">
        <v>10.536</v>
      </c>
      <c r="AJ33">
        <v>11.061999999999999</v>
      </c>
      <c r="AK33">
        <v>11.587</v>
      </c>
      <c r="AL33">
        <v>12.256</v>
      </c>
      <c r="AM33">
        <v>12.815</v>
      </c>
      <c r="AN33">
        <v>13.287000000000001</v>
      </c>
      <c r="AO33">
        <v>13.785</v>
      </c>
      <c r="AP33">
        <v>14.218999999999999</v>
      </c>
      <c r="AQ33">
        <v>14.718999999999999</v>
      </c>
      <c r="AS33">
        <f t="shared" si="37"/>
        <v>471</v>
      </c>
      <c r="AT33">
        <f t="shared" si="37"/>
        <v>471</v>
      </c>
      <c r="AU33">
        <f t="shared" si="37"/>
        <v>471</v>
      </c>
      <c r="AV33" s="5">
        <f t="shared" si="16"/>
        <v>522.16466068829891</v>
      </c>
      <c r="AW33" s="5">
        <f t="shared" si="17"/>
        <v>539.61045753809594</v>
      </c>
      <c r="AX33" s="5">
        <f t="shared" si="18"/>
        <v>566.45204219263769</v>
      </c>
      <c r="AY33" s="5">
        <f t="shared" si="19"/>
        <v>629.97256343422646</v>
      </c>
      <c r="AZ33" s="5">
        <f t="shared" si="20"/>
        <v>700.54654522861756</v>
      </c>
      <c r="BA33" s="5">
        <f t="shared" si="21"/>
        <v>876.14300641896489</v>
      </c>
      <c r="BB33" s="5">
        <f t="shared" si="22"/>
        <v>773.61832116522044</v>
      </c>
      <c r="BC33" s="5">
        <f t="shared" si="23"/>
        <v>734.08657334544193</v>
      </c>
      <c r="BD33" s="5">
        <f t="shared" si="24"/>
        <v>974.01381086682818</v>
      </c>
      <c r="BE33" s="5">
        <f t="shared" si="25"/>
        <v>970.89576362486355</v>
      </c>
      <c r="BF33" s="5">
        <f t="shared" si="26"/>
        <v>1048.2924364878256</v>
      </c>
      <c r="BG33" s="5">
        <f t="shared" si="27"/>
        <v>1166.1907938848406</v>
      </c>
      <c r="BH33" s="5">
        <f t="shared" si="28"/>
        <v>1129.4164740838282</v>
      </c>
      <c r="BI33" s="5">
        <f t="shared" si="29"/>
        <v>1330.8159127348081</v>
      </c>
      <c r="BJ33" s="5">
        <f t="shared" si="30"/>
        <v>1260.8711476107283</v>
      </c>
      <c r="BK33" s="5">
        <f t="shared" si="31"/>
        <v>1498.4997739658775</v>
      </c>
      <c r="BL33" s="5">
        <f t="shared" si="32"/>
        <v>1636.0930290500532</v>
      </c>
      <c r="BM33" s="5">
        <f t="shared" si="33"/>
        <v>1939.7938503495234</v>
      </c>
      <c r="BN33" s="5">
        <f t="shared" si="34"/>
        <v>2478.5506348803838</v>
      </c>
      <c r="BO33" s="5">
        <f t="shared" si="35"/>
        <v>2672.2006255878432</v>
      </c>
    </row>
    <row r="34" spans="1:67" x14ac:dyDescent="0.3">
      <c r="A34">
        <f t="shared" si="36"/>
        <v>30</v>
      </c>
      <c r="B34">
        <f t="shared" si="3"/>
        <v>471</v>
      </c>
      <c r="C34" s="5">
        <f>AU34*EXP('Capital Market Assumptions'!$B$22+'Capital Market Assumptions'!$B$23*'Random Draws'!B33)</f>
        <v>460.45525379850613</v>
      </c>
      <c r="D34" s="5">
        <f>AV34*EXP('Capital Market Assumptions'!$B$22+'Capital Market Assumptions'!$B$23*'Random Draws'!C33)</f>
        <v>542.9910102989586</v>
      </c>
      <c r="E34" s="5">
        <f>AW34*EXP('Capital Market Assumptions'!$B$22+'Capital Market Assumptions'!$B$23*'Random Draws'!D33)</f>
        <v>554.17109469273396</v>
      </c>
      <c r="F34" s="5">
        <f>AX34*EXP('Capital Market Assumptions'!$B$22+'Capital Market Assumptions'!$B$23*'Random Draws'!E33)</f>
        <v>486.32483254760268</v>
      </c>
      <c r="G34" s="5">
        <f>AY34*EXP('Capital Market Assumptions'!$B$22+'Capital Market Assumptions'!$B$23*'Random Draws'!F33)</f>
        <v>513.53795282355566</v>
      </c>
      <c r="H34" s="5">
        <f>AZ34*EXP('Capital Market Assumptions'!$B$22+'Capital Market Assumptions'!$B$23*'Random Draws'!G33)</f>
        <v>608.59712576157733</v>
      </c>
      <c r="I34" s="5">
        <f>BA34*EXP('Capital Market Assumptions'!$B$22+'Capital Market Assumptions'!$B$23*'Random Draws'!H33)</f>
        <v>514.04501890906567</v>
      </c>
      <c r="J34" s="5">
        <f>BB34*EXP('Capital Market Assumptions'!$B$22+'Capital Market Assumptions'!$B$23*'Random Draws'!I33)</f>
        <v>537.65017231930312</v>
      </c>
      <c r="K34" s="5">
        <f>BC34*EXP('Capital Market Assumptions'!$B$22+'Capital Market Assumptions'!$B$23*'Random Draws'!J33)</f>
        <v>506.51187678330746</v>
      </c>
      <c r="L34" s="5">
        <f>BD34*EXP('Capital Market Assumptions'!$B$22+'Capital Market Assumptions'!$B$23*'Random Draws'!K33)</f>
        <v>513.4363924781037</v>
      </c>
      <c r="M34" s="5">
        <f>BE34*EXP('Capital Market Assumptions'!$B$22+'Capital Market Assumptions'!$B$23*'Random Draws'!L33)</f>
        <v>559.95875862204025</v>
      </c>
      <c r="N34" s="5">
        <f>BF34*EXP('Capital Market Assumptions'!$B$22+'Capital Market Assumptions'!$B$23*'Random Draws'!M33)</f>
        <v>626.60877639775674</v>
      </c>
      <c r="O34" s="5">
        <f>BG34*EXP('Capital Market Assumptions'!$B$22+'Capital Market Assumptions'!$B$23*'Random Draws'!N33)</f>
        <v>724.50186620416412</v>
      </c>
      <c r="P34" s="5">
        <f>BH34*EXP('Capital Market Assumptions'!$B$22+'Capital Market Assumptions'!$B$23*'Random Draws'!O33)</f>
        <v>757.64062298551812</v>
      </c>
      <c r="Q34" s="5">
        <f>BI34*EXP('Capital Market Assumptions'!$B$22+'Capital Market Assumptions'!$B$23*'Random Draws'!P33)</f>
        <v>781.31555096052091</v>
      </c>
      <c r="R34" s="5">
        <f>BJ34*EXP('Capital Market Assumptions'!$B$22+'Capital Market Assumptions'!$B$23*'Random Draws'!Q33)</f>
        <v>871.89024110020955</v>
      </c>
      <c r="S34" s="5">
        <f>BK34*EXP('Capital Market Assumptions'!$B$22+'Capital Market Assumptions'!$B$23*'Random Draws'!R33)</f>
        <v>897.61733841601824</v>
      </c>
      <c r="T34" s="5">
        <f>BL34*EXP('Capital Market Assumptions'!$B$22+'Capital Market Assumptions'!$B$23*'Random Draws'!S33)</f>
        <v>1045.603767447335</v>
      </c>
      <c r="U34" s="5">
        <f>BM34*EXP('Capital Market Assumptions'!$B$22+'Capital Market Assumptions'!$B$23*'Random Draws'!T33)</f>
        <v>1203.9735042893481</v>
      </c>
      <c r="V34" s="5">
        <f>BN34*EXP('Capital Market Assumptions'!$B$22+'Capital Market Assumptions'!$B$23*'Random Draws'!U33)</f>
        <v>1271.0483675790695</v>
      </c>
      <c r="X34">
        <f t="shared" si="6"/>
        <v>4.2999999999999261E-2</v>
      </c>
      <c r="Y34">
        <f t="shared" si="7"/>
        <v>1.0600000000000023</v>
      </c>
      <c r="Z34">
        <f t="shared" si="8"/>
        <v>2.0930000000000035</v>
      </c>
      <c r="AA34">
        <f t="shared" si="9"/>
        <v>3.1530000000000058</v>
      </c>
      <c r="AB34">
        <f t="shared" si="10"/>
        <v>4.2659999999999911</v>
      </c>
      <c r="AC34">
        <f t="shared" si="11"/>
        <v>5.3020000000000067</v>
      </c>
      <c r="AD34">
        <f t="shared" si="12"/>
        <v>6.3569999999999993</v>
      </c>
      <c r="AE34">
        <f t="shared" si="13"/>
        <v>7.3900000000000006</v>
      </c>
      <c r="AF34">
        <f t="shared" si="14"/>
        <v>8.3549999999999898</v>
      </c>
      <c r="AG34">
        <f t="shared" si="15"/>
        <v>9.2480000000000047</v>
      </c>
      <c r="AH34">
        <v>9.9540000000000006</v>
      </c>
      <c r="AI34">
        <v>10.536</v>
      </c>
      <c r="AJ34">
        <v>11.061999999999999</v>
      </c>
      <c r="AK34">
        <v>11.587</v>
      </c>
      <c r="AL34">
        <v>12.256</v>
      </c>
      <c r="AM34">
        <v>12.815</v>
      </c>
      <c r="AN34">
        <v>13.287000000000001</v>
      </c>
      <c r="AO34">
        <v>13.785</v>
      </c>
      <c r="AP34">
        <v>14.218999999999999</v>
      </c>
      <c r="AQ34">
        <v>14.718999999999999</v>
      </c>
      <c r="AS34">
        <f t="shared" si="37"/>
        <v>471</v>
      </c>
      <c r="AT34">
        <f t="shared" si="37"/>
        <v>471</v>
      </c>
      <c r="AU34">
        <f t="shared" si="37"/>
        <v>471</v>
      </c>
      <c r="AV34" s="5">
        <f t="shared" si="16"/>
        <v>460.41225379850613</v>
      </c>
      <c r="AW34" s="5">
        <f t="shared" si="17"/>
        <v>541.93101029895865</v>
      </c>
      <c r="AX34" s="5">
        <f t="shared" si="18"/>
        <v>552.078094692734</v>
      </c>
      <c r="AY34" s="5">
        <f t="shared" si="19"/>
        <v>483.17183254760266</v>
      </c>
      <c r="AZ34" s="5">
        <f t="shared" si="20"/>
        <v>509.27195282355569</v>
      </c>
      <c r="BA34" s="5">
        <f t="shared" si="21"/>
        <v>603.29512576157731</v>
      </c>
      <c r="BB34" s="5">
        <f t="shared" si="22"/>
        <v>507.6880189090657</v>
      </c>
      <c r="BC34" s="5">
        <f t="shared" si="23"/>
        <v>530.26017231930314</v>
      </c>
      <c r="BD34" s="5">
        <f t="shared" si="24"/>
        <v>498.15687678330744</v>
      </c>
      <c r="BE34" s="5">
        <f t="shared" si="25"/>
        <v>504.18839247810371</v>
      </c>
      <c r="BF34" s="5">
        <f t="shared" si="26"/>
        <v>550.0047586220403</v>
      </c>
      <c r="BG34" s="5">
        <f t="shared" si="27"/>
        <v>616.0727763977568</v>
      </c>
      <c r="BH34" s="5">
        <f t="shared" si="28"/>
        <v>713.4398662041641</v>
      </c>
      <c r="BI34" s="5">
        <f t="shared" si="29"/>
        <v>746.05362298551813</v>
      </c>
      <c r="BJ34" s="5">
        <f t="shared" si="30"/>
        <v>769.05955096052094</v>
      </c>
      <c r="BK34" s="5">
        <f t="shared" si="31"/>
        <v>859.0752411002095</v>
      </c>
      <c r="BL34" s="5">
        <f t="shared" si="32"/>
        <v>884.33033841601821</v>
      </c>
      <c r="BM34" s="5">
        <f t="shared" si="33"/>
        <v>1031.8187674473349</v>
      </c>
      <c r="BN34" s="5">
        <f t="shared" si="34"/>
        <v>1189.754504289348</v>
      </c>
      <c r="BO34" s="5">
        <f t="shared" si="35"/>
        <v>1256.3293675790694</v>
      </c>
    </row>
    <row r="35" spans="1:67" x14ac:dyDescent="0.3">
      <c r="A35">
        <f t="shared" si="36"/>
        <v>31</v>
      </c>
      <c r="B35">
        <f t="shared" si="3"/>
        <v>471</v>
      </c>
      <c r="C35" s="5">
        <f>AU35*EXP('Capital Market Assumptions'!$B$22+'Capital Market Assumptions'!$B$23*'Random Draws'!B34)</f>
        <v>559.6265836304666</v>
      </c>
      <c r="D35" s="5">
        <f>AV35*EXP('Capital Market Assumptions'!$B$22+'Capital Market Assumptions'!$B$23*'Random Draws'!C34)</f>
        <v>613.2608021315466</v>
      </c>
      <c r="E35" s="5">
        <f>AW35*EXP('Capital Market Assumptions'!$B$22+'Capital Market Assumptions'!$B$23*'Random Draws'!D34)</f>
        <v>764.47473749126891</v>
      </c>
      <c r="F35" s="5">
        <f>AX35*EXP('Capital Market Assumptions'!$B$22+'Capital Market Assumptions'!$B$23*'Random Draws'!E34)</f>
        <v>823.41534598492171</v>
      </c>
      <c r="G35" s="5">
        <f>AY35*EXP('Capital Market Assumptions'!$B$22+'Capital Market Assumptions'!$B$23*'Random Draws'!F34)</f>
        <v>941.15353596418174</v>
      </c>
      <c r="H35" s="5">
        <f>AZ35*EXP('Capital Market Assumptions'!$B$22+'Capital Market Assumptions'!$B$23*'Random Draws'!G34)</f>
        <v>1128.8030533585747</v>
      </c>
      <c r="I35" s="5">
        <f>BA35*EXP('Capital Market Assumptions'!$B$22+'Capital Market Assumptions'!$B$23*'Random Draws'!H34)</f>
        <v>1330.5684322895086</v>
      </c>
      <c r="J35" s="5">
        <f>BB35*EXP('Capital Market Assumptions'!$B$22+'Capital Market Assumptions'!$B$23*'Random Draws'!I34)</f>
        <v>1543.4166885790905</v>
      </c>
      <c r="K35" s="5">
        <f>BC35*EXP('Capital Market Assumptions'!$B$22+'Capital Market Assumptions'!$B$23*'Random Draws'!J34)</f>
        <v>1648.2888113182128</v>
      </c>
      <c r="L35" s="5">
        <f>BD35*EXP('Capital Market Assumptions'!$B$22+'Capital Market Assumptions'!$B$23*'Random Draws'!K34)</f>
        <v>1607.6979326918097</v>
      </c>
      <c r="M35" s="5">
        <f>BE35*EXP('Capital Market Assumptions'!$B$22+'Capital Market Assumptions'!$B$23*'Random Draws'!L34)</f>
        <v>1531.6657710357388</v>
      </c>
      <c r="N35" s="5">
        <f>BF35*EXP('Capital Market Assumptions'!$B$22+'Capital Market Assumptions'!$B$23*'Random Draws'!M34)</f>
        <v>1681.8114529474042</v>
      </c>
      <c r="O35" s="5">
        <f>BG35*EXP('Capital Market Assumptions'!$B$22+'Capital Market Assumptions'!$B$23*'Random Draws'!N34)</f>
        <v>1487.0314015755532</v>
      </c>
      <c r="P35" s="5">
        <f>BH35*EXP('Capital Market Assumptions'!$B$22+'Capital Market Assumptions'!$B$23*'Random Draws'!O34)</f>
        <v>1408.3348232945634</v>
      </c>
      <c r="Q35" s="5">
        <f>BI35*EXP('Capital Market Assumptions'!$B$22+'Capital Market Assumptions'!$B$23*'Random Draws'!P34)</f>
        <v>1326.3196420932843</v>
      </c>
      <c r="R35" s="5">
        <f>BJ35*EXP('Capital Market Assumptions'!$B$22+'Capital Market Assumptions'!$B$23*'Random Draws'!Q34)</f>
        <v>1384.5191314219974</v>
      </c>
      <c r="S35" s="5">
        <f>BK35*EXP('Capital Market Assumptions'!$B$22+'Capital Market Assumptions'!$B$23*'Random Draws'!R34)</f>
        <v>1233.5545236759401</v>
      </c>
      <c r="T35" s="5">
        <f>BL35*EXP('Capital Market Assumptions'!$B$22+'Capital Market Assumptions'!$B$23*'Random Draws'!S34)</f>
        <v>1035.6661744245434</v>
      </c>
      <c r="U35" s="5">
        <f>BM35*EXP('Capital Market Assumptions'!$B$22+'Capital Market Assumptions'!$B$23*'Random Draws'!T34)</f>
        <v>1126.6428677132226</v>
      </c>
      <c r="V35" s="5">
        <f>BN35*EXP('Capital Market Assumptions'!$B$22+'Capital Market Assumptions'!$B$23*'Random Draws'!U34)</f>
        <v>1338.6991433179605</v>
      </c>
      <c r="X35">
        <f t="shared" si="6"/>
        <v>4.2999999999999261E-2</v>
      </c>
      <c r="Y35">
        <f t="shared" si="7"/>
        <v>1.0600000000000023</v>
      </c>
      <c r="Z35">
        <f t="shared" si="8"/>
        <v>2.0930000000000035</v>
      </c>
      <c r="AA35">
        <f t="shared" si="9"/>
        <v>3.1530000000000058</v>
      </c>
      <c r="AB35">
        <f t="shared" si="10"/>
        <v>4.2659999999999911</v>
      </c>
      <c r="AC35">
        <f t="shared" si="11"/>
        <v>5.3020000000000067</v>
      </c>
      <c r="AD35">
        <f t="shared" si="12"/>
        <v>6.3569999999999993</v>
      </c>
      <c r="AE35">
        <f t="shared" si="13"/>
        <v>7.3900000000000006</v>
      </c>
      <c r="AF35">
        <f t="shared" si="14"/>
        <v>8.3549999999999898</v>
      </c>
      <c r="AG35">
        <f t="shared" si="15"/>
        <v>9.2480000000000047</v>
      </c>
      <c r="AH35">
        <v>9.9540000000000006</v>
      </c>
      <c r="AI35">
        <v>10.536</v>
      </c>
      <c r="AJ35">
        <v>11.061999999999999</v>
      </c>
      <c r="AK35">
        <v>11.587</v>
      </c>
      <c r="AL35">
        <v>12.256</v>
      </c>
      <c r="AM35">
        <v>12.815</v>
      </c>
      <c r="AN35">
        <v>13.287000000000001</v>
      </c>
      <c r="AO35">
        <v>13.785</v>
      </c>
      <c r="AP35">
        <v>14.218999999999999</v>
      </c>
      <c r="AQ35">
        <v>14.718999999999999</v>
      </c>
      <c r="AS35">
        <f t="shared" si="37"/>
        <v>471</v>
      </c>
      <c r="AT35">
        <f t="shared" si="37"/>
        <v>471</v>
      </c>
      <c r="AU35">
        <f t="shared" si="37"/>
        <v>471</v>
      </c>
      <c r="AV35" s="5">
        <f t="shared" si="16"/>
        <v>559.58358363046659</v>
      </c>
      <c r="AW35" s="5">
        <f t="shared" si="17"/>
        <v>612.20080213154665</v>
      </c>
      <c r="AX35" s="5">
        <f t="shared" si="18"/>
        <v>762.38173749126895</v>
      </c>
      <c r="AY35" s="5">
        <f t="shared" si="19"/>
        <v>820.26234598492169</v>
      </c>
      <c r="AZ35" s="5">
        <f t="shared" si="20"/>
        <v>936.88753596418178</v>
      </c>
      <c r="BA35" s="5">
        <f t="shared" si="21"/>
        <v>1123.5010533585748</v>
      </c>
      <c r="BB35" s="5">
        <f t="shared" si="22"/>
        <v>1324.2114322895086</v>
      </c>
      <c r="BC35" s="5">
        <f t="shared" si="23"/>
        <v>1536.0266885790904</v>
      </c>
      <c r="BD35" s="5">
        <f t="shared" si="24"/>
        <v>1639.9338113182127</v>
      </c>
      <c r="BE35" s="5">
        <f t="shared" si="25"/>
        <v>1598.4499326918096</v>
      </c>
      <c r="BF35" s="5">
        <f t="shared" si="26"/>
        <v>1521.7117710357388</v>
      </c>
      <c r="BG35" s="5">
        <f t="shared" si="27"/>
        <v>1671.2754529474041</v>
      </c>
      <c r="BH35" s="5">
        <f t="shared" si="28"/>
        <v>1475.9694015755533</v>
      </c>
      <c r="BI35" s="5">
        <f t="shared" si="29"/>
        <v>1396.7478232945634</v>
      </c>
      <c r="BJ35" s="5">
        <f t="shared" si="30"/>
        <v>1314.0636420932842</v>
      </c>
      <c r="BK35" s="5">
        <f t="shared" si="31"/>
        <v>1371.7041314219973</v>
      </c>
      <c r="BL35" s="5">
        <f t="shared" si="32"/>
        <v>1220.2675236759401</v>
      </c>
      <c r="BM35" s="5">
        <f t="shared" si="33"/>
        <v>1021.8811744245435</v>
      </c>
      <c r="BN35" s="5">
        <f t="shared" si="34"/>
        <v>1112.4238677132225</v>
      </c>
      <c r="BO35" s="5">
        <f t="shared" si="35"/>
        <v>1323.9801433179605</v>
      </c>
    </row>
    <row r="36" spans="1:67" x14ac:dyDescent="0.3">
      <c r="A36">
        <f t="shared" si="36"/>
        <v>32</v>
      </c>
      <c r="B36">
        <f t="shared" si="3"/>
        <v>471</v>
      </c>
      <c r="C36" s="5">
        <f>AU36*EXP('Capital Market Assumptions'!$B$22+'Capital Market Assumptions'!$B$23*'Random Draws'!B35)</f>
        <v>441.56946503207735</v>
      </c>
      <c r="D36" s="5">
        <f>AV36*EXP('Capital Market Assumptions'!$B$22+'Capital Market Assumptions'!$B$23*'Random Draws'!C35)</f>
        <v>489.74746034425453</v>
      </c>
      <c r="E36" s="5">
        <f>AW36*EXP('Capital Market Assumptions'!$B$22+'Capital Market Assumptions'!$B$23*'Random Draws'!D35)</f>
        <v>484.11631384386237</v>
      </c>
      <c r="F36" s="5">
        <f>AX36*EXP('Capital Market Assumptions'!$B$22+'Capital Market Assumptions'!$B$23*'Random Draws'!E35)</f>
        <v>575.01204696215859</v>
      </c>
      <c r="G36" s="5">
        <f>AY36*EXP('Capital Market Assumptions'!$B$22+'Capital Market Assumptions'!$B$23*'Random Draws'!F35)</f>
        <v>557.24967731615243</v>
      </c>
      <c r="H36" s="5">
        <f>AZ36*EXP('Capital Market Assumptions'!$B$22+'Capital Market Assumptions'!$B$23*'Random Draws'!G35)</f>
        <v>463.33884773148861</v>
      </c>
      <c r="I36" s="5">
        <f>BA36*EXP('Capital Market Assumptions'!$B$22+'Capital Market Assumptions'!$B$23*'Random Draws'!H35)</f>
        <v>474.88235814055702</v>
      </c>
      <c r="J36" s="5">
        <f>BB36*EXP('Capital Market Assumptions'!$B$22+'Capital Market Assumptions'!$B$23*'Random Draws'!I35)</f>
        <v>421.77390728139011</v>
      </c>
      <c r="K36" s="5">
        <f>BC36*EXP('Capital Market Assumptions'!$B$22+'Capital Market Assumptions'!$B$23*'Random Draws'!J35)</f>
        <v>412.34489838180167</v>
      </c>
      <c r="L36" s="5">
        <f>BD36*EXP('Capital Market Assumptions'!$B$22+'Capital Market Assumptions'!$B$23*'Random Draws'!K35)</f>
        <v>432.63354656192678</v>
      </c>
      <c r="M36" s="5">
        <f>BE36*EXP('Capital Market Assumptions'!$B$22+'Capital Market Assumptions'!$B$23*'Random Draws'!L35)</f>
        <v>506.8456044776508</v>
      </c>
      <c r="N36" s="5">
        <f>BF36*EXP('Capital Market Assumptions'!$B$22+'Capital Market Assumptions'!$B$23*'Random Draws'!M35)</f>
        <v>567.14031808254367</v>
      </c>
      <c r="O36" s="5">
        <f>BG36*EXP('Capital Market Assumptions'!$B$22+'Capital Market Assumptions'!$B$23*'Random Draws'!N35)</f>
        <v>641.07501693783388</v>
      </c>
      <c r="P36" s="5">
        <f>BH36*EXP('Capital Market Assumptions'!$B$22+'Capital Market Assumptions'!$B$23*'Random Draws'!O35)</f>
        <v>782.95577761748643</v>
      </c>
      <c r="Q36" s="5">
        <f>BI36*EXP('Capital Market Assumptions'!$B$22+'Capital Market Assumptions'!$B$23*'Random Draws'!P35)</f>
        <v>873.72620492836927</v>
      </c>
      <c r="R36" s="5">
        <f>BJ36*EXP('Capital Market Assumptions'!$B$22+'Capital Market Assumptions'!$B$23*'Random Draws'!Q35)</f>
        <v>808.85594901384889</v>
      </c>
      <c r="S36" s="5">
        <f>BK36*EXP('Capital Market Assumptions'!$B$22+'Capital Market Assumptions'!$B$23*'Random Draws'!R35)</f>
        <v>762.5219863217792</v>
      </c>
      <c r="T36" s="5">
        <f>BL36*EXP('Capital Market Assumptions'!$B$22+'Capital Market Assumptions'!$B$23*'Random Draws'!S35)</f>
        <v>793.87206076626012</v>
      </c>
      <c r="U36" s="5">
        <f>BM36*EXP('Capital Market Assumptions'!$B$22+'Capital Market Assumptions'!$B$23*'Random Draws'!T35)</f>
        <v>743.98474768623498</v>
      </c>
      <c r="V36" s="5">
        <f>BN36*EXP('Capital Market Assumptions'!$B$22+'Capital Market Assumptions'!$B$23*'Random Draws'!U35)</f>
        <v>858.18049866498598</v>
      </c>
      <c r="X36">
        <f t="shared" si="6"/>
        <v>4.2999999999999261E-2</v>
      </c>
      <c r="Y36">
        <f t="shared" si="7"/>
        <v>1.0600000000000023</v>
      </c>
      <c r="Z36">
        <f t="shared" si="8"/>
        <v>2.0930000000000035</v>
      </c>
      <c r="AA36">
        <f t="shared" si="9"/>
        <v>3.1530000000000058</v>
      </c>
      <c r="AB36">
        <f t="shared" si="10"/>
        <v>4.2659999999999911</v>
      </c>
      <c r="AC36">
        <f t="shared" si="11"/>
        <v>5.3020000000000067</v>
      </c>
      <c r="AD36">
        <f t="shared" si="12"/>
        <v>6.3569999999999993</v>
      </c>
      <c r="AE36">
        <f t="shared" si="13"/>
        <v>7.3900000000000006</v>
      </c>
      <c r="AF36">
        <f t="shared" si="14"/>
        <v>8.3549999999999898</v>
      </c>
      <c r="AG36">
        <f t="shared" si="15"/>
        <v>9.2480000000000047</v>
      </c>
      <c r="AH36">
        <v>9.9540000000000006</v>
      </c>
      <c r="AI36">
        <v>10.536</v>
      </c>
      <c r="AJ36">
        <v>11.061999999999999</v>
      </c>
      <c r="AK36">
        <v>11.587</v>
      </c>
      <c r="AL36">
        <v>12.256</v>
      </c>
      <c r="AM36">
        <v>12.815</v>
      </c>
      <c r="AN36">
        <v>13.287000000000001</v>
      </c>
      <c r="AO36">
        <v>13.785</v>
      </c>
      <c r="AP36">
        <v>14.218999999999999</v>
      </c>
      <c r="AQ36">
        <v>14.718999999999999</v>
      </c>
      <c r="AS36">
        <f t="shared" si="37"/>
        <v>471</v>
      </c>
      <c r="AT36">
        <f t="shared" si="37"/>
        <v>471</v>
      </c>
      <c r="AU36">
        <f t="shared" si="37"/>
        <v>471</v>
      </c>
      <c r="AV36" s="5">
        <f t="shared" si="16"/>
        <v>441.52646503207734</v>
      </c>
      <c r="AW36" s="5">
        <f t="shared" si="17"/>
        <v>488.68746034425453</v>
      </c>
      <c r="AX36" s="5">
        <f t="shared" si="18"/>
        <v>482.02331384386235</v>
      </c>
      <c r="AY36" s="5">
        <f t="shared" si="19"/>
        <v>571.85904696215857</v>
      </c>
      <c r="AZ36" s="5">
        <f t="shared" si="20"/>
        <v>552.98367731615247</v>
      </c>
      <c r="BA36" s="5">
        <f t="shared" si="21"/>
        <v>458.03684773148859</v>
      </c>
      <c r="BB36" s="5">
        <f t="shared" si="22"/>
        <v>468.52535814055705</v>
      </c>
      <c r="BC36" s="5">
        <f t="shared" si="23"/>
        <v>414.38390728139012</v>
      </c>
      <c r="BD36" s="5">
        <f t="shared" si="24"/>
        <v>403.98989838180171</v>
      </c>
      <c r="BE36" s="5">
        <f t="shared" si="25"/>
        <v>423.38554656192679</v>
      </c>
      <c r="BF36" s="5">
        <f t="shared" si="26"/>
        <v>496.89160447765079</v>
      </c>
      <c r="BG36" s="5">
        <f t="shared" si="27"/>
        <v>556.60431808254373</v>
      </c>
      <c r="BH36" s="5">
        <f t="shared" si="28"/>
        <v>630.01301693783387</v>
      </c>
      <c r="BI36" s="5">
        <f t="shared" si="29"/>
        <v>771.36877761748644</v>
      </c>
      <c r="BJ36" s="5">
        <f t="shared" si="30"/>
        <v>861.4702049283693</v>
      </c>
      <c r="BK36" s="5">
        <f t="shared" si="31"/>
        <v>796.04094901384883</v>
      </c>
      <c r="BL36" s="5">
        <f t="shared" si="32"/>
        <v>749.23498632177916</v>
      </c>
      <c r="BM36" s="5">
        <f t="shared" si="33"/>
        <v>780.08706076626015</v>
      </c>
      <c r="BN36" s="5">
        <f t="shared" si="34"/>
        <v>729.76574768623493</v>
      </c>
      <c r="BO36" s="5">
        <f t="shared" si="35"/>
        <v>843.46149866498592</v>
      </c>
    </row>
    <row r="37" spans="1:67" x14ac:dyDescent="0.3">
      <c r="A37">
        <f t="shared" si="36"/>
        <v>33</v>
      </c>
      <c r="B37">
        <f t="shared" si="3"/>
        <v>471</v>
      </c>
      <c r="C37" s="5">
        <f>AU37*EXP('Capital Market Assumptions'!$B$22+'Capital Market Assumptions'!$B$23*'Random Draws'!B36)</f>
        <v>445.60727875748802</v>
      </c>
      <c r="D37" s="5">
        <f>AV37*EXP('Capital Market Assumptions'!$B$22+'Capital Market Assumptions'!$B$23*'Random Draws'!C36)</f>
        <v>439.5188046277006</v>
      </c>
      <c r="E37" s="5">
        <f>AW37*EXP('Capital Market Assumptions'!$B$22+'Capital Market Assumptions'!$B$23*'Random Draws'!D36)</f>
        <v>467.86242025962656</v>
      </c>
      <c r="F37" s="5">
        <f>AX37*EXP('Capital Market Assumptions'!$B$22+'Capital Market Assumptions'!$B$23*'Random Draws'!E36)</f>
        <v>386.71151856862843</v>
      </c>
      <c r="G37" s="5">
        <f>AY37*EXP('Capital Market Assumptions'!$B$22+'Capital Market Assumptions'!$B$23*'Random Draws'!F36)</f>
        <v>349.72004602693102</v>
      </c>
      <c r="H37" s="5">
        <f>AZ37*EXP('Capital Market Assumptions'!$B$22+'Capital Market Assumptions'!$B$23*'Random Draws'!G36)</f>
        <v>363.08443251661515</v>
      </c>
      <c r="I37" s="5">
        <f>BA37*EXP('Capital Market Assumptions'!$B$22+'Capital Market Assumptions'!$B$23*'Random Draws'!H36)</f>
        <v>370.82104883148656</v>
      </c>
      <c r="J37" s="5">
        <f>BB37*EXP('Capital Market Assumptions'!$B$22+'Capital Market Assumptions'!$B$23*'Random Draws'!I36)</f>
        <v>419.90043135300596</v>
      </c>
      <c r="K37" s="5">
        <f>BC37*EXP('Capital Market Assumptions'!$B$22+'Capital Market Assumptions'!$B$23*'Random Draws'!J36)</f>
        <v>514.51953644797231</v>
      </c>
      <c r="L37" s="5">
        <f>BD37*EXP('Capital Market Assumptions'!$B$22+'Capital Market Assumptions'!$B$23*'Random Draws'!K36)</f>
        <v>542.36717619178023</v>
      </c>
      <c r="M37" s="5">
        <f>BE37*EXP('Capital Market Assumptions'!$B$22+'Capital Market Assumptions'!$B$23*'Random Draws'!L36)</f>
        <v>485.28719086473632</v>
      </c>
      <c r="N37" s="5">
        <f>BF37*EXP('Capital Market Assumptions'!$B$22+'Capital Market Assumptions'!$B$23*'Random Draws'!M36)</f>
        <v>474.12971451639237</v>
      </c>
      <c r="O37" s="5">
        <f>BG37*EXP('Capital Market Assumptions'!$B$22+'Capital Market Assumptions'!$B$23*'Random Draws'!N36)</f>
        <v>558.4952783261806</v>
      </c>
      <c r="P37" s="5">
        <f>BH37*EXP('Capital Market Assumptions'!$B$22+'Capital Market Assumptions'!$B$23*'Random Draws'!O36)</f>
        <v>594.26200939245416</v>
      </c>
      <c r="Q37" s="5">
        <f>BI37*EXP('Capital Market Assumptions'!$B$22+'Capital Market Assumptions'!$B$23*'Random Draws'!P36)</f>
        <v>593.6954372162603</v>
      </c>
      <c r="R37" s="5">
        <f>BJ37*EXP('Capital Market Assumptions'!$B$22+'Capital Market Assumptions'!$B$23*'Random Draws'!Q36)</f>
        <v>565.6538032148452</v>
      </c>
      <c r="S37" s="5">
        <f>BK37*EXP('Capital Market Assumptions'!$B$22+'Capital Market Assumptions'!$B$23*'Random Draws'!R36)</f>
        <v>636.96109286609192</v>
      </c>
      <c r="T37" s="5">
        <f>BL37*EXP('Capital Market Assumptions'!$B$22+'Capital Market Assumptions'!$B$23*'Random Draws'!S36)</f>
        <v>626.43439617637455</v>
      </c>
      <c r="U37" s="5">
        <f>BM37*EXP('Capital Market Assumptions'!$B$22+'Capital Market Assumptions'!$B$23*'Random Draws'!T36)</f>
        <v>564.77450737519689</v>
      </c>
      <c r="V37" s="5">
        <f>BN37*EXP('Capital Market Assumptions'!$B$22+'Capital Market Assumptions'!$B$23*'Random Draws'!U36)</f>
        <v>712.2360441674108</v>
      </c>
      <c r="X37">
        <f t="shared" si="6"/>
        <v>4.2999999999999261E-2</v>
      </c>
      <c r="Y37">
        <f t="shared" si="7"/>
        <v>1.0600000000000023</v>
      </c>
      <c r="Z37">
        <f t="shared" si="8"/>
        <v>2.0930000000000035</v>
      </c>
      <c r="AA37">
        <f t="shared" si="9"/>
        <v>3.1530000000000058</v>
      </c>
      <c r="AB37">
        <f t="shared" si="10"/>
        <v>4.2659999999999911</v>
      </c>
      <c r="AC37">
        <f t="shared" si="11"/>
        <v>5.3020000000000067</v>
      </c>
      <c r="AD37">
        <f t="shared" si="12"/>
        <v>6.3569999999999993</v>
      </c>
      <c r="AE37">
        <f t="shared" si="13"/>
        <v>7.3900000000000006</v>
      </c>
      <c r="AF37">
        <f t="shared" si="14"/>
        <v>8.3549999999999898</v>
      </c>
      <c r="AG37">
        <f t="shared" si="15"/>
        <v>9.2480000000000047</v>
      </c>
      <c r="AH37">
        <v>9.9540000000000006</v>
      </c>
      <c r="AI37">
        <v>10.536</v>
      </c>
      <c r="AJ37">
        <v>11.061999999999999</v>
      </c>
      <c r="AK37">
        <v>11.587</v>
      </c>
      <c r="AL37">
        <v>12.256</v>
      </c>
      <c r="AM37">
        <v>12.815</v>
      </c>
      <c r="AN37">
        <v>13.287000000000001</v>
      </c>
      <c r="AO37">
        <v>13.785</v>
      </c>
      <c r="AP37">
        <v>14.218999999999999</v>
      </c>
      <c r="AQ37">
        <v>14.718999999999999</v>
      </c>
      <c r="AS37">
        <f t="shared" si="37"/>
        <v>471</v>
      </c>
      <c r="AT37">
        <f t="shared" si="37"/>
        <v>471</v>
      </c>
      <c r="AU37">
        <f t="shared" si="37"/>
        <v>471</v>
      </c>
      <c r="AV37" s="5">
        <f t="shared" si="16"/>
        <v>445.56427875748801</v>
      </c>
      <c r="AW37" s="5">
        <f t="shared" si="17"/>
        <v>438.4588046277006</v>
      </c>
      <c r="AX37" s="5">
        <f t="shared" si="18"/>
        <v>465.76942025962654</v>
      </c>
      <c r="AY37" s="5">
        <f t="shared" si="19"/>
        <v>383.55851856862841</v>
      </c>
      <c r="AZ37" s="5">
        <f t="shared" si="20"/>
        <v>345.454046026931</v>
      </c>
      <c r="BA37" s="5">
        <f t="shared" si="21"/>
        <v>357.78243251661513</v>
      </c>
      <c r="BB37" s="5">
        <f t="shared" si="22"/>
        <v>364.46404883148659</v>
      </c>
      <c r="BC37" s="5">
        <f t="shared" si="23"/>
        <v>412.51043135300597</v>
      </c>
      <c r="BD37" s="5">
        <f t="shared" si="24"/>
        <v>506.1645364479723</v>
      </c>
      <c r="BE37" s="5">
        <f t="shared" si="25"/>
        <v>533.11917619178018</v>
      </c>
      <c r="BF37" s="5">
        <f t="shared" si="26"/>
        <v>475.33319086473631</v>
      </c>
      <c r="BG37" s="5">
        <f t="shared" si="27"/>
        <v>463.59371451639237</v>
      </c>
      <c r="BH37" s="5">
        <f t="shared" si="28"/>
        <v>547.43327832618058</v>
      </c>
      <c r="BI37" s="5">
        <f t="shared" si="29"/>
        <v>582.67500939245417</v>
      </c>
      <c r="BJ37" s="5">
        <f t="shared" si="30"/>
        <v>581.43943721626033</v>
      </c>
      <c r="BK37" s="5">
        <f t="shared" si="31"/>
        <v>552.83880321484514</v>
      </c>
      <c r="BL37" s="5">
        <f t="shared" si="32"/>
        <v>623.67409286609188</v>
      </c>
      <c r="BM37" s="5">
        <f t="shared" si="33"/>
        <v>612.64939617637458</v>
      </c>
      <c r="BN37" s="5">
        <f t="shared" si="34"/>
        <v>550.55550737519684</v>
      </c>
      <c r="BO37" s="5">
        <f t="shared" si="35"/>
        <v>697.51704416741075</v>
      </c>
    </row>
    <row r="38" spans="1:67" x14ac:dyDescent="0.3">
      <c r="A38">
        <f t="shared" si="36"/>
        <v>34</v>
      </c>
      <c r="B38">
        <f t="shared" si="3"/>
        <v>471</v>
      </c>
      <c r="C38" s="5">
        <f>AU38*EXP('Capital Market Assumptions'!$B$22+'Capital Market Assumptions'!$B$23*'Random Draws'!B37)</f>
        <v>459.26605608960472</v>
      </c>
      <c r="D38" s="5">
        <f>AV38*EXP('Capital Market Assumptions'!$B$22+'Capital Market Assumptions'!$B$23*'Random Draws'!C37)</f>
        <v>454.17763907286945</v>
      </c>
      <c r="E38" s="5">
        <f>AW38*EXP('Capital Market Assumptions'!$B$22+'Capital Market Assumptions'!$B$23*'Random Draws'!D37)</f>
        <v>420.53008778716577</v>
      </c>
      <c r="F38" s="5">
        <f>AX38*EXP('Capital Market Assumptions'!$B$22+'Capital Market Assumptions'!$B$23*'Random Draws'!E37)</f>
        <v>435.80818470934508</v>
      </c>
      <c r="G38" s="5">
        <f>AY38*EXP('Capital Market Assumptions'!$B$22+'Capital Market Assumptions'!$B$23*'Random Draws'!F37)</f>
        <v>530.70519609120788</v>
      </c>
      <c r="H38" s="5">
        <f>AZ38*EXP('Capital Market Assumptions'!$B$22+'Capital Market Assumptions'!$B$23*'Random Draws'!G37)</f>
        <v>543.28925481779163</v>
      </c>
      <c r="I38" s="5">
        <f>BA38*EXP('Capital Market Assumptions'!$B$22+'Capital Market Assumptions'!$B$23*'Random Draws'!H37)</f>
        <v>641.08466588660497</v>
      </c>
      <c r="J38" s="5">
        <f>BB38*EXP('Capital Market Assumptions'!$B$22+'Capital Market Assumptions'!$B$23*'Random Draws'!I37)</f>
        <v>734.98965859308441</v>
      </c>
      <c r="K38" s="5">
        <f>BC38*EXP('Capital Market Assumptions'!$B$22+'Capital Market Assumptions'!$B$23*'Random Draws'!J37)</f>
        <v>679.10536718137871</v>
      </c>
      <c r="L38" s="5">
        <f>BD38*EXP('Capital Market Assumptions'!$B$22+'Capital Market Assumptions'!$B$23*'Random Draws'!K37)</f>
        <v>657.88378016396257</v>
      </c>
      <c r="M38" s="5">
        <f>BE38*EXP('Capital Market Assumptions'!$B$22+'Capital Market Assumptions'!$B$23*'Random Draws'!L37)</f>
        <v>638.83322376486672</v>
      </c>
      <c r="N38" s="5">
        <f>BF38*EXP('Capital Market Assumptions'!$B$22+'Capital Market Assumptions'!$B$23*'Random Draws'!M37)</f>
        <v>655.25495953716279</v>
      </c>
      <c r="O38" s="5">
        <f>BG38*EXP('Capital Market Assumptions'!$B$22+'Capital Market Assumptions'!$B$23*'Random Draws'!N37)</f>
        <v>650.48824625795885</v>
      </c>
      <c r="P38" s="5">
        <f>BH38*EXP('Capital Market Assumptions'!$B$22+'Capital Market Assumptions'!$B$23*'Random Draws'!O37)</f>
        <v>857.81083132122853</v>
      </c>
      <c r="Q38" s="5">
        <f>BI38*EXP('Capital Market Assumptions'!$B$22+'Capital Market Assumptions'!$B$23*'Random Draws'!P37)</f>
        <v>901.50207018459605</v>
      </c>
      <c r="R38" s="5">
        <f>BJ38*EXP('Capital Market Assumptions'!$B$22+'Capital Market Assumptions'!$B$23*'Random Draws'!Q37)</f>
        <v>931.65786488542506</v>
      </c>
      <c r="S38" s="5">
        <f>BK38*EXP('Capital Market Assumptions'!$B$22+'Capital Market Assumptions'!$B$23*'Random Draws'!R37)</f>
        <v>1053.1512327954417</v>
      </c>
      <c r="T38" s="5">
        <f>BL38*EXP('Capital Market Assumptions'!$B$22+'Capital Market Assumptions'!$B$23*'Random Draws'!S37)</f>
        <v>1061.572473508249</v>
      </c>
      <c r="U38" s="5">
        <f>BM38*EXP('Capital Market Assumptions'!$B$22+'Capital Market Assumptions'!$B$23*'Random Draws'!T37)</f>
        <v>1324.7262399118727</v>
      </c>
      <c r="V38" s="5">
        <f>BN38*EXP('Capital Market Assumptions'!$B$22+'Capital Market Assumptions'!$B$23*'Random Draws'!U37)</f>
        <v>1795.551431220797</v>
      </c>
      <c r="X38">
        <f t="shared" si="6"/>
        <v>4.2999999999999261E-2</v>
      </c>
      <c r="Y38">
        <f t="shared" si="7"/>
        <v>1.0600000000000023</v>
      </c>
      <c r="Z38">
        <f t="shared" si="8"/>
        <v>2.0930000000000035</v>
      </c>
      <c r="AA38">
        <f t="shared" si="9"/>
        <v>3.1530000000000058</v>
      </c>
      <c r="AB38">
        <f t="shared" si="10"/>
        <v>4.2659999999999911</v>
      </c>
      <c r="AC38">
        <f t="shared" si="11"/>
        <v>5.3020000000000067</v>
      </c>
      <c r="AD38">
        <f t="shared" si="12"/>
        <v>6.3569999999999993</v>
      </c>
      <c r="AE38">
        <f t="shared" si="13"/>
        <v>7.3900000000000006</v>
      </c>
      <c r="AF38">
        <f t="shared" si="14"/>
        <v>8.3549999999999898</v>
      </c>
      <c r="AG38">
        <f t="shared" si="15"/>
        <v>9.2480000000000047</v>
      </c>
      <c r="AH38">
        <v>9.9540000000000006</v>
      </c>
      <c r="AI38">
        <v>10.536</v>
      </c>
      <c r="AJ38">
        <v>11.061999999999999</v>
      </c>
      <c r="AK38">
        <v>11.587</v>
      </c>
      <c r="AL38">
        <v>12.256</v>
      </c>
      <c r="AM38">
        <v>12.815</v>
      </c>
      <c r="AN38">
        <v>13.287000000000001</v>
      </c>
      <c r="AO38">
        <v>13.785</v>
      </c>
      <c r="AP38">
        <v>14.218999999999999</v>
      </c>
      <c r="AQ38">
        <v>14.718999999999999</v>
      </c>
      <c r="AS38">
        <f t="shared" si="37"/>
        <v>471</v>
      </c>
      <c r="AT38">
        <f t="shared" si="37"/>
        <v>471</v>
      </c>
      <c r="AU38">
        <f t="shared" si="37"/>
        <v>471</v>
      </c>
      <c r="AV38" s="5">
        <f t="shared" si="16"/>
        <v>459.22305608960471</v>
      </c>
      <c r="AW38" s="5">
        <f t="shared" si="17"/>
        <v>453.11763907286945</v>
      </c>
      <c r="AX38" s="5">
        <f t="shared" si="18"/>
        <v>418.43708778716575</v>
      </c>
      <c r="AY38" s="5">
        <f t="shared" si="19"/>
        <v>432.65518470934506</v>
      </c>
      <c r="AZ38" s="5">
        <f t="shared" si="20"/>
        <v>526.43919609120792</v>
      </c>
      <c r="BA38" s="5">
        <f t="shared" si="21"/>
        <v>537.98725481779161</v>
      </c>
      <c r="BB38" s="5">
        <f t="shared" si="22"/>
        <v>634.727665886605</v>
      </c>
      <c r="BC38" s="5">
        <f t="shared" si="23"/>
        <v>727.59965859308443</v>
      </c>
      <c r="BD38" s="5">
        <f t="shared" si="24"/>
        <v>670.75036718137869</v>
      </c>
      <c r="BE38" s="5">
        <f t="shared" si="25"/>
        <v>648.63578016396252</v>
      </c>
      <c r="BF38" s="5">
        <f t="shared" si="26"/>
        <v>628.87922376486677</v>
      </c>
      <c r="BG38" s="5">
        <f t="shared" si="27"/>
        <v>644.71895953716285</v>
      </c>
      <c r="BH38" s="5">
        <f t="shared" si="28"/>
        <v>639.42624625795884</v>
      </c>
      <c r="BI38" s="5">
        <f t="shared" si="29"/>
        <v>846.22383132122854</v>
      </c>
      <c r="BJ38" s="5">
        <f t="shared" si="30"/>
        <v>889.24607018459608</v>
      </c>
      <c r="BK38" s="5">
        <f t="shared" si="31"/>
        <v>918.842864885425</v>
      </c>
      <c r="BL38" s="5">
        <f t="shared" si="32"/>
        <v>1039.8642327954417</v>
      </c>
      <c r="BM38" s="5">
        <f t="shared" si="33"/>
        <v>1047.7874735082489</v>
      </c>
      <c r="BN38" s="5">
        <f t="shared" si="34"/>
        <v>1310.5072399118726</v>
      </c>
      <c r="BO38" s="5">
        <f t="shared" si="35"/>
        <v>1780.8324312207969</v>
      </c>
    </row>
    <row r="39" spans="1:67" x14ac:dyDescent="0.3">
      <c r="A39">
        <f t="shared" si="36"/>
        <v>35</v>
      </c>
      <c r="B39">
        <f t="shared" si="3"/>
        <v>471</v>
      </c>
      <c r="C39" s="5">
        <f>AU39*EXP('Capital Market Assumptions'!$B$22+'Capital Market Assumptions'!$B$23*'Random Draws'!B38)</f>
        <v>358.21528723420107</v>
      </c>
      <c r="D39" s="5">
        <f>AV39*EXP('Capital Market Assumptions'!$B$22+'Capital Market Assumptions'!$B$23*'Random Draws'!C38)</f>
        <v>410.22013043238314</v>
      </c>
      <c r="E39" s="5">
        <f>AW39*EXP('Capital Market Assumptions'!$B$22+'Capital Market Assumptions'!$B$23*'Random Draws'!D38)</f>
        <v>455.04456824991092</v>
      </c>
      <c r="F39" s="5">
        <f>AX39*EXP('Capital Market Assumptions'!$B$22+'Capital Market Assumptions'!$B$23*'Random Draws'!E38)</f>
        <v>488.51548845153786</v>
      </c>
      <c r="G39" s="5">
        <f>AY39*EXP('Capital Market Assumptions'!$B$22+'Capital Market Assumptions'!$B$23*'Random Draws'!F38)</f>
        <v>421.15501532071283</v>
      </c>
      <c r="H39" s="5">
        <f>AZ39*EXP('Capital Market Assumptions'!$B$22+'Capital Market Assumptions'!$B$23*'Random Draws'!G38)</f>
        <v>469.28917712967069</v>
      </c>
      <c r="I39" s="5">
        <f>BA39*EXP('Capital Market Assumptions'!$B$22+'Capital Market Assumptions'!$B$23*'Random Draws'!H38)</f>
        <v>411.51118546343599</v>
      </c>
      <c r="J39" s="5">
        <f>BB39*EXP('Capital Market Assumptions'!$B$22+'Capital Market Assumptions'!$B$23*'Random Draws'!I38)</f>
        <v>436.31898107490071</v>
      </c>
      <c r="K39" s="5">
        <f>BC39*EXP('Capital Market Assumptions'!$B$22+'Capital Market Assumptions'!$B$23*'Random Draws'!J38)</f>
        <v>437.93277424555339</v>
      </c>
      <c r="L39" s="5">
        <f>BD39*EXP('Capital Market Assumptions'!$B$22+'Capital Market Assumptions'!$B$23*'Random Draws'!K38)</f>
        <v>406.28195378640015</v>
      </c>
      <c r="M39" s="5">
        <f>BE39*EXP('Capital Market Assumptions'!$B$22+'Capital Market Assumptions'!$B$23*'Random Draws'!L38)</f>
        <v>480.20698717400222</v>
      </c>
      <c r="N39" s="5">
        <f>BF39*EXP('Capital Market Assumptions'!$B$22+'Capital Market Assumptions'!$B$23*'Random Draws'!M38)</f>
        <v>496.57955241093583</v>
      </c>
      <c r="O39" s="5">
        <f>BG39*EXP('Capital Market Assumptions'!$B$22+'Capital Market Assumptions'!$B$23*'Random Draws'!N38)</f>
        <v>444.48412150826709</v>
      </c>
      <c r="P39" s="5">
        <f>BH39*EXP('Capital Market Assumptions'!$B$22+'Capital Market Assumptions'!$B$23*'Random Draws'!O38)</f>
        <v>424.66255031981058</v>
      </c>
      <c r="Q39" s="5">
        <f>BI39*EXP('Capital Market Assumptions'!$B$22+'Capital Market Assumptions'!$B$23*'Random Draws'!P38)</f>
        <v>468.17445539856362</v>
      </c>
      <c r="R39" s="5">
        <f>BJ39*EXP('Capital Market Assumptions'!$B$22+'Capital Market Assumptions'!$B$23*'Random Draws'!Q38)</f>
        <v>414.71872776024207</v>
      </c>
      <c r="S39" s="5">
        <f>BK39*EXP('Capital Market Assumptions'!$B$22+'Capital Market Assumptions'!$B$23*'Random Draws'!R38)</f>
        <v>425.40735452215478</v>
      </c>
      <c r="T39" s="5">
        <f>BL39*EXP('Capital Market Assumptions'!$B$22+'Capital Market Assumptions'!$B$23*'Random Draws'!S38)</f>
        <v>404.69679857037545</v>
      </c>
      <c r="U39" s="5">
        <f>BM39*EXP('Capital Market Assumptions'!$B$22+'Capital Market Assumptions'!$B$23*'Random Draws'!T38)</f>
        <v>424.96878397329374</v>
      </c>
      <c r="V39" s="5">
        <f>BN39*EXP('Capital Market Assumptions'!$B$22+'Capital Market Assumptions'!$B$23*'Random Draws'!U38)</f>
        <v>363.51861715715518</v>
      </c>
      <c r="X39">
        <f t="shared" si="6"/>
        <v>4.2999999999999261E-2</v>
      </c>
      <c r="Y39">
        <f t="shared" si="7"/>
        <v>1.0600000000000023</v>
      </c>
      <c r="Z39">
        <f t="shared" si="8"/>
        <v>2.0930000000000035</v>
      </c>
      <c r="AA39">
        <f t="shared" si="9"/>
        <v>3.1530000000000058</v>
      </c>
      <c r="AB39">
        <f t="shared" si="10"/>
        <v>4.2659999999999911</v>
      </c>
      <c r="AC39">
        <f t="shared" si="11"/>
        <v>5.3020000000000067</v>
      </c>
      <c r="AD39">
        <f t="shared" si="12"/>
        <v>6.3569999999999993</v>
      </c>
      <c r="AE39">
        <f t="shared" si="13"/>
        <v>7.3900000000000006</v>
      </c>
      <c r="AF39">
        <f t="shared" si="14"/>
        <v>8.3549999999999898</v>
      </c>
      <c r="AG39">
        <f t="shared" si="15"/>
        <v>9.2480000000000047</v>
      </c>
      <c r="AH39">
        <v>9.9540000000000006</v>
      </c>
      <c r="AI39">
        <v>10.536</v>
      </c>
      <c r="AJ39">
        <v>11.061999999999999</v>
      </c>
      <c r="AK39">
        <v>11.587</v>
      </c>
      <c r="AL39">
        <v>12.256</v>
      </c>
      <c r="AM39">
        <v>12.815</v>
      </c>
      <c r="AN39">
        <v>13.287000000000001</v>
      </c>
      <c r="AO39">
        <v>13.785</v>
      </c>
      <c r="AP39">
        <v>14.218999999999999</v>
      </c>
      <c r="AQ39">
        <v>14.718999999999999</v>
      </c>
      <c r="AS39">
        <f t="shared" si="37"/>
        <v>471</v>
      </c>
      <c r="AT39">
        <f t="shared" si="37"/>
        <v>471</v>
      </c>
      <c r="AU39">
        <f t="shared" si="37"/>
        <v>471</v>
      </c>
      <c r="AV39" s="5">
        <f t="shared" si="16"/>
        <v>358.17228723420106</v>
      </c>
      <c r="AW39" s="5">
        <f t="shared" si="17"/>
        <v>409.16013043238314</v>
      </c>
      <c r="AX39" s="5">
        <f t="shared" si="18"/>
        <v>452.95156824991091</v>
      </c>
      <c r="AY39" s="5">
        <f t="shared" si="19"/>
        <v>485.36248845153784</v>
      </c>
      <c r="AZ39" s="5">
        <f t="shared" si="20"/>
        <v>416.88901532071282</v>
      </c>
      <c r="BA39" s="5">
        <f t="shared" si="21"/>
        <v>463.98717712967067</v>
      </c>
      <c r="BB39" s="5">
        <f t="shared" si="22"/>
        <v>405.15418546343597</v>
      </c>
      <c r="BC39" s="5">
        <f t="shared" si="23"/>
        <v>428.92898107490072</v>
      </c>
      <c r="BD39" s="5">
        <f t="shared" si="24"/>
        <v>429.57777424555343</v>
      </c>
      <c r="BE39" s="5">
        <f t="shared" si="25"/>
        <v>397.03395378640016</v>
      </c>
      <c r="BF39" s="5">
        <f t="shared" si="26"/>
        <v>470.25298717400221</v>
      </c>
      <c r="BG39" s="5">
        <f t="shared" si="27"/>
        <v>486.04355241093583</v>
      </c>
      <c r="BH39" s="5">
        <f t="shared" si="28"/>
        <v>433.42212150826708</v>
      </c>
      <c r="BI39" s="5">
        <f t="shared" si="29"/>
        <v>413.07555031981059</v>
      </c>
      <c r="BJ39" s="5">
        <f t="shared" si="30"/>
        <v>455.91845539856365</v>
      </c>
      <c r="BK39" s="5">
        <f t="shared" si="31"/>
        <v>401.90372776024208</v>
      </c>
      <c r="BL39" s="5">
        <f t="shared" si="32"/>
        <v>412.1203545221548</v>
      </c>
      <c r="BM39" s="5">
        <f t="shared" si="33"/>
        <v>390.91179857037542</v>
      </c>
      <c r="BN39" s="5">
        <f t="shared" si="34"/>
        <v>410.74978397329375</v>
      </c>
      <c r="BO39" s="5">
        <f t="shared" si="35"/>
        <v>348.79961715715518</v>
      </c>
    </row>
    <row r="40" spans="1:67" x14ac:dyDescent="0.3">
      <c r="A40">
        <f t="shared" si="36"/>
        <v>36</v>
      </c>
      <c r="B40">
        <f t="shared" si="3"/>
        <v>471</v>
      </c>
      <c r="C40" s="5">
        <f>AU40*EXP('Capital Market Assumptions'!$B$22+'Capital Market Assumptions'!$B$23*'Random Draws'!B39)</f>
        <v>596.62551166131482</v>
      </c>
      <c r="D40" s="5">
        <f>AV40*EXP('Capital Market Assumptions'!$B$22+'Capital Market Assumptions'!$B$23*'Random Draws'!C39)</f>
        <v>673.1996489720425</v>
      </c>
      <c r="E40" s="5">
        <f>AW40*EXP('Capital Market Assumptions'!$B$22+'Capital Market Assumptions'!$B$23*'Random Draws'!D39)</f>
        <v>764.63998143075821</v>
      </c>
      <c r="F40" s="5">
        <f>AX40*EXP('Capital Market Assumptions'!$B$22+'Capital Market Assumptions'!$B$23*'Random Draws'!E39)</f>
        <v>887.31200514591865</v>
      </c>
      <c r="G40" s="5">
        <f>AY40*EXP('Capital Market Assumptions'!$B$22+'Capital Market Assumptions'!$B$23*'Random Draws'!F39)</f>
        <v>1085.0595879447624</v>
      </c>
      <c r="H40" s="5">
        <f>AZ40*EXP('Capital Market Assumptions'!$B$22+'Capital Market Assumptions'!$B$23*'Random Draws'!G39)</f>
        <v>1462.5780658904105</v>
      </c>
      <c r="I40" s="5">
        <f>BA40*EXP('Capital Market Assumptions'!$B$22+'Capital Market Assumptions'!$B$23*'Random Draws'!H39)</f>
        <v>1551.9321849039895</v>
      </c>
      <c r="J40" s="5">
        <f>BB40*EXP('Capital Market Assumptions'!$B$22+'Capital Market Assumptions'!$B$23*'Random Draws'!I39)</f>
        <v>2071.9828254479635</v>
      </c>
      <c r="K40" s="5">
        <f>BC40*EXP('Capital Market Assumptions'!$B$22+'Capital Market Assumptions'!$B$23*'Random Draws'!J39)</f>
        <v>2406.7834837163305</v>
      </c>
      <c r="L40" s="5">
        <f>BD40*EXP('Capital Market Assumptions'!$B$22+'Capital Market Assumptions'!$B$23*'Random Draws'!K39)</f>
        <v>3154.3460624043078</v>
      </c>
      <c r="M40" s="5">
        <f>BE40*EXP('Capital Market Assumptions'!$B$22+'Capital Market Assumptions'!$B$23*'Random Draws'!L39)</f>
        <v>3108.8716100483466</v>
      </c>
      <c r="N40" s="5">
        <f>BF40*EXP('Capital Market Assumptions'!$B$22+'Capital Market Assumptions'!$B$23*'Random Draws'!M39)</f>
        <v>3453.2924049329913</v>
      </c>
      <c r="O40" s="5">
        <f>BG40*EXP('Capital Market Assumptions'!$B$22+'Capital Market Assumptions'!$B$23*'Random Draws'!N39)</f>
        <v>4015.5246883851842</v>
      </c>
      <c r="P40" s="5">
        <f>BH40*EXP('Capital Market Assumptions'!$B$22+'Capital Market Assumptions'!$B$23*'Random Draws'!O39)</f>
        <v>4713.7236584267839</v>
      </c>
      <c r="Q40" s="5">
        <f>BI40*EXP('Capital Market Assumptions'!$B$22+'Capital Market Assumptions'!$B$23*'Random Draws'!P39)</f>
        <v>4092.1243548672865</v>
      </c>
      <c r="R40" s="5">
        <f>BJ40*EXP('Capital Market Assumptions'!$B$22+'Capital Market Assumptions'!$B$23*'Random Draws'!Q39)</f>
        <v>4046.4580689358577</v>
      </c>
      <c r="S40" s="5">
        <f>BK40*EXP('Capital Market Assumptions'!$B$22+'Capital Market Assumptions'!$B$23*'Random Draws'!R39)</f>
        <v>5305.8810351838347</v>
      </c>
      <c r="T40" s="5">
        <f>BL40*EXP('Capital Market Assumptions'!$B$22+'Capital Market Assumptions'!$B$23*'Random Draws'!S39)</f>
        <v>5162.1692476821145</v>
      </c>
      <c r="U40" s="5">
        <f>BM40*EXP('Capital Market Assumptions'!$B$22+'Capital Market Assumptions'!$B$23*'Random Draws'!T39)</f>
        <v>5632.6271610464337</v>
      </c>
      <c r="V40" s="5">
        <f>BN40*EXP('Capital Market Assumptions'!$B$22+'Capital Market Assumptions'!$B$23*'Random Draws'!U39)</f>
        <v>5859.8902485748949</v>
      </c>
      <c r="X40">
        <f t="shared" si="6"/>
        <v>4.2999999999999261E-2</v>
      </c>
      <c r="Y40">
        <f t="shared" si="7"/>
        <v>1.0600000000000023</v>
      </c>
      <c r="Z40">
        <f t="shared" si="8"/>
        <v>2.0930000000000035</v>
      </c>
      <c r="AA40">
        <f t="shared" si="9"/>
        <v>3.1530000000000058</v>
      </c>
      <c r="AB40">
        <f t="shared" si="10"/>
        <v>4.2659999999999911</v>
      </c>
      <c r="AC40">
        <f t="shared" si="11"/>
        <v>5.3020000000000067</v>
      </c>
      <c r="AD40">
        <f t="shared" si="12"/>
        <v>6.3569999999999993</v>
      </c>
      <c r="AE40">
        <f t="shared" si="13"/>
        <v>7.3900000000000006</v>
      </c>
      <c r="AF40">
        <f t="shared" si="14"/>
        <v>8.3549999999999898</v>
      </c>
      <c r="AG40">
        <f t="shared" si="15"/>
        <v>9.2480000000000047</v>
      </c>
      <c r="AH40">
        <v>9.9540000000000006</v>
      </c>
      <c r="AI40">
        <v>10.536</v>
      </c>
      <c r="AJ40">
        <v>11.061999999999999</v>
      </c>
      <c r="AK40">
        <v>11.587</v>
      </c>
      <c r="AL40">
        <v>12.256</v>
      </c>
      <c r="AM40">
        <v>12.815</v>
      </c>
      <c r="AN40">
        <v>13.287000000000001</v>
      </c>
      <c r="AO40">
        <v>13.785</v>
      </c>
      <c r="AP40">
        <v>14.218999999999999</v>
      </c>
      <c r="AQ40">
        <v>14.718999999999999</v>
      </c>
      <c r="AS40">
        <f t="shared" si="37"/>
        <v>471</v>
      </c>
      <c r="AT40">
        <f t="shared" si="37"/>
        <v>471</v>
      </c>
      <c r="AU40">
        <f t="shared" si="37"/>
        <v>471</v>
      </c>
      <c r="AV40" s="5">
        <f t="shared" si="16"/>
        <v>596.58251166131481</v>
      </c>
      <c r="AW40" s="5">
        <f t="shared" si="17"/>
        <v>672.13964897204255</v>
      </c>
      <c r="AX40" s="5">
        <f t="shared" si="18"/>
        <v>762.54698143075825</v>
      </c>
      <c r="AY40" s="5">
        <f t="shared" si="19"/>
        <v>884.15900514591863</v>
      </c>
      <c r="AZ40" s="5">
        <f t="shared" si="20"/>
        <v>1080.7935879447623</v>
      </c>
      <c r="BA40" s="5">
        <f t="shared" si="21"/>
        <v>1457.2760658904106</v>
      </c>
      <c r="BB40" s="5">
        <f t="shared" si="22"/>
        <v>1545.5751849039896</v>
      </c>
      <c r="BC40" s="5">
        <f t="shared" si="23"/>
        <v>2064.5928254479636</v>
      </c>
      <c r="BD40" s="5">
        <f t="shared" si="24"/>
        <v>2398.4284837163304</v>
      </c>
      <c r="BE40" s="5">
        <f t="shared" si="25"/>
        <v>3145.0980624043077</v>
      </c>
      <c r="BF40" s="5">
        <f t="shared" si="26"/>
        <v>3098.9176100483464</v>
      </c>
      <c r="BG40" s="5">
        <f t="shared" si="27"/>
        <v>3442.7564049329912</v>
      </c>
      <c r="BH40" s="5">
        <f t="shared" si="28"/>
        <v>4004.4626883851843</v>
      </c>
      <c r="BI40" s="5">
        <f t="shared" si="29"/>
        <v>4702.1366584267835</v>
      </c>
      <c r="BJ40" s="5">
        <f t="shared" si="30"/>
        <v>4079.8683548672866</v>
      </c>
      <c r="BK40" s="5">
        <f t="shared" si="31"/>
        <v>4033.6430689358576</v>
      </c>
      <c r="BL40" s="5">
        <f t="shared" si="32"/>
        <v>5292.5940351838344</v>
      </c>
      <c r="BM40" s="5">
        <f t="shared" si="33"/>
        <v>5148.3842476821146</v>
      </c>
      <c r="BN40" s="5">
        <f t="shared" si="34"/>
        <v>5618.4081610464336</v>
      </c>
      <c r="BO40" s="5">
        <f t="shared" si="35"/>
        <v>5845.1712485748949</v>
      </c>
    </row>
    <row r="41" spans="1:67" x14ac:dyDescent="0.3">
      <c r="A41">
        <f t="shared" si="36"/>
        <v>37</v>
      </c>
      <c r="B41">
        <f t="shared" si="3"/>
        <v>471</v>
      </c>
      <c r="C41" s="5">
        <f>AU41*EXP('Capital Market Assumptions'!$B$22+'Capital Market Assumptions'!$B$23*'Random Draws'!B40)</f>
        <v>524.11491379865663</v>
      </c>
      <c r="D41" s="5">
        <f>AV41*EXP('Capital Market Assumptions'!$B$22+'Capital Market Assumptions'!$B$23*'Random Draws'!C40)</f>
        <v>481.19997212205487</v>
      </c>
      <c r="E41" s="5">
        <f>AW41*EXP('Capital Market Assumptions'!$B$22+'Capital Market Assumptions'!$B$23*'Random Draws'!D40)</f>
        <v>549.6903490822607</v>
      </c>
      <c r="F41" s="5">
        <f>AX41*EXP('Capital Market Assumptions'!$B$22+'Capital Market Assumptions'!$B$23*'Random Draws'!E40)</f>
        <v>732.33745308801917</v>
      </c>
      <c r="G41" s="5">
        <f>AY41*EXP('Capital Market Assumptions'!$B$22+'Capital Market Assumptions'!$B$23*'Random Draws'!F40)</f>
        <v>770.96208943102056</v>
      </c>
      <c r="H41" s="5">
        <f>AZ41*EXP('Capital Market Assumptions'!$B$22+'Capital Market Assumptions'!$B$23*'Random Draws'!G40)</f>
        <v>856.88281373814243</v>
      </c>
      <c r="I41" s="5">
        <f>BA41*EXP('Capital Market Assumptions'!$B$22+'Capital Market Assumptions'!$B$23*'Random Draws'!H40)</f>
        <v>856.53831736073334</v>
      </c>
      <c r="J41" s="5">
        <f>BB41*EXP('Capital Market Assumptions'!$B$22+'Capital Market Assumptions'!$B$23*'Random Draws'!I40)</f>
        <v>1030.1094407145561</v>
      </c>
      <c r="K41" s="5">
        <f>BC41*EXP('Capital Market Assumptions'!$B$22+'Capital Market Assumptions'!$B$23*'Random Draws'!J40)</f>
        <v>1012.6522741987383</v>
      </c>
      <c r="L41" s="5">
        <f>BD41*EXP('Capital Market Assumptions'!$B$22+'Capital Market Assumptions'!$B$23*'Random Draws'!K40)</f>
        <v>1240.9675044562302</v>
      </c>
      <c r="M41" s="5">
        <f>BE41*EXP('Capital Market Assumptions'!$B$22+'Capital Market Assumptions'!$B$23*'Random Draws'!L40)</f>
        <v>1365.1881223151411</v>
      </c>
      <c r="N41" s="5">
        <f>BF41*EXP('Capital Market Assumptions'!$B$22+'Capital Market Assumptions'!$B$23*'Random Draws'!M40)</f>
        <v>1186.7450928554176</v>
      </c>
      <c r="O41" s="5">
        <f>BG41*EXP('Capital Market Assumptions'!$B$22+'Capital Market Assumptions'!$B$23*'Random Draws'!N40)</f>
        <v>1301.2342648732842</v>
      </c>
      <c r="P41" s="5">
        <f>BH41*EXP('Capital Market Assumptions'!$B$22+'Capital Market Assumptions'!$B$23*'Random Draws'!O40)</f>
        <v>1319.3603387559131</v>
      </c>
      <c r="Q41" s="5">
        <f>BI41*EXP('Capital Market Assumptions'!$B$22+'Capital Market Assumptions'!$B$23*'Random Draws'!P40)</f>
        <v>1231.6723901037587</v>
      </c>
      <c r="R41" s="5">
        <f>BJ41*EXP('Capital Market Assumptions'!$B$22+'Capital Market Assumptions'!$B$23*'Random Draws'!Q40)</f>
        <v>1373.3378759240363</v>
      </c>
      <c r="S41" s="5">
        <f>BK41*EXP('Capital Market Assumptions'!$B$22+'Capital Market Assumptions'!$B$23*'Random Draws'!R40)</f>
        <v>1190.5579767539236</v>
      </c>
      <c r="T41" s="5">
        <f>BL41*EXP('Capital Market Assumptions'!$B$22+'Capital Market Assumptions'!$B$23*'Random Draws'!S40)</f>
        <v>1404.7913006291665</v>
      </c>
      <c r="U41" s="5">
        <f>BM41*EXP('Capital Market Assumptions'!$B$22+'Capital Market Assumptions'!$B$23*'Random Draws'!T40)</f>
        <v>1452.2846553285333</v>
      </c>
      <c r="V41" s="5">
        <f>BN41*EXP('Capital Market Assumptions'!$B$22+'Capital Market Assumptions'!$B$23*'Random Draws'!U40)</f>
        <v>1678.3363401674374</v>
      </c>
      <c r="X41">
        <f t="shared" si="6"/>
        <v>4.2999999999999261E-2</v>
      </c>
      <c r="Y41">
        <f t="shared" si="7"/>
        <v>1.0600000000000023</v>
      </c>
      <c r="Z41">
        <f t="shared" si="8"/>
        <v>2.0930000000000035</v>
      </c>
      <c r="AA41">
        <f t="shared" si="9"/>
        <v>3.1530000000000058</v>
      </c>
      <c r="AB41">
        <f t="shared" si="10"/>
        <v>4.2659999999999911</v>
      </c>
      <c r="AC41">
        <f t="shared" si="11"/>
        <v>5.3020000000000067</v>
      </c>
      <c r="AD41">
        <f t="shared" si="12"/>
        <v>6.3569999999999993</v>
      </c>
      <c r="AE41">
        <f t="shared" si="13"/>
        <v>7.3900000000000006</v>
      </c>
      <c r="AF41">
        <f t="shared" si="14"/>
        <v>8.3549999999999898</v>
      </c>
      <c r="AG41">
        <f t="shared" si="15"/>
        <v>9.2480000000000047</v>
      </c>
      <c r="AH41">
        <v>9.9540000000000006</v>
      </c>
      <c r="AI41">
        <v>10.536</v>
      </c>
      <c r="AJ41">
        <v>11.061999999999999</v>
      </c>
      <c r="AK41">
        <v>11.587</v>
      </c>
      <c r="AL41">
        <v>12.256</v>
      </c>
      <c r="AM41">
        <v>12.815</v>
      </c>
      <c r="AN41">
        <v>13.287000000000001</v>
      </c>
      <c r="AO41">
        <v>13.785</v>
      </c>
      <c r="AP41">
        <v>14.218999999999999</v>
      </c>
      <c r="AQ41">
        <v>14.718999999999999</v>
      </c>
      <c r="AS41">
        <f t="shared" si="37"/>
        <v>471</v>
      </c>
      <c r="AT41">
        <f t="shared" si="37"/>
        <v>471</v>
      </c>
      <c r="AU41">
        <f t="shared" si="37"/>
        <v>471</v>
      </c>
      <c r="AV41" s="5">
        <f t="shared" si="16"/>
        <v>524.07191379865662</v>
      </c>
      <c r="AW41" s="5">
        <f t="shared" si="17"/>
        <v>480.13997212205487</v>
      </c>
      <c r="AX41" s="5">
        <f t="shared" si="18"/>
        <v>547.59734908226073</v>
      </c>
      <c r="AY41" s="5">
        <f t="shared" si="19"/>
        <v>729.18445308801915</v>
      </c>
      <c r="AZ41" s="5">
        <f t="shared" si="20"/>
        <v>766.6960894310206</v>
      </c>
      <c r="BA41" s="5">
        <f t="shared" si="21"/>
        <v>851.58081373814241</v>
      </c>
      <c r="BB41" s="5">
        <f t="shared" si="22"/>
        <v>850.18131736073337</v>
      </c>
      <c r="BC41" s="5">
        <f t="shared" si="23"/>
        <v>1022.7194407145561</v>
      </c>
      <c r="BD41" s="5">
        <f t="shared" si="24"/>
        <v>1004.2972741987383</v>
      </c>
      <c r="BE41" s="5">
        <f t="shared" si="25"/>
        <v>1231.7195044562302</v>
      </c>
      <c r="BF41" s="5">
        <f t="shared" si="26"/>
        <v>1355.2341223151411</v>
      </c>
      <c r="BG41" s="5">
        <f t="shared" si="27"/>
        <v>1176.2090928554176</v>
      </c>
      <c r="BH41" s="5">
        <f t="shared" si="28"/>
        <v>1290.1722648732843</v>
      </c>
      <c r="BI41" s="5">
        <f t="shared" si="29"/>
        <v>1307.7733387559131</v>
      </c>
      <c r="BJ41" s="5">
        <f t="shared" si="30"/>
        <v>1219.4163901037587</v>
      </c>
      <c r="BK41" s="5">
        <f t="shared" si="31"/>
        <v>1360.5228759240363</v>
      </c>
      <c r="BL41" s="5">
        <f t="shared" si="32"/>
        <v>1177.2709767539236</v>
      </c>
      <c r="BM41" s="5">
        <f t="shared" si="33"/>
        <v>1391.0063006291664</v>
      </c>
      <c r="BN41" s="5">
        <f t="shared" si="34"/>
        <v>1438.0656553285332</v>
      </c>
      <c r="BO41" s="5">
        <f t="shared" si="35"/>
        <v>1663.6173401674373</v>
      </c>
    </row>
    <row r="42" spans="1:67" x14ac:dyDescent="0.3">
      <c r="A42">
        <f t="shared" si="36"/>
        <v>38</v>
      </c>
      <c r="B42">
        <f t="shared" si="3"/>
        <v>471</v>
      </c>
      <c r="C42" s="5">
        <f>AU42*EXP('Capital Market Assumptions'!$B$22+'Capital Market Assumptions'!$B$23*'Random Draws'!B41)</f>
        <v>462.19267176986278</v>
      </c>
      <c r="D42" s="5">
        <f>AV42*EXP('Capital Market Assumptions'!$B$22+'Capital Market Assumptions'!$B$23*'Random Draws'!C41)</f>
        <v>415.83911640851801</v>
      </c>
      <c r="E42" s="5">
        <f>AW42*EXP('Capital Market Assumptions'!$B$22+'Capital Market Assumptions'!$B$23*'Random Draws'!D41)</f>
        <v>444.20149443877222</v>
      </c>
      <c r="F42" s="5">
        <f>AX42*EXP('Capital Market Assumptions'!$B$22+'Capital Market Assumptions'!$B$23*'Random Draws'!E41)</f>
        <v>478.8377408433177</v>
      </c>
      <c r="G42" s="5">
        <f>AY42*EXP('Capital Market Assumptions'!$B$22+'Capital Market Assumptions'!$B$23*'Random Draws'!F41)</f>
        <v>488.26180538524147</v>
      </c>
      <c r="H42" s="5">
        <f>AZ42*EXP('Capital Market Assumptions'!$B$22+'Capital Market Assumptions'!$B$23*'Random Draws'!G41)</f>
        <v>529.33757724657141</v>
      </c>
      <c r="I42" s="5">
        <f>BA42*EXP('Capital Market Assumptions'!$B$22+'Capital Market Assumptions'!$B$23*'Random Draws'!H41)</f>
        <v>592.79681743948299</v>
      </c>
      <c r="J42" s="5">
        <f>BB42*EXP('Capital Market Assumptions'!$B$22+'Capital Market Assumptions'!$B$23*'Random Draws'!I41)</f>
        <v>589.72394155202062</v>
      </c>
      <c r="K42" s="5">
        <f>BC42*EXP('Capital Market Assumptions'!$B$22+'Capital Market Assumptions'!$B$23*'Random Draws'!J41)</f>
        <v>601.06165445100544</v>
      </c>
      <c r="L42" s="5">
        <f>BD42*EXP('Capital Market Assumptions'!$B$22+'Capital Market Assumptions'!$B$23*'Random Draws'!K41)</f>
        <v>655.73669043659254</v>
      </c>
      <c r="M42" s="5">
        <f>BE42*EXP('Capital Market Assumptions'!$B$22+'Capital Market Assumptions'!$B$23*'Random Draws'!L41)</f>
        <v>828.29380089234576</v>
      </c>
      <c r="N42" s="5">
        <f>BF42*EXP('Capital Market Assumptions'!$B$22+'Capital Market Assumptions'!$B$23*'Random Draws'!M41)</f>
        <v>854.71576511900139</v>
      </c>
      <c r="O42" s="5">
        <f>BG42*EXP('Capital Market Assumptions'!$B$22+'Capital Market Assumptions'!$B$23*'Random Draws'!N41)</f>
        <v>852.92368577221839</v>
      </c>
      <c r="P42" s="5">
        <f>BH42*EXP('Capital Market Assumptions'!$B$22+'Capital Market Assumptions'!$B$23*'Random Draws'!O41)</f>
        <v>1249.5167080214744</v>
      </c>
      <c r="Q42" s="5">
        <f>BI42*EXP('Capital Market Assumptions'!$B$22+'Capital Market Assumptions'!$B$23*'Random Draws'!P41)</f>
        <v>1185.5524564055156</v>
      </c>
      <c r="R42" s="5">
        <f>BJ42*EXP('Capital Market Assumptions'!$B$22+'Capital Market Assumptions'!$B$23*'Random Draws'!Q41)</f>
        <v>1381.0353177087536</v>
      </c>
      <c r="S42" s="5">
        <f>BK42*EXP('Capital Market Assumptions'!$B$22+'Capital Market Assumptions'!$B$23*'Random Draws'!R41)</f>
        <v>1085.8302920198912</v>
      </c>
      <c r="T42" s="5">
        <f>BL42*EXP('Capital Market Assumptions'!$B$22+'Capital Market Assumptions'!$B$23*'Random Draws'!S41)</f>
        <v>1143.1906398534318</v>
      </c>
      <c r="U42" s="5">
        <f>BM42*EXP('Capital Market Assumptions'!$B$22+'Capital Market Assumptions'!$B$23*'Random Draws'!T41)</f>
        <v>1128.1676656853133</v>
      </c>
      <c r="V42" s="5">
        <f>BN42*EXP('Capital Market Assumptions'!$B$22+'Capital Market Assumptions'!$B$23*'Random Draws'!U41)</f>
        <v>1090.0556048792916</v>
      </c>
      <c r="X42">
        <f t="shared" si="6"/>
        <v>4.2999999999999261E-2</v>
      </c>
      <c r="Y42">
        <f t="shared" si="7"/>
        <v>1.0600000000000023</v>
      </c>
      <c r="Z42">
        <f t="shared" si="8"/>
        <v>2.0930000000000035</v>
      </c>
      <c r="AA42">
        <f t="shared" si="9"/>
        <v>3.1530000000000058</v>
      </c>
      <c r="AB42">
        <f t="shared" si="10"/>
        <v>4.2659999999999911</v>
      </c>
      <c r="AC42">
        <f t="shared" si="11"/>
        <v>5.3020000000000067</v>
      </c>
      <c r="AD42">
        <f t="shared" si="12"/>
        <v>6.3569999999999993</v>
      </c>
      <c r="AE42">
        <f t="shared" si="13"/>
        <v>7.3900000000000006</v>
      </c>
      <c r="AF42">
        <f t="shared" si="14"/>
        <v>8.3549999999999898</v>
      </c>
      <c r="AG42">
        <f t="shared" si="15"/>
        <v>9.2480000000000047</v>
      </c>
      <c r="AH42">
        <v>9.9540000000000006</v>
      </c>
      <c r="AI42">
        <v>10.536</v>
      </c>
      <c r="AJ42">
        <v>11.061999999999999</v>
      </c>
      <c r="AK42">
        <v>11.587</v>
      </c>
      <c r="AL42">
        <v>12.256</v>
      </c>
      <c r="AM42">
        <v>12.815</v>
      </c>
      <c r="AN42">
        <v>13.287000000000001</v>
      </c>
      <c r="AO42">
        <v>13.785</v>
      </c>
      <c r="AP42">
        <v>14.218999999999999</v>
      </c>
      <c r="AQ42">
        <v>14.718999999999999</v>
      </c>
      <c r="AS42">
        <f t="shared" si="37"/>
        <v>471</v>
      </c>
      <c r="AT42">
        <f t="shared" si="37"/>
        <v>471</v>
      </c>
      <c r="AU42">
        <f t="shared" si="37"/>
        <v>471</v>
      </c>
      <c r="AV42" s="5">
        <f t="shared" si="16"/>
        <v>462.14967176986278</v>
      </c>
      <c r="AW42" s="5">
        <f t="shared" si="17"/>
        <v>414.77911640851801</v>
      </c>
      <c r="AX42" s="5">
        <f t="shared" si="18"/>
        <v>442.1084944387722</v>
      </c>
      <c r="AY42" s="5">
        <f t="shared" si="19"/>
        <v>475.68474084331768</v>
      </c>
      <c r="AZ42" s="5">
        <f t="shared" si="20"/>
        <v>483.99580538524151</v>
      </c>
      <c r="BA42" s="5">
        <f t="shared" si="21"/>
        <v>524.03557724657139</v>
      </c>
      <c r="BB42" s="5">
        <f t="shared" si="22"/>
        <v>586.43981743948302</v>
      </c>
      <c r="BC42" s="5">
        <f t="shared" si="23"/>
        <v>582.33394155202063</v>
      </c>
      <c r="BD42" s="5">
        <f t="shared" si="24"/>
        <v>592.70665445100542</v>
      </c>
      <c r="BE42" s="5">
        <f t="shared" si="25"/>
        <v>646.48869043659249</v>
      </c>
      <c r="BF42" s="5">
        <f t="shared" si="26"/>
        <v>818.33980089234581</v>
      </c>
      <c r="BG42" s="5">
        <f t="shared" si="27"/>
        <v>844.17976511900144</v>
      </c>
      <c r="BH42" s="5">
        <f t="shared" si="28"/>
        <v>841.86168577221838</v>
      </c>
      <c r="BI42" s="5">
        <f t="shared" si="29"/>
        <v>1237.9297080214744</v>
      </c>
      <c r="BJ42" s="5">
        <f t="shared" si="30"/>
        <v>1173.2964564055155</v>
      </c>
      <c r="BK42" s="5">
        <f t="shared" si="31"/>
        <v>1368.2203177087536</v>
      </c>
      <c r="BL42" s="5">
        <f t="shared" si="32"/>
        <v>1072.5432920198912</v>
      </c>
      <c r="BM42" s="5">
        <f t="shared" si="33"/>
        <v>1129.4056398534317</v>
      </c>
      <c r="BN42" s="5">
        <f t="shared" si="34"/>
        <v>1113.9486656853132</v>
      </c>
      <c r="BO42" s="5">
        <f t="shared" si="35"/>
        <v>1075.3366048792916</v>
      </c>
    </row>
    <row r="43" spans="1:67" x14ac:dyDescent="0.3">
      <c r="A43">
        <f t="shared" si="36"/>
        <v>39</v>
      </c>
      <c r="B43">
        <f t="shared" si="3"/>
        <v>471</v>
      </c>
      <c r="C43" s="5">
        <f>AU43*EXP('Capital Market Assumptions'!$B$22+'Capital Market Assumptions'!$B$23*'Random Draws'!B42)</f>
        <v>591.91598638720234</v>
      </c>
      <c r="D43" s="5">
        <f>AV43*EXP('Capital Market Assumptions'!$B$22+'Capital Market Assumptions'!$B$23*'Random Draws'!C42)</f>
        <v>713.76483984583103</v>
      </c>
      <c r="E43" s="5">
        <f>AW43*EXP('Capital Market Assumptions'!$B$22+'Capital Market Assumptions'!$B$23*'Random Draws'!D42)</f>
        <v>819.97769131761606</v>
      </c>
      <c r="F43" s="5">
        <f>AX43*EXP('Capital Market Assumptions'!$B$22+'Capital Market Assumptions'!$B$23*'Random Draws'!E42)</f>
        <v>871.93795798240922</v>
      </c>
      <c r="G43" s="5">
        <f>AY43*EXP('Capital Market Assumptions'!$B$22+'Capital Market Assumptions'!$B$23*'Random Draws'!F42)</f>
        <v>1044.1697461458486</v>
      </c>
      <c r="H43" s="5">
        <f>AZ43*EXP('Capital Market Assumptions'!$B$22+'Capital Market Assumptions'!$B$23*'Random Draws'!G42)</f>
        <v>1205.2173411155923</v>
      </c>
      <c r="I43" s="5">
        <f>BA43*EXP('Capital Market Assumptions'!$B$22+'Capital Market Assumptions'!$B$23*'Random Draws'!H42)</f>
        <v>1478.598306667612</v>
      </c>
      <c r="J43" s="5">
        <f>BB43*EXP('Capital Market Assumptions'!$B$22+'Capital Market Assumptions'!$B$23*'Random Draws'!I42)</f>
        <v>1460.4678100857052</v>
      </c>
      <c r="K43" s="5">
        <f>BC43*EXP('Capital Market Assumptions'!$B$22+'Capital Market Assumptions'!$B$23*'Random Draws'!J42)</f>
        <v>1883.6165593095441</v>
      </c>
      <c r="L43" s="5">
        <f>BD43*EXP('Capital Market Assumptions'!$B$22+'Capital Market Assumptions'!$B$23*'Random Draws'!K42)</f>
        <v>1777.6524557878681</v>
      </c>
      <c r="M43" s="5">
        <f>BE43*EXP('Capital Market Assumptions'!$B$22+'Capital Market Assumptions'!$B$23*'Random Draws'!L42)</f>
        <v>2080.1394798888464</v>
      </c>
      <c r="N43" s="5">
        <f>BF43*EXP('Capital Market Assumptions'!$B$22+'Capital Market Assumptions'!$B$23*'Random Draws'!M42)</f>
        <v>2616.485790781956</v>
      </c>
      <c r="O43" s="5">
        <f>BG43*EXP('Capital Market Assumptions'!$B$22+'Capital Market Assumptions'!$B$23*'Random Draws'!N42)</f>
        <v>2688.1424653252097</v>
      </c>
      <c r="P43" s="5">
        <f>BH43*EXP('Capital Market Assumptions'!$B$22+'Capital Market Assumptions'!$B$23*'Random Draws'!O42)</f>
        <v>2836.0062284792152</v>
      </c>
      <c r="Q43" s="5">
        <f>BI43*EXP('Capital Market Assumptions'!$B$22+'Capital Market Assumptions'!$B$23*'Random Draws'!P42)</f>
        <v>3712.4640695992189</v>
      </c>
      <c r="R43" s="5">
        <f>BJ43*EXP('Capital Market Assumptions'!$B$22+'Capital Market Assumptions'!$B$23*'Random Draws'!Q42)</f>
        <v>4167.5622489813113</v>
      </c>
      <c r="S43" s="5">
        <f>BK43*EXP('Capital Market Assumptions'!$B$22+'Capital Market Assumptions'!$B$23*'Random Draws'!R42)</f>
        <v>4822.8262999268218</v>
      </c>
      <c r="T43" s="5">
        <f>BL43*EXP('Capital Market Assumptions'!$B$22+'Capital Market Assumptions'!$B$23*'Random Draws'!S42)</f>
        <v>5453.1745135263218</v>
      </c>
      <c r="U43" s="5">
        <f>BM43*EXP('Capital Market Assumptions'!$B$22+'Capital Market Assumptions'!$B$23*'Random Draws'!T42)</f>
        <v>5487.7422449217656</v>
      </c>
      <c r="V43" s="5">
        <f>BN43*EXP('Capital Market Assumptions'!$B$22+'Capital Market Assumptions'!$B$23*'Random Draws'!U42)</f>
        <v>5943.4442086588824</v>
      </c>
      <c r="X43">
        <f t="shared" si="6"/>
        <v>4.2999999999999261E-2</v>
      </c>
      <c r="Y43">
        <f t="shared" si="7"/>
        <v>1.0600000000000023</v>
      </c>
      <c r="Z43">
        <f t="shared" si="8"/>
        <v>2.0930000000000035</v>
      </c>
      <c r="AA43">
        <f t="shared" si="9"/>
        <v>3.1530000000000058</v>
      </c>
      <c r="AB43">
        <f t="shared" si="10"/>
        <v>4.2659999999999911</v>
      </c>
      <c r="AC43">
        <f t="shared" si="11"/>
        <v>5.3020000000000067</v>
      </c>
      <c r="AD43">
        <f t="shared" si="12"/>
        <v>6.3569999999999993</v>
      </c>
      <c r="AE43">
        <f t="shared" si="13"/>
        <v>7.3900000000000006</v>
      </c>
      <c r="AF43">
        <f t="shared" si="14"/>
        <v>8.3549999999999898</v>
      </c>
      <c r="AG43">
        <f t="shared" si="15"/>
        <v>9.2480000000000047</v>
      </c>
      <c r="AH43">
        <v>9.9540000000000006</v>
      </c>
      <c r="AI43">
        <v>10.536</v>
      </c>
      <c r="AJ43">
        <v>11.061999999999999</v>
      </c>
      <c r="AK43">
        <v>11.587</v>
      </c>
      <c r="AL43">
        <v>12.256</v>
      </c>
      <c r="AM43">
        <v>12.815</v>
      </c>
      <c r="AN43">
        <v>13.287000000000001</v>
      </c>
      <c r="AO43">
        <v>13.785</v>
      </c>
      <c r="AP43">
        <v>14.218999999999999</v>
      </c>
      <c r="AQ43">
        <v>14.718999999999999</v>
      </c>
      <c r="AS43">
        <f t="shared" si="37"/>
        <v>471</v>
      </c>
      <c r="AT43">
        <f t="shared" si="37"/>
        <v>471</v>
      </c>
      <c r="AU43">
        <f t="shared" si="37"/>
        <v>471</v>
      </c>
      <c r="AV43" s="5">
        <f t="shared" si="16"/>
        <v>591.87298638720233</v>
      </c>
      <c r="AW43" s="5">
        <f t="shared" si="17"/>
        <v>712.70483984583097</v>
      </c>
      <c r="AX43" s="5">
        <f t="shared" si="18"/>
        <v>817.8846913176161</v>
      </c>
      <c r="AY43" s="5">
        <f t="shared" si="19"/>
        <v>868.7849579824092</v>
      </c>
      <c r="AZ43" s="5">
        <f t="shared" si="20"/>
        <v>1039.9037461458486</v>
      </c>
      <c r="BA43" s="5">
        <f t="shared" si="21"/>
        <v>1199.9153411155924</v>
      </c>
      <c r="BB43" s="5">
        <f t="shared" si="22"/>
        <v>1472.241306667612</v>
      </c>
      <c r="BC43" s="5">
        <f t="shared" si="23"/>
        <v>1453.0778100857051</v>
      </c>
      <c r="BD43" s="5">
        <f t="shared" si="24"/>
        <v>1875.2615593095441</v>
      </c>
      <c r="BE43" s="5">
        <f t="shared" si="25"/>
        <v>1768.4044557878681</v>
      </c>
      <c r="BF43" s="5">
        <f t="shared" si="26"/>
        <v>2070.1854798888462</v>
      </c>
      <c r="BG43" s="5">
        <f t="shared" si="27"/>
        <v>2605.9497907819559</v>
      </c>
      <c r="BH43" s="5">
        <f t="shared" si="28"/>
        <v>2677.0804653252098</v>
      </c>
      <c r="BI43" s="5">
        <f t="shared" si="29"/>
        <v>2824.4192284792152</v>
      </c>
      <c r="BJ43" s="5">
        <f t="shared" si="30"/>
        <v>3700.208069599219</v>
      </c>
      <c r="BK43" s="5">
        <f t="shared" si="31"/>
        <v>4154.7472489813117</v>
      </c>
      <c r="BL43" s="5">
        <f t="shared" si="32"/>
        <v>4809.5392999268215</v>
      </c>
      <c r="BM43" s="5">
        <f t="shared" si="33"/>
        <v>5439.3895135263219</v>
      </c>
      <c r="BN43" s="5">
        <f t="shared" si="34"/>
        <v>5473.5232449217656</v>
      </c>
      <c r="BO43" s="5">
        <f t="shared" si="35"/>
        <v>5928.7252086588824</v>
      </c>
    </row>
    <row r="44" spans="1:67" x14ac:dyDescent="0.3">
      <c r="A44">
        <f t="shared" si="36"/>
        <v>40</v>
      </c>
      <c r="B44">
        <f t="shared" si="3"/>
        <v>471</v>
      </c>
      <c r="C44" s="5">
        <f>AU44*EXP('Capital Market Assumptions'!$B$22+'Capital Market Assumptions'!$B$23*'Random Draws'!B43)</f>
        <v>413.48948285174009</v>
      </c>
      <c r="D44" s="5">
        <f>AV44*EXP('Capital Market Assumptions'!$B$22+'Capital Market Assumptions'!$B$23*'Random Draws'!C43)</f>
        <v>441.56483455169467</v>
      </c>
      <c r="E44" s="5">
        <f>AW44*EXP('Capital Market Assumptions'!$B$22+'Capital Market Assumptions'!$B$23*'Random Draws'!D43)</f>
        <v>445.79693952620715</v>
      </c>
      <c r="F44" s="5">
        <f>AX44*EXP('Capital Market Assumptions'!$B$22+'Capital Market Assumptions'!$B$23*'Random Draws'!E43)</f>
        <v>478.22130768450648</v>
      </c>
      <c r="G44" s="5">
        <f>AY44*EXP('Capital Market Assumptions'!$B$22+'Capital Market Assumptions'!$B$23*'Random Draws'!F43)</f>
        <v>466.31574319335982</v>
      </c>
      <c r="H44" s="5">
        <f>AZ44*EXP('Capital Market Assumptions'!$B$22+'Capital Market Assumptions'!$B$23*'Random Draws'!G43)</f>
        <v>456.79942729280009</v>
      </c>
      <c r="I44" s="5">
        <f>BA44*EXP('Capital Market Assumptions'!$B$22+'Capital Market Assumptions'!$B$23*'Random Draws'!H43)</f>
        <v>493.09610691177204</v>
      </c>
      <c r="J44" s="5">
        <f>BB44*EXP('Capital Market Assumptions'!$B$22+'Capital Market Assumptions'!$B$23*'Random Draws'!I43)</f>
        <v>479.60490488184092</v>
      </c>
      <c r="K44" s="5">
        <f>BC44*EXP('Capital Market Assumptions'!$B$22+'Capital Market Assumptions'!$B$23*'Random Draws'!J43)</f>
        <v>384.6915514477102</v>
      </c>
      <c r="L44" s="5">
        <f>BD44*EXP('Capital Market Assumptions'!$B$22+'Capital Market Assumptions'!$B$23*'Random Draws'!K43)</f>
        <v>409.36871280722619</v>
      </c>
      <c r="M44" s="5">
        <f>BE44*EXP('Capital Market Assumptions'!$B$22+'Capital Market Assumptions'!$B$23*'Random Draws'!L43)</f>
        <v>603.95474650848109</v>
      </c>
      <c r="N44" s="5">
        <f>BF44*EXP('Capital Market Assumptions'!$B$22+'Capital Market Assumptions'!$B$23*'Random Draws'!M43)</f>
        <v>715.76361609340665</v>
      </c>
      <c r="O44" s="5">
        <f>BG44*EXP('Capital Market Assumptions'!$B$22+'Capital Market Assumptions'!$B$23*'Random Draws'!N43)</f>
        <v>749.39035804558125</v>
      </c>
      <c r="P44" s="5">
        <f>BH44*EXP('Capital Market Assumptions'!$B$22+'Capital Market Assumptions'!$B$23*'Random Draws'!O43)</f>
        <v>762.53909064355264</v>
      </c>
      <c r="Q44" s="5">
        <f>BI44*EXP('Capital Market Assumptions'!$B$22+'Capital Market Assumptions'!$B$23*'Random Draws'!P43)</f>
        <v>1002.0064069268182</v>
      </c>
      <c r="R44" s="5">
        <f>BJ44*EXP('Capital Market Assumptions'!$B$22+'Capital Market Assumptions'!$B$23*'Random Draws'!Q43)</f>
        <v>1111.0429247373711</v>
      </c>
      <c r="S44" s="5">
        <f>BK44*EXP('Capital Market Assumptions'!$B$22+'Capital Market Assumptions'!$B$23*'Random Draws'!R43)</f>
        <v>1097.9930597376547</v>
      </c>
      <c r="T44" s="5">
        <f>BL44*EXP('Capital Market Assumptions'!$B$22+'Capital Market Assumptions'!$B$23*'Random Draws'!S43)</f>
        <v>1153.821908326084</v>
      </c>
      <c r="U44" s="5">
        <f>BM44*EXP('Capital Market Assumptions'!$B$22+'Capital Market Assumptions'!$B$23*'Random Draws'!T43)</f>
        <v>1130.0092469893575</v>
      </c>
      <c r="V44" s="5">
        <f>BN44*EXP('Capital Market Assumptions'!$B$22+'Capital Market Assumptions'!$B$23*'Random Draws'!U43)</f>
        <v>1154.9032726841399</v>
      </c>
      <c r="X44">
        <f t="shared" si="6"/>
        <v>4.2999999999999261E-2</v>
      </c>
      <c r="Y44">
        <f t="shared" si="7"/>
        <v>1.0600000000000023</v>
      </c>
      <c r="Z44">
        <f t="shared" si="8"/>
        <v>2.0930000000000035</v>
      </c>
      <c r="AA44">
        <f t="shared" si="9"/>
        <v>3.1530000000000058</v>
      </c>
      <c r="AB44">
        <f t="shared" si="10"/>
        <v>4.2659999999999911</v>
      </c>
      <c r="AC44">
        <f t="shared" si="11"/>
        <v>5.3020000000000067</v>
      </c>
      <c r="AD44">
        <f t="shared" si="12"/>
        <v>6.3569999999999993</v>
      </c>
      <c r="AE44">
        <f t="shared" si="13"/>
        <v>7.3900000000000006</v>
      </c>
      <c r="AF44">
        <f t="shared" si="14"/>
        <v>8.3549999999999898</v>
      </c>
      <c r="AG44">
        <f t="shared" si="15"/>
        <v>9.2480000000000047</v>
      </c>
      <c r="AH44">
        <v>9.9540000000000006</v>
      </c>
      <c r="AI44">
        <v>10.536</v>
      </c>
      <c r="AJ44">
        <v>11.061999999999999</v>
      </c>
      <c r="AK44">
        <v>11.587</v>
      </c>
      <c r="AL44">
        <v>12.256</v>
      </c>
      <c r="AM44">
        <v>12.815</v>
      </c>
      <c r="AN44">
        <v>13.287000000000001</v>
      </c>
      <c r="AO44">
        <v>13.785</v>
      </c>
      <c r="AP44">
        <v>14.218999999999999</v>
      </c>
      <c r="AQ44">
        <v>14.718999999999999</v>
      </c>
      <c r="AS44">
        <f t="shared" si="37"/>
        <v>471</v>
      </c>
      <c r="AT44">
        <f t="shared" si="37"/>
        <v>471</v>
      </c>
      <c r="AU44">
        <f t="shared" si="37"/>
        <v>471</v>
      </c>
      <c r="AV44" s="5">
        <f t="shared" si="16"/>
        <v>413.44648285174009</v>
      </c>
      <c r="AW44" s="5">
        <f t="shared" si="17"/>
        <v>440.50483455169467</v>
      </c>
      <c r="AX44" s="5">
        <f t="shared" si="18"/>
        <v>443.70393952620714</v>
      </c>
      <c r="AY44" s="5">
        <f t="shared" si="19"/>
        <v>475.06830768450646</v>
      </c>
      <c r="AZ44" s="5">
        <f t="shared" si="20"/>
        <v>462.04974319335986</v>
      </c>
      <c r="BA44" s="5">
        <f t="shared" si="21"/>
        <v>451.49742729280007</v>
      </c>
      <c r="BB44" s="5">
        <f t="shared" si="22"/>
        <v>486.73910691177207</v>
      </c>
      <c r="BC44" s="5">
        <f t="shared" si="23"/>
        <v>472.21490488184094</v>
      </c>
      <c r="BD44" s="5">
        <f t="shared" si="24"/>
        <v>376.33655144771024</v>
      </c>
      <c r="BE44" s="5">
        <f t="shared" si="25"/>
        <v>400.1207128072262</v>
      </c>
      <c r="BF44" s="5">
        <f t="shared" si="26"/>
        <v>594.00074650848114</v>
      </c>
      <c r="BG44" s="5">
        <f t="shared" si="27"/>
        <v>705.22761609340671</v>
      </c>
      <c r="BH44" s="5">
        <f t="shared" si="28"/>
        <v>738.32835804558124</v>
      </c>
      <c r="BI44" s="5">
        <f t="shared" si="29"/>
        <v>750.95209064355265</v>
      </c>
      <c r="BJ44" s="5">
        <f t="shared" si="30"/>
        <v>989.75040692681819</v>
      </c>
      <c r="BK44" s="5">
        <f t="shared" si="31"/>
        <v>1098.227924737371</v>
      </c>
      <c r="BL44" s="5">
        <f t="shared" si="32"/>
        <v>1084.7060597376546</v>
      </c>
      <c r="BM44" s="5">
        <f t="shared" si="33"/>
        <v>1140.0369083260839</v>
      </c>
      <c r="BN44" s="5">
        <f t="shared" si="34"/>
        <v>1115.7902469893575</v>
      </c>
      <c r="BO44" s="5">
        <f t="shared" si="35"/>
        <v>1140.1842726841398</v>
      </c>
    </row>
    <row r="45" spans="1:67" x14ac:dyDescent="0.3">
      <c r="A45">
        <f t="shared" si="36"/>
        <v>41</v>
      </c>
      <c r="B45">
        <f t="shared" si="3"/>
        <v>471</v>
      </c>
      <c r="C45" s="5">
        <f>AU45*EXP('Capital Market Assumptions'!$B$22+'Capital Market Assumptions'!$B$23*'Random Draws'!B44)</f>
        <v>498.67593826202688</v>
      </c>
      <c r="D45" s="5">
        <f>AV45*EXP('Capital Market Assumptions'!$B$22+'Capital Market Assumptions'!$B$23*'Random Draws'!C44)</f>
        <v>524.36792094443751</v>
      </c>
      <c r="E45" s="5">
        <f>AW45*EXP('Capital Market Assumptions'!$B$22+'Capital Market Assumptions'!$B$23*'Random Draws'!D44)</f>
        <v>458.57346701789862</v>
      </c>
      <c r="F45" s="5">
        <f>AX45*EXP('Capital Market Assumptions'!$B$22+'Capital Market Assumptions'!$B$23*'Random Draws'!E44)</f>
        <v>548.2699353412479</v>
      </c>
      <c r="G45" s="5">
        <f>AY45*EXP('Capital Market Assumptions'!$B$22+'Capital Market Assumptions'!$B$23*'Random Draws'!F44)</f>
        <v>639.60677331848103</v>
      </c>
      <c r="H45" s="5">
        <f>AZ45*EXP('Capital Market Assumptions'!$B$22+'Capital Market Assumptions'!$B$23*'Random Draws'!G44)</f>
        <v>689.77745349746397</v>
      </c>
      <c r="I45" s="5">
        <f>BA45*EXP('Capital Market Assumptions'!$B$22+'Capital Market Assumptions'!$B$23*'Random Draws'!H44)</f>
        <v>638.06675115512508</v>
      </c>
      <c r="J45" s="5">
        <f>BB45*EXP('Capital Market Assumptions'!$B$22+'Capital Market Assumptions'!$B$23*'Random Draws'!I44)</f>
        <v>694.55649636706062</v>
      </c>
      <c r="K45" s="5">
        <f>BC45*EXP('Capital Market Assumptions'!$B$22+'Capital Market Assumptions'!$B$23*'Random Draws'!J44)</f>
        <v>725.01760521352219</v>
      </c>
      <c r="L45" s="5">
        <f>BD45*EXP('Capital Market Assumptions'!$B$22+'Capital Market Assumptions'!$B$23*'Random Draws'!K44)</f>
        <v>922.35841215266157</v>
      </c>
      <c r="M45" s="5">
        <f>BE45*EXP('Capital Market Assumptions'!$B$22+'Capital Market Assumptions'!$B$23*'Random Draws'!L44)</f>
        <v>1043.7265109580253</v>
      </c>
      <c r="N45" s="5">
        <f>BF45*EXP('Capital Market Assumptions'!$B$22+'Capital Market Assumptions'!$B$23*'Random Draws'!M44)</f>
        <v>935.68629335601213</v>
      </c>
      <c r="O45" s="5">
        <f>BG45*EXP('Capital Market Assumptions'!$B$22+'Capital Market Assumptions'!$B$23*'Random Draws'!N44)</f>
        <v>1038.1521025132658</v>
      </c>
      <c r="P45" s="5">
        <f>BH45*EXP('Capital Market Assumptions'!$B$22+'Capital Market Assumptions'!$B$23*'Random Draws'!O44)</f>
        <v>1088.9242974249657</v>
      </c>
      <c r="Q45" s="5">
        <f>BI45*EXP('Capital Market Assumptions'!$B$22+'Capital Market Assumptions'!$B$23*'Random Draws'!P44)</f>
        <v>1298.9799916000879</v>
      </c>
      <c r="R45" s="5">
        <f>BJ45*EXP('Capital Market Assumptions'!$B$22+'Capital Market Assumptions'!$B$23*'Random Draws'!Q44)</f>
        <v>1610.166571522828</v>
      </c>
      <c r="S45" s="5">
        <f>BK45*EXP('Capital Market Assumptions'!$B$22+'Capital Market Assumptions'!$B$23*'Random Draws'!R44)</f>
        <v>2099.1871780139204</v>
      </c>
      <c r="T45" s="5">
        <f>BL45*EXP('Capital Market Assumptions'!$B$22+'Capital Market Assumptions'!$B$23*'Random Draws'!S44)</f>
        <v>2306.4877448772713</v>
      </c>
      <c r="U45" s="5">
        <f>BM45*EXP('Capital Market Assumptions'!$B$22+'Capital Market Assumptions'!$B$23*'Random Draws'!T44)</f>
        <v>2575.1425708915922</v>
      </c>
      <c r="V45" s="5">
        <f>BN45*EXP('Capital Market Assumptions'!$B$22+'Capital Market Assumptions'!$B$23*'Random Draws'!U44)</f>
        <v>2646.5845102360931</v>
      </c>
      <c r="X45">
        <f t="shared" si="6"/>
        <v>4.2999999999999261E-2</v>
      </c>
      <c r="Y45">
        <f t="shared" si="7"/>
        <v>1.0600000000000023</v>
      </c>
      <c r="Z45">
        <f t="shared" si="8"/>
        <v>2.0930000000000035</v>
      </c>
      <c r="AA45">
        <f t="shared" si="9"/>
        <v>3.1530000000000058</v>
      </c>
      <c r="AB45">
        <f t="shared" si="10"/>
        <v>4.2659999999999911</v>
      </c>
      <c r="AC45">
        <f t="shared" si="11"/>
        <v>5.3020000000000067</v>
      </c>
      <c r="AD45">
        <f t="shared" si="12"/>
        <v>6.3569999999999993</v>
      </c>
      <c r="AE45">
        <f t="shared" si="13"/>
        <v>7.3900000000000006</v>
      </c>
      <c r="AF45">
        <f t="shared" si="14"/>
        <v>8.3549999999999898</v>
      </c>
      <c r="AG45">
        <f t="shared" si="15"/>
        <v>9.2480000000000047</v>
      </c>
      <c r="AH45">
        <v>9.9540000000000006</v>
      </c>
      <c r="AI45">
        <v>10.536</v>
      </c>
      <c r="AJ45">
        <v>11.061999999999999</v>
      </c>
      <c r="AK45">
        <v>11.587</v>
      </c>
      <c r="AL45">
        <v>12.256</v>
      </c>
      <c r="AM45">
        <v>12.815</v>
      </c>
      <c r="AN45">
        <v>13.287000000000001</v>
      </c>
      <c r="AO45">
        <v>13.785</v>
      </c>
      <c r="AP45">
        <v>14.218999999999999</v>
      </c>
      <c r="AQ45">
        <v>14.718999999999999</v>
      </c>
      <c r="AS45">
        <f t="shared" ref="AS45:AU64" si="38">initial_value</f>
        <v>471</v>
      </c>
      <c r="AT45">
        <f t="shared" si="38"/>
        <v>471</v>
      </c>
      <c r="AU45">
        <f t="shared" si="38"/>
        <v>471</v>
      </c>
      <c r="AV45" s="5">
        <f t="shared" si="16"/>
        <v>498.63293826202687</v>
      </c>
      <c r="AW45" s="5">
        <f t="shared" si="17"/>
        <v>523.30792094443746</v>
      </c>
      <c r="AX45" s="5">
        <f t="shared" si="18"/>
        <v>456.4804670178986</v>
      </c>
      <c r="AY45" s="5">
        <f t="shared" si="19"/>
        <v>545.11693534124788</v>
      </c>
      <c r="AZ45" s="5">
        <f t="shared" si="20"/>
        <v>635.34077331848107</v>
      </c>
      <c r="BA45" s="5">
        <f t="shared" si="21"/>
        <v>684.47545349746395</v>
      </c>
      <c r="BB45" s="5">
        <f t="shared" si="22"/>
        <v>631.7097511551251</v>
      </c>
      <c r="BC45" s="5">
        <f t="shared" si="23"/>
        <v>687.16649636706063</v>
      </c>
      <c r="BD45" s="5">
        <f t="shared" si="24"/>
        <v>716.66260521352217</v>
      </c>
      <c r="BE45" s="5">
        <f t="shared" si="25"/>
        <v>913.11041215266152</v>
      </c>
      <c r="BF45" s="5">
        <f t="shared" si="26"/>
        <v>1033.7725109580254</v>
      </c>
      <c r="BG45" s="5">
        <f t="shared" si="27"/>
        <v>925.15029335601218</v>
      </c>
      <c r="BH45" s="5">
        <f t="shared" si="28"/>
        <v>1027.0901025132659</v>
      </c>
      <c r="BI45" s="5">
        <f t="shared" si="29"/>
        <v>1077.3372974249658</v>
      </c>
      <c r="BJ45" s="5">
        <f t="shared" si="30"/>
        <v>1286.7239916000879</v>
      </c>
      <c r="BK45" s="5">
        <f t="shared" si="31"/>
        <v>1597.351571522828</v>
      </c>
      <c r="BL45" s="5">
        <f t="shared" si="32"/>
        <v>2085.9001780139206</v>
      </c>
      <c r="BM45" s="5">
        <f t="shared" si="33"/>
        <v>2292.7027448772715</v>
      </c>
      <c r="BN45" s="5">
        <f t="shared" si="34"/>
        <v>2560.9235708915921</v>
      </c>
      <c r="BO45" s="5">
        <f t="shared" si="35"/>
        <v>2631.8655102360931</v>
      </c>
    </row>
    <row r="46" spans="1:67" x14ac:dyDescent="0.3">
      <c r="A46">
        <f t="shared" si="36"/>
        <v>42</v>
      </c>
      <c r="B46">
        <f t="shared" si="3"/>
        <v>471</v>
      </c>
      <c r="C46" s="5">
        <f>AU46*EXP('Capital Market Assumptions'!$B$22+'Capital Market Assumptions'!$B$23*'Random Draws'!B45)</f>
        <v>490.66058917435089</v>
      </c>
      <c r="D46" s="5">
        <f>AV46*EXP('Capital Market Assumptions'!$B$22+'Capital Market Assumptions'!$B$23*'Random Draws'!C45)</f>
        <v>549.36455170691329</v>
      </c>
      <c r="E46" s="5">
        <f>AW46*EXP('Capital Market Assumptions'!$B$22+'Capital Market Assumptions'!$B$23*'Random Draws'!D45)</f>
        <v>550.57369167265426</v>
      </c>
      <c r="F46" s="5">
        <f>AX46*EXP('Capital Market Assumptions'!$B$22+'Capital Market Assumptions'!$B$23*'Random Draws'!E45)</f>
        <v>446.34755476786637</v>
      </c>
      <c r="G46" s="5">
        <f>AY46*EXP('Capital Market Assumptions'!$B$22+'Capital Market Assumptions'!$B$23*'Random Draws'!F45)</f>
        <v>531.8930576537025</v>
      </c>
      <c r="H46" s="5">
        <f>AZ46*EXP('Capital Market Assumptions'!$B$22+'Capital Market Assumptions'!$B$23*'Random Draws'!G45)</f>
        <v>508.98903774848992</v>
      </c>
      <c r="I46" s="5">
        <f>BA46*EXP('Capital Market Assumptions'!$B$22+'Capital Market Assumptions'!$B$23*'Random Draws'!H45)</f>
        <v>475.1421345859473</v>
      </c>
      <c r="J46" s="5">
        <f>BB46*EXP('Capital Market Assumptions'!$B$22+'Capital Market Assumptions'!$B$23*'Random Draws'!I45)</f>
        <v>519.73801122273949</v>
      </c>
      <c r="K46" s="5">
        <f>BC46*EXP('Capital Market Assumptions'!$B$22+'Capital Market Assumptions'!$B$23*'Random Draws'!J45)</f>
        <v>623.32492887756939</v>
      </c>
      <c r="L46" s="5">
        <f>BD46*EXP('Capital Market Assumptions'!$B$22+'Capital Market Assumptions'!$B$23*'Random Draws'!K45)</f>
        <v>547.65509535567776</v>
      </c>
      <c r="M46" s="5">
        <f>BE46*EXP('Capital Market Assumptions'!$B$22+'Capital Market Assumptions'!$B$23*'Random Draws'!L45)</f>
        <v>508.23382976580791</v>
      </c>
      <c r="N46" s="5">
        <f>BF46*EXP('Capital Market Assumptions'!$B$22+'Capital Market Assumptions'!$B$23*'Random Draws'!M45)</f>
        <v>612.65309374595427</v>
      </c>
      <c r="O46" s="5">
        <f>BG46*EXP('Capital Market Assumptions'!$B$22+'Capital Market Assumptions'!$B$23*'Random Draws'!N45)</f>
        <v>655.47527479772361</v>
      </c>
      <c r="P46" s="5">
        <f>BH46*EXP('Capital Market Assumptions'!$B$22+'Capital Market Assumptions'!$B$23*'Random Draws'!O45)</f>
        <v>805.93549840647631</v>
      </c>
      <c r="Q46" s="5">
        <f>BI46*EXP('Capital Market Assumptions'!$B$22+'Capital Market Assumptions'!$B$23*'Random Draws'!P45)</f>
        <v>715.69727825739835</v>
      </c>
      <c r="R46" s="5">
        <f>BJ46*EXP('Capital Market Assumptions'!$B$22+'Capital Market Assumptions'!$B$23*'Random Draws'!Q45)</f>
        <v>877.59900010954027</v>
      </c>
      <c r="S46" s="5">
        <f>BK46*EXP('Capital Market Assumptions'!$B$22+'Capital Market Assumptions'!$B$23*'Random Draws'!R45)</f>
        <v>972.5924461656482</v>
      </c>
      <c r="T46" s="5">
        <f>BL46*EXP('Capital Market Assumptions'!$B$22+'Capital Market Assumptions'!$B$23*'Random Draws'!S45)</f>
        <v>1062.8310292168708</v>
      </c>
      <c r="U46" s="5">
        <f>BM46*EXP('Capital Market Assumptions'!$B$22+'Capital Market Assumptions'!$B$23*'Random Draws'!T45)</f>
        <v>1272.2996933668542</v>
      </c>
      <c r="V46" s="5">
        <f>BN46*EXP('Capital Market Assumptions'!$B$22+'Capital Market Assumptions'!$B$23*'Random Draws'!U45)</f>
        <v>1308.0207488254575</v>
      </c>
      <c r="X46">
        <f t="shared" si="6"/>
        <v>4.2999999999999261E-2</v>
      </c>
      <c r="Y46">
        <f t="shared" si="7"/>
        <v>1.0600000000000023</v>
      </c>
      <c r="Z46">
        <f t="shared" si="8"/>
        <v>2.0930000000000035</v>
      </c>
      <c r="AA46">
        <f t="shared" si="9"/>
        <v>3.1530000000000058</v>
      </c>
      <c r="AB46">
        <f t="shared" si="10"/>
        <v>4.2659999999999911</v>
      </c>
      <c r="AC46">
        <f t="shared" si="11"/>
        <v>5.3020000000000067</v>
      </c>
      <c r="AD46">
        <f t="shared" si="12"/>
        <v>6.3569999999999993</v>
      </c>
      <c r="AE46">
        <f t="shared" si="13"/>
        <v>7.3900000000000006</v>
      </c>
      <c r="AF46">
        <f t="shared" si="14"/>
        <v>8.3549999999999898</v>
      </c>
      <c r="AG46">
        <f t="shared" si="15"/>
        <v>9.2480000000000047</v>
      </c>
      <c r="AH46">
        <v>9.9540000000000006</v>
      </c>
      <c r="AI46">
        <v>10.536</v>
      </c>
      <c r="AJ46">
        <v>11.061999999999999</v>
      </c>
      <c r="AK46">
        <v>11.587</v>
      </c>
      <c r="AL46">
        <v>12.256</v>
      </c>
      <c r="AM46">
        <v>12.815</v>
      </c>
      <c r="AN46">
        <v>13.287000000000001</v>
      </c>
      <c r="AO46">
        <v>13.785</v>
      </c>
      <c r="AP46">
        <v>14.218999999999999</v>
      </c>
      <c r="AQ46">
        <v>14.718999999999999</v>
      </c>
      <c r="AS46">
        <f t="shared" si="38"/>
        <v>471</v>
      </c>
      <c r="AT46">
        <f t="shared" si="38"/>
        <v>471</v>
      </c>
      <c r="AU46">
        <f t="shared" si="38"/>
        <v>471</v>
      </c>
      <c r="AV46" s="5">
        <f t="shared" si="16"/>
        <v>490.61758917435088</v>
      </c>
      <c r="AW46" s="5">
        <f t="shared" si="17"/>
        <v>548.30455170691334</v>
      </c>
      <c r="AX46" s="5">
        <f t="shared" si="18"/>
        <v>548.4806916726543</v>
      </c>
      <c r="AY46" s="5">
        <f t="shared" si="19"/>
        <v>443.19455476786635</v>
      </c>
      <c r="AZ46" s="5">
        <f t="shared" si="20"/>
        <v>527.62705765370254</v>
      </c>
      <c r="BA46" s="5">
        <f t="shared" si="21"/>
        <v>503.6870377484899</v>
      </c>
      <c r="BB46" s="5">
        <f t="shared" si="22"/>
        <v>468.78513458594728</v>
      </c>
      <c r="BC46" s="5">
        <f t="shared" si="23"/>
        <v>512.3480112227395</v>
      </c>
      <c r="BD46" s="5">
        <f t="shared" si="24"/>
        <v>614.96992887756937</v>
      </c>
      <c r="BE46" s="5">
        <f t="shared" si="25"/>
        <v>538.40709535567771</v>
      </c>
      <c r="BF46" s="5">
        <f t="shared" si="26"/>
        <v>498.2798297658079</v>
      </c>
      <c r="BG46" s="5">
        <f t="shared" si="27"/>
        <v>602.11709374595432</v>
      </c>
      <c r="BH46" s="5">
        <f t="shared" si="28"/>
        <v>644.4132747977236</v>
      </c>
      <c r="BI46" s="5">
        <f t="shared" si="29"/>
        <v>794.34849840647632</v>
      </c>
      <c r="BJ46" s="5">
        <f t="shared" si="30"/>
        <v>703.44127825739838</v>
      </c>
      <c r="BK46" s="5">
        <f t="shared" si="31"/>
        <v>864.78400010954022</v>
      </c>
      <c r="BL46" s="5">
        <f t="shared" si="32"/>
        <v>959.30544616564816</v>
      </c>
      <c r="BM46" s="5">
        <f t="shared" si="33"/>
        <v>1049.0460292168707</v>
      </c>
      <c r="BN46" s="5">
        <f t="shared" si="34"/>
        <v>1258.0806933668541</v>
      </c>
      <c r="BO46" s="5">
        <f t="shared" si="35"/>
        <v>1293.3017488254575</v>
      </c>
    </row>
    <row r="47" spans="1:67" x14ac:dyDescent="0.3">
      <c r="A47">
        <f t="shared" si="36"/>
        <v>43</v>
      </c>
      <c r="B47">
        <f t="shared" si="3"/>
        <v>471</v>
      </c>
      <c r="C47" s="5">
        <f>AU47*EXP('Capital Market Assumptions'!$B$22+'Capital Market Assumptions'!$B$23*'Random Draws'!B46)</f>
        <v>523.74997781343018</v>
      </c>
      <c r="D47" s="5">
        <f>AV47*EXP('Capital Market Assumptions'!$B$22+'Capital Market Assumptions'!$B$23*'Random Draws'!C46)</f>
        <v>554.16262543362677</v>
      </c>
      <c r="E47" s="5">
        <f>AW47*EXP('Capital Market Assumptions'!$B$22+'Capital Market Assumptions'!$B$23*'Random Draws'!D46)</f>
        <v>650.61175312480918</v>
      </c>
      <c r="F47" s="5">
        <f>AX47*EXP('Capital Market Assumptions'!$B$22+'Capital Market Assumptions'!$B$23*'Random Draws'!E46)</f>
        <v>634.21006070609667</v>
      </c>
      <c r="G47" s="5">
        <f>AY47*EXP('Capital Market Assumptions'!$B$22+'Capital Market Assumptions'!$B$23*'Random Draws'!F46)</f>
        <v>680.57485168325593</v>
      </c>
      <c r="H47" s="5">
        <f>AZ47*EXP('Capital Market Assumptions'!$B$22+'Capital Market Assumptions'!$B$23*'Random Draws'!G46)</f>
        <v>758.20281824736651</v>
      </c>
      <c r="I47" s="5">
        <f>BA47*EXP('Capital Market Assumptions'!$B$22+'Capital Market Assumptions'!$B$23*'Random Draws'!H46)</f>
        <v>759.847938667412</v>
      </c>
      <c r="J47" s="5">
        <f>BB47*EXP('Capital Market Assumptions'!$B$22+'Capital Market Assumptions'!$B$23*'Random Draws'!I46)</f>
        <v>727.81885662759066</v>
      </c>
      <c r="K47" s="5">
        <f>BC47*EXP('Capital Market Assumptions'!$B$22+'Capital Market Assumptions'!$B$23*'Random Draws'!J46)</f>
        <v>713.64595081510299</v>
      </c>
      <c r="L47" s="5">
        <f>BD47*EXP('Capital Market Assumptions'!$B$22+'Capital Market Assumptions'!$B$23*'Random Draws'!K46)</f>
        <v>669.40601925240924</v>
      </c>
      <c r="M47" s="5">
        <f>BE47*EXP('Capital Market Assumptions'!$B$22+'Capital Market Assumptions'!$B$23*'Random Draws'!L46)</f>
        <v>687.98379898749567</v>
      </c>
      <c r="N47" s="5">
        <f>BF47*EXP('Capital Market Assumptions'!$B$22+'Capital Market Assumptions'!$B$23*'Random Draws'!M46)</f>
        <v>652.85177838292839</v>
      </c>
      <c r="O47" s="5">
        <f>BG47*EXP('Capital Market Assumptions'!$B$22+'Capital Market Assumptions'!$B$23*'Random Draws'!N46)</f>
        <v>775.27959751235176</v>
      </c>
      <c r="P47" s="5">
        <f>BH47*EXP('Capital Market Assumptions'!$B$22+'Capital Market Assumptions'!$B$23*'Random Draws'!O46)</f>
        <v>708.22700738728543</v>
      </c>
      <c r="Q47" s="5">
        <f>BI47*EXP('Capital Market Assumptions'!$B$22+'Capital Market Assumptions'!$B$23*'Random Draws'!P46)</f>
        <v>648.33219474252542</v>
      </c>
      <c r="R47" s="5">
        <f>BJ47*EXP('Capital Market Assumptions'!$B$22+'Capital Market Assumptions'!$B$23*'Random Draws'!Q46)</f>
        <v>615.0723111780128</v>
      </c>
      <c r="S47" s="5">
        <f>BK47*EXP('Capital Market Assumptions'!$B$22+'Capital Market Assumptions'!$B$23*'Random Draws'!R46)</f>
        <v>534.71971857085953</v>
      </c>
      <c r="T47" s="5">
        <f>BL47*EXP('Capital Market Assumptions'!$B$22+'Capital Market Assumptions'!$B$23*'Random Draws'!S46)</f>
        <v>689.19206710176024</v>
      </c>
      <c r="U47" s="5">
        <f>BM47*EXP('Capital Market Assumptions'!$B$22+'Capital Market Assumptions'!$B$23*'Random Draws'!T46)</f>
        <v>820.56313215721286</v>
      </c>
      <c r="V47" s="5">
        <f>BN47*EXP('Capital Market Assumptions'!$B$22+'Capital Market Assumptions'!$B$23*'Random Draws'!U46)</f>
        <v>1028.0352768132962</v>
      </c>
      <c r="X47">
        <f t="shared" si="6"/>
        <v>4.2999999999999261E-2</v>
      </c>
      <c r="Y47">
        <f t="shared" si="7"/>
        <v>1.0600000000000023</v>
      </c>
      <c r="Z47">
        <f t="shared" si="8"/>
        <v>2.0930000000000035</v>
      </c>
      <c r="AA47">
        <f t="shared" si="9"/>
        <v>3.1530000000000058</v>
      </c>
      <c r="AB47">
        <f t="shared" si="10"/>
        <v>4.2659999999999911</v>
      </c>
      <c r="AC47">
        <f t="shared" si="11"/>
        <v>5.3020000000000067</v>
      </c>
      <c r="AD47">
        <f t="shared" si="12"/>
        <v>6.3569999999999993</v>
      </c>
      <c r="AE47">
        <f t="shared" si="13"/>
        <v>7.3900000000000006</v>
      </c>
      <c r="AF47">
        <f t="shared" si="14"/>
        <v>8.3549999999999898</v>
      </c>
      <c r="AG47">
        <f t="shared" si="15"/>
        <v>9.2480000000000047</v>
      </c>
      <c r="AH47">
        <v>9.9540000000000006</v>
      </c>
      <c r="AI47">
        <v>10.536</v>
      </c>
      <c r="AJ47">
        <v>11.061999999999999</v>
      </c>
      <c r="AK47">
        <v>11.587</v>
      </c>
      <c r="AL47">
        <v>12.256</v>
      </c>
      <c r="AM47">
        <v>12.815</v>
      </c>
      <c r="AN47">
        <v>13.287000000000001</v>
      </c>
      <c r="AO47">
        <v>13.785</v>
      </c>
      <c r="AP47">
        <v>14.218999999999999</v>
      </c>
      <c r="AQ47">
        <v>14.718999999999999</v>
      </c>
      <c r="AS47">
        <f t="shared" si="38"/>
        <v>471</v>
      </c>
      <c r="AT47">
        <f t="shared" si="38"/>
        <v>471</v>
      </c>
      <c r="AU47">
        <f t="shared" si="38"/>
        <v>471</v>
      </c>
      <c r="AV47" s="5">
        <f t="shared" si="16"/>
        <v>523.70697781343017</v>
      </c>
      <c r="AW47" s="5">
        <f t="shared" si="17"/>
        <v>553.10262543362683</v>
      </c>
      <c r="AX47" s="5">
        <f t="shared" si="18"/>
        <v>648.51875312480922</v>
      </c>
      <c r="AY47" s="5">
        <f t="shared" si="19"/>
        <v>631.05706070609665</v>
      </c>
      <c r="AZ47" s="5">
        <f t="shared" si="20"/>
        <v>676.30885168325597</v>
      </c>
      <c r="BA47" s="5">
        <f t="shared" si="21"/>
        <v>752.90081824736649</v>
      </c>
      <c r="BB47" s="5">
        <f t="shared" si="22"/>
        <v>753.49093866741202</v>
      </c>
      <c r="BC47" s="5">
        <f t="shared" si="23"/>
        <v>720.42885662759068</v>
      </c>
      <c r="BD47" s="5">
        <f t="shared" si="24"/>
        <v>705.29095081510297</v>
      </c>
      <c r="BE47" s="5">
        <f t="shared" si="25"/>
        <v>660.15801925240919</v>
      </c>
      <c r="BF47" s="5">
        <f t="shared" si="26"/>
        <v>678.02979898749572</v>
      </c>
      <c r="BG47" s="5">
        <f t="shared" si="27"/>
        <v>642.31577838292844</v>
      </c>
      <c r="BH47" s="5">
        <f t="shared" si="28"/>
        <v>764.21759751235174</v>
      </c>
      <c r="BI47" s="5">
        <f t="shared" si="29"/>
        <v>696.64000738728544</v>
      </c>
      <c r="BJ47" s="5">
        <f t="shared" si="30"/>
        <v>636.07619474252544</v>
      </c>
      <c r="BK47" s="5">
        <f t="shared" si="31"/>
        <v>602.25731117801274</v>
      </c>
      <c r="BL47" s="5">
        <f t="shared" si="32"/>
        <v>521.43271857085949</v>
      </c>
      <c r="BM47" s="5">
        <f t="shared" si="33"/>
        <v>675.40706710176028</v>
      </c>
      <c r="BN47" s="5">
        <f t="shared" si="34"/>
        <v>806.34413215721281</v>
      </c>
      <c r="BO47" s="5">
        <f t="shared" si="35"/>
        <v>1013.3162768132961</v>
      </c>
    </row>
    <row r="48" spans="1:67" x14ac:dyDescent="0.3">
      <c r="A48">
        <f t="shared" si="36"/>
        <v>44</v>
      </c>
      <c r="B48">
        <f t="shared" si="3"/>
        <v>471</v>
      </c>
      <c r="C48" s="5">
        <f>AU48*EXP('Capital Market Assumptions'!$B$22+'Capital Market Assumptions'!$B$23*'Random Draws'!B47)</f>
        <v>523.36309934502003</v>
      </c>
      <c r="D48" s="5">
        <f>AV48*EXP('Capital Market Assumptions'!$B$22+'Capital Market Assumptions'!$B$23*'Random Draws'!C47)</f>
        <v>574.768685264699</v>
      </c>
      <c r="E48" s="5">
        <f>AW48*EXP('Capital Market Assumptions'!$B$22+'Capital Market Assumptions'!$B$23*'Random Draws'!D47)</f>
        <v>732.29334208920943</v>
      </c>
      <c r="F48" s="5">
        <f>AX48*EXP('Capital Market Assumptions'!$B$22+'Capital Market Assumptions'!$B$23*'Random Draws'!E47)</f>
        <v>893.46316524644021</v>
      </c>
      <c r="G48" s="5">
        <f>AY48*EXP('Capital Market Assumptions'!$B$22+'Capital Market Assumptions'!$B$23*'Random Draws'!F47)</f>
        <v>859.17832499417693</v>
      </c>
      <c r="H48" s="5">
        <f>AZ48*EXP('Capital Market Assumptions'!$B$22+'Capital Market Assumptions'!$B$23*'Random Draws'!G47)</f>
        <v>924.04782927875863</v>
      </c>
      <c r="I48" s="5">
        <f>BA48*EXP('Capital Market Assumptions'!$B$22+'Capital Market Assumptions'!$B$23*'Random Draws'!H47)</f>
        <v>1071.5173110187779</v>
      </c>
      <c r="J48" s="5">
        <f>BB48*EXP('Capital Market Assumptions'!$B$22+'Capital Market Assumptions'!$B$23*'Random Draws'!I47)</f>
        <v>1441.5248111950104</v>
      </c>
      <c r="K48" s="5">
        <f>BC48*EXP('Capital Market Assumptions'!$B$22+'Capital Market Assumptions'!$B$23*'Random Draws'!J47)</f>
        <v>1476.0624038291298</v>
      </c>
      <c r="L48" s="5">
        <f>BD48*EXP('Capital Market Assumptions'!$B$22+'Capital Market Assumptions'!$B$23*'Random Draws'!K47)</f>
        <v>1502.8006917011371</v>
      </c>
      <c r="M48" s="5">
        <f>BE48*EXP('Capital Market Assumptions'!$B$22+'Capital Market Assumptions'!$B$23*'Random Draws'!L47)</f>
        <v>1623.481702437839</v>
      </c>
      <c r="N48" s="5">
        <f>BF48*EXP('Capital Market Assumptions'!$B$22+'Capital Market Assumptions'!$B$23*'Random Draws'!M47)</f>
        <v>1545.0884383011671</v>
      </c>
      <c r="O48" s="5">
        <f>BG48*EXP('Capital Market Assumptions'!$B$22+'Capital Market Assumptions'!$B$23*'Random Draws'!N47)</f>
        <v>1614.6888048823294</v>
      </c>
      <c r="P48" s="5">
        <f>BH48*EXP('Capital Market Assumptions'!$B$22+'Capital Market Assumptions'!$B$23*'Random Draws'!O47)</f>
        <v>2120.4684334386029</v>
      </c>
      <c r="Q48" s="5">
        <f>BI48*EXP('Capital Market Assumptions'!$B$22+'Capital Market Assumptions'!$B$23*'Random Draws'!P47)</f>
        <v>2355.6423166656705</v>
      </c>
      <c r="R48" s="5">
        <f>BJ48*EXP('Capital Market Assumptions'!$B$22+'Capital Market Assumptions'!$B$23*'Random Draws'!Q47)</f>
        <v>2088.616750477247</v>
      </c>
      <c r="S48" s="5">
        <f>BK48*EXP('Capital Market Assumptions'!$B$22+'Capital Market Assumptions'!$B$23*'Random Draws'!R47)</f>
        <v>2102.9113539602781</v>
      </c>
      <c r="T48" s="5">
        <f>BL48*EXP('Capital Market Assumptions'!$B$22+'Capital Market Assumptions'!$B$23*'Random Draws'!S47)</f>
        <v>2298.8068926711553</v>
      </c>
      <c r="U48" s="5">
        <f>BM48*EXP('Capital Market Assumptions'!$B$22+'Capital Market Assumptions'!$B$23*'Random Draws'!T47)</f>
        <v>2256.7281135637431</v>
      </c>
      <c r="V48" s="5">
        <f>BN48*EXP('Capital Market Assumptions'!$B$22+'Capital Market Assumptions'!$B$23*'Random Draws'!U47)</f>
        <v>1979.3538700006461</v>
      </c>
      <c r="X48">
        <f t="shared" si="6"/>
        <v>4.2999999999999261E-2</v>
      </c>
      <c r="Y48">
        <f t="shared" si="7"/>
        <v>1.0600000000000023</v>
      </c>
      <c r="Z48">
        <f t="shared" si="8"/>
        <v>2.0930000000000035</v>
      </c>
      <c r="AA48">
        <f t="shared" si="9"/>
        <v>3.1530000000000058</v>
      </c>
      <c r="AB48">
        <f t="shared" si="10"/>
        <v>4.2659999999999911</v>
      </c>
      <c r="AC48">
        <f t="shared" si="11"/>
        <v>5.3020000000000067</v>
      </c>
      <c r="AD48">
        <f t="shared" si="12"/>
        <v>6.3569999999999993</v>
      </c>
      <c r="AE48">
        <f t="shared" si="13"/>
        <v>7.3900000000000006</v>
      </c>
      <c r="AF48">
        <f t="shared" si="14"/>
        <v>8.3549999999999898</v>
      </c>
      <c r="AG48">
        <f t="shared" si="15"/>
        <v>9.2480000000000047</v>
      </c>
      <c r="AH48">
        <v>9.9540000000000006</v>
      </c>
      <c r="AI48">
        <v>10.536</v>
      </c>
      <c r="AJ48">
        <v>11.061999999999999</v>
      </c>
      <c r="AK48">
        <v>11.587</v>
      </c>
      <c r="AL48">
        <v>12.256</v>
      </c>
      <c r="AM48">
        <v>12.815</v>
      </c>
      <c r="AN48">
        <v>13.287000000000001</v>
      </c>
      <c r="AO48">
        <v>13.785</v>
      </c>
      <c r="AP48">
        <v>14.218999999999999</v>
      </c>
      <c r="AQ48">
        <v>14.718999999999999</v>
      </c>
      <c r="AS48">
        <f t="shared" si="38"/>
        <v>471</v>
      </c>
      <c r="AT48">
        <f t="shared" si="38"/>
        <v>471</v>
      </c>
      <c r="AU48">
        <f t="shared" si="38"/>
        <v>471</v>
      </c>
      <c r="AV48" s="5">
        <f t="shared" si="16"/>
        <v>523.32009934502003</v>
      </c>
      <c r="AW48" s="5">
        <f t="shared" si="17"/>
        <v>573.70868526469894</v>
      </c>
      <c r="AX48" s="5">
        <f t="shared" si="18"/>
        <v>730.20034208920947</v>
      </c>
      <c r="AY48" s="5">
        <f t="shared" si="19"/>
        <v>890.31016524644019</v>
      </c>
      <c r="AZ48" s="5">
        <f t="shared" si="20"/>
        <v>854.91232499417697</v>
      </c>
      <c r="BA48" s="5">
        <f t="shared" si="21"/>
        <v>918.74582927875861</v>
      </c>
      <c r="BB48" s="5">
        <f t="shared" si="22"/>
        <v>1065.160311018778</v>
      </c>
      <c r="BC48" s="5">
        <f t="shared" si="23"/>
        <v>1434.1348111950103</v>
      </c>
      <c r="BD48" s="5">
        <f t="shared" si="24"/>
        <v>1467.7074038291298</v>
      </c>
      <c r="BE48" s="5">
        <f t="shared" si="25"/>
        <v>1493.5526917011371</v>
      </c>
      <c r="BF48" s="5">
        <f t="shared" si="26"/>
        <v>1613.527702437839</v>
      </c>
      <c r="BG48" s="5">
        <f t="shared" si="27"/>
        <v>1534.5524383011671</v>
      </c>
      <c r="BH48" s="5">
        <f t="shared" si="28"/>
        <v>1603.6268048823295</v>
      </c>
      <c r="BI48" s="5">
        <f t="shared" si="29"/>
        <v>2108.8814334386029</v>
      </c>
      <c r="BJ48" s="5">
        <f t="shared" si="30"/>
        <v>2343.3863166656706</v>
      </c>
      <c r="BK48" s="5">
        <f t="shared" si="31"/>
        <v>2075.801750477247</v>
      </c>
      <c r="BL48" s="5">
        <f t="shared" si="32"/>
        <v>2089.6243539602783</v>
      </c>
      <c r="BM48" s="5">
        <f t="shared" si="33"/>
        <v>2285.0218926711555</v>
      </c>
      <c r="BN48" s="5">
        <f t="shared" si="34"/>
        <v>2242.5091135637431</v>
      </c>
      <c r="BO48" s="5">
        <f t="shared" si="35"/>
        <v>1964.6348700006461</v>
      </c>
    </row>
    <row r="49" spans="1:67" x14ac:dyDescent="0.3">
      <c r="A49">
        <f t="shared" si="36"/>
        <v>45</v>
      </c>
      <c r="B49">
        <f t="shared" si="3"/>
        <v>471</v>
      </c>
      <c r="C49" s="5">
        <f>AU49*EXP('Capital Market Assumptions'!$B$22+'Capital Market Assumptions'!$B$23*'Random Draws'!B48)</f>
        <v>456.31490043959781</v>
      </c>
      <c r="D49" s="5">
        <f>AV49*EXP('Capital Market Assumptions'!$B$22+'Capital Market Assumptions'!$B$23*'Random Draws'!C48)</f>
        <v>516.24046149094795</v>
      </c>
      <c r="E49" s="5">
        <f>AW49*EXP('Capital Market Assumptions'!$B$22+'Capital Market Assumptions'!$B$23*'Random Draws'!D48)</f>
        <v>614.35198069756416</v>
      </c>
      <c r="F49" s="5">
        <f>AX49*EXP('Capital Market Assumptions'!$B$22+'Capital Market Assumptions'!$B$23*'Random Draws'!E48)</f>
        <v>689.6346973612325</v>
      </c>
      <c r="G49" s="5">
        <f>AY49*EXP('Capital Market Assumptions'!$B$22+'Capital Market Assumptions'!$B$23*'Random Draws'!F48)</f>
        <v>757.69074216837589</v>
      </c>
      <c r="H49" s="5">
        <f>AZ49*EXP('Capital Market Assumptions'!$B$22+'Capital Market Assumptions'!$B$23*'Random Draws'!G48)</f>
        <v>711.21762164738152</v>
      </c>
      <c r="I49" s="5">
        <f>BA49*EXP('Capital Market Assumptions'!$B$22+'Capital Market Assumptions'!$B$23*'Random Draws'!H48)</f>
        <v>773.56700103443779</v>
      </c>
      <c r="J49" s="5">
        <f>BB49*EXP('Capital Market Assumptions'!$B$22+'Capital Market Assumptions'!$B$23*'Random Draws'!I48)</f>
        <v>863.77899432786171</v>
      </c>
      <c r="K49" s="5">
        <f>BC49*EXP('Capital Market Assumptions'!$B$22+'Capital Market Assumptions'!$B$23*'Random Draws'!J48)</f>
        <v>831.10092020677416</v>
      </c>
      <c r="L49" s="5">
        <f>BD49*EXP('Capital Market Assumptions'!$B$22+'Capital Market Assumptions'!$B$23*'Random Draws'!K48)</f>
        <v>961.22412313346456</v>
      </c>
      <c r="M49" s="5">
        <f>BE49*EXP('Capital Market Assumptions'!$B$22+'Capital Market Assumptions'!$B$23*'Random Draws'!L48)</f>
        <v>991.19393977202583</v>
      </c>
      <c r="N49" s="5">
        <f>BF49*EXP('Capital Market Assumptions'!$B$22+'Capital Market Assumptions'!$B$23*'Random Draws'!M48)</f>
        <v>1042.1589973274852</v>
      </c>
      <c r="O49" s="5">
        <f>BG49*EXP('Capital Market Assumptions'!$B$22+'Capital Market Assumptions'!$B$23*'Random Draws'!N48)</f>
        <v>1289.5428574454961</v>
      </c>
      <c r="P49" s="5">
        <f>BH49*EXP('Capital Market Assumptions'!$B$22+'Capital Market Assumptions'!$B$23*'Random Draws'!O48)</f>
        <v>1363.472371853861</v>
      </c>
      <c r="Q49" s="5">
        <f>BI49*EXP('Capital Market Assumptions'!$B$22+'Capital Market Assumptions'!$B$23*'Random Draws'!P48)</f>
        <v>1316.8081197118468</v>
      </c>
      <c r="R49" s="5">
        <f>BJ49*EXP('Capital Market Assumptions'!$B$22+'Capital Market Assumptions'!$B$23*'Random Draws'!Q48)</f>
        <v>1469.2157416116352</v>
      </c>
      <c r="S49" s="5">
        <f>BK49*EXP('Capital Market Assumptions'!$B$22+'Capital Market Assumptions'!$B$23*'Random Draws'!R48)</f>
        <v>1608.500406898492</v>
      </c>
      <c r="T49" s="5">
        <f>BL49*EXP('Capital Market Assumptions'!$B$22+'Capital Market Assumptions'!$B$23*'Random Draws'!S48)</f>
        <v>1930.3886863046548</v>
      </c>
      <c r="U49" s="5">
        <f>BM49*EXP('Capital Market Assumptions'!$B$22+'Capital Market Assumptions'!$B$23*'Random Draws'!T48)</f>
        <v>2300.8420703088213</v>
      </c>
      <c r="V49" s="5">
        <f>BN49*EXP('Capital Market Assumptions'!$B$22+'Capital Market Assumptions'!$B$23*'Random Draws'!U48)</f>
        <v>2500.8191685777588</v>
      </c>
      <c r="X49">
        <f t="shared" si="6"/>
        <v>4.2999999999999261E-2</v>
      </c>
      <c r="Y49">
        <f t="shared" si="7"/>
        <v>1.0600000000000023</v>
      </c>
      <c r="Z49">
        <f t="shared" si="8"/>
        <v>2.0930000000000035</v>
      </c>
      <c r="AA49">
        <f t="shared" si="9"/>
        <v>3.1530000000000058</v>
      </c>
      <c r="AB49">
        <f t="shared" si="10"/>
        <v>4.2659999999999911</v>
      </c>
      <c r="AC49">
        <f t="shared" si="11"/>
        <v>5.3020000000000067</v>
      </c>
      <c r="AD49">
        <f t="shared" si="12"/>
        <v>6.3569999999999993</v>
      </c>
      <c r="AE49">
        <f t="shared" si="13"/>
        <v>7.3900000000000006</v>
      </c>
      <c r="AF49">
        <f t="shared" si="14"/>
        <v>8.3549999999999898</v>
      </c>
      <c r="AG49">
        <f t="shared" si="15"/>
        <v>9.2480000000000047</v>
      </c>
      <c r="AH49">
        <v>9.9540000000000006</v>
      </c>
      <c r="AI49">
        <v>10.536</v>
      </c>
      <c r="AJ49">
        <v>11.061999999999999</v>
      </c>
      <c r="AK49">
        <v>11.587</v>
      </c>
      <c r="AL49">
        <v>12.256</v>
      </c>
      <c r="AM49">
        <v>12.815</v>
      </c>
      <c r="AN49">
        <v>13.287000000000001</v>
      </c>
      <c r="AO49">
        <v>13.785</v>
      </c>
      <c r="AP49">
        <v>14.218999999999999</v>
      </c>
      <c r="AQ49">
        <v>14.718999999999999</v>
      </c>
      <c r="AS49">
        <f t="shared" si="38"/>
        <v>471</v>
      </c>
      <c r="AT49">
        <f t="shared" si="38"/>
        <v>471</v>
      </c>
      <c r="AU49">
        <f t="shared" si="38"/>
        <v>471</v>
      </c>
      <c r="AV49" s="5">
        <f t="shared" si="16"/>
        <v>456.2719004395978</v>
      </c>
      <c r="AW49" s="5">
        <f t="shared" si="17"/>
        <v>515.18046149094789</v>
      </c>
      <c r="AX49" s="5">
        <f t="shared" si="18"/>
        <v>612.2589806975642</v>
      </c>
      <c r="AY49" s="5">
        <f t="shared" si="19"/>
        <v>686.48169736123248</v>
      </c>
      <c r="AZ49" s="5">
        <f t="shared" si="20"/>
        <v>753.42474216837593</v>
      </c>
      <c r="BA49" s="5">
        <f t="shared" si="21"/>
        <v>705.9156216473815</v>
      </c>
      <c r="BB49" s="5">
        <f t="shared" si="22"/>
        <v>767.21000103443782</v>
      </c>
      <c r="BC49" s="5">
        <f t="shared" si="23"/>
        <v>856.38899432786172</v>
      </c>
      <c r="BD49" s="5">
        <f t="shared" si="24"/>
        <v>822.74592020677414</v>
      </c>
      <c r="BE49" s="5">
        <f t="shared" si="25"/>
        <v>951.97612313346451</v>
      </c>
      <c r="BF49" s="5">
        <f t="shared" si="26"/>
        <v>981.23993977202588</v>
      </c>
      <c r="BG49" s="5">
        <f t="shared" si="27"/>
        <v>1031.6229973274851</v>
      </c>
      <c r="BH49" s="5">
        <f t="shared" si="28"/>
        <v>1278.4808574454962</v>
      </c>
      <c r="BI49" s="5">
        <f t="shared" si="29"/>
        <v>1351.885371853861</v>
      </c>
      <c r="BJ49" s="5">
        <f t="shared" si="30"/>
        <v>1304.5521197118467</v>
      </c>
      <c r="BK49" s="5">
        <f t="shared" si="31"/>
        <v>1456.4007416116351</v>
      </c>
      <c r="BL49" s="5">
        <f t="shared" si="32"/>
        <v>1595.2134068984919</v>
      </c>
      <c r="BM49" s="5">
        <f t="shared" si="33"/>
        <v>1916.6036863046547</v>
      </c>
      <c r="BN49" s="5">
        <f t="shared" si="34"/>
        <v>2286.6230703088213</v>
      </c>
      <c r="BO49" s="5">
        <f t="shared" si="35"/>
        <v>2486.1001685777587</v>
      </c>
    </row>
    <row r="50" spans="1:67" x14ac:dyDescent="0.3">
      <c r="A50">
        <f t="shared" si="36"/>
        <v>46</v>
      </c>
      <c r="B50">
        <f t="shared" si="3"/>
        <v>471</v>
      </c>
      <c r="C50" s="5">
        <f>AU50*EXP('Capital Market Assumptions'!$B$22+'Capital Market Assumptions'!$B$23*'Random Draws'!B49)</f>
        <v>502.88410287938274</v>
      </c>
      <c r="D50" s="5">
        <f>AV50*EXP('Capital Market Assumptions'!$B$22+'Capital Market Assumptions'!$B$23*'Random Draws'!C49)</f>
        <v>446.37435235796767</v>
      </c>
      <c r="E50" s="5">
        <f>AW50*EXP('Capital Market Assumptions'!$B$22+'Capital Market Assumptions'!$B$23*'Random Draws'!D49)</f>
        <v>447.15930562771916</v>
      </c>
      <c r="F50" s="5">
        <f>AX50*EXP('Capital Market Assumptions'!$B$22+'Capital Market Assumptions'!$B$23*'Random Draws'!E49)</f>
        <v>506.37794261485493</v>
      </c>
      <c r="G50" s="5">
        <f>AY50*EXP('Capital Market Assumptions'!$B$22+'Capital Market Assumptions'!$B$23*'Random Draws'!F49)</f>
        <v>577.21472780859915</v>
      </c>
      <c r="H50" s="5">
        <f>AZ50*EXP('Capital Market Assumptions'!$B$22+'Capital Market Assumptions'!$B$23*'Random Draws'!G49)</f>
        <v>535.05759718388492</v>
      </c>
      <c r="I50" s="5">
        <f>BA50*EXP('Capital Market Assumptions'!$B$22+'Capital Market Assumptions'!$B$23*'Random Draws'!H49)</f>
        <v>542.18868018374349</v>
      </c>
      <c r="J50" s="5">
        <f>BB50*EXP('Capital Market Assumptions'!$B$22+'Capital Market Assumptions'!$B$23*'Random Draws'!I49)</f>
        <v>716.17229910652316</v>
      </c>
      <c r="K50" s="5">
        <f>BC50*EXP('Capital Market Assumptions'!$B$22+'Capital Market Assumptions'!$B$23*'Random Draws'!J49)</f>
        <v>956.71053341529557</v>
      </c>
      <c r="L50" s="5">
        <f>BD50*EXP('Capital Market Assumptions'!$B$22+'Capital Market Assumptions'!$B$23*'Random Draws'!K49)</f>
        <v>1008.2605369113077</v>
      </c>
      <c r="M50" s="5">
        <f>BE50*EXP('Capital Market Assumptions'!$B$22+'Capital Market Assumptions'!$B$23*'Random Draws'!L49)</f>
        <v>1014.8544917119101</v>
      </c>
      <c r="N50" s="5">
        <f>BF50*EXP('Capital Market Assumptions'!$B$22+'Capital Market Assumptions'!$B$23*'Random Draws'!M49)</f>
        <v>969.05391029378143</v>
      </c>
      <c r="O50" s="5">
        <f>BG50*EXP('Capital Market Assumptions'!$B$22+'Capital Market Assumptions'!$B$23*'Random Draws'!N49)</f>
        <v>1094.4240669823753</v>
      </c>
      <c r="P50" s="5">
        <f>BH50*EXP('Capital Market Assumptions'!$B$22+'Capital Market Assumptions'!$B$23*'Random Draws'!O49)</f>
        <v>1182.4021944236467</v>
      </c>
      <c r="Q50" s="5">
        <f>BI50*EXP('Capital Market Assumptions'!$B$22+'Capital Market Assumptions'!$B$23*'Random Draws'!P49)</f>
        <v>1168.624962007631</v>
      </c>
      <c r="R50" s="5">
        <f>BJ50*EXP('Capital Market Assumptions'!$B$22+'Capital Market Assumptions'!$B$23*'Random Draws'!Q49)</f>
        <v>1539.599473085367</v>
      </c>
      <c r="S50" s="5">
        <f>BK50*EXP('Capital Market Assumptions'!$B$22+'Capital Market Assumptions'!$B$23*'Random Draws'!R49)</f>
        <v>1795.9544885980577</v>
      </c>
      <c r="T50" s="5">
        <f>BL50*EXP('Capital Market Assumptions'!$B$22+'Capital Market Assumptions'!$B$23*'Random Draws'!S49)</f>
        <v>1811.3634093404621</v>
      </c>
      <c r="U50" s="5">
        <f>BM50*EXP('Capital Market Assumptions'!$B$22+'Capital Market Assumptions'!$B$23*'Random Draws'!T49)</f>
        <v>1869.3922881438393</v>
      </c>
      <c r="V50" s="5">
        <f>BN50*EXP('Capital Market Assumptions'!$B$22+'Capital Market Assumptions'!$B$23*'Random Draws'!U49)</f>
        <v>2240.5482831268632</v>
      </c>
      <c r="X50">
        <f t="shared" si="6"/>
        <v>4.2999999999999261E-2</v>
      </c>
      <c r="Y50">
        <f t="shared" si="7"/>
        <v>1.0600000000000023</v>
      </c>
      <c r="Z50">
        <f t="shared" si="8"/>
        <v>2.0930000000000035</v>
      </c>
      <c r="AA50">
        <f t="shared" si="9"/>
        <v>3.1530000000000058</v>
      </c>
      <c r="AB50">
        <f t="shared" si="10"/>
        <v>4.2659999999999911</v>
      </c>
      <c r="AC50">
        <f t="shared" si="11"/>
        <v>5.3020000000000067</v>
      </c>
      <c r="AD50">
        <f t="shared" si="12"/>
        <v>6.3569999999999993</v>
      </c>
      <c r="AE50">
        <f t="shared" si="13"/>
        <v>7.3900000000000006</v>
      </c>
      <c r="AF50">
        <f t="shared" si="14"/>
        <v>8.3549999999999898</v>
      </c>
      <c r="AG50">
        <f t="shared" si="15"/>
        <v>9.2480000000000047</v>
      </c>
      <c r="AH50">
        <v>9.9540000000000006</v>
      </c>
      <c r="AI50">
        <v>10.536</v>
      </c>
      <c r="AJ50">
        <v>11.061999999999999</v>
      </c>
      <c r="AK50">
        <v>11.587</v>
      </c>
      <c r="AL50">
        <v>12.256</v>
      </c>
      <c r="AM50">
        <v>12.815</v>
      </c>
      <c r="AN50">
        <v>13.287000000000001</v>
      </c>
      <c r="AO50">
        <v>13.785</v>
      </c>
      <c r="AP50">
        <v>14.218999999999999</v>
      </c>
      <c r="AQ50">
        <v>14.718999999999999</v>
      </c>
      <c r="AS50">
        <f t="shared" si="38"/>
        <v>471</v>
      </c>
      <c r="AT50">
        <f t="shared" si="38"/>
        <v>471</v>
      </c>
      <c r="AU50">
        <f t="shared" si="38"/>
        <v>471</v>
      </c>
      <c r="AV50" s="5">
        <f t="shared" si="16"/>
        <v>502.84110287938273</v>
      </c>
      <c r="AW50" s="5">
        <f t="shared" si="17"/>
        <v>445.31435235796766</v>
      </c>
      <c r="AX50" s="5">
        <f t="shared" si="18"/>
        <v>445.06630562771915</v>
      </c>
      <c r="AY50" s="5">
        <f t="shared" si="19"/>
        <v>503.22494261485491</v>
      </c>
      <c r="AZ50" s="5">
        <f t="shared" si="20"/>
        <v>572.94872780859919</v>
      </c>
      <c r="BA50" s="5">
        <f t="shared" si="21"/>
        <v>529.7555971838849</v>
      </c>
      <c r="BB50" s="5">
        <f t="shared" si="22"/>
        <v>535.83168018374352</v>
      </c>
      <c r="BC50" s="5">
        <f t="shared" si="23"/>
        <v>708.78229910652317</v>
      </c>
      <c r="BD50" s="5">
        <f t="shared" si="24"/>
        <v>948.35553341529555</v>
      </c>
      <c r="BE50" s="5">
        <f t="shared" si="25"/>
        <v>999.01253691130762</v>
      </c>
      <c r="BF50" s="5">
        <f t="shared" si="26"/>
        <v>1004.9004917119101</v>
      </c>
      <c r="BG50" s="5">
        <f t="shared" si="27"/>
        <v>958.51791029378148</v>
      </c>
      <c r="BH50" s="5">
        <f t="shared" si="28"/>
        <v>1083.3620669823754</v>
      </c>
      <c r="BI50" s="5">
        <f t="shared" si="29"/>
        <v>1170.8151944236467</v>
      </c>
      <c r="BJ50" s="5">
        <f t="shared" si="30"/>
        <v>1156.3689620076309</v>
      </c>
      <c r="BK50" s="5">
        <f t="shared" si="31"/>
        <v>1526.7844730853669</v>
      </c>
      <c r="BL50" s="5">
        <f t="shared" si="32"/>
        <v>1782.6674885980576</v>
      </c>
      <c r="BM50" s="5">
        <f t="shared" si="33"/>
        <v>1797.578409340462</v>
      </c>
      <c r="BN50" s="5">
        <f t="shared" si="34"/>
        <v>1855.1732881438393</v>
      </c>
      <c r="BO50" s="5">
        <f t="shared" si="35"/>
        <v>2225.8292831268632</v>
      </c>
    </row>
    <row r="51" spans="1:67" x14ac:dyDescent="0.3">
      <c r="A51">
        <f t="shared" si="36"/>
        <v>47</v>
      </c>
      <c r="B51">
        <f t="shared" si="3"/>
        <v>471</v>
      </c>
      <c r="C51" s="5">
        <f>AU51*EXP('Capital Market Assumptions'!$B$22+'Capital Market Assumptions'!$B$23*'Random Draws'!B50)</f>
        <v>495.05327098607194</v>
      </c>
      <c r="D51" s="5">
        <f>AV51*EXP('Capital Market Assumptions'!$B$22+'Capital Market Assumptions'!$B$23*'Random Draws'!C50)</f>
        <v>531.28242865333095</v>
      </c>
      <c r="E51" s="5">
        <f>AW51*EXP('Capital Market Assumptions'!$B$22+'Capital Market Assumptions'!$B$23*'Random Draws'!D50)</f>
        <v>591.62935418646998</v>
      </c>
      <c r="F51" s="5">
        <f>AX51*EXP('Capital Market Assumptions'!$B$22+'Capital Market Assumptions'!$B$23*'Random Draws'!E50)</f>
        <v>701.83815792725329</v>
      </c>
      <c r="G51" s="5">
        <f>AY51*EXP('Capital Market Assumptions'!$B$22+'Capital Market Assumptions'!$B$23*'Random Draws'!F50)</f>
        <v>685.13958263666734</v>
      </c>
      <c r="H51" s="5">
        <f>AZ51*EXP('Capital Market Assumptions'!$B$22+'Capital Market Assumptions'!$B$23*'Random Draws'!G50)</f>
        <v>612.96774874413347</v>
      </c>
      <c r="I51" s="5">
        <f>BA51*EXP('Capital Market Assumptions'!$B$22+'Capital Market Assumptions'!$B$23*'Random Draws'!H50)</f>
        <v>572.00772138761215</v>
      </c>
      <c r="J51" s="5">
        <f>BB51*EXP('Capital Market Assumptions'!$B$22+'Capital Market Assumptions'!$B$23*'Random Draws'!I50)</f>
        <v>665.48070049224566</v>
      </c>
      <c r="K51" s="5">
        <f>BC51*EXP('Capital Market Assumptions'!$B$22+'Capital Market Assumptions'!$B$23*'Random Draws'!J50)</f>
        <v>674.64889036408249</v>
      </c>
      <c r="L51" s="5">
        <f>BD51*EXP('Capital Market Assumptions'!$B$22+'Capital Market Assumptions'!$B$23*'Random Draws'!K50)</f>
        <v>592.80407920517882</v>
      </c>
      <c r="M51" s="5">
        <f>BE51*EXP('Capital Market Assumptions'!$B$22+'Capital Market Assumptions'!$B$23*'Random Draws'!L50)</f>
        <v>719.11792651765063</v>
      </c>
      <c r="N51" s="5">
        <f>BF51*EXP('Capital Market Assumptions'!$B$22+'Capital Market Assumptions'!$B$23*'Random Draws'!M50)</f>
        <v>791.92120817056457</v>
      </c>
      <c r="O51" s="5">
        <f>BG51*EXP('Capital Market Assumptions'!$B$22+'Capital Market Assumptions'!$B$23*'Random Draws'!N50)</f>
        <v>840.52609907813292</v>
      </c>
      <c r="P51" s="5">
        <f>BH51*EXP('Capital Market Assumptions'!$B$22+'Capital Market Assumptions'!$B$23*'Random Draws'!O50)</f>
        <v>898.86795672373353</v>
      </c>
      <c r="Q51" s="5">
        <f>BI51*EXP('Capital Market Assumptions'!$B$22+'Capital Market Assumptions'!$B$23*'Random Draws'!P50)</f>
        <v>920.15466289980623</v>
      </c>
      <c r="R51" s="5">
        <f>BJ51*EXP('Capital Market Assumptions'!$B$22+'Capital Market Assumptions'!$B$23*'Random Draws'!Q50)</f>
        <v>793.34713678990681</v>
      </c>
      <c r="S51" s="5">
        <f>BK51*EXP('Capital Market Assumptions'!$B$22+'Capital Market Assumptions'!$B$23*'Random Draws'!R50)</f>
        <v>894.82275415211586</v>
      </c>
      <c r="T51" s="5">
        <f>BL51*EXP('Capital Market Assumptions'!$B$22+'Capital Market Assumptions'!$B$23*'Random Draws'!S50)</f>
        <v>1012.2865000776512</v>
      </c>
      <c r="U51" s="5">
        <f>BM51*EXP('Capital Market Assumptions'!$B$22+'Capital Market Assumptions'!$B$23*'Random Draws'!T50)</f>
        <v>1022.8145997423439</v>
      </c>
      <c r="V51" s="5">
        <f>BN51*EXP('Capital Market Assumptions'!$B$22+'Capital Market Assumptions'!$B$23*'Random Draws'!U50)</f>
        <v>1179.643450064724</v>
      </c>
      <c r="X51">
        <f t="shared" si="6"/>
        <v>4.2999999999999261E-2</v>
      </c>
      <c r="Y51">
        <f t="shared" si="7"/>
        <v>1.0600000000000023</v>
      </c>
      <c r="Z51">
        <f t="shared" si="8"/>
        <v>2.0930000000000035</v>
      </c>
      <c r="AA51">
        <f t="shared" si="9"/>
        <v>3.1530000000000058</v>
      </c>
      <c r="AB51">
        <f t="shared" si="10"/>
        <v>4.2659999999999911</v>
      </c>
      <c r="AC51">
        <f t="shared" si="11"/>
        <v>5.3020000000000067</v>
      </c>
      <c r="AD51">
        <f t="shared" si="12"/>
        <v>6.3569999999999993</v>
      </c>
      <c r="AE51">
        <f t="shared" si="13"/>
        <v>7.3900000000000006</v>
      </c>
      <c r="AF51">
        <f t="shared" si="14"/>
        <v>8.3549999999999898</v>
      </c>
      <c r="AG51">
        <f t="shared" si="15"/>
        <v>9.2480000000000047</v>
      </c>
      <c r="AH51">
        <v>9.9540000000000006</v>
      </c>
      <c r="AI51">
        <v>10.536</v>
      </c>
      <c r="AJ51">
        <v>11.061999999999999</v>
      </c>
      <c r="AK51">
        <v>11.587</v>
      </c>
      <c r="AL51">
        <v>12.256</v>
      </c>
      <c r="AM51">
        <v>12.815</v>
      </c>
      <c r="AN51">
        <v>13.287000000000001</v>
      </c>
      <c r="AO51">
        <v>13.785</v>
      </c>
      <c r="AP51">
        <v>14.218999999999999</v>
      </c>
      <c r="AQ51">
        <v>14.718999999999999</v>
      </c>
      <c r="AS51">
        <f t="shared" si="38"/>
        <v>471</v>
      </c>
      <c r="AT51">
        <f t="shared" si="38"/>
        <v>471</v>
      </c>
      <c r="AU51">
        <f t="shared" si="38"/>
        <v>471</v>
      </c>
      <c r="AV51" s="5">
        <f t="shared" si="16"/>
        <v>495.01027098607193</v>
      </c>
      <c r="AW51" s="5">
        <f t="shared" si="17"/>
        <v>530.22242865333101</v>
      </c>
      <c r="AX51" s="5">
        <f t="shared" si="18"/>
        <v>589.53635418647002</v>
      </c>
      <c r="AY51" s="5">
        <f t="shared" si="19"/>
        <v>698.68515792725327</v>
      </c>
      <c r="AZ51" s="5">
        <f t="shared" si="20"/>
        <v>680.87358263666738</v>
      </c>
      <c r="BA51" s="5">
        <f t="shared" si="21"/>
        <v>607.66574874413345</v>
      </c>
      <c r="BB51" s="5">
        <f t="shared" si="22"/>
        <v>565.65072138761218</v>
      </c>
      <c r="BC51" s="5">
        <f t="shared" si="23"/>
        <v>658.09070049224567</v>
      </c>
      <c r="BD51" s="5">
        <f t="shared" si="24"/>
        <v>666.29389036408247</v>
      </c>
      <c r="BE51" s="5">
        <f t="shared" si="25"/>
        <v>583.55607920517878</v>
      </c>
      <c r="BF51" s="5">
        <f t="shared" si="26"/>
        <v>709.16392651765068</v>
      </c>
      <c r="BG51" s="5">
        <f t="shared" si="27"/>
        <v>781.38520817056462</v>
      </c>
      <c r="BH51" s="5">
        <f t="shared" si="28"/>
        <v>829.4640990781329</v>
      </c>
      <c r="BI51" s="5">
        <f t="shared" si="29"/>
        <v>887.28095672373354</v>
      </c>
      <c r="BJ51" s="5">
        <f t="shared" si="30"/>
        <v>907.89866289980625</v>
      </c>
      <c r="BK51" s="5">
        <f t="shared" si="31"/>
        <v>780.53213678990676</v>
      </c>
      <c r="BL51" s="5">
        <f t="shared" si="32"/>
        <v>881.53575415211583</v>
      </c>
      <c r="BM51" s="5">
        <f t="shared" si="33"/>
        <v>998.50150007765126</v>
      </c>
      <c r="BN51" s="5">
        <f t="shared" si="34"/>
        <v>1008.5955997423439</v>
      </c>
      <c r="BO51" s="5">
        <f t="shared" si="35"/>
        <v>1164.9244500647239</v>
      </c>
    </row>
    <row r="52" spans="1:67" x14ac:dyDescent="0.3">
      <c r="A52">
        <f t="shared" si="36"/>
        <v>48</v>
      </c>
      <c r="B52">
        <f t="shared" si="3"/>
        <v>471</v>
      </c>
      <c r="C52" s="5">
        <f>AU52*EXP('Capital Market Assumptions'!$B$22+'Capital Market Assumptions'!$B$23*'Random Draws'!B51)</f>
        <v>542.89983151949161</v>
      </c>
      <c r="D52" s="5">
        <f>AV52*EXP('Capital Market Assumptions'!$B$22+'Capital Market Assumptions'!$B$23*'Random Draws'!C51)</f>
        <v>579.08509649395398</v>
      </c>
      <c r="E52" s="5">
        <f>AW52*EXP('Capital Market Assumptions'!$B$22+'Capital Market Assumptions'!$B$23*'Random Draws'!D51)</f>
        <v>545.61365590494165</v>
      </c>
      <c r="F52" s="5">
        <f>AX52*EXP('Capital Market Assumptions'!$B$22+'Capital Market Assumptions'!$B$23*'Random Draws'!E51)</f>
        <v>577.05170411240749</v>
      </c>
      <c r="G52" s="5">
        <f>AY52*EXP('Capital Market Assumptions'!$B$22+'Capital Market Assumptions'!$B$23*'Random Draws'!F51)</f>
        <v>494.45569383758072</v>
      </c>
      <c r="H52" s="5">
        <f>AZ52*EXP('Capital Market Assumptions'!$B$22+'Capital Market Assumptions'!$B$23*'Random Draws'!G51)</f>
        <v>444.87587498216124</v>
      </c>
      <c r="I52" s="5">
        <f>BA52*EXP('Capital Market Assumptions'!$B$22+'Capital Market Assumptions'!$B$23*'Random Draws'!H51)</f>
        <v>470.1820987377597</v>
      </c>
      <c r="J52" s="5">
        <f>BB52*EXP('Capital Market Assumptions'!$B$22+'Capital Market Assumptions'!$B$23*'Random Draws'!I51)</f>
        <v>439.15036104744547</v>
      </c>
      <c r="K52" s="5">
        <f>BC52*EXP('Capital Market Assumptions'!$B$22+'Capital Market Assumptions'!$B$23*'Random Draws'!J51)</f>
        <v>421.79789172221689</v>
      </c>
      <c r="L52" s="5">
        <f>BD52*EXP('Capital Market Assumptions'!$B$22+'Capital Market Assumptions'!$B$23*'Random Draws'!K51)</f>
        <v>502.72658739774471</v>
      </c>
      <c r="M52" s="5">
        <f>BE52*EXP('Capital Market Assumptions'!$B$22+'Capital Market Assumptions'!$B$23*'Random Draws'!L51)</f>
        <v>511.14788253832927</v>
      </c>
      <c r="N52" s="5">
        <f>BF52*EXP('Capital Market Assumptions'!$B$22+'Capital Market Assumptions'!$B$23*'Random Draws'!M51)</f>
        <v>607.96084604815826</v>
      </c>
      <c r="O52" s="5">
        <f>BG52*EXP('Capital Market Assumptions'!$B$22+'Capital Market Assumptions'!$B$23*'Random Draws'!N51)</f>
        <v>656.37286352689659</v>
      </c>
      <c r="P52" s="5">
        <f>BH52*EXP('Capital Market Assumptions'!$B$22+'Capital Market Assumptions'!$B$23*'Random Draws'!O51)</f>
        <v>957.32733958640847</v>
      </c>
      <c r="Q52" s="5">
        <f>BI52*EXP('Capital Market Assumptions'!$B$22+'Capital Market Assumptions'!$B$23*'Random Draws'!P51)</f>
        <v>1099.2236251181862</v>
      </c>
      <c r="R52" s="5">
        <f>BJ52*EXP('Capital Market Assumptions'!$B$22+'Capital Market Assumptions'!$B$23*'Random Draws'!Q51)</f>
        <v>1052.6901138465992</v>
      </c>
      <c r="S52" s="5">
        <f>BK52*EXP('Capital Market Assumptions'!$B$22+'Capital Market Assumptions'!$B$23*'Random Draws'!R51)</f>
        <v>1065.3298409590734</v>
      </c>
      <c r="T52" s="5">
        <f>BL52*EXP('Capital Market Assumptions'!$B$22+'Capital Market Assumptions'!$B$23*'Random Draws'!S51)</f>
        <v>1279.1341358596924</v>
      </c>
      <c r="U52" s="5">
        <f>BM52*EXP('Capital Market Assumptions'!$B$22+'Capital Market Assumptions'!$B$23*'Random Draws'!T51)</f>
        <v>1249.4036191139023</v>
      </c>
      <c r="V52" s="5">
        <f>BN52*EXP('Capital Market Assumptions'!$B$22+'Capital Market Assumptions'!$B$23*'Random Draws'!U51)</f>
        <v>1650.860935032051</v>
      </c>
      <c r="X52">
        <f t="shared" si="6"/>
        <v>4.2999999999999261E-2</v>
      </c>
      <c r="Y52">
        <f t="shared" si="7"/>
        <v>1.0600000000000023</v>
      </c>
      <c r="Z52">
        <f t="shared" si="8"/>
        <v>2.0930000000000035</v>
      </c>
      <c r="AA52">
        <f t="shared" si="9"/>
        <v>3.1530000000000058</v>
      </c>
      <c r="AB52">
        <f t="shared" si="10"/>
        <v>4.2659999999999911</v>
      </c>
      <c r="AC52">
        <f t="shared" si="11"/>
        <v>5.3020000000000067</v>
      </c>
      <c r="AD52">
        <f t="shared" si="12"/>
        <v>6.3569999999999993</v>
      </c>
      <c r="AE52">
        <f t="shared" si="13"/>
        <v>7.3900000000000006</v>
      </c>
      <c r="AF52">
        <f t="shared" si="14"/>
        <v>8.3549999999999898</v>
      </c>
      <c r="AG52">
        <f t="shared" si="15"/>
        <v>9.2480000000000047</v>
      </c>
      <c r="AH52">
        <v>9.9540000000000006</v>
      </c>
      <c r="AI52">
        <v>10.536</v>
      </c>
      <c r="AJ52">
        <v>11.061999999999999</v>
      </c>
      <c r="AK52">
        <v>11.587</v>
      </c>
      <c r="AL52">
        <v>12.256</v>
      </c>
      <c r="AM52">
        <v>12.815</v>
      </c>
      <c r="AN52">
        <v>13.287000000000001</v>
      </c>
      <c r="AO52">
        <v>13.785</v>
      </c>
      <c r="AP52">
        <v>14.218999999999999</v>
      </c>
      <c r="AQ52">
        <v>14.718999999999999</v>
      </c>
      <c r="AS52">
        <f t="shared" si="38"/>
        <v>471</v>
      </c>
      <c r="AT52">
        <f t="shared" si="38"/>
        <v>471</v>
      </c>
      <c r="AU52">
        <f t="shared" si="38"/>
        <v>471</v>
      </c>
      <c r="AV52" s="5">
        <f t="shared" si="16"/>
        <v>542.85683151949161</v>
      </c>
      <c r="AW52" s="5">
        <f t="shared" si="17"/>
        <v>578.02509649395392</v>
      </c>
      <c r="AX52" s="5">
        <f t="shared" si="18"/>
        <v>543.52065590494169</v>
      </c>
      <c r="AY52" s="5">
        <f t="shared" si="19"/>
        <v>573.89870411240747</v>
      </c>
      <c r="AZ52" s="5">
        <f t="shared" si="20"/>
        <v>490.18969383758076</v>
      </c>
      <c r="BA52" s="5">
        <f t="shared" si="21"/>
        <v>439.57387498216121</v>
      </c>
      <c r="BB52" s="5">
        <f t="shared" si="22"/>
        <v>463.82509873775973</v>
      </c>
      <c r="BC52" s="5">
        <f t="shared" si="23"/>
        <v>431.76036104744549</v>
      </c>
      <c r="BD52" s="5">
        <f t="shared" si="24"/>
        <v>413.44289172221693</v>
      </c>
      <c r="BE52" s="5">
        <f t="shared" si="25"/>
        <v>493.47858739774472</v>
      </c>
      <c r="BF52" s="5">
        <f t="shared" si="26"/>
        <v>501.19388253832926</v>
      </c>
      <c r="BG52" s="5">
        <f t="shared" si="27"/>
        <v>597.42484604815832</v>
      </c>
      <c r="BH52" s="5">
        <f t="shared" si="28"/>
        <v>645.31086352689658</v>
      </c>
      <c r="BI52" s="5">
        <f t="shared" si="29"/>
        <v>945.74033958640848</v>
      </c>
      <c r="BJ52" s="5">
        <f t="shared" si="30"/>
        <v>1086.9676251181861</v>
      </c>
      <c r="BK52" s="5">
        <f t="shared" si="31"/>
        <v>1039.8751138465991</v>
      </c>
      <c r="BL52" s="5">
        <f t="shared" si="32"/>
        <v>1052.0428409590734</v>
      </c>
      <c r="BM52" s="5">
        <f t="shared" si="33"/>
        <v>1265.3491358596923</v>
      </c>
      <c r="BN52" s="5">
        <f t="shared" si="34"/>
        <v>1235.1846191139023</v>
      </c>
      <c r="BO52" s="5">
        <f t="shared" si="35"/>
        <v>1636.1419350320509</v>
      </c>
    </row>
    <row r="53" spans="1:67" x14ac:dyDescent="0.3">
      <c r="A53">
        <f t="shared" si="36"/>
        <v>49</v>
      </c>
      <c r="B53">
        <f t="shared" si="3"/>
        <v>471</v>
      </c>
      <c r="C53" s="5">
        <f>AU53*EXP('Capital Market Assumptions'!$B$22+'Capital Market Assumptions'!$B$23*'Random Draws'!B52)</f>
        <v>573.1326790768976</v>
      </c>
      <c r="D53" s="5">
        <f>AV53*EXP('Capital Market Assumptions'!$B$22+'Capital Market Assumptions'!$B$23*'Random Draws'!C52)</f>
        <v>643.58010828427916</v>
      </c>
      <c r="E53" s="5">
        <f>AW53*EXP('Capital Market Assumptions'!$B$22+'Capital Market Assumptions'!$B$23*'Random Draws'!D52)</f>
        <v>738.27360053136044</v>
      </c>
      <c r="F53" s="5">
        <f>AX53*EXP('Capital Market Assumptions'!$B$22+'Capital Market Assumptions'!$B$23*'Random Draws'!E52)</f>
        <v>610.17056714098931</v>
      </c>
      <c r="G53" s="5">
        <f>AY53*EXP('Capital Market Assumptions'!$B$22+'Capital Market Assumptions'!$B$23*'Random Draws'!F52)</f>
        <v>637.08733310285561</v>
      </c>
      <c r="H53" s="5">
        <f>AZ53*EXP('Capital Market Assumptions'!$B$22+'Capital Market Assumptions'!$B$23*'Random Draws'!G52)</f>
        <v>662.4272293426543</v>
      </c>
      <c r="I53" s="5">
        <f>BA53*EXP('Capital Market Assumptions'!$B$22+'Capital Market Assumptions'!$B$23*'Random Draws'!H52)</f>
        <v>730.71024684539827</v>
      </c>
      <c r="J53" s="5">
        <f>BB53*EXP('Capital Market Assumptions'!$B$22+'Capital Market Assumptions'!$B$23*'Random Draws'!I52)</f>
        <v>617.93918163532601</v>
      </c>
      <c r="K53" s="5">
        <f>BC53*EXP('Capital Market Assumptions'!$B$22+'Capital Market Assumptions'!$B$23*'Random Draws'!J52)</f>
        <v>687.17338933770304</v>
      </c>
      <c r="L53" s="5">
        <f>BD53*EXP('Capital Market Assumptions'!$B$22+'Capital Market Assumptions'!$B$23*'Random Draws'!K52)</f>
        <v>536.18630428761696</v>
      </c>
      <c r="M53" s="5">
        <f>BE53*EXP('Capital Market Assumptions'!$B$22+'Capital Market Assumptions'!$B$23*'Random Draws'!L52)</f>
        <v>610.36764793459508</v>
      </c>
      <c r="N53" s="5">
        <f>BF53*EXP('Capital Market Assumptions'!$B$22+'Capital Market Assumptions'!$B$23*'Random Draws'!M52)</f>
        <v>820.16678643146997</v>
      </c>
      <c r="O53" s="5">
        <f>BG53*EXP('Capital Market Assumptions'!$B$22+'Capital Market Assumptions'!$B$23*'Random Draws'!N52)</f>
        <v>1074.4652543082291</v>
      </c>
      <c r="P53" s="5">
        <f>BH53*EXP('Capital Market Assumptions'!$B$22+'Capital Market Assumptions'!$B$23*'Random Draws'!O52)</f>
        <v>1240.6842948238436</v>
      </c>
      <c r="Q53" s="5">
        <f>BI53*EXP('Capital Market Assumptions'!$B$22+'Capital Market Assumptions'!$B$23*'Random Draws'!P52)</f>
        <v>1412.766520930501</v>
      </c>
      <c r="R53" s="5">
        <f>BJ53*EXP('Capital Market Assumptions'!$B$22+'Capital Market Assumptions'!$B$23*'Random Draws'!Q52)</f>
        <v>1542.223101199088</v>
      </c>
      <c r="S53" s="5">
        <f>BK53*EXP('Capital Market Assumptions'!$B$22+'Capital Market Assumptions'!$B$23*'Random Draws'!R52)</f>
        <v>1531.4134728138454</v>
      </c>
      <c r="T53" s="5">
        <f>BL53*EXP('Capital Market Assumptions'!$B$22+'Capital Market Assumptions'!$B$23*'Random Draws'!S52)</f>
        <v>1729.2685693721105</v>
      </c>
      <c r="U53" s="5">
        <f>BM53*EXP('Capital Market Assumptions'!$B$22+'Capital Market Assumptions'!$B$23*'Random Draws'!T52)</f>
        <v>2078.9743610735195</v>
      </c>
      <c r="V53" s="5">
        <f>BN53*EXP('Capital Market Assumptions'!$B$22+'Capital Market Assumptions'!$B$23*'Random Draws'!U52)</f>
        <v>2339.1066215428818</v>
      </c>
      <c r="X53">
        <f t="shared" si="6"/>
        <v>4.2999999999999261E-2</v>
      </c>
      <c r="Y53">
        <f t="shared" si="7"/>
        <v>1.0600000000000023</v>
      </c>
      <c r="Z53">
        <f t="shared" si="8"/>
        <v>2.0930000000000035</v>
      </c>
      <c r="AA53">
        <f t="shared" si="9"/>
        <v>3.1530000000000058</v>
      </c>
      <c r="AB53">
        <f t="shared" si="10"/>
        <v>4.2659999999999911</v>
      </c>
      <c r="AC53">
        <f t="shared" si="11"/>
        <v>5.3020000000000067</v>
      </c>
      <c r="AD53">
        <f t="shared" si="12"/>
        <v>6.3569999999999993</v>
      </c>
      <c r="AE53">
        <f t="shared" si="13"/>
        <v>7.3900000000000006</v>
      </c>
      <c r="AF53">
        <f t="shared" si="14"/>
        <v>8.3549999999999898</v>
      </c>
      <c r="AG53">
        <f t="shared" si="15"/>
        <v>9.2480000000000047</v>
      </c>
      <c r="AH53">
        <v>9.9540000000000006</v>
      </c>
      <c r="AI53">
        <v>10.536</v>
      </c>
      <c r="AJ53">
        <v>11.061999999999999</v>
      </c>
      <c r="AK53">
        <v>11.587</v>
      </c>
      <c r="AL53">
        <v>12.256</v>
      </c>
      <c r="AM53">
        <v>12.815</v>
      </c>
      <c r="AN53">
        <v>13.287000000000001</v>
      </c>
      <c r="AO53">
        <v>13.785</v>
      </c>
      <c r="AP53">
        <v>14.218999999999999</v>
      </c>
      <c r="AQ53">
        <v>14.718999999999999</v>
      </c>
      <c r="AS53">
        <f t="shared" si="38"/>
        <v>471</v>
      </c>
      <c r="AT53">
        <f t="shared" si="38"/>
        <v>471</v>
      </c>
      <c r="AU53">
        <f t="shared" si="38"/>
        <v>471</v>
      </c>
      <c r="AV53" s="5">
        <f t="shared" si="16"/>
        <v>573.0896790768976</v>
      </c>
      <c r="AW53" s="5">
        <f t="shared" si="17"/>
        <v>642.5201082842791</v>
      </c>
      <c r="AX53" s="5">
        <f t="shared" si="18"/>
        <v>736.18060053136048</v>
      </c>
      <c r="AY53" s="5">
        <f t="shared" si="19"/>
        <v>607.01756714098929</v>
      </c>
      <c r="AZ53" s="5">
        <f t="shared" si="20"/>
        <v>632.82133310285565</v>
      </c>
      <c r="BA53" s="5">
        <f t="shared" si="21"/>
        <v>657.12522934265428</v>
      </c>
      <c r="BB53" s="5">
        <f t="shared" si="22"/>
        <v>724.3532468453983</v>
      </c>
      <c r="BC53" s="5">
        <f t="shared" si="23"/>
        <v>610.54918163532602</v>
      </c>
      <c r="BD53" s="5">
        <f t="shared" si="24"/>
        <v>678.81838933770302</v>
      </c>
      <c r="BE53" s="5">
        <f t="shared" si="25"/>
        <v>526.93830428761692</v>
      </c>
      <c r="BF53" s="5">
        <f t="shared" si="26"/>
        <v>600.41364793459513</v>
      </c>
      <c r="BG53" s="5">
        <f t="shared" si="27"/>
        <v>809.63078643147003</v>
      </c>
      <c r="BH53" s="5">
        <f t="shared" si="28"/>
        <v>1063.4032543082292</v>
      </c>
      <c r="BI53" s="5">
        <f t="shared" si="29"/>
        <v>1229.0972948238436</v>
      </c>
      <c r="BJ53" s="5">
        <f t="shared" si="30"/>
        <v>1400.5105209305009</v>
      </c>
      <c r="BK53" s="5">
        <f t="shared" si="31"/>
        <v>1529.4081011990879</v>
      </c>
      <c r="BL53" s="5">
        <f t="shared" si="32"/>
        <v>1518.1264728138453</v>
      </c>
      <c r="BM53" s="5">
        <f t="shared" si="33"/>
        <v>1715.4835693721104</v>
      </c>
      <c r="BN53" s="5">
        <f t="shared" si="34"/>
        <v>2064.7553610735195</v>
      </c>
      <c r="BO53" s="5">
        <f t="shared" si="35"/>
        <v>2324.3876215428818</v>
      </c>
    </row>
    <row r="54" spans="1:67" x14ac:dyDescent="0.3">
      <c r="A54">
        <f t="shared" si="36"/>
        <v>50</v>
      </c>
      <c r="B54">
        <f t="shared" si="3"/>
        <v>471</v>
      </c>
      <c r="C54" s="5">
        <f>AU54*EXP('Capital Market Assumptions'!$B$22+'Capital Market Assumptions'!$B$23*'Random Draws'!B53)</f>
        <v>574.20161377549425</v>
      </c>
      <c r="D54" s="5">
        <f>AV54*EXP('Capital Market Assumptions'!$B$22+'Capital Market Assumptions'!$B$23*'Random Draws'!C53)</f>
        <v>637.42583186899708</v>
      </c>
      <c r="E54" s="5">
        <f>AW54*EXP('Capital Market Assumptions'!$B$22+'Capital Market Assumptions'!$B$23*'Random Draws'!D53)</f>
        <v>715.40629484994258</v>
      </c>
      <c r="F54" s="5">
        <f>AX54*EXP('Capital Market Assumptions'!$B$22+'Capital Market Assumptions'!$B$23*'Random Draws'!E53)</f>
        <v>973.49414577286643</v>
      </c>
      <c r="G54" s="5">
        <f>AY54*EXP('Capital Market Assumptions'!$B$22+'Capital Market Assumptions'!$B$23*'Random Draws'!F53)</f>
        <v>1060.0789290906514</v>
      </c>
      <c r="H54" s="5">
        <f>AZ54*EXP('Capital Market Assumptions'!$B$22+'Capital Market Assumptions'!$B$23*'Random Draws'!G53)</f>
        <v>1132.7147296799269</v>
      </c>
      <c r="I54" s="5">
        <f>BA54*EXP('Capital Market Assumptions'!$B$22+'Capital Market Assumptions'!$B$23*'Random Draws'!H53)</f>
        <v>1169.3399625366058</v>
      </c>
      <c r="J54" s="5">
        <f>BB54*EXP('Capital Market Assumptions'!$B$22+'Capital Market Assumptions'!$B$23*'Random Draws'!I53)</f>
        <v>1215.913874489034</v>
      </c>
      <c r="K54" s="5">
        <f>BC54*EXP('Capital Market Assumptions'!$B$22+'Capital Market Assumptions'!$B$23*'Random Draws'!J53)</f>
        <v>1248.3962208871744</v>
      </c>
      <c r="L54" s="5">
        <f>BD54*EXP('Capital Market Assumptions'!$B$22+'Capital Market Assumptions'!$B$23*'Random Draws'!K53)</f>
        <v>1477.9160694216664</v>
      </c>
      <c r="M54" s="5">
        <f>BE54*EXP('Capital Market Assumptions'!$B$22+'Capital Market Assumptions'!$B$23*'Random Draws'!L53)</f>
        <v>1891.4271782214262</v>
      </c>
      <c r="N54" s="5">
        <f>BF54*EXP('Capital Market Assumptions'!$B$22+'Capital Market Assumptions'!$B$23*'Random Draws'!M53)</f>
        <v>2014.2465908855725</v>
      </c>
      <c r="O54" s="5">
        <f>BG54*EXP('Capital Market Assumptions'!$B$22+'Capital Market Assumptions'!$B$23*'Random Draws'!N53)</f>
        <v>2437.1628057996159</v>
      </c>
      <c r="P54" s="5">
        <f>BH54*EXP('Capital Market Assumptions'!$B$22+'Capital Market Assumptions'!$B$23*'Random Draws'!O53)</f>
        <v>2864.6705227166385</v>
      </c>
      <c r="Q54" s="5">
        <f>BI54*EXP('Capital Market Assumptions'!$B$22+'Capital Market Assumptions'!$B$23*'Random Draws'!P53)</f>
        <v>2772.7134917836484</v>
      </c>
      <c r="R54" s="5">
        <f>BJ54*EXP('Capital Market Assumptions'!$B$22+'Capital Market Assumptions'!$B$23*'Random Draws'!Q53)</f>
        <v>2886.5221242268708</v>
      </c>
      <c r="S54" s="5">
        <f>BK54*EXP('Capital Market Assumptions'!$B$22+'Capital Market Assumptions'!$B$23*'Random Draws'!R53)</f>
        <v>3623.404279155041</v>
      </c>
      <c r="T54" s="5">
        <f>BL54*EXP('Capital Market Assumptions'!$B$22+'Capital Market Assumptions'!$B$23*'Random Draws'!S53)</f>
        <v>3206.7388765697465</v>
      </c>
      <c r="U54" s="5">
        <f>BM54*EXP('Capital Market Assumptions'!$B$22+'Capital Market Assumptions'!$B$23*'Random Draws'!T53)</f>
        <v>2193.5139828650335</v>
      </c>
      <c r="V54" s="5">
        <f>BN54*EXP('Capital Market Assumptions'!$B$22+'Capital Market Assumptions'!$B$23*'Random Draws'!U53)</f>
        <v>2067.6732684746007</v>
      </c>
      <c r="X54">
        <f t="shared" si="6"/>
        <v>4.2999999999999261E-2</v>
      </c>
      <c r="Y54">
        <f t="shared" si="7"/>
        <v>1.0600000000000023</v>
      </c>
      <c r="Z54">
        <f t="shared" si="8"/>
        <v>2.0930000000000035</v>
      </c>
      <c r="AA54">
        <f t="shared" si="9"/>
        <v>3.1530000000000058</v>
      </c>
      <c r="AB54">
        <f t="shared" si="10"/>
        <v>4.2659999999999911</v>
      </c>
      <c r="AC54">
        <f t="shared" si="11"/>
        <v>5.3020000000000067</v>
      </c>
      <c r="AD54">
        <f t="shared" si="12"/>
        <v>6.3569999999999993</v>
      </c>
      <c r="AE54">
        <f t="shared" si="13"/>
        <v>7.3900000000000006</v>
      </c>
      <c r="AF54">
        <f t="shared" si="14"/>
        <v>8.3549999999999898</v>
      </c>
      <c r="AG54">
        <f t="shared" si="15"/>
        <v>9.2480000000000047</v>
      </c>
      <c r="AH54">
        <v>9.9540000000000006</v>
      </c>
      <c r="AI54">
        <v>10.536</v>
      </c>
      <c r="AJ54">
        <v>11.061999999999999</v>
      </c>
      <c r="AK54">
        <v>11.587</v>
      </c>
      <c r="AL54">
        <v>12.256</v>
      </c>
      <c r="AM54">
        <v>12.815</v>
      </c>
      <c r="AN54">
        <v>13.287000000000001</v>
      </c>
      <c r="AO54">
        <v>13.785</v>
      </c>
      <c r="AP54">
        <v>14.218999999999999</v>
      </c>
      <c r="AQ54">
        <v>14.718999999999999</v>
      </c>
      <c r="AS54">
        <f t="shared" si="38"/>
        <v>471</v>
      </c>
      <c r="AT54">
        <f t="shared" si="38"/>
        <v>471</v>
      </c>
      <c r="AU54">
        <f t="shared" si="38"/>
        <v>471</v>
      </c>
      <c r="AV54" s="5">
        <f t="shared" si="16"/>
        <v>574.15861377549425</v>
      </c>
      <c r="AW54" s="5">
        <f t="shared" si="17"/>
        <v>636.36583186899702</v>
      </c>
      <c r="AX54" s="5">
        <f t="shared" si="18"/>
        <v>713.31329484994262</v>
      </c>
      <c r="AY54" s="5">
        <f t="shared" si="19"/>
        <v>970.34114577286641</v>
      </c>
      <c r="AZ54" s="5">
        <f t="shared" si="20"/>
        <v>1055.8129290906513</v>
      </c>
      <c r="BA54" s="5">
        <f t="shared" si="21"/>
        <v>1127.412729679927</v>
      </c>
      <c r="BB54" s="5">
        <f t="shared" si="22"/>
        <v>1162.9829625366058</v>
      </c>
      <c r="BC54" s="5">
        <f t="shared" si="23"/>
        <v>1208.5238744890339</v>
      </c>
      <c r="BD54" s="5">
        <f t="shared" si="24"/>
        <v>1240.0412208871744</v>
      </c>
      <c r="BE54" s="5">
        <f t="shared" si="25"/>
        <v>1468.6680694216664</v>
      </c>
      <c r="BF54" s="5">
        <f t="shared" si="26"/>
        <v>1881.4731782214262</v>
      </c>
      <c r="BG54" s="5">
        <f t="shared" si="27"/>
        <v>2003.7105908855724</v>
      </c>
      <c r="BH54" s="5">
        <f t="shared" si="28"/>
        <v>2426.100805799616</v>
      </c>
      <c r="BI54" s="5">
        <f t="shared" si="29"/>
        <v>2853.0835227166385</v>
      </c>
      <c r="BJ54" s="5">
        <f t="shared" si="30"/>
        <v>2760.4574917836485</v>
      </c>
      <c r="BK54" s="5">
        <f t="shared" si="31"/>
        <v>2873.7071242268707</v>
      </c>
      <c r="BL54" s="5">
        <f t="shared" si="32"/>
        <v>3610.1172791550412</v>
      </c>
      <c r="BM54" s="5">
        <f t="shared" si="33"/>
        <v>3192.9538765697466</v>
      </c>
      <c r="BN54" s="5">
        <f t="shared" si="34"/>
        <v>2179.2949828650335</v>
      </c>
      <c r="BO54" s="5">
        <f t="shared" si="35"/>
        <v>2052.9542684746007</v>
      </c>
    </row>
    <row r="55" spans="1:67" x14ac:dyDescent="0.3">
      <c r="A55">
        <f t="shared" si="36"/>
        <v>51</v>
      </c>
      <c r="B55">
        <f t="shared" si="3"/>
        <v>471</v>
      </c>
      <c r="C55" s="5">
        <f>AU55*EXP('Capital Market Assumptions'!$B$22+'Capital Market Assumptions'!$B$23*'Random Draws'!B54)</f>
        <v>456.38008403262631</v>
      </c>
      <c r="D55" s="5">
        <f>AV55*EXP('Capital Market Assumptions'!$B$22+'Capital Market Assumptions'!$B$23*'Random Draws'!C54)</f>
        <v>423.06661951157901</v>
      </c>
      <c r="E55" s="5">
        <f>AW55*EXP('Capital Market Assumptions'!$B$22+'Capital Market Assumptions'!$B$23*'Random Draws'!D54)</f>
        <v>378.64108573783324</v>
      </c>
      <c r="F55" s="5">
        <f>AX55*EXP('Capital Market Assumptions'!$B$22+'Capital Market Assumptions'!$B$23*'Random Draws'!E54)</f>
        <v>378.67116105901579</v>
      </c>
      <c r="G55" s="5">
        <f>AY55*EXP('Capital Market Assumptions'!$B$22+'Capital Market Assumptions'!$B$23*'Random Draws'!F54)</f>
        <v>392.64576596321268</v>
      </c>
      <c r="H55" s="5">
        <f>AZ55*EXP('Capital Market Assumptions'!$B$22+'Capital Market Assumptions'!$B$23*'Random Draws'!G54)</f>
        <v>350.28232864781677</v>
      </c>
      <c r="I55" s="5">
        <f>BA55*EXP('Capital Market Assumptions'!$B$22+'Capital Market Assumptions'!$B$23*'Random Draws'!H54)</f>
        <v>349.54610904356582</v>
      </c>
      <c r="J55" s="5">
        <f>BB55*EXP('Capital Market Assumptions'!$B$22+'Capital Market Assumptions'!$B$23*'Random Draws'!I54)</f>
        <v>405.83340318722077</v>
      </c>
      <c r="K55" s="5">
        <f>BC55*EXP('Capital Market Assumptions'!$B$22+'Capital Market Assumptions'!$B$23*'Random Draws'!J54)</f>
        <v>470.86263075575994</v>
      </c>
      <c r="L55" s="5">
        <f>BD55*EXP('Capital Market Assumptions'!$B$22+'Capital Market Assumptions'!$B$23*'Random Draws'!K54)</f>
        <v>585.17816425335059</v>
      </c>
      <c r="M55" s="5">
        <f>BE55*EXP('Capital Market Assumptions'!$B$22+'Capital Market Assumptions'!$B$23*'Random Draws'!L54)</f>
        <v>595.01151686221658</v>
      </c>
      <c r="N55" s="5">
        <f>BF55*EXP('Capital Market Assumptions'!$B$22+'Capital Market Assumptions'!$B$23*'Random Draws'!M54)</f>
        <v>630.53653277400406</v>
      </c>
      <c r="O55" s="5">
        <f>BG55*EXP('Capital Market Assumptions'!$B$22+'Capital Market Assumptions'!$B$23*'Random Draws'!N54)</f>
        <v>694.64888392371245</v>
      </c>
      <c r="P55" s="5">
        <f>BH55*EXP('Capital Market Assumptions'!$B$22+'Capital Market Assumptions'!$B$23*'Random Draws'!O54)</f>
        <v>674.96867719587658</v>
      </c>
      <c r="Q55" s="5">
        <f>BI55*EXP('Capital Market Assumptions'!$B$22+'Capital Market Assumptions'!$B$23*'Random Draws'!P54)</f>
        <v>543.80144373212875</v>
      </c>
      <c r="R55" s="5">
        <f>BJ55*EXP('Capital Market Assumptions'!$B$22+'Capital Market Assumptions'!$B$23*'Random Draws'!Q54)</f>
        <v>545.63078888242535</v>
      </c>
      <c r="S55" s="5">
        <f>BK55*EXP('Capital Market Assumptions'!$B$22+'Capital Market Assumptions'!$B$23*'Random Draws'!R54)</f>
        <v>682.14305524489566</v>
      </c>
      <c r="T55" s="5">
        <f>BL55*EXP('Capital Market Assumptions'!$B$22+'Capital Market Assumptions'!$B$23*'Random Draws'!S54)</f>
        <v>677.6480989303916</v>
      </c>
      <c r="U55" s="5">
        <f>BM55*EXP('Capital Market Assumptions'!$B$22+'Capital Market Assumptions'!$B$23*'Random Draws'!T54)</f>
        <v>686.83641741439044</v>
      </c>
      <c r="V55" s="5">
        <f>BN55*EXP('Capital Market Assumptions'!$B$22+'Capital Market Assumptions'!$B$23*'Random Draws'!U54)</f>
        <v>731.49323275555798</v>
      </c>
      <c r="X55">
        <f t="shared" si="6"/>
        <v>4.2999999999999261E-2</v>
      </c>
      <c r="Y55">
        <f t="shared" si="7"/>
        <v>1.0600000000000023</v>
      </c>
      <c r="Z55">
        <f t="shared" si="8"/>
        <v>2.0930000000000035</v>
      </c>
      <c r="AA55">
        <f t="shared" si="9"/>
        <v>3.1530000000000058</v>
      </c>
      <c r="AB55">
        <f t="shared" si="10"/>
        <v>4.2659999999999911</v>
      </c>
      <c r="AC55">
        <f t="shared" si="11"/>
        <v>5.3020000000000067</v>
      </c>
      <c r="AD55">
        <f t="shared" si="12"/>
        <v>6.3569999999999993</v>
      </c>
      <c r="AE55">
        <f t="shared" si="13"/>
        <v>7.3900000000000006</v>
      </c>
      <c r="AF55">
        <f t="shared" si="14"/>
        <v>8.3549999999999898</v>
      </c>
      <c r="AG55">
        <f t="shared" si="15"/>
        <v>9.2480000000000047</v>
      </c>
      <c r="AH55">
        <v>9.9540000000000006</v>
      </c>
      <c r="AI55">
        <v>10.536</v>
      </c>
      <c r="AJ55">
        <v>11.061999999999999</v>
      </c>
      <c r="AK55">
        <v>11.587</v>
      </c>
      <c r="AL55">
        <v>12.256</v>
      </c>
      <c r="AM55">
        <v>12.815</v>
      </c>
      <c r="AN55">
        <v>13.287000000000001</v>
      </c>
      <c r="AO55">
        <v>13.785</v>
      </c>
      <c r="AP55">
        <v>14.218999999999999</v>
      </c>
      <c r="AQ55">
        <v>14.718999999999999</v>
      </c>
      <c r="AS55">
        <f t="shared" si="38"/>
        <v>471</v>
      </c>
      <c r="AT55">
        <f t="shared" si="38"/>
        <v>471</v>
      </c>
      <c r="AU55">
        <f t="shared" si="38"/>
        <v>471</v>
      </c>
      <c r="AV55" s="5">
        <f t="shared" si="16"/>
        <v>456.33708403262631</v>
      </c>
      <c r="AW55" s="5">
        <f t="shared" si="17"/>
        <v>422.006619511579</v>
      </c>
      <c r="AX55" s="5">
        <f t="shared" si="18"/>
        <v>376.54808573783322</v>
      </c>
      <c r="AY55" s="5">
        <f t="shared" si="19"/>
        <v>375.51816105901577</v>
      </c>
      <c r="AZ55" s="5">
        <f t="shared" si="20"/>
        <v>388.37976596321266</v>
      </c>
      <c r="BA55" s="5">
        <f t="shared" si="21"/>
        <v>344.98032864781675</v>
      </c>
      <c r="BB55" s="5">
        <f t="shared" si="22"/>
        <v>343.18910904356585</v>
      </c>
      <c r="BC55" s="5">
        <f t="shared" si="23"/>
        <v>398.44340318722078</v>
      </c>
      <c r="BD55" s="5">
        <f t="shared" si="24"/>
        <v>462.50763075575992</v>
      </c>
      <c r="BE55" s="5">
        <f t="shared" si="25"/>
        <v>575.93016425335054</v>
      </c>
      <c r="BF55" s="5">
        <f t="shared" si="26"/>
        <v>585.05751686221663</v>
      </c>
      <c r="BG55" s="5">
        <f t="shared" si="27"/>
        <v>620.00053277400411</v>
      </c>
      <c r="BH55" s="5">
        <f t="shared" si="28"/>
        <v>683.58688392371243</v>
      </c>
      <c r="BI55" s="5">
        <f t="shared" si="29"/>
        <v>663.38167719587659</v>
      </c>
      <c r="BJ55" s="5">
        <f t="shared" si="30"/>
        <v>531.54544373212877</v>
      </c>
      <c r="BK55" s="5">
        <f t="shared" si="31"/>
        <v>532.8157888824253</v>
      </c>
      <c r="BL55" s="5">
        <f t="shared" si="32"/>
        <v>668.85605524489563</v>
      </c>
      <c r="BM55" s="5">
        <f t="shared" si="33"/>
        <v>663.86309893039163</v>
      </c>
      <c r="BN55" s="5">
        <f t="shared" si="34"/>
        <v>672.61741741439039</v>
      </c>
      <c r="BO55" s="5">
        <f t="shared" si="35"/>
        <v>716.77423275555793</v>
      </c>
    </row>
    <row r="56" spans="1:67" x14ac:dyDescent="0.3">
      <c r="A56">
        <f t="shared" si="36"/>
        <v>52</v>
      </c>
      <c r="B56">
        <f t="shared" si="3"/>
        <v>471</v>
      </c>
      <c r="C56" s="5">
        <f>AU56*EXP('Capital Market Assumptions'!$B$22+'Capital Market Assumptions'!$B$23*'Random Draws'!B55)</f>
        <v>509.21108067920539</v>
      </c>
      <c r="D56" s="5">
        <f>AV56*EXP('Capital Market Assumptions'!$B$22+'Capital Market Assumptions'!$B$23*'Random Draws'!C55)</f>
        <v>553.97895015467248</v>
      </c>
      <c r="E56" s="5">
        <f>AW56*EXP('Capital Market Assumptions'!$B$22+'Capital Market Assumptions'!$B$23*'Random Draws'!D55)</f>
        <v>571.34654512750672</v>
      </c>
      <c r="F56" s="5">
        <f>AX56*EXP('Capital Market Assumptions'!$B$22+'Capital Market Assumptions'!$B$23*'Random Draws'!E55)</f>
        <v>530.18287105543232</v>
      </c>
      <c r="G56" s="5">
        <f>AY56*EXP('Capital Market Assumptions'!$B$22+'Capital Market Assumptions'!$B$23*'Random Draws'!F55)</f>
        <v>619.23033191253</v>
      </c>
      <c r="H56" s="5">
        <f>AZ56*EXP('Capital Market Assumptions'!$B$22+'Capital Market Assumptions'!$B$23*'Random Draws'!G55)</f>
        <v>710.31136115110849</v>
      </c>
      <c r="I56" s="5">
        <f>BA56*EXP('Capital Market Assumptions'!$B$22+'Capital Market Assumptions'!$B$23*'Random Draws'!H55)</f>
        <v>643.99923832740626</v>
      </c>
      <c r="J56" s="5">
        <f>BB56*EXP('Capital Market Assumptions'!$B$22+'Capital Market Assumptions'!$B$23*'Random Draws'!I55)</f>
        <v>805.31515999277178</v>
      </c>
      <c r="K56" s="5">
        <f>BC56*EXP('Capital Market Assumptions'!$B$22+'Capital Market Assumptions'!$B$23*'Random Draws'!J55)</f>
        <v>985.02298470394692</v>
      </c>
      <c r="L56" s="5">
        <f>BD56*EXP('Capital Market Assumptions'!$B$22+'Capital Market Assumptions'!$B$23*'Random Draws'!K55)</f>
        <v>1134.9952822768337</v>
      </c>
      <c r="M56" s="5">
        <f>BE56*EXP('Capital Market Assumptions'!$B$22+'Capital Market Assumptions'!$B$23*'Random Draws'!L55)</f>
        <v>1303.4332463045494</v>
      </c>
      <c r="N56" s="5">
        <f>BF56*EXP('Capital Market Assumptions'!$B$22+'Capital Market Assumptions'!$B$23*'Random Draws'!M55)</f>
        <v>1458.311655688887</v>
      </c>
      <c r="O56" s="5">
        <f>BG56*EXP('Capital Market Assumptions'!$B$22+'Capital Market Assumptions'!$B$23*'Random Draws'!N55)</f>
        <v>1439.602324684945</v>
      </c>
      <c r="P56" s="5">
        <f>BH56*EXP('Capital Market Assumptions'!$B$22+'Capital Market Assumptions'!$B$23*'Random Draws'!O55)</f>
        <v>1637.5319547472213</v>
      </c>
      <c r="Q56" s="5">
        <f>BI56*EXP('Capital Market Assumptions'!$B$22+'Capital Market Assumptions'!$B$23*'Random Draws'!P55)</f>
        <v>1748.1463308274663</v>
      </c>
      <c r="R56" s="5">
        <f>BJ56*EXP('Capital Market Assumptions'!$B$22+'Capital Market Assumptions'!$B$23*'Random Draws'!Q55)</f>
        <v>1908.5945367148772</v>
      </c>
      <c r="S56" s="5">
        <f>BK56*EXP('Capital Market Assumptions'!$B$22+'Capital Market Assumptions'!$B$23*'Random Draws'!R55)</f>
        <v>2222.7195110103548</v>
      </c>
      <c r="T56" s="5">
        <f>BL56*EXP('Capital Market Assumptions'!$B$22+'Capital Market Assumptions'!$B$23*'Random Draws'!S55)</f>
        <v>2515.8878100475158</v>
      </c>
      <c r="U56" s="5">
        <f>BM56*EXP('Capital Market Assumptions'!$B$22+'Capital Market Assumptions'!$B$23*'Random Draws'!T55)</f>
        <v>2034.5940645129569</v>
      </c>
      <c r="V56" s="5">
        <f>BN56*EXP('Capital Market Assumptions'!$B$22+'Capital Market Assumptions'!$B$23*'Random Draws'!U55)</f>
        <v>2034.517811894744</v>
      </c>
      <c r="X56">
        <f t="shared" si="6"/>
        <v>4.2999999999999261E-2</v>
      </c>
      <c r="Y56">
        <f t="shared" si="7"/>
        <v>1.0600000000000023</v>
      </c>
      <c r="Z56">
        <f t="shared" si="8"/>
        <v>2.0930000000000035</v>
      </c>
      <c r="AA56">
        <f t="shared" si="9"/>
        <v>3.1530000000000058</v>
      </c>
      <c r="AB56">
        <f t="shared" si="10"/>
        <v>4.2659999999999911</v>
      </c>
      <c r="AC56">
        <f t="shared" si="11"/>
        <v>5.3020000000000067</v>
      </c>
      <c r="AD56">
        <f t="shared" si="12"/>
        <v>6.3569999999999993</v>
      </c>
      <c r="AE56">
        <f t="shared" si="13"/>
        <v>7.3900000000000006</v>
      </c>
      <c r="AF56">
        <f t="shared" si="14"/>
        <v>8.3549999999999898</v>
      </c>
      <c r="AG56">
        <f t="shared" si="15"/>
        <v>9.2480000000000047</v>
      </c>
      <c r="AH56">
        <v>9.9540000000000006</v>
      </c>
      <c r="AI56">
        <v>10.536</v>
      </c>
      <c r="AJ56">
        <v>11.061999999999999</v>
      </c>
      <c r="AK56">
        <v>11.587</v>
      </c>
      <c r="AL56">
        <v>12.256</v>
      </c>
      <c r="AM56">
        <v>12.815</v>
      </c>
      <c r="AN56">
        <v>13.287000000000001</v>
      </c>
      <c r="AO56">
        <v>13.785</v>
      </c>
      <c r="AP56">
        <v>14.218999999999999</v>
      </c>
      <c r="AQ56">
        <v>14.718999999999999</v>
      </c>
      <c r="AS56">
        <f t="shared" si="38"/>
        <v>471</v>
      </c>
      <c r="AT56">
        <f t="shared" si="38"/>
        <v>471</v>
      </c>
      <c r="AU56">
        <f t="shared" si="38"/>
        <v>471</v>
      </c>
      <c r="AV56" s="5">
        <f t="shared" si="16"/>
        <v>509.16808067920539</v>
      </c>
      <c r="AW56" s="5">
        <f t="shared" si="17"/>
        <v>552.91895015467253</v>
      </c>
      <c r="AX56" s="5">
        <f t="shared" si="18"/>
        <v>569.25354512750675</v>
      </c>
      <c r="AY56" s="5">
        <f t="shared" si="19"/>
        <v>527.0298710554323</v>
      </c>
      <c r="AZ56" s="5">
        <f t="shared" si="20"/>
        <v>614.96433191253004</v>
      </c>
      <c r="BA56" s="5">
        <f t="shared" si="21"/>
        <v>705.00936115110846</v>
      </c>
      <c r="BB56" s="5">
        <f t="shared" si="22"/>
        <v>637.64223832740629</v>
      </c>
      <c r="BC56" s="5">
        <f t="shared" si="23"/>
        <v>797.9251599927718</v>
      </c>
      <c r="BD56" s="5">
        <f t="shared" si="24"/>
        <v>976.6679847039469</v>
      </c>
      <c r="BE56" s="5">
        <f t="shared" si="25"/>
        <v>1125.7472822768336</v>
      </c>
      <c r="BF56" s="5">
        <f t="shared" si="26"/>
        <v>1293.4792463045494</v>
      </c>
      <c r="BG56" s="5">
        <f t="shared" si="27"/>
        <v>1447.7756556888869</v>
      </c>
      <c r="BH56" s="5">
        <f t="shared" si="28"/>
        <v>1428.5403246849451</v>
      </c>
      <c r="BI56" s="5">
        <f t="shared" si="29"/>
        <v>1625.9449547472213</v>
      </c>
      <c r="BJ56" s="5">
        <f t="shared" si="30"/>
        <v>1735.8903308274662</v>
      </c>
      <c r="BK56" s="5">
        <f t="shared" si="31"/>
        <v>1895.7795367148772</v>
      </c>
      <c r="BL56" s="5">
        <f t="shared" si="32"/>
        <v>2209.432511010355</v>
      </c>
      <c r="BM56" s="5">
        <f t="shared" si="33"/>
        <v>2502.102810047516</v>
      </c>
      <c r="BN56" s="5">
        <f t="shared" si="34"/>
        <v>2020.3750645129569</v>
      </c>
      <c r="BO56" s="5">
        <f t="shared" si="35"/>
        <v>2019.7988118947439</v>
      </c>
    </row>
    <row r="57" spans="1:67" x14ac:dyDescent="0.3">
      <c r="A57">
        <f t="shared" si="36"/>
        <v>53</v>
      </c>
      <c r="B57">
        <f t="shared" si="3"/>
        <v>471</v>
      </c>
      <c r="C57" s="5">
        <f>AU57*EXP('Capital Market Assumptions'!$B$22+'Capital Market Assumptions'!$B$23*'Random Draws'!B56)</f>
        <v>438.1366636187887</v>
      </c>
      <c r="D57" s="5">
        <f>AV57*EXP('Capital Market Assumptions'!$B$22+'Capital Market Assumptions'!$B$23*'Random Draws'!C56)</f>
        <v>417.83661928770914</v>
      </c>
      <c r="E57" s="5">
        <f>AW57*EXP('Capital Market Assumptions'!$B$22+'Capital Market Assumptions'!$B$23*'Random Draws'!D56)</f>
        <v>540.27440728437091</v>
      </c>
      <c r="F57" s="5">
        <f>AX57*EXP('Capital Market Assumptions'!$B$22+'Capital Market Assumptions'!$B$23*'Random Draws'!E56)</f>
        <v>534.92695437286875</v>
      </c>
      <c r="G57" s="5">
        <f>AY57*EXP('Capital Market Assumptions'!$B$22+'Capital Market Assumptions'!$B$23*'Random Draws'!F56)</f>
        <v>592.91822216360845</v>
      </c>
      <c r="H57" s="5">
        <f>AZ57*EXP('Capital Market Assumptions'!$B$22+'Capital Market Assumptions'!$B$23*'Random Draws'!G56)</f>
        <v>595.17831895233405</v>
      </c>
      <c r="I57" s="5">
        <f>BA57*EXP('Capital Market Assumptions'!$B$22+'Capital Market Assumptions'!$B$23*'Random Draws'!H56)</f>
        <v>648.02285958707239</v>
      </c>
      <c r="J57" s="5">
        <f>BB57*EXP('Capital Market Assumptions'!$B$22+'Capital Market Assumptions'!$B$23*'Random Draws'!I56)</f>
        <v>703.18566749178001</v>
      </c>
      <c r="K57" s="5">
        <f>BC57*EXP('Capital Market Assumptions'!$B$22+'Capital Market Assumptions'!$B$23*'Random Draws'!J56)</f>
        <v>802.4554045334479</v>
      </c>
      <c r="L57" s="5">
        <f>BD57*EXP('Capital Market Assumptions'!$B$22+'Capital Market Assumptions'!$B$23*'Random Draws'!K56)</f>
        <v>771.44974299975104</v>
      </c>
      <c r="M57" s="5">
        <f>BE57*EXP('Capital Market Assumptions'!$B$22+'Capital Market Assumptions'!$B$23*'Random Draws'!L56)</f>
        <v>726.64182860739584</v>
      </c>
      <c r="N57" s="5">
        <f>BF57*EXP('Capital Market Assumptions'!$B$22+'Capital Market Assumptions'!$B$23*'Random Draws'!M56)</f>
        <v>757.45739820891527</v>
      </c>
      <c r="O57" s="5">
        <f>BG57*EXP('Capital Market Assumptions'!$B$22+'Capital Market Assumptions'!$B$23*'Random Draws'!N56)</f>
        <v>694.15040641820008</v>
      </c>
      <c r="P57" s="5">
        <f>BH57*EXP('Capital Market Assumptions'!$B$22+'Capital Market Assumptions'!$B$23*'Random Draws'!O56)</f>
        <v>738.52964306527667</v>
      </c>
      <c r="Q57" s="5">
        <f>BI57*EXP('Capital Market Assumptions'!$B$22+'Capital Market Assumptions'!$B$23*'Random Draws'!P56)</f>
        <v>720.0523535951852</v>
      </c>
      <c r="R57" s="5">
        <f>BJ57*EXP('Capital Market Assumptions'!$B$22+'Capital Market Assumptions'!$B$23*'Random Draws'!Q56)</f>
        <v>748.86166574195852</v>
      </c>
      <c r="S57" s="5">
        <f>BK57*EXP('Capital Market Assumptions'!$B$22+'Capital Market Assumptions'!$B$23*'Random Draws'!R56)</f>
        <v>828.20708425062446</v>
      </c>
      <c r="T57" s="5">
        <f>BL57*EXP('Capital Market Assumptions'!$B$22+'Capital Market Assumptions'!$B$23*'Random Draws'!S56)</f>
        <v>842.10829668368922</v>
      </c>
      <c r="U57" s="5">
        <f>BM57*EXP('Capital Market Assumptions'!$B$22+'Capital Market Assumptions'!$B$23*'Random Draws'!T56)</f>
        <v>916.36973876170259</v>
      </c>
      <c r="V57" s="5">
        <f>BN57*EXP('Capital Market Assumptions'!$B$22+'Capital Market Assumptions'!$B$23*'Random Draws'!U56)</f>
        <v>959.53802737630463</v>
      </c>
      <c r="X57">
        <f t="shared" si="6"/>
        <v>4.2999999999999261E-2</v>
      </c>
      <c r="Y57">
        <f t="shared" si="7"/>
        <v>1.0600000000000023</v>
      </c>
      <c r="Z57">
        <f t="shared" si="8"/>
        <v>2.0930000000000035</v>
      </c>
      <c r="AA57">
        <f t="shared" si="9"/>
        <v>3.1530000000000058</v>
      </c>
      <c r="AB57">
        <f t="shared" si="10"/>
        <v>4.2659999999999911</v>
      </c>
      <c r="AC57">
        <f t="shared" si="11"/>
        <v>5.3020000000000067</v>
      </c>
      <c r="AD57">
        <f t="shared" si="12"/>
        <v>6.3569999999999993</v>
      </c>
      <c r="AE57">
        <f t="shared" si="13"/>
        <v>7.3900000000000006</v>
      </c>
      <c r="AF57">
        <f t="shared" si="14"/>
        <v>8.3549999999999898</v>
      </c>
      <c r="AG57">
        <f t="shared" si="15"/>
        <v>9.2480000000000047</v>
      </c>
      <c r="AH57">
        <v>9.9540000000000006</v>
      </c>
      <c r="AI57">
        <v>10.536</v>
      </c>
      <c r="AJ57">
        <v>11.061999999999999</v>
      </c>
      <c r="AK57">
        <v>11.587</v>
      </c>
      <c r="AL57">
        <v>12.256</v>
      </c>
      <c r="AM57">
        <v>12.815</v>
      </c>
      <c r="AN57">
        <v>13.287000000000001</v>
      </c>
      <c r="AO57">
        <v>13.785</v>
      </c>
      <c r="AP57">
        <v>14.218999999999999</v>
      </c>
      <c r="AQ57">
        <v>14.718999999999999</v>
      </c>
      <c r="AS57">
        <f t="shared" si="38"/>
        <v>471</v>
      </c>
      <c r="AT57">
        <f t="shared" si="38"/>
        <v>471</v>
      </c>
      <c r="AU57">
        <f t="shared" si="38"/>
        <v>471</v>
      </c>
      <c r="AV57" s="5">
        <f t="shared" si="16"/>
        <v>438.0936636187887</v>
      </c>
      <c r="AW57" s="5">
        <f t="shared" si="17"/>
        <v>416.77661928770914</v>
      </c>
      <c r="AX57" s="5">
        <f t="shared" si="18"/>
        <v>538.18140728437095</v>
      </c>
      <c r="AY57" s="5">
        <f t="shared" si="19"/>
        <v>531.77395437286873</v>
      </c>
      <c r="AZ57" s="5">
        <f t="shared" si="20"/>
        <v>588.65222216360849</v>
      </c>
      <c r="BA57" s="5">
        <f t="shared" si="21"/>
        <v>589.87631895233403</v>
      </c>
      <c r="BB57" s="5">
        <f t="shared" si="22"/>
        <v>641.66585958707242</v>
      </c>
      <c r="BC57" s="5">
        <f t="shared" si="23"/>
        <v>695.79566749178002</v>
      </c>
      <c r="BD57" s="5">
        <f t="shared" si="24"/>
        <v>794.10040453344789</v>
      </c>
      <c r="BE57" s="5">
        <f t="shared" si="25"/>
        <v>762.20174299975099</v>
      </c>
      <c r="BF57" s="5">
        <f t="shared" si="26"/>
        <v>716.68782860739589</v>
      </c>
      <c r="BG57" s="5">
        <f t="shared" si="27"/>
        <v>746.92139820891532</v>
      </c>
      <c r="BH57" s="5">
        <f t="shared" si="28"/>
        <v>683.08840641820007</v>
      </c>
      <c r="BI57" s="5">
        <f t="shared" si="29"/>
        <v>726.94264306527668</v>
      </c>
      <c r="BJ57" s="5">
        <f t="shared" si="30"/>
        <v>707.79635359518522</v>
      </c>
      <c r="BK57" s="5">
        <f t="shared" si="31"/>
        <v>736.04666574195846</v>
      </c>
      <c r="BL57" s="5">
        <f t="shared" si="32"/>
        <v>814.92008425062443</v>
      </c>
      <c r="BM57" s="5">
        <f t="shared" si="33"/>
        <v>828.32329668368925</v>
      </c>
      <c r="BN57" s="5">
        <f t="shared" si="34"/>
        <v>902.15073876170254</v>
      </c>
      <c r="BO57" s="5">
        <f t="shared" si="35"/>
        <v>944.81902737630458</v>
      </c>
    </row>
    <row r="58" spans="1:67" x14ac:dyDescent="0.3">
      <c r="A58">
        <f t="shared" si="36"/>
        <v>54</v>
      </c>
      <c r="B58">
        <f t="shared" si="3"/>
        <v>471</v>
      </c>
      <c r="C58" s="5">
        <f>AU58*EXP('Capital Market Assumptions'!$B$22+'Capital Market Assumptions'!$B$23*'Random Draws'!B57)</f>
        <v>443.29830695360994</v>
      </c>
      <c r="D58" s="5">
        <f>AV58*EXP('Capital Market Assumptions'!$B$22+'Capital Market Assumptions'!$B$23*'Random Draws'!C57)</f>
        <v>455.73618222028597</v>
      </c>
      <c r="E58" s="5">
        <f>AW58*EXP('Capital Market Assumptions'!$B$22+'Capital Market Assumptions'!$B$23*'Random Draws'!D57)</f>
        <v>385.86328796450999</v>
      </c>
      <c r="F58" s="5">
        <f>AX58*EXP('Capital Market Assumptions'!$B$22+'Capital Market Assumptions'!$B$23*'Random Draws'!E57)</f>
        <v>421.88826814653834</v>
      </c>
      <c r="G58" s="5">
        <f>AY58*EXP('Capital Market Assumptions'!$B$22+'Capital Market Assumptions'!$B$23*'Random Draws'!F57)</f>
        <v>363.8145553653618</v>
      </c>
      <c r="H58" s="5">
        <f>AZ58*EXP('Capital Market Assumptions'!$B$22+'Capital Market Assumptions'!$B$23*'Random Draws'!G57)</f>
        <v>491.86784931694473</v>
      </c>
      <c r="I58" s="5">
        <f>BA58*EXP('Capital Market Assumptions'!$B$22+'Capital Market Assumptions'!$B$23*'Random Draws'!H57)</f>
        <v>497.2456674607522</v>
      </c>
      <c r="J58" s="5">
        <f>BB58*EXP('Capital Market Assumptions'!$B$22+'Capital Market Assumptions'!$B$23*'Random Draws'!I57)</f>
        <v>448.01348842509725</v>
      </c>
      <c r="K58" s="5">
        <f>BC58*EXP('Capital Market Assumptions'!$B$22+'Capital Market Assumptions'!$B$23*'Random Draws'!J57)</f>
        <v>457.96832050727329</v>
      </c>
      <c r="L58" s="5">
        <f>BD58*EXP('Capital Market Assumptions'!$B$22+'Capital Market Assumptions'!$B$23*'Random Draws'!K57)</f>
        <v>506.89292961863526</v>
      </c>
      <c r="M58" s="5">
        <f>BE58*EXP('Capital Market Assumptions'!$B$22+'Capital Market Assumptions'!$B$23*'Random Draws'!L57)</f>
        <v>429.69744753794225</v>
      </c>
      <c r="N58" s="5">
        <f>BF58*EXP('Capital Market Assumptions'!$B$22+'Capital Market Assumptions'!$B$23*'Random Draws'!M57)</f>
        <v>405.09239559376687</v>
      </c>
      <c r="O58" s="5">
        <f>BG58*EXP('Capital Market Assumptions'!$B$22+'Capital Market Assumptions'!$B$23*'Random Draws'!N57)</f>
        <v>378.60355053379908</v>
      </c>
      <c r="P58" s="5">
        <f>BH58*EXP('Capital Market Assumptions'!$B$22+'Capital Market Assumptions'!$B$23*'Random Draws'!O57)</f>
        <v>387.22460313285376</v>
      </c>
      <c r="Q58" s="5">
        <f>BI58*EXP('Capital Market Assumptions'!$B$22+'Capital Market Assumptions'!$B$23*'Random Draws'!P57)</f>
        <v>367.55889036150228</v>
      </c>
      <c r="R58" s="5">
        <f>BJ58*EXP('Capital Market Assumptions'!$B$22+'Capital Market Assumptions'!$B$23*'Random Draws'!Q57)</f>
        <v>358.98065033550779</v>
      </c>
      <c r="S58" s="5">
        <f>BK58*EXP('Capital Market Assumptions'!$B$22+'Capital Market Assumptions'!$B$23*'Random Draws'!R57)</f>
        <v>383.02519310416915</v>
      </c>
      <c r="T58" s="5">
        <f>BL58*EXP('Capital Market Assumptions'!$B$22+'Capital Market Assumptions'!$B$23*'Random Draws'!S57)</f>
        <v>419.40127110918758</v>
      </c>
      <c r="U58" s="5">
        <f>BM58*EXP('Capital Market Assumptions'!$B$22+'Capital Market Assumptions'!$B$23*'Random Draws'!T57)</f>
        <v>413.13649456160124</v>
      </c>
      <c r="V58" s="5">
        <f>BN58*EXP('Capital Market Assumptions'!$B$22+'Capital Market Assumptions'!$B$23*'Random Draws'!U57)</f>
        <v>440.4982028025658</v>
      </c>
      <c r="X58">
        <f t="shared" si="6"/>
        <v>4.2999999999999261E-2</v>
      </c>
      <c r="Y58">
        <f t="shared" si="7"/>
        <v>1.0600000000000023</v>
      </c>
      <c r="Z58">
        <f t="shared" si="8"/>
        <v>2.0930000000000035</v>
      </c>
      <c r="AA58">
        <f t="shared" si="9"/>
        <v>3.1530000000000058</v>
      </c>
      <c r="AB58">
        <f t="shared" si="10"/>
        <v>4.2659999999999911</v>
      </c>
      <c r="AC58">
        <f t="shared" si="11"/>
        <v>5.3020000000000067</v>
      </c>
      <c r="AD58">
        <f t="shared" si="12"/>
        <v>6.3569999999999993</v>
      </c>
      <c r="AE58">
        <f t="shared" si="13"/>
        <v>7.3900000000000006</v>
      </c>
      <c r="AF58">
        <f t="shared" si="14"/>
        <v>8.3549999999999898</v>
      </c>
      <c r="AG58">
        <f t="shared" si="15"/>
        <v>9.2480000000000047</v>
      </c>
      <c r="AH58">
        <v>9.9540000000000006</v>
      </c>
      <c r="AI58">
        <v>10.536</v>
      </c>
      <c r="AJ58">
        <v>11.061999999999999</v>
      </c>
      <c r="AK58">
        <v>11.587</v>
      </c>
      <c r="AL58">
        <v>12.256</v>
      </c>
      <c r="AM58">
        <v>12.815</v>
      </c>
      <c r="AN58">
        <v>13.287000000000001</v>
      </c>
      <c r="AO58">
        <v>13.785</v>
      </c>
      <c r="AP58">
        <v>14.218999999999999</v>
      </c>
      <c r="AQ58">
        <v>14.718999999999999</v>
      </c>
      <c r="AS58">
        <f t="shared" si="38"/>
        <v>471</v>
      </c>
      <c r="AT58">
        <f t="shared" si="38"/>
        <v>471</v>
      </c>
      <c r="AU58">
        <f t="shared" si="38"/>
        <v>471</v>
      </c>
      <c r="AV58" s="5">
        <f t="shared" si="16"/>
        <v>443.25530695360993</v>
      </c>
      <c r="AW58" s="5">
        <f t="shared" si="17"/>
        <v>454.67618222028597</v>
      </c>
      <c r="AX58" s="5">
        <f t="shared" si="18"/>
        <v>383.77028796450998</v>
      </c>
      <c r="AY58" s="5">
        <f t="shared" si="19"/>
        <v>418.73526814653832</v>
      </c>
      <c r="AZ58" s="5">
        <f t="shared" si="20"/>
        <v>359.54855536536184</v>
      </c>
      <c r="BA58" s="5">
        <f t="shared" si="21"/>
        <v>486.56584931694471</v>
      </c>
      <c r="BB58" s="5">
        <f t="shared" si="22"/>
        <v>490.88866746075223</v>
      </c>
      <c r="BC58" s="5">
        <f t="shared" si="23"/>
        <v>440.62348842509726</v>
      </c>
      <c r="BD58" s="5">
        <f t="shared" si="24"/>
        <v>449.61332050727333</v>
      </c>
      <c r="BE58" s="5">
        <f t="shared" si="25"/>
        <v>497.64492961863527</v>
      </c>
      <c r="BF58" s="5">
        <f t="shared" si="26"/>
        <v>419.74344753794225</v>
      </c>
      <c r="BG58" s="5">
        <f t="shared" si="27"/>
        <v>394.55639559376687</v>
      </c>
      <c r="BH58" s="5">
        <f t="shared" si="28"/>
        <v>367.54155053379907</v>
      </c>
      <c r="BI58" s="5">
        <f t="shared" si="29"/>
        <v>375.63760313285377</v>
      </c>
      <c r="BJ58" s="5">
        <f t="shared" si="30"/>
        <v>355.30289036150225</v>
      </c>
      <c r="BK58" s="5">
        <f t="shared" si="31"/>
        <v>346.16565033550779</v>
      </c>
      <c r="BL58" s="5">
        <f t="shared" si="32"/>
        <v>369.73819310416917</v>
      </c>
      <c r="BM58" s="5">
        <f t="shared" si="33"/>
        <v>405.61627110918755</v>
      </c>
      <c r="BN58" s="5">
        <f t="shared" si="34"/>
        <v>398.91749456160125</v>
      </c>
      <c r="BO58" s="5">
        <f t="shared" si="35"/>
        <v>425.77920280256581</v>
      </c>
    </row>
    <row r="59" spans="1:67" x14ac:dyDescent="0.3">
      <c r="A59">
        <f t="shared" si="36"/>
        <v>55</v>
      </c>
      <c r="B59">
        <f t="shared" si="3"/>
        <v>471</v>
      </c>
      <c r="C59" s="5">
        <f>AU59*EXP('Capital Market Assumptions'!$B$22+'Capital Market Assumptions'!$B$23*'Random Draws'!B58)</f>
        <v>504.24411774034047</v>
      </c>
      <c r="D59" s="5">
        <f>AV59*EXP('Capital Market Assumptions'!$B$22+'Capital Market Assumptions'!$B$23*'Random Draws'!C58)</f>
        <v>546.89989539337648</v>
      </c>
      <c r="E59" s="5">
        <f>AW59*EXP('Capital Market Assumptions'!$B$22+'Capital Market Assumptions'!$B$23*'Random Draws'!D58)</f>
        <v>541.8284801767719</v>
      </c>
      <c r="F59" s="5">
        <f>AX59*EXP('Capital Market Assumptions'!$B$22+'Capital Market Assumptions'!$B$23*'Random Draws'!E58)</f>
        <v>561.10740512376913</v>
      </c>
      <c r="G59" s="5">
        <f>AY59*EXP('Capital Market Assumptions'!$B$22+'Capital Market Assumptions'!$B$23*'Random Draws'!F58)</f>
        <v>531.33015564535287</v>
      </c>
      <c r="H59" s="5">
        <f>AZ59*EXP('Capital Market Assumptions'!$B$22+'Capital Market Assumptions'!$B$23*'Random Draws'!G58)</f>
        <v>606.04099024039249</v>
      </c>
      <c r="I59" s="5">
        <f>BA59*EXP('Capital Market Assumptions'!$B$22+'Capital Market Assumptions'!$B$23*'Random Draws'!H58)</f>
        <v>598.01994793837025</v>
      </c>
      <c r="J59" s="5">
        <f>BB59*EXP('Capital Market Assumptions'!$B$22+'Capital Market Assumptions'!$B$23*'Random Draws'!I58)</f>
        <v>683.22465027833209</v>
      </c>
      <c r="K59" s="5">
        <f>BC59*EXP('Capital Market Assumptions'!$B$22+'Capital Market Assumptions'!$B$23*'Random Draws'!J58)</f>
        <v>844.7998779276304</v>
      </c>
      <c r="L59" s="5">
        <f>BD59*EXP('Capital Market Assumptions'!$B$22+'Capital Market Assumptions'!$B$23*'Random Draws'!K58)</f>
        <v>992.27679948228842</v>
      </c>
      <c r="M59" s="5">
        <f>BE59*EXP('Capital Market Assumptions'!$B$22+'Capital Market Assumptions'!$B$23*'Random Draws'!L58)</f>
        <v>1107.9481294612592</v>
      </c>
      <c r="N59" s="5">
        <f>BF59*EXP('Capital Market Assumptions'!$B$22+'Capital Market Assumptions'!$B$23*'Random Draws'!M58)</f>
        <v>1370.1308863503598</v>
      </c>
      <c r="O59" s="5">
        <f>BG59*EXP('Capital Market Assumptions'!$B$22+'Capital Market Assumptions'!$B$23*'Random Draws'!N58)</f>
        <v>1508.046686164711</v>
      </c>
      <c r="P59" s="5">
        <f>BH59*EXP('Capital Market Assumptions'!$B$22+'Capital Market Assumptions'!$B$23*'Random Draws'!O58)</f>
        <v>1446.4222662243865</v>
      </c>
      <c r="Q59" s="5">
        <f>BI59*EXP('Capital Market Assumptions'!$B$22+'Capital Market Assumptions'!$B$23*'Random Draws'!P58)</f>
        <v>1475.3289456847115</v>
      </c>
      <c r="R59" s="5">
        <f>BJ59*EXP('Capital Market Assumptions'!$B$22+'Capital Market Assumptions'!$B$23*'Random Draws'!Q58)</f>
        <v>1574.7224506044904</v>
      </c>
      <c r="S59" s="5">
        <f>BK59*EXP('Capital Market Assumptions'!$B$22+'Capital Market Assumptions'!$B$23*'Random Draws'!R58)</f>
        <v>1553.4979021081776</v>
      </c>
      <c r="T59" s="5">
        <f>BL59*EXP('Capital Market Assumptions'!$B$22+'Capital Market Assumptions'!$B$23*'Random Draws'!S58)</f>
        <v>1552.0691755467924</v>
      </c>
      <c r="U59" s="5">
        <f>BM59*EXP('Capital Market Assumptions'!$B$22+'Capital Market Assumptions'!$B$23*'Random Draws'!T58)</f>
        <v>2010.2791718700994</v>
      </c>
      <c r="V59" s="5">
        <f>BN59*EXP('Capital Market Assumptions'!$B$22+'Capital Market Assumptions'!$B$23*'Random Draws'!U58)</f>
        <v>2459.0666450197264</v>
      </c>
      <c r="X59">
        <f t="shared" si="6"/>
        <v>4.2999999999999261E-2</v>
      </c>
      <c r="Y59">
        <f t="shared" si="7"/>
        <v>1.0600000000000023</v>
      </c>
      <c r="Z59">
        <f t="shared" si="8"/>
        <v>2.0930000000000035</v>
      </c>
      <c r="AA59">
        <f t="shared" si="9"/>
        <v>3.1530000000000058</v>
      </c>
      <c r="AB59">
        <f t="shared" si="10"/>
        <v>4.2659999999999911</v>
      </c>
      <c r="AC59">
        <f t="shared" si="11"/>
        <v>5.3020000000000067</v>
      </c>
      <c r="AD59">
        <f t="shared" si="12"/>
        <v>6.3569999999999993</v>
      </c>
      <c r="AE59">
        <f t="shared" si="13"/>
        <v>7.3900000000000006</v>
      </c>
      <c r="AF59">
        <f t="shared" si="14"/>
        <v>8.3549999999999898</v>
      </c>
      <c r="AG59">
        <f t="shared" si="15"/>
        <v>9.2480000000000047</v>
      </c>
      <c r="AH59">
        <v>9.9540000000000006</v>
      </c>
      <c r="AI59">
        <v>10.536</v>
      </c>
      <c r="AJ59">
        <v>11.061999999999999</v>
      </c>
      <c r="AK59">
        <v>11.587</v>
      </c>
      <c r="AL59">
        <v>12.256</v>
      </c>
      <c r="AM59">
        <v>12.815</v>
      </c>
      <c r="AN59">
        <v>13.287000000000001</v>
      </c>
      <c r="AO59">
        <v>13.785</v>
      </c>
      <c r="AP59">
        <v>14.218999999999999</v>
      </c>
      <c r="AQ59">
        <v>14.718999999999999</v>
      </c>
      <c r="AS59">
        <f t="shared" si="38"/>
        <v>471</v>
      </c>
      <c r="AT59">
        <f t="shared" si="38"/>
        <v>471</v>
      </c>
      <c r="AU59">
        <f t="shared" si="38"/>
        <v>471</v>
      </c>
      <c r="AV59" s="5">
        <f t="shared" si="16"/>
        <v>504.20111774034046</v>
      </c>
      <c r="AW59" s="5">
        <f t="shared" si="17"/>
        <v>545.83989539337654</v>
      </c>
      <c r="AX59" s="5">
        <f t="shared" si="18"/>
        <v>539.73548017677194</v>
      </c>
      <c r="AY59" s="5">
        <f t="shared" si="19"/>
        <v>557.95440512376911</v>
      </c>
      <c r="AZ59" s="5">
        <f t="shared" si="20"/>
        <v>527.06415564535291</v>
      </c>
      <c r="BA59" s="5">
        <f t="shared" si="21"/>
        <v>600.73899024039247</v>
      </c>
      <c r="BB59" s="5">
        <f t="shared" si="22"/>
        <v>591.66294793837028</v>
      </c>
      <c r="BC59" s="5">
        <f t="shared" si="23"/>
        <v>675.83465027833211</v>
      </c>
      <c r="BD59" s="5">
        <f t="shared" si="24"/>
        <v>836.44487792763039</v>
      </c>
      <c r="BE59" s="5">
        <f t="shared" si="25"/>
        <v>983.02879948228838</v>
      </c>
      <c r="BF59" s="5">
        <f t="shared" si="26"/>
        <v>1097.9941294612593</v>
      </c>
      <c r="BG59" s="5">
        <f t="shared" si="27"/>
        <v>1359.5948863503597</v>
      </c>
      <c r="BH59" s="5">
        <f t="shared" si="28"/>
        <v>1496.9846861647111</v>
      </c>
      <c r="BI59" s="5">
        <f t="shared" si="29"/>
        <v>1434.8352662243865</v>
      </c>
      <c r="BJ59" s="5">
        <f t="shared" si="30"/>
        <v>1463.0729456847114</v>
      </c>
      <c r="BK59" s="5">
        <f t="shared" si="31"/>
        <v>1561.9074506044904</v>
      </c>
      <c r="BL59" s="5">
        <f t="shared" si="32"/>
        <v>1540.2109021081776</v>
      </c>
      <c r="BM59" s="5">
        <f t="shared" si="33"/>
        <v>1538.2841755467923</v>
      </c>
      <c r="BN59" s="5">
        <f t="shared" si="34"/>
        <v>1996.0601718700993</v>
      </c>
      <c r="BO59" s="5">
        <f t="shared" si="35"/>
        <v>2444.3476450197263</v>
      </c>
    </row>
    <row r="60" spans="1:67" x14ac:dyDescent="0.3">
      <c r="A60">
        <f t="shared" si="36"/>
        <v>56</v>
      </c>
      <c r="B60">
        <f t="shared" si="3"/>
        <v>471</v>
      </c>
      <c r="C60" s="5">
        <f>AU60*EXP('Capital Market Assumptions'!$B$22+'Capital Market Assumptions'!$B$23*'Random Draws'!B59)</f>
        <v>603.20712054948547</v>
      </c>
      <c r="D60" s="5">
        <f>AV60*EXP('Capital Market Assumptions'!$B$22+'Capital Market Assumptions'!$B$23*'Random Draws'!C59)</f>
        <v>722.27326818836332</v>
      </c>
      <c r="E60" s="5">
        <f>AW60*EXP('Capital Market Assumptions'!$B$22+'Capital Market Assumptions'!$B$23*'Random Draws'!D59)</f>
        <v>643.51701430259209</v>
      </c>
      <c r="F60" s="5">
        <f>AX60*EXP('Capital Market Assumptions'!$B$22+'Capital Market Assumptions'!$B$23*'Random Draws'!E59)</f>
        <v>707.8886543390081</v>
      </c>
      <c r="G60" s="5">
        <f>AY60*EXP('Capital Market Assumptions'!$B$22+'Capital Market Assumptions'!$B$23*'Random Draws'!F59)</f>
        <v>762.03986250338539</v>
      </c>
      <c r="H60" s="5">
        <f>AZ60*EXP('Capital Market Assumptions'!$B$22+'Capital Market Assumptions'!$B$23*'Random Draws'!G59)</f>
        <v>787.9865441981533</v>
      </c>
      <c r="I60" s="5">
        <f>BA60*EXP('Capital Market Assumptions'!$B$22+'Capital Market Assumptions'!$B$23*'Random Draws'!H59)</f>
        <v>1014.5271776106206</v>
      </c>
      <c r="J60" s="5">
        <f>BB60*EXP('Capital Market Assumptions'!$B$22+'Capital Market Assumptions'!$B$23*'Random Draws'!I59)</f>
        <v>1102.9830436129687</v>
      </c>
      <c r="K60" s="5">
        <f>BC60*EXP('Capital Market Assumptions'!$B$22+'Capital Market Assumptions'!$B$23*'Random Draws'!J59)</f>
        <v>869.74316205078378</v>
      </c>
      <c r="L60" s="5">
        <f>BD60*EXP('Capital Market Assumptions'!$B$22+'Capital Market Assumptions'!$B$23*'Random Draws'!K59)</f>
        <v>751.62680128216448</v>
      </c>
      <c r="M60" s="5">
        <f>BE60*EXP('Capital Market Assumptions'!$B$22+'Capital Market Assumptions'!$B$23*'Random Draws'!L59)</f>
        <v>850.87929893994965</v>
      </c>
      <c r="N60" s="5">
        <f>BF60*EXP('Capital Market Assumptions'!$B$22+'Capital Market Assumptions'!$B$23*'Random Draws'!M59)</f>
        <v>645.6969512711828</v>
      </c>
      <c r="O60" s="5">
        <f>BG60*EXP('Capital Market Assumptions'!$B$22+'Capital Market Assumptions'!$B$23*'Random Draws'!N59)</f>
        <v>599.65830453407546</v>
      </c>
      <c r="P60" s="5">
        <f>BH60*EXP('Capital Market Assumptions'!$B$22+'Capital Market Assumptions'!$B$23*'Random Draws'!O59)</f>
        <v>644.93934827828639</v>
      </c>
      <c r="Q60" s="5">
        <f>BI60*EXP('Capital Market Assumptions'!$B$22+'Capital Market Assumptions'!$B$23*'Random Draws'!P59)</f>
        <v>775.93526375521583</v>
      </c>
      <c r="R60" s="5">
        <f>BJ60*EXP('Capital Market Assumptions'!$B$22+'Capital Market Assumptions'!$B$23*'Random Draws'!Q59)</f>
        <v>821.23419351288157</v>
      </c>
      <c r="S60" s="5">
        <f>BK60*EXP('Capital Market Assumptions'!$B$22+'Capital Market Assumptions'!$B$23*'Random Draws'!R59)</f>
        <v>773.32033505166748</v>
      </c>
      <c r="T60" s="5">
        <f>BL60*EXP('Capital Market Assumptions'!$B$22+'Capital Market Assumptions'!$B$23*'Random Draws'!S59)</f>
        <v>829.59782967435717</v>
      </c>
      <c r="U60" s="5">
        <f>BM60*EXP('Capital Market Assumptions'!$B$22+'Capital Market Assumptions'!$B$23*'Random Draws'!T59)</f>
        <v>927.17115177683445</v>
      </c>
      <c r="V60" s="5">
        <f>BN60*EXP('Capital Market Assumptions'!$B$22+'Capital Market Assumptions'!$B$23*'Random Draws'!U59)</f>
        <v>1011.3146751454738</v>
      </c>
      <c r="X60">
        <f t="shared" si="6"/>
        <v>4.2999999999999261E-2</v>
      </c>
      <c r="Y60">
        <f t="shared" si="7"/>
        <v>1.0600000000000023</v>
      </c>
      <c r="Z60">
        <f t="shared" si="8"/>
        <v>2.0930000000000035</v>
      </c>
      <c r="AA60">
        <f t="shared" si="9"/>
        <v>3.1530000000000058</v>
      </c>
      <c r="AB60">
        <f t="shared" si="10"/>
        <v>4.2659999999999911</v>
      </c>
      <c r="AC60">
        <f t="shared" si="11"/>
        <v>5.3020000000000067</v>
      </c>
      <c r="AD60">
        <f t="shared" si="12"/>
        <v>6.3569999999999993</v>
      </c>
      <c r="AE60">
        <f t="shared" si="13"/>
        <v>7.3900000000000006</v>
      </c>
      <c r="AF60">
        <f t="shared" si="14"/>
        <v>8.3549999999999898</v>
      </c>
      <c r="AG60">
        <f t="shared" si="15"/>
        <v>9.2480000000000047</v>
      </c>
      <c r="AH60">
        <v>9.9540000000000006</v>
      </c>
      <c r="AI60">
        <v>10.536</v>
      </c>
      <c r="AJ60">
        <v>11.061999999999999</v>
      </c>
      <c r="AK60">
        <v>11.587</v>
      </c>
      <c r="AL60">
        <v>12.256</v>
      </c>
      <c r="AM60">
        <v>12.815</v>
      </c>
      <c r="AN60">
        <v>13.287000000000001</v>
      </c>
      <c r="AO60">
        <v>13.785</v>
      </c>
      <c r="AP60">
        <v>14.218999999999999</v>
      </c>
      <c r="AQ60">
        <v>14.718999999999999</v>
      </c>
      <c r="AS60">
        <f t="shared" si="38"/>
        <v>471</v>
      </c>
      <c r="AT60">
        <f t="shared" si="38"/>
        <v>471</v>
      </c>
      <c r="AU60">
        <f t="shared" si="38"/>
        <v>471</v>
      </c>
      <c r="AV60" s="5">
        <f t="shared" si="16"/>
        <v>603.16412054948546</v>
      </c>
      <c r="AW60" s="5">
        <f t="shared" si="17"/>
        <v>721.21326818836337</v>
      </c>
      <c r="AX60" s="5">
        <f t="shared" si="18"/>
        <v>641.42401430259213</v>
      </c>
      <c r="AY60" s="5">
        <f t="shared" si="19"/>
        <v>704.73565433900808</v>
      </c>
      <c r="AZ60" s="5">
        <f t="shared" si="20"/>
        <v>757.77386250338543</v>
      </c>
      <c r="BA60" s="5">
        <f t="shared" si="21"/>
        <v>782.68454419815328</v>
      </c>
      <c r="BB60" s="5">
        <f t="shared" si="22"/>
        <v>1008.1701776106206</v>
      </c>
      <c r="BC60" s="5">
        <f t="shared" si="23"/>
        <v>1095.5930436129686</v>
      </c>
      <c r="BD60" s="5">
        <f t="shared" si="24"/>
        <v>861.38816205078376</v>
      </c>
      <c r="BE60" s="5">
        <f t="shared" si="25"/>
        <v>742.37880128216443</v>
      </c>
      <c r="BF60" s="5">
        <f t="shared" si="26"/>
        <v>840.9252989399497</v>
      </c>
      <c r="BG60" s="5">
        <f t="shared" si="27"/>
        <v>635.16095127118285</v>
      </c>
      <c r="BH60" s="5">
        <f t="shared" si="28"/>
        <v>588.59630453407544</v>
      </c>
      <c r="BI60" s="5">
        <f t="shared" si="29"/>
        <v>633.3523482782864</v>
      </c>
      <c r="BJ60" s="5">
        <f t="shared" si="30"/>
        <v>763.67926375521586</v>
      </c>
      <c r="BK60" s="5">
        <f t="shared" si="31"/>
        <v>808.41919351288152</v>
      </c>
      <c r="BL60" s="5">
        <f t="shared" si="32"/>
        <v>760.03333505166745</v>
      </c>
      <c r="BM60" s="5">
        <f t="shared" si="33"/>
        <v>815.8128296743572</v>
      </c>
      <c r="BN60" s="5">
        <f t="shared" si="34"/>
        <v>912.9521517768344</v>
      </c>
      <c r="BO60" s="5">
        <f t="shared" si="35"/>
        <v>996.59567514547371</v>
      </c>
    </row>
    <row r="61" spans="1:67" x14ac:dyDescent="0.3">
      <c r="A61">
        <f t="shared" si="36"/>
        <v>57</v>
      </c>
      <c r="B61">
        <f t="shared" si="3"/>
        <v>471</v>
      </c>
      <c r="C61" s="5">
        <f>AU61*EXP('Capital Market Assumptions'!$B$22+'Capital Market Assumptions'!$B$23*'Random Draws'!B60)</f>
        <v>461.4004595801448</v>
      </c>
      <c r="D61" s="5">
        <f>AV61*EXP('Capital Market Assumptions'!$B$22+'Capital Market Assumptions'!$B$23*'Random Draws'!C60)</f>
        <v>521.79607831741373</v>
      </c>
      <c r="E61" s="5">
        <f>AW61*EXP('Capital Market Assumptions'!$B$22+'Capital Market Assumptions'!$B$23*'Random Draws'!D60)</f>
        <v>493.68327921997098</v>
      </c>
      <c r="F61" s="5">
        <f>AX61*EXP('Capital Market Assumptions'!$B$22+'Capital Market Assumptions'!$B$23*'Random Draws'!E60)</f>
        <v>534.41363656423914</v>
      </c>
      <c r="G61" s="5">
        <f>AY61*EXP('Capital Market Assumptions'!$B$22+'Capital Market Assumptions'!$B$23*'Random Draws'!F60)</f>
        <v>647.6505332207247</v>
      </c>
      <c r="H61" s="5">
        <f>AZ61*EXP('Capital Market Assumptions'!$B$22+'Capital Market Assumptions'!$B$23*'Random Draws'!G60)</f>
        <v>627.67036551354374</v>
      </c>
      <c r="I61" s="5">
        <f>BA61*EXP('Capital Market Assumptions'!$B$22+'Capital Market Assumptions'!$B$23*'Random Draws'!H60)</f>
        <v>823.3932545653289</v>
      </c>
      <c r="J61" s="5">
        <f>BB61*EXP('Capital Market Assumptions'!$B$22+'Capital Market Assumptions'!$B$23*'Random Draws'!I60)</f>
        <v>824.20290964499372</v>
      </c>
      <c r="K61" s="5">
        <f>BC61*EXP('Capital Market Assumptions'!$B$22+'Capital Market Assumptions'!$B$23*'Random Draws'!J60)</f>
        <v>817.6009129389023</v>
      </c>
      <c r="L61" s="5">
        <f>BD61*EXP('Capital Market Assumptions'!$B$22+'Capital Market Assumptions'!$B$23*'Random Draws'!K60)</f>
        <v>668.00809346986216</v>
      </c>
      <c r="M61" s="5">
        <f>BE61*EXP('Capital Market Assumptions'!$B$22+'Capital Market Assumptions'!$B$23*'Random Draws'!L60)</f>
        <v>787.945887542131</v>
      </c>
      <c r="N61" s="5">
        <f>BF61*EXP('Capital Market Assumptions'!$B$22+'Capital Market Assumptions'!$B$23*'Random Draws'!M60)</f>
        <v>765.55555915895184</v>
      </c>
      <c r="O61" s="5">
        <f>BG61*EXP('Capital Market Assumptions'!$B$22+'Capital Market Assumptions'!$B$23*'Random Draws'!N60)</f>
        <v>846.13012051968235</v>
      </c>
      <c r="P61" s="5">
        <f>BH61*EXP('Capital Market Assumptions'!$B$22+'Capital Market Assumptions'!$B$23*'Random Draws'!O60)</f>
        <v>1033.8275380936284</v>
      </c>
      <c r="Q61" s="5">
        <f>BI61*EXP('Capital Market Assumptions'!$B$22+'Capital Market Assumptions'!$B$23*'Random Draws'!P60)</f>
        <v>1223.4375955751186</v>
      </c>
      <c r="R61" s="5">
        <f>BJ61*EXP('Capital Market Assumptions'!$B$22+'Capital Market Assumptions'!$B$23*'Random Draws'!Q60)</f>
        <v>1578.2585786520344</v>
      </c>
      <c r="S61" s="5">
        <f>BK61*EXP('Capital Market Assumptions'!$B$22+'Capital Market Assumptions'!$B$23*'Random Draws'!R60)</f>
        <v>1786.3462286289566</v>
      </c>
      <c r="T61" s="5">
        <f>BL61*EXP('Capital Market Assumptions'!$B$22+'Capital Market Assumptions'!$B$23*'Random Draws'!S60)</f>
        <v>2193.1261614366113</v>
      </c>
      <c r="U61" s="5">
        <f>BM61*EXP('Capital Market Assumptions'!$B$22+'Capital Market Assumptions'!$B$23*'Random Draws'!T60)</f>
        <v>2263.2222699092408</v>
      </c>
      <c r="V61" s="5">
        <f>BN61*EXP('Capital Market Assumptions'!$B$22+'Capital Market Assumptions'!$B$23*'Random Draws'!U60)</f>
        <v>2946.3983437309817</v>
      </c>
      <c r="X61">
        <f t="shared" si="6"/>
        <v>4.2999999999999261E-2</v>
      </c>
      <c r="Y61">
        <f t="shared" si="7"/>
        <v>1.0600000000000023</v>
      </c>
      <c r="Z61">
        <f t="shared" si="8"/>
        <v>2.0930000000000035</v>
      </c>
      <c r="AA61">
        <f t="shared" si="9"/>
        <v>3.1530000000000058</v>
      </c>
      <c r="AB61">
        <f t="shared" si="10"/>
        <v>4.2659999999999911</v>
      </c>
      <c r="AC61">
        <f t="shared" si="11"/>
        <v>5.3020000000000067</v>
      </c>
      <c r="AD61">
        <f t="shared" si="12"/>
        <v>6.3569999999999993</v>
      </c>
      <c r="AE61">
        <f t="shared" si="13"/>
        <v>7.3900000000000006</v>
      </c>
      <c r="AF61">
        <f t="shared" si="14"/>
        <v>8.3549999999999898</v>
      </c>
      <c r="AG61">
        <f t="shared" si="15"/>
        <v>9.2480000000000047</v>
      </c>
      <c r="AH61">
        <v>9.9540000000000006</v>
      </c>
      <c r="AI61">
        <v>10.536</v>
      </c>
      <c r="AJ61">
        <v>11.061999999999999</v>
      </c>
      <c r="AK61">
        <v>11.587</v>
      </c>
      <c r="AL61">
        <v>12.256</v>
      </c>
      <c r="AM61">
        <v>12.815</v>
      </c>
      <c r="AN61">
        <v>13.287000000000001</v>
      </c>
      <c r="AO61">
        <v>13.785</v>
      </c>
      <c r="AP61">
        <v>14.218999999999999</v>
      </c>
      <c r="AQ61">
        <v>14.718999999999999</v>
      </c>
      <c r="AS61">
        <f t="shared" si="38"/>
        <v>471</v>
      </c>
      <c r="AT61">
        <f t="shared" si="38"/>
        <v>471</v>
      </c>
      <c r="AU61">
        <f t="shared" si="38"/>
        <v>471</v>
      </c>
      <c r="AV61" s="5">
        <f t="shared" si="16"/>
        <v>461.35745958014479</v>
      </c>
      <c r="AW61" s="5">
        <f t="shared" si="17"/>
        <v>520.73607831741379</v>
      </c>
      <c r="AX61" s="5">
        <f t="shared" si="18"/>
        <v>491.59027921997097</v>
      </c>
      <c r="AY61" s="5">
        <f t="shared" si="19"/>
        <v>531.26063656423912</v>
      </c>
      <c r="AZ61" s="5">
        <f t="shared" si="20"/>
        <v>643.38453322072473</v>
      </c>
      <c r="BA61" s="5">
        <f t="shared" si="21"/>
        <v>622.36836551354372</v>
      </c>
      <c r="BB61" s="5">
        <f t="shared" si="22"/>
        <v>817.03625456532893</v>
      </c>
      <c r="BC61" s="5">
        <f t="shared" si="23"/>
        <v>816.81290964499374</v>
      </c>
      <c r="BD61" s="5">
        <f t="shared" si="24"/>
        <v>809.24591293890228</v>
      </c>
      <c r="BE61" s="5">
        <f t="shared" si="25"/>
        <v>658.76009346986211</v>
      </c>
      <c r="BF61" s="5">
        <f t="shared" si="26"/>
        <v>777.99188754213105</v>
      </c>
      <c r="BG61" s="5">
        <f t="shared" si="27"/>
        <v>755.01955915895189</v>
      </c>
      <c r="BH61" s="5">
        <f t="shared" si="28"/>
        <v>835.06812051968234</v>
      </c>
      <c r="BI61" s="5">
        <f t="shared" si="29"/>
        <v>1022.2405380936284</v>
      </c>
      <c r="BJ61" s="5">
        <f t="shared" si="30"/>
        <v>1211.1815955751185</v>
      </c>
      <c r="BK61" s="5">
        <f t="shared" si="31"/>
        <v>1565.4435786520344</v>
      </c>
      <c r="BL61" s="5">
        <f t="shared" si="32"/>
        <v>1773.0592286289566</v>
      </c>
      <c r="BM61" s="5">
        <f t="shared" si="33"/>
        <v>2179.3411614366114</v>
      </c>
      <c r="BN61" s="5">
        <f t="shared" si="34"/>
        <v>2249.0032699092408</v>
      </c>
      <c r="BO61" s="5">
        <f t="shared" si="35"/>
        <v>2931.6793437309816</v>
      </c>
    </row>
    <row r="62" spans="1:67" x14ac:dyDescent="0.3">
      <c r="A62">
        <f t="shared" si="36"/>
        <v>58</v>
      </c>
      <c r="B62">
        <f t="shared" si="3"/>
        <v>471</v>
      </c>
      <c r="C62" s="5">
        <f>AU62*EXP('Capital Market Assumptions'!$B$22+'Capital Market Assumptions'!$B$23*'Random Draws'!B61)</f>
        <v>526.94038297101724</v>
      </c>
      <c r="D62" s="5">
        <f>AV62*EXP('Capital Market Assumptions'!$B$22+'Capital Market Assumptions'!$B$23*'Random Draws'!C61)</f>
        <v>582.33794735245419</v>
      </c>
      <c r="E62" s="5">
        <f>AW62*EXP('Capital Market Assumptions'!$B$22+'Capital Market Assumptions'!$B$23*'Random Draws'!D61)</f>
        <v>513.74214260708322</v>
      </c>
      <c r="F62" s="5">
        <f>AX62*EXP('Capital Market Assumptions'!$B$22+'Capital Market Assumptions'!$B$23*'Random Draws'!E61)</f>
        <v>553.81583072460239</v>
      </c>
      <c r="G62" s="5">
        <f>AY62*EXP('Capital Market Assumptions'!$B$22+'Capital Market Assumptions'!$B$23*'Random Draws'!F61)</f>
        <v>519.05187486889236</v>
      </c>
      <c r="H62" s="5">
        <f>AZ62*EXP('Capital Market Assumptions'!$B$22+'Capital Market Assumptions'!$B$23*'Random Draws'!G61)</f>
        <v>548.38464716583167</v>
      </c>
      <c r="I62" s="5">
        <f>BA62*EXP('Capital Market Assumptions'!$B$22+'Capital Market Assumptions'!$B$23*'Random Draws'!H61)</f>
        <v>642.21963384964545</v>
      </c>
      <c r="J62" s="5">
        <f>BB62*EXP('Capital Market Assumptions'!$B$22+'Capital Market Assumptions'!$B$23*'Random Draws'!I61)</f>
        <v>677.7671577931909</v>
      </c>
      <c r="K62" s="5">
        <f>BC62*EXP('Capital Market Assumptions'!$B$22+'Capital Market Assumptions'!$B$23*'Random Draws'!J61)</f>
        <v>771.53134670719078</v>
      </c>
      <c r="L62" s="5">
        <f>BD62*EXP('Capital Market Assumptions'!$B$22+'Capital Market Assumptions'!$B$23*'Random Draws'!K61)</f>
        <v>932.93969592603776</v>
      </c>
      <c r="M62" s="5">
        <f>BE62*EXP('Capital Market Assumptions'!$B$22+'Capital Market Assumptions'!$B$23*'Random Draws'!L61)</f>
        <v>830.47281913294239</v>
      </c>
      <c r="N62" s="5">
        <f>BF62*EXP('Capital Market Assumptions'!$B$22+'Capital Market Assumptions'!$B$23*'Random Draws'!M61)</f>
        <v>736.34488328457132</v>
      </c>
      <c r="O62" s="5">
        <f>BG62*EXP('Capital Market Assumptions'!$B$22+'Capital Market Assumptions'!$B$23*'Random Draws'!N61)</f>
        <v>867.43235003648476</v>
      </c>
      <c r="P62" s="5">
        <f>BH62*EXP('Capital Market Assumptions'!$B$22+'Capital Market Assumptions'!$B$23*'Random Draws'!O61)</f>
        <v>802.35396657535955</v>
      </c>
      <c r="Q62" s="5">
        <f>BI62*EXP('Capital Market Assumptions'!$B$22+'Capital Market Assumptions'!$B$23*'Random Draws'!P61)</f>
        <v>840.09184293375836</v>
      </c>
      <c r="R62" s="5">
        <f>BJ62*EXP('Capital Market Assumptions'!$B$22+'Capital Market Assumptions'!$B$23*'Random Draws'!Q61)</f>
        <v>787.74880658066684</v>
      </c>
      <c r="S62" s="5">
        <f>BK62*EXP('Capital Market Assumptions'!$B$22+'Capital Market Assumptions'!$B$23*'Random Draws'!R61)</f>
        <v>895.31038792942013</v>
      </c>
      <c r="T62" s="5">
        <f>BL62*EXP('Capital Market Assumptions'!$B$22+'Capital Market Assumptions'!$B$23*'Random Draws'!S61)</f>
        <v>1011.394159721592</v>
      </c>
      <c r="U62" s="5">
        <f>BM62*EXP('Capital Market Assumptions'!$B$22+'Capital Market Assumptions'!$B$23*'Random Draws'!T61)</f>
        <v>1025.3056226884742</v>
      </c>
      <c r="V62" s="5">
        <f>BN62*EXP('Capital Market Assumptions'!$B$22+'Capital Market Assumptions'!$B$23*'Random Draws'!U61)</f>
        <v>1160.6560749433604</v>
      </c>
      <c r="X62">
        <f t="shared" si="6"/>
        <v>4.2999999999999261E-2</v>
      </c>
      <c r="Y62">
        <f t="shared" si="7"/>
        <v>1.0600000000000023</v>
      </c>
      <c r="Z62">
        <f t="shared" si="8"/>
        <v>2.0930000000000035</v>
      </c>
      <c r="AA62">
        <f t="shared" si="9"/>
        <v>3.1530000000000058</v>
      </c>
      <c r="AB62">
        <f t="shared" si="10"/>
        <v>4.2659999999999911</v>
      </c>
      <c r="AC62">
        <f t="shared" si="11"/>
        <v>5.3020000000000067</v>
      </c>
      <c r="AD62">
        <f t="shared" si="12"/>
        <v>6.3569999999999993</v>
      </c>
      <c r="AE62">
        <f t="shared" si="13"/>
        <v>7.3900000000000006</v>
      </c>
      <c r="AF62">
        <f t="shared" si="14"/>
        <v>8.3549999999999898</v>
      </c>
      <c r="AG62">
        <f t="shared" si="15"/>
        <v>9.2480000000000047</v>
      </c>
      <c r="AH62">
        <v>9.9540000000000006</v>
      </c>
      <c r="AI62">
        <v>10.536</v>
      </c>
      <c r="AJ62">
        <v>11.061999999999999</v>
      </c>
      <c r="AK62">
        <v>11.587</v>
      </c>
      <c r="AL62">
        <v>12.256</v>
      </c>
      <c r="AM62">
        <v>12.815</v>
      </c>
      <c r="AN62">
        <v>13.287000000000001</v>
      </c>
      <c r="AO62">
        <v>13.785</v>
      </c>
      <c r="AP62">
        <v>14.218999999999999</v>
      </c>
      <c r="AQ62">
        <v>14.718999999999999</v>
      </c>
      <c r="AS62">
        <f t="shared" si="38"/>
        <v>471</v>
      </c>
      <c r="AT62">
        <f t="shared" si="38"/>
        <v>471</v>
      </c>
      <c r="AU62">
        <f t="shared" si="38"/>
        <v>471</v>
      </c>
      <c r="AV62" s="5">
        <f t="shared" si="16"/>
        <v>526.89738297101724</v>
      </c>
      <c r="AW62" s="5">
        <f t="shared" si="17"/>
        <v>581.27794735245425</v>
      </c>
      <c r="AX62" s="5">
        <f t="shared" si="18"/>
        <v>511.64914260708321</v>
      </c>
      <c r="AY62" s="5">
        <f t="shared" si="19"/>
        <v>550.66283072460237</v>
      </c>
      <c r="AZ62" s="5">
        <f t="shared" si="20"/>
        <v>514.78587486889239</v>
      </c>
      <c r="BA62" s="5">
        <f t="shared" si="21"/>
        <v>543.08264716583164</v>
      </c>
      <c r="BB62" s="5">
        <f t="shared" si="22"/>
        <v>635.86263384964548</v>
      </c>
      <c r="BC62" s="5">
        <f t="shared" si="23"/>
        <v>670.37715779319092</v>
      </c>
      <c r="BD62" s="5">
        <f t="shared" si="24"/>
        <v>763.17634670719076</v>
      </c>
      <c r="BE62" s="5">
        <f t="shared" si="25"/>
        <v>923.69169592603771</v>
      </c>
      <c r="BF62" s="5">
        <f t="shared" si="26"/>
        <v>820.51881913294244</v>
      </c>
      <c r="BG62" s="5">
        <f t="shared" si="27"/>
        <v>725.80888328457138</v>
      </c>
      <c r="BH62" s="5">
        <f t="shared" si="28"/>
        <v>856.37035003648475</v>
      </c>
      <c r="BI62" s="5">
        <f t="shared" si="29"/>
        <v>790.76696657535956</v>
      </c>
      <c r="BJ62" s="5">
        <f t="shared" si="30"/>
        <v>827.83584293375839</v>
      </c>
      <c r="BK62" s="5">
        <f t="shared" si="31"/>
        <v>774.93380658066678</v>
      </c>
      <c r="BL62" s="5">
        <f t="shared" si="32"/>
        <v>882.0233879294201</v>
      </c>
      <c r="BM62" s="5">
        <f t="shared" si="33"/>
        <v>997.60915972159205</v>
      </c>
      <c r="BN62" s="5">
        <f t="shared" si="34"/>
        <v>1011.0866226884741</v>
      </c>
      <c r="BO62" s="5">
        <f t="shared" si="35"/>
        <v>1145.9370749433604</v>
      </c>
    </row>
    <row r="63" spans="1:67" x14ac:dyDescent="0.3">
      <c r="A63">
        <f t="shared" si="36"/>
        <v>59</v>
      </c>
      <c r="B63">
        <f t="shared" si="3"/>
        <v>471</v>
      </c>
      <c r="C63" s="5">
        <f>AU63*EXP('Capital Market Assumptions'!$B$22+'Capital Market Assumptions'!$B$23*'Random Draws'!B62)</f>
        <v>491.56741099961744</v>
      </c>
      <c r="D63" s="5">
        <f>AV63*EXP('Capital Market Assumptions'!$B$22+'Capital Market Assumptions'!$B$23*'Random Draws'!C62)</f>
        <v>446.23413511309786</v>
      </c>
      <c r="E63" s="5">
        <f>AW63*EXP('Capital Market Assumptions'!$B$22+'Capital Market Assumptions'!$B$23*'Random Draws'!D62)</f>
        <v>497.93341100789019</v>
      </c>
      <c r="F63" s="5">
        <f>AX63*EXP('Capital Market Assumptions'!$B$22+'Capital Market Assumptions'!$B$23*'Random Draws'!E62)</f>
        <v>606.47736139747428</v>
      </c>
      <c r="G63" s="5">
        <f>AY63*EXP('Capital Market Assumptions'!$B$22+'Capital Market Assumptions'!$B$23*'Random Draws'!F62)</f>
        <v>654.69723153154052</v>
      </c>
      <c r="H63" s="5">
        <f>AZ63*EXP('Capital Market Assumptions'!$B$22+'Capital Market Assumptions'!$B$23*'Random Draws'!G62)</f>
        <v>858.84926848864211</v>
      </c>
      <c r="I63" s="5">
        <f>BA63*EXP('Capital Market Assumptions'!$B$22+'Capital Market Assumptions'!$B$23*'Random Draws'!H62)</f>
        <v>764.46231821654453</v>
      </c>
      <c r="J63" s="5">
        <f>BB63*EXP('Capital Market Assumptions'!$B$22+'Capital Market Assumptions'!$B$23*'Random Draws'!I62)</f>
        <v>765.78888816787514</v>
      </c>
      <c r="K63" s="5">
        <f>BC63*EXP('Capital Market Assumptions'!$B$22+'Capital Market Assumptions'!$B$23*'Random Draws'!J62)</f>
        <v>973.75389720664725</v>
      </c>
      <c r="L63" s="5">
        <f>BD63*EXP('Capital Market Assumptions'!$B$22+'Capital Market Assumptions'!$B$23*'Random Draws'!K62)</f>
        <v>878.61896916133685</v>
      </c>
      <c r="M63" s="5">
        <f>BE63*EXP('Capital Market Assumptions'!$B$22+'Capital Market Assumptions'!$B$23*'Random Draws'!L62)</f>
        <v>1196.031833565828</v>
      </c>
      <c r="N63" s="5">
        <f>BF63*EXP('Capital Market Assumptions'!$B$22+'Capital Market Assumptions'!$B$23*'Random Draws'!M62)</f>
        <v>1387.9606818436789</v>
      </c>
      <c r="O63" s="5">
        <f>BG63*EXP('Capital Market Assumptions'!$B$22+'Capital Market Assumptions'!$B$23*'Random Draws'!N62)</f>
        <v>1365.758377373613</v>
      </c>
      <c r="P63" s="5">
        <f>BH63*EXP('Capital Market Assumptions'!$B$22+'Capital Market Assumptions'!$B$23*'Random Draws'!O62)</f>
        <v>1467.1825170851391</v>
      </c>
      <c r="Q63" s="5">
        <f>BI63*EXP('Capital Market Assumptions'!$B$22+'Capital Market Assumptions'!$B$23*'Random Draws'!P62)</f>
        <v>1351.1081940746858</v>
      </c>
      <c r="R63" s="5">
        <f>BJ63*EXP('Capital Market Assumptions'!$B$22+'Capital Market Assumptions'!$B$23*'Random Draws'!Q62)</f>
        <v>1235.4976009448303</v>
      </c>
      <c r="S63" s="5">
        <f>BK63*EXP('Capital Market Assumptions'!$B$22+'Capital Market Assumptions'!$B$23*'Random Draws'!R62)</f>
        <v>1487.0421850533019</v>
      </c>
      <c r="T63" s="5">
        <f>BL63*EXP('Capital Market Assumptions'!$B$22+'Capital Market Assumptions'!$B$23*'Random Draws'!S62)</f>
        <v>1447.4094137362999</v>
      </c>
      <c r="U63" s="5">
        <f>BM63*EXP('Capital Market Assumptions'!$B$22+'Capital Market Assumptions'!$B$23*'Random Draws'!T62)</f>
        <v>1529.5046644478307</v>
      </c>
      <c r="V63" s="5">
        <f>BN63*EXP('Capital Market Assumptions'!$B$22+'Capital Market Assumptions'!$B$23*'Random Draws'!U62)</f>
        <v>1544.6316057749136</v>
      </c>
      <c r="X63">
        <f t="shared" si="6"/>
        <v>4.2999999999999261E-2</v>
      </c>
      <c r="Y63">
        <f t="shared" si="7"/>
        <v>1.0600000000000023</v>
      </c>
      <c r="Z63">
        <f t="shared" si="8"/>
        <v>2.0930000000000035</v>
      </c>
      <c r="AA63">
        <f t="shared" si="9"/>
        <v>3.1530000000000058</v>
      </c>
      <c r="AB63">
        <f t="shared" si="10"/>
        <v>4.2659999999999911</v>
      </c>
      <c r="AC63">
        <f t="shared" si="11"/>
        <v>5.3020000000000067</v>
      </c>
      <c r="AD63">
        <f t="shared" si="12"/>
        <v>6.3569999999999993</v>
      </c>
      <c r="AE63">
        <f t="shared" si="13"/>
        <v>7.3900000000000006</v>
      </c>
      <c r="AF63">
        <f t="shared" si="14"/>
        <v>8.3549999999999898</v>
      </c>
      <c r="AG63">
        <f t="shared" si="15"/>
        <v>9.2480000000000047</v>
      </c>
      <c r="AH63">
        <v>9.9540000000000006</v>
      </c>
      <c r="AI63">
        <v>10.536</v>
      </c>
      <c r="AJ63">
        <v>11.061999999999999</v>
      </c>
      <c r="AK63">
        <v>11.587</v>
      </c>
      <c r="AL63">
        <v>12.256</v>
      </c>
      <c r="AM63">
        <v>12.815</v>
      </c>
      <c r="AN63">
        <v>13.287000000000001</v>
      </c>
      <c r="AO63">
        <v>13.785</v>
      </c>
      <c r="AP63">
        <v>14.218999999999999</v>
      </c>
      <c r="AQ63">
        <v>14.718999999999999</v>
      </c>
      <c r="AS63">
        <f t="shared" si="38"/>
        <v>471</v>
      </c>
      <c r="AT63">
        <f t="shared" si="38"/>
        <v>471</v>
      </c>
      <c r="AU63">
        <f t="shared" si="38"/>
        <v>471</v>
      </c>
      <c r="AV63" s="5">
        <f t="shared" si="16"/>
        <v>491.52441099961743</v>
      </c>
      <c r="AW63" s="5">
        <f t="shared" si="17"/>
        <v>445.17413511309786</v>
      </c>
      <c r="AX63" s="5">
        <f t="shared" si="18"/>
        <v>495.84041100789017</v>
      </c>
      <c r="AY63" s="5">
        <f t="shared" si="19"/>
        <v>603.32436139747426</v>
      </c>
      <c r="AZ63" s="5">
        <f t="shared" si="20"/>
        <v>650.43123153154056</v>
      </c>
      <c r="BA63" s="5">
        <f t="shared" si="21"/>
        <v>853.54726848864209</v>
      </c>
      <c r="BB63" s="5">
        <f t="shared" si="22"/>
        <v>758.10531821654456</v>
      </c>
      <c r="BC63" s="5">
        <f t="shared" si="23"/>
        <v>758.39888816787516</v>
      </c>
      <c r="BD63" s="5">
        <f t="shared" si="24"/>
        <v>965.39889720664723</v>
      </c>
      <c r="BE63" s="5">
        <f t="shared" si="25"/>
        <v>869.3709691613368</v>
      </c>
      <c r="BF63" s="5">
        <f t="shared" si="26"/>
        <v>1186.0778335658281</v>
      </c>
      <c r="BG63" s="5">
        <f t="shared" si="27"/>
        <v>1377.4246818436789</v>
      </c>
      <c r="BH63" s="5">
        <f t="shared" si="28"/>
        <v>1354.6963773736131</v>
      </c>
      <c r="BI63" s="5">
        <f t="shared" si="29"/>
        <v>1455.5955170851391</v>
      </c>
      <c r="BJ63" s="5">
        <f t="shared" si="30"/>
        <v>1338.8521940746857</v>
      </c>
      <c r="BK63" s="5">
        <f t="shared" si="31"/>
        <v>1222.6826009448303</v>
      </c>
      <c r="BL63" s="5">
        <f t="shared" si="32"/>
        <v>1473.7551850533018</v>
      </c>
      <c r="BM63" s="5">
        <f t="shared" si="33"/>
        <v>1433.6244137362999</v>
      </c>
      <c r="BN63" s="5">
        <f t="shared" si="34"/>
        <v>1515.2856644478306</v>
      </c>
      <c r="BO63" s="5">
        <f t="shared" si="35"/>
        <v>1529.9126057749136</v>
      </c>
    </row>
    <row r="64" spans="1:67" x14ac:dyDescent="0.3">
      <c r="A64">
        <f t="shared" si="36"/>
        <v>60</v>
      </c>
      <c r="B64">
        <f t="shared" si="3"/>
        <v>471</v>
      </c>
      <c r="C64" s="5">
        <f>AU64*EXP('Capital Market Assumptions'!$B$22+'Capital Market Assumptions'!$B$23*'Random Draws'!B63)</f>
        <v>574.74211552113263</v>
      </c>
      <c r="D64" s="5">
        <f>AV64*EXP('Capital Market Assumptions'!$B$22+'Capital Market Assumptions'!$B$23*'Random Draws'!C63)</f>
        <v>623.76502495591171</v>
      </c>
      <c r="E64" s="5">
        <f>AW64*EXP('Capital Market Assumptions'!$B$22+'Capital Market Assumptions'!$B$23*'Random Draws'!D63)</f>
        <v>598.30367448951608</v>
      </c>
      <c r="F64" s="5">
        <f>AX64*EXP('Capital Market Assumptions'!$B$22+'Capital Market Assumptions'!$B$23*'Random Draws'!E63)</f>
        <v>644.52380986703554</v>
      </c>
      <c r="G64" s="5">
        <f>AY64*EXP('Capital Market Assumptions'!$B$22+'Capital Market Assumptions'!$B$23*'Random Draws'!F63)</f>
        <v>673.04985098806492</v>
      </c>
      <c r="H64" s="5">
        <f>AZ64*EXP('Capital Market Assumptions'!$B$22+'Capital Market Assumptions'!$B$23*'Random Draws'!G63)</f>
        <v>644.41185551756735</v>
      </c>
      <c r="I64" s="5">
        <f>BA64*EXP('Capital Market Assumptions'!$B$22+'Capital Market Assumptions'!$B$23*'Random Draws'!H63)</f>
        <v>674.66266901765948</v>
      </c>
      <c r="J64" s="5">
        <f>BB64*EXP('Capital Market Assumptions'!$B$22+'Capital Market Assumptions'!$B$23*'Random Draws'!I63)</f>
        <v>691.90405572516579</v>
      </c>
      <c r="K64" s="5">
        <f>BC64*EXP('Capital Market Assumptions'!$B$22+'Capital Market Assumptions'!$B$23*'Random Draws'!J63)</f>
        <v>702.9910964986118</v>
      </c>
      <c r="L64" s="5">
        <f>BD64*EXP('Capital Market Assumptions'!$B$22+'Capital Market Assumptions'!$B$23*'Random Draws'!K63)</f>
        <v>750.43457858256943</v>
      </c>
      <c r="M64" s="5">
        <f>BE64*EXP('Capital Market Assumptions'!$B$22+'Capital Market Assumptions'!$B$23*'Random Draws'!L63)</f>
        <v>729.1010644358588</v>
      </c>
      <c r="N64" s="5">
        <f>BF64*EXP('Capital Market Assumptions'!$B$22+'Capital Market Assumptions'!$B$23*'Random Draws'!M63)</f>
        <v>684.66059262249723</v>
      </c>
      <c r="O64" s="5">
        <f>BG64*EXP('Capital Market Assumptions'!$B$22+'Capital Market Assumptions'!$B$23*'Random Draws'!N63)</f>
        <v>651.90087562464566</v>
      </c>
      <c r="P64" s="5">
        <f>BH64*EXP('Capital Market Assumptions'!$B$22+'Capital Market Assumptions'!$B$23*'Random Draws'!O63)</f>
        <v>660.89248038089647</v>
      </c>
      <c r="Q64" s="5">
        <f>BI64*EXP('Capital Market Assumptions'!$B$22+'Capital Market Assumptions'!$B$23*'Random Draws'!P63)</f>
        <v>757.68666215027076</v>
      </c>
      <c r="R64" s="5">
        <f>BJ64*EXP('Capital Market Assumptions'!$B$22+'Capital Market Assumptions'!$B$23*'Random Draws'!Q63)</f>
        <v>917.71875957581426</v>
      </c>
      <c r="S64" s="5">
        <f>BK64*EXP('Capital Market Assumptions'!$B$22+'Capital Market Assumptions'!$B$23*'Random Draws'!R63)</f>
        <v>1004.6471664530299</v>
      </c>
      <c r="T64" s="5">
        <f>BL64*EXP('Capital Market Assumptions'!$B$22+'Capital Market Assumptions'!$B$23*'Random Draws'!S63)</f>
        <v>1230.8944634252371</v>
      </c>
      <c r="U64" s="5">
        <f>BM64*EXP('Capital Market Assumptions'!$B$22+'Capital Market Assumptions'!$B$23*'Random Draws'!T63)</f>
        <v>1525.5032723880684</v>
      </c>
      <c r="V64" s="5">
        <f>BN64*EXP('Capital Market Assumptions'!$B$22+'Capital Market Assumptions'!$B$23*'Random Draws'!U63)</f>
        <v>1732.6129419412309</v>
      </c>
      <c r="X64">
        <f t="shared" si="6"/>
        <v>4.2999999999999261E-2</v>
      </c>
      <c r="Y64">
        <f t="shared" si="7"/>
        <v>1.0600000000000023</v>
      </c>
      <c r="Z64">
        <f t="shared" si="8"/>
        <v>2.0930000000000035</v>
      </c>
      <c r="AA64">
        <f t="shared" si="9"/>
        <v>3.1530000000000058</v>
      </c>
      <c r="AB64">
        <f t="shared" si="10"/>
        <v>4.2659999999999911</v>
      </c>
      <c r="AC64">
        <f t="shared" si="11"/>
        <v>5.3020000000000067</v>
      </c>
      <c r="AD64">
        <f t="shared" si="12"/>
        <v>6.3569999999999993</v>
      </c>
      <c r="AE64">
        <f t="shared" si="13"/>
        <v>7.3900000000000006</v>
      </c>
      <c r="AF64">
        <f t="shared" si="14"/>
        <v>8.3549999999999898</v>
      </c>
      <c r="AG64">
        <f t="shared" si="15"/>
        <v>9.2480000000000047</v>
      </c>
      <c r="AH64">
        <v>9.9540000000000006</v>
      </c>
      <c r="AI64">
        <v>10.536</v>
      </c>
      <c r="AJ64">
        <v>11.061999999999999</v>
      </c>
      <c r="AK64">
        <v>11.587</v>
      </c>
      <c r="AL64">
        <v>12.256</v>
      </c>
      <c r="AM64">
        <v>12.815</v>
      </c>
      <c r="AN64">
        <v>13.287000000000001</v>
      </c>
      <c r="AO64">
        <v>13.785</v>
      </c>
      <c r="AP64">
        <v>14.218999999999999</v>
      </c>
      <c r="AQ64">
        <v>14.718999999999999</v>
      </c>
      <c r="AS64">
        <f t="shared" si="38"/>
        <v>471</v>
      </c>
      <c r="AT64">
        <f t="shared" si="38"/>
        <v>471</v>
      </c>
      <c r="AU64">
        <f t="shared" si="38"/>
        <v>471</v>
      </c>
      <c r="AV64" s="5">
        <f t="shared" si="16"/>
        <v>574.69911552113263</v>
      </c>
      <c r="AW64" s="5">
        <f t="shared" si="17"/>
        <v>622.70502495591177</v>
      </c>
      <c r="AX64" s="5">
        <f t="shared" si="18"/>
        <v>596.21067448951612</v>
      </c>
      <c r="AY64" s="5">
        <f t="shared" si="19"/>
        <v>641.37080986703552</v>
      </c>
      <c r="AZ64" s="5">
        <f t="shared" si="20"/>
        <v>668.78385098806496</v>
      </c>
      <c r="BA64" s="5">
        <f t="shared" si="21"/>
        <v>639.10985551756733</v>
      </c>
      <c r="BB64" s="5">
        <f t="shared" si="22"/>
        <v>668.30566901765951</v>
      </c>
      <c r="BC64" s="5">
        <f t="shared" si="23"/>
        <v>684.5140557251658</v>
      </c>
      <c r="BD64" s="5">
        <f t="shared" si="24"/>
        <v>694.63609649861178</v>
      </c>
      <c r="BE64" s="5">
        <f t="shared" si="25"/>
        <v>741.18657858256938</v>
      </c>
      <c r="BF64" s="5">
        <f t="shared" si="26"/>
        <v>719.14706443585885</v>
      </c>
      <c r="BG64" s="5">
        <f t="shared" si="27"/>
        <v>674.12459262249729</v>
      </c>
      <c r="BH64" s="5">
        <f t="shared" si="28"/>
        <v>640.83887562464565</v>
      </c>
      <c r="BI64" s="5">
        <f t="shared" si="29"/>
        <v>649.30548038089648</v>
      </c>
      <c r="BJ64" s="5">
        <f t="shared" si="30"/>
        <v>745.43066215027079</v>
      </c>
      <c r="BK64" s="5">
        <f t="shared" si="31"/>
        <v>904.90375957581421</v>
      </c>
      <c r="BL64" s="5">
        <f t="shared" si="32"/>
        <v>991.36016645302982</v>
      </c>
      <c r="BM64" s="5">
        <f t="shared" si="33"/>
        <v>1217.109463425237</v>
      </c>
      <c r="BN64" s="5">
        <f t="shared" si="34"/>
        <v>1511.2842723880683</v>
      </c>
      <c r="BO64" s="5">
        <f t="shared" si="35"/>
        <v>1717.8939419412309</v>
      </c>
    </row>
    <row r="65" spans="1:67" x14ac:dyDescent="0.3">
      <c r="A65">
        <f t="shared" si="36"/>
        <v>61</v>
      </c>
      <c r="B65">
        <f t="shared" si="3"/>
        <v>471</v>
      </c>
      <c r="C65" s="5">
        <f>AU65*EXP('Capital Market Assumptions'!$B$22+'Capital Market Assumptions'!$B$23*'Random Draws'!B64)</f>
        <v>444.561053714011</v>
      </c>
      <c r="D65" s="5">
        <f>AV65*EXP('Capital Market Assumptions'!$B$22+'Capital Market Assumptions'!$B$23*'Random Draws'!C64)</f>
        <v>545.94285159071603</v>
      </c>
      <c r="E65" s="5">
        <f>AW65*EXP('Capital Market Assumptions'!$B$22+'Capital Market Assumptions'!$B$23*'Random Draws'!D64)</f>
        <v>590.52430863167854</v>
      </c>
      <c r="F65" s="5">
        <f>AX65*EXP('Capital Market Assumptions'!$B$22+'Capital Market Assumptions'!$B$23*'Random Draws'!E64)</f>
        <v>718.29925288867526</v>
      </c>
      <c r="G65" s="5">
        <f>AY65*EXP('Capital Market Assumptions'!$B$22+'Capital Market Assumptions'!$B$23*'Random Draws'!F64)</f>
        <v>822.58133843346661</v>
      </c>
      <c r="H65" s="5">
        <f>AZ65*EXP('Capital Market Assumptions'!$B$22+'Capital Market Assumptions'!$B$23*'Random Draws'!G64)</f>
        <v>794.75050795081336</v>
      </c>
      <c r="I65" s="5">
        <f>BA65*EXP('Capital Market Assumptions'!$B$22+'Capital Market Assumptions'!$B$23*'Random Draws'!H64)</f>
        <v>899.30503225859627</v>
      </c>
      <c r="J65" s="5">
        <f>BB65*EXP('Capital Market Assumptions'!$B$22+'Capital Market Assumptions'!$B$23*'Random Draws'!I64)</f>
        <v>1024.535728611547</v>
      </c>
      <c r="K65" s="5">
        <f>BC65*EXP('Capital Market Assumptions'!$B$22+'Capital Market Assumptions'!$B$23*'Random Draws'!J64)</f>
        <v>1200.3594607901662</v>
      </c>
      <c r="L65" s="5">
        <f>BD65*EXP('Capital Market Assumptions'!$B$22+'Capital Market Assumptions'!$B$23*'Random Draws'!K64)</f>
        <v>1193.4067120091443</v>
      </c>
      <c r="M65" s="5">
        <f>BE65*EXP('Capital Market Assumptions'!$B$22+'Capital Market Assumptions'!$B$23*'Random Draws'!L64)</f>
        <v>1131.9136715086897</v>
      </c>
      <c r="N65" s="5">
        <f>BF65*EXP('Capital Market Assumptions'!$B$22+'Capital Market Assumptions'!$B$23*'Random Draws'!M64)</f>
        <v>1262.2945827365725</v>
      </c>
      <c r="O65" s="5">
        <f>BG65*EXP('Capital Market Assumptions'!$B$22+'Capital Market Assumptions'!$B$23*'Random Draws'!N64)</f>
        <v>1488.0641829459512</v>
      </c>
      <c r="P65" s="5">
        <f>BH65*EXP('Capital Market Assumptions'!$B$22+'Capital Market Assumptions'!$B$23*'Random Draws'!O64)</f>
        <v>1412.1746463255374</v>
      </c>
      <c r="Q65" s="5">
        <f>BI65*EXP('Capital Market Assumptions'!$B$22+'Capital Market Assumptions'!$B$23*'Random Draws'!P64)</f>
        <v>1610.3769526522196</v>
      </c>
      <c r="R65" s="5">
        <f>BJ65*EXP('Capital Market Assumptions'!$B$22+'Capital Market Assumptions'!$B$23*'Random Draws'!Q64)</f>
        <v>1837.8503220160937</v>
      </c>
      <c r="S65" s="5">
        <f>BK65*EXP('Capital Market Assumptions'!$B$22+'Capital Market Assumptions'!$B$23*'Random Draws'!R64)</f>
        <v>2147.5262053308566</v>
      </c>
      <c r="T65" s="5">
        <f>BL65*EXP('Capital Market Assumptions'!$B$22+'Capital Market Assumptions'!$B$23*'Random Draws'!S64)</f>
        <v>2909.1831709448606</v>
      </c>
      <c r="U65" s="5">
        <f>BM65*EXP('Capital Market Assumptions'!$B$22+'Capital Market Assumptions'!$B$23*'Random Draws'!T64)</f>
        <v>3002.0184318732522</v>
      </c>
      <c r="V65" s="5">
        <f>BN65*EXP('Capital Market Assumptions'!$B$22+'Capital Market Assumptions'!$B$23*'Random Draws'!U64)</f>
        <v>3219.9817656151736</v>
      </c>
      <c r="X65">
        <f t="shared" si="6"/>
        <v>4.2999999999999261E-2</v>
      </c>
      <c r="Y65">
        <f t="shared" si="7"/>
        <v>1.0600000000000023</v>
      </c>
      <c r="Z65">
        <f t="shared" si="8"/>
        <v>2.0930000000000035</v>
      </c>
      <c r="AA65">
        <f t="shared" si="9"/>
        <v>3.1530000000000058</v>
      </c>
      <c r="AB65">
        <f t="shared" si="10"/>
        <v>4.2659999999999911</v>
      </c>
      <c r="AC65">
        <f t="shared" si="11"/>
        <v>5.3020000000000067</v>
      </c>
      <c r="AD65">
        <f t="shared" si="12"/>
        <v>6.3569999999999993</v>
      </c>
      <c r="AE65">
        <f t="shared" si="13"/>
        <v>7.3900000000000006</v>
      </c>
      <c r="AF65">
        <f t="shared" si="14"/>
        <v>8.3549999999999898</v>
      </c>
      <c r="AG65">
        <f t="shared" si="15"/>
        <v>9.2480000000000047</v>
      </c>
      <c r="AH65">
        <v>9.9540000000000006</v>
      </c>
      <c r="AI65">
        <v>10.536</v>
      </c>
      <c r="AJ65">
        <v>11.061999999999999</v>
      </c>
      <c r="AK65">
        <v>11.587</v>
      </c>
      <c r="AL65">
        <v>12.256</v>
      </c>
      <c r="AM65">
        <v>12.815</v>
      </c>
      <c r="AN65">
        <v>13.287000000000001</v>
      </c>
      <c r="AO65">
        <v>13.785</v>
      </c>
      <c r="AP65">
        <v>14.218999999999999</v>
      </c>
      <c r="AQ65">
        <v>14.718999999999999</v>
      </c>
      <c r="AS65">
        <f t="shared" ref="AS65:AU84" si="39">initial_value</f>
        <v>471</v>
      </c>
      <c r="AT65">
        <f t="shared" si="39"/>
        <v>471</v>
      </c>
      <c r="AU65">
        <f t="shared" si="39"/>
        <v>471</v>
      </c>
      <c r="AV65" s="5">
        <f t="shared" si="16"/>
        <v>444.51805371401099</v>
      </c>
      <c r="AW65" s="5">
        <f t="shared" si="17"/>
        <v>544.88285159071597</v>
      </c>
      <c r="AX65" s="5">
        <f t="shared" si="18"/>
        <v>588.43130863167858</v>
      </c>
      <c r="AY65" s="5">
        <f t="shared" si="19"/>
        <v>715.14625288867524</v>
      </c>
      <c r="AZ65" s="5">
        <f t="shared" si="20"/>
        <v>818.31533843346665</v>
      </c>
      <c r="BA65" s="5">
        <f t="shared" si="21"/>
        <v>789.44850795081334</v>
      </c>
      <c r="BB65" s="5">
        <f t="shared" si="22"/>
        <v>892.9480322585963</v>
      </c>
      <c r="BC65" s="5">
        <f t="shared" si="23"/>
        <v>1017.145728611547</v>
      </c>
      <c r="BD65" s="5">
        <f t="shared" si="24"/>
        <v>1192.0044607901661</v>
      </c>
      <c r="BE65" s="5">
        <f t="shared" si="25"/>
        <v>1184.1587120091442</v>
      </c>
      <c r="BF65" s="5">
        <f t="shared" si="26"/>
        <v>1121.9596715086898</v>
      </c>
      <c r="BG65" s="5">
        <f t="shared" si="27"/>
        <v>1251.7585827365724</v>
      </c>
      <c r="BH65" s="5">
        <f t="shared" si="28"/>
        <v>1477.0021829459513</v>
      </c>
      <c r="BI65" s="5">
        <f t="shared" si="29"/>
        <v>1400.5876463255374</v>
      </c>
      <c r="BJ65" s="5">
        <f t="shared" si="30"/>
        <v>1598.1209526522196</v>
      </c>
      <c r="BK65" s="5">
        <f t="shared" si="31"/>
        <v>1825.0353220160937</v>
      </c>
      <c r="BL65" s="5">
        <f t="shared" si="32"/>
        <v>2134.2392053308567</v>
      </c>
      <c r="BM65" s="5">
        <f t="shared" si="33"/>
        <v>2895.3981709448608</v>
      </c>
      <c r="BN65" s="5">
        <f t="shared" si="34"/>
        <v>2987.7994318732522</v>
      </c>
      <c r="BO65" s="5">
        <f t="shared" si="35"/>
        <v>3205.2627656151735</v>
      </c>
    </row>
    <row r="66" spans="1:67" x14ac:dyDescent="0.3">
      <c r="A66">
        <f t="shared" si="36"/>
        <v>62</v>
      </c>
      <c r="B66">
        <f t="shared" si="3"/>
        <v>471</v>
      </c>
      <c r="C66" s="5">
        <f>AU66*EXP('Capital Market Assumptions'!$B$22+'Capital Market Assumptions'!$B$23*'Random Draws'!B65)</f>
        <v>506.56243409274703</v>
      </c>
      <c r="D66" s="5">
        <f>AV66*EXP('Capital Market Assumptions'!$B$22+'Capital Market Assumptions'!$B$23*'Random Draws'!C65)</f>
        <v>424.24115804240796</v>
      </c>
      <c r="E66" s="5">
        <f>AW66*EXP('Capital Market Assumptions'!$B$22+'Capital Market Assumptions'!$B$23*'Random Draws'!D65)</f>
        <v>487.92716630362867</v>
      </c>
      <c r="F66" s="5">
        <f>AX66*EXP('Capital Market Assumptions'!$B$22+'Capital Market Assumptions'!$B$23*'Random Draws'!E65)</f>
        <v>501.3207537106461</v>
      </c>
      <c r="G66" s="5">
        <f>AY66*EXP('Capital Market Assumptions'!$B$22+'Capital Market Assumptions'!$B$23*'Random Draws'!F65)</f>
        <v>565.75851723287326</v>
      </c>
      <c r="H66" s="5">
        <f>AZ66*EXP('Capital Market Assumptions'!$B$22+'Capital Market Assumptions'!$B$23*'Random Draws'!G65)</f>
        <v>516.70882947996563</v>
      </c>
      <c r="I66" s="5">
        <f>BA66*EXP('Capital Market Assumptions'!$B$22+'Capital Market Assumptions'!$B$23*'Random Draws'!H65)</f>
        <v>587.80151792936692</v>
      </c>
      <c r="J66" s="5">
        <f>BB66*EXP('Capital Market Assumptions'!$B$22+'Capital Market Assumptions'!$B$23*'Random Draws'!I65)</f>
        <v>524.13020962230087</v>
      </c>
      <c r="K66" s="5">
        <f>BC66*EXP('Capital Market Assumptions'!$B$22+'Capital Market Assumptions'!$B$23*'Random Draws'!J65)</f>
        <v>617.83330865911785</v>
      </c>
      <c r="L66" s="5">
        <f>BD66*EXP('Capital Market Assumptions'!$B$22+'Capital Market Assumptions'!$B$23*'Random Draws'!K65)</f>
        <v>651.64902256492337</v>
      </c>
      <c r="M66" s="5">
        <f>BE66*EXP('Capital Market Assumptions'!$B$22+'Capital Market Assumptions'!$B$23*'Random Draws'!L65)</f>
        <v>654.2102657800948</v>
      </c>
      <c r="N66" s="5">
        <f>BF66*EXP('Capital Market Assumptions'!$B$22+'Capital Market Assumptions'!$B$23*'Random Draws'!M65)</f>
        <v>633.55337717333271</v>
      </c>
      <c r="O66" s="5">
        <f>BG66*EXP('Capital Market Assumptions'!$B$22+'Capital Market Assumptions'!$B$23*'Random Draws'!N65)</f>
        <v>573.34055505273045</v>
      </c>
      <c r="P66" s="5">
        <f>BH66*EXP('Capital Market Assumptions'!$B$22+'Capital Market Assumptions'!$B$23*'Random Draws'!O65)</f>
        <v>464.43258444322612</v>
      </c>
      <c r="Q66" s="5">
        <f>BI66*EXP('Capital Market Assumptions'!$B$22+'Capital Market Assumptions'!$B$23*'Random Draws'!P65)</f>
        <v>374.78048905849744</v>
      </c>
      <c r="R66" s="5">
        <f>BJ66*EXP('Capital Market Assumptions'!$B$22+'Capital Market Assumptions'!$B$23*'Random Draws'!Q65)</f>
        <v>376.99191679717507</v>
      </c>
      <c r="S66" s="5">
        <f>BK66*EXP('Capital Market Assumptions'!$B$22+'Capital Market Assumptions'!$B$23*'Random Draws'!R65)</f>
        <v>309.48458714475441</v>
      </c>
      <c r="T66" s="5">
        <f>BL66*EXP('Capital Market Assumptions'!$B$22+'Capital Market Assumptions'!$B$23*'Random Draws'!S65)</f>
        <v>305.95211138593697</v>
      </c>
      <c r="U66" s="5">
        <f>BM66*EXP('Capital Market Assumptions'!$B$22+'Capital Market Assumptions'!$B$23*'Random Draws'!T65)</f>
        <v>370.29582298523781</v>
      </c>
      <c r="V66" s="5">
        <f>BN66*EXP('Capital Market Assumptions'!$B$22+'Capital Market Assumptions'!$B$23*'Random Draws'!U65)</f>
        <v>343.56272946319717</v>
      </c>
      <c r="X66">
        <f t="shared" si="6"/>
        <v>4.2999999999999261E-2</v>
      </c>
      <c r="Y66">
        <f t="shared" si="7"/>
        <v>1.0600000000000023</v>
      </c>
      <c r="Z66">
        <f t="shared" si="8"/>
        <v>2.0930000000000035</v>
      </c>
      <c r="AA66">
        <f t="shared" si="9"/>
        <v>3.1530000000000058</v>
      </c>
      <c r="AB66">
        <f t="shared" si="10"/>
        <v>4.2659999999999911</v>
      </c>
      <c r="AC66">
        <f t="shared" si="11"/>
        <v>5.3020000000000067</v>
      </c>
      <c r="AD66">
        <f t="shared" si="12"/>
        <v>6.3569999999999993</v>
      </c>
      <c r="AE66">
        <f t="shared" si="13"/>
        <v>7.3900000000000006</v>
      </c>
      <c r="AF66">
        <f t="shared" si="14"/>
        <v>8.3549999999999898</v>
      </c>
      <c r="AG66">
        <f t="shared" si="15"/>
        <v>9.2480000000000047</v>
      </c>
      <c r="AH66">
        <v>9.9540000000000006</v>
      </c>
      <c r="AI66">
        <v>10.536</v>
      </c>
      <c r="AJ66">
        <v>11.061999999999999</v>
      </c>
      <c r="AK66">
        <v>11.587</v>
      </c>
      <c r="AL66">
        <v>12.256</v>
      </c>
      <c r="AM66">
        <v>12.815</v>
      </c>
      <c r="AN66">
        <v>13.287000000000001</v>
      </c>
      <c r="AO66">
        <v>13.785</v>
      </c>
      <c r="AP66">
        <v>14.218999999999999</v>
      </c>
      <c r="AQ66">
        <v>14.718999999999999</v>
      </c>
      <c r="AS66">
        <f t="shared" si="39"/>
        <v>471</v>
      </c>
      <c r="AT66">
        <f t="shared" si="39"/>
        <v>471</v>
      </c>
      <c r="AU66">
        <f t="shared" si="39"/>
        <v>471</v>
      </c>
      <c r="AV66" s="5">
        <f t="shared" si="16"/>
        <v>506.51943409274702</v>
      </c>
      <c r="AW66" s="5">
        <f t="shared" si="17"/>
        <v>423.18115804240796</v>
      </c>
      <c r="AX66" s="5">
        <f t="shared" si="18"/>
        <v>485.83416630362865</v>
      </c>
      <c r="AY66" s="5">
        <f t="shared" si="19"/>
        <v>498.16775371064608</v>
      </c>
      <c r="AZ66" s="5">
        <f t="shared" si="20"/>
        <v>561.4925172328733</v>
      </c>
      <c r="BA66" s="5">
        <f t="shared" si="21"/>
        <v>511.40682947996561</v>
      </c>
      <c r="BB66" s="5">
        <f t="shared" si="22"/>
        <v>581.44451792936695</v>
      </c>
      <c r="BC66" s="5">
        <f t="shared" si="23"/>
        <v>516.74020962230088</v>
      </c>
      <c r="BD66" s="5">
        <f t="shared" si="24"/>
        <v>609.47830865911783</v>
      </c>
      <c r="BE66" s="5">
        <f t="shared" si="25"/>
        <v>642.40102256492332</v>
      </c>
      <c r="BF66" s="5">
        <f t="shared" si="26"/>
        <v>644.25626578009485</v>
      </c>
      <c r="BG66" s="5">
        <f t="shared" si="27"/>
        <v>623.01737717333276</v>
      </c>
      <c r="BH66" s="5">
        <f t="shared" si="28"/>
        <v>562.27855505273044</v>
      </c>
      <c r="BI66" s="5">
        <f t="shared" si="29"/>
        <v>452.84558444322613</v>
      </c>
      <c r="BJ66" s="5">
        <f t="shared" si="30"/>
        <v>362.52448905849747</v>
      </c>
      <c r="BK66" s="5">
        <f t="shared" si="31"/>
        <v>364.17691679717507</v>
      </c>
      <c r="BL66" s="5">
        <f t="shared" si="32"/>
        <v>296.19758714475444</v>
      </c>
      <c r="BM66" s="5">
        <f t="shared" si="33"/>
        <v>292.16711138593695</v>
      </c>
      <c r="BN66" s="5">
        <f t="shared" si="34"/>
        <v>356.07682298523781</v>
      </c>
      <c r="BO66" s="5">
        <f t="shared" si="35"/>
        <v>328.84372946319718</v>
      </c>
    </row>
    <row r="67" spans="1:67" x14ac:dyDescent="0.3">
      <c r="A67">
        <f t="shared" si="36"/>
        <v>63</v>
      </c>
      <c r="B67">
        <f t="shared" si="3"/>
        <v>471</v>
      </c>
      <c r="C67" s="5">
        <f>AU67*EXP('Capital Market Assumptions'!$B$22+'Capital Market Assumptions'!$B$23*'Random Draws'!B66)</f>
        <v>538.1695283650181</v>
      </c>
      <c r="D67" s="5">
        <f>AV67*EXP('Capital Market Assumptions'!$B$22+'Capital Market Assumptions'!$B$23*'Random Draws'!C66)</f>
        <v>608.43517665125523</v>
      </c>
      <c r="E67" s="5">
        <f>AW67*EXP('Capital Market Assumptions'!$B$22+'Capital Market Assumptions'!$B$23*'Random Draws'!D66)</f>
        <v>626.86092902877476</v>
      </c>
      <c r="F67" s="5">
        <f>AX67*EXP('Capital Market Assumptions'!$B$22+'Capital Market Assumptions'!$B$23*'Random Draws'!E66)</f>
        <v>641.36971067129866</v>
      </c>
      <c r="G67" s="5">
        <f>AY67*EXP('Capital Market Assumptions'!$B$22+'Capital Market Assumptions'!$B$23*'Random Draws'!F66)</f>
        <v>754.06632469518718</v>
      </c>
      <c r="H67" s="5">
        <f>AZ67*EXP('Capital Market Assumptions'!$B$22+'Capital Market Assumptions'!$B$23*'Random Draws'!G66)</f>
        <v>667.855363944224</v>
      </c>
      <c r="I67" s="5">
        <f>BA67*EXP('Capital Market Assumptions'!$B$22+'Capital Market Assumptions'!$B$23*'Random Draws'!H66)</f>
        <v>795.46083251979428</v>
      </c>
      <c r="J67" s="5">
        <f>BB67*EXP('Capital Market Assumptions'!$B$22+'Capital Market Assumptions'!$B$23*'Random Draws'!I66)</f>
        <v>934.20442161335848</v>
      </c>
      <c r="K67" s="5">
        <f>BC67*EXP('Capital Market Assumptions'!$B$22+'Capital Market Assumptions'!$B$23*'Random Draws'!J66)</f>
        <v>835.34935353603919</v>
      </c>
      <c r="L67" s="5">
        <f>BD67*EXP('Capital Market Assumptions'!$B$22+'Capital Market Assumptions'!$B$23*'Random Draws'!K66)</f>
        <v>753.51903318829773</v>
      </c>
      <c r="M67" s="5">
        <f>BE67*EXP('Capital Market Assumptions'!$B$22+'Capital Market Assumptions'!$B$23*'Random Draws'!L66)</f>
        <v>794.45123188494665</v>
      </c>
      <c r="N67" s="5">
        <f>BF67*EXP('Capital Market Assumptions'!$B$22+'Capital Market Assumptions'!$B$23*'Random Draws'!M66)</f>
        <v>870.23587113951407</v>
      </c>
      <c r="O67" s="5">
        <f>BG67*EXP('Capital Market Assumptions'!$B$22+'Capital Market Assumptions'!$B$23*'Random Draws'!N66)</f>
        <v>773.49923288860055</v>
      </c>
      <c r="P67" s="5">
        <f>BH67*EXP('Capital Market Assumptions'!$B$22+'Capital Market Assumptions'!$B$23*'Random Draws'!O66)</f>
        <v>826.771153125463</v>
      </c>
      <c r="Q67" s="5">
        <f>BI67*EXP('Capital Market Assumptions'!$B$22+'Capital Market Assumptions'!$B$23*'Random Draws'!P66)</f>
        <v>795.45767261134051</v>
      </c>
      <c r="R67" s="5">
        <f>BJ67*EXP('Capital Market Assumptions'!$B$22+'Capital Market Assumptions'!$B$23*'Random Draws'!Q66)</f>
        <v>738.22512407966201</v>
      </c>
      <c r="S67" s="5">
        <f>BK67*EXP('Capital Market Assumptions'!$B$22+'Capital Market Assumptions'!$B$23*'Random Draws'!R66)</f>
        <v>838.51561663765676</v>
      </c>
      <c r="T67" s="5">
        <f>BL67*EXP('Capital Market Assumptions'!$B$22+'Capital Market Assumptions'!$B$23*'Random Draws'!S66)</f>
        <v>797.17538690015795</v>
      </c>
      <c r="U67" s="5">
        <f>BM67*EXP('Capital Market Assumptions'!$B$22+'Capital Market Assumptions'!$B$23*'Random Draws'!T66)</f>
        <v>939.66197139589701</v>
      </c>
      <c r="V67" s="5">
        <f>BN67*EXP('Capital Market Assumptions'!$B$22+'Capital Market Assumptions'!$B$23*'Random Draws'!U66)</f>
        <v>1140.4234798698706</v>
      </c>
      <c r="X67">
        <f t="shared" si="6"/>
        <v>4.2999999999999261E-2</v>
      </c>
      <c r="Y67">
        <f t="shared" si="7"/>
        <v>1.0600000000000023</v>
      </c>
      <c r="Z67">
        <f t="shared" si="8"/>
        <v>2.0930000000000035</v>
      </c>
      <c r="AA67">
        <f t="shared" si="9"/>
        <v>3.1530000000000058</v>
      </c>
      <c r="AB67">
        <f t="shared" si="10"/>
        <v>4.2659999999999911</v>
      </c>
      <c r="AC67">
        <f t="shared" si="11"/>
        <v>5.3020000000000067</v>
      </c>
      <c r="AD67">
        <f t="shared" si="12"/>
        <v>6.3569999999999993</v>
      </c>
      <c r="AE67">
        <f t="shared" si="13"/>
        <v>7.3900000000000006</v>
      </c>
      <c r="AF67">
        <f t="shared" si="14"/>
        <v>8.3549999999999898</v>
      </c>
      <c r="AG67">
        <f t="shared" si="15"/>
        <v>9.2480000000000047</v>
      </c>
      <c r="AH67">
        <v>9.9540000000000006</v>
      </c>
      <c r="AI67">
        <v>10.536</v>
      </c>
      <c r="AJ67">
        <v>11.061999999999999</v>
      </c>
      <c r="AK67">
        <v>11.587</v>
      </c>
      <c r="AL67">
        <v>12.256</v>
      </c>
      <c r="AM67">
        <v>12.815</v>
      </c>
      <c r="AN67">
        <v>13.287000000000001</v>
      </c>
      <c r="AO67">
        <v>13.785</v>
      </c>
      <c r="AP67">
        <v>14.218999999999999</v>
      </c>
      <c r="AQ67">
        <v>14.718999999999999</v>
      </c>
      <c r="AS67">
        <f t="shared" si="39"/>
        <v>471</v>
      </c>
      <c r="AT67">
        <f t="shared" si="39"/>
        <v>471</v>
      </c>
      <c r="AU67">
        <f t="shared" si="39"/>
        <v>471</v>
      </c>
      <c r="AV67" s="5">
        <f t="shared" si="16"/>
        <v>538.12652836501809</v>
      </c>
      <c r="AW67" s="5">
        <f t="shared" si="17"/>
        <v>607.37517665125529</v>
      </c>
      <c r="AX67" s="5">
        <f t="shared" si="18"/>
        <v>624.7679290287748</v>
      </c>
      <c r="AY67" s="5">
        <f t="shared" si="19"/>
        <v>638.21671067129864</v>
      </c>
      <c r="AZ67" s="5">
        <f t="shared" si="20"/>
        <v>749.80032469518721</v>
      </c>
      <c r="BA67" s="5">
        <f t="shared" si="21"/>
        <v>662.55336394422397</v>
      </c>
      <c r="BB67" s="5">
        <f t="shared" si="22"/>
        <v>789.10383251979431</v>
      </c>
      <c r="BC67" s="5">
        <f t="shared" si="23"/>
        <v>926.81442161335849</v>
      </c>
      <c r="BD67" s="5">
        <f t="shared" si="24"/>
        <v>826.99435353603917</v>
      </c>
      <c r="BE67" s="5">
        <f t="shared" si="25"/>
        <v>744.27103318829768</v>
      </c>
      <c r="BF67" s="5">
        <f t="shared" si="26"/>
        <v>784.4972318849467</v>
      </c>
      <c r="BG67" s="5">
        <f t="shared" si="27"/>
        <v>859.69987113951413</v>
      </c>
      <c r="BH67" s="5">
        <f t="shared" si="28"/>
        <v>762.43723288860053</v>
      </c>
      <c r="BI67" s="5">
        <f t="shared" si="29"/>
        <v>815.18415312546301</v>
      </c>
      <c r="BJ67" s="5">
        <f t="shared" si="30"/>
        <v>783.20167261134054</v>
      </c>
      <c r="BK67" s="5">
        <f t="shared" si="31"/>
        <v>725.41012407966195</v>
      </c>
      <c r="BL67" s="5">
        <f t="shared" si="32"/>
        <v>825.22861663765673</v>
      </c>
      <c r="BM67" s="5">
        <f t="shared" si="33"/>
        <v>783.39038690015798</v>
      </c>
      <c r="BN67" s="5">
        <f t="shared" si="34"/>
        <v>925.44297139589696</v>
      </c>
      <c r="BO67" s="5">
        <f t="shared" si="35"/>
        <v>1125.7044798698705</v>
      </c>
    </row>
    <row r="68" spans="1:67" x14ac:dyDescent="0.3">
      <c r="A68">
        <f t="shared" si="36"/>
        <v>64</v>
      </c>
      <c r="B68">
        <f t="shared" si="3"/>
        <v>471</v>
      </c>
      <c r="C68" s="5">
        <f>AU68*EXP('Capital Market Assumptions'!$B$22+'Capital Market Assumptions'!$B$23*'Random Draws'!B67)</f>
        <v>573.62287565643544</v>
      </c>
      <c r="D68" s="5">
        <f>AV68*EXP('Capital Market Assumptions'!$B$22+'Capital Market Assumptions'!$B$23*'Random Draws'!C67)</f>
        <v>461.53444952875998</v>
      </c>
      <c r="E68" s="5">
        <f>AW68*EXP('Capital Market Assumptions'!$B$22+'Capital Market Assumptions'!$B$23*'Random Draws'!D67)</f>
        <v>530.76520644970913</v>
      </c>
      <c r="F68" s="5">
        <f>AX68*EXP('Capital Market Assumptions'!$B$22+'Capital Market Assumptions'!$B$23*'Random Draws'!E67)</f>
        <v>566.62053413498961</v>
      </c>
      <c r="G68" s="5">
        <f>AY68*EXP('Capital Market Assumptions'!$B$22+'Capital Market Assumptions'!$B$23*'Random Draws'!F67)</f>
        <v>629.24131688081764</v>
      </c>
      <c r="H68" s="5">
        <f>AZ68*EXP('Capital Market Assumptions'!$B$22+'Capital Market Assumptions'!$B$23*'Random Draws'!G67)</f>
        <v>603.10869704069103</v>
      </c>
      <c r="I68" s="5">
        <f>BA68*EXP('Capital Market Assumptions'!$B$22+'Capital Market Assumptions'!$B$23*'Random Draws'!H67)</f>
        <v>676.5025972068795</v>
      </c>
      <c r="J68" s="5">
        <f>BB68*EXP('Capital Market Assumptions'!$B$22+'Capital Market Assumptions'!$B$23*'Random Draws'!I67)</f>
        <v>641.0473033335378</v>
      </c>
      <c r="K68" s="5">
        <f>BC68*EXP('Capital Market Assumptions'!$B$22+'Capital Market Assumptions'!$B$23*'Random Draws'!J67)</f>
        <v>618.26747064891458</v>
      </c>
      <c r="L68" s="5">
        <f>BD68*EXP('Capital Market Assumptions'!$B$22+'Capital Market Assumptions'!$B$23*'Random Draws'!K67)</f>
        <v>619.22493112542429</v>
      </c>
      <c r="M68" s="5">
        <f>BE68*EXP('Capital Market Assumptions'!$B$22+'Capital Market Assumptions'!$B$23*'Random Draws'!L67)</f>
        <v>648.04374396902972</v>
      </c>
      <c r="N68" s="5">
        <f>BF68*EXP('Capital Market Assumptions'!$B$22+'Capital Market Assumptions'!$B$23*'Random Draws'!M67)</f>
        <v>548.33411767743235</v>
      </c>
      <c r="O68" s="5">
        <f>BG68*EXP('Capital Market Assumptions'!$B$22+'Capital Market Assumptions'!$B$23*'Random Draws'!N67)</f>
        <v>621.74033876446106</v>
      </c>
      <c r="P68" s="5">
        <f>BH68*EXP('Capital Market Assumptions'!$B$22+'Capital Market Assumptions'!$B$23*'Random Draws'!O67)</f>
        <v>591.19619454306667</v>
      </c>
      <c r="Q68" s="5">
        <f>BI68*EXP('Capital Market Assumptions'!$B$22+'Capital Market Assumptions'!$B$23*'Random Draws'!P67)</f>
        <v>735.91735052259082</v>
      </c>
      <c r="R68" s="5">
        <f>BJ68*EXP('Capital Market Assumptions'!$B$22+'Capital Market Assumptions'!$B$23*'Random Draws'!Q67)</f>
        <v>880.23944789078382</v>
      </c>
      <c r="S68" s="5">
        <f>BK68*EXP('Capital Market Assumptions'!$B$22+'Capital Market Assumptions'!$B$23*'Random Draws'!R67)</f>
        <v>1020.4359658749623</v>
      </c>
      <c r="T68" s="5">
        <f>BL68*EXP('Capital Market Assumptions'!$B$22+'Capital Market Assumptions'!$B$23*'Random Draws'!S67)</f>
        <v>954.66011955335591</v>
      </c>
      <c r="U68" s="5">
        <f>BM68*EXP('Capital Market Assumptions'!$B$22+'Capital Market Assumptions'!$B$23*'Random Draws'!T67)</f>
        <v>998.71457208603499</v>
      </c>
      <c r="V68" s="5">
        <f>BN68*EXP('Capital Market Assumptions'!$B$22+'Capital Market Assumptions'!$B$23*'Random Draws'!U67)</f>
        <v>1065.1303944587669</v>
      </c>
      <c r="X68">
        <f t="shared" si="6"/>
        <v>4.2999999999999261E-2</v>
      </c>
      <c r="Y68">
        <f t="shared" si="7"/>
        <v>1.0600000000000023</v>
      </c>
      <c r="Z68">
        <f t="shared" si="8"/>
        <v>2.0930000000000035</v>
      </c>
      <c r="AA68">
        <f t="shared" si="9"/>
        <v>3.1530000000000058</v>
      </c>
      <c r="AB68">
        <f t="shared" si="10"/>
        <v>4.2659999999999911</v>
      </c>
      <c r="AC68">
        <f t="shared" si="11"/>
        <v>5.3020000000000067</v>
      </c>
      <c r="AD68">
        <f t="shared" si="12"/>
        <v>6.3569999999999993</v>
      </c>
      <c r="AE68">
        <f t="shared" si="13"/>
        <v>7.3900000000000006</v>
      </c>
      <c r="AF68">
        <f t="shared" si="14"/>
        <v>8.3549999999999898</v>
      </c>
      <c r="AG68">
        <f t="shared" si="15"/>
        <v>9.2480000000000047</v>
      </c>
      <c r="AH68">
        <v>9.9540000000000006</v>
      </c>
      <c r="AI68">
        <v>10.536</v>
      </c>
      <c r="AJ68">
        <v>11.061999999999999</v>
      </c>
      <c r="AK68">
        <v>11.587</v>
      </c>
      <c r="AL68">
        <v>12.256</v>
      </c>
      <c r="AM68">
        <v>12.815</v>
      </c>
      <c r="AN68">
        <v>13.287000000000001</v>
      </c>
      <c r="AO68">
        <v>13.785</v>
      </c>
      <c r="AP68">
        <v>14.218999999999999</v>
      </c>
      <c r="AQ68">
        <v>14.718999999999999</v>
      </c>
      <c r="AS68">
        <f t="shared" si="39"/>
        <v>471</v>
      </c>
      <c r="AT68">
        <f t="shared" si="39"/>
        <v>471</v>
      </c>
      <c r="AU68">
        <f t="shared" si="39"/>
        <v>471</v>
      </c>
      <c r="AV68" s="5">
        <f t="shared" si="16"/>
        <v>573.57987565643543</v>
      </c>
      <c r="AW68" s="5">
        <f t="shared" si="17"/>
        <v>460.47444952875998</v>
      </c>
      <c r="AX68" s="5">
        <f t="shared" si="18"/>
        <v>528.67220644970917</v>
      </c>
      <c r="AY68" s="5">
        <f t="shared" si="19"/>
        <v>563.46753413498959</v>
      </c>
      <c r="AZ68" s="5">
        <f t="shared" si="20"/>
        <v>624.97531688081767</v>
      </c>
      <c r="BA68" s="5">
        <f t="shared" si="21"/>
        <v>597.80669704069101</v>
      </c>
      <c r="BB68" s="5">
        <f t="shared" si="22"/>
        <v>670.14559720687953</v>
      </c>
      <c r="BC68" s="5">
        <f t="shared" si="23"/>
        <v>633.65730333353781</v>
      </c>
      <c r="BD68" s="5">
        <f t="shared" si="24"/>
        <v>609.91247064891456</v>
      </c>
      <c r="BE68" s="5">
        <f t="shared" si="25"/>
        <v>609.97693112542424</v>
      </c>
      <c r="BF68" s="5">
        <f t="shared" si="26"/>
        <v>638.08974396902977</v>
      </c>
      <c r="BG68" s="5">
        <f t="shared" si="27"/>
        <v>537.7981176774324</v>
      </c>
      <c r="BH68" s="5">
        <f t="shared" si="28"/>
        <v>610.67833876446105</v>
      </c>
      <c r="BI68" s="5">
        <f t="shared" si="29"/>
        <v>579.60919454306668</v>
      </c>
      <c r="BJ68" s="5">
        <f t="shared" si="30"/>
        <v>723.66135052259085</v>
      </c>
      <c r="BK68" s="5">
        <f t="shared" si="31"/>
        <v>867.42444789078377</v>
      </c>
      <c r="BL68" s="5">
        <f t="shared" si="32"/>
        <v>1007.1489658749623</v>
      </c>
      <c r="BM68" s="5">
        <f t="shared" si="33"/>
        <v>940.87511955335594</v>
      </c>
      <c r="BN68" s="5">
        <f t="shared" si="34"/>
        <v>984.49557208603494</v>
      </c>
      <c r="BO68" s="5">
        <f t="shared" si="35"/>
        <v>1050.4113944587668</v>
      </c>
    </row>
    <row r="69" spans="1:67" x14ac:dyDescent="0.3">
      <c r="A69">
        <f t="shared" si="36"/>
        <v>65</v>
      </c>
      <c r="B69">
        <f t="shared" ref="B69:B132" si="40">initial_value</f>
        <v>471</v>
      </c>
      <c r="C69" s="5">
        <f>AU69*EXP('Capital Market Assumptions'!$B$22+'Capital Market Assumptions'!$B$23*'Random Draws'!B68)</f>
        <v>604.02087174684641</v>
      </c>
      <c r="D69" s="5">
        <f>AV69*EXP('Capital Market Assumptions'!$B$22+'Capital Market Assumptions'!$B$23*'Random Draws'!C68)</f>
        <v>624.56222104538995</v>
      </c>
      <c r="E69" s="5">
        <f>AW69*EXP('Capital Market Assumptions'!$B$22+'Capital Market Assumptions'!$B$23*'Random Draws'!D68)</f>
        <v>651.78675240472955</v>
      </c>
      <c r="F69" s="5">
        <f>AX69*EXP('Capital Market Assumptions'!$B$22+'Capital Market Assumptions'!$B$23*'Random Draws'!E68)</f>
        <v>739.70430159363866</v>
      </c>
      <c r="G69" s="5">
        <f>AY69*EXP('Capital Market Assumptions'!$B$22+'Capital Market Assumptions'!$B$23*'Random Draws'!F68)</f>
        <v>709.72971717592134</v>
      </c>
      <c r="H69" s="5">
        <f>AZ69*EXP('Capital Market Assumptions'!$B$22+'Capital Market Assumptions'!$B$23*'Random Draws'!G68)</f>
        <v>909.23820883374856</v>
      </c>
      <c r="I69" s="5">
        <f>BA69*EXP('Capital Market Assumptions'!$B$22+'Capital Market Assumptions'!$B$23*'Random Draws'!H68)</f>
        <v>985.36508846856884</v>
      </c>
      <c r="J69" s="5">
        <f>BB69*EXP('Capital Market Assumptions'!$B$22+'Capital Market Assumptions'!$B$23*'Random Draws'!I68)</f>
        <v>1264.0535670548572</v>
      </c>
      <c r="K69" s="5">
        <f>BC69*EXP('Capital Market Assumptions'!$B$22+'Capital Market Assumptions'!$B$23*'Random Draws'!J68)</f>
        <v>1266.930838937622</v>
      </c>
      <c r="L69" s="5">
        <f>BD69*EXP('Capital Market Assumptions'!$B$22+'Capital Market Assumptions'!$B$23*'Random Draws'!K68)</f>
        <v>1354.0591766081329</v>
      </c>
      <c r="M69" s="5">
        <f>BE69*EXP('Capital Market Assumptions'!$B$22+'Capital Market Assumptions'!$B$23*'Random Draws'!L68)</f>
        <v>1542.0845456194952</v>
      </c>
      <c r="N69" s="5">
        <f>BF69*EXP('Capital Market Assumptions'!$B$22+'Capital Market Assumptions'!$B$23*'Random Draws'!M68)</f>
        <v>1775.2949293566869</v>
      </c>
      <c r="O69" s="5">
        <f>BG69*EXP('Capital Market Assumptions'!$B$22+'Capital Market Assumptions'!$B$23*'Random Draws'!N68)</f>
        <v>1685.669148334458</v>
      </c>
      <c r="P69" s="5">
        <f>BH69*EXP('Capital Market Assumptions'!$B$22+'Capital Market Assumptions'!$B$23*'Random Draws'!O68)</f>
        <v>1850.1530696674445</v>
      </c>
      <c r="Q69" s="5">
        <f>BI69*EXP('Capital Market Assumptions'!$B$22+'Capital Market Assumptions'!$B$23*'Random Draws'!P68)</f>
        <v>1552.4379805518245</v>
      </c>
      <c r="R69" s="5">
        <f>BJ69*EXP('Capital Market Assumptions'!$B$22+'Capital Market Assumptions'!$B$23*'Random Draws'!Q68)</f>
        <v>1619.3273216999964</v>
      </c>
      <c r="S69" s="5">
        <f>BK69*EXP('Capital Market Assumptions'!$B$22+'Capital Market Assumptions'!$B$23*'Random Draws'!R68)</f>
        <v>1906.8213426035754</v>
      </c>
      <c r="T69" s="5">
        <f>BL69*EXP('Capital Market Assumptions'!$B$22+'Capital Market Assumptions'!$B$23*'Random Draws'!S68)</f>
        <v>1972.6058316395299</v>
      </c>
      <c r="U69" s="5">
        <f>BM69*EXP('Capital Market Assumptions'!$B$22+'Capital Market Assumptions'!$B$23*'Random Draws'!T68)</f>
        <v>2130.3961219829212</v>
      </c>
      <c r="V69" s="5">
        <f>BN69*EXP('Capital Market Assumptions'!$B$22+'Capital Market Assumptions'!$B$23*'Random Draws'!U68)</f>
        <v>2548.9161404356992</v>
      </c>
      <c r="X69">
        <f t="shared" si="6"/>
        <v>4.2999999999999261E-2</v>
      </c>
      <c r="Y69">
        <f t="shared" si="7"/>
        <v>1.0600000000000023</v>
      </c>
      <c r="Z69">
        <f t="shared" si="8"/>
        <v>2.0930000000000035</v>
      </c>
      <c r="AA69">
        <f t="shared" si="9"/>
        <v>3.1530000000000058</v>
      </c>
      <c r="AB69">
        <f t="shared" si="10"/>
        <v>4.2659999999999911</v>
      </c>
      <c r="AC69">
        <f t="shared" si="11"/>
        <v>5.3020000000000067</v>
      </c>
      <c r="AD69">
        <f t="shared" si="12"/>
        <v>6.3569999999999993</v>
      </c>
      <c r="AE69">
        <f t="shared" si="13"/>
        <v>7.3900000000000006</v>
      </c>
      <c r="AF69">
        <f t="shared" si="14"/>
        <v>8.3549999999999898</v>
      </c>
      <c r="AG69">
        <f t="shared" si="15"/>
        <v>9.2480000000000047</v>
      </c>
      <c r="AH69">
        <v>9.9540000000000006</v>
      </c>
      <c r="AI69">
        <v>10.536</v>
      </c>
      <c r="AJ69">
        <v>11.061999999999999</v>
      </c>
      <c r="AK69">
        <v>11.587</v>
      </c>
      <c r="AL69">
        <v>12.256</v>
      </c>
      <c r="AM69">
        <v>12.815</v>
      </c>
      <c r="AN69">
        <v>13.287000000000001</v>
      </c>
      <c r="AO69">
        <v>13.785</v>
      </c>
      <c r="AP69">
        <v>14.218999999999999</v>
      </c>
      <c r="AQ69">
        <v>14.718999999999999</v>
      </c>
      <c r="AS69">
        <f t="shared" si="39"/>
        <v>471</v>
      </c>
      <c r="AT69">
        <f t="shared" si="39"/>
        <v>471</v>
      </c>
      <c r="AU69">
        <f t="shared" si="39"/>
        <v>471</v>
      </c>
      <c r="AV69" s="5">
        <f t="shared" si="16"/>
        <v>603.9778717468464</v>
      </c>
      <c r="AW69" s="5">
        <f t="shared" si="17"/>
        <v>623.50222104538989</v>
      </c>
      <c r="AX69" s="5">
        <f t="shared" si="18"/>
        <v>649.69375240472959</v>
      </c>
      <c r="AY69" s="5">
        <f t="shared" si="19"/>
        <v>736.55130159363864</v>
      </c>
      <c r="AZ69" s="5">
        <f t="shared" si="20"/>
        <v>705.46371717592137</v>
      </c>
      <c r="BA69" s="5">
        <f t="shared" si="21"/>
        <v>903.93620883374854</v>
      </c>
      <c r="BB69" s="5">
        <f t="shared" si="22"/>
        <v>979.00808846856887</v>
      </c>
      <c r="BC69" s="5">
        <f t="shared" si="23"/>
        <v>1256.6635670548571</v>
      </c>
      <c r="BD69" s="5">
        <f t="shared" si="24"/>
        <v>1258.5758389376219</v>
      </c>
      <c r="BE69" s="5">
        <f t="shared" si="25"/>
        <v>1344.8111766081329</v>
      </c>
      <c r="BF69" s="5">
        <f t="shared" si="26"/>
        <v>1532.1305456194953</v>
      </c>
      <c r="BG69" s="5">
        <f t="shared" si="27"/>
        <v>1764.7589293566868</v>
      </c>
      <c r="BH69" s="5">
        <f t="shared" si="28"/>
        <v>1674.6071483344581</v>
      </c>
      <c r="BI69" s="5">
        <f t="shared" si="29"/>
        <v>1838.5660696674445</v>
      </c>
      <c r="BJ69" s="5">
        <f t="shared" si="30"/>
        <v>1540.1819805518244</v>
      </c>
      <c r="BK69" s="5">
        <f t="shared" si="31"/>
        <v>1606.5123216999964</v>
      </c>
      <c r="BL69" s="5">
        <f t="shared" si="32"/>
        <v>1893.5343426035754</v>
      </c>
      <c r="BM69" s="5">
        <f t="shared" si="33"/>
        <v>1958.8208316395298</v>
      </c>
      <c r="BN69" s="5">
        <f t="shared" si="34"/>
        <v>2116.1771219829211</v>
      </c>
      <c r="BO69" s="5">
        <f t="shared" si="35"/>
        <v>2534.1971404356991</v>
      </c>
    </row>
    <row r="70" spans="1:67" x14ac:dyDescent="0.3">
      <c r="A70">
        <f t="shared" si="36"/>
        <v>66</v>
      </c>
      <c r="B70">
        <f t="shared" si="40"/>
        <v>471</v>
      </c>
      <c r="C70" s="5">
        <f>AU70*EXP('Capital Market Assumptions'!$B$22+'Capital Market Assumptions'!$B$23*'Random Draws'!B69)</f>
        <v>509.71943105753411</v>
      </c>
      <c r="D70" s="5">
        <f>AV70*EXP('Capital Market Assumptions'!$B$22+'Capital Market Assumptions'!$B$23*'Random Draws'!C69)</f>
        <v>571.9956216473048</v>
      </c>
      <c r="E70" s="5">
        <f>AW70*EXP('Capital Market Assumptions'!$B$22+'Capital Market Assumptions'!$B$23*'Random Draws'!D69)</f>
        <v>591.55196436361268</v>
      </c>
      <c r="F70" s="5">
        <f>AX70*EXP('Capital Market Assumptions'!$B$22+'Capital Market Assumptions'!$B$23*'Random Draws'!E69)</f>
        <v>655.70043522391995</v>
      </c>
      <c r="G70" s="5">
        <f>AY70*EXP('Capital Market Assumptions'!$B$22+'Capital Market Assumptions'!$B$23*'Random Draws'!F69)</f>
        <v>575.959580142606</v>
      </c>
      <c r="H70" s="5">
        <f>AZ70*EXP('Capital Market Assumptions'!$B$22+'Capital Market Assumptions'!$B$23*'Random Draws'!G69)</f>
        <v>589.94293170803621</v>
      </c>
      <c r="I70" s="5">
        <f>BA70*EXP('Capital Market Assumptions'!$B$22+'Capital Market Assumptions'!$B$23*'Random Draws'!H69)</f>
        <v>612.87007157018616</v>
      </c>
      <c r="J70" s="5">
        <f>BB70*EXP('Capital Market Assumptions'!$B$22+'Capital Market Assumptions'!$B$23*'Random Draws'!I69)</f>
        <v>572.86060519921182</v>
      </c>
      <c r="K70" s="5">
        <f>BC70*EXP('Capital Market Assumptions'!$B$22+'Capital Market Assumptions'!$B$23*'Random Draws'!J69)</f>
        <v>549.79148675951637</v>
      </c>
      <c r="L70" s="5">
        <f>BD70*EXP('Capital Market Assumptions'!$B$22+'Capital Market Assumptions'!$B$23*'Random Draws'!K69)</f>
        <v>567.48558853769464</v>
      </c>
      <c r="M70" s="5">
        <f>BE70*EXP('Capital Market Assumptions'!$B$22+'Capital Market Assumptions'!$B$23*'Random Draws'!L69)</f>
        <v>772.48949756326647</v>
      </c>
      <c r="N70" s="5">
        <f>BF70*EXP('Capital Market Assumptions'!$B$22+'Capital Market Assumptions'!$B$23*'Random Draws'!M69)</f>
        <v>1047.6155356913569</v>
      </c>
      <c r="O70" s="5">
        <f>BG70*EXP('Capital Market Assumptions'!$B$22+'Capital Market Assumptions'!$B$23*'Random Draws'!N69)</f>
        <v>1278.6568962023309</v>
      </c>
      <c r="P70" s="5">
        <f>BH70*EXP('Capital Market Assumptions'!$B$22+'Capital Market Assumptions'!$B$23*'Random Draws'!O69)</f>
        <v>1366.9615229321405</v>
      </c>
      <c r="Q70" s="5">
        <f>BI70*EXP('Capital Market Assumptions'!$B$22+'Capital Market Assumptions'!$B$23*'Random Draws'!P69)</f>
        <v>1566.3487810338424</v>
      </c>
      <c r="R70" s="5">
        <f>BJ70*EXP('Capital Market Assumptions'!$B$22+'Capital Market Assumptions'!$B$23*'Random Draws'!Q69)</f>
        <v>1342.3674830831162</v>
      </c>
      <c r="S70" s="5">
        <f>BK70*EXP('Capital Market Assumptions'!$B$22+'Capital Market Assumptions'!$B$23*'Random Draws'!R69)</f>
        <v>1515.231593316307</v>
      </c>
      <c r="T70" s="5">
        <f>BL70*EXP('Capital Market Assumptions'!$B$22+'Capital Market Assumptions'!$B$23*'Random Draws'!S69)</f>
        <v>1492.3570649366663</v>
      </c>
      <c r="U70" s="5">
        <f>BM70*EXP('Capital Market Assumptions'!$B$22+'Capital Market Assumptions'!$B$23*'Random Draws'!T69)</f>
        <v>1569.686963095874</v>
      </c>
      <c r="V70" s="5">
        <f>BN70*EXP('Capital Market Assumptions'!$B$22+'Capital Market Assumptions'!$B$23*'Random Draws'!U69)</f>
        <v>1908.2948817432414</v>
      </c>
      <c r="X70">
        <f t="shared" ref="X70:X133" si="41">58.007-57.964</f>
        <v>4.2999999999999261E-2</v>
      </c>
      <c r="Y70">
        <f t="shared" ref="Y70:Y133" si="42">61.188-60.128</f>
        <v>1.0600000000000023</v>
      </c>
      <c r="Z70">
        <f t="shared" ref="Z70:Z133" si="43">64.551-62.458</f>
        <v>2.0930000000000035</v>
      </c>
      <c r="AA70">
        <f t="shared" ref="AA70:AA133" si="44">68.052-64.899</f>
        <v>3.1530000000000058</v>
      </c>
      <c r="AB70">
        <f t="shared" ref="AB70:AB133" si="45">71.648-67.382</f>
        <v>4.2659999999999911</v>
      </c>
      <c r="AC70">
        <f t="shared" ref="AC70:AC133" si="46">75.305-70.003</f>
        <v>5.3020000000000067</v>
      </c>
      <c r="AD70">
        <f t="shared" ref="AD70:AD133" si="47">79.039-72.682</f>
        <v>6.3569999999999993</v>
      </c>
      <c r="AE70">
        <f t="shared" ref="AE70:AE133" si="48">82.867-75.477</f>
        <v>7.3900000000000006</v>
      </c>
      <c r="AF70">
        <f t="shared" ref="AF70:AF133" si="49">86.752-78.397</f>
        <v>8.3549999999999898</v>
      </c>
      <c r="AG70">
        <f t="shared" ref="AG70:AG133" si="50">90.667-81.419</f>
        <v>9.2480000000000047</v>
      </c>
      <c r="AH70">
        <v>9.9540000000000006</v>
      </c>
      <c r="AI70">
        <v>10.536</v>
      </c>
      <c r="AJ70">
        <v>11.061999999999999</v>
      </c>
      <c r="AK70">
        <v>11.587</v>
      </c>
      <c r="AL70">
        <v>12.256</v>
      </c>
      <c r="AM70">
        <v>12.815</v>
      </c>
      <c r="AN70">
        <v>13.287000000000001</v>
      </c>
      <c r="AO70">
        <v>13.785</v>
      </c>
      <c r="AP70">
        <v>14.218999999999999</v>
      </c>
      <c r="AQ70">
        <v>14.718999999999999</v>
      </c>
      <c r="AS70">
        <f t="shared" si="39"/>
        <v>471</v>
      </c>
      <c r="AT70">
        <f t="shared" si="39"/>
        <v>471</v>
      </c>
      <c r="AU70">
        <f t="shared" si="39"/>
        <v>471</v>
      </c>
      <c r="AV70" s="5">
        <f t="shared" ref="AV70:AV133" si="51">MAX(C70-X70,0)</f>
        <v>509.6764310575341</v>
      </c>
      <c r="AW70" s="5">
        <f t="shared" ref="AW70:AW133" si="52">MAX(D70-Y70,0)</f>
        <v>570.93562164730474</v>
      </c>
      <c r="AX70" s="5">
        <f t="shared" ref="AX70:AX133" si="53">MAX(E70-Z70,0)</f>
        <v>589.45896436361272</v>
      </c>
      <c r="AY70" s="5">
        <f t="shared" ref="AY70:AY133" si="54">MAX(F70-AA70,0)</f>
        <v>652.54743522391993</v>
      </c>
      <c r="AZ70" s="5">
        <f t="shared" ref="AZ70:AZ133" si="55">MAX(G70-AB70,0)</f>
        <v>571.69358014260604</v>
      </c>
      <c r="BA70" s="5">
        <f t="shared" ref="BA70:BA133" si="56">MAX(H70-AC70,0)</f>
        <v>584.64093170803619</v>
      </c>
      <c r="BB70" s="5">
        <f t="shared" ref="BB70:BB133" si="57">MAX(I70-AD70,0)</f>
        <v>606.51307157018618</v>
      </c>
      <c r="BC70" s="5">
        <f t="shared" ref="BC70:BC133" si="58">MAX(J70-AE70,0)</f>
        <v>565.47060519921183</v>
      </c>
      <c r="BD70" s="5">
        <f t="shared" ref="BD70:BD133" si="59">MAX(K70-AF70,0)</f>
        <v>541.43648675951636</v>
      </c>
      <c r="BE70" s="5">
        <f t="shared" ref="BE70:BE133" si="60">MAX(L70-AG70,0)</f>
        <v>558.23758853769459</v>
      </c>
      <c r="BF70" s="5">
        <f t="shared" ref="BF70:BF133" si="61">MAX(M70-AH70,0)</f>
        <v>762.53549756326652</v>
      </c>
      <c r="BG70" s="5">
        <f t="shared" ref="BG70:BG133" si="62">MAX(N70-AI70,0)</f>
        <v>1037.0795356913568</v>
      </c>
      <c r="BH70" s="5">
        <f t="shared" ref="BH70:BH133" si="63">MAX(O70-AJ70,0)</f>
        <v>1267.594896202331</v>
      </c>
      <c r="BI70" s="5">
        <f t="shared" ref="BI70:BI133" si="64">MAX(P70-AK70,0)</f>
        <v>1355.3745229321405</v>
      </c>
      <c r="BJ70" s="5">
        <f t="shared" ref="BJ70:BJ133" si="65">MAX(Q70-AL70,0)</f>
        <v>1554.0927810338424</v>
      </c>
      <c r="BK70" s="5">
        <f t="shared" ref="BK70:BK133" si="66">MAX(R70-AM70,0)</f>
        <v>1329.5524830831162</v>
      </c>
      <c r="BL70" s="5">
        <f t="shared" ref="BL70:BL133" si="67">MAX(S70-AN70,0)</f>
        <v>1501.944593316307</v>
      </c>
      <c r="BM70" s="5">
        <f t="shared" ref="BM70:BM133" si="68">MAX(T70-AO70,0)</f>
        <v>1478.5720649366663</v>
      </c>
      <c r="BN70" s="5">
        <f t="shared" ref="BN70:BN133" si="69">MAX(U70-AP70,0)</f>
        <v>1555.467963095874</v>
      </c>
      <c r="BO70" s="5">
        <f t="shared" ref="BO70:BO133" si="70">MAX(V70-AQ70,0)</f>
        <v>1893.5758817432413</v>
      </c>
    </row>
    <row r="71" spans="1:67" x14ac:dyDescent="0.3">
      <c r="A71">
        <f t="shared" ref="A71:A134" si="71">1+A70</f>
        <v>67</v>
      </c>
      <c r="B71">
        <f t="shared" si="40"/>
        <v>471</v>
      </c>
      <c r="C71" s="5">
        <f>AU71*EXP('Capital Market Assumptions'!$B$22+'Capital Market Assumptions'!$B$23*'Random Draws'!B70)</f>
        <v>424.21149815854295</v>
      </c>
      <c r="D71" s="5">
        <f>AV71*EXP('Capital Market Assumptions'!$B$22+'Capital Market Assumptions'!$B$23*'Random Draws'!C70)</f>
        <v>372.62469644697325</v>
      </c>
      <c r="E71" s="5">
        <f>AW71*EXP('Capital Market Assumptions'!$B$22+'Capital Market Assumptions'!$B$23*'Random Draws'!D70)</f>
        <v>414.28103357160552</v>
      </c>
      <c r="F71" s="5">
        <f>AX71*EXP('Capital Market Assumptions'!$B$22+'Capital Market Assumptions'!$B$23*'Random Draws'!E70)</f>
        <v>472.17434542075921</v>
      </c>
      <c r="G71" s="5">
        <f>AY71*EXP('Capital Market Assumptions'!$B$22+'Capital Market Assumptions'!$B$23*'Random Draws'!F70)</f>
        <v>473.89434895912569</v>
      </c>
      <c r="H71" s="5">
        <f>AZ71*EXP('Capital Market Assumptions'!$B$22+'Capital Market Assumptions'!$B$23*'Random Draws'!G70)</f>
        <v>518.11531522491225</v>
      </c>
      <c r="I71" s="5">
        <f>BA71*EXP('Capital Market Assumptions'!$B$22+'Capital Market Assumptions'!$B$23*'Random Draws'!H70)</f>
        <v>445.68927952503924</v>
      </c>
      <c r="J71" s="5">
        <f>BB71*EXP('Capital Market Assumptions'!$B$22+'Capital Market Assumptions'!$B$23*'Random Draws'!I70)</f>
        <v>438.46999059246713</v>
      </c>
      <c r="K71" s="5">
        <f>BC71*EXP('Capital Market Assumptions'!$B$22+'Capital Market Assumptions'!$B$23*'Random Draws'!J70)</f>
        <v>481.40887984053188</v>
      </c>
      <c r="L71" s="5">
        <f>BD71*EXP('Capital Market Assumptions'!$B$22+'Capital Market Assumptions'!$B$23*'Random Draws'!K70)</f>
        <v>556.91612469142933</v>
      </c>
      <c r="M71" s="5">
        <f>BE71*EXP('Capital Market Assumptions'!$B$22+'Capital Market Assumptions'!$B$23*'Random Draws'!L70)</f>
        <v>614.80384841549278</v>
      </c>
      <c r="N71" s="5">
        <f>BF71*EXP('Capital Market Assumptions'!$B$22+'Capital Market Assumptions'!$B$23*'Random Draws'!M70)</f>
        <v>654.32700526054691</v>
      </c>
      <c r="O71" s="5">
        <f>BG71*EXP('Capital Market Assumptions'!$B$22+'Capital Market Assumptions'!$B$23*'Random Draws'!N70)</f>
        <v>683.84655242515123</v>
      </c>
      <c r="P71" s="5">
        <f>BH71*EXP('Capital Market Assumptions'!$B$22+'Capital Market Assumptions'!$B$23*'Random Draws'!O70)</f>
        <v>745.89172377185434</v>
      </c>
      <c r="Q71" s="5">
        <f>BI71*EXP('Capital Market Assumptions'!$B$22+'Capital Market Assumptions'!$B$23*'Random Draws'!P70)</f>
        <v>770.34929328630835</v>
      </c>
      <c r="R71" s="5">
        <f>BJ71*EXP('Capital Market Assumptions'!$B$22+'Capital Market Assumptions'!$B$23*'Random Draws'!Q70)</f>
        <v>751.8488426960887</v>
      </c>
      <c r="S71" s="5">
        <f>BK71*EXP('Capital Market Assumptions'!$B$22+'Capital Market Assumptions'!$B$23*'Random Draws'!R70)</f>
        <v>1258.6097828074007</v>
      </c>
      <c r="T71" s="5">
        <f>BL71*EXP('Capital Market Assumptions'!$B$22+'Capital Market Assumptions'!$B$23*'Random Draws'!S70)</f>
        <v>1309.6584397247675</v>
      </c>
      <c r="U71" s="5">
        <f>BM71*EXP('Capital Market Assumptions'!$B$22+'Capital Market Assumptions'!$B$23*'Random Draws'!T70)</f>
        <v>1458.5546023048325</v>
      </c>
      <c r="V71" s="5">
        <f>BN71*EXP('Capital Market Assumptions'!$B$22+'Capital Market Assumptions'!$B$23*'Random Draws'!U70)</f>
        <v>1438.9263174945463</v>
      </c>
      <c r="X71">
        <f t="shared" si="41"/>
        <v>4.2999999999999261E-2</v>
      </c>
      <c r="Y71">
        <f t="shared" si="42"/>
        <v>1.0600000000000023</v>
      </c>
      <c r="Z71">
        <f t="shared" si="43"/>
        <v>2.0930000000000035</v>
      </c>
      <c r="AA71">
        <f t="shared" si="44"/>
        <v>3.1530000000000058</v>
      </c>
      <c r="AB71">
        <f t="shared" si="45"/>
        <v>4.2659999999999911</v>
      </c>
      <c r="AC71">
        <f t="shared" si="46"/>
        <v>5.3020000000000067</v>
      </c>
      <c r="AD71">
        <f t="shared" si="47"/>
        <v>6.3569999999999993</v>
      </c>
      <c r="AE71">
        <f t="shared" si="48"/>
        <v>7.3900000000000006</v>
      </c>
      <c r="AF71">
        <f t="shared" si="49"/>
        <v>8.3549999999999898</v>
      </c>
      <c r="AG71">
        <f t="shared" si="50"/>
        <v>9.2480000000000047</v>
      </c>
      <c r="AH71">
        <v>9.9540000000000006</v>
      </c>
      <c r="AI71">
        <v>10.536</v>
      </c>
      <c r="AJ71">
        <v>11.061999999999999</v>
      </c>
      <c r="AK71">
        <v>11.587</v>
      </c>
      <c r="AL71">
        <v>12.256</v>
      </c>
      <c r="AM71">
        <v>12.815</v>
      </c>
      <c r="AN71">
        <v>13.287000000000001</v>
      </c>
      <c r="AO71">
        <v>13.785</v>
      </c>
      <c r="AP71">
        <v>14.218999999999999</v>
      </c>
      <c r="AQ71">
        <v>14.718999999999999</v>
      </c>
      <c r="AS71">
        <f t="shared" si="39"/>
        <v>471</v>
      </c>
      <c r="AT71">
        <f t="shared" si="39"/>
        <v>471</v>
      </c>
      <c r="AU71">
        <f t="shared" si="39"/>
        <v>471</v>
      </c>
      <c r="AV71" s="5">
        <f t="shared" si="51"/>
        <v>424.16849815854295</v>
      </c>
      <c r="AW71" s="5">
        <f t="shared" si="52"/>
        <v>371.56469644697324</v>
      </c>
      <c r="AX71" s="5">
        <f t="shared" si="53"/>
        <v>412.1880335716055</v>
      </c>
      <c r="AY71" s="5">
        <f t="shared" si="54"/>
        <v>469.02134542075919</v>
      </c>
      <c r="AZ71" s="5">
        <f t="shared" si="55"/>
        <v>469.62834895912567</v>
      </c>
      <c r="BA71" s="5">
        <f t="shared" si="56"/>
        <v>512.81331522491223</v>
      </c>
      <c r="BB71" s="5">
        <f t="shared" si="57"/>
        <v>439.33227952503921</v>
      </c>
      <c r="BC71" s="5">
        <f t="shared" si="58"/>
        <v>431.07999059246714</v>
      </c>
      <c r="BD71" s="5">
        <f t="shared" si="59"/>
        <v>473.05387984053186</v>
      </c>
      <c r="BE71" s="5">
        <f t="shared" si="60"/>
        <v>547.66812469142928</v>
      </c>
      <c r="BF71" s="5">
        <f t="shared" si="61"/>
        <v>604.84984841549283</v>
      </c>
      <c r="BG71" s="5">
        <f t="shared" si="62"/>
        <v>643.79100526054697</v>
      </c>
      <c r="BH71" s="5">
        <f t="shared" si="63"/>
        <v>672.78455242515122</v>
      </c>
      <c r="BI71" s="5">
        <f t="shared" si="64"/>
        <v>734.30472377185436</v>
      </c>
      <c r="BJ71" s="5">
        <f t="shared" si="65"/>
        <v>758.09329328630838</v>
      </c>
      <c r="BK71" s="5">
        <f t="shared" si="66"/>
        <v>739.03384269608864</v>
      </c>
      <c r="BL71" s="5">
        <f t="shared" si="67"/>
        <v>1245.3227828074007</v>
      </c>
      <c r="BM71" s="5">
        <f t="shared" si="68"/>
        <v>1295.8734397247674</v>
      </c>
      <c r="BN71" s="5">
        <f t="shared" si="69"/>
        <v>1444.3356023048325</v>
      </c>
      <c r="BO71" s="5">
        <f t="shared" si="70"/>
        <v>1424.2073174945463</v>
      </c>
    </row>
    <row r="72" spans="1:67" x14ac:dyDescent="0.3">
      <c r="A72">
        <f t="shared" si="71"/>
        <v>68</v>
      </c>
      <c r="B72">
        <f t="shared" si="40"/>
        <v>471</v>
      </c>
      <c r="C72" s="5">
        <f>AU72*EXP('Capital Market Assumptions'!$B$22+'Capital Market Assumptions'!$B$23*'Random Draws'!B71)</f>
        <v>462.87248393616733</v>
      </c>
      <c r="D72" s="5">
        <f>AV72*EXP('Capital Market Assumptions'!$B$22+'Capital Market Assumptions'!$B$23*'Random Draws'!C71)</f>
        <v>541.72365608376606</v>
      </c>
      <c r="E72" s="5">
        <f>AW72*EXP('Capital Market Assumptions'!$B$22+'Capital Market Assumptions'!$B$23*'Random Draws'!D71)</f>
        <v>649.26412472416791</v>
      </c>
      <c r="F72" s="5">
        <f>AX72*EXP('Capital Market Assumptions'!$B$22+'Capital Market Assumptions'!$B$23*'Random Draws'!E71)</f>
        <v>653.99096009552545</v>
      </c>
      <c r="G72" s="5">
        <f>AY72*EXP('Capital Market Assumptions'!$B$22+'Capital Market Assumptions'!$B$23*'Random Draws'!F71)</f>
        <v>758.13846404698324</v>
      </c>
      <c r="H72" s="5">
        <f>AZ72*EXP('Capital Market Assumptions'!$B$22+'Capital Market Assumptions'!$B$23*'Random Draws'!G71)</f>
        <v>1171.6018712004834</v>
      </c>
      <c r="I72" s="5">
        <f>BA72*EXP('Capital Market Assumptions'!$B$22+'Capital Market Assumptions'!$B$23*'Random Draws'!H71)</f>
        <v>1134.8125314896006</v>
      </c>
      <c r="J72" s="5">
        <f>BB72*EXP('Capital Market Assumptions'!$B$22+'Capital Market Assumptions'!$B$23*'Random Draws'!I71)</f>
        <v>1066.3006942562672</v>
      </c>
      <c r="K72" s="5">
        <f>BC72*EXP('Capital Market Assumptions'!$B$22+'Capital Market Assumptions'!$B$23*'Random Draws'!J71)</f>
        <v>1088.7795561213063</v>
      </c>
      <c r="L72" s="5">
        <f>BD72*EXP('Capital Market Assumptions'!$B$22+'Capital Market Assumptions'!$B$23*'Random Draws'!K71)</f>
        <v>1413.2204946565787</v>
      </c>
      <c r="M72" s="5">
        <f>BE72*EXP('Capital Market Assumptions'!$B$22+'Capital Market Assumptions'!$B$23*'Random Draws'!L71)</f>
        <v>1797.8721355260225</v>
      </c>
      <c r="N72" s="5">
        <f>BF72*EXP('Capital Market Assumptions'!$B$22+'Capital Market Assumptions'!$B$23*'Random Draws'!M71)</f>
        <v>1548.5132664189669</v>
      </c>
      <c r="O72" s="5">
        <f>BG72*EXP('Capital Market Assumptions'!$B$22+'Capital Market Assumptions'!$B$23*'Random Draws'!N71)</f>
        <v>1702.6056033414061</v>
      </c>
      <c r="P72" s="5">
        <f>BH72*EXP('Capital Market Assumptions'!$B$22+'Capital Market Assumptions'!$B$23*'Random Draws'!O71)</f>
        <v>1670.6049317521133</v>
      </c>
      <c r="Q72" s="5">
        <f>BI72*EXP('Capital Market Assumptions'!$B$22+'Capital Market Assumptions'!$B$23*'Random Draws'!P71)</f>
        <v>1881.8909644833536</v>
      </c>
      <c r="R72" s="5">
        <f>BJ72*EXP('Capital Market Assumptions'!$B$22+'Capital Market Assumptions'!$B$23*'Random Draws'!Q71)</f>
        <v>1748.2137991608154</v>
      </c>
      <c r="S72" s="5">
        <f>BK72*EXP('Capital Market Assumptions'!$B$22+'Capital Market Assumptions'!$B$23*'Random Draws'!R71)</f>
        <v>1806.0459589537697</v>
      </c>
      <c r="T72" s="5">
        <f>BL72*EXP('Capital Market Assumptions'!$B$22+'Capital Market Assumptions'!$B$23*'Random Draws'!S71)</f>
        <v>2041.2094847720603</v>
      </c>
      <c r="U72" s="5">
        <f>BM72*EXP('Capital Market Assumptions'!$B$22+'Capital Market Assumptions'!$B$23*'Random Draws'!T71)</f>
        <v>1964.1589222516502</v>
      </c>
      <c r="V72" s="5">
        <f>BN72*EXP('Capital Market Assumptions'!$B$22+'Capital Market Assumptions'!$B$23*'Random Draws'!U71)</f>
        <v>2585.086574784003</v>
      </c>
      <c r="X72">
        <f t="shared" si="41"/>
        <v>4.2999999999999261E-2</v>
      </c>
      <c r="Y72">
        <f t="shared" si="42"/>
        <v>1.0600000000000023</v>
      </c>
      <c r="Z72">
        <f t="shared" si="43"/>
        <v>2.0930000000000035</v>
      </c>
      <c r="AA72">
        <f t="shared" si="44"/>
        <v>3.1530000000000058</v>
      </c>
      <c r="AB72">
        <f t="shared" si="45"/>
        <v>4.2659999999999911</v>
      </c>
      <c r="AC72">
        <f t="shared" si="46"/>
        <v>5.3020000000000067</v>
      </c>
      <c r="AD72">
        <f t="shared" si="47"/>
        <v>6.3569999999999993</v>
      </c>
      <c r="AE72">
        <f t="shared" si="48"/>
        <v>7.3900000000000006</v>
      </c>
      <c r="AF72">
        <f t="shared" si="49"/>
        <v>8.3549999999999898</v>
      </c>
      <c r="AG72">
        <f t="shared" si="50"/>
        <v>9.2480000000000047</v>
      </c>
      <c r="AH72">
        <v>9.9540000000000006</v>
      </c>
      <c r="AI72">
        <v>10.536</v>
      </c>
      <c r="AJ72">
        <v>11.061999999999999</v>
      </c>
      <c r="AK72">
        <v>11.587</v>
      </c>
      <c r="AL72">
        <v>12.256</v>
      </c>
      <c r="AM72">
        <v>12.815</v>
      </c>
      <c r="AN72">
        <v>13.287000000000001</v>
      </c>
      <c r="AO72">
        <v>13.785</v>
      </c>
      <c r="AP72">
        <v>14.218999999999999</v>
      </c>
      <c r="AQ72">
        <v>14.718999999999999</v>
      </c>
      <c r="AS72">
        <f t="shared" si="39"/>
        <v>471</v>
      </c>
      <c r="AT72">
        <f t="shared" si="39"/>
        <v>471</v>
      </c>
      <c r="AU72">
        <f t="shared" si="39"/>
        <v>471</v>
      </c>
      <c r="AV72" s="5">
        <f t="shared" si="51"/>
        <v>462.82948393616732</v>
      </c>
      <c r="AW72" s="5">
        <f t="shared" si="52"/>
        <v>540.663656083766</v>
      </c>
      <c r="AX72" s="5">
        <f t="shared" si="53"/>
        <v>647.17112472416795</v>
      </c>
      <c r="AY72" s="5">
        <f t="shared" si="54"/>
        <v>650.83796009552543</v>
      </c>
      <c r="AZ72" s="5">
        <f t="shared" si="55"/>
        <v>753.87246404698328</v>
      </c>
      <c r="BA72" s="5">
        <f t="shared" si="56"/>
        <v>1166.2998712004835</v>
      </c>
      <c r="BB72" s="5">
        <f t="shared" si="57"/>
        <v>1128.4555314896006</v>
      </c>
      <c r="BC72" s="5">
        <f t="shared" si="58"/>
        <v>1058.9106942562671</v>
      </c>
      <c r="BD72" s="5">
        <f t="shared" si="59"/>
        <v>1080.4245561213063</v>
      </c>
      <c r="BE72" s="5">
        <f t="shared" si="60"/>
        <v>1403.9724946565786</v>
      </c>
      <c r="BF72" s="5">
        <f t="shared" si="61"/>
        <v>1787.9181355260225</v>
      </c>
      <c r="BG72" s="5">
        <f t="shared" si="62"/>
        <v>1537.9772664189668</v>
      </c>
      <c r="BH72" s="5">
        <f t="shared" si="63"/>
        <v>1691.5436033414062</v>
      </c>
      <c r="BI72" s="5">
        <f t="shared" si="64"/>
        <v>1659.0179317521133</v>
      </c>
      <c r="BJ72" s="5">
        <f t="shared" si="65"/>
        <v>1869.6349644833535</v>
      </c>
      <c r="BK72" s="5">
        <f t="shared" si="66"/>
        <v>1735.3987991608153</v>
      </c>
      <c r="BL72" s="5">
        <f t="shared" si="67"/>
        <v>1792.7589589537697</v>
      </c>
      <c r="BM72" s="5">
        <f t="shared" si="68"/>
        <v>2027.4244847720602</v>
      </c>
      <c r="BN72" s="5">
        <f t="shared" si="69"/>
        <v>1949.9399222516502</v>
      </c>
      <c r="BO72" s="5">
        <f t="shared" si="70"/>
        <v>2570.367574784003</v>
      </c>
    </row>
    <row r="73" spans="1:67" x14ac:dyDescent="0.3">
      <c r="A73">
        <f t="shared" si="71"/>
        <v>69</v>
      </c>
      <c r="B73">
        <f t="shared" si="40"/>
        <v>471</v>
      </c>
      <c r="C73" s="5">
        <f>AU73*EXP('Capital Market Assumptions'!$B$22+'Capital Market Assumptions'!$B$23*'Random Draws'!B72)</f>
        <v>445.9855056478084</v>
      </c>
      <c r="D73" s="5">
        <f>AV73*EXP('Capital Market Assumptions'!$B$22+'Capital Market Assumptions'!$B$23*'Random Draws'!C72)</f>
        <v>489.23708544200559</v>
      </c>
      <c r="E73" s="5">
        <f>AW73*EXP('Capital Market Assumptions'!$B$22+'Capital Market Assumptions'!$B$23*'Random Draws'!D72)</f>
        <v>502.59724977642821</v>
      </c>
      <c r="F73" s="5">
        <f>AX73*EXP('Capital Market Assumptions'!$B$22+'Capital Market Assumptions'!$B$23*'Random Draws'!E72)</f>
        <v>661.79747598373024</v>
      </c>
      <c r="G73" s="5">
        <f>AY73*EXP('Capital Market Assumptions'!$B$22+'Capital Market Assumptions'!$B$23*'Random Draws'!F72)</f>
        <v>840.62757604091394</v>
      </c>
      <c r="H73" s="5">
        <f>AZ73*EXP('Capital Market Assumptions'!$B$22+'Capital Market Assumptions'!$B$23*'Random Draws'!G72)</f>
        <v>717.34176941973215</v>
      </c>
      <c r="I73" s="5">
        <f>BA73*EXP('Capital Market Assumptions'!$B$22+'Capital Market Assumptions'!$B$23*'Random Draws'!H72)</f>
        <v>845.66019430414201</v>
      </c>
      <c r="J73" s="5">
        <f>BB73*EXP('Capital Market Assumptions'!$B$22+'Capital Market Assumptions'!$B$23*'Random Draws'!I72)</f>
        <v>877.45680520646624</v>
      </c>
      <c r="K73" s="5">
        <f>BC73*EXP('Capital Market Assumptions'!$B$22+'Capital Market Assumptions'!$B$23*'Random Draws'!J72)</f>
        <v>999.16143753470806</v>
      </c>
      <c r="L73" s="5">
        <f>BD73*EXP('Capital Market Assumptions'!$B$22+'Capital Market Assumptions'!$B$23*'Random Draws'!K72)</f>
        <v>1008.8108410001194</v>
      </c>
      <c r="M73" s="5">
        <f>BE73*EXP('Capital Market Assumptions'!$B$22+'Capital Market Assumptions'!$B$23*'Random Draws'!L72)</f>
        <v>1250.9346853713707</v>
      </c>
      <c r="N73" s="5">
        <f>BF73*EXP('Capital Market Assumptions'!$B$22+'Capital Market Assumptions'!$B$23*'Random Draws'!M72)</f>
        <v>1067.7746012127736</v>
      </c>
      <c r="O73" s="5">
        <f>BG73*EXP('Capital Market Assumptions'!$B$22+'Capital Market Assumptions'!$B$23*'Random Draws'!N72)</f>
        <v>1337.0108350314126</v>
      </c>
      <c r="P73" s="5">
        <f>BH73*EXP('Capital Market Assumptions'!$B$22+'Capital Market Assumptions'!$B$23*'Random Draws'!O72)</f>
        <v>1272.6064545032291</v>
      </c>
      <c r="Q73" s="5">
        <f>BI73*EXP('Capital Market Assumptions'!$B$22+'Capital Market Assumptions'!$B$23*'Random Draws'!P72)</f>
        <v>1341.0019438560905</v>
      </c>
      <c r="R73" s="5">
        <f>BJ73*EXP('Capital Market Assumptions'!$B$22+'Capital Market Assumptions'!$B$23*'Random Draws'!Q72)</f>
        <v>1468.2552600865902</v>
      </c>
      <c r="S73" s="5">
        <f>BK73*EXP('Capital Market Assumptions'!$B$22+'Capital Market Assumptions'!$B$23*'Random Draws'!R72)</f>
        <v>1358.946706571769</v>
      </c>
      <c r="T73" s="5">
        <f>BL73*EXP('Capital Market Assumptions'!$B$22+'Capital Market Assumptions'!$B$23*'Random Draws'!S72)</f>
        <v>1611.1748119529489</v>
      </c>
      <c r="U73" s="5">
        <f>BM73*EXP('Capital Market Assumptions'!$B$22+'Capital Market Assumptions'!$B$23*'Random Draws'!T72)</f>
        <v>1820.4680468495908</v>
      </c>
      <c r="V73" s="5">
        <f>BN73*EXP('Capital Market Assumptions'!$B$22+'Capital Market Assumptions'!$B$23*'Random Draws'!U72)</f>
        <v>2093.5279182516206</v>
      </c>
      <c r="X73">
        <f t="shared" si="41"/>
        <v>4.2999999999999261E-2</v>
      </c>
      <c r="Y73">
        <f t="shared" si="42"/>
        <v>1.0600000000000023</v>
      </c>
      <c r="Z73">
        <f t="shared" si="43"/>
        <v>2.0930000000000035</v>
      </c>
      <c r="AA73">
        <f t="shared" si="44"/>
        <v>3.1530000000000058</v>
      </c>
      <c r="AB73">
        <f t="shared" si="45"/>
        <v>4.2659999999999911</v>
      </c>
      <c r="AC73">
        <f t="shared" si="46"/>
        <v>5.3020000000000067</v>
      </c>
      <c r="AD73">
        <f t="shared" si="47"/>
        <v>6.3569999999999993</v>
      </c>
      <c r="AE73">
        <f t="shared" si="48"/>
        <v>7.3900000000000006</v>
      </c>
      <c r="AF73">
        <f t="shared" si="49"/>
        <v>8.3549999999999898</v>
      </c>
      <c r="AG73">
        <f t="shared" si="50"/>
        <v>9.2480000000000047</v>
      </c>
      <c r="AH73">
        <v>9.9540000000000006</v>
      </c>
      <c r="AI73">
        <v>10.536</v>
      </c>
      <c r="AJ73">
        <v>11.061999999999999</v>
      </c>
      <c r="AK73">
        <v>11.587</v>
      </c>
      <c r="AL73">
        <v>12.256</v>
      </c>
      <c r="AM73">
        <v>12.815</v>
      </c>
      <c r="AN73">
        <v>13.287000000000001</v>
      </c>
      <c r="AO73">
        <v>13.785</v>
      </c>
      <c r="AP73">
        <v>14.218999999999999</v>
      </c>
      <c r="AQ73">
        <v>14.718999999999999</v>
      </c>
      <c r="AS73">
        <f t="shared" si="39"/>
        <v>471</v>
      </c>
      <c r="AT73">
        <f t="shared" si="39"/>
        <v>471</v>
      </c>
      <c r="AU73">
        <f t="shared" si="39"/>
        <v>471</v>
      </c>
      <c r="AV73" s="5">
        <f t="shared" si="51"/>
        <v>445.94250564780839</v>
      </c>
      <c r="AW73" s="5">
        <f t="shared" si="52"/>
        <v>488.17708544200559</v>
      </c>
      <c r="AX73" s="5">
        <f t="shared" si="53"/>
        <v>500.5042497764282</v>
      </c>
      <c r="AY73" s="5">
        <f t="shared" si="54"/>
        <v>658.64447598373022</v>
      </c>
      <c r="AZ73" s="5">
        <f t="shared" si="55"/>
        <v>836.36157604091397</v>
      </c>
      <c r="BA73" s="5">
        <f t="shared" si="56"/>
        <v>712.03976941973212</v>
      </c>
      <c r="BB73" s="5">
        <f t="shared" si="57"/>
        <v>839.30319430414204</v>
      </c>
      <c r="BC73" s="5">
        <f t="shared" si="58"/>
        <v>870.06680520646626</v>
      </c>
      <c r="BD73" s="5">
        <f t="shared" si="59"/>
        <v>990.80643753470804</v>
      </c>
      <c r="BE73" s="5">
        <f t="shared" si="60"/>
        <v>999.56284100011931</v>
      </c>
      <c r="BF73" s="5">
        <f t="shared" si="61"/>
        <v>1240.9806853713708</v>
      </c>
      <c r="BG73" s="5">
        <f t="shared" si="62"/>
        <v>1057.2386012127736</v>
      </c>
      <c r="BH73" s="5">
        <f t="shared" si="63"/>
        <v>1325.9488350314127</v>
      </c>
      <c r="BI73" s="5">
        <f t="shared" si="64"/>
        <v>1261.0194545032291</v>
      </c>
      <c r="BJ73" s="5">
        <f t="shared" si="65"/>
        <v>1328.7459438560904</v>
      </c>
      <c r="BK73" s="5">
        <f t="shared" si="66"/>
        <v>1455.4402600865901</v>
      </c>
      <c r="BL73" s="5">
        <f t="shared" si="67"/>
        <v>1345.659706571769</v>
      </c>
      <c r="BM73" s="5">
        <f t="shared" si="68"/>
        <v>1597.3898119529488</v>
      </c>
      <c r="BN73" s="5">
        <f t="shared" si="69"/>
        <v>1806.2490468495907</v>
      </c>
      <c r="BO73" s="5">
        <f t="shared" si="70"/>
        <v>2078.8089182516205</v>
      </c>
    </row>
    <row r="74" spans="1:67" x14ac:dyDescent="0.3">
      <c r="A74">
        <f t="shared" si="71"/>
        <v>70</v>
      </c>
      <c r="B74">
        <f t="shared" si="40"/>
        <v>471</v>
      </c>
      <c r="C74" s="5">
        <f>AU74*EXP('Capital Market Assumptions'!$B$22+'Capital Market Assumptions'!$B$23*'Random Draws'!B73)</f>
        <v>663.45309668023378</v>
      </c>
      <c r="D74" s="5">
        <f>AV74*EXP('Capital Market Assumptions'!$B$22+'Capital Market Assumptions'!$B$23*'Random Draws'!C73)</f>
        <v>794.71744567227017</v>
      </c>
      <c r="E74" s="5">
        <f>AW74*EXP('Capital Market Assumptions'!$B$22+'Capital Market Assumptions'!$B$23*'Random Draws'!D73)</f>
        <v>1030.0843595534654</v>
      </c>
      <c r="F74" s="5">
        <f>AX74*EXP('Capital Market Assumptions'!$B$22+'Capital Market Assumptions'!$B$23*'Random Draws'!E73)</f>
        <v>1242.6717342602244</v>
      </c>
      <c r="G74" s="5">
        <f>AY74*EXP('Capital Market Assumptions'!$B$22+'Capital Market Assumptions'!$B$23*'Random Draws'!F73)</f>
        <v>1571.4665247298055</v>
      </c>
      <c r="H74" s="5">
        <f>AZ74*EXP('Capital Market Assumptions'!$B$22+'Capital Market Assumptions'!$B$23*'Random Draws'!G73)</f>
        <v>1621.9110932125154</v>
      </c>
      <c r="I74" s="5">
        <f>BA74*EXP('Capital Market Assumptions'!$B$22+'Capital Market Assumptions'!$B$23*'Random Draws'!H73)</f>
        <v>1949.0768123720381</v>
      </c>
      <c r="J74" s="5">
        <f>BB74*EXP('Capital Market Assumptions'!$B$22+'Capital Market Assumptions'!$B$23*'Random Draws'!I73)</f>
        <v>2392.7852614972021</v>
      </c>
      <c r="K74" s="5">
        <f>BC74*EXP('Capital Market Assumptions'!$B$22+'Capital Market Assumptions'!$B$23*'Random Draws'!J73)</f>
        <v>2096.5831708014289</v>
      </c>
      <c r="L74" s="5">
        <f>BD74*EXP('Capital Market Assumptions'!$B$22+'Capital Market Assumptions'!$B$23*'Random Draws'!K73)</f>
        <v>2296.1985966471448</v>
      </c>
      <c r="M74" s="5">
        <f>BE74*EXP('Capital Market Assumptions'!$B$22+'Capital Market Assumptions'!$B$23*'Random Draws'!L73)</f>
        <v>2620.2836673530574</v>
      </c>
      <c r="N74" s="5">
        <f>BF74*EXP('Capital Market Assumptions'!$B$22+'Capital Market Assumptions'!$B$23*'Random Draws'!M73)</f>
        <v>2792.2184473973798</v>
      </c>
      <c r="O74" s="5">
        <f>BG74*EXP('Capital Market Assumptions'!$B$22+'Capital Market Assumptions'!$B$23*'Random Draws'!N73)</f>
        <v>2540.8257950836169</v>
      </c>
      <c r="P74" s="5">
        <f>BH74*EXP('Capital Market Assumptions'!$B$22+'Capital Market Assumptions'!$B$23*'Random Draws'!O73)</f>
        <v>3018.5481341599134</v>
      </c>
      <c r="Q74" s="5">
        <f>BI74*EXP('Capital Market Assumptions'!$B$22+'Capital Market Assumptions'!$B$23*'Random Draws'!P73)</f>
        <v>2729.7039649708158</v>
      </c>
      <c r="R74" s="5">
        <f>BJ74*EXP('Capital Market Assumptions'!$B$22+'Capital Market Assumptions'!$B$23*'Random Draws'!Q73)</f>
        <v>3007.3771508356272</v>
      </c>
      <c r="S74" s="5">
        <f>BK74*EXP('Capital Market Assumptions'!$B$22+'Capital Market Assumptions'!$B$23*'Random Draws'!R73)</f>
        <v>3450.6491201248555</v>
      </c>
      <c r="T74" s="5">
        <f>BL74*EXP('Capital Market Assumptions'!$B$22+'Capital Market Assumptions'!$B$23*'Random Draws'!S73)</f>
        <v>4707.8698582551169</v>
      </c>
      <c r="U74" s="5">
        <f>BM74*EXP('Capital Market Assumptions'!$B$22+'Capital Market Assumptions'!$B$23*'Random Draws'!T73)</f>
        <v>4328.0009497771334</v>
      </c>
      <c r="V74" s="5">
        <f>BN74*EXP('Capital Market Assumptions'!$B$22+'Capital Market Assumptions'!$B$23*'Random Draws'!U73)</f>
        <v>4040.0927440812393</v>
      </c>
      <c r="X74">
        <f t="shared" si="41"/>
        <v>4.2999999999999261E-2</v>
      </c>
      <c r="Y74">
        <f t="shared" si="42"/>
        <v>1.0600000000000023</v>
      </c>
      <c r="Z74">
        <f t="shared" si="43"/>
        <v>2.0930000000000035</v>
      </c>
      <c r="AA74">
        <f t="shared" si="44"/>
        <v>3.1530000000000058</v>
      </c>
      <c r="AB74">
        <f t="shared" si="45"/>
        <v>4.2659999999999911</v>
      </c>
      <c r="AC74">
        <f t="shared" si="46"/>
        <v>5.3020000000000067</v>
      </c>
      <c r="AD74">
        <f t="shared" si="47"/>
        <v>6.3569999999999993</v>
      </c>
      <c r="AE74">
        <f t="shared" si="48"/>
        <v>7.3900000000000006</v>
      </c>
      <c r="AF74">
        <f t="shared" si="49"/>
        <v>8.3549999999999898</v>
      </c>
      <c r="AG74">
        <f t="shared" si="50"/>
        <v>9.2480000000000047</v>
      </c>
      <c r="AH74">
        <v>9.9540000000000006</v>
      </c>
      <c r="AI74">
        <v>10.536</v>
      </c>
      <c r="AJ74">
        <v>11.061999999999999</v>
      </c>
      <c r="AK74">
        <v>11.587</v>
      </c>
      <c r="AL74">
        <v>12.256</v>
      </c>
      <c r="AM74">
        <v>12.815</v>
      </c>
      <c r="AN74">
        <v>13.287000000000001</v>
      </c>
      <c r="AO74">
        <v>13.785</v>
      </c>
      <c r="AP74">
        <v>14.218999999999999</v>
      </c>
      <c r="AQ74">
        <v>14.718999999999999</v>
      </c>
      <c r="AS74">
        <f t="shared" si="39"/>
        <v>471</v>
      </c>
      <c r="AT74">
        <f t="shared" si="39"/>
        <v>471</v>
      </c>
      <c r="AU74">
        <f t="shared" si="39"/>
        <v>471</v>
      </c>
      <c r="AV74" s="5">
        <f t="shared" si="51"/>
        <v>663.41009668023378</v>
      </c>
      <c r="AW74" s="5">
        <f t="shared" si="52"/>
        <v>793.65744567227011</v>
      </c>
      <c r="AX74" s="5">
        <f t="shared" si="53"/>
        <v>1027.9913595534654</v>
      </c>
      <c r="AY74" s="5">
        <f t="shared" si="54"/>
        <v>1239.5187342602244</v>
      </c>
      <c r="AZ74" s="5">
        <f t="shared" si="55"/>
        <v>1567.2005247298055</v>
      </c>
      <c r="BA74" s="5">
        <f t="shared" si="56"/>
        <v>1616.6090932125155</v>
      </c>
      <c r="BB74" s="5">
        <f t="shared" si="57"/>
        <v>1942.7198123720382</v>
      </c>
      <c r="BC74" s="5">
        <f t="shared" si="58"/>
        <v>2385.3952614972022</v>
      </c>
      <c r="BD74" s="5">
        <f t="shared" si="59"/>
        <v>2088.2281708014289</v>
      </c>
      <c r="BE74" s="5">
        <f t="shared" si="60"/>
        <v>2286.9505966471447</v>
      </c>
      <c r="BF74" s="5">
        <f t="shared" si="61"/>
        <v>2610.3296673530572</v>
      </c>
      <c r="BG74" s="5">
        <f t="shared" si="62"/>
        <v>2781.6824473973797</v>
      </c>
      <c r="BH74" s="5">
        <f t="shared" si="63"/>
        <v>2529.763795083617</v>
      </c>
      <c r="BI74" s="5">
        <f t="shared" si="64"/>
        <v>3006.9611341599134</v>
      </c>
      <c r="BJ74" s="5">
        <f t="shared" si="65"/>
        <v>2717.447964970816</v>
      </c>
      <c r="BK74" s="5">
        <f t="shared" si="66"/>
        <v>2994.5621508356271</v>
      </c>
      <c r="BL74" s="5">
        <f t="shared" si="67"/>
        <v>3437.3621201248557</v>
      </c>
      <c r="BM74" s="5">
        <f t="shared" si="68"/>
        <v>4694.0848582551171</v>
      </c>
      <c r="BN74" s="5">
        <f t="shared" si="69"/>
        <v>4313.7819497771334</v>
      </c>
      <c r="BO74" s="5">
        <f t="shared" si="70"/>
        <v>4025.3737440812392</v>
      </c>
    </row>
    <row r="75" spans="1:67" x14ac:dyDescent="0.3">
      <c r="A75">
        <f t="shared" si="71"/>
        <v>71</v>
      </c>
      <c r="B75">
        <f t="shared" si="40"/>
        <v>471</v>
      </c>
      <c r="C75" s="5">
        <f>AU75*EXP('Capital Market Assumptions'!$B$22+'Capital Market Assumptions'!$B$23*'Random Draws'!B74)</f>
        <v>469.74963605168182</v>
      </c>
      <c r="D75" s="5">
        <f>AV75*EXP('Capital Market Assumptions'!$B$22+'Capital Market Assumptions'!$B$23*'Random Draws'!C74)</f>
        <v>532.60309467811453</v>
      </c>
      <c r="E75" s="5">
        <f>AW75*EXP('Capital Market Assumptions'!$B$22+'Capital Market Assumptions'!$B$23*'Random Draws'!D74)</f>
        <v>492.72415644645861</v>
      </c>
      <c r="F75" s="5">
        <f>AX75*EXP('Capital Market Assumptions'!$B$22+'Capital Market Assumptions'!$B$23*'Random Draws'!E74)</f>
        <v>438.81745374295224</v>
      </c>
      <c r="G75" s="5">
        <f>AY75*EXP('Capital Market Assumptions'!$B$22+'Capital Market Assumptions'!$B$23*'Random Draws'!F74)</f>
        <v>497.40425797899576</v>
      </c>
      <c r="H75" s="5">
        <f>AZ75*EXP('Capital Market Assumptions'!$B$22+'Capital Market Assumptions'!$B$23*'Random Draws'!G74)</f>
        <v>668.48359580594172</v>
      </c>
      <c r="I75" s="5">
        <f>BA75*EXP('Capital Market Assumptions'!$B$22+'Capital Market Assumptions'!$B$23*'Random Draws'!H74)</f>
        <v>653.15211104811897</v>
      </c>
      <c r="J75" s="5">
        <f>BB75*EXP('Capital Market Assumptions'!$B$22+'Capital Market Assumptions'!$B$23*'Random Draws'!I74)</f>
        <v>579.392594832942</v>
      </c>
      <c r="K75" s="5">
        <f>BC75*EXP('Capital Market Assumptions'!$B$22+'Capital Market Assumptions'!$B$23*'Random Draws'!J74)</f>
        <v>567.28861770297056</v>
      </c>
      <c r="L75" s="5">
        <f>BD75*EXP('Capital Market Assumptions'!$B$22+'Capital Market Assumptions'!$B$23*'Random Draws'!K74)</f>
        <v>594.14663193377885</v>
      </c>
      <c r="M75" s="5">
        <f>BE75*EXP('Capital Market Assumptions'!$B$22+'Capital Market Assumptions'!$B$23*'Random Draws'!L74)</f>
        <v>729.22018515795946</v>
      </c>
      <c r="N75" s="5">
        <f>BF75*EXP('Capital Market Assumptions'!$B$22+'Capital Market Assumptions'!$B$23*'Random Draws'!M74)</f>
        <v>632.26445311842144</v>
      </c>
      <c r="O75" s="5">
        <f>BG75*EXP('Capital Market Assumptions'!$B$22+'Capital Market Assumptions'!$B$23*'Random Draws'!N74)</f>
        <v>669.91362364245219</v>
      </c>
      <c r="P75" s="5">
        <f>BH75*EXP('Capital Market Assumptions'!$B$22+'Capital Market Assumptions'!$B$23*'Random Draws'!O74)</f>
        <v>779.5063303956922</v>
      </c>
      <c r="Q75" s="5">
        <f>BI75*EXP('Capital Market Assumptions'!$B$22+'Capital Market Assumptions'!$B$23*'Random Draws'!P74)</f>
        <v>714.37495336281302</v>
      </c>
      <c r="R75" s="5">
        <f>BJ75*EXP('Capital Market Assumptions'!$B$22+'Capital Market Assumptions'!$B$23*'Random Draws'!Q74)</f>
        <v>663.82738468082209</v>
      </c>
      <c r="S75" s="5">
        <f>BK75*EXP('Capital Market Assumptions'!$B$22+'Capital Market Assumptions'!$B$23*'Random Draws'!R74)</f>
        <v>784.33765780169244</v>
      </c>
      <c r="T75" s="5">
        <f>BL75*EXP('Capital Market Assumptions'!$B$22+'Capital Market Assumptions'!$B$23*'Random Draws'!S74)</f>
        <v>771.95923196345802</v>
      </c>
      <c r="U75" s="5">
        <f>BM75*EXP('Capital Market Assumptions'!$B$22+'Capital Market Assumptions'!$B$23*'Random Draws'!T74)</f>
        <v>847.44084577651836</v>
      </c>
      <c r="V75" s="5">
        <f>BN75*EXP('Capital Market Assumptions'!$B$22+'Capital Market Assumptions'!$B$23*'Random Draws'!U74)</f>
        <v>903.23544846597417</v>
      </c>
      <c r="X75">
        <f t="shared" si="41"/>
        <v>4.2999999999999261E-2</v>
      </c>
      <c r="Y75">
        <f t="shared" si="42"/>
        <v>1.0600000000000023</v>
      </c>
      <c r="Z75">
        <f t="shared" si="43"/>
        <v>2.0930000000000035</v>
      </c>
      <c r="AA75">
        <f t="shared" si="44"/>
        <v>3.1530000000000058</v>
      </c>
      <c r="AB75">
        <f t="shared" si="45"/>
        <v>4.2659999999999911</v>
      </c>
      <c r="AC75">
        <f t="shared" si="46"/>
        <v>5.3020000000000067</v>
      </c>
      <c r="AD75">
        <f t="shared" si="47"/>
        <v>6.3569999999999993</v>
      </c>
      <c r="AE75">
        <f t="shared" si="48"/>
        <v>7.3900000000000006</v>
      </c>
      <c r="AF75">
        <f t="shared" si="49"/>
        <v>8.3549999999999898</v>
      </c>
      <c r="AG75">
        <f t="shared" si="50"/>
        <v>9.2480000000000047</v>
      </c>
      <c r="AH75">
        <v>9.9540000000000006</v>
      </c>
      <c r="AI75">
        <v>10.536</v>
      </c>
      <c r="AJ75">
        <v>11.061999999999999</v>
      </c>
      <c r="AK75">
        <v>11.587</v>
      </c>
      <c r="AL75">
        <v>12.256</v>
      </c>
      <c r="AM75">
        <v>12.815</v>
      </c>
      <c r="AN75">
        <v>13.287000000000001</v>
      </c>
      <c r="AO75">
        <v>13.785</v>
      </c>
      <c r="AP75">
        <v>14.218999999999999</v>
      </c>
      <c r="AQ75">
        <v>14.718999999999999</v>
      </c>
      <c r="AS75">
        <f t="shared" si="39"/>
        <v>471</v>
      </c>
      <c r="AT75">
        <f t="shared" si="39"/>
        <v>471</v>
      </c>
      <c r="AU75">
        <f t="shared" si="39"/>
        <v>471</v>
      </c>
      <c r="AV75" s="5">
        <f t="shared" si="51"/>
        <v>469.70663605168181</v>
      </c>
      <c r="AW75" s="5">
        <f t="shared" si="52"/>
        <v>531.54309467811458</v>
      </c>
      <c r="AX75" s="5">
        <f t="shared" si="53"/>
        <v>490.63115644645859</v>
      </c>
      <c r="AY75" s="5">
        <f t="shared" si="54"/>
        <v>435.66445374295222</v>
      </c>
      <c r="AZ75" s="5">
        <f t="shared" si="55"/>
        <v>493.13825797899574</v>
      </c>
      <c r="BA75" s="5">
        <f t="shared" si="56"/>
        <v>663.1815958059417</v>
      </c>
      <c r="BB75" s="5">
        <f t="shared" si="57"/>
        <v>646.795111048119</v>
      </c>
      <c r="BC75" s="5">
        <f t="shared" si="58"/>
        <v>572.00259483294201</v>
      </c>
      <c r="BD75" s="5">
        <f t="shared" si="59"/>
        <v>558.93361770297054</v>
      </c>
      <c r="BE75" s="5">
        <f t="shared" si="60"/>
        <v>584.8986319337788</v>
      </c>
      <c r="BF75" s="5">
        <f t="shared" si="61"/>
        <v>719.26618515795951</v>
      </c>
      <c r="BG75" s="5">
        <f t="shared" si="62"/>
        <v>621.7284531184215</v>
      </c>
      <c r="BH75" s="5">
        <f t="shared" si="63"/>
        <v>658.85162364245218</v>
      </c>
      <c r="BI75" s="5">
        <f t="shared" si="64"/>
        <v>767.91933039569221</v>
      </c>
      <c r="BJ75" s="5">
        <f t="shared" si="65"/>
        <v>702.11895336281304</v>
      </c>
      <c r="BK75" s="5">
        <f t="shared" si="66"/>
        <v>651.01238468082204</v>
      </c>
      <c r="BL75" s="5">
        <f t="shared" si="67"/>
        <v>771.05065780169241</v>
      </c>
      <c r="BM75" s="5">
        <f t="shared" si="68"/>
        <v>758.17423196345806</v>
      </c>
      <c r="BN75" s="5">
        <f t="shared" si="69"/>
        <v>833.22184577651831</v>
      </c>
      <c r="BO75" s="5">
        <f t="shared" si="70"/>
        <v>888.51644846597412</v>
      </c>
    </row>
    <row r="76" spans="1:67" x14ac:dyDescent="0.3">
      <c r="A76">
        <f t="shared" si="71"/>
        <v>72</v>
      </c>
      <c r="B76">
        <f t="shared" si="40"/>
        <v>471</v>
      </c>
      <c r="C76" s="5">
        <f>AU76*EXP('Capital Market Assumptions'!$B$22+'Capital Market Assumptions'!$B$23*'Random Draws'!B75)</f>
        <v>550.56014524756608</v>
      </c>
      <c r="D76" s="5">
        <f>AV76*EXP('Capital Market Assumptions'!$B$22+'Capital Market Assumptions'!$B$23*'Random Draws'!C75)</f>
        <v>560.00917525145121</v>
      </c>
      <c r="E76" s="5">
        <f>AW76*EXP('Capital Market Assumptions'!$B$22+'Capital Market Assumptions'!$B$23*'Random Draws'!D75)</f>
        <v>467.65903541955839</v>
      </c>
      <c r="F76" s="5">
        <f>AX76*EXP('Capital Market Assumptions'!$B$22+'Capital Market Assumptions'!$B$23*'Random Draws'!E75)</f>
        <v>437.59143745604518</v>
      </c>
      <c r="G76" s="5">
        <f>AY76*EXP('Capital Market Assumptions'!$B$22+'Capital Market Assumptions'!$B$23*'Random Draws'!F75)</f>
        <v>470.74578172675621</v>
      </c>
      <c r="H76" s="5">
        <f>AZ76*EXP('Capital Market Assumptions'!$B$22+'Capital Market Assumptions'!$B$23*'Random Draws'!G75)</f>
        <v>516.4135916011594</v>
      </c>
      <c r="I76" s="5">
        <f>BA76*EXP('Capital Market Assumptions'!$B$22+'Capital Market Assumptions'!$B$23*'Random Draws'!H75)</f>
        <v>478.35421500309593</v>
      </c>
      <c r="J76" s="5">
        <f>BB76*EXP('Capital Market Assumptions'!$B$22+'Capital Market Assumptions'!$B$23*'Random Draws'!I75)</f>
        <v>520.46364632318887</v>
      </c>
      <c r="K76" s="5">
        <f>BC76*EXP('Capital Market Assumptions'!$B$22+'Capital Market Assumptions'!$B$23*'Random Draws'!J75)</f>
        <v>556.42071546709417</v>
      </c>
      <c r="L76" s="5">
        <f>BD76*EXP('Capital Market Assumptions'!$B$22+'Capital Market Assumptions'!$B$23*'Random Draws'!K75)</f>
        <v>565.81028458936271</v>
      </c>
      <c r="M76" s="5">
        <f>BE76*EXP('Capital Market Assumptions'!$B$22+'Capital Market Assumptions'!$B$23*'Random Draws'!L75)</f>
        <v>565.16228148059815</v>
      </c>
      <c r="N76" s="5">
        <f>BF76*EXP('Capital Market Assumptions'!$B$22+'Capital Market Assumptions'!$B$23*'Random Draws'!M75)</f>
        <v>587.17082893451459</v>
      </c>
      <c r="O76" s="5">
        <f>BG76*EXP('Capital Market Assumptions'!$B$22+'Capital Market Assumptions'!$B$23*'Random Draws'!N75)</f>
        <v>697.54968634208319</v>
      </c>
      <c r="P76" s="5">
        <f>BH76*EXP('Capital Market Assumptions'!$B$22+'Capital Market Assumptions'!$B$23*'Random Draws'!O75)</f>
        <v>811.49443873056555</v>
      </c>
      <c r="Q76" s="5">
        <f>BI76*EXP('Capital Market Assumptions'!$B$22+'Capital Market Assumptions'!$B$23*'Random Draws'!P75)</f>
        <v>822.40894441717001</v>
      </c>
      <c r="R76" s="5">
        <f>BJ76*EXP('Capital Market Assumptions'!$B$22+'Capital Market Assumptions'!$B$23*'Random Draws'!Q75)</f>
        <v>876.83912735821548</v>
      </c>
      <c r="S76" s="5">
        <f>BK76*EXP('Capital Market Assumptions'!$B$22+'Capital Market Assumptions'!$B$23*'Random Draws'!R75)</f>
        <v>901.96312749775734</v>
      </c>
      <c r="T76" s="5">
        <f>BL76*EXP('Capital Market Assumptions'!$B$22+'Capital Market Assumptions'!$B$23*'Random Draws'!S75)</f>
        <v>1004.9581308450107</v>
      </c>
      <c r="U76" s="5">
        <f>BM76*EXP('Capital Market Assumptions'!$B$22+'Capital Market Assumptions'!$B$23*'Random Draws'!T75)</f>
        <v>1047.3288457717208</v>
      </c>
      <c r="V76" s="5">
        <f>BN76*EXP('Capital Market Assumptions'!$B$22+'Capital Market Assumptions'!$B$23*'Random Draws'!U75)</f>
        <v>931.23459315597142</v>
      </c>
      <c r="X76">
        <f t="shared" si="41"/>
        <v>4.2999999999999261E-2</v>
      </c>
      <c r="Y76">
        <f t="shared" si="42"/>
        <v>1.0600000000000023</v>
      </c>
      <c r="Z76">
        <f t="shared" si="43"/>
        <v>2.0930000000000035</v>
      </c>
      <c r="AA76">
        <f t="shared" si="44"/>
        <v>3.1530000000000058</v>
      </c>
      <c r="AB76">
        <f t="shared" si="45"/>
        <v>4.2659999999999911</v>
      </c>
      <c r="AC76">
        <f t="shared" si="46"/>
        <v>5.3020000000000067</v>
      </c>
      <c r="AD76">
        <f t="shared" si="47"/>
        <v>6.3569999999999993</v>
      </c>
      <c r="AE76">
        <f t="shared" si="48"/>
        <v>7.3900000000000006</v>
      </c>
      <c r="AF76">
        <f t="shared" si="49"/>
        <v>8.3549999999999898</v>
      </c>
      <c r="AG76">
        <f t="shared" si="50"/>
        <v>9.2480000000000047</v>
      </c>
      <c r="AH76">
        <v>9.9540000000000006</v>
      </c>
      <c r="AI76">
        <v>10.536</v>
      </c>
      <c r="AJ76">
        <v>11.061999999999999</v>
      </c>
      <c r="AK76">
        <v>11.587</v>
      </c>
      <c r="AL76">
        <v>12.256</v>
      </c>
      <c r="AM76">
        <v>12.815</v>
      </c>
      <c r="AN76">
        <v>13.287000000000001</v>
      </c>
      <c r="AO76">
        <v>13.785</v>
      </c>
      <c r="AP76">
        <v>14.218999999999999</v>
      </c>
      <c r="AQ76">
        <v>14.718999999999999</v>
      </c>
      <c r="AS76">
        <f t="shared" si="39"/>
        <v>471</v>
      </c>
      <c r="AT76">
        <f t="shared" si="39"/>
        <v>471</v>
      </c>
      <c r="AU76">
        <f t="shared" si="39"/>
        <v>471</v>
      </c>
      <c r="AV76" s="5">
        <f t="shared" si="51"/>
        <v>550.51714524756608</v>
      </c>
      <c r="AW76" s="5">
        <f t="shared" si="52"/>
        <v>558.94917525145115</v>
      </c>
      <c r="AX76" s="5">
        <f t="shared" si="53"/>
        <v>465.56603541955837</v>
      </c>
      <c r="AY76" s="5">
        <f t="shared" si="54"/>
        <v>434.43843745604516</v>
      </c>
      <c r="AZ76" s="5">
        <f t="shared" si="55"/>
        <v>466.47978172675619</v>
      </c>
      <c r="BA76" s="5">
        <f t="shared" si="56"/>
        <v>511.11159160115938</v>
      </c>
      <c r="BB76" s="5">
        <f t="shared" si="57"/>
        <v>471.9972150030959</v>
      </c>
      <c r="BC76" s="5">
        <f t="shared" si="58"/>
        <v>513.07364632318888</v>
      </c>
      <c r="BD76" s="5">
        <f t="shared" si="59"/>
        <v>548.06571546709415</v>
      </c>
      <c r="BE76" s="5">
        <f t="shared" si="60"/>
        <v>556.56228458936266</v>
      </c>
      <c r="BF76" s="5">
        <f t="shared" si="61"/>
        <v>555.2082814805982</v>
      </c>
      <c r="BG76" s="5">
        <f t="shared" si="62"/>
        <v>576.63482893451464</v>
      </c>
      <c r="BH76" s="5">
        <f t="shared" si="63"/>
        <v>686.48768634208318</v>
      </c>
      <c r="BI76" s="5">
        <f t="shared" si="64"/>
        <v>799.90743873056556</v>
      </c>
      <c r="BJ76" s="5">
        <f t="shared" si="65"/>
        <v>810.15294441717003</v>
      </c>
      <c r="BK76" s="5">
        <f t="shared" si="66"/>
        <v>864.02412735821542</v>
      </c>
      <c r="BL76" s="5">
        <f t="shared" si="67"/>
        <v>888.67612749775731</v>
      </c>
      <c r="BM76" s="5">
        <f t="shared" si="68"/>
        <v>991.17313084501075</v>
      </c>
      <c r="BN76" s="5">
        <f t="shared" si="69"/>
        <v>1033.1098457717208</v>
      </c>
      <c r="BO76" s="5">
        <f t="shared" si="70"/>
        <v>916.51559315597137</v>
      </c>
    </row>
    <row r="77" spans="1:67" x14ac:dyDescent="0.3">
      <c r="A77">
        <f t="shared" si="71"/>
        <v>73</v>
      </c>
      <c r="B77">
        <f t="shared" si="40"/>
        <v>471</v>
      </c>
      <c r="C77" s="5">
        <f>AU77*EXP('Capital Market Assumptions'!$B$22+'Capital Market Assumptions'!$B$23*'Random Draws'!B76)</f>
        <v>493.46882932299366</v>
      </c>
      <c r="D77" s="5">
        <f>AV77*EXP('Capital Market Assumptions'!$B$22+'Capital Market Assumptions'!$B$23*'Random Draws'!C76)</f>
        <v>549.10055680099083</v>
      </c>
      <c r="E77" s="5">
        <f>AW77*EXP('Capital Market Assumptions'!$B$22+'Capital Market Assumptions'!$B$23*'Random Draws'!D76)</f>
        <v>602.81096483090062</v>
      </c>
      <c r="F77" s="5">
        <f>AX77*EXP('Capital Market Assumptions'!$B$22+'Capital Market Assumptions'!$B$23*'Random Draws'!E76)</f>
        <v>515.92335970200736</v>
      </c>
      <c r="G77" s="5">
        <f>AY77*EXP('Capital Market Assumptions'!$B$22+'Capital Market Assumptions'!$B$23*'Random Draws'!F76)</f>
        <v>491.97077474637734</v>
      </c>
      <c r="H77" s="5">
        <f>AZ77*EXP('Capital Market Assumptions'!$B$22+'Capital Market Assumptions'!$B$23*'Random Draws'!G76)</f>
        <v>561.84033939494452</v>
      </c>
      <c r="I77" s="5">
        <f>BA77*EXP('Capital Market Assumptions'!$B$22+'Capital Market Assumptions'!$B$23*'Random Draws'!H76)</f>
        <v>610.53672703944869</v>
      </c>
      <c r="J77" s="5">
        <f>BB77*EXP('Capital Market Assumptions'!$B$22+'Capital Market Assumptions'!$B$23*'Random Draws'!I76)</f>
        <v>646.2761177038625</v>
      </c>
      <c r="K77" s="5">
        <f>BC77*EXP('Capital Market Assumptions'!$B$22+'Capital Market Assumptions'!$B$23*'Random Draws'!J76)</f>
        <v>830.27011936570068</v>
      </c>
      <c r="L77" s="5">
        <f>BD77*EXP('Capital Market Assumptions'!$B$22+'Capital Market Assumptions'!$B$23*'Random Draws'!K76)</f>
        <v>935.13483195980416</v>
      </c>
      <c r="M77" s="5">
        <f>BE77*EXP('Capital Market Assumptions'!$B$22+'Capital Market Assumptions'!$B$23*'Random Draws'!L76)</f>
        <v>1041.1190935780523</v>
      </c>
      <c r="N77" s="5">
        <f>BF77*EXP('Capital Market Assumptions'!$B$22+'Capital Market Assumptions'!$B$23*'Random Draws'!M76)</f>
        <v>976.33738842647369</v>
      </c>
      <c r="O77" s="5">
        <f>BG77*EXP('Capital Market Assumptions'!$B$22+'Capital Market Assumptions'!$B$23*'Random Draws'!N76)</f>
        <v>1141.2125908683015</v>
      </c>
      <c r="P77" s="5">
        <f>BH77*EXP('Capital Market Assumptions'!$B$22+'Capital Market Assumptions'!$B$23*'Random Draws'!O76)</f>
        <v>1207.3815935242724</v>
      </c>
      <c r="Q77" s="5">
        <f>BI77*EXP('Capital Market Assumptions'!$B$22+'Capital Market Assumptions'!$B$23*'Random Draws'!P76)</f>
        <v>1158.7243837901331</v>
      </c>
      <c r="R77" s="5">
        <f>BJ77*EXP('Capital Market Assumptions'!$B$22+'Capital Market Assumptions'!$B$23*'Random Draws'!Q76)</f>
        <v>1036.2207503171126</v>
      </c>
      <c r="S77" s="5">
        <f>BK77*EXP('Capital Market Assumptions'!$B$22+'Capital Market Assumptions'!$B$23*'Random Draws'!R76)</f>
        <v>1235.8634238125987</v>
      </c>
      <c r="T77" s="5">
        <f>BL77*EXP('Capital Market Assumptions'!$B$22+'Capital Market Assumptions'!$B$23*'Random Draws'!S76)</f>
        <v>1222.1887891610752</v>
      </c>
      <c r="U77" s="5">
        <f>BM77*EXP('Capital Market Assumptions'!$B$22+'Capital Market Assumptions'!$B$23*'Random Draws'!T76)</f>
        <v>1182.1823365320836</v>
      </c>
      <c r="V77" s="5">
        <f>BN77*EXP('Capital Market Assumptions'!$B$22+'Capital Market Assumptions'!$B$23*'Random Draws'!U76)</f>
        <v>1110.4226315266203</v>
      </c>
      <c r="X77">
        <f t="shared" si="41"/>
        <v>4.2999999999999261E-2</v>
      </c>
      <c r="Y77">
        <f t="shared" si="42"/>
        <v>1.0600000000000023</v>
      </c>
      <c r="Z77">
        <f t="shared" si="43"/>
        <v>2.0930000000000035</v>
      </c>
      <c r="AA77">
        <f t="shared" si="44"/>
        <v>3.1530000000000058</v>
      </c>
      <c r="AB77">
        <f t="shared" si="45"/>
        <v>4.2659999999999911</v>
      </c>
      <c r="AC77">
        <f t="shared" si="46"/>
        <v>5.3020000000000067</v>
      </c>
      <c r="AD77">
        <f t="shared" si="47"/>
        <v>6.3569999999999993</v>
      </c>
      <c r="AE77">
        <f t="shared" si="48"/>
        <v>7.3900000000000006</v>
      </c>
      <c r="AF77">
        <f t="shared" si="49"/>
        <v>8.3549999999999898</v>
      </c>
      <c r="AG77">
        <f t="shared" si="50"/>
        <v>9.2480000000000047</v>
      </c>
      <c r="AH77">
        <v>9.9540000000000006</v>
      </c>
      <c r="AI77">
        <v>10.536</v>
      </c>
      <c r="AJ77">
        <v>11.061999999999999</v>
      </c>
      <c r="AK77">
        <v>11.587</v>
      </c>
      <c r="AL77">
        <v>12.256</v>
      </c>
      <c r="AM77">
        <v>12.815</v>
      </c>
      <c r="AN77">
        <v>13.287000000000001</v>
      </c>
      <c r="AO77">
        <v>13.785</v>
      </c>
      <c r="AP77">
        <v>14.218999999999999</v>
      </c>
      <c r="AQ77">
        <v>14.718999999999999</v>
      </c>
      <c r="AS77">
        <f t="shared" si="39"/>
        <v>471</v>
      </c>
      <c r="AT77">
        <f t="shared" si="39"/>
        <v>471</v>
      </c>
      <c r="AU77">
        <f t="shared" si="39"/>
        <v>471</v>
      </c>
      <c r="AV77" s="5">
        <f t="shared" si="51"/>
        <v>493.42582932299365</v>
      </c>
      <c r="AW77" s="5">
        <f t="shared" si="52"/>
        <v>548.04055680099077</v>
      </c>
      <c r="AX77" s="5">
        <f t="shared" si="53"/>
        <v>600.71796483090066</v>
      </c>
      <c r="AY77" s="5">
        <f t="shared" si="54"/>
        <v>512.77035970200734</v>
      </c>
      <c r="AZ77" s="5">
        <f t="shared" si="55"/>
        <v>487.70477474637732</v>
      </c>
      <c r="BA77" s="5">
        <f t="shared" si="56"/>
        <v>556.5383393949445</v>
      </c>
      <c r="BB77" s="5">
        <f t="shared" si="57"/>
        <v>604.17972703944872</v>
      </c>
      <c r="BC77" s="5">
        <f t="shared" si="58"/>
        <v>638.88611770386251</v>
      </c>
      <c r="BD77" s="5">
        <f t="shared" si="59"/>
        <v>821.91511936570066</v>
      </c>
      <c r="BE77" s="5">
        <f t="shared" si="60"/>
        <v>925.88683195980411</v>
      </c>
      <c r="BF77" s="5">
        <f t="shared" si="61"/>
        <v>1031.1650935780524</v>
      </c>
      <c r="BG77" s="5">
        <f t="shared" si="62"/>
        <v>965.80138842647375</v>
      </c>
      <c r="BH77" s="5">
        <f t="shared" si="63"/>
        <v>1130.1505908683016</v>
      </c>
      <c r="BI77" s="5">
        <f t="shared" si="64"/>
        <v>1195.7945935242724</v>
      </c>
      <c r="BJ77" s="5">
        <f t="shared" si="65"/>
        <v>1146.468383790133</v>
      </c>
      <c r="BK77" s="5">
        <f t="shared" si="66"/>
        <v>1023.4057503171125</v>
      </c>
      <c r="BL77" s="5">
        <f t="shared" si="67"/>
        <v>1222.5764238125987</v>
      </c>
      <c r="BM77" s="5">
        <f t="shared" si="68"/>
        <v>1208.4037891610751</v>
      </c>
      <c r="BN77" s="5">
        <f t="shared" si="69"/>
        <v>1167.9633365320835</v>
      </c>
      <c r="BO77" s="5">
        <f t="shared" si="70"/>
        <v>1095.7036315266203</v>
      </c>
    </row>
    <row r="78" spans="1:67" x14ac:dyDescent="0.3">
      <c r="A78">
        <f t="shared" si="71"/>
        <v>74</v>
      </c>
      <c r="B78">
        <f t="shared" si="40"/>
        <v>471</v>
      </c>
      <c r="C78" s="5">
        <f>AU78*EXP('Capital Market Assumptions'!$B$22+'Capital Market Assumptions'!$B$23*'Random Draws'!B77)</f>
        <v>559.64057594480562</v>
      </c>
      <c r="D78" s="5">
        <f>AV78*EXP('Capital Market Assumptions'!$B$22+'Capital Market Assumptions'!$B$23*'Random Draws'!C77)</f>
        <v>598.17189665481908</v>
      </c>
      <c r="E78" s="5">
        <f>AW78*EXP('Capital Market Assumptions'!$B$22+'Capital Market Assumptions'!$B$23*'Random Draws'!D77)</f>
        <v>488.29764693699792</v>
      </c>
      <c r="F78" s="5">
        <f>AX78*EXP('Capital Market Assumptions'!$B$22+'Capital Market Assumptions'!$B$23*'Random Draws'!E77)</f>
        <v>495.3883526693138</v>
      </c>
      <c r="G78" s="5">
        <f>AY78*EXP('Capital Market Assumptions'!$B$22+'Capital Market Assumptions'!$B$23*'Random Draws'!F77)</f>
        <v>535.41897109810839</v>
      </c>
      <c r="H78" s="5">
        <f>AZ78*EXP('Capital Market Assumptions'!$B$22+'Capital Market Assumptions'!$B$23*'Random Draws'!G77)</f>
        <v>561.1361487389546</v>
      </c>
      <c r="I78" s="5">
        <f>BA78*EXP('Capital Market Assumptions'!$B$22+'Capital Market Assumptions'!$B$23*'Random Draws'!H77)</f>
        <v>610.20851679442376</v>
      </c>
      <c r="J78" s="5">
        <f>BB78*EXP('Capital Market Assumptions'!$B$22+'Capital Market Assumptions'!$B$23*'Random Draws'!I77)</f>
        <v>615.84392543414629</v>
      </c>
      <c r="K78" s="5">
        <f>BC78*EXP('Capital Market Assumptions'!$B$22+'Capital Market Assumptions'!$B$23*'Random Draws'!J77)</f>
        <v>597.89269173153014</v>
      </c>
      <c r="L78" s="5">
        <f>BD78*EXP('Capital Market Assumptions'!$B$22+'Capital Market Assumptions'!$B$23*'Random Draws'!K77)</f>
        <v>540.46753274363323</v>
      </c>
      <c r="M78" s="5">
        <f>BE78*EXP('Capital Market Assumptions'!$B$22+'Capital Market Assumptions'!$B$23*'Random Draws'!L77)</f>
        <v>502.05114731096126</v>
      </c>
      <c r="N78" s="5">
        <f>BF78*EXP('Capital Market Assumptions'!$B$22+'Capital Market Assumptions'!$B$23*'Random Draws'!M77)</f>
        <v>572.87744442974906</v>
      </c>
      <c r="O78" s="5">
        <f>BG78*EXP('Capital Market Assumptions'!$B$22+'Capital Market Assumptions'!$B$23*'Random Draws'!N77)</f>
        <v>535.04880006115968</v>
      </c>
      <c r="P78" s="5">
        <f>BH78*EXP('Capital Market Assumptions'!$B$22+'Capital Market Assumptions'!$B$23*'Random Draws'!O77)</f>
        <v>486.72952245877866</v>
      </c>
      <c r="Q78" s="5">
        <f>BI78*EXP('Capital Market Assumptions'!$B$22+'Capital Market Assumptions'!$B$23*'Random Draws'!P77)</f>
        <v>549.55162922485658</v>
      </c>
      <c r="R78" s="5">
        <f>BJ78*EXP('Capital Market Assumptions'!$B$22+'Capital Market Assumptions'!$B$23*'Random Draws'!Q77)</f>
        <v>706.34603871556408</v>
      </c>
      <c r="S78" s="5">
        <f>BK78*EXP('Capital Market Assumptions'!$B$22+'Capital Market Assumptions'!$B$23*'Random Draws'!R77)</f>
        <v>682.72184947959806</v>
      </c>
      <c r="T78" s="5">
        <f>BL78*EXP('Capital Market Assumptions'!$B$22+'Capital Market Assumptions'!$B$23*'Random Draws'!S77)</f>
        <v>589.35772215078475</v>
      </c>
      <c r="U78" s="5">
        <f>BM78*EXP('Capital Market Assumptions'!$B$22+'Capital Market Assumptions'!$B$23*'Random Draws'!T77)</f>
        <v>727.95033519495337</v>
      </c>
      <c r="V78" s="5">
        <f>BN78*EXP('Capital Market Assumptions'!$B$22+'Capital Market Assumptions'!$B$23*'Random Draws'!U77)</f>
        <v>807.11785751812181</v>
      </c>
      <c r="X78">
        <f t="shared" si="41"/>
        <v>4.2999999999999261E-2</v>
      </c>
      <c r="Y78">
        <f t="shared" si="42"/>
        <v>1.0600000000000023</v>
      </c>
      <c r="Z78">
        <f t="shared" si="43"/>
        <v>2.0930000000000035</v>
      </c>
      <c r="AA78">
        <f t="shared" si="44"/>
        <v>3.1530000000000058</v>
      </c>
      <c r="AB78">
        <f t="shared" si="45"/>
        <v>4.2659999999999911</v>
      </c>
      <c r="AC78">
        <f t="shared" si="46"/>
        <v>5.3020000000000067</v>
      </c>
      <c r="AD78">
        <f t="shared" si="47"/>
        <v>6.3569999999999993</v>
      </c>
      <c r="AE78">
        <f t="shared" si="48"/>
        <v>7.3900000000000006</v>
      </c>
      <c r="AF78">
        <f t="shared" si="49"/>
        <v>8.3549999999999898</v>
      </c>
      <c r="AG78">
        <f t="shared" si="50"/>
        <v>9.2480000000000047</v>
      </c>
      <c r="AH78">
        <v>9.9540000000000006</v>
      </c>
      <c r="AI78">
        <v>10.536</v>
      </c>
      <c r="AJ78">
        <v>11.061999999999999</v>
      </c>
      <c r="AK78">
        <v>11.587</v>
      </c>
      <c r="AL78">
        <v>12.256</v>
      </c>
      <c r="AM78">
        <v>12.815</v>
      </c>
      <c r="AN78">
        <v>13.287000000000001</v>
      </c>
      <c r="AO78">
        <v>13.785</v>
      </c>
      <c r="AP78">
        <v>14.218999999999999</v>
      </c>
      <c r="AQ78">
        <v>14.718999999999999</v>
      </c>
      <c r="AS78">
        <f t="shared" si="39"/>
        <v>471</v>
      </c>
      <c r="AT78">
        <f t="shared" si="39"/>
        <v>471</v>
      </c>
      <c r="AU78">
        <f t="shared" si="39"/>
        <v>471</v>
      </c>
      <c r="AV78" s="5">
        <f t="shared" si="51"/>
        <v>559.59757594480561</v>
      </c>
      <c r="AW78" s="5">
        <f t="shared" si="52"/>
        <v>597.11189665481902</v>
      </c>
      <c r="AX78" s="5">
        <f t="shared" si="53"/>
        <v>486.2046469369979</v>
      </c>
      <c r="AY78" s="5">
        <f t="shared" si="54"/>
        <v>492.23535266931378</v>
      </c>
      <c r="AZ78" s="5">
        <f t="shared" si="55"/>
        <v>531.15297109810842</v>
      </c>
      <c r="BA78" s="5">
        <f t="shared" si="56"/>
        <v>555.83414873895458</v>
      </c>
      <c r="BB78" s="5">
        <f t="shared" si="57"/>
        <v>603.85151679442379</v>
      </c>
      <c r="BC78" s="5">
        <f t="shared" si="58"/>
        <v>608.4539254341463</v>
      </c>
      <c r="BD78" s="5">
        <f t="shared" si="59"/>
        <v>589.53769173153012</v>
      </c>
      <c r="BE78" s="5">
        <f t="shared" si="60"/>
        <v>531.21953274363318</v>
      </c>
      <c r="BF78" s="5">
        <f t="shared" si="61"/>
        <v>492.09714731096125</v>
      </c>
      <c r="BG78" s="5">
        <f t="shared" si="62"/>
        <v>562.34144442974912</v>
      </c>
      <c r="BH78" s="5">
        <f t="shared" si="63"/>
        <v>523.98680006115967</v>
      </c>
      <c r="BI78" s="5">
        <f t="shared" si="64"/>
        <v>475.14252245877867</v>
      </c>
      <c r="BJ78" s="5">
        <f t="shared" si="65"/>
        <v>537.29562922485661</v>
      </c>
      <c r="BK78" s="5">
        <f t="shared" si="66"/>
        <v>693.53103871556402</v>
      </c>
      <c r="BL78" s="5">
        <f t="shared" si="67"/>
        <v>669.43484947959803</v>
      </c>
      <c r="BM78" s="5">
        <f t="shared" si="68"/>
        <v>575.57272215078478</v>
      </c>
      <c r="BN78" s="5">
        <f t="shared" si="69"/>
        <v>713.73133519495332</v>
      </c>
      <c r="BO78" s="5">
        <f t="shared" si="70"/>
        <v>792.39885751812176</v>
      </c>
    </row>
    <row r="79" spans="1:67" x14ac:dyDescent="0.3">
      <c r="A79">
        <f t="shared" si="71"/>
        <v>75</v>
      </c>
      <c r="B79">
        <f t="shared" si="40"/>
        <v>471</v>
      </c>
      <c r="C79" s="5">
        <f>AU79*EXP('Capital Market Assumptions'!$B$22+'Capital Market Assumptions'!$B$23*'Random Draws'!B78)</f>
        <v>461.65922821901921</v>
      </c>
      <c r="D79" s="5">
        <f>AV79*EXP('Capital Market Assumptions'!$B$22+'Capital Market Assumptions'!$B$23*'Random Draws'!C78)</f>
        <v>396.98927805534788</v>
      </c>
      <c r="E79" s="5">
        <f>AW79*EXP('Capital Market Assumptions'!$B$22+'Capital Market Assumptions'!$B$23*'Random Draws'!D78)</f>
        <v>302.76509763718644</v>
      </c>
      <c r="F79" s="5">
        <f>AX79*EXP('Capital Market Assumptions'!$B$22+'Capital Market Assumptions'!$B$23*'Random Draws'!E78)</f>
        <v>282.04510994806566</v>
      </c>
      <c r="G79" s="5">
        <f>AY79*EXP('Capital Market Assumptions'!$B$22+'Capital Market Assumptions'!$B$23*'Random Draws'!F78)</f>
        <v>293.92739342044996</v>
      </c>
      <c r="H79" s="5">
        <f>AZ79*EXP('Capital Market Assumptions'!$B$22+'Capital Market Assumptions'!$B$23*'Random Draws'!G78)</f>
        <v>294.53569520102656</v>
      </c>
      <c r="I79" s="5">
        <f>BA79*EXP('Capital Market Assumptions'!$B$22+'Capital Market Assumptions'!$B$23*'Random Draws'!H78)</f>
        <v>329.45872869140885</v>
      </c>
      <c r="J79" s="5">
        <f>BB79*EXP('Capital Market Assumptions'!$B$22+'Capital Market Assumptions'!$B$23*'Random Draws'!I78)</f>
        <v>311.26162607945338</v>
      </c>
      <c r="K79" s="5">
        <f>BC79*EXP('Capital Market Assumptions'!$B$22+'Capital Market Assumptions'!$B$23*'Random Draws'!J78)</f>
        <v>380.88165483629263</v>
      </c>
      <c r="L79" s="5">
        <f>BD79*EXP('Capital Market Assumptions'!$B$22+'Capital Market Assumptions'!$B$23*'Random Draws'!K78)</f>
        <v>478.03095392268079</v>
      </c>
      <c r="M79" s="5">
        <f>BE79*EXP('Capital Market Assumptions'!$B$22+'Capital Market Assumptions'!$B$23*'Random Draws'!L78)</f>
        <v>493.67660792284869</v>
      </c>
      <c r="N79" s="5">
        <f>BF79*EXP('Capital Market Assumptions'!$B$22+'Capital Market Assumptions'!$B$23*'Random Draws'!M78)</f>
        <v>438.07853632415635</v>
      </c>
      <c r="O79" s="5">
        <f>BG79*EXP('Capital Market Assumptions'!$B$22+'Capital Market Assumptions'!$B$23*'Random Draws'!N78)</f>
        <v>346.44749500948905</v>
      </c>
      <c r="P79" s="5">
        <f>BH79*EXP('Capital Market Assumptions'!$B$22+'Capital Market Assumptions'!$B$23*'Random Draws'!O78)</f>
        <v>361.18505912891959</v>
      </c>
      <c r="Q79" s="5">
        <f>BI79*EXP('Capital Market Assumptions'!$B$22+'Capital Market Assumptions'!$B$23*'Random Draws'!P78)</f>
        <v>401.9761702522099</v>
      </c>
      <c r="R79" s="5">
        <f>BJ79*EXP('Capital Market Assumptions'!$B$22+'Capital Market Assumptions'!$B$23*'Random Draws'!Q78)</f>
        <v>463.05087955213571</v>
      </c>
      <c r="S79" s="5">
        <f>BK79*EXP('Capital Market Assumptions'!$B$22+'Capital Market Assumptions'!$B$23*'Random Draws'!R78)</f>
        <v>464.661850229744</v>
      </c>
      <c r="T79" s="5">
        <f>BL79*EXP('Capital Market Assumptions'!$B$22+'Capital Market Assumptions'!$B$23*'Random Draws'!S78)</f>
        <v>559.52552174905588</v>
      </c>
      <c r="U79" s="5">
        <f>BM79*EXP('Capital Market Assumptions'!$B$22+'Capital Market Assumptions'!$B$23*'Random Draws'!T78)</f>
        <v>595.58752821993619</v>
      </c>
      <c r="V79" s="5">
        <f>BN79*EXP('Capital Market Assumptions'!$B$22+'Capital Market Assumptions'!$B$23*'Random Draws'!U78)</f>
        <v>730.21024271589067</v>
      </c>
      <c r="X79">
        <f t="shared" si="41"/>
        <v>4.2999999999999261E-2</v>
      </c>
      <c r="Y79">
        <f t="shared" si="42"/>
        <v>1.0600000000000023</v>
      </c>
      <c r="Z79">
        <f t="shared" si="43"/>
        <v>2.0930000000000035</v>
      </c>
      <c r="AA79">
        <f t="shared" si="44"/>
        <v>3.1530000000000058</v>
      </c>
      <c r="AB79">
        <f t="shared" si="45"/>
        <v>4.2659999999999911</v>
      </c>
      <c r="AC79">
        <f t="shared" si="46"/>
        <v>5.3020000000000067</v>
      </c>
      <c r="AD79">
        <f t="shared" si="47"/>
        <v>6.3569999999999993</v>
      </c>
      <c r="AE79">
        <f t="shared" si="48"/>
        <v>7.3900000000000006</v>
      </c>
      <c r="AF79">
        <f t="shared" si="49"/>
        <v>8.3549999999999898</v>
      </c>
      <c r="AG79">
        <f t="shared" si="50"/>
        <v>9.2480000000000047</v>
      </c>
      <c r="AH79">
        <v>9.9540000000000006</v>
      </c>
      <c r="AI79">
        <v>10.536</v>
      </c>
      <c r="AJ79">
        <v>11.061999999999999</v>
      </c>
      <c r="AK79">
        <v>11.587</v>
      </c>
      <c r="AL79">
        <v>12.256</v>
      </c>
      <c r="AM79">
        <v>12.815</v>
      </c>
      <c r="AN79">
        <v>13.287000000000001</v>
      </c>
      <c r="AO79">
        <v>13.785</v>
      </c>
      <c r="AP79">
        <v>14.218999999999999</v>
      </c>
      <c r="AQ79">
        <v>14.718999999999999</v>
      </c>
      <c r="AS79">
        <f t="shared" si="39"/>
        <v>471</v>
      </c>
      <c r="AT79">
        <f t="shared" si="39"/>
        <v>471</v>
      </c>
      <c r="AU79">
        <f t="shared" si="39"/>
        <v>471</v>
      </c>
      <c r="AV79" s="5">
        <f t="shared" si="51"/>
        <v>461.61622821901921</v>
      </c>
      <c r="AW79" s="5">
        <f t="shared" si="52"/>
        <v>395.92927805534788</v>
      </c>
      <c r="AX79" s="5">
        <f t="shared" si="53"/>
        <v>300.67209763718643</v>
      </c>
      <c r="AY79" s="5">
        <f t="shared" si="54"/>
        <v>278.89210994806564</v>
      </c>
      <c r="AZ79" s="5">
        <f t="shared" si="55"/>
        <v>289.66139342044994</v>
      </c>
      <c r="BA79" s="5">
        <f t="shared" si="56"/>
        <v>289.23369520102653</v>
      </c>
      <c r="BB79" s="5">
        <f t="shared" si="57"/>
        <v>323.10172869140888</v>
      </c>
      <c r="BC79" s="5">
        <f t="shared" si="58"/>
        <v>303.87162607945339</v>
      </c>
      <c r="BD79" s="5">
        <f t="shared" si="59"/>
        <v>372.52665483629266</v>
      </c>
      <c r="BE79" s="5">
        <f t="shared" si="60"/>
        <v>468.7829539226808</v>
      </c>
      <c r="BF79" s="5">
        <f t="shared" si="61"/>
        <v>483.72260792284868</v>
      </c>
      <c r="BG79" s="5">
        <f t="shared" si="62"/>
        <v>427.54253632415634</v>
      </c>
      <c r="BH79" s="5">
        <f t="shared" si="63"/>
        <v>335.38549500948903</v>
      </c>
      <c r="BI79" s="5">
        <f t="shared" si="64"/>
        <v>349.5980591289196</v>
      </c>
      <c r="BJ79" s="5">
        <f t="shared" si="65"/>
        <v>389.72017025220987</v>
      </c>
      <c r="BK79" s="5">
        <f t="shared" si="66"/>
        <v>450.23587955213571</v>
      </c>
      <c r="BL79" s="5">
        <f t="shared" si="67"/>
        <v>451.37485022974403</v>
      </c>
      <c r="BM79" s="5">
        <f t="shared" si="68"/>
        <v>545.74052174905592</v>
      </c>
      <c r="BN79" s="5">
        <f t="shared" si="69"/>
        <v>581.36852821993614</v>
      </c>
      <c r="BO79" s="5">
        <f t="shared" si="70"/>
        <v>715.49124271589062</v>
      </c>
    </row>
    <row r="80" spans="1:67" x14ac:dyDescent="0.3">
      <c r="A80">
        <f t="shared" si="71"/>
        <v>76</v>
      </c>
      <c r="B80">
        <f t="shared" si="40"/>
        <v>471</v>
      </c>
      <c r="C80" s="5">
        <f>AU80*EXP('Capital Market Assumptions'!$B$22+'Capital Market Assumptions'!$B$23*'Random Draws'!B79)</f>
        <v>428.64515106327042</v>
      </c>
      <c r="D80" s="5">
        <f>AV80*EXP('Capital Market Assumptions'!$B$22+'Capital Market Assumptions'!$B$23*'Random Draws'!C79)</f>
        <v>477.66760587712571</v>
      </c>
      <c r="E80" s="5">
        <f>AW80*EXP('Capital Market Assumptions'!$B$22+'Capital Market Assumptions'!$B$23*'Random Draws'!D79)</f>
        <v>501.10710177287274</v>
      </c>
      <c r="F80" s="5">
        <f>AX80*EXP('Capital Market Assumptions'!$B$22+'Capital Market Assumptions'!$B$23*'Random Draws'!E79)</f>
        <v>501.40852919851142</v>
      </c>
      <c r="G80" s="5">
        <f>AY80*EXP('Capital Market Assumptions'!$B$22+'Capital Market Assumptions'!$B$23*'Random Draws'!F79)</f>
        <v>710.27246077201892</v>
      </c>
      <c r="H80" s="5">
        <f>AZ80*EXP('Capital Market Assumptions'!$B$22+'Capital Market Assumptions'!$B$23*'Random Draws'!G79)</f>
        <v>793.42394841804412</v>
      </c>
      <c r="I80" s="5">
        <f>BA80*EXP('Capital Market Assumptions'!$B$22+'Capital Market Assumptions'!$B$23*'Random Draws'!H79)</f>
        <v>954.4209314697431</v>
      </c>
      <c r="J80" s="5">
        <f>BB80*EXP('Capital Market Assumptions'!$B$22+'Capital Market Assumptions'!$B$23*'Random Draws'!I79)</f>
        <v>901.24732487870301</v>
      </c>
      <c r="K80" s="5">
        <f>BC80*EXP('Capital Market Assumptions'!$B$22+'Capital Market Assumptions'!$B$23*'Random Draws'!J79)</f>
        <v>894.86012399190872</v>
      </c>
      <c r="L80" s="5">
        <f>BD80*EXP('Capital Market Assumptions'!$B$22+'Capital Market Assumptions'!$B$23*'Random Draws'!K79)</f>
        <v>988.39448549466363</v>
      </c>
      <c r="M80" s="5">
        <f>BE80*EXP('Capital Market Assumptions'!$B$22+'Capital Market Assumptions'!$B$23*'Random Draws'!L79)</f>
        <v>1021.6401235670075</v>
      </c>
      <c r="N80" s="5">
        <f>BF80*EXP('Capital Market Assumptions'!$B$22+'Capital Market Assumptions'!$B$23*'Random Draws'!M79)</f>
        <v>1112.1023707270194</v>
      </c>
      <c r="O80" s="5">
        <f>BG80*EXP('Capital Market Assumptions'!$B$22+'Capital Market Assumptions'!$B$23*'Random Draws'!N79)</f>
        <v>1310.757830057612</v>
      </c>
      <c r="P80" s="5">
        <f>BH80*EXP('Capital Market Assumptions'!$B$22+'Capital Market Assumptions'!$B$23*'Random Draws'!O79)</f>
        <v>1402.7565037560496</v>
      </c>
      <c r="Q80" s="5">
        <f>BI80*EXP('Capital Market Assumptions'!$B$22+'Capital Market Assumptions'!$B$23*'Random Draws'!P79)</f>
        <v>1497.0637179387627</v>
      </c>
      <c r="R80" s="5">
        <f>BJ80*EXP('Capital Market Assumptions'!$B$22+'Capital Market Assumptions'!$B$23*'Random Draws'!Q79)</f>
        <v>1411.6595957338245</v>
      </c>
      <c r="S80" s="5">
        <f>BK80*EXP('Capital Market Assumptions'!$B$22+'Capital Market Assumptions'!$B$23*'Random Draws'!R79)</f>
        <v>1441.9651408403226</v>
      </c>
      <c r="T80" s="5">
        <f>BL80*EXP('Capital Market Assumptions'!$B$22+'Capital Market Assumptions'!$B$23*'Random Draws'!S79)</f>
        <v>1480.6306605910804</v>
      </c>
      <c r="U80" s="5">
        <f>BM80*EXP('Capital Market Assumptions'!$B$22+'Capital Market Assumptions'!$B$23*'Random Draws'!T79)</f>
        <v>1497.3389168740362</v>
      </c>
      <c r="V80" s="5">
        <f>BN80*EXP('Capital Market Assumptions'!$B$22+'Capital Market Assumptions'!$B$23*'Random Draws'!U79)</f>
        <v>1251.2431059177613</v>
      </c>
      <c r="X80">
        <f t="shared" si="41"/>
        <v>4.2999999999999261E-2</v>
      </c>
      <c r="Y80">
        <f t="shared" si="42"/>
        <v>1.0600000000000023</v>
      </c>
      <c r="Z80">
        <f t="shared" si="43"/>
        <v>2.0930000000000035</v>
      </c>
      <c r="AA80">
        <f t="shared" si="44"/>
        <v>3.1530000000000058</v>
      </c>
      <c r="AB80">
        <f t="shared" si="45"/>
        <v>4.2659999999999911</v>
      </c>
      <c r="AC80">
        <f t="shared" si="46"/>
        <v>5.3020000000000067</v>
      </c>
      <c r="AD80">
        <f t="shared" si="47"/>
        <v>6.3569999999999993</v>
      </c>
      <c r="AE80">
        <f t="shared" si="48"/>
        <v>7.3900000000000006</v>
      </c>
      <c r="AF80">
        <f t="shared" si="49"/>
        <v>8.3549999999999898</v>
      </c>
      <c r="AG80">
        <f t="shared" si="50"/>
        <v>9.2480000000000047</v>
      </c>
      <c r="AH80">
        <v>9.9540000000000006</v>
      </c>
      <c r="AI80">
        <v>10.536</v>
      </c>
      <c r="AJ80">
        <v>11.061999999999999</v>
      </c>
      <c r="AK80">
        <v>11.587</v>
      </c>
      <c r="AL80">
        <v>12.256</v>
      </c>
      <c r="AM80">
        <v>12.815</v>
      </c>
      <c r="AN80">
        <v>13.287000000000001</v>
      </c>
      <c r="AO80">
        <v>13.785</v>
      </c>
      <c r="AP80">
        <v>14.218999999999999</v>
      </c>
      <c r="AQ80">
        <v>14.718999999999999</v>
      </c>
      <c r="AS80">
        <f t="shared" si="39"/>
        <v>471</v>
      </c>
      <c r="AT80">
        <f t="shared" si="39"/>
        <v>471</v>
      </c>
      <c r="AU80">
        <f t="shared" si="39"/>
        <v>471</v>
      </c>
      <c r="AV80" s="5">
        <f t="shared" si="51"/>
        <v>428.60215106327041</v>
      </c>
      <c r="AW80" s="5">
        <f t="shared" si="52"/>
        <v>476.60760587712571</v>
      </c>
      <c r="AX80" s="5">
        <f t="shared" si="53"/>
        <v>499.01410177287272</v>
      </c>
      <c r="AY80" s="5">
        <f t="shared" si="54"/>
        <v>498.2555291985114</v>
      </c>
      <c r="AZ80" s="5">
        <f t="shared" si="55"/>
        <v>706.00646077201895</v>
      </c>
      <c r="BA80" s="5">
        <f t="shared" si="56"/>
        <v>788.1219484180441</v>
      </c>
      <c r="BB80" s="5">
        <f t="shared" si="57"/>
        <v>948.06393146974312</v>
      </c>
      <c r="BC80" s="5">
        <f t="shared" si="58"/>
        <v>893.85732487870303</v>
      </c>
      <c r="BD80" s="5">
        <f t="shared" si="59"/>
        <v>886.5051239919087</v>
      </c>
      <c r="BE80" s="5">
        <f t="shared" si="60"/>
        <v>979.14648549466358</v>
      </c>
      <c r="BF80" s="5">
        <f t="shared" si="61"/>
        <v>1011.6861235670076</v>
      </c>
      <c r="BG80" s="5">
        <f t="shared" si="62"/>
        <v>1101.5663707270194</v>
      </c>
      <c r="BH80" s="5">
        <f t="shared" si="63"/>
        <v>1299.6958300576121</v>
      </c>
      <c r="BI80" s="5">
        <f t="shared" si="64"/>
        <v>1391.1695037560496</v>
      </c>
      <c r="BJ80" s="5">
        <f t="shared" si="65"/>
        <v>1484.8077179387626</v>
      </c>
      <c r="BK80" s="5">
        <f t="shared" si="66"/>
        <v>1398.8445957338245</v>
      </c>
      <c r="BL80" s="5">
        <f t="shared" si="67"/>
        <v>1428.6781408403226</v>
      </c>
      <c r="BM80" s="5">
        <f t="shared" si="68"/>
        <v>1466.8456605910803</v>
      </c>
      <c r="BN80" s="5">
        <f t="shared" si="69"/>
        <v>1483.1199168740361</v>
      </c>
      <c r="BO80" s="5">
        <f t="shared" si="70"/>
        <v>1236.5241059177613</v>
      </c>
    </row>
    <row r="81" spans="1:67" x14ac:dyDescent="0.3">
      <c r="A81">
        <f t="shared" si="71"/>
        <v>77</v>
      </c>
      <c r="B81">
        <f t="shared" si="40"/>
        <v>471</v>
      </c>
      <c r="C81" s="5">
        <f>AU81*EXP('Capital Market Assumptions'!$B$22+'Capital Market Assumptions'!$B$23*'Random Draws'!B80)</f>
        <v>427.64307560944957</v>
      </c>
      <c r="D81" s="5">
        <f>AV81*EXP('Capital Market Assumptions'!$B$22+'Capital Market Assumptions'!$B$23*'Random Draws'!C80)</f>
        <v>476.51996993138602</v>
      </c>
      <c r="E81" s="5">
        <f>AW81*EXP('Capital Market Assumptions'!$B$22+'Capital Market Assumptions'!$B$23*'Random Draws'!D80)</f>
        <v>516.24610062654847</v>
      </c>
      <c r="F81" s="5">
        <f>AX81*EXP('Capital Market Assumptions'!$B$22+'Capital Market Assumptions'!$B$23*'Random Draws'!E80)</f>
        <v>685.15163647454369</v>
      </c>
      <c r="G81" s="5">
        <f>AY81*EXP('Capital Market Assumptions'!$B$22+'Capital Market Assumptions'!$B$23*'Random Draws'!F80)</f>
        <v>628.23394231607767</v>
      </c>
      <c r="H81" s="5">
        <f>AZ81*EXP('Capital Market Assumptions'!$B$22+'Capital Market Assumptions'!$B$23*'Random Draws'!G80)</f>
        <v>590.04748579157774</v>
      </c>
      <c r="I81" s="5">
        <f>BA81*EXP('Capital Market Assumptions'!$B$22+'Capital Market Assumptions'!$B$23*'Random Draws'!H80)</f>
        <v>659.96028281863266</v>
      </c>
      <c r="J81" s="5">
        <f>BB81*EXP('Capital Market Assumptions'!$B$22+'Capital Market Assumptions'!$B$23*'Random Draws'!I80)</f>
        <v>902.92741325914176</v>
      </c>
      <c r="K81" s="5">
        <f>BC81*EXP('Capital Market Assumptions'!$B$22+'Capital Market Assumptions'!$B$23*'Random Draws'!J80)</f>
        <v>900.40865080378501</v>
      </c>
      <c r="L81" s="5">
        <f>BD81*EXP('Capital Market Assumptions'!$B$22+'Capital Market Assumptions'!$B$23*'Random Draws'!K80)</f>
        <v>767.68816483385626</v>
      </c>
      <c r="M81" s="5">
        <f>BE81*EXP('Capital Market Assumptions'!$B$22+'Capital Market Assumptions'!$B$23*'Random Draws'!L80)</f>
        <v>954.87628810534511</v>
      </c>
      <c r="N81" s="5">
        <f>BF81*EXP('Capital Market Assumptions'!$B$22+'Capital Market Assumptions'!$B$23*'Random Draws'!M80)</f>
        <v>1267.3405461958698</v>
      </c>
      <c r="O81" s="5">
        <f>BG81*EXP('Capital Market Assumptions'!$B$22+'Capital Market Assumptions'!$B$23*'Random Draws'!N80)</f>
        <v>1145.6152658074668</v>
      </c>
      <c r="P81" s="5">
        <f>BH81*EXP('Capital Market Assumptions'!$B$22+'Capital Market Assumptions'!$B$23*'Random Draws'!O80)</f>
        <v>1194.2916569664958</v>
      </c>
      <c r="Q81" s="5">
        <f>BI81*EXP('Capital Market Assumptions'!$B$22+'Capital Market Assumptions'!$B$23*'Random Draws'!P80)</f>
        <v>1189.7978074810756</v>
      </c>
      <c r="R81" s="5">
        <f>BJ81*EXP('Capital Market Assumptions'!$B$22+'Capital Market Assumptions'!$B$23*'Random Draws'!Q80)</f>
        <v>1296.2369008553571</v>
      </c>
      <c r="S81" s="5">
        <f>BK81*EXP('Capital Market Assumptions'!$B$22+'Capital Market Assumptions'!$B$23*'Random Draws'!R80)</f>
        <v>1363.3499504648159</v>
      </c>
      <c r="T81" s="5">
        <f>BL81*EXP('Capital Market Assumptions'!$B$22+'Capital Market Assumptions'!$B$23*'Random Draws'!S80)</f>
        <v>1513.3570553038271</v>
      </c>
      <c r="U81" s="5">
        <f>BM81*EXP('Capital Market Assumptions'!$B$22+'Capital Market Assumptions'!$B$23*'Random Draws'!T80)</f>
        <v>1238.0760520754641</v>
      </c>
      <c r="V81" s="5">
        <f>BN81*EXP('Capital Market Assumptions'!$B$22+'Capital Market Assumptions'!$B$23*'Random Draws'!U80)</f>
        <v>1261.7565487839743</v>
      </c>
      <c r="X81">
        <f t="shared" si="41"/>
        <v>4.2999999999999261E-2</v>
      </c>
      <c r="Y81">
        <f t="shared" si="42"/>
        <v>1.0600000000000023</v>
      </c>
      <c r="Z81">
        <f t="shared" si="43"/>
        <v>2.0930000000000035</v>
      </c>
      <c r="AA81">
        <f t="shared" si="44"/>
        <v>3.1530000000000058</v>
      </c>
      <c r="AB81">
        <f t="shared" si="45"/>
        <v>4.2659999999999911</v>
      </c>
      <c r="AC81">
        <f t="shared" si="46"/>
        <v>5.3020000000000067</v>
      </c>
      <c r="AD81">
        <f t="shared" si="47"/>
        <v>6.3569999999999993</v>
      </c>
      <c r="AE81">
        <f t="shared" si="48"/>
        <v>7.3900000000000006</v>
      </c>
      <c r="AF81">
        <f t="shared" si="49"/>
        <v>8.3549999999999898</v>
      </c>
      <c r="AG81">
        <f t="shared" si="50"/>
        <v>9.2480000000000047</v>
      </c>
      <c r="AH81">
        <v>9.9540000000000006</v>
      </c>
      <c r="AI81">
        <v>10.536</v>
      </c>
      <c r="AJ81">
        <v>11.061999999999999</v>
      </c>
      <c r="AK81">
        <v>11.587</v>
      </c>
      <c r="AL81">
        <v>12.256</v>
      </c>
      <c r="AM81">
        <v>12.815</v>
      </c>
      <c r="AN81">
        <v>13.287000000000001</v>
      </c>
      <c r="AO81">
        <v>13.785</v>
      </c>
      <c r="AP81">
        <v>14.218999999999999</v>
      </c>
      <c r="AQ81">
        <v>14.718999999999999</v>
      </c>
      <c r="AS81">
        <f t="shared" si="39"/>
        <v>471</v>
      </c>
      <c r="AT81">
        <f t="shared" si="39"/>
        <v>471</v>
      </c>
      <c r="AU81">
        <f t="shared" si="39"/>
        <v>471</v>
      </c>
      <c r="AV81" s="5">
        <f t="shared" si="51"/>
        <v>427.60007560944956</v>
      </c>
      <c r="AW81" s="5">
        <f t="shared" si="52"/>
        <v>475.45996993138601</v>
      </c>
      <c r="AX81" s="5">
        <f t="shared" si="53"/>
        <v>514.15310062654851</v>
      </c>
      <c r="AY81" s="5">
        <f t="shared" si="54"/>
        <v>681.99863647454367</v>
      </c>
      <c r="AZ81" s="5">
        <f t="shared" si="55"/>
        <v>623.96794231607771</v>
      </c>
      <c r="BA81" s="5">
        <f t="shared" si="56"/>
        <v>584.74548579157772</v>
      </c>
      <c r="BB81" s="5">
        <f t="shared" si="57"/>
        <v>653.60328281863269</v>
      </c>
      <c r="BC81" s="5">
        <f t="shared" si="58"/>
        <v>895.53741325914177</v>
      </c>
      <c r="BD81" s="5">
        <f t="shared" si="59"/>
        <v>892.05365080378499</v>
      </c>
      <c r="BE81" s="5">
        <f t="shared" si="60"/>
        <v>758.44016483385622</v>
      </c>
      <c r="BF81" s="5">
        <f t="shared" si="61"/>
        <v>944.92228810534516</v>
      </c>
      <c r="BG81" s="5">
        <f t="shared" si="62"/>
        <v>1256.8045461958698</v>
      </c>
      <c r="BH81" s="5">
        <f t="shared" si="63"/>
        <v>1134.5532658074669</v>
      </c>
      <c r="BI81" s="5">
        <f t="shared" si="64"/>
        <v>1182.7046569664958</v>
      </c>
      <c r="BJ81" s="5">
        <f t="shared" si="65"/>
        <v>1177.5418074810755</v>
      </c>
      <c r="BK81" s="5">
        <f t="shared" si="66"/>
        <v>1283.4219008553571</v>
      </c>
      <c r="BL81" s="5">
        <f t="shared" si="67"/>
        <v>1350.0629504648159</v>
      </c>
      <c r="BM81" s="5">
        <f t="shared" si="68"/>
        <v>1499.572055303827</v>
      </c>
      <c r="BN81" s="5">
        <f t="shared" si="69"/>
        <v>1223.857052075464</v>
      </c>
      <c r="BO81" s="5">
        <f t="shared" si="70"/>
        <v>1247.0375487839742</v>
      </c>
    </row>
    <row r="82" spans="1:67" x14ac:dyDescent="0.3">
      <c r="A82">
        <f t="shared" si="71"/>
        <v>78</v>
      </c>
      <c r="B82">
        <f t="shared" si="40"/>
        <v>471</v>
      </c>
      <c r="C82" s="5">
        <f>AU82*EXP('Capital Market Assumptions'!$B$22+'Capital Market Assumptions'!$B$23*'Random Draws'!B81)</f>
        <v>534.15446064652417</v>
      </c>
      <c r="D82" s="5">
        <f>AV82*EXP('Capital Market Assumptions'!$B$22+'Capital Market Assumptions'!$B$23*'Random Draws'!C81)</f>
        <v>601.24210408449017</v>
      </c>
      <c r="E82" s="5">
        <f>AW82*EXP('Capital Market Assumptions'!$B$22+'Capital Market Assumptions'!$B$23*'Random Draws'!D81)</f>
        <v>612.44486369130129</v>
      </c>
      <c r="F82" s="5">
        <f>AX82*EXP('Capital Market Assumptions'!$B$22+'Capital Market Assumptions'!$B$23*'Random Draws'!E81)</f>
        <v>692.99532002020703</v>
      </c>
      <c r="G82" s="5">
        <f>AY82*EXP('Capital Market Assumptions'!$B$22+'Capital Market Assumptions'!$B$23*'Random Draws'!F81)</f>
        <v>678.28519560390475</v>
      </c>
      <c r="H82" s="5">
        <f>AZ82*EXP('Capital Market Assumptions'!$B$22+'Capital Market Assumptions'!$B$23*'Random Draws'!G81)</f>
        <v>637.75762638892013</v>
      </c>
      <c r="I82" s="5">
        <f>BA82*EXP('Capital Market Assumptions'!$B$22+'Capital Market Assumptions'!$B$23*'Random Draws'!H81)</f>
        <v>766.66286584245063</v>
      </c>
      <c r="J82" s="5">
        <f>BB82*EXP('Capital Market Assumptions'!$B$22+'Capital Market Assumptions'!$B$23*'Random Draws'!I81)</f>
        <v>706.38980520792916</v>
      </c>
      <c r="K82" s="5">
        <f>BC82*EXP('Capital Market Assumptions'!$B$22+'Capital Market Assumptions'!$B$23*'Random Draws'!J81)</f>
        <v>663.10213542158033</v>
      </c>
      <c r="L82" s="5">
        <f>BD82*EXP('Capital Market Assumptions'!$B$22+'Capital Market Assumptions'!$B$23*'Random Draws'!K81)</f>
        <v>685.91830553602449</v>
      </c>
      <c r="M82" s="5">
        <f>BE82*EXP('Capital Market Assumptions'!$B$22+'Capital Market Assumptions'!$B$23*'Random Draws'!L81)</f>
        <v>622.81845398012126</v>
      </c>
      <c r="N82" s="5">
        <f>BF82*EXP('Capital Market Assumptions'!$B$22+'Capital Market Assumptions'!$B$23*'Random Draws'!M81)</f>
        <v>606.13484946883534</v>
      </c>
      <c r="O82" s="5">
        <f>BG82*EXP('Capital Market Assumptions'!$B$22+'Capital Market Assumptions'!$B$23*'Random Draws'!N81)</f>
        <v>516.95101361075376</v>
      </c>
      <c r="P82" s="5">
        <f>BH82*EXP('Capital Market Assumptions'!$B$22+'Capital Market Assumptions'!$B$23*'Random Draws'!O81)</f>
        <v>653.92070592193181</v>
      </c>
      <c r="Q82" s="5">
        <f>BI82*EXP('Capital Market Assumptions'!$B$22+'Capital Market Assumptions'!$B$23*'Random Draws'!P81)</f>
        <v>720.14356159591534</v>
      </c>
      <c r="R82" s="5">
        <f>BJ82*EXP('Capital Market Assumptions'!$B$22+'Capital Market Assumptions'!$B$23*'Random Draws'!Q81)</f>
        <v>750.84046110971269</v>
      </c>
      <c r="S82" s="5">
        <f>BK82*EXP('Capital Market Assumptions'!$B$22+'Capital Market Assumptions'!$B$23*'Random Draws'!R81)</f>
        <v>714.93586679152702</v>
      </c>
      <c r="T82" s="5">
        <f>BL82*EXP('Capital Market Assumptions'!$B$22+'Capital Market Assumptions'!$B$23*'Random Draws'!S81)</f>
        <v>826.44586509407816</v>
      </c>
      <c r="U82" s="5">
        <f>BM82*EXP('Capital Market Assumptions'!$B$22+'Capital Market Assumptions'!$B$23*'Random Draws'!T81)</f>
        <v>952.05849089901369</v>
      </c>
      <c r="V82" s="5">
        <f>BN82*EXP('Capital Market Assumptions'!$B$22+'Capital Market Assumptions'!$B$23*'Random Draws'!U81)</f>
        <v>1041.3139346343378</v>
      </c>
      <c r="X82">
        <f t="shared" si="41"/>
        <v>4.2999999999999261E-2</v>
      </c>
      <c r="Y82">
        <f t="shared" si="42"/>
        <v>1.0600000000000023</v>
      </c>
      <c r="Z82">
        <f t="shared" si="43"/>
        <v>2.0930000000000035</v>
      </c>
      <c r="AA82">
        <f t="shared" si="44"/>
        <v>3.1530000000000058</v>
      </c>
      <c r="AB82">
        <f t="shared" si="45"/>
        <v>4.2659999999999911</v>
      </c>
      <c r="AC82">
        <f t="shared" si="46"/>
        <v>5.3020000000000067</v>
      </c>
      <c r="AD82">
        <f t="shared" si="47"/>
        <v>6.3569999999999993</v>
      </c>
      <c r="AE82">
        <f t="shared" si="48"/>
        <v>7.3900000000000006</v>
      </c>
      <c r="AF82">
        <f t="shared" si="49"/>
        <v>8.3549999999999898</v>
      </c>
      <c r="AG82">
        <f t="shared" si="50"/>
        <v>9.2480000000000047</v>
      </c>
      <c r="AH82">
        <v>9.9540000000000006</v>
      </c>
      <c r="AI82">
        <v>10.536</v>
      </c>
      <c r="AJ82">
        <v>11.061999999999999</v>
      </c>
      <c r="AK82">
        <v>11.587</v>
      </c>
      <c r="AL82">
        <v>12.256</v>
      </c>
      <c r="AM82">
        <v>12.815</v>
      </c>
      <c r="AN82">
        <v>13.287000000000001</v>
      </c>
      <c r="AO82">
        <v>13.785</v>
      </c>
      <c r="AP82">
        <v>14.218999999999999</v>
      </c>
      <c r="AQ82">
        <v>14.718999999999999</v>
      </c>
      <c r="AS82">
        <f t="shared" si="39"/>
        <v>471</v>
      </c>
      <c r="AT82">
        <f t="shared" si="39"/>
        <v>471</v>
      </c>
      <c r="AU82">
        <f t="shared" si="39"/>
        <v>471</v>
      </c>
      <c r="AV82" s="5">
        <f t="shared" si="51"/>
        <v>534.11146064652416</v>
      </c>
      <c r="AW82" s="5">
        <f t="shared" si="52"/>
        <v>600.18210408449022</v>
      </c>
      <c r="AX82" s="5">
        <f t="shared" si="53"/>
        <v>610.35186369130133</v>
      </c>
      <c r="AY82" s="5">
        <f t="shared" si="54"/>
        <v>689.84232002020701</v>
      </c>
      <c r="AZ82" s="5">
        <f t="shared" si="55"/>
        <v>674.01919560390479</v>
      </c>
      <c r="BA82" s="5">
        <f t="shared" si="56"/>
        <v>632.45562638892011</v>
      </c>
      <c r="BB82" s="5">
        <f t="shared" si="57"/>
        <v>760.30586584245066</v>
      </c>
      <c r="BC82" s="5">
        <f t="shared" si="58"/>
        <v>698.99980520792917</v>
      </c>
      <c r="BD82" s="5">
        <f t="shared" si="59"/>
        <v>654.74713542158031</v>
      </c>
      <c r="BE82" s="5">
        <f t="shared" si="60"/>
        <v>676.67030553602444</v>
      </c>
      <c r="BF82" s="5">
        <f t="shared" si="61"/>
        <v>612.86445398012131</v>
      </c>
      <c r="BG82" s="5">
        <f t="shared" si="62"/>
        <v>595.5988494688354</v>
      </c>
      <c r="BH82" s="5">
        <f t="shared" si="63"/>
        <v>505.88901361075375</v>
      </c>
      <c r="BI82" s="5">
        <f t="shared" si="64"/>
        <v>642.33370592193182</v>
      </c>
      <c r="BJ82" s="5">
        <f t="shared" si="65"/>
        <v>707.88756159591537</v>
      </c>
      <c r="BK82" s="5">
        <f t="shared" si="66"/>
        <v>738.02546110971264</v>
      </c>
      <c r="BL82" s="5">
        <f t="shared" si="67"/>
        <v>701.64886679152698</v>
      </c>
      <c r="BM82" s="5">
        <f t="shared" si="68"/>
        <v>812.66086509407819</v>
      </c>
      <c r="BN82" s="5">
        <f t="shared" si="69"/>
        <v>937.83949089901364</v>
      </c>
      <c r="BO82" s="5">
        <f t="shared" si="70"/>
        <v>1026.5949346343377</v>
      </c>
    </row>
    <row r="83" spans="1:67" x14ac:dyDescent="0.3">
      <c r="A83">
        <f t="shared" si="71"/>
        <v>79</v>
      </c>
      <c r="B83">
        <f t="shared" si="40"/>
        <v>471</v>
      </c>
      <c r="C83" s="5">
        <f>AU83*EXP('Capital Market Assumptions'!$B$22+'Capital Market Assumptions'!$B$23*'Random Draws'!B82)</f>
        <v>494.33369571842519</v>
      </c>
      <c r="D83" s="5">
        <f>AV83*EXP('Capital Market Assumptions'!$B$22+'Capital Market Assumptions'!$B$23*'Random Draws'!C82)</f>
        <v>536.604862574761</v>
      </c>
      <c r="E83" s="5">
        <f>AW83*EXP('Capital Market Assumptions'!$B$22+'Capital Market Assumptions'!$B$23*'Random Draws'!D82)</f>
        <v>550.22606781805575</v>
      </c>
      <c r="F83" s="5">
        <f>AX83*EXP('Capital Market Assumptions'!$B$22+'Capital Market Assumptions'!$B$23*'Random Draws'!E82)</f>
        <v>647.21835716479234</v>
      </c>
      <c r="G83" s="5">
        <f>AY83*EXP('Capital Market Assumptions'!$B$22+'Capital Market Assumptions'!$B$23*'Random Draws'!F82)</f>
        <v>549.81982228908919</v>
      </c>
      <c r="H83" s="5">
        <f>AZ83*EXP('Capital Market Assumptions'!$B$22+'Capital Market Assumptions'!$B$23*'Random Draws'!G82)</f>
        <v>477.53897774856625</v>
      </c>
      <c r="I83" s="5">
        <f>BA83*EXP('Capital Market Assumptions'!$B$22+'Capital Market Assumptions'!$B$23*'Random Draws'!H82)</f>
        <v>499.85285862027376</v>
      </c>
      <c r="J83" s="5">
        <f>BB83*EXP('Capital Market Assumptions'!$B$22+'Capital Market Assumptions'!$B$23*'Random Draws'!I82)</f>
        <v>507.1123627218447</v>
      </c>
      <c r="K83" s="5">
        <f>BC83*EXP('Capital Market Assumptions'!$B$22+'Capital Market Assumptions'!$B$23*'Random Draws'!J82)</f>
        <v>589.76292096618158</v>
      </c>
      <c r="L83" s="5">
        <f>BD83*EXP('Capital Market Assumptions'!$B$22+'Capital Market Assumptions'!$B$23*'Random Draws'!K82)</f>
        <v>648.64733370516774</v>
      </c>
      <c r="M83" s="5">
        <f>BE83*EXP('Capital Market Assumptions'!$B$22+'Capital Market Assumptions'!$B$23*'Random Draws'!L82)</f>
        <v>851.04815214543896</v>
      </c>
      <c r="N83" s="5">
        <f>BF83*EXP('Capital Market Assumptions'!$B$22+'Capital Market Assumptions'!$B$23*'Random Draws'!M82)</f>
        <v>705.52176792380806</v>
      </c>
      <c r="O83" s="5">
        <f>BG83*EXP('Capital Market Assumptions'!$B$22+'Capital Market Assumptions'!$B$23*'Random Draws'!N82)</f>
        <v>660.70976528961921</v>
      </c>
      <c r="P83" s="5">
        <f>BH83*EXP('Capital Market Assumptions'!$B$22+'Capital Market Assumptions'!$B$23*'Random Draws'!O82)</f>
        <v>686.73693622855342</v>
      </c>
      <c r="Q83" s="5">
        <f>BI83*EXP('Capital Market Assumptions'!$B$22+'Capital Market Assumptions'!$B$23*'Random Draws'!P82)</f>
        <v>691.33032821999086</v>
      </c>
      <c r="R83" s="5">
        <f>BJ83*EXP('Capital Market Assumptions'!$B$22+'Capital Market Assumptions'!$B$23*'Random Draws'!Q82)</f>
        <v>1058.31830863353</v>
      </c>
      <c r="S83" s="5">
        <f>BK83*EXP('Capital Market Assumptions'!$B$22+'Capital Market Assumptions'!$B$23*'Random Draws'!R82)</f>
        <v>980.71352917174397</v>
      </c>
      <c r="T83" s="5">
        <f>BL83*EXP('Capital Market Assumptions'!$B$22+'Capital Market Assumptions'!$B$23*'Random Draws'!S82)</f>
        <v>932.10905080358964</v>
      </c>
      <c r="U83" s="5">
        <f>BM83*EXP('Capital Market Assumptions'!$B$22+'Capital Market Assumptions'!$B$23*'Random Draws'!T82)</f>
        <v>957.90853747310553</v>
      </c>
      <c r="V83" s="5">
        <f>BN83*EXP('Capital Market Assumptions'!$B$22+'Capital Market Assumptions'!$B$23*'Random Draws'!U82)</f>
        <v>1019.0674261288215</v>
      </c>
      <c r="X83">
        <f t="shared" si="41"/>
        <v>4.2999999999999261E-2</v>
      </c>
      <c r="Y83">
        <f t="shared" si="42"/>
        <v>1.0600000000000023</v>
      </c>
      <c r="Z83">
        <f t="shared" si="43"/>
        <v>2.0930000000000035</v>
      </c>
      <c r="AA83">
        <f t="shared" si="44"/>
        <v>3.1530000000000058</v>
      </c>
      <c r="AB83">
        <f t="shared" si="45"/>
        <v>4.2659999999999911</v>
      </c>
      <c r="AC83">
        <f t="shared" si="46"/>
        <v>5.3020000000000067</v>
      </c>
      <c r="AD83">
        <f t="shared" si="47"/>
        <v>6.3569999999999993</v>
      </c>
      <c r="AE83">
        <f t="shared" si="48"/>
        <v>7.3900000000000006</v>
      </c>
      <c r="AF83">
        <f t="shared" si="49"/>
        <v>8.3549999999999898</v>
      </c>
      <c r="AG83">
        <f t="shared" si="50"/>
        <v>9.2480000000000047</v>
      </c>
      <c r="AH83">
        <v>9.9540000000000006</v>
      </c>
      <c r="AI83">
        <v>10.536</v>
      </c>
      <c r="AJ83">
        <v>11.061999999999999</v>
      </c>
      <c r="AK83">
        <v>11.587</v>
      </c>
      <c r="AL83">
        <v>12.256</v>
      </c>
      <c r="AM83">
        <v>12.815</v>
      </c>
      <c r="AN83">
        <v>13.287000000000001</v>
      </c>
      <c r="AO83">
        <v>13.785</v>
      </c>
      <c r="AP83">
        <v>14.218999999999999</v>
      </c>
      <c r="AQ83">
        <v>14.718999999999999</v>
      </c>
      <c r="AS83">
        <f t="shared" si="39"/>
        <v>471</v>
      </c>
      <c r="AT83">
        <f t="shared" si="39"/>
        <v>471</v>
      </c>
      <c r="AU83">
        <f t="shared" si="39"/>
        <v>471</v>
      </c>
      <c r="AV83" s="5">
        <f t="shared" si="51"/>
        <v>494.29069571842518</v>
      </c>
      <c r="AW83" s="5">
        <f t="shared" si="52"/>
        <v>535.54486257476105</v>
      </c>
      <c r="AX83" s="5">
        <f t="shared" si="53"/>
        <v>548.13306781805579</v>
      </c>
      <c r="AY83" s="5">
        <f t="shared" si="54"/>
        <v>644.06535716479232</v>
      </c>
      <c r="AZ83" s="5">
        <f t="shared" si="55"/>
        <v>545.55382228908923</v>
      </c>
      <c r="BA83" s="5">
        <f t="shared" si="56"/>
        <v>472.23697774856623</v>
      </c>
      <c r="BB83" s="5">
        <f t="shared" si="57"/>
        <v>493.49585862027379</v>
      </c>
      <c r="BC83" s="5">
        <f t="shared" si="58"/>
        <v>499.72236272184472</v>
      </c>
      <c r="BD83" s="5">
        <f t="shared" si="59"/>
        <v>581.40792096618156</v>
      </c>
      <c r="BE83" s="5">
        <f t="shared" si="60"/>
        <v>639.39933370516769</v>
      </c>
      <c r="BF83" s="5">
        <f t="shared" si="61"/>
        <v>841.09415214543901</v>
      </c>
      <c r="BG83" s="5">
        <f t="shared" si="62"/>
        <v>694.98576792380811</v>
      </c>
      <c r="BH83" s="5">
        <f t="shared" si="63"/>
        <v>649.6477652896192</v>
      </c>
      <c r="BI83" s="5">
        <f t="shared" si="64"/>
        <v>675.14993622855343</v>
      </c>
      <c r="BJ83" s="5">
        <f t="shared" si="65"/>
        <v>679.07432821999089</v>
      </c>
      <c r="BK83" s="5">
        <f t="shared" si="66"/>
        <v>1045.50330863353</v>
      </c>
      <c r="BL83" s="5">
        <f t="shared" si="67"/>
        <v>967.42652917174394</v>
      </c>
      <c r="BM83" s="5">
        <f t="shared" si="68"/>
        <v>918.32405080358967</v>
      </c>
      <c r="BN83" s="5">
        <f t="shared" si="69"/>
        <v>943.68953747310547</v>
      </c>
      <c r="BO83" s="5">
        <f t="shared" si="70"/>
        <v>1004.3484261288214</v>
      </c>
    </row>
    <row r="84" spans="1:67" x14ac:dyDescent="0.3">
      <c r="A84">
        <f t="shared" si="71"/>
        <v>80</v>
      </c>
      <c r="B84">
        <f t="shared" si="40"/>
        <v>471</v>
      </c>
      <c r="C84" s="5">
        <f>AU84*EXP('Capital Market Assumptions'!$B$22+'Capital Market Assumptions'!$B$23*'Random Draws'!B83)</f>
        <v>493.26007577536916</v>
      </c>
      <c r="D84" s="5">
        <f>AV84*EXP('Capital Market Assumptions'!$B$22+'Capital Market Assumptions'!$B$23*'Random Draws'!C83)</f>
        <v>521.2251316856657</v>
      </c>
      <c r="E84" s="5">
        <f>AW84*EXP('Capital Market Assumptions'!$B$22+'Capital Market Assumptions'!$B$23*'Random Draws'!D83)</f>
        <v>587.59983332792808</v>
      </c>
      <c r="F84" s="5">
        <f>AX84*EXP('Capital Market Assumptions'!$B$22+'Capital Market Assumptions'!$B$23*'Random Draws'!E83)</f>
        <v>573.89703501878739</v>
      </c>
      <c r="G84" s="5">
        <f>AY84*EXP('Capital Market Assumptions'!$B$22+'Capital Market Assumptions'!$B$23*'Random Draws'!F83)</f>
        <v>563.97914948210598</v>
      </c>
      <c r="H84" s="5">
        <f>AZ84*EXP('Capital Market Assumptions'!$B$22+'Capital Market Assumptions'!$B$23*'Random Draws'!G83)</f>
        <v>689.90508500057024</v>
      </c>
      <c r="I84" s="5">
        <f>BA84*EXP('Capital Market Assumptions'!$B$22+'Capital Market Assumptions'!$B$23*'Random Draws'!H83)</f>
        <v>813.84912542800203</v>
      </c>
      <c r="J84" s="5">
        <f>BB84*EXP('Capital Market Assumptions'!$B$22+'Capital Market Assumptions'!$B$23*'Random Draws'!I83)</f>
        <v>811.41477793379556</v>
      </c>
      <c r="K84" s="5">
        <f>BC84*EXP('Capital Market Assumptions'!$B$22+'Capital Market Assumptions'!$B$23*'Random Draws'!J83)</f>
        <v>808.44499949379451</v>
      </c>
      <c r="L84" s="5">
        <f>BD84*EXP('Capital Market Assumptions'!$B$22+'Capital Market Assumptions'!$B$23*'Random Draws'!K83)</f>
        <v>759.24930779570593</v>
      </c>
      <c r="M84" s="5">
        <f>BE84*EXP('Capital Market Assumptions'!$B$22+'Capital Market Assumptions'!$B$23*'Random Draws'!L83)</f>
        <v>886.43900509470006</v>
      </c>
      <c r="N84" s="5">
        <f>BF84*EXP('Capital Market Assumptions'!$B$22+'Capital Market Assumptions'!$B$23*'Random Draws'!M83)</f>
        <v>805.01645568056176</v>
      </c>
      <c r="O84" s="5">
        <f>BG84*EXP('Capital Market Assumptions'!$B$22+'Capital Market Assumptions'!$B$23*'Random Draws'!N83)</f>
        <v>742.92928214436347</v>
      </c>
      <c r="P84" s="5">
        <f>BH84*EXP('Capital Market Assumptions'!$B$22+'Capital Market Assumptions'!$B$23*'Random Draws'!O83)</f>
        <v>792.24473636755818</v>
      </c>
      <c r="Q84" s="5">
        <f>BI84*EXP('Capital Market Assumptions'!$B$22+'Capital Market Assumptions'!$B$23*'Random Draws'!P83)</f>
        <v>797.28642707478855</v>
      </c>
      <c r="R84" s="5">
        <f>BJ84*EXP('Capital Market Assumptions'!$B$22+'Capital Market Assumptions'!$B$23*'Random Draws'!Q83)</f>
        <v>875.94680294078319</v>
      </c>
      <c r="S84" s="5">
        <f>BK84*EXP('Capital Market Assumptions'!$B$22+'Capital Market Assumptions'!$B$23*'Random Draws'!R83)</f>
        <v>958.26517239788382</v>
      </c>
      <c r="T84" s="5">
        <f>BL84*EXP('Capital Market Assumptions'!$B$22+'Capital Market Assumptions'!$B$23*'Random Draws'!S83)</f>
        <v>1027.7390290157737</v>
      </c>
      <c r="U84" s="5">
        <f>BM84*EXP('Capital Market Assumptions'!$B$22+'Capital Market Assumptions'!$B$23*'Random Draws'!T83)</f>
        <v>895.63070631496771</v>
      </c>
      <c r="V84" s="5">
        <f>BN84*EXP('Capital Market Assumptions'!$B$22+'Capital Market Assumptions'!$B$23*'Random Draws'!U83)</f>
        <v>976.84267182001986</v>
      </c>
      <c r="X84">
        <f t="shared" si="41"/>
        <v>4.2999999999999261E-2</v>
      </c>
      <c r="Y84">
        <f t="shared" si="42"/>
        <v>1.0600000000000023</v>
      </c>
      <c r="Z84">
        <f t="shared" si="43"/>
        <v>2.0930000000000035</v>
      </c>
      <c r="AA84">
        <f t="shared" si="44"/>
        <v>3.1530000000000058</v>
      </c>
      <c r="AB84">
        <f t="shared" si="45"/>
        <v>4.2659999999999911</v>
      </c>
      <c r="AC84">
        <f t="shared" si="46"/>
        <v>5.3020000000000067</v>
      </c>
      <c r="AD84">
        <f t="shared" si="47"/>
        <v>6.3569999999999993</v>
      </c>
      <c r="AE84">
        <f t="shared" si="48"/>
        <v>7.3900000000000006</v>
      </c>
      <c r="AF84">
        <f t="shared" si="49"/>
        <v>8.3549999999999898</v>
      </c>
      <c r="AG84">
        <f t="shared" si="50"/>
        <v>9.2480000000000047</v>
      </c>
      <c r="AH84">
        <v>9.9540000000000006</v>
      </c>
      <c r="AI84">
        <v>10.536</v>
      </c>
      <c r="AJ84">
        <v>11.061999999999999</v>
      </c>
      <c r="AK84">
        <v>11.587</v>
      </c>
      <c r="AL84">
        <v>12.256</v>
      </c>
      <c r="AM84">
        <v>12.815</v>
      </c>
      <c r="AN84">
        <v>13.287000000000001</v>
      </c>
      <c r="AO84">
        <v>13.785</v>
      </c>
      <c r="AP84">
        <v>14.218999999999999</v>
      </c>
      <c r="AQ84">
        <v>14.718999999999999</v>
      </c>
      <c r="AS84">
        <f t="shared" si="39"/>
        <v>471</v>
      </c>
      <c r="AT84">
        <f t="shared" si="39"/>
        <v>471</v>
      </c>
      <c r="AU84">
        <f t="shared" si="39"/>
        <v>471</v>
      </c>
      <c r="AV84" s="5">
        <f t="shared" si="51"/>
        <v>493.21707577536915</v>
      </c>
      <c r="AW84" s="5">
        <f t="shared" si="52"/>
        <v>520.16513168566576</v>
      </c>
      <c r="AX84" s="5">
        <f t="shared" si="53"/>
        <v>585.50683332792812</v>
      </c>
      <c r="AY84" s="5">
        <f t="shared" si="54"/>
        <v>570.74403501878737</v>
      </c>
      <c r="AZ84" s="5">
        <f t="shared" si="55"/>
        <v>559.71314948210602</v>
      </c>
      <c r="BA84" s="5">
        <f t="shared" si="56"/>
        <v>684.60308500057022</v>
      </c>
      <c r="BB84" s="5">
        <f t="shared" si="57"/>
        <v>807.49212542800205</v>
      </c>
      <c r="BC84" s="5">
        <f t="shared" si="58"/>
        <v>804.02477793379558</v>
      </c>
      <c r="BD84" s="5">
        <f t="shared" si="59"/>
        <v>800.08999949379449</v>
      </c>
      <c r="BE84" s="5">
        <f t="shared" si="60"/>
        <v>750.00130779570588</v>
      </c>
      <c r="BF84" s="5">
        <f t="shared" si="61"/>
        <v>876.48500509470011</v>
      </c>
      <c r="BG84" s="5">
        <f t="shared" si="62"/>
        <v>794.48045568056182</v>
      </c>
      <c r="BH84" s="5">
        <f t="shared" si="63"/>
        <v>731.86728214436346</v>
      </c>
      <c r="BI84" s="5">
        <f t="shared" si="64"/>
        <v>780.65773636755819</v>
      </c>
      <c r="BJ84" s="5">
        <f t="shared" si="65"/>
        <v>785.03042707478858</v>
      </c>
      <c r="BK84" s="5">
        <f t="shared" si="66"/>
        <v>863.13180294078313</v>
      </c>
      <c r="BL84" s="5">
        <f t="shared" si="67"/>
        <v>944.97817239788378</v>
      </c>
      <c r="BM84" s="5">
        <f t="shared" si="68"/>
        <v>1013.9540290157737</v>
      </c>
      <c r="BN84" s="5">
        <f t="shared" si="69"/>
        <v>881.41170631496766</v>
      </c>
      <c r="BO84" s="5">
        <f t="shared" si="70"/>
        <v>962.12367182001981</v>
      </c>
    </row>
    <row r="85" spans="1:67" x14ac:dyDescent="0.3">
      <c r="A85">
        <f t="shared" si="71"/>
        <v>81</v>
      </c>
      <c r="B85">
        <f t="shared" si="40"/>
        <v>471</v>
      </c>
      <c r="C85" s="5">
        <f>AU85*EXP('Capital Market Assumptions'!$B$22+'Capital Market Assumptions'!$B$23*'Random Draws'!B84)</f>
        <v>595.30257779457338</v>
      </c>
      <c r="D85" s="5">
        <f>AV85*EXP('Capital Market Assumptions'!$B$22+'Capital Market Assumptions'!$B$23*'Random Draws'!C84)</f>
        <v>466.52209988772512</v>
      </c>
      <c r="E85" s="5">
        <f>AW85*EXP('Capital Market Assumptions'!$B$22+'Capital Market Assumptions'!$B$23*'Random Draws'!D84)</f>
        <v>471.74866710253986</v>
      </c>
      <c r="F85" s="5">
        <f>AX85*EXP('Capital Market Assumptions'!$B$22+'Capital Market Assumptions'!$B$23*'Random Draws'!E84)</f>
        <v>556.00632213374877</v>
      </c>
      <c r="G85" s="5">
        <f>AY85*EXP('Capital Market Assumptions'!$B$22+'Capital Market Assumptions'!$B$23*'Random Draws'!F84)</f>
        <v>674.95493220384924</v>
      </c>
      <c r="H85" s="5">
        <f>AZ85*EXP('Capital Market Assumptions'!$B$22+'Capital Market Assumptions'!$B$23*'Random Draws'!G84)</f>
        <v>846.73846181901501</v>
      </c>
      <c r="I85" s="5">
        <f>BA85*EXP('Capital Market Assumptions'!$B$22+'Capital Market Assumptions'!$B$23*'Random Draws'!H84)</f>
        <v>890.81506879582241</v>
      </c>
      <c r="J85" s="5">
        <f>BB85*EXP('Capital Market Assumptions'!$B$22+'Capital Market Assumptions'!$B$23*'Random Draws'!I84)</f>
        <v>745.70924088670131</v>
      </c>
      <c r="K85" s="5">
        <f>BC85*EXP('Capital Market Assumptions'!$B$22+'Capital Market Assumptions'!$B$23*'Random Draws'!J84)</f>
        <v>1034.6751579061777</v>
      </c>
      <c r="L85" s="5">
        <f>BD85*EXP('Capital Market Assumptions'!$B$22+'Capital Market Assumptions'!$B$23*'Random Draws'!K84)</f>
        <v>1397.0938268631626</v>
      </c>
      <c r="M85" s="5">
        <f>BE85*EXP('Capital Market Assumptions'!$B$22+'Capital Market Assumptions'!$B$23*'Random Draws'!L84)</f>
        <v>1447.2823069302417</v>
      </c>
      <c r="N85" s="5">
        <f>BF85*EXP('Capital Market Assumptions'!$B$22+'Capital Market Assumptions'!$B$23*'Random Draws'!M84)</f>
        <v>1592.4778713207486</v>
      </c>
      <c r="O85" s="5">
        <f>BG85*EXP('Capital Market Assumptions'!$B$22+'Capital Market Assumptions'!$B$23*'Random Draws'!N84)</f>
        <v>1772.9970711534911</v>
      </c>
      <c r="P85" s="5">
        <f>BH85*EXP('Capital Market Assumptions'!$B$22+'Capital Market Assumptions'!$B$23*'Random Draws'!O84)</f>
        <v>2319.50812792733</v>
      </c>
      <c r="Q85" s="5">
        <f>BI85*EXP('Capital Market Assumptions'!$B$22+'Capital Market Assumptions'!$B$23*'Random Draws'!P84)</f>
        <v>2779.5013509059145</v>
      </c>
      <c r="R85" s="5">
        <f>BJ85*EXP('Capital Market Assumptions'!$B$22+'Capital Market Assumptions'!$B$23*'Random Draws'!Q84)</f>
        <v>2859.0838962823059</v>
      </c>
      <c r="S85" s="5">
        <f>BK85*EXP('Capital Market Assumptions'!$B$22+'Capital Market Assumptions'!$B$23*'Random Draws'!R84)</f>
        <v>2912.1211015711124</v>
      </c>
      <c r="T85" s="5">
        <f>BL85*EXP('Capital Market Assumptions'!$B$22+'Capital Market Assumptions'!$B$23*'Random Draws'!S84)</f>
        <v>3335.4518465374599</v>
      </c>
      <c r="U85" s="5">
        <f>BM85*EXP('Capital Market Assumptions'!$B$22+'Capital Market Assumptions'!$B$23*'Random Draws'!T84)</f>
        <v>3509.3295573015798</v>
      </c>
      <c r="V85" s="5">
        <f>BN85*EXP('Capital Market Assumptions'!$B$22+'Capital Market Assumptions'!$B$23*'Random Draws'!U84)</f>
        <v>3689.3187116614927</v>
      </c>
      <c r="X85">
        <f t="shared" si="41"/>
        <v>4.2999999999999261E-2</v>
      </c>
      <c r="Y85">
        <f t="shared" si="42"/>
        <v>1.0600000000000023</v>
      </c>
      <c r="Z85">
        <f t="shared" si="43"/>
        <v>2.0930000000000035</v>
      </c>
      <c r="AA85">
        <f t="shared" si="44"/>
        <v>3.1530000000000058</v>
      </c>
      <c r="AB85">
        <f t="shared" si="45"/>
        <v>4.2659999999999911</v>
      </c>
      <c r="AC85">
        <f t="shared" si="46"/>
        <v>5.3020000000000067</v>
      </c>
      <c r="AD85">
        <f t="shared" si="47"/>
        <v>6.3569999999999993</v>
      </c>
      <c r="AE85">
        <f t="shared" si="48"/>
        <v>7.3900000000000006</v>
      </c>
      <c r="AF85">
        <f t="shared" si="49"/>
        <v>8.3549999999999898</v>
      </c>
      <c r="AG85">
        <f t="shared" si="50"/>
        <v>9.2480000000000047</v>
      </c>
      <c r="AH85">
        <v>9.9540000000000006</v>
      </c>
      <c r="AI85">
        <v>10.536</v>
      </c>
      <c r="AJ85">
        <v>11.061999999999999</v>
      </c>
      <c r="AK85">
        <v>11.587</v>
      </c>
      <c r="AL85">
        <v>12.256</v>
      </c>
      <c r="AM85">
        <v>12.815</v>
      </c>
      <c r="AN85">
        <v>13.287000000000001</v>
      </c>
      <c r="AO85">
        <v>13.785</v>
      </c>
      <c r="AP85">
        <v>14.218999999999999</v>
      </c>
      <c r="AQ85">
        <v>14.718999999999999</v>
      </c>
      <c r="AS85">
        <f t="shared" ref="AS85:AU104" si="72">initial_value</f>
        <v>471</v>
      </c>
      <c r="AT85">
        <f t="shared" si="72"/>
        <v>471</v>
      </c>
      <c r="AU85">
        <f t="shared" si="72"/>
        <v>471</v>
      </c>
      <c r="AV85" s="5">
        <f t="shared" si="51"/>
        <v>595.25957779457337</v>
      </c>
      <c r="AW85" s="5">
        <f t="shared" si="52"/>
        <v>465.46209988772512</v>
      </c>
      <c r="AX85" s="5">
        <f t="shared" si="53"/>
        <v>469.65566710253984</v>
      </c>
      <c r="AY85" s="5">
        <f t="shared" si="54"/>
        <v>552.85332213374875</v>
      </c>
      <c r="AZ85" s="5">
        <f t="shared" si="55"/>
        <v>670.68893220384928</v>
      </c>
      <c r="BA85" s="5">
        <f t="shared" si="56"/>
        <v>841.43646181901499</v>
      </c>
      <c r="BB85" s="5">
        <f t="shared" si="57"/>
        <v>884.45806879582244</v>
      </c>
      <c r="BC85" s="5">
        <f t="shared" si="58"/>
        <v>738.31924088670132</v>
      </c>
      <c r="BD85" s="5">
        <f t="shared" si="59"/>
        <v>1026.3201579061777</v>
      </c>
      <c r="BE85" s="5">
        <f t="shared" si="60"/>
        <v>1387.8458268631625</v>
      </c>
      <c r="BF85" s="5">
        <f t="shared" si="61"/>
        <v>1437.3283069302418</v>
      </c>
      <c r="BG85" s="5">
        <f t="shared" si="62"/>
        <v>1581.9418713207485</v>
      </c>
      <c r="BH85" s="5">
        <f t="shared" si="63"/>
        <v>1761.9350711534912</v>
      </c>
      <c r="BI85" s="5">
        <f t="shared" si="64"/>
        <v>2307.92112792733</v>
      </c>
      <c r="BJ85" s="5">
        <f t="shared" si="65"/>
        <v>2767.2453509059146</v>
      </c>
      <c r="BK85" s="5">
        <f t="shared" si="66"/>
        <v>2846.2688962823058</v>
      </c>
      <c r="BL85" s="5">
        <f t="shared" si="67"/>
        <v>2898.8341015711126</v>
      </c>
      <c r="BM85" s="5">
        <f t="shared" si="68"/>
        <v>3321.6668465374601</v>
      </c>
      <c r="BN85" s="5">
        <f t="shared" si="69"/>
        <v>3495.1105573015798</v>
      </c>
      <c r="BO85" s="5">
        <f t="shared" si="70"/>
        <v>3674.5997116614926</v>
      </c>
    </row>
    <row r="86" spans="1:67" x14ac:dyDescent="0.3">
      <c r="A86">
        <f t="shared" si="71"/>
        <v>82</v>
      </c>
      <c r="B86">
        <f t="shared" si="40"/>
        <v>471</v>
      </c>
      <c r="C86" s="5">
        <f>AU86*EXP('Capital Market Assumptions'!$B$22+'Capital Market Assumptions'!$B$23*'Random Draws'!B85)</f>
        <v>522.06865467149908</v>
      </c>
      <c r="D86" s="5">
        <f>AV86*EXP('Capital Market Assumptions'!$B$22+'Capital Market Assumptions'!$B$23*'Random Draws'!C85)</f>
        <v>669.78033561984796</v>
      </c>
      <c r="E86" s="5">
        <f>AW86*EXP('Capital Market Assumptions'!$B$22+'Capital Market Assumptions'!$B$23*'Random Draws'!D85)</f>
        <v>726.44581810617342</v>
      </c>
      <c r="F86" s="5">
        <f>AX86*EXP('Capital Market Assumptions'!$B$22+'Capital Market Assumptions'!$B$23*'Random Draws'!E85)</f>
        <v>888.42113308000046</v>
      </c>
      <c r="G86" s="5">
        <f>AY86*EXP('Capital Market Assumptions'!$B$22+'Capital Market Assumptions'!$B$23*'Random Draws'!F85)</f>
        <v>842.60503172949689</v>
      </c>
      <c r="H86" s="5">
        <f>AZ86*EXP('Capital Market Assumptions'!$B$22+'Capital Market Assumptions'!$B$23*'Random Draws'!G85)</f>
        <v>968.79910782557738</v>
      </c>
      <c r="I86" s="5">
        <f>BA86*EXP('Capital Market Assumptions'!$B$22+'Capital Market Assumptions'!$B$23*'Random Draws'!H85)</f>
        <v>1013.7687481753078</v>
      </c>
      <c r="J86" s="5">
        <f>BB86*EXP('Capital Market Assumptions'!$B$22+'Capital Market Assumptions'!$B$23*'Random Draws'!I85)</f>
        <v>1010.5004060254161</v>
      </c>
      <c r="K86" s="5">
        <f>BC86*EXP('Capital Market Assumptions'!$B$22+'Capital Market Assumptions'!$B$23*'Random Draws'!J85)</f>
        <v>1386.000124888428</v>
      </c>
      <c r="L86" s="5">
        <f>BD86*EXP('Capital Market Assumptions'!$B$22+'Capital Market Assumptions'!$B$23*'Random Draws'!K85)</f>
        <v>1346.3503625295409</v>
      </c>
      <c r="M86" s="5">
        <f>BE86*EXP('Capital Market Assumptions'!$B$22+'Capital Market Assumptions'!$B$23*'Random Draws'!L85)</f>
        <v>1325.8801202771822</v>
      </c>
      <c r="N86" s="5">
        <f>BF86*EXP('Capital Market Assumptions'!$B$22+'Capital Market Assumptions'!$B$23*'Random Draws'!M85)</f>
        <v>1733.5535681832398</v>
      </c>
      <c r="O86" s="5">
        <f>BG86*EXP('Capital Market Assumptions'!$B$22+'Capital Market Assumptions'!$B$23*'Random Draws'!N85)</f>
        <v>1767.2842697585615</v>
      </c>
      <c r="P86" s="5">
        <f>BH86*EXP('Capital Market Assumptions'!$B$22+'Capital Market Assumptions'!$B$23*'Random Draws'!O85)</f>
        <v>2111.6290342356915</v>
      </c>
      <c r="Q86" s="5">
        <f>BI86*EXP('Capital Market Assumptions'!$B$22+'Capital Market Assumptions'!$B$23*'Random Draws'!P85)</f>
        <v>2360.9442213450548</v>
      </c>
      <c r="R86" s="5">
        <f>BJ86*EXP('Capital Market Assumptions'!$B$22+'Capital Market Assumptions'!$B$23*'Random Draws'!Q85)</f>
        <v>2978.8856384941032</v>
      </c>
      <c r="S86" s="5">
        <f>BK86*EXP('Capital Market Assumptions'!$B$22+'Capital Market Assumptions'!$B$23*'Random Draws'!R85)</f>
        <v>3200.6270548361376</v>
      </c>
      <c r="T86" s="5">
        <f>BL86*EXP('Capital Market Assumptions'!$B$22+'Capital Market Assumptions'!$B$23*'Random Draws'!S85)</f>
        <v>3945.5800408840241</v>
      </c>
      <c r="U86" s="5">
        <f>BM86*EXP('Capital Market Assumptions'!$B$22+'Capital Market Assumptions'!$B$23*'Random Draws'!T85)</f>
        <v>3415.8290369783867</v>
      </c>
      <c r="V86" s="5">
        <f>BN86*EXP('Capital Market Assumptions'!$B$22+'Capital Market Assumptions'!$B$23*'Random Draws'!U85)</f>
        <v>4013.7782462919486</v>
      </c>
      <c r="X86">
        <f t="shared" si="41"/>
        <v>4.2999999999999261E-2</v>
      </c>
      <c r="Y86">
        <f t="shared" si="42"/>
        <v>1.0600000000000023</v>
      </c>
      <c r="Z86">
        <f t="shared" si="43"/>
        <v>2.0930000000000035</v>
      </c>
      <c r="AA86">
        <f t="shared" si="44"/>
        <v>3.1530000000000058</v>
      </c>
      <c r="AB86">
        <f t="shared" si="45"/>
        <v>4.2659999999999911</v>
      </c>
      <c r="AC86">
        <f t="shared" si="46"/>
        <v>5.3020000000000067</v>
      </c>
      <c r="AD86">
        <f t="shared" si="47"/>
        <v>6.3569999999999993</v>
      </c>
      <c r="AE86">
        <f t="shared" si="48"/>
        <v>7.3900000000000006</v>
      </c>
      <c r="AF86">
        <f t="shared" si="49"/>
        <v>8.3549999999999898</v>
      </c>
      <c r="AG86">
        <f t="shared" si="50"/>
        <v>9.2480000000000047</v>
      </c>
      <c r="AH86">
        <v>9.9540000000000006</v>
      </c>
      <c r="AI86">
        <v>10.536</v>
      </c>
      <c r="AJ86">
        <v>11.061999999999999</v>
      </c>
      <c r="AK86">
        <v>11.587</v>
      </c>
      <c r="AL86">
        <v>12.256</v>
      </c>
      <c r="AM86">
        <v>12.815</v>
      </c>
      <c r="AN86">
        <v>13.287000000000001</v>
      </c>
      <c r="AO86">
        <v>13.785</v>
      </c>
      <c r="AP86">
        <v>14.218999999999999</v>
      </c>
      <c r="AQ86">
        <v>14.718999999999999</v>
      </c>
      <c r="AS86">
        <f t="shared" si="72"/>
        <v>471</v>
      </c>
      <c r="AT86">
        <f t="shared" si="72"/>
        <v>471</v>
      </c>
      <c r="AU86">
        <f t="shared" si="72"/>
        <v>471</v>
      </c>
      <c r="AV86" s="5">
        <f t="shared" si="51"/>
        <v>522.02565467149907</v>
      </c>
      <c r="AW86" s="5">
        <f t="shared" si="52"/>
        <v>668.7203356198479</v>
      </c>
      <c r="AX86" s="5">
        <f t="shared" si="53"/>
        <v>724.35281810617346</v>
      </c>
      <c r="AY86" s="5">
        <f t="shared" si="54"/>
        <v>885.26813308000044</v>
      </c>
      <c r="AZ86" s="5">
        <f t="shared" si="55"/>
        <v>838.33903172949692</v>
      </c>
      <c r="BA86" s="5">
        <f t="shared" si="56"/>
        <v>963.49710782557736</v>
      </c>
      <c r="BB86" s="5">
        <f t="shared" si="57"/>
        <v>1007.4117481753078</v>
      </c>
      <c r="BC86" s="5">
        <f t="shared" si="58"/>
        <v>1003.1104060254161</v>
      </c>
      <c r="BD86" s="5">
        <f t="shared" si="59"/>
        <v>1377.645124888428</v>
      </c>
      <c r="BE86" s="5">
        <f t="shared" si="60"/>
        <v>1337.1023625295409</v>
      </c>
      <c r="BF86" s="5">
        <f t="shared" si="61"/>
        <v>1315.9261202771822</v>
      </c>
      <c r="BG86" s="5">
        <f t="shared" si="62"/>
        <v>1723.0175681832397</v>
      </c>
      <c r="BH86" s="5">
        <f t="shared" si="63"/>
        <v>1756.2222697585617</v>
      </c>
      <c r="BI86" s="5">
        <f t="shared" si="64"/>
        <v>2100.0420342356915</v>
      </c>
      <c r="BJ86" s="5">
        <f t="shared" si="65"/>
        <v>2348.6882213450549</v>
      </c>
      <c r="BK86" s="5">
        <f t="shared" si="66"/>
        <v>2966.0706384941032</v>
      </c>
      <c r="BL86" s="5">
        <f t="shared" si="67"/>
        <v>3187.3400548361378</v>
      </c>
      <c r="BM86" s="5">
        <f t="shared" si="68"/>
        <v>3931.7950408840243</v>
      </c>
      <c r="BN86" s="5">
        <f t="shared" si="69"/>
        <v>3401.6100369783867</v>
      </c>
      <c r="BO86" s="5">
        <f t="shared" si="70"/>
        <v>3999.0592462919485</v>
      </c>
    </row>
    <row r="87" spans="1:67" x14ac:dyDescent="0.3">
      <c r="A87">
        <f t="shared" si="71"/>
        <v>83</v>
      </c>
      <c r="B87">
        <f t="shared" si="40"/>
        <v>471</v>
      </c>
      <c r="C87" s="5">
        <f>AU87*EXP('Capital Market Assumptions'!$B$22+'Capital Market Assumptions'!$B$23*'Random Draws'!B86)</f>
        <v>516.40100338288426</v>
      </c>
      <c r="D87" s="5">
        <f>AV87*EXP('Capital Market Assumptions'!$B$22+'Capital Market Assumptions'!$B$23*'Random Draws'!C86)</f>
        <v>496.80596673757259</v>
      </c>
      <c r="E87" s="5">
        <f>AW87*EXP('Capital Market Assumptions'!$B$22+'Capital Market Assumptions'!$B$23*'Random Draws'!D86)</f>
        <v>505.8642851853229</v>
      </c>
      <c r="F87" s="5">
        <f>AX87*EXP('Capital Market Assumptions'!$B$22+'Capital Market Assumptions'!$B$23*'Random Draws'!E86)</f>
        <v>498.98777875087433</v>
      </c>
      <c r="G87" s="5">
        <f>AY87*EXP('Capital Market Assumptions'!$B$22+'Capital Market Assumptions'!$B$23*'Random Draws'!F86)</f>
        <v>682.09451682304677</v>
      </c>
      <c r="H87" s="5">
        <f>AZ87*EXP('Capital Market Assumptions'!$B$22+'Capital Market Assumptions'!$B$23*'Random Draws'!G86)</f>
        <v>771.29421915377554</v>
      </c>
      <c r="I87" s="5">
        <f>BA87*EXP('Capital Market Assumptions'!$B$22+'Capital Market Assumptions'!$B$23*'Random Draws'!H86)</f>
        <v>657.07461267345207</v>
      </c>
      <c r="J87" s="5">
        <f>BB87*EXP('Capital Market Assumptions'!$B$22+'Capital Market Assumptions'!$B$23*'Random Draws'!I86)</f>
        <v>591.04039452776715</v>
      </c>
      <c r="K87" s="5">
        <f>BC87*EXP('Capital Market Assumptions'!$B$22+'Capital Market Assumptions'!$B$23*'Random Draws'!J86)</f>
        <v>621.65297186208306</v>
      </c>
      <c r="L87" s="5">
        <f>BD87*EXP('Capital Market Assumptions'!$B$22+'Capital Market Assumptions'!$B$23*'Random Draws'!K86)</f>
        <v>562.91114246129973</v>
      </c>
      <c r="M87" s="5">
        <f>BE87*EXP('Capital Market Assumptions'!$B$22+'Capital Market Assumptions'!$B$23*'Random Draws'!L86)</f>
        <v>526.93240871998114</v>
      </c>
      <c r="N87" s="5">
        <f>BF87*EXP('Capital Market Assumptions'!$B$22+'Capital Market Assumptions'!$B$23*'Random Draws'!M86)</f>
        <v>515.33020362882007</v>
      </c>
      <c r="O87" s="5">
        <f>BG87*EXP('Capital Market Assumptions'!$B$22+'Capital Market Assumptions'!$B$23*'Random Draws'!N86)</f>
        <v>472.23651274785817</v>
      </c>
      <c r="P87" s="5">
        <f>BH87*EXP('Capital Market Assumptions'!$B$22+'Capital Market Assumptions'!$B$23*'Random Draws'!O86)</f>
        <v>474.75837462106256</v>
      </c>
      <c r="Q87" s="5">
        <f>BI87*EXP('Capital Market Assumptions'!$B$22+'Capital Market Assumptions'!$B$23*'Random Draws'!P86)</f>
        <v>503.84631176927286</v>
      </c>
      <c r="R87" s="5">
        <f>BJ87*EXP('Capital Market Assumptions'!$B$22+'Capital Market Assumptions'!$B$23*'Random Draws'!Q86)</f>
        <v>526.94775948561175</v>
      </c>
      <c r="S87" s="5">
        <f>BK87*EXP('Capital Market Assumptions'!$B$22+'Capital Market Assumptions'!$B$23*'Random Draws'!R86)</f>
        <v>638.76519962883481</v>
      </c>
      <c r="T87" s="5">
        <f>BL87*EXP('Capital Market Assumptions'!$B$22+'Capital Market Assumptions'!$B$23*'Random Draws'!S86)</f>
        <v>621.49259694049022</v>
      </c>
      <c r="U87" s="5">
        <f>BM87*EXP('Capital Market Assumptions'!$B$22+'Capital Market Assumptions'!$B$23*'Random Draws'!T86)</f>
        <v>634.05282823500886</v>
      </c>
      <c r="V87" s="5">
        <f>BN87*EXP('Capital Market Assumptions'!$B$22+'Capital Market Assumptions'!$B$23*'Random Draws'!U86)</f>
        <v>666.79771655835873</v>
      </c>
      <c r="X87">
        <f t="shared" si="41"/>
        <v>4.2999999999999261E-2</v>
      </c>
      <c r="Y87">
        <f t="shared" si="42"/>
        <v>1.0600000000000023</v>
      </c>
      <c r="Z87">
        <f t="shared" si="43"/>
        <v>2.0930000000000035</v>
      </c>
      <c r="AA87">
        <f t="shared" si="44"/>
        <v>3.1530000000000058</v>
      </c>
      <c r="AB87">
        <f t="shared" si="45"/>
        <v>4.2659999999999911</v>
      </c>
      <c r="AC87">
        <f t="shared" si="46"/>
        <v>5.3020000000000067</v>
      </c>
      <c r="AD87">
        <f t="shared" si="47"/>
        <v>6.3569999999999993</v>
      </c>
      <c r="AE87">
        <f t="shared" si="48"/>
        <v>7.3900000000000006</v>
      </c>
      <c r="AF87">
        <f t="shared" si="49"/>
        <v>8.3549999999999898</v>
      </c>
      <c r="AG87">
        <f t="shared" si="50"/>
        <v>9.2480000000000047</v>
      </c>
      <c r="AH87">
        <v>9.9540000000000006</v>
      </c>
      <c r="AI87">
        <v>10.536</v>
      </c>
      <c r="AJ87">
        <v>11.061999999999999</v>
      </c>
      <c r="AK87">
        <v>11.587</v>
      </c>
      <c r="AL87">
        <v>12.256</v>
      </c>
      <c r="AM87">
        <v>12.815</v>
      </c>
      <c r="AN87">
        <v>13.287000000000001</v>
      </c>
      <c r="AO87">
        <v>13.785</v>
      </c>
      <c r="AP87">
        <v>14.218999999999999</v>
      </c>
      <c r="AQ87">
        <v>14.718999999999999</v>
      </c>
      <c r="AS87">
        <f t="shared" si="72"/>
        <v>471</v>
      </c>
      <c r="AT87">
        <f t="shared" si="72"/>
        <v>471</v>
      </c>
      <c r="AU87">
        <f t="shared" si="72"/>
        <v>471</v>
      </c>
      <c r="AV87" s="5">
        <f t="shared" si="51"/>
        <v>516.35800338288425</v>
      </c>
      <c r="AW87" s="5">
        <f t="shared" si="52"/>
        <v>495.74596673757259</v>
      </c>
      <c r="AX87" s="5">
        <f t="shared" si="53"/>
        <v>503.77128518532288</v>
      </c>
      <c r="AY87" s="5">
        <f t="shared" si="54"/>
        <v>495.83477875087431</v>
      </c>
      <c r="AZ87" s="5">
        <f t="shared" si="55"/>
        <v>677.82851682304681</v>
      </c>
      <c r="BA87" s="5">
        <f t="shared" si="56"/>
        <v>765.99221915377552</v>
      </c>
      <c r="BB87" s="5">
        <f t="shared" si="57"/>
        <v>650.71761267345209</v>
      </c>
      <c r="BC87" s="5">
        <f t="shared" si="58"/>
        <v>583.65039452776716</v>
      </c>
      <c r="BD87" s="5">
        <f t="shared" si="59"/>
        <v>613.29797186208305</v>
      </c>
      <c r="BE87" s="5">
        <f t="shared" si="60"/>
        <v>553.66314246129969</v>
      </c>
      <c r="BF87" s="5">
        <f t="shared" si="61"/>
        <v>516.97840871998119</v>
      </c>
      <c r="BG87" s="5">
        <f t="shared" si="62"/>
        <v>504.79420362882007</v>
      </c>
      <c r="BH87" s="5">
        <f t="shared" si="63"/>
        <v>461.17451274785816</v>
      </c>
      <c r="BI87" s="5">
        <f t="shared" si="64"/>
        <v>463.17137462106257</v>
      </c>
      <c r="BJ87" s="5">
        <f t="shared" si="65"/>
        <v>491.59031176927283</v>
      </c>
      <c r="BK87" s="5">
        <f t="shared" si="66"/>
        <v>514.1327594856117</v>
      </c>
      <c r="BL87" s="5">
        <f t="shared" si="67"/>
        <v>625.47819962883477</v>
      </c>
      <c r="BM87" s="5">
        <f t="shared" si="68"/>
        <v>607.70759694049025</v>
      </c>
      <c r="BN87" s="5">
        <f t="shared" si="69"/>
        <v>619.83382823500881</v>
      </c>
      <c r="BO87" s="5">
        <f t="shared" si="70"/>
        <v>652.07871655835868</v>
      </c>
    </row>
    <row r="88" spans="1:67" x14ac:dyDescent="0.3">
      <c r="A88">
        <f t="shared" si="71"/>
        <v>84</v>
      </c>
      <c r="B88">
        <f t="shared" si="40"/>
        <v>471</v>
      </c>
      <c r="C88" s="5">
        <f>AU88*EXP('Capital Market Assumptions'!$B$22+'Capital Market Assumptions'!$B$23*'Random Draws'!B87)</f>
        <v>607.0862024222763</v>
      </c>
      <c r="D88" s="5">
        <f>AV88*EXP('Capital Market Assumptions'!$B$22+'Capital Market Assumptions'!$B$23*'Random Draws'!C87)</f>
        <v>598.09065574199792</v>
      </c>
      <c r="E88" s="5">
        <f>AW88*EXP('Capital Market Assumptions'!$B$22+'Capital Market Assumptions'!$B$23*'Random Draws'!D87)</f>
        <v>604.59898141583358</v>
      </c>
      <c r="F88" s="5">
        <f>AX88*EXP('Capital Market Assumptions'!$B$22+'Capital Market Assumptions'!$B$23*'Random Draws'!E87)</f>
        <v>612.86373241732565</v>
      </c>
      <c r="G88" s="5">
        <f>AY88*EXP('Capital Market Assumptions'!$B$22+'Capital Market Assumptions'!$B$23*'Random Draws'!F87)</f>
        <v>623.88551788271081</v>
      </c>
      <c r="H88" s="5">
        <f>AZ88*EXP('Capital Market Assumptions'!$B$22+'Capital Market Assumptions'!$B$23*'Random Draws'!G87)</f>
        <v>692.60746832924758</v>
      </c>
      <c r="I88" s="5">
        <f>BA88*EXP('Capital Market Assumptions'!$B$22+'Capital Market Assumptions'!$B$23*'Random Draws'!H87)</f>
        <v>665.3386202135257</v>
      </c>
      <c r="J88" s="5">
        <f>BB88*EXP('Capital Market Assumptions'!$B$22+'Capital Market Assumptions'!$B$23*'Random Draws'!I87)</f>
        <v>548.91165424553913</v>
      </c>
      <c r="K88" s="5">
        <f>BC88*EXP('Capital Market Assumptions'!$B$22+'Capital Market Assumptions'!$B$23*'Random Draws'!J87)</f>
        <v>578.8532167303722</v>
      </c>
      <c r="L88" s="5">
        <f>BD88*EXP('Capital Market Assumptions'!$B$22+'Capital Market Assumptions'!$B$23*'Random Draws'!K87)</f>
        <v>650.85539318541601</v>
      </c>
      <c r="M88" s="5">
        <f>BE88*EXP('Capital Market Assumptions'!$B$22+'Capital Market Assumptions'!$B$23*'Random Draws'!L87)</f>
        <v>776.9753310772179</v>
      </c>
      <c r="N88" s="5">
        <f>BF88*EXP('Capital Market Assumptions'!$B$22+'Capital Market Assumptions'!$B$23*'Random Draws'!M87)</f>
        <v>745.50947388075895</v>
      </c>
      <c r="O88" s="5">
        <f>BG88*EXP('Capital Market Assumptions'!$B$22+'Capital Market Assumptions'!$B$23*'Random Draws'!N87)</f>
        <v>801.43530332867351</v>
      </c>
      <c r="P88" s="5">
        <f>BH88*EXP('Capital Market Assumptions'!$B$22+'Capital Market Assumptions'!$B$23*'Random Draws'!O87)</f>
        <v>930.48781537731986</v>
      </c>
      <c r="Q88" s="5">
        <f>BI88*EXP('Capital Market Assumptions'!$B$22+'Capital Market Assumptions'!$B$23*'Random Draws'!P87)</f>
        <v>968.52322816726132</v>
      </c>
      <c r="R88" s="5">
        <f>BJ88*EXP('Capital Market Assumptions'!$B$22+'Capital Market Assumptions'!$B$23*'Random Draws'!Q87)</f>
        <v>974.24909776261188</v>
      </c>
      <c r="S88" s="5">
        <f>BK88*EXP('Capital Market Assumptions'!$B$22+'Capital Market Assumptions'!$B$23*'Random Draws'!R87)</f>
        <v>1304.5047312553097</v>
      </c>
      <c r="T88" s="5">
        <f>BL88*EXP('Capital Market Assumptions'!$B$22+'Capital Market Assumptions'!$B$23*'Random Draws'!S87)</f>
        <v>1886.1723226816234</v>
      </c>
      <c r="U88" s="5">
        <f>BM88*EXP('Capital Market Assumptions'!$B$22+'Capital Market Assumptions'!$B$23*'Random Draws'!T87)</f>
        <v>1883.6487727740252</v>
      </c>
      <c r="V88" s="5">
        <f>BN88*EXP('Capital Market Assumptions'!$B$22+'Capital Market Assumptions'!$B$23*'Random Draws'!U87)</f>
        <v>1946.121964885587</v>
      </c>
      <c r="X88">
        <f t="shared" si="41"/>
        <v>4.2999999999999261E-2</v>
      </c>
      <c r="Y88">
        <f t="shared" si="42"/>
        <v>1.0600000000000023</v>
      </c>
      <c r="Z88">
        <f t="shared" si="43"/>
        <v>2.0930000000000035</v>
      </c>
      <c r="AA88">
        <f t="shared" si="44"/>
        <v>3.1530000000000058</v>
      </c>
      <c r="AB88">
        <f t="shared" si="45"/>
        <v>4.2659999999999911</v>
      </c>
      <c r="AC88">
        <f t="shared" si="46"/>
        <v>5.3020000000000067</v>
      </c>
      <c r="AD88">
        <f t="shared" si="47"/>
        <v>6.3569999999999993</v>
      </c>
      <c r="AE88">
        <f t="shared" si="48"/>
        <v>7.3900000000000006</v>
      </c>
      <c r="AF88">
        <f t="shared" si="49"/>
        <v>8.3549999999999898</v>
      </c>
      <c r="AG88">
        <f t="shared" si="50"/>
        <v>9.2480000000000047</v>
      </c>
      <c r="AH88">
        <v>9.9540000000000006</v>
      </c>
      <c r="AI88">
        <v>10.536</v>
      </c>
      <c r="AJ88">
        <v>11.061999999999999</v>
      </c>
      <c r="AK88">
        <v>11.587</v>
      </c>
      <c r="AL88">
        <v>12.256</v>
      </c>
      <c r="AM88">
        <v>12.815</v>
      </c>
      <c r="AN88">
        <v>13.287000000000001</v>
      </c>
      <c r="AO88">
        <v>13.785</v>
      </c>
      <c r="AP88">
        <v>14.218999999999999</v>
      </c>
      <c r="AQ88">
        <v>14.718999999999999</v>
      </c>
      <c r="AS88">
        <f t="shared" si="72"/>
        <v>471</v>
      </c>
      <c r="AT88">
        <f t="shared" si="72"/>
        <v>471</v>
      </c>
      <c r="AU88">
        <f t="shared" si="72"/>
        <v>471</v>
      </c>
      <c r="AV88" s="5">
        <f t="shared" si="51"/>
        <v>607.04320242227629</v>
      </c>
      <c r="AW88" s="5">
        <f t="shared" si="52"/>
        <v>597.03065574199786</v>
      </c>
      <c r="AX88" s="5">
        <f t="shared" si="53"/>
        <v>602.50598141583362</v>
      </c>
      <c r="AY88" s="5">
        <f t="shared" si="54"/>
        <v>609.71073241732563</v>
      </c>
      <c r="AZ88" s="5">
        <f t="shared" si="55"/>
        <v>619.61951788271085</v>
      </c>
      <c r="BA88" s="5">
        <f t="shared" si="56"/>
        <v>687.30546832924756</v>
      </c>
      <c r="BB88" s="5">
        <f t="shared" si="57"/>
        <v>658.98162021352573</v>
      </c>
      <c r="BC88" s="5">
        <f t="shared" si="58"/>
        <v>541.52165424553914</v>
      </c>
      <c r="BD88" s="5">
        <f t="shared" si="59"/>
        <v>570.49821673037218</v>
      </c>
      <c r="BE88" s="5">
        <f t="shared" si="60"/>
        <v>641.60739318541596</v>
      </c>
      <c r="BF88" s="5">
        <f t="shared" si="61"/>
        <v>767.02133107721795</v>
      </c>
      <c r="BG88" s="5">
        <f t="shared" si="62"/>
        <v>734.973473880759</v>
      </c>
      <c r="BH88" s="5">
        <f t="shared" si="63"/>
        <v>790.3733033286735</v>
      </c>
      <c r="BI88" s="5">
        <f t="shared" si="64"/>
        <v>918.90081537731987</v>
      </c>
      <c r="BJ88" s="5">
        <f t="shared" si="65"/>
        <v>956.26722816726135</v>
      </c>
      <c r="BK88" s="5">
        <f t="shared" si="66"/>
        <v>961.43409776261183</v>
      </c>
      <c r="BL88" s="5">
        <f t="shared" si="67"/>
        <v>1291.2177312553097</v>
      </c>
      <c r="BM88" s="5">
        <f t="shared" si="68"/>
        <v>1872.3873226816233</v>
      </c>
      <c r="BN88" s="5">
        <f t="shared" si="69"/>
        <v>1869.4297727740252</v>
      </c>
      <c r="BO88" s="5">
        <f t="shared" si="70"/>
        <v>1931.4029648855869</v>
      </c>
    </row>
    <row r="89" spans="1:67" x14ac:dyDescent="0.3">
      <c r="A89">
        <f t="shared" si="71"/>
        <v>85</v>
      </c>
      <c r="B89">
        <f t="shared" si="40"/>
        <v>471</v>
      </c>
      <c r="C89" s="5">
        <f>AU89*EXP('Capital Market Assumptions'!$B$22+'Capital Market Assumptions'!$B$23*'Random Draws'!B88)</f>
        <v>459.53518491532253</v>
      </c>
      <c r="D89" s="5">
        <f>AV89*EXP('Capital Market Assumptions'!$B$22+'Capital Market Assumptions'!$B$23*'Random Draws'!C88)</f>
        <v>542.4761850437701</v>
      </c>
      <c r="E89" s="5">
        <f>AW89*EXP('Capital Market Assumptions'!$B$22+'Capital Market Assumptions'!$B$23*'Random Draws'!D88)</f>
        <v>711.31192976022567</v>
      </c>
      <c r="F89" s="5">
        <f>AX89*EXP('Capital Market Assumptions'!$B$22+'Capital Market Assumptions'!$B$23*'Random Draws'!E88)</f>
        <v>719.24585151332803</v>
      </c>
      <c r="G89" s="5">
        <f>AY89*EXP('Capital Market Assumptions'!$B$22+'Capital Market Assumptions'!$B$23*'Random Draws'!F88)</f>
        <v>664.59218944349197</v>
      </c>
      <c r="H89" s="5">
        <f>AZ89*EXP('Capital Market Assumptions'!$B$22+'Capital Market Assumptions'!$B$23*'Random Draws'!G88)</f>
        <v>687.91803282655246</v>
      </c>
      <c r="I89" s="5">
        <f>BA89*EXP('Capital Market Assumptions'!$B$22+'Capital Market Assumptions'!$B$23*'Random Draws'!H88)</f>
        <v>826.78342050796448</v>
      </c>
      <c r="J89" s="5">
        <f>BB89*EXP('Capital Market Assumptions'!$B$22+'Capital Market Assumptions'!$B$23*'Random Draws'!I88)</f>
        <v>933.28452845514664</v>
      </c>
      <c r="K89" s="5">
        <f>BC89*EXP('Capital Market Assumptions'!$B$22+'Capital Market Assumptions'!$B$23*'Random Draws'!J88)</f>
        <v>891.78874575456427</v>
      </c>
      <c r="L89" s="5">
        <f>BD89*EXP('Capital Market Assumptions'!$B$22+'Capital Market Assumptions'!$B$23*'Random Draws'!K88)</f>
        <v>870.90543449166012</v>
      </c>
      <c r="M89" s="5">
        <f>BE89*EXP('Capital Market Assumptions'!$B$22+'Capital Market Assumptions'!$B$23*'Random Draws'!L88)</f>
        <v>985.63029710804983</v>
      </c>
      <c r="N89" s="5">
        <f>BF89*EXP('Capital Market Assumptions'!$B$22+'Capital Market Assumptions'!$B$23*'Random Draws'!M88)</f>
        <v>1132.7200091458624</v>
      </c>
      <c r="O89" s="5">
        <f>BG89*EXP('Capital Market Assumptions'!$B$22+'Capital Market Assumptions'!$B$23*'Random Draws'!N88)</f>
        <v>1322.2452413796286</v>
      </c>
      <c r="P89" s="5">
        <f>BH89*EXP('Capital Market Assumptions'!$B$22+'Capital Market Assumptions'!$B$23*'Random Draws'!O88)</f>
        <v>1547.3445147848186</v>
      </c>
      <c r="Q89" s="5">
        <f>BI89*EXP('Capital Market Assumptions'!$B$22+'Capital Market Assumptions'!$B$23*'Random Draws'!P88)</f>
        <v>1326.7992738914422</v>
      </c>
      <c r="R89" s="5">
        <f>BJ89*EXP('Capital Market Assumptions'!$B$22+'Capital Market Assumptions'!$B$23*'Random Draws'!Q88)</f>
        <v>1089.5076012980892</v>
      </c>
      <c r="S89" s="5">
        <f>BK89*EXP('Capital Market Assumptions'!$B$22+'Capital Market Assumptions'!$B$23*'Random Draws'!R88)</f>
        <v>1060.3041432932475</v>
      </c>
      <c r="T89" s="5">
        <f>BL89*EXP('Capital Market Assumptions'!$B$22+'Capital Market Assumptions'!$B$23*'Random Draws'!S88)</f>
        <v>1165.8752388797789</v>
      </c>
      <c r="U89" s="5">
        <f>BM89*EXP('Capital Market Assumptions'!$B$22+'Capital Market Assumptions'!$B$23*'Random Draws'!T88)</f>
        <v>1266.6487258860504</v>
      </c>
      <c r="V89" s="5">
        <f>BN89*EXP('Capital Market Assumptions'!$B$22+'Capital Market Assumptions'!$B$23*'Random Draws'!U88)</f>
        <v>1207.6924435699582</v>
      </c>
      <c r="X89">
        <f t="shared" si="41"/>
        <v>4.2999999999999261E-2</v>
      </c>
      <c r="Y89">
        <f t="shared" si="42"/>
        <v>1.0600000000000023</v>
      </c>
      <c r="Z89">
        <f t="shared" si="43"/>
        <v>2.0930000000000035</v>
      </c>
      <c r="AA89">
        <f t="shared" si="44"/>
        <v>3.1530000000000058</v>
      </c>
      <c r="AB89">
        <f t="shared" si="45"/>
        <v>4.2659999999999911</v>
      </c>
      <c r="AC89">
        <f t="shared" si="46"/>
        <v>5.3020000000000067</v>
      </c>
      <c r="AD89">
        <f t="shared" si="47"/>
        <v>6.3569999999999993</v>
      </c>
      <c r="AE89">
        <f t="shared" si="48"/>
        <v>7.3900000000000006</v>
      </c>
      <c r="AF89">
        <f t="shared" si="49"/>
        <v>8.3549999999999898</v>
      </c>
      <c r="AG89">
        <f t="shared" si="50"/>
        <v>9.2480000000000047</v>
      </c>
      <c r="AH89">
        <v>9.9540000000000006</v>
      </c>
      <c r="AI89">
        <v>10.536</v>
      </c>
      <c r="AJ89">
        <v>11.061999999999999</v>
      </c>
      <c r="AK89">
        <v>11.587</v>
      </c>
      <c r="AL89">
        <v>12.256</v>
      </c>
      <c r="AM89">
        <v>12.815</v>
      </c>
      <c r="AN89">
        <v>13.287000000000001</v>
      </c>
      <c r="AO89">
        <v>13.785</v>
      </c>
      <c r="AP89">
        <v>14.218999999999999</v>
      </c>
      <c r="AQ89">
        <v>14.718999999999999</v>
      </c>
      <c r="AS89">
        <f t="shared" si="72"/>
        <v>471</v>
      </c>
      <c r="AT89">
        <f t="shared" si="72"/>
        <v>471</v>
      </c>
      <c r="AU89">
        <f t="shared" si="72"/>
        <v>471</v>
      </c>
      <c r="AV89" s="5">
        <f t="shared" si="51"/>
        <v>459.49218491532253</v>
      </c>
      <c r="AW89" s="5">
        <f t="shared" si="52"/>
        <v>541.41618504377016</v>
      </c>
      <c r="AX89" s="5">
        <f t="shared" si="53"/>
        <v>709.21892976022571</v>
      </c>
      <c r="AY89" s="5">
        <f t="shared" si="54"/>
        <v>716.09285151332801</v>
      </c>
      <c r="AZ89" s="5">
        <f t="shared" si="55"/>
        <v>660.32618944349201</v>
      </c>
      <c r="BA89" s="5">
        <f t="shared" si="56"/>
        <v>682.61603282655244</v>
      </c>
      <c r="BB89" s="5">
        <f t="shared" si="57"/>
        <v>820.42642050796451</v>
      </c>
      <c r="BC89" s="5">
        <f t="shared" si="58"/>
        <v>925.89452845514666</v>
      </c>
      <c r="BD89" s="5">
        <f t="shared" si="59"/>
        <v>883.43374575456426</v>
      </c>
      <c r="BE89" s="5">
        <f t="shared" si="60"/>
        <v>861.65743449166007</v>
      </c>
      <c r="BF89" s="5">
        <f t="shared" si="61"/>
        <v>975.67629710804988</v>
      </c>
      <c r="BG89" s="5">
        <f t="shared" si="62"/>
        <v>1122.1840091458623</v>
      </c>
      <c r="BH89" s="5">
        <f t="shared" si="63"/>
        <v>1311.1832413796287</v>
      </c>
      <c r="BI89" s="5">
        <f t="shared" si="64"/>
        <v>1535.7575147848186</v>
      </c>
      <c r="BJ89" s="5">
        <f t="shared" si="65"/>
        <v>1314.5432738914421</v>
      </c>
      <c r="BK89" s="5">
        <f t="shared" si="66"/>
        <v>1076.6926012980891</v>
      </c>
      <c r="BL89" s="5">
        <f t="shared" si="67"/>
        <v>1047.0171432932475</v>
      </c>
      <c r="BM89" s="5">
        <f t="shared" si="68"/>
        <v>1152.0902388797788</v>
      </c>
      <c r="BN89" s="5">
        <f t="shared" si="69"/>
        <v>1252.4297258860504</v>
      </c>
      <c r="BO89" s="5">
        <f t="shared" si="70"/>
        <v>1192.9734435699581</v>
      </c>
    </row>
    <row r="90" spans="1:67" x14ac:dyDescent="0.3">
      <c r="A90">
        <f t="shared" si="71"/>
        <v>86</v>
      </c>
      <c r="B90">
        <f t="shared" si="40"/>
        <v>471</v>
      </c>
      <c r="C90" s="5">
        <f>AU90*EXP('Capital Market Assumptions'!$B$22+'Capital Market Assumptions'!$B$23*'Random Draws'!B89)</f>
        <v>547.27257859186534</v>
      </c>
      <c r="D90" s="5">
        <f>AV90*EXP('Capital Market Assumptions'!$B$22+'Capital Market Assumptions'!$B$23*'Random Draws'!C89)</f>
        <v>548.90574672354194</v>
      </c>
      <c r="E90" s="5">
        <f>AW90*EXP('Capital Market Assumptions'!$B$22+'Capital Market Assumptions'!$B$23*'Random Draws'!D89)</f>
        <v>730.67688873521445</v>
      </c>
      <c r="F90" s="5">
        <f>AX90*EXP('Capital Market Assumptions'!$B$22+'Capital Market Assumptions'!$B$23*'Random Draws'!E89)</f>
        <v>865.0447710895595</v>
      </c>
      <c r="G90" s="5">
        <f>AY90*EXP('Capital Market Assumptions'!$B$22+'Capital Market Assumptions'!$B$23*'Random Draws'!F89)</f>
        <v>823.21822267024947</v>
      </c>
      <c r="H90" s="5">
        <f>AZ90*EXP('Capital Market Assumptions'!$B$22+'Capital Market Assumptions'!$B$23*'Random Draws'!G89)</f>
        <v>886.307143423914</v>
      </c>
      <c r="I90" s="5">
        <f>BA90*EXP('Capital Market Assumptions'!$B$22+'Capital Market Assumptions'!$B$23*'Random Draws'!H89)</f>
        <v>982.56601549344805</v>
      </c>
      <c r="J90" s="5">
        <f>BB90*EXP('Capital Market Assumptions'!$B$22+'Capital Market Assumptions'!$B$23*'Random Draws'!I89)</f>
        <v>949.52824867128879</v>
      </c>
      <c r="K90" s="5">
        <f>BC90*EXP('Capital Market Assumptions'!$B$22+'Capital Market Assumptions'!$B$23*'Random Draws'!J89)</f>
        <v>888.53738987248175</v>
      </c>
      <c r="L90" s="5">
        <f>BD90*EXP('Capital Market Assumptions'!$B$22+'Capital Market Assumptions'!$B$23*'Random Draws'!K89)</f>
        <v>948.72864745002721</v>
      </c>
      <c r="M90" s="5">
        <f>BE90*EXP('Capital Market Assumptions'!$B$22+'Capital Market Assumptions'!$B$23*'Random Draws'!L89)</f>
        <v>1107.1067123057296</v>
      </c>
      <c r="N90" s="5">
        <f>BF90*EXP('Capital Market Assumptions'!$B$22+'Capital Market Assumptions'!$B$23*'Random Draws'!M89)</f>
        <v>1302.0877876824602</v>
      </c>
      <c r="O90" s="5">
        <f>BG90*EXP('Capital Market Assumptions'!$B$22+'Capital Market Assumptions'!$B$23*'Random Draws'!N89)</f>
        <v>1502.3627911002704</v>
      </c>
      <c r="P90" s="5">
        <f>BH90*EXP('Capital Market Assumptions'!$B$22+'Capital Market Assumptions'!$B$23*'Random Draws'!O89)</f>
        <v>1812.113393499232</v>
      </c>
      <c r="Q90" s="5">
        <f>BI90*EXP('Capital Market Assumptions'!$B$22+'Capital Market Assumptions'!$B$23*'Random Draws'!P89)</f>
        <v>2207.8102736304527</v>
      </c>
      <c r="R90" s="5">
        <f>BJ90*EXP('Capital Market Assumptions'!$B$22+'Capital Market Assumptions'!$B$23*'Random Draws'!Q89)</f>
        <v>2282.0158129697088</v>
      </c>
      <c r="S90" s="5">
        <f>BK90*EXP('Capital Market Assumptions'!$B$22+'Capital Market Assumptions'!$B$23*'Random Draws'!R89)</f>
        <v>2695.1742041275561</v>
      </c>
      <c r="T90" s="5">
        <f>BL90*EXP('Capital Market Assumptions'!$B$22+'Capital Market Assumptions'!$B$23*'Random Draws'!S89)</f>
        <v>3102.9592754028554</v>
      </c>
      <c r="U90" s="5">
        <f>BM90*EXP('Capital Market Assumptions'!$B$22+'Capital Market Assumptions'!$B$23*'Random Draws'!T89)</f>
        <v>3921.3284675564983</v>
      </c>
      <c r="V90" s="5">
        <f>BN90*EXP('Capital Market Assumptions'!$B$22+'Capital Market Assumptions'!$B$23*'Random Draws'!U89)</f>
        <v>3583.8910194740392</v>
      </c>
      <c r="X90">
        <f t="shared" si="41"/>
        <v>4.2999999999999261E-2</v>
      </c>
      <c r="Y90">
        <f t="shared" si="42"/>
        <v>1.0600000000000023</v>
      </c>
      <c r="Z90">
        <f t="shared" si="43"/>
        <v>2.0930000000000035</v>
      </c>
      <c r="AA90">
        <f t="shared" si="44"/>
        <v>3.1530000000000058</v>
      </c>
      <c r="AB90">
        <f t="shared" si="45"/>
        <v>4.2659999999999911</v>
      </c>
      <c r="AC90">
        <f t="shared" si="46"/>
        <v>5.3020000000000067</v>
      </c>
      <c r="AD90">
        <f t="shared" si="47"/>
        <v>6.3569999999999993</v>
      </c>
      <c r="AE90">
        <f t="shared" si="48"/>
        <v>7.3900000000000006</v>
      </c>
      <c r="AF90">
        <f t="shared" si="49"/>
        <v>8.3549999999999898</v>
      </c>
      <c r="AG90">
        <f t="shared" si="50"/>
        <v>9.2480000000000047</v>
      </c>
      <c r="AH90">
        <v>9.9540000000000006</v>
      </c>
      <c r="AI90">
        <v>10.536</v>
      </c>
      <c r="AJ90">
        <v>11.061999999999999</v>
      </c>
      <c r="AK90">
        <v>11.587</v>
      </c>
      <c r="AL90">
        <v>12.256</v>
      </c>
      <c r="AM90">
        <v>12.815</v>
      </c>
      <c r="AN90">
        <v>13.287000000000001</v>
      </c>
      <c r="AO90">
        <v>13.785</v>
      </c>
      <c r="AP90">
        <v>14.218999999999999</v>
      </c>
      <c r="AQ90">
        <v>14.718999999999999</v>
      </c>
      <c r="AS90">
        <f t="shared" si="72"/>
        <v>471</v>
      </c>
      <c r="AT90">
        <f t="shared" si="72"/>
        <v>471</v>
      </c>
      <c r="AU90">
        <f t="shared" si="72"/>
        <v>471</v>
      </c>
      <c r="AV90" s="5">
        <f t="shared" si="51"/>
        <v>547.22957859186533</v>
      </c>
      <c r="AW90" s="5">
        <f t="shared" si="52"/>
        <v>547.84574672354188</v>
      </c>
      <c r="AX90" s="5">
        <f t="shared" si="53"/>
        <v>728.58388873521449</v>
      </c>
      <c r="AY90" s="5">
        <f t="shared" si="54"/>
        <v>861.89177108955948</v>
      </c>
      <c r="AZ90" s="5">
        <f t="shared" si="55"/>
        <v>818.95222267024951</v>
      </c>
      <c r="BA90" s="5">
        <f t="shared" si="56"/>
        <v>881.00514342391398</v>
      </c>
      <c r="BB90" s="5">
        <f t="shared" si="57"/>
        <v>976.20901549344808</v>
      </c>
      <c r="BC90" s="5">
        <f t="shared" si="58"/>
        <v>942.13824867128881</v>
      </c>
      <c r="BD90" s="5">
        <f t="shared" si="59"/>
        <v>880.18238987248174</v>
      </c>
      <c r="BE90" s="5">
        <f t="shared" si="60"/>
        <v>939.48064745002716</v>
      </c>
      <c r="BF90" s="5">
        <f t="shared" si="61"/>
        <v>1097.1527123057297</v>
      </c>
      <c r="BG90" s="5">
        <f t="shared" si="62"/>
        <v>1291.5517876824601</v>
      </c>
      <c r="BH90" s="5">
        <f t="shared" si="63"/>
        <v>1491.3007911002705</v>
      </c>
      <c r="BI90" s="5">
        <f t="shared" si="64"/>
        <v>1800.526393499232</v>
      </c>
      <c r="BJ90" s="5">
        <f t="shared" si="65"/>
        <v>2195.5542736304528</v>
      </c>
      <c r="BK90" s="5">
        <f t="shared" si="66"/>
        <v>2269.2008129697087</v>
      </c>
      <c r="BL90" s="5">
        <f t="shared" si="67"/>
        <v>2681.8872041275563</v>
      </c>
      <c r="BM90" s="5">
        <f t="shared" si="68"/>
        <v>3089.1742754028555</v>
      </c>
      <c r="BN90" s="5">
        <f t="shared" si="69"/>
        <v>3907.1094675564982</v>
      </c>
      <c r="BO90" s="5">
        <f t="shared" si="70"/>
        <v>3569.1720194740392</v>
      </c>
    </row>
    <row r="91" spans="1:67" x14ac:dyDescent="0.3">
      <c r="A91">
        <f t="shared" si="71"/>
        <v>87</v>
      </c>
      <c r="B91">
        <f t="shared" si="40"/>
        <v>471</v>
      </c>
      <c r="C91" s="5">
        <f>AU91*EXP('Capital Market Assumptions'!$B$22+'Capital Market Assumptions'!$B$23*'Random Draws'!B90)</f>
        <v>556.16476772681699</v>
      </c>
      <c r="D91" s="5">
        <f>AV91*EXP('Capital Market Assumptions'!$B$22+'Capital Market Assumptions'!$B$23*'Random Draws'!C90)</f>
        <v>530.42722327867273</v>
      </c>
      <c r="E91" s="5">
        <f>AW91*EXP('Capital Market Assumptions'!$B$22+'Capital Market Assumptions'!$B$23*'Random Draws'!D90)</f>
        <v>579.21878272602044</v>
      </c>
      <c r="F91" s="5">
        <f>AX91*EXP('Capital Market Assumptions'!$B$22+'Capital Market Assumptions'!$B$23*'Random Draws'!E90)</f>
        <v>559.37593455643241</v>
      </c>
      <c r="G91" s="5">
        <f>AY91*EXP('Capital Market Assumptions'!$B$22+'Capital Market Assumptions'!$B$23*'Random Draws'!F90)</f>
        <v>515.62328913481622</v>
      </c>
      <c r="H91" s="5">
        <f>AZ91*EXP('Capital Market Assumptions'!$B$22+'Capital Market Assumptions'!$B$23*'Random Draws'!G90)</f>
        <v>518.47068490913409</v>
      </c>
      <c r="I91" s="5">
        <f>BA91*EXP('Capital Market Assumptions'!$B$22+'Capital Market Assumptions'!$B$23*'Random Draws'!H90)</f>
        <v>566.45606657799613</v>
      </c>
      <c r="J91" s="5">
        <f>BB91*EXP('Capital Market Assumptions'!$B$22+'Capital Market Assumptions'!$B$23*'Random Draws'!I90)</f>
        <v>640.52053216667707</v>
      </c>
      <c r="K91" s="5">
        <f>BC91*EXP('Capital Market Assumptions'!$B$22+'Capital Market Assumptions'!$B$23*'Random Draws'!J90)</f>
        <v>651.09449615053131</v>
      </c>
      <c r="L91" s="5">
        <f>BD91*EXP('Capital Market Assumptions'!$B$22+'Capital Market Assumptions'!$B$23*'Random Draws'!K90)</f>
        <v>702.22731542818087</v>
      </c>
      <c r="M91" s="5">
        <f>BE91*EXP('Capital Market Assumptions'!$B$22+'Capital Market Assumptions'!$B$23*'Random Draws'!L90)</f>
        <v>664.96142447397415</v>
      </c>
      <c r="N91" s="5">
        <f>BF91*EXP('Capital Market Assumptions'!$B$22+'Capital Market Assumptions'!$B$23*'Random Draws'!M90)</f>
        <v>690.26582707274599</v>
      </c>
      <c r="O91" s="5">
        <f>BG91*EXP('Capital Market Assumptions'!$B$22+'Capital Market Assumptions'!$B$23*'Random Draws'!N90)</f>
        <v>774.47735946707519</v>
      </c>
      <c r="P91" s="5">
        <f>BH91*EXP('Capital Market Assumptions'!$B$22+'Capital Market Assumptions'!$B$23*'Random Draws'!O90)</f>
        <v>889.32161109435731</v>
      </c>
      <c r="Q91" s="5">
        <f>BI91*EXP('Capital Market Assumptions'!$B$22+'Capital Market Assumptions'!$B$23*'Random Draws'!P90)</f>
        <v>830.03545517970133</v>
      </c>
      <c r="R91" s="5">
        <f>BJ91*EXP('Capital Market Assumptions'!$B$22+'Capital Market Assumptions'!$B$23*'Random Draws'!Q90)</f>
        <v>891.77157028609531</v>
      </c>
      <c r="S91" s="5">
        <f>BK91*EXP('Capital Market Assumptions'!$B$22+'Capital Market Assumptions'!$B$23*'Random Draws'!R90)</f>
        <v>858.92620194447863</v>
      </c>
      <c r="T91" s="5">
        <f>BL91*EXP('Capital Market Assumptions'!$B$22+'Capital Market Assumptions'!$B$23*'Random Draws'!S90)</f>
        <v>782.27129702788852</v>
      </c>
      <c r="U91" s="5">
        <f>BM91*EXP('Capital Market Assumptions'!$B$22+'Capital Market Assumptions'!$B$23*'Random Draws'!T90)</f>
        <v>878.79421247066739</v>
      </c>
      <c r="V91" s="5">
        <f>BN91*EXP('Capital Market Assumptions'!$B$22+'Capital Market Assumptions'!$B$23*'Random Draws'!U90)</f>
        <v>810.9909845692581</v>
      </c>
      <c r="X91">
        <f t="shared" si="41"/>
        <v>4.2999999999999261E-2</v>
      </c>
      <c r="Y91">
        <f t="shared" si="42"/>
        <v>1.0600000000000023</v>
      </c>
      <c r="Z91">
        <f t="shared" si="43"/>
        <v>2.0930000000000035</v>
      </c>
      <c r="AA91">
        <f t="shared" si="44"/>
        <v>3.1530000000000058</v>
      </c>
      <c r="AB91">
        <f t="shared" si="45"/>
        <v>4.2659999999999911</v>
      </c>
      <c r="AC91">
        <f t="shared" si="46"/>
        <v>5.3020000000000067</v>
      </c>
      <c r="AD91">
        <f t="shared" si="47"/>
        <v>6.3569999999999993</v>
      </c>
      <c r="AE91">
        <f t="shared" si="48"/>
        <v>7.3900000000000006</v>
      </c>
      <c r="AF91">
        <f t="shared" si="49"/>
        <v>8.3549999999999898</v>
      </c>
      <c r="AG91">
        <f t="shared" si="50"/>
        <v>9.2480000000000047</v>
      </c>
      <c r="AH91">
        <v>9.9540000000000006</v>
      </c>
      <c r="AI91">
        <v>10.536</v>
      </c>
      <c r="AJ91">
        <v>11.061999999999999</v>
      </c>
      <c r="AK91">
        <v>11.587</v>
      </c>
      <c r="AL91">
        <v>12.256</v>
      </c>
      <c r="AM91">
        <v>12.815</v>
      </c>
      <c r="AN91">
        <v>13.287000000000001</v>
      </c>
      <c r="AO91">
        <v>13.785</v>
      </c>
      <c r="AP91">
        <v>14.218999999999999</v>
      </c>
      <c r="AQ91">
        <v>14.718999999999999</v>
      </c>
      <c r="AS91">
        <f t="shared" si="72"/>
        <v>471</v>
      </c>
      <c r="AT91">
        <f t="shared" si="72"/>
        <v>471</v>
      </c>
      <c r="AU91">
        <f t="shared" si="72"/>
        <v>471</v>
      </c>
      <c r="AV91" s="5">
        <f t="shared" si="51"/>
        <v>556.12176772681698</v>
      </c>
      <c r="AW91" s="5">
        <f t="shared" si="52"/>
        <v>529.36722327867278</v>
      </c>
      <c r="AX91" s="5">
        <f t="shared" si="53"/>
        <v>577.12578272602047</v>
      </c>
      <c r="AY91" s="5">
        <f t="shared" si="54"/>
        <v>556.22293455643239</v>
      </c>
      <c r="AZ91" s="5">
        <f t="shared" si="55"/>
        <v>511.35728913481626</v>
      </c>
      <c r="BA91" s="5">
        <f t="shared" si="56"/>
        <v>513.16868490913407</v>
      </c>
      <c r="BB91" s="5">
        <f t="shared" si="57"/>
        <v>560.09906657799615</v>
      </c>
      <c r="BC91" s="5">
        <f t="shared" si="58"/>
        <v>633.13053216667709</v>
      </c>
      <c r="BD91" s="5">
        <f t="shared" si="59"/>
        <v>642.73949615053129</v>
      </c>
      <c r="BE91" s="5">
        <f t="shared" si="60"/>
        <v>692.97931542818083</v>
      </c>
      <c r="BF91" s="5">
        <f t="shared" si="61"/>
        <v>655.0074244739742</v>
      </c>
      <c r="BG91" s="5">
        <f t="shared" si="62"/>
        <v>679.72982707274605</v>
      </c>
      <c r="BH91" s="5">
        <f t="shared" si="63"/>
        <v>763.41535946707518</v>
      </c>
      <c r="BI91" s="5">
        <f t="shared" si="64"/>
        <v>877.73461109435732</v>
      </c>
      <c r="BJ91" s="5">
        <f t="shared" si="65"/>
        <v>817.77945517970136</v>
      </c>
      <c r="BK91" s="5">
        <f t="shared" si="66"/>
        <v>878.95657028609526</v>
      </c>
      <c r="BL91" s="5">
        <f t="shared" si="67"/>
        <v>845.6392019444786</v>
      </c>
      <c r="BM91" s="5">
        <f t="shared" si="68"/>
        <v>768.48629702788855</v>
      </c>
      <c r="BN91" s="5">
        <f t="shared" si="69"/>
        <v>864.57521247066734</v>
      </c>
      <c r="BO91" s="5">
        <f t="shared" si="70"/>
        <v>796.27198456925805</v>
      </c>
    </row>
    <row r="92" spans="1:67" x14ac:dyDescent="0.3">
      <c r="A92">
        <f t="shared" si="71"/>
        <v>88</v>
      </c>
      <c r="B92">
        <f t="shared" si="40"/>
        <v>471</v>
      </c>
      <c r="C92" s="5">
        <f>AU92*EXP('Capital Market Assumptions'!$B$22+'Capital Market Assumptions'!$B$23*'Random Draws'!B91)</f>
        <v>490.53106520847666</v>
      </c>
      <c r="D92" s="5">
        <f>AV92*EXP('Capital Market Assumptions'!$B$22+'Capital Market Assumptions'!$B$23*'Random Draws'!C91)</f>
        <v>566.25589152566386</v>
      </c>
      <c r="E92" s="5">
        <f>AW92*EXP('Capital Market Assumptions'!$B$22+'Capital Market Assumptions'!$B$23*'Random Draws'!D91)</f>
        <v>664.38685939744778</v>
      </c>
      <c r="F92" s="5">
        <f>AX92*EXP('Capital Market Assumptions'!$B$22+'Capital Market Assumptions'!$B$23*'Random Draws'!E91)</f>
        <v>724.66806582043989</v>
      </c>
      <c r="G92" s="5">
        <f>AY92*EXP('Capital Market Assumptions'!$B$22+'Capital Market Assumptions'!$B$23*'Random Draws'!F91)</f>
        <v>647.27127320812917</v>
      </c>
      <c r="H92" s="5">
        <f>AZ92*EXP('Capital Market Assumptions'!$B$22+'Capital Market Assumptions'!$B$23*'Random Draws'!G91)</f>
        <v>577.35358932954443</v>
      </c>
      <c r="I92" s="5">
        <f>BA92*EXP('Capital Market Assumptions'!$B$22+'Capital Market Assumptions'!$B$23*'Random Draws'!H91)</f>
        <v>674.57196890067621</v>
      </c>
      <c r="J92" s="5">
        <f>BB92*EXP('Capital Market Assumptions'!$B$22+'Capital Market Assumptions'!$B$23*'Random Draws'!I91)</f>
        <v>756.40754073062465</v>
      </c>
      <c r="K92" s="5">
        <f>BC92*EXP('Capital Market Assumptions'!$B$22+'Capital Market Assumptions'!$B$23*'Random Draws'!J91)</f>
        <v>663.82673617155842</v>
      </c>
      <c r="L92" s="5">
        <f>BD92*EXP('Capital Market Assumptions'!$B$22+'Capital Market Assumptions'!$B$23*'Random Draws'!K91)</f>
        <v>775.02678013113393</v>
      </c>
      <c r="M92" s="5">
        <f>BE92*EXP('Capital Market Assumptions'!$B$22+'Capital Market Assumptions'!$B$23*'Random Draws'!L91)</f>
        <v>678.00718221313662</v>
      </c>
      <c r="N92" s="5">
        <f>BF92*EXP('Capital Market Assumptions'!$B$22+'Capital Market Assumptions'!$B$23*'Random Draws'!M91)</f>
        <v>770.70655567718666</v>
      </c>
      <c r="O92" s="5">
        <f>BG92*EXP('Capital Market Assumptions'!$B$22+'Capital Market Assumptions'!$B$23*'Random Draws'!N91)</f>
        <v>776.76659116526264</v>
      </c>
      <c r="P92" s="5">
        <f>BH92*EXP('Capital Market Assumptions'!$B$22+'Capital Market Assumptions'!$B$23*'Random Draws'!O91)</f>
        <v>745.84400678556881</v>
      </c>
      <c r="Q92" s="5">
        <f>BI92*EXP('Capital Market Assumptions'!$B$22+'Capital Market Assumptions'!$B$23*'Random Draws'!P91)</f>
        <v>613.76462525641853</v>
      </c>
      <c r="R92" s="5">
        <f>BJ92*EXP('Capital Market Assumptions'!$B$22+'Capital Market Assumptions'!$B$23*'Random Draws'!Q91)</f>
        <v>611.46086508074302</v>
      </c>
      <c r="S92" s="5">
        <f>BK92*EXP('Capital Market Assumptions'!$B$22+'Capital Market Assumptions'!$B$23*'Random Draws'!R91)</f>
        <v>624.70840035085905</v>
      </c>
      <c r="T92" s="5">
        <f>BL92*EXP('Capital Market Assumptions'!$B$22+'Capital Market Assumptions'!$B$23*'Random Draws'!S91)</f>
        <v>711.64433953364505</v>
      </c>
      <c r="U92" s="5">
        <f>BM92*EXP('Capital Market Assumptions'!$B$22+'Capital Market Assumptions'!$B$23*'Random Draws'!T91)</f>
        <v>699.94912895080768</v>
      </c>
      <c r="V92" s="5">
        <f>BN92*EXP('Capital Market Assumptions'!$B$22+'Capital Market Assumptions'!$B$23*'Random Draws'!U91)</f>
        <v>772.79883140549975</v>
      </c>
      <c r="X92">
        <f t="shared" si="41"/>
        <v>4.2999999999999261E-2</v>
      </c>
      <c r="Y92">
        <f t="shared" si="42"/>
        <v>1.0600000000000023</v>
      </c>
      <c r="Z92">
        <f t="shared" si="43"/>
        <v>2.0930000000000035</v>
      </c>
      <c r="AA92">
        <f t="shared" si="44"/>
        <v>3.1530000000000058</v>
      </c>
      <c r="AB92">
        <f t="shared" si="45"/>
        <v>4.2659999999999911</v>
      </c>
      <c r="AC92">
        <f t="shared" si="46"/>
        <v>5.3020000000000067</v>
      </c>
      <c r="AD92">
        <f t="shared" si="47"/>
        <v>6.3569999999999993</v>
      </c>
      <c r="AE92">
        <f t="shared" si="48"/>
        <v>7.3900000000000006</v>
      </c>
      <c r="AF92">
        <f t="shared" si="49"/>
        <v>8.3549999999999898</v>
      </c>
      <c r="AG92">
        <f t="shared" si="50"/>
        <v>9.2480000000000047</v>
      </c>
      <c r="AH92">
        <v>9.9540000000000006</v>
      </c>
      <c r="AI92">
        <v>10.536</v>
      </c>
      <c r="AJ92">
        <v>11.061999999999999</v>
      </c>
      <c r="AK92">
        <v>11.587</v>
      </c>
      <c r="AL92">
        <v>12.256</v>
      </c>
      <c r="AM92">
        <v>12.815</v>
      </c>
      <c r="AN92">
        <v>13.287000000000001</v>
      </c>
      <c r="AO92">
        <v>13.785</v>
      </c>
      <c r="AP92">
        <v>14.218999999999999</v>
      </c>
      <c r="AQ92">
        <v>14.718999999999999</v>
      </c>
      <c r="AS92">
        <f t="shared" si="72"/>
        <v>471</v>
      </c>
      <c r="AT92">
        <f t="shared" si="72"/>
        <v>471</v>
      </c>
      <c r="AU92">
        <f t="shared" si="72"/>
        <v>471</v>
      </c>
      <c r="AV92" s="5">
        <f t="shared" si="51"/>
        <v>490.48806520847666</v>
      </c>
      <c r="AW92" s="5">
        <f t="shared" si="52"/>
        <v>565.19589152566391</v>
      </c>
      <c r="AX92" s="5">
        <f t="shared" si="53"/>
        <v>662.29385939744782</v>
      </c>
      <c r="AY92" s="5">
        <f t="shared" si="54"/>
        <v>721.51506582043987</v>
      </c>
      <c r="AZ92" s="5">
        <f t="shared" si="55"/>
        <v>643.00527320812921</v>
      </c>
      <c r="BA92" s="5">
        <f t="shared" si="56"/>
        <v>572.05158932954441</v>
      </c>
      <c r="BB92" s="5">
        <f t="shared" si="57"/>
        <v>668.21496890067624</v>
      </c>
      <c r="BC92" s="5">
        <f t="shared" si="58"/>
        <v>749.01754073062466</v>
      </c>
      <c r="BD92" s="5">
        <f t="shared" si="59"/>
        <v>655.4717361715584</v>
      </c>
      <c r="BE92" s="5">
        <f t="shared" si="60"/>
        <v>765.77878013113389</v>
      </c>
      <c r="BF92" s="5">
        <f t="shared" si="61"/>
        <v>668.05318221313667</v>
      </c>
      <c r="BG92" s="5">
        <f t="shared" si="62"/>
        <v>760.17055567718671</v>
      </c>
      <c r="BH92" s="5">
        <f t="shared" si="63"/>
        <v>765.70459116526263</v>
      </c>
      <c r="BI92" s="5">
        <f t="shared" si="64"/>
        <v>734.25700678556882</v>
      </c>
      <c r="BJ92" s="5">
        <f t="shared" si="65"/>
        <v>601.50862525641855</v>
      </c>
      <c r="BK92" s="5">
        <f t="shared" si="66"/>
        <v>598.64586508074296</v>
      </c>
      <c r="BL92" s="5">
        <f t="shared" si="67"/>
        <v>611.42140035085902</v>
      </c>
      <c r="BM92" s="5">
        <f t="shared" si="68"/>
        <v>697.85933953364508</v>
      </c>
      <c r="BN92" s="5">
        <f t="shared" si="69"/>
        <v>685.73012895080763</v>
      </c>
      <c r="BO92" s="5">
        <f t="shared" si="70"/>
        <v>758.0798314054997</v>
      </c>
    </row>
    <row r="93" spans="1:67" x14ac:dyDescent="0.3">
      <c r="A93">
        <f t="shared" si="71"/>
        <v>89</v>
      </c>
      <c r="B93">
        <f t="shared" si="40"/>
        <v>471</v>
      </c>
      <c r="C93" s="5">
        <f>AU93*EXP('Capital Market Assumptions'!$B$22+'Capital Market Assumptions'!$B$23*'Random Draws'!B92)</f>
        <v>517.47563801517231</v>
      </c>
      <c r="D93" s="5">
        <f>AV93*EXP('Capital Market Assumptions'!$B$22+'Capital Market Assumptions'!$B$23*'Random Draws'!C92)</f>
        <v>538.24749699613119</v>
      </c>
      <c r="E93" s="5">
        <f>AW93*EXP('Capital Market Assumptions'!$B$22+'Capital Market Assumptions'!$B$23*'Random Draws'!D92)</f>
        <v>666.04263443816217</v>
      </c>
      <c r="F93" s="5">
        <f>AX93*EXP('Capital Market Assumptions'!$B$22+'Capital Market Assumptions'!$B$23*'Random Draws'!E92)</f>
        <v>691.4462100840758</v>
      </c>
      <c r="G93" s="5">
        <f>AY93*EXP('Capital Market Assumptions'!$B$22+'Capital Market Assumptions'!$B$23*'Random Draws'!F92)</f>
        <v>680.03012493206984</v>
      </c>
      <c r="H93" s="5">
        <f>AZ93*EXP('Capital Market Assumptions'!$B$22+'Capital Market Assumptions'!$B$23*'Random Draws'!G92)</f>
        <v>807.00065133992257</v>
      </c>
      <c r="I93" s="5">
        <f>BA93*EXP('Capital Market Assumptions'!$B$22+'Capital Market Assumptions'!$B$23*'Random Draws'!H92)</f>
        <v>806.617251554973</v>
      </c>
      <c r="J93" s="5">
        <f>BB93*EXP('Capital Market Assumptions'!$B$22+'Capital Market Assumptions'!$B$23*'Random Draws'!I92)</f>
        <v>974.11127499717657</v>
      </c>
      <c r="K93" s="5">
        <f>BC93*EXP('Capital Market Assumptions'!$B$22+'Capital Market Assumptions'!$B$23*'Random Draws'!J92)</f>
        <v>1041.5849134011339</v>
      </c>
      <c r="L93" s="5">
        <f>BD93*EXP('Capital Market Assumptions'!$B$22+'Capital Market Assumptions'!$B$23*'Random Draws'!K92)</f>
        <v>1060.0188988773323</v>
      </c>
      <c r="M93" s="5">
        <f>BE93*EXP('Capital Market Assumptions'!$B$22+'Capital Market Assumptions'!$B$23*'Random Draws'!L92)</f>
        <v>1335.8354431627015</v>
      </c>
      <c r="N93" s="5">
        <f>BF93*EXP('Capital Market Assumptions'!$B$22+'Capital Market Assumptions'!$B$23*'Random Draws'!M92)</f>
        <v>1625.0213282544989</v>
      </c>
      <c r="O93" s="5">
        <f>BG93*EXP('Capital Market Assumptions'!$B$22+'Capital Market Assumptions'!$B$23*'Random Draws'!N92)</f>
        <v>1680.4530971251268</v>
      </c>
      <c r="P93" s="5">
        <f>BH93*EXP('Capital Market Assumptions'!$B$22+'Capital Market Assumptions'!$B$23*'Random Draws'!O92)</f>
        <v>1593.3647997180997</v>
      </c>
      <c r="Q93" s="5">
        <f>BI93*EXP('Capital Market Assumptions'!$B$22+'Capital Market Assumptions'!$B$23*'Random Draws'!P92)</f>
        <v>1805.9259162902038</v>
      </c>
      <c r="R93" s="5">
        <f>BJ93*EXP('Capital Market Assumptions'!$B$22+'Capital Market Assumptions'!$B$23*'Random Draws'!Q92)</f>
        <v>1923.4565751112216</v>
      </c>
      <c r="S93" s="5">
        <f>BK93*EXP('Capital Market Assumptions'!$B$22+'Capital Market Assumptions'!$B$23*'Random Draws'!R92)</f>
        <v>2161.024609777548</v>
      </c>
      <c r="T93" s="5">
        <f>BL93*EXP('Capital Market Assumptions'!$B$22+'Capital Market Assumptions'!$B$23*'Random Draws'!S92)</f>
        <v>2405.9080055851127</v>
      </c>
      <c r="U93" s="5">
        <f>BM93*EXP('Capital Market Assumptions'!$B$22+'Capital Market Assumptions'!$B$23*'Random Draws'!T92)</f>
        <v>2295.8566712338957</v>
      </c>
      <c r="V93" s="5">
        <f>BN93*EXP('Capital Market Assumptions'!$B$22+'Capital Market Assumptions'!$B$23*'Random Draws'!U92)</f>
        <v>2259.5784848854137</v>
      </c>
      <c r="X93">
        <f t="shared" si="41"/>
        <v>4.2999999999999261E-2</v>
      </c>
      <c r="Y93">
        <f t="shared" si="42"/>
        <v>1.0600000000000023</v>
      </c>
      <c r="Z93">
        <f t="shared" si="43"/>
        <v>2.0930000000000035</v>
      </c>
      <c r="AA93">
        <f t="shared" si="44"/>
        <v>3.1530000000000058</v>
      </c>
      <c r="AB93">
        <f t="shared" si="45"/>
        <v>4.2659999999999911</v>
      </c>
      <c r="AC93">
        <f t="shared" si="46"/>
        <v>5.3020000000000067</v>
      </c>
      <c r="AD93">
        <f t="shared" si="47"/>
        <v>6.3569999999999993</v>
      </c>
      <c r="AE93">
        <f t="shared" si="48"/>
        <v>7.3900000000000006</v>
      </c>
      <c r="AF93">
        <f t="shared" si="49"/>
        <v>8.3549999999999898</v>
      </c>
      <c r="AG93">
        <f t="shared" si="50"/>
        <v>9.2480000000000047</v>
      </c>
      <c r="AH93">
        <v>9.9540000000000006</v>
      </c>
      <c r="AI93">
        <v>10.536</v>
      </c>
      <c r="AJ93">
        <v>11.061999999999999</v>
      </c>
      <c r="AK93">
        <v>11.587</v>
      </c>
      <c r="AL93">
        <v>12.256</v>
      </c>
      <c r="AM93">
        <v>12.815</v>
      </c>
      <c r="AN93">
        <v>13.287000000000001</v>
      </c>
      <c r="AO93">
        <v>13.785</v>
      </c>
      <c r="AP93">
        <v>14.218999999999999</v>
      </c>
      <c r="AQ93">
        <v>14.718999999999999</v>
      </c>
      <c r="AS93">
        <f t="shared" si="72"/>
        <v>471</v>
      </c>
      <c r="AT93">
        <f t="shared" si="72"/>
        <v>471</v>
      </c>
      <c r="AU93">
        <f t="shared" si="72"/>
        <v>471</v>
      </c>
      <c r="AV93" s="5">
        <f t="shared" si="51"/>
        <v>517.4326380151723</v>
      </c>
      <c r="AW93" s="5">
        <f t="shared" si="52"/>
        <v>537.18749699613113</v>
      </c>
      <c r="AX93" s="5">
        <f t="shared" si="53"/>
        <v>663.94963443816221</v>
      </c>
      <c r="AY93" s="5">
        <f t="shared" si="54"/>
        <v>688.29321008407578</v>
      </c>
      <c r="AZ93" s="5">
        <f t="shared" si="55"/>
        <v>675.76412493206988</v>
      </c>
      <c r="BA93" s="5">
        <f t="shared" si="56"/>
        <v>801.69865133992255</v>
      </c>
      <c r="BB93" s="5">
        <f t="shared" si="57"/>
        <v>800.26025155497302</v>
      </c>
      <c r="BC93" s="5">
        <f t="shared" si="58"/>
        <v>966.72127499717658</v>
      </c>
      <c r="BD93" s="5">
        <f t="shared" si="59"/>
        <v>1033.2299134011339</v>
      </c>
      <c r="BE93" s="5">
        <f t="shared" si="60"/>
        <v>1050.7708988773322</v>
      </c>
      <c r="BF93" s="5">
        <f t="shared" si="61"/>
        <v>1325.8814431627015</v>
      </c>
      <c r="BG93" s="5">
        <f t="shared" si="62"/>
        <v>1614.4853282544989</v>
      </c>
      <c r="BH93" s="5">
        <f t="shared" si="63"/>
        <v>1669.3910971251269</v>
      </c>
      <c r="BI93" s="5">
        <f t="shared" si="64"/>
        <v>1581.7777997180997</v>
      </c>
      <c r="BJ93" s="5">
        <f t="shared" si="65"/>
        <v>1793.6699162902037</v>
      </c>
      <c r="BK93" s="5">
        <f t="shared" si="66"/>
        <v>1910.6415751112215</v>
      </c>
      <c r="BL93" s="5">
        <f t="shared" si="67"/>
        <v>2147.7376097775482</v>
      </c>
      <c r="BM93" s="5">
        <f t="shared" si="68"/>
        <v>2392.1230055851129</v>
      </c>
      <c r="BN93" s="5">
        <f t="shared" si="69"/>
        <v>2281.6376712338956</v>
      </c>
      <c r="BO93" s="5">
        <f t="shared" si="70"/>
        <v>2244.8594848854136</v>
      </c>
    </row>
    <row r="94" spans="1:67" x14ac:dyDescent="0.3">
      <c r="A94">
        <f t="shared" si="71"/>
        <v>90</v>
      </c>
      <c r="B94">
        <f t="shared" si="40"/>
        <v>471</v>
      </c>
      <c r="C94" s="5">
        <f>AU94*EXP('Capital Market Assumptions'!$B$22+'Capital Market Assumptions'!$B$23*'Random Draws'!B93)</f>
        <v>440.6055435507314</v>
      </c>
      <c r="D94" s="5">
        <f>AV94*EXP('Capital Market Assumptions'!$B$22+'Capital Market Assumptions'!$B$23*'Random Draws'!C93)</f>
        <v>414.2554569989714</v>
      </c>
      <c r="E94" s="5">
        <f>AW94*EXP('Capital Market Assumptions'!$B$22+'Capital Market Assumptions'!$B$23*'Random Draws'!D93)</f>
        <v>368.11108970903467</v>
      </c>
      <c r="F94" s="5">
        <f>AX94*EXP('Capital Market Assumptions'!$B$22+'Capital Market Assumptions'!$B$23*'Random Draws'!E93)</f>
        <v>495.43617956699001</v>
      </c>
      <c r="G94" s="5">
        <f>AY94*EXP('Capital Market Assumptions'!$B$22+'Capital Market Assumptions'!$B$23*'Random Draws'!F93)</f>
        <v>567.42486451692832</v>
      </c>
      <c r="H94" s="5">
        <f>AZ94*EXP('Capital Market Assumptions'!$B$22+'Capital Market Assumptions'!$B$23*'Random Draws'!G93)</f>
        <v>668.68278766876608</v>
      </c>
      <c r="I94" s="5">
        <f>BA94*EXP('Capital Market Assumptions'!$B$22+'Capital Market Assumptions'!$B$23*'Random Draws'!H93)</f>
        <v>605.188771995146</v>
      </c>
      <c r="J94" s="5">
        <f>BB94*EXP('Capital Market Assumptions'!$B$22+'Capital Market Assumptions'!$B$23*'Random Draws'!I93)</f>
        <v>559.41806347921249</v>
      </c>
      <c r="K94" s="5">
        <f>BC94*EXP('Capital Market Assumptions'!$B$22+'Capital Market Assumptions'!$B$23*'Random Draws'!J93)</f>
        <v>623.97606225747199</v>
      </c>
      <c r="L94" s="5">
        <f>BD94*EXP('Capital Market Assumptions'!$B$22+'Capital Market Assumptions'!$B$23*'Random Draws'!K93)</f>
        <v>721.21747192441933</v>
      </c>
      <c r="M94" s="5">
        <f>BE94*EXP('Capital Market Assumptions'!$B$22+'Capital Market Assumptions'!$B$23*'Random Draws'!L93)</f>
        <v>776.46231125515396</v>
      </c>
      <c r="N94" s="5">
        <f>BF94*EXP('Capital Market Assumptions'!$B$22+'Capital Market Assumptions'!$B$23*'Random Draws'!M93)</f>
        <v>839.10755616453241</v>
      </c>
      <c r="O94" s="5">
        <f>BG94*EXP('Capital Market Assumptions'!$B$22+'Capital Market Assumptions'!$B$23*'Random Draws'!N93)</f>
        <v>864.48898947277337</v>
      </c>
      <c r="P94" s="5">
        <f>BH94*EXP('Capital Market Assumptions'!$B$22+'Capital Market Assumptions'!$B$23*'Random Draws'!O93)</f>
        <v>838.41872783426595</v>
      </c>
      <c r="Q94" s="5">
        <f>BI94*EXP('Capital Market Assumptions'!$B$22+'Capital Market Assumptions'!$B$23*'Random Draws'!P93)</f>
        <v>888.74585886956629</v>
      </c>
      <c r="R94" s="5">
        <f>BJ94*EXP('Capital Market Assumptions'!$B$22+'Capital Market Assumptions'!$B$23*'Random Draws'!Q93)</f>
        <v>1029.7529619450104</v>
      </c>
      <c r="S94" s="5">
        <f>BK94*EXP('Capital Market Assumptions'!$B$22+'Capital Market Assumptions'!$B$23*'Random Draws'!R93)</f>
        <v>993.13234129033788</v>
      </c>
      <c r="T94" s="5">
        <f>BL94*EXP('Capital Market Assumptions'!$B$22+'Capital Market Assumptions'!$B$23*'Random Draws'!S93)</f>
        <v>1228.6526106111974</v>
      </c>
      <c r="U94" s="5">
        <f>BM94*EXP('Capital Market Assumptions'!$B$22+'Capital Market Assumptions'!$B$23*'Random Draws'!T93)</f>
        <v>1117.2063276132697</v>
      </c>
      <c r="V94" s="5">
        <f>BN94*EXP('Capital Market Assumptions'!$B$22+'Capital Market Assumptions'!$B$23*'Random Draws'!U93)</f>
        <v>1175.9928994664353</v>
      </c>
      <c r="X94">
        <f t="shared" si="41"/>
        <v>4.2999999999999261E-2</v>
      </c>
      <c r="Y94">
        <f t="shared" si="42"/>
        <v>1.0600000000000023</v>
      </c>
      <c r="Z94">
        <f t="shared" si="43"/>
        <v>2.0930000000000035</v>
      </c>
      <c r="AA94">
        <f t="shared" si="44"/>
        <v>3.1530000000000058</v>
      </c>
      <c r="AB94">
        <f t="shared" si="45"/>
        <v>4.2659999999999911</v>
      </c>
      <c r="AC94">
        <f t="shared" si="46"/>
        <v>5.3020000000000067</v>
      </c>
      <c r="AD94">
        <f t="shared" si="47"/>
        <v>6.3569999999999993</v>
      </c>
      <c r="AE94">
        <f t="shared" si="48"/>
        <v>7.3900000000000006</v>
      </c>
      <c r="AF94">
        <f t="shared" si="49"/>
        <v>8.3549999999999898</v>
      </c>
      <c r="AG94">
        <f t="shared" si="50"/>
        <v>9.2480000000000047</v>
      </c>
      <c r="AH94">
        <v>9.9540000000000006</v>
      </c>
      <c r="AI94">
        <v>10.536</v>
      </c>
      <c r="AJ94">
        <v>11.061999999999999</v>
      </c>
      <c r="AK94">
        <v>11.587</v>
      </c>
      <c r="AL94">
        <v>12.256</v>
      </c>
      <c r="AM94">
        <v>12.815</v>
      </c>
      <c r="AN94">
        <v>13.287000000000001</v>
      </c>
      <c r="AO94">
        <v>13.785</v>
      </c>
      <c r="AP94">
        <v>14.218999999999999</v>
      </c>
      <c r="AQ94">
        <v>14.718999999999999</v>
      </c>
      <c r="AS94">
        <f t="shared" si="72"/>
        <v>471</v>
      </c>
      <c r="AT94">
        <f t="shared" si="72"/>
        <v>471</v>
      </c>
      <c r="AU94">
        <f t="shared" si="72"/>
        <v>471</v>
      </c>
      <c r="AV94" s="5">
        <f t="shared" si="51"/>
        <v>440.56254355073139</v>
      </c>
      <c r="AW94" s="5">
        <f t="shared" si="52"/>
        <v>413.19545699897139</v>
      </c>
      <c r="AX94" s="5">
        <f t="shared" si="53"/>
        <v>366.01808970903465</v>
      </c>
      <c r="AY94" s="5">
        <f t="shared" si="54"/>
        <v>492.28317956698999</v>
      </c>
      <c r="AZ94" s="5">
        <f t="shared" si="55"/>
        <v>563.15886451692836</v>
      </c>
      <c r="BA94" s="5">
        <f t="shared" si="56"/>
        <v>663.38078766876606</v>
      </c>
      <c r="BB94" s="5">
        <f t="shared" si="57"/>
        <v>598.83177199514603</v>
      </c>
      <c r="BC94" s="5">
        <f t="shared" si="58"/>
        <v>552.02806347921251</v>
      </c>
      <c r="BD94" s="5">
        <f t="shared" si="59"/>
        <v>615.62106225747198</v>
      </c>
      <c r="BE94" s="5">
        <f t="shared" si="60"/>
        <v>711.96947192441928</v>
      </c>
      <c r="BF94" s="5">
        <f t="shared" si="61"/>
        <v>766.50831125515401</v>
      </c>
      <c r="BG94" s="5">
        <f t="shared" si="62"/>
        <v>828.57155616453247</v>
      </c>
      <c r="BH94" s="5">
        <f t="shared" si="63"/>
        <v>853.42698947277336</v>
      </c>
      <c r="BI94" s="5">
        <f t="shared" si="64"/>
        <v>826.83172783426596</v>
      </c>
      <c r="BJ94" s="5">
        <f t="shared" si="65"/>
        <v>876.48985886956632</v>
      </c>
      <c r="BK94" s="5">
        <f t="shared" si="66"/>
        <v>1016.9379619450103</v>
      </c>
      <c r="BL94" s="5">
        <f t="shared" si="67"/>
        <v>979.84534129033784</v>
      </c>
      <c r="BM94" s="5">
        <f t="shared" si="68"/>
        <v>1214.8676106111973</v>
      </c>
      <c r="BN94" s="5">
        <f t="shared" si="69"/>
        <v>1102.9873276132696</v>
      </c>
      <c r="BO94" s="5">
        <f t="shared" si="70"/>
        <v>1161.2738994664353</v>
      </c>
    </row>
    <row r="95" spans="1:67" x14ac:dyDescent="0.3">
      <c r="A95">
        <f t="shared" si="71"/>
        <v>91</v>
      </c>
      <c r="B95">
        <f t="shared" si="40"/>
        <v>471</v>
      </c>
      <c r="C95" s="5">
        <f>AU95*EXP('Capital Market Assumptions'!$B$22+'Capital Market Assumptions'!$B$23*'Random Draws'!B94)</f>
        <v>441.52409800073525</v>
      </c>
      <c r="D95" s="5">
        <f>AV95*EXP('Capital Market Assumptions'!$B$22+'Capital Market Assumptions'!$B$23*'Random Draws'!C94)</f>
        <v>573.04176463479996</v>
      </c>
      <c r="E95" s="5">
        <f>AW95*EXP('Capital Market Assumptions'!$B$22+'Capital Market Assumptions'!$B$23*'Random Draws'!D94)</f>
        <v>462.37693403916285</v>
      </c>
      <c r="F95" s="5">
        <f>AX95*EXP('Capital Market Assumptions'!$B$22+'Capital Market Assumptions'!$B$23*'Random Draws'!E94)</f>
        <v>504.36019061426396</v>
      </c>
      <c r="G95" s="5">
        <f>AY95*EXP('Capital Market Assumptions'!$B$22+'Capital Market Assumptions'!$B$23*'Random Draws'!F94)</f>
        <v>568.84353554775055</v>
      </c>
      <c r="H95" s="5">
        <f>AZ95*EXP('Capital Market Assumptions'!$B$22+'Capital Market Assumptions'!$B$23*'Random Draws'!G94)</f>
        <v>568.66884379769442</v>
      </c>
      <c r="I95" s="5">
        <f>BA95*EXP('Capital Market Assumptions'!$B$22+'Capital Market Assumptions'!$B$23*'Random Draws'!H94)</f>
        <v>683.12344180407524</v>
      </c>
      <c r="J95" s="5">
        <f>BB95*EXP('Capital Market Assumptions'!$B$22+'Capital Market Assumptions'!$B$23*'Random Draws'!I94)</f>
        <v>733.38227189253553</v>
      </c>
      <c r="K95" s="5">
        <f>BC95*EXP('Capital Market Assumptions'!$B$22+'Capital Market Assumptions'!$B$23*'Random Draws'!J94)</f>
        <v>789.12922510856197</v>
      </c>
      <c r="L95" s="5">
        <f>BD95*EXP('Capital Market Assumptions'!$B$22+'Capital Market Assumptions'!$B$23*'Random Draws'!K94)</f>
        <v>765.28042849372343</v>
      </c>
      <c r="M95" s="5">
        <f>BE95*EXP('Capital Market Assumptions'!$B$22+'Capital Market Assumptions'!$B$23*'Random Draws'!L94)</f>
        <v>726.98353075843818</v>
      </c>
      <c r="N95" s="5">
        <f>BF95*EXP('Capital Market Assumptions'!$B$22+'Capital Market Assumptions'!$B$23*'Random Draws'!M94)</f>
        <v>577.13202767212567</v>
      </c>
      <c r="O95" s="5">
        <f>BG95*EXP('Capital Market Assumptions'!$B$22+'Capital Market Assumptions'!$B$23*'Random Draws'!N94)</f>
        <v>626.78148237177288</v>
      </c>
      <c r="P95" s="5">
        <f>BH95*EXP('Capital Market Assumptions'!$B$22+'Capital Market Assumptions'!$B$23*'Random Draws'!O94)</f>
        <v>674.10299262266471</v>
      </c>
      <c r="Q95" s="5">
        <f>BI95*EXP('Capital Market Assumptions'!$B$22+'Capital Market Assumptions'!$B$23*'Random Draws'!P94)</f>
        <v>698.40458453527469</v>
      </c>
      <c r="R95" s="5">
        <f>BJ95*EXP('Capital Market Assumptions'!$B$22+'Capital Market Assumptions'!$B$23*'Random Draws'!Q94)</f>
        <v>738.40537082618062</v>
      </c>
      <c r="S95" s="5">
        <f>BK95*EXP('Capital Market Assumptions'!$B$22+'Capital Market Assumptions'!$B$23*'Random Draws'!R94)</f>
        <v>861.56424307549776</v>
      </c>
      <c r="T95" s="5">
        <f>BL95*EXP('Capital Market Assumptions'!$B$22+'Capital Market Assumptions'!$B$23*'Random Draws'!S94)</f>
        <v>959.49525495940952</v>
      </c>
      <c r="U95" s="5">
        <f>BM95*EXP('Capital Market Assumptions'!$B$22+'Capital Market Assumptions'!$B$23*'Random Draws'!T94)</f>
        <v>854.79714863497964</v>
      </c>
      <c r="V95" s="5">
        <f>BN95*EXP('Capital Market Assumptions'!$B$22+'Capital Market Assumptions'!$B$23*'Random Draws'!U94)</f>
        <v>957.73757874158048</v>
      </c>
      <c r="X95">
        <f t="shared" si="41"/>
        <v>4.2999999999999261E-2</v>
      </c>
      <c r="Y95">
        <f t="shared" si="42"/>
        <v>1.0600000000000023</v>
      </c>
      <c r="Z95">
        <f t="shared" si="43"/>
        <v>2.0930000000000035</v>
      </c>
      <c r="AA95">
        <f t="shared" si="44"/>
        <v>3.1530000000000058</v>
      </c>
      <c r="AB95">
        <f t="shared" si="45"/>
        <v>4.2659999999999911</v>
      </c>
      <c r="AC95">
        <f t="shared" si="46"/>
        <v>5.3020000000000067</v>
      </c>
      <c r="AD95">
        <f t="shared" si="47"/>
        <v>6.3569999999999993</v>
      </c>
      <c r="AE95">
        <f t="shared" si="48"/>
        <v>7.3900000000000006</v>
      </c>
      <c r="AF95">
        <f t="shared" si="49"/>
        <v>8.3549999999999898</v>
      </c>
      <c r="AG95">
        <f t="shared" si="50"/>
        <v>9.2480000000000047</v>
      </c>
      <c r="AH95">
        <v>9.9540000000000006</v>
      </c>
      <c r="AI95">
        <v>10.536</v>
      </c>
      <c r="AJ95">
        <v>11.061999999999999</v>
      </c>
      <c r="AK95">
        <v>11.587</v>
      </c>
      <c r="AL95">
        <v>12.256</v>
      </c>
      <c r="AM95">
        <v>12.815</v>
      </c>
      <c r="AN95">
        <v>13.287000000000001</v>
      </c>
      <c r="AO95">
        <v>13.785</v>
      </c>
      <c r="AP95">
        <v>14.218999999999999</v>
      </c>
      <c r="AQ95">
        <v>14.718999999999999</v>
      </c>
      <c r="AS95">
        <f t="shared" si="72"/>
        <v>471</v>
      </c>
      <c r="AT95">
        <f t="shared" si="72"/>
        <v>471</v>
      </c>
      <c r="AU95">
        <f t="shared" si="72"/>
        <v>471</v>
      </c>
      <c r="AV95" s="5">
        <f t="shared" si="51"/>
        <v>441.48109800073524</v>
      </c>
      <c r="AW95" s="5">
        <f t="shared" si="52"/>
        <v>571.9817646347999</v>
      </c>
      <c r="AX95" s="5">
        <f t="shared" si="53"/>
        <v>460.28393403916283</v>
      </c>
      <c r="AY95" s="5">
        <f t="shared" si="54"/>
        <v>501.20719061426394</v>
      </c>
      <c r="AZ95" s="5">
        <f t="shared" si="55"/>
        <v>564.57753554775059</v>
      </c>
      <c r="BA95" s="5">
        <f t="shared" si="56"/>
        <v>563.3668437976944</v>
      </c>
      <c r="BB95" s="5">
        <f t="shared" si="57"/>
        <v>676.76644180407527</v>
      </c>
      <c r="BC95" s="5">
        <f t="shared" si="58"/>
        <v>725.99227189253554</v>
      </c>
      <c r="BD95" s="5">
        <f t="shared" si="59"/>
        <v>780.77422510856195</v>
      </c>
      <c r="BE95" s="5">
        <f t="shared" si="60"/>
        <v>756.03242849372339</v>
      </c>
      <c r="BF95" s="5">
        <f t="shared" si="61"/>
        <v>717.02953075843823</v>
      </c>
      <c r="BG95" s="5">
        <f t="shared" si="62"/>
        <v>566.59602767212573</v>
      </c>
      <c r="BH95" s="5">
        <f t="shared" si="63"/>
        <v>615.71948237177287</v>
      </c>
      <c r="BI95" s="5">
        <f t="shared" si="64"/>
        <v>662.51599262266473</v>
      </c>
      <c r="BJ95" s="5">
        <f t="shared" si="65"/>
        <v>686.14858453527472</v>
      </c>
      <c r="BK95" s="5">
        <f t="shared" si="66"/>
        <v>725.59037082618056</v>
      </c>
      <c r="BL95" s="5">
        <f t="shared" si="67"/>
        <v>848.27724307549772</v>
      </c>
      <c r="BM95" s="5">
        <f t="shared" si="68"/>
        <v>945.71025495940955</v>
      </c>
      <c r="BN95" s="5">
        <f t="shared" si="69"/>
        <v>840.57814863497958</v>
      </c>
      <c r="BO95" s="5">
        <f t="shared" si="70"/>
        <v>943.01857874158043</v>
      </c>
    </row>
    <row r="96" spans="1:67" x14ac:dyDescent="0.3">
      <c r="A96">
        <f t="shared" si="71"/>
        <v>92</v>
      </c>
      <c r="B96">
        <f t="shared" si="40"/>
        <v>471</v>
      </c>
      <c r="C96" s="5">
        <f>AU96*EXP('Capital Market Assumptions'!$B$22+'Capital Market Assumptions'!$B$23*'Random Draws'!B95)</f>
        <v>510.84464874800534</v>
      </c>
      <c r="D96" s="5">
        <f>AV96*EXP('Capital Market Assumptions'!$B$22+'Capital Market Assumptions'!$B$23*'Random Draws'!C95)</f>
        <v>528.09851642802676</v>
      </c>
      <c r="E96" s="5">
        <f>AW96*EXP('Capital Market Assumptions'!$B$22+'Capital Market Assumptions'!$B$23*'Random Draws'!D95)</f>
        <v>648.24189607276685</v>
      </c>
      <c r="F96" s="5">
        <f>AX96*EXP('Capital Market Assumptions'!$B$22+'Capital Market Assumptions'!$B$23*'Random Draws'!E95)</f>
        <v>742.96402398789894</v>
      </c>
      <c r="G96" s="5">
        <f>AY96*EXP('Capital Market Assumptions'!$B$22+'Capital Market Assumptions'!$B$23*'Random Draws'!F95)</f>
        <v>773.59474294818494</v>
      </c>
      <c r="H96" s="5">
        <f>AZ96*EXP('Capital Market Assumptions'!$B$22+'Capital Market Assumptions'!$B$23*'Random Draws'!G95)</f>
        <v>814.40008334808817</v>
      </c>
      <c r="I96" s="5">
        <f>BA96*EXP('Capital Market Assumptions'!$B$22+'Capital Market Assumptions'!$B$23*'Random Draws'!H95)</f>
        <v>909.37377327371394</v>
      </c>
      <c r="J96" s="5">
        <f>BB96*EXP('Capital Market Assumptions'!$B$22+'Capital Market Assumptions'!$B$23*'Random Draws'!I95)</f>
        <v>835.9202394767575</v>
      </c>
      <c r="K96" s="5">
        <f>BC96*EXP('Capital Market Assumptions'!$B$22+'Capital Market Assumptions'!$B$23*'Random Draws'!J95)</f>
        <v>715.36484477986733</v>
      </c>
      <c r="L96" s="5">
        <f>BD96*EXP('Capital Market Assumptions'!$B$22+'Capital Market Assumptions'!$B$23*'Random Draws'!K95)</f>
        <v>682.81771116955611</v>
      </c>
      <c r="M96" s="5">
        <f>BE96*EXP('Capital Market Assumptions'!$B$22+'Capital Market Assumptions'!$B$23*'Random Draws'!L95)</f>
        <v>765.34895484969081</v>
      </c>
      <c r="N96" s="5">
        <f>BF96*EXP('Capital Market Assumptions'!$B$22+'Capital Market Assumptions'!$B$23*'Random Draws'!M95)</f>
        <v>927.37148241568298</v>
      </c>
      <c r="O96" s="5">
        <f>BG96*EXP('Capital Market Assumptions'!$B$22+'Capital Market Assumptions'!$B$23*'Random Draws'!N95)</f>
        <v>878.02750688940466</v>
      </c>
      <c r="P96" s="5">
        <f>BH96*EXP('Capital Market Assumptions'!$B$22+'Capital Market Assumptions'!$B$23*'Random Draws'!O95)</f>
        <v>999.36702339690464</v>
      </c>
      <c r="Q96" s="5">
        <f>BI96*EXP('Capital Market Assumptions'!$B$22+'Capital Market Assumptions'!$B$23*'Random Draws'!P95)</f>
        <v>1129.5882149652411</v>
      </c>
      <c r="R96" s="5">
        <f>BJ96*EXP('Capital Market Assumptions'!$B$22+'Capital Market Assumptions'!$B$23*'Random Draws'!Q95)</f>
        <v>1221.9900493079442</v>
      </c>
      <c r="S96" s="5">
        <f>BK96*EXP('Capital Market Assumptions'!$B$22+'Capital Market Assumptions'!$B$23*'Random Draws'!R95)</f>
        <v>1324.9648774692332</v>
      </c>
      <c r="T96" s="5">
        <f>BL96*EXP('Capital Market Assumptions'!$B$22+'Capital Market Assumptions'!$B$23*'Random Draws'!S95)</f>
        <v>1479.5849556978292</v>
      </c>
      <c r="U96" s="5">
        <f>BM96*EXP('Capital Market Assumptions'!$B$22+'Capital Market Assumptions'!$B$23*'Random Draws'!T95)</f>
        <v>1728.2901707213614</v>
      </c>
      <c r="V96" s="5">
        <f>BN96*EXP('Capital Market Assumptions'!$B$22+'Capital Market Assumptions'!$B$23*'Random Draws'!U95)</f>
        <v>1930.5526523643814</v>
      </c>
      <c r="X96">
        <f t="shared" si="41"/>
        <v>4.2999999999999261E-2</v>
      </c>
      <c r="Y96">
        <f t="shared" si="42"/>
        <v>1.0600000000000023</v>
      </c>
      <c r="Z96">
        <f t="shared" si="43"/>
        <v>2.0930000000000035</v>
      </c>
      <c r="AA96">
        <f t="shared" si="44"/>
        <v>3.1530000000000058</v>
      </c>
      <c r="AB96">
        <f t="shared" si="45"/>
        <v>4.2659999999999911</v>
      </c>
      <c r="AC96">
        <f t="shared" si="46"/>
        <v>5.3020000000000067</v>
      </c>
      <c r="AD96">
        <f t="shared" si="47"/>
        <v>6.3569999999999993</v>
      </c>
      <c r="AE96">
        <f t="shared" si="48"/>
        <v>7.3900000000000006</v>
      </c>
      <c r="AF96">
        <f t="shared" si="49"/>
        <v>8.3549999999999898</v>
      </c>
      <c r="AG96">
        <f t="shared" si="50"/>
        <v>9.2480000000000047</v>
      </c>
      <c r="AH96">
        <v>9.9540000000000006</v>
      </c>
      <c r="AI96">
        <v>10.536</v>
      </c>
      <c r="AJ96">
        <v>11.061999999999999</v>
      </c>
      <c r="AK96">
        <v>11.587</v>
      </c>
      <c r="AL96">
        <v>12.256</v>
      </c>
      <c r="AM96">
        <v>12.815</v>
      </c>
      <c r="AN96">
        <v>13.287000000000001</v>
      </c>
      <c r="AO96">
        <v>13.785</v>
      </c>
      <c r="AP96">
        <v>14.218999999999999</v>
      </c>
      <c r="AQ96">
        <v>14.718999999999999</v>
      </c>
      <c r="AS96">
        <f t="shared" si="72"/>
        <v>471</v>
      </c>
      <c r="AT96">
        <f t="shared" si="72"/>
        <v>471</v>
      </c>
      <c r="AU96">
        <f t="shared" si="72"/>
        <v>471</v>
      </c>
      <c r="AV96" s="5">
        <f t="shared" si="51"/>
        <v>510.80164874800533</v>
      </c>
      <c r="AW96" s="5">
        <f t="shared" si="52"/>
        <v>527.0385164280267</v>
      </c>
      <c r="AX96" s="5">
        <f t="shared" si="53"/>
        <v>646.14889607276689</v>
      </c>
      <c r="AY96" s="5">
        <f t="shared" si="54"/>
        <v>739.81102398789892</v>
      </c>
      <c r="AZ96" s="5">
        <f t="shared" si="55"/>
        <v>769.32874294818498</v>
      </c>
      <c r="BA96" s="5">
        <f t="shared" si="56"/>
        <v>809.09808334808815</v>
      </c>
      <c r="BB96" s="5">
        <f t="shared" si="57"/>
        <v>903.01677327371397</v>
      </c>
      <c r="BC96" s="5">
        <f t="shared" si="58"/>
        <v>828.53023947675752</v>
      </c>
      <c r="BD96" s="5">
        <f t="shared" si="59"/>
        <v>707.00984477986731</v>
      </c>
      <c r="BE96" s="5">
        <f t="shared" si="60"/>
        <v>673.56971116955606</v>
      </c>
      <c r="BF96" s="5">
        <f t="shared" si="61"/>
        <v>755.39495484969086</v>
      </c>
      <c r="BG96" s="5">
        <f t="shared" si="62"/>
        <v>916.83548241568303</v>
      </c>
      <c r="BH96" s="5">
        <f t="shared" si="63"/>
        <v>866.96550688940465</v>
      </c>
      <c r="BI96" s="5">
        <f t="shared" si="64"/>
        <v>987.78002339690465</v>
      </c>
      <c r="BJ96" s="5">
        <f t="shared" si="65"/>
        <v>1117.3322149652411</v>
      </c>
      <c r="BK96" s="5">
        <f t="shared" si="66"/>
        <v>1209.1750493079442</v>
      </c>
      <c r="BL96" s="5">
        <f t="shared" si="67"/>
        <v>1311.6778774692332</v>
      </c>
      <c r="BM96" s="5">
        <f t="shared" si="68"/>
        <v>1465.7999556978291</v>
      </c>
      <c r="BN96" s="5">
        <f t="shared" si="69"/>
        <v>1714.0711707213613</v>
      </c>
      <c r="BO96" s="5">
        <f t="shared" si="70"/>
        <v>1915.8336523643814</v>
      </c>
    </row>
    <row r="97" spans="1:67" x14ac:dyDescent="0.3">
      <c r="A97">
        <f t="shared" si="71"/>
        <v>93</v>
      </c>
      <c r="B97">
        <f t="shared" si="40"/>
        <v>471</v>
      </c>
      <c r="C97" s="5">
        <f>AU97*EXP('Capital Market Assumptions'!$B$22+'Capital Market Assumptions'!$B$23*'Random Draws'!B96)</f>
        <v>548.907730506956</v>
      </c>
      <c r="D97" s="5">
        <f>AV97*EXP('Capital Market Assumptions'!$B$22+'Capital Market Assumptions'!$B$23*'Random Draws'!C96)</f>
        <v>537.4044331876994</v>
      </c>
      <c r="E97" s="5">
        <f>AW97*EXP('Capital Market Assumptions'!$B$22+'Capital Market Assumptions'!$B$23*'Random Draws'!D96)</f>
        <v>577.66896883310096</v>
      </c>
      <c r="F97" s="5">
        <f>AX97*EXP('Capital Market Assumptions'!$B$22+'Capital Market Assumptions'!$B$23*'Random Draws'!E96)</f>
        <v>528.69391432767031</v>
      </c>
      <c r="G97" s="5">
        <f>AY97*EXP('Capital Market Assumptions'!$B$22+'Capital Market Assumptions'!$B$23*'Random Draws'!F96)</f>
        <v>433.61647591010086</v>
      </c>
      <c r="H97" s="5">
        <f>AZ97*EXP('Capital Market Assumptions'!$B$22+'Capital Market Assumptions'!$B$23*'Random Draws'!G96)</f>
        <v>465.37777490179872</v>
      </c>
      <c r="I97" s="5">
        <f>BA97*EXP('Capital Market Assumptions'!$B$22+'Capital Market Assumptions'!$B$23*'Random Draws'!H96)</f>
        <v>419.80972106469869</v>
      </c>
      <c r="J97" s="5">
        <f>BB97*EXP('Capital Market Assumptions'!$B$22+'Capital Market Assumptions'!$B$23*'Random Draws'!I96)</f>
        <v>408.59729966418519</v>
      </c>
      <c r="K97" s="5">
        <f>BC97*EXP('Capital Market Assumptions'!$B$22+'Capital Market Assumptions'!$B$23*'Random Draws'!J96)</f>
        <v>364.69794556261547</v>
      </c>
      <c r="L97" s="5">
        <f>BD97*EXP('Capital Market Assumptions'!$B$22+'Capital Market Assumptions'!$B$23*'Random Draws'!K96)</f>
        <v>407.30376527252162</v>
      </c>
      <c r="M97" s="5">
        <f>BE97*EXP('Capital Market Assumptions'!$B$22+'Capital Market Assumptions'!$B$23*'Random Draws'!L96)</f>
        <v>429.79507779881573</v>
      </c>
      <c r="N97" s="5">
        <f>BF97*EXP('Capital Market Assumptions'!$B$22+'Capital Market Assumptions'!$B$23*'Random Draws'!M96)</f>
        <v>455.55398327534874</v>
      </c>
      <c r="O97" s="5">
        <f>BG97*EXP('Capital Market Assumptions'!$B$22+'Capital Market Assumptions'!$B$23*'Random Draws'!N96)</f>
        <v>529.46095588612479</v>
      </c>
      <c r="P97" s="5">
        <f>BH97*EXP('Capital Market Assumptions'!$B$22+'Capital Market Assumptions'!$B$23*'Random Draws'!O96)</f>
        <v>604.68010113331786</v>
      </c>
      <c r="Q97" s="5">
        <f>BI97*EXP('Capital Market Assumptions'!$B$22+'Capital Market Assumptions'!$B$23*'Random Draws'!P96)</f>
        <v>652.72989395902346</v>
      </c>
      <c r="R97" s="5">
        <f>BJ97*EXP('Capital Market Assumptions'!$B$22+'Capital Market Assumptions'!$B$23*'Random Draws'!Q96)</f>
        <v>555.89349896447368</v>
      </c>
      <c r="S97" s="5">
        <f>BK97*EXP('Capital Market Assumptions'!$B$22+'Capital Market Assumptions'!$B$23*'Random Draws'!R96)</f>
        <v>582.42536647006364</v>
      </c>
      <c r="T97" s="5">
        <f>BL97*EXP('Capital Market Assumptions'!$B$22+'Capital Market Assumptions'!$B$23*'Random Draws'!S96)</f>
        <v>575.79361659173674</v>
      </c>
      <c r="U97" s="5">
        <f>BM97*EXP('Capital Market Assumptions'!$B$22+'Capital Market Assumptions'!$B$23*'Random Draws'!T96)</f>
        <v>647.30629145799674</v>
      </c>
      <c r="V97" s="5">
        <f>BN97*EXP('Capital Market Assumptions'!$B$22+'Capital Market Assumptions'!$B$23*'Random Draws'!U96)</f>
        <v>842.2537912981345</v>
      </c>
      <c r="X97">
        <f t="shared" si="41"/>
        <v>4.2999999999999261E-2</v>
      </c>
      <c r="Y97">
        <f t="shared" si="42"/>
        <v>1.0600000000000023</v>
      </c>
      <c r="Z97">
        <f t="shared" si="43"/>
        <v>2.0930000000000035</v>
      </c>
      <c r="AA97">
        <f t="shared" si="44"/>
        <v>3.1530000000000058</v>
      </c>
      <c r="AB97">
        <f t="shared" si="45"/>
        <v>4.2659999999999911</v>
      </c>
      <c r="AC97">
        <f t="shared" si="46"/>
        <v>5.3020000000000067</v>
      </c>
      <c r="AD97">
        <f t="shared" si="47"/>
        <v>6.3569999999999993</v>
      </c>
      <c r="AE97">
        <f t="shared" si="48"/>
        <v>7.3900000000000006</v>
      </c>
      <c r="AF97">
        <f t="shared" si="49"/>
        <v>8.3549999999999898</v>
      </c>
      <c r="AG97">
        <f t="shared" si="50"/>
        <v>9.2480000000000047</v>
      </c>
      <c r="AH97">
        <v>9.9540000000000006</v>
      </c>
      <c r="AI97">
        <v>10.536</v>
      </c>
      <c r="AJ97">
        <v>11.061999999999999</v>
      </c>
      <c r="AK97">
        <v>11.587</v>
      </c>
      <c r="AL97">
        <v>12.256</v>
      </c>
      <c r="AM97">
        <v>12.815</v>
      </c>
      <c r="AN97">
        <v>13.287000000000001</v>
      </c>
      <c r="AO97">
        <v>13.785</v>
      </c>
      <c r="AP97">
        <v>14.218999999999999</v>
      </c>
      <c r="AQ97">
        <v>14.718999999999999</v>
      </c>
      <c r="AS97">
        <f t="shared" si="72"/>
        <v>471</v>
      </c>
      <c r="AT97">
        <f t="shared" si="72"/>
        <v>471</v>
      </c>
      <c r="AU97">
        <f t="shared" si="72"/>
        <v>471</v>
      </c>
      <c r="AV97" s="5">
        <f t="shared" si="51"/>
        <v>548.86473050695599</v>
      </c>
      <c r="AW97" s="5">
        <f t="shared" si="52"/>
        <v>536.34443318769945</v>
      </c>
      <c r="AX97" s="5">
        <f t="shared" si="53"/>
        <v>575.575968833101</v>
      </c>
      <c r="AY97" s="5">
        <f t="shared" si="54"/>
        <v>525.54091432767029</v>
      </c>
      <c r="AZ97" s="5">
        <f t="shared" si="55"/>
        <v>429.35047591010084</v>
      </c>
      <c r="BA97" s="5">
        <f t="shared" si="56"/>
        <v>460.0757749017987</v>
      </c>
      <c r="BB97" s="5">
        <f t="shared" si="57"/>
        <v>413.45272106469872</v>
      </c>
      <c r="BC97" s="5">
        <f t="shared" si="58"/>
        <v>401.2072996641852</v>
      </c>
      <c r="BD97" s="5">
        <f t="shared" si="59"/>
        <v>356.34294556261545</v>
      </c>
      <c r="BE97" s="5">
        <f t="shared" si="60"/>
        <v>398.05576527252163</v>
      </c>
      <c r="BF97" s="5">
        <f t="shared" si="61"/>
        <v>419.84107779881572</v>
      </c>
      <c r="BG97" s="5">
        <f t="shared" si="62"/>
        <v>445.01798327534874</v>
      </c>
      <c r="BH97" s="5">
        <f t="shared" si="63"/>
        <v>518.39895588612478</v>
      </c>
      <c r="BI97" s="5">
        <f t="shared" si="64"/>
        <v>593.09310113331787</v>
      </c>
      <c r="BJ97" s="5">
        <f t="shared" si="65"/>
        <v>640.47389395902348</v>
      </c>
      <c r="BK97" s="5">
        <f t="shared" si="66"/>
        <v>543.07849896447362</v>
      </c>
      <c r="BL97" s="5">
        <f t="shared" si="67"/>
        <v>569.1383664700636</v>
      </c>
      <c r="BM97" s="5">
        <f t="shared" si="68"/>
        <v>562.00861659173677</v>
      </c>
      <c r="BN97" s="5">
        <f t="shared" si="69"/>
        <v>633.08729145799668</v>
      </c>
      <c r="BO97" s="5">
        <f t="shared" si="70"/>
        <v>827.53479129813445</v>
      </c>
    </row>
    <row r="98" spans="1:67" x14ac:dyDescent="0.3">
      <c r="A98">
        <f t="shared" si="71"/>
        <v>94</v>
      </c>
      <c r="B98">
        <f t="shared" si="40"/>
        <v>471</v>
      </c>
      <c r="C98" s="5">
        <f>AU98*EXP('Capital Market Assumptions'!$B$22+'Capital Market Assumptions'!$B$23*'Random Draws'!B97)</f>
        <v>681.85487092629387</v>
      </c>
      <c r="D98" s="5">
        <f>AV98*EXP('Capital Market Assumptions'!$B$22+'Capital Market Assumptions'!$B$23*'Random Draws'!C97)</f>
        <v>623.97847093890391</v>
      </c>
      <c r="E98" s="5">
        <f>AW98*EXP('Capital Market Assumptions'!$B$22+'Capital Market Assumptions'!$B$23*'Random Draws'!D97)</f>
        <v>564.29126178646652</v>
      </c>
      <c r="F98" s="5">
        <f>AX98*EXP('Capital Market Assumptions'!$B$22+'Capital Market Assumptions'!$B$23*'Random Draws'!E97)</f>
        <v>683.11228532472228</v>
      </c>
      <c r="G98" s="5">
        <f>AY98*EXP('Capital Market Assumptions'!$B$22+'Capital Market Assumptions'!$B$23*'Random Draws'!F97)</f>
        <v>731.05804611535837</v>
      </c>
      <c r="H98" s="5">
        <f>AZ98*EXP('Capital Market Assumptions'!$B$22+'Capital Market Assumptions'!$B$23*'Random Draws'!G97)</f>
        <v>733.90847525207539</v>
      </c>
      <c r="I98" s="5">
        <f>BA98*EXP('Capital Market Assumptions'!$B$22+'Capital Market Assumptions'!$B$23*'Random Draws'!H97)</f>
        <v>652.29824620943123</v>
      </c>
      <c r="J98" s="5">
        <f>BB98*EXP('Capital Market Assumptions'!$B$22+'Capital Market Assumptions'!$B$23*'Random Draws'!I97)</f>
        <v>805.83673223512039</v>
      </c>
      <c r="K98" s="5">
        <f>BC98*EXP('Capital Market Assumptions'!$B$22+'Capital Market Assumptions'!$B$23*'Random Draws'!J97)</f>
        <v>707.14985228952219</v>
      </c>
      <c r="L98" s="5">
        <f>BD98*EXP('Capital Market Assumptions'!$B$22+'Capital Market Assumptions'!$B$23*'Random Draws'!K97)</f>
        <v>746.0572088994893</v>
      </c>
      <c r="M98" s="5">
        <f>BE98*EXP('Capital Market Assumptions'!$B$22+'Capital Market Assumptions'!$B$23*'Random Draws'!L97)</f>
        <v>1073.3403315835503</v>
      </c>
      <c r="N98" s="5">
        <f>BF98*EXP('Capital Market Assumptions'!$B$22+'Capital Market Assumptions'!$B$23*'Random Draws'!M97)</f>
        <v>1218.7122859464528</v>
      </c>
      <c r="O98" s="5">
        <f>BG98*EXP('Capital Market Assumptions'!$B$22+'Capital Market Assumptions'!$B$23*'Random Draws'!N97)</f>
        <v>1164.1814861171513</v>
      </c>
      <c r="P98" s="5">
        <f>BH98*EXP('Capital Market Assumptions'!$B$22+'Capital Market Assumptions'!$B$23*'Random Draws'!O97)</f>
        <v>1079.5713473273831</v>
      </c>
      <c r="Q98" s="5">
        <f>BI98*EXP('Capital Market Assumptions'!$B$22+'Capital Market Assumptions'!$B$23*'Random Draws'!P97)</f>
        <v>1076.3796765449727</v>
      </c>
      <c r="R98" s="5">
        <f>BJ98*EXP('Capital Market Assumptions'!$B$22+'Capital Market Assumptions'!$B$23*'Random Draws'!Q97)</f>
        <v>1089.986188983941</v>
      </c>
      <c r="S98" s="5">
        <f>BK98*EXP('Capital Market Assumptions'!$B$22+'Capital Market Assumptions'!$B$23*'Random Draws'!R97)</f>
        <v>1011.5835918907995</v>
      </c>
      <c r="T98" s="5">
        <f>BL98*EXP('Capital Market Assumptions'!$B$22+'Capital Market Assumptions'!$B$23*'Random Draws'!S97)</f>
        <v>1075.3476477074285</v>
      </c>
      <c r="U98" s="5">
        <f>BM98*EXP('Capital Market Assumptions'!$B$22+'Capital Market Assumptions'!$B$23*'Random Draws'!T97)</f>
        <v>1199.7064812195376</v>
      </c>
      <c r="V98" s="5">
        <f>BN98*EXP('Capital Market Assumptions'!$B$22+'Capital Market Assumptions'!$B$23*'Random Draws'!U97)</f>
        <v>1190.9948921076518</v>
      </c>
      <c r="X98">
        <f t="shared" si="41"/>
        <v>4.2999999999999261E-2</v>
      </c>
      <c r="Y98">
        <f t="shared" si="42"/>
        <v>1.0600000000000023</v>
      </c>
      <c r="Z98">
        <f t="shared" si="43"/>
        <v>2.0930000000000035</v>
      </c>
      <c r="AA98">
        <f t="shared" si="44"/>
        <v>3.1530000000000058</v>
      </c>
      <c r="AB98">
        <f t="shared" si="45"/>
        <v>4.2659999999999911</v>
      </c>
      <c r="AC98">
        <f t="shared" si="46"/>
        <v>5.3020000000000067</v>
      </c>
      <c r="AD98">
        <f t="shared" si="47"/>
        <v>6.3569999999999993</v>
      </c>
      <c r="AE98">
        <f t="shared" si="48"/>
        <v>7.3900000000000006</v>
      </c>
      <c r="AF98">
        <f t="shared" si="49"/>
        <v>8.3549999999999898</v>
      </c>
      <c r="AG98">
        <f t="shared" si="50"/>
        <v>9.2480000000000047</v>
      </c>
      <c r="AH98">
        <v>9.9540000000000006</v>
      </c>
      <c r="AI98">
        <v>10.536</v>
      </c>
      <c r="AJ98">
        <v>11.061999999999999</v>
      </c>
      <c r="AK98">
        <v>11.587</v>
      </c>
      <c r="AL98">
        <v>12.256</v>
      </c>
      <c r="AM98">
        <v>12.815</v>
      </c>
      <c r="AN98">
        <v>13.287000000000001</v>
      </c>
      <c r="AO98">
        <v>13.785</v>
      </c>
      <c r="AP98">
        <v>14.218999999999999</v>
      </c>
      <c r="AQ98">
        <v>14.718999999999999</v>
      </c>
      <c r="AS98">
        <f t="shared" si="72"/>
        <v>471</v>
      </c>
      <c r="AT98">
        <f t="shared" si="72"/>
        <v>471</v>
      </c>
      <c r="AU98">
        <f t="shared" si="72"/>
        <v>471</v>
      </c>
      <c r="AV98" s="5">
        <f t="shared" si="51"/>
        <v>681.81187092629386</v>
      </c>
      <c r="AW98" s="5">
        <f t="shared" si="52"/>
        <v>622.91847093890397</v>
      </c>
      <c r="AX98" s="5">
        <f t="shared" si="53"/>
        <v>562.19826178646656</v>
      </c>
      <c r="AY98" s="5">
        <f t="shared" si="54"/>
        <v>679.95928532472226</v>
      </c>
      <c r="AZ98" s="5">
        <f t="shared" si="55"/>
        <v>726.7920461153584</v>
      </c>
      <c r="BA98" s="5">
        <f t="shared" si="56"/>
        <v>728.60647525207537</v>
      </c>
      <c r="BB98" s="5">
        <f t="shared" si="57"/>
        <v>645.94124620943126</v>
      </c>
      <c r="BC98" s="5">
        <f t="shared" si="58"/>
        <v>798.44673223512041</v>
      </c>
      <c r="BD98" s="5">
        <f t="shared" si="59"/>
        <v>698.79485228952217</v>
      </c>
      <c r="BE98" s="5">
        <f t="shared" si="60"/>
        <v>736.80920889948925</v>
      </c>
      <c r="BF98" s="5">
        <f t="shared" si="61"/>
        <v>1063.3863315835504</v>
      </c>
      <c r="BG98" s="5">
        <f t="shared" si="62"/>
        <v>1208.1762859464527</v>
      </c>
      <c r="BH98" s="5">
        <f t="shared" si="63"/>
        <v>1153.1194861171514</v>
      </c>
      <c r="BI98" s="5">
        <f t="shared" si="64"/>
        <v>1067.9843473273831</v>
      </c>
      <c r="BJ98" s="5">
        <f t="shared" si="65"/>
        <v>1064.1236765449726</v>
      </c>
      <c r="BK98" s="5">
        <f t="shared" si="66"/>
        <v>1077.171188983941</v>
      </c>
      <c r="BL98" s="5">
        <f t="shared" si="67"/>
        <v>998.2965918907995</v>
      </c>
      <c r="BM98" s="5">
        <f t="shared" si="68"/>
        <v>1061.5626477074284</v>
      </c>
      <c r="BN98" s="5">
        <f t="shared" si="69"/>
        <v>1185.4874812195376</v>
      </c>
      <c r="BO98" s="5">
        <f t="shared" si="70"/>
        <v>1176.2758921076518</v>
      </c>
    </row>
    <row r="99" spans="1:67" x14ac:dyDescent="0.3">
      <c r="A99">
        <f t="shared" si="71"/>
        <v>95</v>
      </c>
      <c r="B99">
        <f t="shared" si="40"/>
        <v>471</v>
      </c>
      <c r="C99" s="5">
        <f>AU99*EXP('Capital Market Assumptions'!$B$22+'Capital Market Assumptions'!$B$23*'Random Draws'!B98)</f>
        <v>466.95350539626509</v>
      </c>
      <c r="D99" s="5">
        <f>AV99*EXP('Capital Market Assumptions'!$B$22+'Capital Market Assumptions'!$B$23*'Random Draws'!C98)</f>
        <v>481.64071567029714</v>
      </c>
      <c r="E99" s="5">
        <f>AW99*EXP('Capital Market Assumptions'!$B$22+'Capital Market Assumptions'!$B$23*'Random Draws'!D98)</f>
        <v>558.0049299490604</v>
      </c>
      <c r="F99" s="5">
        <f>AX99*EXP('Capital Market Assumptions'!$B$22+'Capital Market Assumptions'!$B$23*'Random Draws'!E98)</f>
        <v>543.64086843636164</v>
      </c>
      <c r="G99" s="5">
        <f>AY99*EXP('Capital Market Assumptions'!$B$22+'Capital Market Assumptions'!$B$23*'Random Draws'!F98)</f>
        <v>593.80888540413525</v>
      </c>
      <c r="H99" s="5">
        <f>AZ99*EXP('Capital Market Assumptions'!$B$22+'Capital Market Assumptions'!$B$23*'Random Draws'!G98)</f>
        <v>677.9546127473202</v>
      </c>
      <c r="I99" s="5">
        <f>BA99*EXP('Capital Market Assumptions'!$B$22+'Capital Market Assumptions'!$B$23*'Random Draws'!H98)</f>
        <v>715.22488606344416</v>
      </c>
      <c r="J99" s="5">
        <f>BB99*EXP('Capital Market Assumptions'!$B$22+'Capital Market Assumptions'!$B$23*'Random Draws'!I98)</f>
        <v>755.30575364699121</v>
      </c>
      <c r="K99" s="5">
        <f>BC99*EXP('Capital Market Assumptions'!$B$22+'Capital Market Assumptions'!$B$23*'Random Draws'!J98)</f>
        <v>928.57727063775496</v>
      </c>
      <c r="L99" s="5">
        <f>BD99*EXP('Capital Market Assumptions'!$B$22+'Capital Market Assumptions'!$B$23*'Random Draws'!K98)</f>
        <v>873.90122110031234</v>
      </c>
      <c r="M99" s="5">
        <f>BE99*EXP('Capital Market Assumptions'!$B$22+'Capital Market Assumptions'!$B$23*'Random Draws'!L98)</f>
        <v>1002.7140550468025</v>
      </c>
      <c r="N99" s="5">
        <f>BF99*EXP('Capital Market Assumptions'!$B$22+'Capital Market Assumptions'!$B$23*'Random Draws'!M98)</f>
        <v>989.47329626477608</v>
      </c>
      <c r="O99" s="5">
        <f>BG99*EXP('Capital Market Assumptions'!$B$22+'Capital Market Assumptions'!$B$23*'Random Draws'!N98)</f>
        <v>1110.2573791852549</v>
      </c>
      <c r="P99" s="5">
        <f>BH99*EXP('Capital Market Assumptions'!$B$22+'Capital Market Assumptions'!$B$23*'Random Draws'!O98)</f>
        <v>1000.8087463491768</v>
      </c>
      <c r="Q99" s="5">
        <f>BI99*EXP('Capital Market Assumptions'!$B$22+'Capital Market Assumptions'!$B$23*'Random Draws'!P98)</f>
        <v>1087.0989756616318</v>
      </c>
      <c r="R99" s="5">
        <f>BJ99*EXP('Capital Market Assumptions'!$B$22+'Capital Market Assumptions'!$B$23*'Random Draws'!Q98)</f>
        <v>1276.7833451766962</v>
      </c>
      <c r="S99" s="5">
        <f>BK99*EXP('Capital Market Assumptions'!$B$22+'Capital Market Assumptions'!$B$23*'Random Draws'!R98)</f>
        <v>1309.7585761384462</v>
      </c>
      <c r="T99" s="5">
        <f>BL99*EXP('Capital Market Assumptions'!$B$22+'Capital Market Assumptions'!$B$23*'Random Draws'!S98)</f>
        <v>1266.0499664031593</v>
      </c>
      <c r="U99" s="5">
        <f>BM99*EXP('Capital Market Assumptions'!$B$22+'Capital Market Assumptions'!$B$23*'Random Draws'!T98)</f>
        <v>1503.0652112786643</v>
      </c>
      <c r="V99" s="5">
        <f>BN99*EXP('Capital Market Assumptions'!$B$22+'Capital Market Assumptions'!$B$23*'Random Draws'!U98)</f>
        <v>2242.2184535593274</v>
      </c>
      <c r="X99">
        <f t="shared" si="41"/>
        <v>4.2999999999999261E-2</v>
      </c>
      <c r="Y99">
        <f t="shared" si="42"/>
        <v>1.0600000000000023</v>
      </c>
      <c r="Z99">
        <f t="shared" si="43"/>
        <v>2.0930000000000035</v>
      </c>
      <c r="AA99">
        <f t="shared" si="44"/>
        <v>3.1530000000000058</v>
      </c>
      <c r="AB99">
        <f t="shared" si="45"/>
        <v>4.2659999999999911</v>
      </c>
      <c r="AC99">
        <f t="shared" si="46"/>
        <v>5.3020000000000067</v>
      </c>
      <c r="AD99">
        <f t="shared" si="47"/>
        <v>6.3569999999999993</v>
      </c>
      <c r="AE99">
        <f t="shared" si="48"/>
        <v>7.3900000000000006</v>
      </c>
      <c r="AF99">
        <f t="shared" si="49"/>
        <v>8.3549999999999898</v>
      </c>
      <c r="AG99">
        <f t="shared" si="50"/>
        <v>9.2480000000000047</v>
      </c>
      <c r="AH99">
        <v>9.9540000000000006</v>
      </c>
      <c r="AI99">
        <v>10.536</v>
      </c>
      <c r="AJ99">
        <v>11.061999999999999</v>
      </c>
      <c r="AK99">
        <v>11.587</v>
      </c>
      <c r="AL99">
        <v>12.256</v>
      </c>
      <c r="AM99">
        <v>12.815</v>
      </c>
      <c r="AN99">
        <v>13.287000000000001</v>
      </c>
      <c r="AO99">
        <v>13.785</v>
      </c>
      <c r="AP99">
        <v>14.218999999999999</v>
      </c>
      <c r="AQ99">
        <v>14.718999999999999</v>
      </c>
      <c r="AS99">
        <f t="shared" si="72"/>
        <v>471</v>
      </c>
      <c r="AT99">
        <f t="shared" si="72"/>
        <v>471</v>
      </c>
      <c r="AU99">
        <f t="shared" si="72"/>
        <v>471</v>
      </c>
      <c r="AV99" s="5">
        <f t="shared" si="51"/>
        <v>466.91050539626508</v>
      </c>
      <c r="AW99" s="5">
        <f t="shared" si="52"/>
        <v>480.58071567029714</v>
      </c>
      <c r="AX99" s="5">
        <f t="shared" si="53"/>
        <v>555.91192994906044</v>
      </c>
      <c r="AY99" s="5">
        <f t="shared" si="54"/>
        <v>540.48786843636162</v>
      </c>
      <c r="AZ99" s="5">
        <f t="shared" si="55"/>
        <v>589.54288540413529</v>
      </c>
      <c r="BA99" s="5">
        <f t="shared" si="56"/>
        <v>672.65261274732018</v>
      </c>
      <c r="BB99" s="5">
        <f t="shared" si="57"/>
        <v>708.86788606344419</v>
      </c>
      <c r="BC99" s="5">
        <f t="shared" si="58"/>
        <v>747.91575364699122</v>
      </c>
      <c r="BD99" s="5">
        <f t="shared" si="59"/>
        <v>920.22227063775495</v>
      </c>
      <c r="BE99" s="5">
        <f t="shared" si="60"/>
        <v>864.65322110031229</v>
      </c>
      <c r="BF99" s="5">
        <f t="shared" si="61"/>
        <v>992.76005504680256</v>
      </c>
      <c r="BG99" s="5">
        <f t="shared" si="62"/>
        <v>978.93729626477614</v>
      </c>
      <c r="BH99" s="5">
        <f t="shared" si="63"/>
        <v>1099.195379185255</v>
      </c>
      <c r="BI99" s="5">
        <f t="shared" si="64"/>
        <v>989.22174634917678</v>
      </c>
      <c r="BJ99" s="5">
        <f t="shared" si="65"/>
        <v>1074.8429756616317</v>
      </c>
      <c r="BK99" s="5">
        <f t="shared" si="66"/>
        <v>1263.9683451766962</v>
      </c>
      <c r="BL99" s="5">
        <f t="shared" si="67"/>
        <v>1296.4715761384462</v>
      </c>
      <c r="BM99" s="5">
        <f t="shared" si="68"/>
        <v>1252.2649664031592</v>
      </c>
      <c r="BN99" s="5">
        <f t="shared" si="69"/>
        <v>1488.8462112786642</v>
      </c>
      <c r="BO99" s="5">
        <f t="shared" si="70"/>
        <v>2227.4994535593273</v>
      </c>
    </row>
    <row r="100" spans="1:67" x14ac:dyDescent="0.3">
      <c r="A100">
        <f t="shared" si="71"/>
        <v>96</v>
      </c>
      <c r="B100">
        <f t="shared" si="40"/>
        <v>471</v>
      </c>
      <c r="C100" s="5">
        <f>AU100*EXP('Capital Market Assumptions'!$B$22+'Capital Market Assumptions'!$B$23*'Random Draws'!B99)</f>
        <v>515.77142616008325</v>
      </c>
      <c r="D100" s="5">
        <f>AV100*EXP('Capital Market Assumptions'!$B$22+'Capital Market Assumptions'!$B$23*'Random Draws'!C99)</f>
        <v>662.07518505649841</v>
      </c>
      <c r="E100" s="5">
        <f>AW100*EXP('Capital Market Assumptions'!$B$22+'Capital Market Assumptions'!$B$23*'Random Draws'!D99)</f>
        <v>771.19424292892541</v>
      </c>
      <c r="F100" s="5">
        <f>AX100*EXP('Capital Market Assumptions'!$B$22+'Capital Market Assumptions'!$B$23*'Random Draws'!E99)</f>
        <v>837.75749079565355</v>
      </c>
      <c r="G100" s="5">
        <f>AY100*EXP('Capital Market Assumptions'!$B$22+'Capital Market Assumptions'!$B$23*'Random Draws'!F99)</f>
        <v>1005.619500905222</v>
      </c>
      <c r="H100" s="5">
        <f>AZ100*EXP('Capital Market Assumptions'!$B$22+'Capital Market Assumptions'!$B$23*'Random Draws'!G99)</f>
        <v>843.21895004239354</v>
      </c>
      <c r="I100" s="5">
        <f>BA100*EXP('Capital Market Assumptions'!$B$22+'Capital Market Assumptions'!$B$23*'Random Draws'!H99)</f>
        <v>798.55190061610267</v>
      </c>
      <c r="J100" s="5">
        <f>BB100*EXP('Capital Market Assumptions'!$B$22+'Capital Market Assumptions'!$B$23*'Random Draws'!I99)</f>
        <v>949.58010528888963</v>
      </c>
      <c r="K100" s="5">
        <f>BC100*EXP('Capital Market Assumptions'!$B$22+'Capital Market Assumptions'!$B$23*'Random Draws'!J99)</f>
        <v>1149.5113882126916</v>
      </c>
      <c r="L100" s="5">
        <f>BD100*EXP('Capital Market Assumptions'!$B$22+'Capital Market Assumptions'!$B$23*'Random Draws'!K99)</f>
        <v>1309.8867313623816</v>
      </c>
      <c r="M100" s="5">
        <f>BE100*EXP('Capital Market Assumptions'!$B$22+'Capital Market Assumptions'!$B$23*'Random Draws'!L99)</f>
        <v>1279.46711311383</v>
      </c>
      <c r="N100" s="5">
        <f>BF100*EXP('Capital Market Assumptions'!$B$22+'Capital Market Assumptions'!$B$23*'Random Draws'!M99)</f>
        <v>1432.3635766711059</v>
      </c>
      <c r="O100" s="5">
        <f>BG100*EXP('Capital Market Assumptions'!$B$22+'Capital Market Assumptions'!$B$23*'Random Draws'!N99)</f>
        <v>1565.0183974250335</v>
      </c>
      <c r="P100" s="5">
        <f>BH100*EXP('Capital Market Assumptions'!$B$22+'Capital Market Assumptions'!$B$23*'Random Draws'!O99)</f>
        <v>1783.5406450552114</v>
      </c>
      <c r="Q100" s="5">
        <f>BI100*EXP('Capital Market Assumptions'!$B$22+'Capital Market Assumptions'!$B$23*'Random Draws'!P99)</f>
        <v>1878.121099196921</v>
      </c>
      <c r="R100" s="5">
        <f>BJ100*EXP('Capital Market Assumptions'!$B$22+'Capital Market Assumptions'!$B$23*'Random Draws'!Q99)</f>
        <v>1759.3720635747507</v>
      </c>
      <c r="S100" s="5">
        <f>BK100*EXP('Capital Market Assumptions'!$B$22+'Capital Market Assumptions'!$B$23*'Random Draws'!R99)</f>
        <v>2141.3290838172911</v>
      </c>
      <c r="T100" s="5">
        <f>BL100*EXP('Capital Market Assumptions'!$B$22+'Capital Market Assumptions'!$B$23*'Random Draws'!S99)</f>
        <v>1592.2226688943758</v>
      </c>
      <c r="U100" s="5">
        <f>BM100*EXP('Capital Market Assumptions'!$B$22+'Capital Market Assumptions'!$B$23*'Random Draws'!T99)</f>
        <v>1828.0741246385167</v>
      </c>
      <c r="V100" s="5">
        <f>BN100*EXP('Capital Market Assumptions'!$B$22+'Capital Market Assumptions'!$B$23*'Random Draws'!U99)</f>
        <v>2032.431929005051</v>
      </c>
      <c r="X100">
        <f t="shared" si="41"/>
        <v>4.2999999999999261E-2</v>
      </c>
      <c r="Y100">
        <f t="shared" si="42"/>
        <v>1.0600000000000023</v>
      </c>
      <c r="Z100">
        <f t="shared" si="43"/>
        <v>2.0930000000000035</v>
      </c>
      <c r="AA100">
        <f t="shared" si="44"/>
        <v>3.1530000000000058</v>
      </c>
      <c r="AB100">
        <f t="shared" si="45"/>
        <v>4.2659999999999911</v>
      </c>
      <c r="AC100">
        <f t="shared" si="46"/>
        <v>5.3020000000000067</v>
      </c>
      <c r="AD100">
        <f t="shared" si="47"/>
        <v>6.3569999999999993</v>
      </c>
      <c r="AE100">
        <f t="shared" si="48"/>
        <v>7.3900000000000006</v>
      </c>
      <c r="AF100">
        <f t="shared" si="49"/>
        <v>8.3549999999999898</v>
      </c>
      <c r="AG100">
        <f t="shared" si="50"/>
        <v>9.2480000000000047</v>
      </c>
      <c r="AH100">
        <v>9.9540000000000006</v>
      </c>
      <c r="AI100">
        <v>10.536</v>
      </c>
      <c r="AJ100">
        <v>11.061999999999999</v>
      </c>
      <c r="AK100">
        <v>11.587</v>
      </c>
      <c r="AL100">
        <v>12.256</v>
      </c>
      <c r="AM100">
        <v>12.815</v>
      </c>
      <c r="AN100">
        <v>13.287000000000001</v>
      </c>
      <c r="AO100">
        <v>13.785</v>
      </c>
      <c r="AP100">
        <v>14.218999999999999</v>
      </c>
      <c r="AQ100">
        <v>14.718999999999999</v>
      </c>
      <c r="AS100">
        <f t="shared" si="72"/>
        <v>471</v>
      </c>
      <c r="AT100">
        <f t="shared" si="72"/>
        <v>471</v>
      </c>
      <c r="AU100">
        <f t="shared" si="72"/>
        <v>471</v>
      </c>
      <c r="AV100" s="5">
        <f t="shared" si="51"/>
        <v>515.72842616008325</v>
      </c>
      <c r="AW100" s="5">
        <f t="shared" si="52"/>
        <v>661.01518505649847</v>
      </c>
      <c r="AX100" s="5">
        <f t="shared" si="53"/>
        <v>769.10124292892544</v>
      </c>
      <c r="AY100" s="5">
        <f t="shared" si="54"/>
        <v>834.60449079565353</v>
      </c>
      <c r="AZ100" s="5">
        <f t="shared" si="55"/>
        <v>1001.3535009052221</v>
      </c>
      <c r="BA100" s="5">
        <f t="shared" si="56"/>
        <v>837.91695004239352</v>
      </c>
      <c r="BB100" s="5">
        <f t="shared" si="57"/>
        <v>792.1949006161027</v>
      </c>
      <c r="BC100" s="5">
        <f t="shared" si="58"/>
        <v>942.19010528888964</v>
      </c>
      <c r="BD100" s="5">
        <f t="shared" si="59"/>
        <v>1141.1563882126916</v>
      </c>
      <c r="BE100" s="5">
        <f t="shared" si="60"/>
        <v>1300.6387313623816</v>
      </c>
      <c r="BF100" s="5">
        <f t="shared" si="61"/>
        <v>1269.5131131138301</v>
      </c>
      <c r="BG100" s="5">
        <f t="shared" si="62"/>
        <v>1421.8275766711058</v>
      </c>
      <c r="BH100" s="5">
        <f t="shared" si="63"/>
        <v>1553.9563974250336</v>
      </c>
      <c r="BI100" s="5">
        <f t="shared" si="64"/>
        <v>1771.9536450552114</v>
      </c>
      <c r="BJ100" s="5">
        <f t="shared" si="65"/>
        <v>1865.8650991969209</v>
      </c>
      <c r="BK100" s="5">
        <f t="shared" si="66"/>
        <v>1746.5570635747506</v>
      </c>
      <c r="BL100" s="5">
        <f t="shared" si="67"/>
        <v>2128.0420838172913</v>
      </c>
      <c r="BM100" s="5">
        <f t="shared" si="68"/>
        <v>1578.4376688943757</v>
      </c>
      <c r="BN100" s="5">
        <f t="shared" si="69"/>
        <v>1813.8551246385166</v>
      </c>
      <c r="BO100" s="5">
        <f t="shared" si="70"/>
        <v>2017.7129290050509</v>
      </c>
    </row>
    <row r="101" spans="1:67" x14ac:dyDescent="0.3">
      <c r="A101">
        <f t="shared" si="71"/>
        <v>97</v>
      </c>
      <c r="B101">
        <f t="shared" si="40"/>
        <v>471</v>
      </c>
      <c r="C101" s="5">
        <f>AU101*EXP('Capital Market Assumptions'!$B$22+'Capital Market Assumptions'!$B$23*'Random Draws'!B100)</f>
        <v>499.82357797696909</v>
      </c>
      <c r="D101" s="5">
        <f>AV101*EXP('Capital Market Assumptions'!$B$22+'Capital Market Assumptions'!$B$23*'Random Draws'!C100)</f>
        <v>576.1022950232109</v>
      </c>
      <c r="E101" s="5">
        <f>AW101*EXP('Capital Market Assumptions'!$B$22+'Capital Market Assumptions'!$B$23*'Random Draws'!D100)</f>
        <v>767.88068657370968</v>
      </c>
      <c r="F101" s="5">
        <f>AX101*EXP('Capital Market Assumptions'!$B$22+'Capital Market Assumptions'!$B$23*'Random Draws'!E100)</f>
        <v>693.07115269395103</v>
      </c>
      <c r="G101" s="5">
        <f>AY101*EXP('Capital Market Assumptions'!$B$22+'Capital Market Assumptions'!$B$23*'Random Draws'!F100)</f>
        <v>802.01534851327551</v>
      </c>
      <c r="H101" s="5">
        <f>AZ101*EXP('Capital Market Assumptions'!$B$22+'Capital Market Assumptions'!$B$23*'Random Draws'!G100)</f>
        <v>908.07758179517646</v>
      </c>
      <c r="I101" s="5">
        <f>BA101*EXP('Capital Market Assumptions'!$B$22+'Capital Market Assumptions'!$B$23*'Random Draws'!H100)</f>
        <v>1044.5279585590217</v>
      </c>
      <c r="J101" s="5">
        <f>BB101*EXP('Capital Market Assumptions'!$B$22+'Capital Market Assumptions'!$B$23*'Random Draws'!I100)</f>
        <v>1076.6632227056439</v>
      </c>
      <c r="K101" s="5">
        <f>BC101*EXP('Capital Market Assumptions'!$B$22+'Capital Market Assumptions'!$B$23*'Random Draws'!J100)</f>
        <v>1088.7573106121222</v>
      </c>
      <c r="L101" s="5">
        <f>BD101*EXP('Capital Market Assumptions'!$B$22+'Capital Market Assumptions'!$B$23*'Random Draws'!K100)</f>
        <v>1338.7026731334313</v>
      </c>
      <c r="M101" s="5">
        <f>BE101*EXP('Capital Market Assumptions'!$B$22+'Capital Market Assumptions'!$B$23*'Random Draws'!L100)</f>
        <v>1529.8341906133051</v>
      </c>
      <c r="N101" s="5">
        <f>BF101*EXP('Capital Market Assumptions'!$B$22+'Capital Market Assumptions'!$B$23*'Random Draws'!M100)</f>
        <v>1567.8708146173385</v>
      </c>
      <c r="O101" s="5">
        <f>BG101*EXP('Capital Market Assumptions'!$B$22+'Capital Market Assumptions'!$B$23*'Random Draws'!N100)</f>
        <v>1350.7213534817108</v>
      </c>
      <c r="P101" s="5">
        <f>BH101*EXP('Capital Market Assumptions'!$B$22+'Capital Market Assumptions'!$B$23*'Random Draws'!O100)</f>
        <v>1465.1306901240434</v>
      </c>
      <c r="Q101" s="5">
        <f>BI101*EXP('Capital Market Assumptions'!$B$22+'Capital Market Assumptions'!$B$23*'Random Draws'!P100)</f>
        <v>1710.5257495314042</v>
      </c>
      <c r="R101" s="5">
        <f>BJ101*EXP('Capital Market Assumptions'!$B$22+'Capital Market Assumptions'!$B$23*'Random Draws'!Q100)</f>
        <v>2173.933205698836</v>
      </c>
      <c r="S101" s="5">
        <f>BK101*EXP('Capital Market Assumptions'!$B$22+'Capital Market Assumptions'!$B$23*'Random Draws'!R100)</f>
        <v>2166.1727371156762</v>
      </c>
      <c r="T101" s="5">
        <f>BL101*EXP('Capital Market Assumptions'!$B$22+'Capital Market Assumptions'!$B$23*'Random Draws'!S100)</f>
        <v>2617.7985328454038</v>
      </c>
      <c r="U101" s="5">
        <f>BM101*EXP('Capital Market Assumptions'!$B$22+'Capital Market Assumptions'!$B$23*'Random Draws'!T100)</f>
        <v>2652.3022670024288</v>
      </c>
      <c r="V101" s="5">
        <f>BN101*EXP('Capital Market Assumptions'!$B$22+'Capital Market Assumptions'!$B$23*'Random Draws'!U100)</f>
        <v>2414.0458116591012</v>
      </c>
      <c r="X101">
        <f t="shared" si="41"/>
        <v>4.2999999999999261E-2</v>
      </c>
      <c r="Y101">
        <f t="shared" si="42"/>
        <v>1.0600000000000023</v>
      </c>
      <c r="Z101">
        <f t="shared" si="43"/>
        <v>2.0930000000000035</v>
      </c>
      <c r="AA101">
        <f t="shared" si="44"/>
        <v>3.1530000000000058</v>
      </c>
      <c r="AB101">
        <f t="shared" si="45"/>
        <v>4.2659999999999911</v>
      </c>
      <c r="AC101">
        <f t="shared" si="46"/>
        <v>5.3020000000000067</v>
      </c>
      <c r="AD101">
        <f t="shared" si="47"/>
        <v>6.3569999999999993</v>
      </c>
      <c r="AE101">
        <f t="shared" si="48"/>
        <v>7.3900000000000006</v>
      </c>
      <c r="AF101">
        <f t="shared" si="49"/>
        <v>8.3549999999999898</v>
      </c>
      <c r="AG101">
        <f t="shared" si="50"/>
        <v>9.2480000000000047</v>
      </c>
      <c r="AH101">
        <v>9.9540000000000006</v>
      </c>
      <c r="AI101">
        <v>10.536</v>
      </c>
      <c r="AJ101">
        <v>11.061999999999999</v>
      </c>
      <c r="AK101">
        <v>11.587</v>
      </c>
      <c r="AL101">
        <v>12.256</v>
      </c>
      <c r="AM101">
        <v>12.815</v>
      </c>
      <c r="AN101">
        <v>13.287000000000001</v>
      </c>
      <c r="AO101">
        <v>13.785</v>
      </c>
      <c r="AP101">
        <v>14.218999999999999</v>
      </c>
      <c r="AQ101">
        <v>14.718999999999999</v>
      </c>
      <c r="AS101">
        <f t="shared" si="72"/>
        <v>471</v>
      </c>
      <c r="AT101">
        <f t="shared" si="72"/>
        <v>471</v>
      </c>
      <c r="AU101">
        <f t="shared" si="72"/>
        <v>471</v>
      </c>
      <c r="AV101" s="5">
        <f t="shared" si="51"/>
        <v>499.78057797696908</v>
      </c>
      <c r="AW101" s="5">
        <f t="shared" si="52"/>
        <v>575.04229502321095</v>
      </c>
      <c r="AX101" s="5">
        <f t="shared" si="53"/>
        <v>765.78768657370972</v>
      </c>
      <c r="AY101" s="5">
        <f t="shared" si="54"/>
        <v>689.91815269395101</v>
      </c>
      <c r="AZ101" s="5">
        <f t="shared" si="55"/>
        <v>797.74934851327555</v>
      </c>
      <c r="BA101" s="5">
        <f t="shared" si="56"/>
        <v>902.77558179517644</v>
      </c>
      <c r="BB101" s="5">
        <f t="shared" si="57"/>
        <v>1038.1709585590218</v>
      </c>
      <c r="BC101" s="5">
        <f t="shared" si="58"/>
        <v>1069.2732227056438</v>
      </c>
      <c r="BD101" s="5">
        <f t="shared" si="59"/>
        <v>1080.4023106121222</v>
      </c>
      <c r="BE101" s="5">
        <f t="shared" si="60"/>
        <v>1329.4546731334312</v>
      </c>
      <c r="BF101" s="5">
        <f t="shared" si="61"/>
        <v>1519.8801906133051</v>
      </c>
      <c r="BG101" s="5">
        <f t="shared" si="62"/>
        <v>1557.3348146173385</v>
      </c>
      <c r="BH101" s="5">
        <f t="shared" si="63"/>
        <v>1339.6593534817109</v>
      </c>
      <c r="BI101" s="5">
        <f t="shared" si="64"/>
        <v>1453.5436901240435</v>
      </c>
      <c r="BJ101" s="5">
        <f t="shared" si="65"/>
        <v>1698.2697495314042</v>
      </c>
      <c r="BK101" s="5">
        <f t="shared" si="66"/>
        <v>2161.1182056988359</v>
      </c>
      <c r="BL101" s="5">
        <f t="shared" si="67"/>
        <v>2152.8857371156764</v>
      </c>
      <c r="BM101" s="5">
        <f t="shared" si="68"/>
        <v>2604.0135328454039</v>
      </c>
      <c r="BN101" s="5">
        <f t="shared" si="69"/>
        <v>2638.0832670024288</v>
      </c>
      <c r="BO101" s="5">
        <f t="shared" si="70"/>
        <v>2399.3268116591012</v>
      </c>
    </row>
    <row r="102" spans="1:67" x14ac:dyDescent="0.3">
      <c r="A102">
        <f t="shared" si="71"/>
        <v>98</v>
      </c>
      <c r="B102">
        <f t="shared" si="40"/>
        <v>471</v>
      </c>
      <c r="C102" s="5">
        <f>AU102*EXP('Capital Market Assumptions'!$B$22+'Capital Market Assumptions'!$B$23*'Random Draws'!B101)</f>
        <v>402.964331182514</v>
      </c>
      <c r="D102" s="5">
        <f>AV102*EXP('Capital Market Assumptions'!$B$22+'Capital Market Assumptions'!$B$23*'Random Draws'!C101)</f>
        <v>383.03697904407579</v>
      </c>
      <c r="E102" s="5">
        <f>AW102*EXP('Capital Market Assumptions'!$B$22+'Capital Market Assumptions'!$B$23*'Random Draws'!D101)</f>
        <v>399.04939585043024</v>
      </c>
      <c r="F102" s="5">
        <f>AX102*EXP('Capital Market Assumptions'!$B$22+'Capital Market Assumptions'!$B$23*'Random Draws'!E101)</f>
        <v>406.33214022845601</v>
      </c>
      <c r="G102" s="5">
        <f>AY102*EXP('Capital Market Assumptions'!$B$22+'Capital Market Assumptions'!$B$23*'Random Draws'!F101)</f>
        <v>337.98514773647122</v>
      </c>
      <c r="H102" s="5">
        <f>AZ102*EXP('Capital Market Assumptions'!$B$22+'Capital Market Assumptions'!$B$23*'Random Draws'!G101)</f>
        <v>420.06491784632345</v>
      </c>
      <c r="I102" s="5">
        <f>BA102*EXP('Capital Market Assumptions'!$B$22+'Capital Market Assumptions'!$B$23*'Random Draws'!H101)</f>
        <v>478.03046227745438</v>
      </c>
      <c r="J102" s="5">
        <f>BB102*EXP('Capital Market Assumptions'!$B$22+'Capital Market Assumptions'!$B$23*'Random Draws'!I101)</f>
        <v>449.98348837826336</v>
      </c>
      <c r="K102" s="5">
        <f>BC102*EXP('Capital Market Assumptions'!$B$22+'Capital Market Assumptions'!$B$23*'Random Draws'!J101)</f>
        <v>517.13584141277863</v>
      </c>
      <c r="L102" s="5">
        <f>BD102*EXP('Capital Market Assumptions'!$B$22+'Capital Market Assumptions'!$B$23*'Random Draws'!K101)</f>
        <v>563.32881118637056</v>
      </c>
      <c r="M102" s="5">
        <f>BE102*EXP('Capital Market Assumptions'!$B$22+'Capital Market Assumptions'!$B$23*'Random Draws'!L101)</f>
        <v>636.66727660760023</v>
      </c>
      <c r="N102" s="5">
        <f>BF102*EXP('Capital Market Assumptions'!$B$22+'Capital Market Assumptions'!$B$23*'Random Draws'!M101)</f>
        <v>661.02779277992693</v>
      </c>
      <c r="O102" s="5">
        <f>BG102*EXP('Capital Market Assumptions'!$B$22+'Capital Market Assumptions'!$B$23*'Random Draws'!N101)</f>
        <v>763.06670393851402</v>
      </c>
      <c r="P102" s="5">
        <f>BH102*EXP('Capital Market Assumptions'!$B$22+'Capital Market Assumptions'!$B$23*'Random Draws'!O101)</f>
        <v>803.79270827448431</v>
      </c>
      <c r="Q102" s="5">
        <f>BI102*EXP('Capital Market Assumptions'!$B$22+'Capital Market Assumptions'!$B$23*'Random Draws'!P101)</f>
        <v>915.52841732181628</v>
      </c>
      <c r="R102" s="5">
        <f>BJ102*EXP('Capital Market Assumptions'!$B$22+'Capital Market Assumptions'!$B$23*'Random Draws'!Q101)</f>
        <v>1236.3549052930202</v>
      </c>
      <c r="S102" s="5">
        <f>BK102*EXP('Capital Market Assumptions'!$B$22+'Capital Market Assumptions'!$B$23*'Random Draws'!R101)</f>
        <v>1210.7649472655694</v>
      </c>
      <c r="T102" s="5">
        <f>BL102*EXP('Capital Market Assumptions'!$B$22+'Capital Market Assumptions'!$B$23*'Random Draws'!S101)</f>
        <v>1083.0196748248088</v>
      </c>
      <c r="U102" s="5">
        <f>BM102*EXP('Capital Market Assumptions'!$B$22+'Capital Market Assumptions'!$B$23*'Random Draws'!T101)</f>
        <v>1100.549039263431</v>
      </c>
      <c r="V102" s="5">
        <f>BN102*EXP('Capital Market Assumptions'!$B$22+'Capital Market Assumptions'!$B$23*'Random Draws'!U101)</f>
        <v>1111.4662108678117</v>
      </c>
      <c r="X102">
        <f t="shared" si="41"/>
        <v>4.2999999999999261E-2</v>
      </c>
      <c r="Y102">
        <f t="shared" si="42"/>
        <v>1.0600000000000023</v>
      </c>
      <c r="Z102">
        <f t="shared" si="43"/>
        <v>2.0930000000000035</v>
      </c>
      <c r="AA102">
        <f t="shared" si="44"/>
        <v>3.1530000000000058</v>
      </c>
      <c r="AB102">
        <f t="shared" si="45"/>
        <v>4.2659999999999911</v>
      </c>
      <c r="AC102">
        <f t="shared" si="46"/>
        <v>5.3020000000000067</v>
      </c>
      <c r="AD102">
        <f t="shared" si="47"/>
        <v>6.3569999999999993</v>
      </c>
      <c r="AE102">
        <f t="shared" si="48"/>
        <v>7.3900000000000006</v>
      </c>
      <c r="AF102">
        <f t="shared" si="49"/>
        <v>8.3549999999999898</v>
      </c>
      <c r="AG102">
        <f t="shared" si="50"/>
        <v>9.2480000000000047</v>
      </c>
      <c r="AH102">
        <v>9.9540000000000006</v>
      </c>
      <c r="AI102">
        <v>10.536</v>
      </c>
      <c r="AJ102">
        <v>11.061999999999999</v>
      </c>
      <c r="AK102">
        <v>11.587</v>
      </c>
      <c r="AL102">
        <v>12.256</v>
      </c>
      <c r="AM102">
        <v>12.815</v>
      </c>
      <c r="AN102">
        <v>13.287000000000001</v>
      </c>
      <c r="AO102">
        <v>13.785</v>
      </c>
      <c r="AP102">
        <v>14.218999999999999</v>
      </c>
      <c r="AQ102">
        <v>14.718999999999999</v>
      </c>
      <c r="AS102">
        <f t="shared" si="72"/>
        <v>471</v>
      </c>
      <c r="AT102">
        <f t="shared" si="72"/>
        <v>471</v>
      </c>
      <c r="AU102">
        <f t="shared" si="72"/>
        <v>471</v>
      </c>
      <c r="AV102" s="5">
        <f t="shared" si="51"/>
        <v>402.921331182514</v>
      </c>
      <c r="AW102" s="5">
        <f t="shared" si="52"/>
        <v>381.97697904407579</v>
      </c>
      <c r="AX102" s="5">
        <f t="shared" si="53"/>
        <v>396.95639585043023</v>
      </c>
      <c r="AY102" s="5">
        <f t="shared" si="54"/>
        <v>403.17914022845599</v>
      </c>
      <c r="AZ102" s="5">
        <f t="shared" si="55"/>
        <v>333.7191477364712</v>
      </c>
      <c r="BA102" s="5">
        <f t="shared" si="56"/>
        <v>414.76291784632343</v>
      </c>
      <c r="BB102" s="5">
        <f t="shared" si="57"/>
        <v>471.67346227745441</v>
      </c>
      <c r="BC102" s="5">
        <f t="shared" si="58"/>
        <v>442.59348837826337</v>
      </c>
      <c r="BD102" s="5">
        <f t="shared" si="59"/>
        <v>508.78084141277861</v>
      </c>
      <c r="BE102" s="5">
        <f t="shared" si="60"/>
        <v>554.08081118637051</v>
      </c>
      <c r="BF102" s="5">
        <f t="shared" si="61"/>
        <v>626.71327660760028</v>
      </c>
      <c r="BG102" s="5">
        <f t="shared" si="62"/>
        <v>650.49179277992698</v>
      </c>
      <c r="BH102" s="5">
        <f t="shared" si="63"/>
        <v>752.00470393851401</v>
      </c>
      <c r="BI102" s="5">
        <f t="shared" si="64"/>
        <v>792.20570827448432</v>
      </c>
      <c r="BJ102" s="5">
        <f t="shared" si="65"/>
        <v>903.27241732181631</v>
      </c>
      <c r="BK102" s="5">
        <f t="shared" si="66"/>
        <v>1223.5399052930202</v>
      </c>
      <c r="BL102" s="5">
        <f t="shared" si="67"/>
        <v>1197.4779472655694</v>
      </c>
      <c r="BM102" s="5">
        <f t="shared" si="68"/>
        <v>1069.2346748248087</v>
      </c>
      <c r="BN102" s="5">
        <f t="shared" si="69"/>
        <v>1086.330039263431</v>
      </c>
      <c r="BO102" s="5">
        <f t="shared" si="70"/>
        <v>1096.7472108678116</v>
      </c>
    </row>
    <row r="103" spans="1:67" x14ac:dyDescent="0.3">
      <c r="A103">
        <f t="shared" si="71"/>
        <v>99</v>
      </c>
      <c r="B103">
        <f t="shared" si="40"/>
        <v>471</v>
      </c>
      <c r="C103" s="5">
        <f>AU103*EXP('Capital Market Assumptions'!$B$22+'Capital Market Assumptions'!$B$23*'Random Draws'!B102)</f>
        <v>479.50810595577741</v>
      </c>
      <c r="D103" s="5">
        <f>AV103*EXP('Capital Market Assumptions'!$B$22+'Capital Market Assumptions'!$B$23*'Random Draws'!C102)</f>
        <v>501.78117736571869</v>
      </c>
      <c r="E103" s="5">
        <f>AW103*EXP('Capital Market Assumptions'!$B$22+'Capital Market Assumptions'!$B$23*'Random Draws'!D102)</f>
        <v>523.59945040484729</v>
      </c>
      <c r="F103" s="5">
        <f>AX103*EXP('Capital Market Assumptions'!$B$22+'Capital Market Assumptions'!$B$23*'Random Draws'!E102)</f>
        <v>501.42101816929477</v>
      </c>
      <c r="G103" s="5">
        <f>AY103*EXP('Capital Market Assumptions'!$B$22+'Capital Market Assumptions'!$B$23*'Random Draws'!F102)</f>
        <v>482.9017546293195</v>
      </c>
      <c r="H103" s="5">
        <f>AZ103*EXP('Capital Market Assumptions'!$B$22+'Capital Market Assumptions'!$B$23*'Random Draws'!G102)</f>
        <v>487.85926373564456</v>
      </c>
      <c r="I103" s="5">
        <f>BA103*EXP('Capital Market Assumptions'!$B$22+'Capital Market Assumptions'!$B$23*'Random Draws'!H102)</f>
        <v>455.53786826909243</v>
      </c>
      <c r="J103" s="5">
        <f>BB103*EXP('Capital Market Assumptions'!$B$22+'Capital Market Assumptions'!$B$23*'Random Draws'!I102)</f>
        <v>571.02066101227217</v>
      </c>
      <c r="K103" s="5">
        <f>BC103*EXP('Capital Market Assumptions'!$B$22+'Capital Market Assumptions'!$B$23*'Random Draws'!J102)</f>
        <v>713.80807612008016</v>
      </c>
      <c r="L103" s="5">
        <f>BD103*EXP('Capital Market Assumptions'!$B$22+'Capital Market Assumptions'!$B$23*'Random Draws'!K102)</f>
        <v>784.33759742441691</v>
      </c>
      <c r="M103" s="5">
        <f>BE103*EXP('Capital Market Assumptions'!$B$22+'Capital Market Assumptions'!$B$23*'Random Draws'!L102)</f>
        <v>765.77690403315091</v>
      </c>
      <c r="N103" s="5">
        <f>BF103*EXP('Capital Market Assumptions'!$B$22+'Capital Market Assumptions'!$B$23*'Random Draws'!M102)</f>
        <v>818.88776910803585</v>
      </c>
      <c r="O103" s="5">
        <f>BG103*EXP('Capital Market Assumptions'!$B$22+'Capital Market Assumptions'!$B$23*'Random Draws'!N102)</f>
        <v>922.87021040813511</v>
      </c>
      <c r="P103" s="5">
        <f>BH103*EXP('Capital Market Assumptions'!$B$22+'Capital Market Assumptions'!$B$23*'Random Draws'!O102)</f>
        <v>1075.6082422269399</v>
      </c>
      <c r="Q103" s="5">
        <f>BI103*EXP('Capital Market Assumptions'!$B$22+'Capital Market Assumptions'!$B$23*'Random Draws'!P102)</f>
        <v>1208.9600406461961</v>
      </c>
      <c r="R103" s="5">
        <f>BJ103*EXP('Capital Market Assumptions'!$B$22+'Capital Market Assumptions'!$B$23*'Random Draws'!Q102)</f>
        <v>1410.0176256423654</v>
      </c>
      <c r="S103" s="5">
        <f>BK103*EXP('Capital Market Assumptions'!$B$22+'Capital Market Assumptions'!$B$23*'Random Draws'!R102)</f>
        <v>1416.8843060392455</v>
      </c>
      <c r="T103" s="5">
        <f>BL103*EXP('Capital Market Assumptions'!$B$22+'Capital Market Assumptions'!$B$23*'Random Draws'!S102)</f>
        <v>1570.6641039572728</v>
      </c>
      <c r="U103" s="5">
        <f>BM103*EXP('Capital Market Assumptions'!$B$22+'Capital Market Assumptions'!$B$23*'Random Draws'!T102)</f>
        <v>1479.1372211132871</v>
      </c>
      <c r="V103" s="5">
        <f>BN103*EXP('Capital Market Assumptions'!$B$22+'Capital Market Assumptions'!$B$23*'Random Draws'!U102)</f>
        <v>1670.0816860936457</v>
      </c>
      <c r="X103">
        <f t="shared" si="41"/>
        <v>4.2999999999999261E-2</v>
      </c>
      <c r="Y103">
        <f t="shared" si="42"/>
        <v>1.0600000000000023</v>
      </c>
      <c r="Z103">
        <f t="shared" si="43"/>
        <v>2.0930000000000035</v>
      </c>
      <c r="AA103">
        <f t="shared" si="44"/>
        <v>3.1530000000000058</v>
      </c>
      <c r="AB103">
        <f t="shared" si="45"/>
        <v>4.2659999999999911</v>
      </c>
      <c r="AC103">
        <f t="shared" si="46"/>
        <v>5.3020000000000067</v>
      </c>
      <c r="AD103">
        <f t="shared" si="47"/>
        <v>6.3569999999999993</v>
      </c>
      <c r="AE103">
        <f t="shared" si="48"/>
        <v>7.3900000000000006</v>
      </c>
      <c r="AF103">
        <f t="shared" si="49"/>
        <v>8.3549999999999898</v>
      </c>
      <c r="AG103">
        <f t="shared" si="50"/>
        <v>9.2480000000000047</v>
      </c>
      <c r="AH103">
        <v>9.9540000000000006</v>
      </c>
      <c r="AI103">
        <v>10.536</v>
      </c>
      <c r="AJ103">
        <v>11.061999999999999</v>
      </c>
      <c r="AK103">
        <v>11.587</v>
      </c>
      <c r="AL103">
        <v>12.256</v>
      </c>
      <c r="AM103">
        <v>12.815</v>
      </c>
      <c r="AN103">
        <v>13.287000000000001</v>
      </c>
      <c r="AO103">
        <v>13.785</v>
      </c>
      <c r="AP103">
        <v>14.218999999999999</v>
      </c>
      <c r="AQ103">
        <v>14.718999999999999</v>
      </c>
      <c r="AS103">
        <f t="shared" si="72"/>
        <v>471</v>
      </c>
      <c r="AT103">
        <f t="shared" si="72"/>
        <v>471</v>
      </c>
      <c r="AU103">
        <f t="shared" si="72"/>
        <v>471</v>
      </c>
      <c r="AV103" s="5">
        <f t="shared" si="51"/>
        <v>479.4651059557774</v>
      </c>
      <c r="AW103" s="5">
        <f t="shared" si="52"/>
        <v>500.72117736571869</v>
      </c>
      <c r="AX103" s="5">
        <f t="shared" si="53"/>
        <v>521.50645040484733</v>
      </c>
      <c r="AY103" s="5">
        <f t="shared" si="54"/>
        <v>498.26801816929475</v>
      </c>
      <c r="AZ103" s="5">
        <f t="shared" si="55"/>
        <v>478.63575462931954</v>
      </c>
      <c r="BA103" s="5">
        <f t="shared" si="56"/>
        <v>482.55726373564454</v>
      </c>
      <c r="BB103" s="5">
        <f t="shared" si="57"/>
        <v>449.18086826909246</v>
      </c>
      <c r="BC103" s="5">
        <f t="shared" si="58"/>
        <v>563.63066101227218</v>
      </c>
      <c r="BD103" s="5">
        <f t="shared" si="59"/>
        <v>705.45307612008014</v>
      </c>
      <c r="BE103" s="5">
        <f t="shared" si="60"/>
        <v>775.08959742441687</v>
      </c>
      <c r="BF103" s="5">
        <f t="shared" si="61"/>
        <v>755.82290403315096</v>
      </c>
      <c r="BG103" s="5">
        <f t="shared" si="62"/>
        <v>808.35176910803591</v>
      </c>
      <c r="BH103" s="5">
        <f t="shared" si="63"/>
        <v>911.8082104081351</v>
      </c>
      <c r="BI103" s="5">
        <f t="shared" si="64"/>
        <v>1064.0212422269399</v>
      </c>
      <c r="BJ103" s="5">
        <f t="shared" si="65"/>
        <v>1196.7040406461961</v>
      </c>
      <c r="BK103" s="5">
        <f t="shared" si="66"/>
        <v>1397.2026256423653</v>
      </c>
      <c r="BL103" s="5">
        <f t="shared" si="67"/>
        <v>1403.5973060392455</v>
      </c>
      <c r="BM103" s="5">
        <f t="shared" si="68"/>
        <v>1556.8791039572727</v>
      </c>
      <c r="BN103" s="5">
        <f t="shared" si="69"/>
        <v>1464.918221113287</v>
      </c>
      <c r="BO103" s="5">
        <f t="shared" si="70"/>
        <v>1655.3626860936456</v>
      </c>
    </row>
    <row r="104" spans="1:67" x14ac:dyDescent="0.3">
      <c r="A104">
        <f t="shared" si="71"/>
        <v>100</v>
      </c>
      <c r="B104">
        <f t="shared" si="40"/>
        <v>471</v>
      </c>
      <c r="C104" s="5">
        <f>AU104*EXP('Capital Market Assumptions'!$B$22+'Capital Market Assumptions'!$B$23*'Random Draws'!B103)</f>
        <v>409.5060678425973</v>
      </c>
      <c r="D104" s="5">
        <f>AV104*EXP('Capital Market Assumptions'!$B$22+'Capital Market Assumptions'!$B$23*'Random Draws'!C103)</f>
        <v>484.96518939000185</v>
      </c>
      <c r="E104" s="5">
        <f>AW104*EXP('Capital Market Assumptions'!$B$22+'Capital Market Assumptions'!$B$23*'Random Draws'!D103)</f>
        <v>454.10608105343749</v>
      </c>
      <c r="F104" s="5">
        <f>AX104*EXP('Capital Market Assumptions'!$B$22+'Capital Market Assumptions'!$B$23*'Random Draws'!E103)</f>
        <v>431.5091368023451</v>
      </c>
      <c r="G104" s="5">
        <f>AY104*EXP('Capital Market Assumptions'!$B$22+'Capital Market Assumptions'!$B$23*'Random Draws'!F103)</f>
        <v>513.01636702570795</v>
      </c>
      <c r="H104" s="5">
        <f>AZ104*EXP('Capital Market Assumptions'!$B$22+'Capital Market Assumptions'!$B$23*'Random Draws'!G103)</f>
        <v>482.61478517169087</v>
      </c>
      <c r="I104" s="5">
        <f>BA104*EXP('Capital Market Assumptions'!$B$22+'Capital Market Assumptions'!$B$23*'Random Draws'!H103)</f>
        <v>499.78779308652457</v>
      </c>
      <c r="J104" s="5">
        <f>BB104*EXP('Capital Market Assumptions'!$B$22+'Capital Market Assumptions'!$B$23*'Random Draws'!I103)</f>
        <v>574.67590901806113</v>
      </c>
      <c r="K104" s="5">
        <f>BC104*EXP('Capital Market Assumptions'!$B$22+'Capital Market Assumptions'!$B$23*'Random Draws'!J103)</f>
        <v>456.82674370280398</v>
      </c>
      <c r="L104" s="5">
        <f>BD104*EXP('Capital Market Assumptions'!$B$22+'Capital Market Assumptions'!$B$23*'Random Draws'!K103)</f>
        <v>408.93044242358053</v>
      </c>
      <c r="M104" s="5">
        <f>BE104*EXP('Capital Market Assumptions'!$B$22+'Capital Market Assumptions'!$B$23*'Random Draws'!L103)</f>
        <v>341.76620784190453</v>
      </c>
      <c r="N104" s="5">
        <f>BF104*EXP('Capital Market Assumptions'!$B$22+'Capital Market Assumptions'!$B$23*'Random Draws'!M103)</f>
        <v>388.66563156668411</v>
      </c>
      <c r="O104" s="5">
        <f>BG104*EXP('Capital Market Assumptions'!$B$22+'Capital Market Assumptions'!$B$23*'Random Draws'!N103)</f>
        <v>417.68300196976855</v>
      </c>
      <c r="P104" s="5">
        <f>BH104*EXP('Capital Market Assumptions'!$B$22+'Capital Market Assumptions'!$B$23*'Random Draws'!O103)</f>
        <v>473.5628224534704</v>
      </c>
      <c r="Q104" s="5">
        <f>BI104*EXP('Capital Market Assumptions'!$B$22+'Capital Market Assumptions'!$B$23*'Random Draws'!P103)</f>
        <v>455.54704009397631</v>
      </c>
      <c r="R104" s="5">
        <f>BJ104*EXP('Capital Market Assumptions'!$B$22+'Capital Market Assumptions'!$B$23*'Random Draws'!Q103)</f>
        <v>566.38343006871708</v>
      </c>
      <c r="S104" s="5">
        <f>BK104*EXP('Capital Market Assumptions'!$B$22+'Capital Market Assumptions'!$B$23*'Random Draws'!R103)</f>
        <v>551.61421167213086</v>
      </c>
      <c r="T104" s="5">
        <f>BL104*EXP('Capital Market Assumptions'!$B$22+'Capital Market Assumptions'!$B$23*'Random Draws'!S103)</f>
        <v>609.63452055329333</v>
      </c>
      <c r="U104" s="5">
        <f>BM104*EXP('Capital Market Assumptions'!$B$22+'Capital Market Assumptions'!$B$23*'Random Draws'!T103)</f>
        <v>674.26533354942478</v>
      </c>
      <c r="V104" s="5">
        <f>BN104*EXP('Capital Market Assumptions'!$B$22+'Capital Market Assumptions'!$B$23*'Random Draws'!U103)</f>
        <v>824.88833155189127</v>
      </c>
      <c r="X104">
        <f t="shared" si="41"/>
        <v>4.2999999999999261E-2</v>
      </c>
      <c r="Y104">
        <f t="shared" si="42"/>
        <v>1.0600000000000023</v>
      </c>
      <c r="Z104">
        <f t="shared" si="43"/>
        <v>2.0930000000000035</v>
      </c>
      <c r="AA104">
        <f t="shared" si="44"/>
        <v>3.1530000000000058</v>
      </c>
      <c r="AB104">
        <f t="shared" si="45"/>
        <v>4.2659999999999911</v>
      </c>
      <c r="AC104">
        <f t="shared" si="46"/>
        <v>5.3020000000000067</v>
      </c>
      <c r="AD104">
        <f t="shared" si="47"/>
        <v>6.3569999999999993</v>
      </c>
      <c r="AE104">
        <f t="shared" si="48"/>
        <v>7.3900000000000006</v>
      </c>
      <c r="AF104">
        <f t="shared" si="49"/>
        <v>8.3549999999999898</v>
      </c>
      <c r="AG104">
        <f t="shared" si="50"/>
        <v>9.2480000000000047</v>
      </c>
      <c r="AH104">
        <v>9.9540000000000006</v>
      </c>
      <c r="AI104">
        <v>10.536</v>
      </c>
      <c r="AJ104">
        <v>11.061999999999999</v>
      </c>
      <c r="AK104">
        <v>11.587</v>
      </c>
      <c r="AL104">
        <v>12.256</v>
      </c>
      <c r="AM104">
        <v>12.815</v>
      </c>
      <c r="AN104">
        <v>13.287000000000001</v>
      </c>
      <c r="AO104">
        <v>13.785</v>
      </c>
      <c r="AP104">
        <v>14.218999999999999</v>
      </c>
      <c r="AQ104">
        <v>14.718999999999999</v>
      </c>
      <c r="AS104">
        <f t="shared" si="72"/>
        <v>471</v>
      </c>
      <c r="AT104">
        <f t="shared" si="72"/>
        <v>471</v>
      </c>
      <c r="AU104">
        <f t="shared" si="72"/>
        <v>471</v>
      </c>
      <c r="AV104" s="5">
        <f t="shared" si="51"/>
        <v>409.4630678425973</v>
      </c>
      <c r="AW104" s="5">
        <f t="shared" si="52"/>
        <v>483.90518939000185</v>
      </c>
      <c r="AX104" s="5">
        <f t="shared" si="53"/>
        <v>452.01308105343747</v>
      </c>
      <c r="AY104" s="5">
        <f t="shared" si="54"/>
        <v>428.35613680234508</v>
      </c>
      <c r="AZ104" s="5">
        <f t="shared" si="55"/>
        <v>508.75036702570799</v>
      </c>
      <c r="BA104" s="5">
        <f t="shared" si="56"/>
        <v>477.31278517169085</v>
      </c>
      <c r="BB104" s="5">
        <f t="shared" si="57"/>
        <v>493.43079308652455</v>
      </c>
      <c r="BC104" s="5">
        <f t="shared" si="58"/>
        <v>567.28590901806115</v>
      </c>
      <c r="BD104" s="5">
        <f t="shared" si="59"/>
        <v>448.47174370280402</v>
      </c>
      <c r="BE104" s="5">
        <f t="shared" si="60"/>
        <v>399.68244242358054</v>
      </c>
      <c r="BF104" s="5">
        <f t="shared" si="61"/>
        <v>331.81220784190452</v>
      </c>
      <c r="BG104" s="5">
        <f t="shared" si="62"/>
        <v>378.12963156668411</v>
      </c>
      <c r="BH104" s="5">
        <f t="shared" si="63"/>
        <v>406.62100196976854</v>
      </c>
      <c r="BI104" s="5">
        <f t="shared" si="64"/>
        <v>461.97582245347041</v>
      </c>
      <c r="BJ104" s="5">
        <f t="shared" si="65"/>
        <v>443.29104009397633</v>
      </c>
      <c r="BK104" s="5">
        <f t="shared" si="66"/>
        <v>553.56843006871702</v>
      </c>
      <c r="BL104" s="5">
        <f t="shared" si="67"/>
        <v>538.32721167213083</v>
      </c>
      <c r="BM104" s="5">
        <f t="shared" si="68"/>
        <v>595.84952055329336</v>
      </c>
      <c r="BN104" s="5">
        <f t="shared" si="69"/>
        <v>660.04633354942473</v>
      </c>
      <c r="BO104" s="5">
        <f t="shared" si="70"/>
        <v>810.16933155189122</v>
      </c>
    </row>
    <row r="105" spans="1:67" x14ac:dyDescent="0.3">
      <c r="A105">
        <f t="shared" si="71"/>
        <v>101</v>
      </c>
      <c r="B105">
        <f t="shared" si="40"/>
        <v>471</v>
      </c>
      <c r="C105" s="5">
        <f>AU105*EXP('Capital Market Assumptions'!$B$22+'Capital Market Assumptions'!$B$23*'Random Draws'!B104)</f>
        <v>556.50717321377385</v>
      </c>
      <c r="D105" s="5">
        <f>AV105*EXP('Capital Market Assumptions'!$B$22+'Capital Market Assumptions'!$B$23*'Random Draws'!C104)</f>
        <v>714.78138730408114</v>
      </c>
      <c r="E105" s="5">
        <f>AW105*EXP('Capital Market Assumptions'!$B$22+'Capital Market Assumptions'!$B$23*'Random Draws'!D104)</f>
        <v>565.96933576442279</v>
      </c>
      <c r="F105" s="5">
        <f>AX105*EXP('Capital Market Assumptions'!$B$22+'Capital Market Assumptions'!$B$23*'Random Draws'!E104)</f>
        <v>587.45257722243775</v>
      </c>
      <c r="G105" s="5">
        <f>AY105*EXP('Capital Market Assumptions'!$B$22+'Capital Market Assumptions'!$B$23*'Random Draws'!F104)</f>
        <v>466.7953307567675</v>
      </c>
      <c r="H105" s="5">
        <f>AZ105*EXP('Capital Market Assumptions'!$B$22+'Capital Market Assumptions'!$B$23*'Random Draws'!G104)</f>
        <v>461.77062981215755</v>
      </c>
      <c r="I105" s="5">
        <f>BA105*EXP('Capital Market Assumptions'!$B$22+'Capital Market Assumptions'!$B$23*'Random Draws'!H104)</f>
        <v>448.28623602532582</v>
      </c>
      <c r="J105" s="5">
        <f>BB105*EXP('Capital Market Assumptions'!$B$22+'Capital Market Assumptions'!$B$23*'Random Draws'!I104)</f>
        <v>455.7726069707208</v>
      </c>
      <c r="K105" s="5">
        <f>BC105*EXP('Capital Market Assumptions'!$B$22+'Capital Market Assumptions'!$B$23*'Random Draws'!J104)</f>
        <v>469.0339680099151</v>
      </c>
      <c r="L105" s="5">
        <f>BD105*EXP('Capital Market Assumptions'!$B$22+'Capital Market Assumptions'!$B$23*'Random Draws'!K104)</f>
        <v>547.93052038457006</v>
      </c>
      <c r="M105" s="5">
        <f>BE105*EXP('Capital Market Assumptions'!$B$22+'Capital Market Assumptions'!$B$23*'Random Draws'!L104)</f>
        <v>531.78347545921861</v>
      </c>
      <c r="N105" s="5">
        <f>BF105*EXP('Capital Market Assumptions'!$B$22+'Capital Market Assumptions'!$B$23*'Random Draws'!M104)</f>
        <v>794.77953747963852</v>
      </c>
      <c r="O105" s="5">
        <f>BG105*EXP('Capital Market Assumptions'!$B$22+'Capital Market Assumptions'!$B$23*'Random Draws'!N104)</f>
        <v>987.20241047015327</v>
      </c>
      <c r="P105" s="5">
        <f>BH105*EXP('Capital Market Assumptions'!$B$22+'Capital Market Assumptions'!$B$23*'Random Draws'!O104)</f>
        <v>885.87536427130578</v>
      </c>
      <c r="Q105" s="5">
        <f>BI105*EXP('Capital Market Assumptions'!$B$22+'Capital Market Assumptions'!$B$23*'Random Draws'!P104)</f>
        <v>827.94060000334093</v>
      </c>
      <c r="R105" s="5">
        <f>BJ105*EXP('Capital Market Assumptions'!$B$22+'Capital Market Assumptions'!$B$23*'Random Draws'!Q104)</f>
        <v>804.14936280826748</v>
      </c>
      <c r="S105" s="5">
        <f>BK105*EXP('Capital Market Assumptions'!$B$22+'Capital Market Assumptions'!$B$23*'Random Draws'!R104)</f>
        <v>835.61566159143808</v>
      </c>
      <c r="T105" s="5">
        <f>BL105*EXP('Capital Market Assumptions'!$B$22+'Capital Market Assumptions'!$B$23*'Random Draws'!S104)</f>
        <v>724.0464156374411</v>
      </c>
      <c r="U105" s="5">
        <f>BM105*EXP('Capital Market Assumptions'!$B$22+'Capital Market Assumptions'!$B$23*'Random Draws'!T104)</f>
        <v>681.49454088586026</v>
      </c>
      <c r="V105" s="5">
        <f>BN105*EXP('Capital Market Assumptions'!$B$22+'Capital Market Assumptions'!$B$23*'Random Draws'!U104)</f>
        <v>670.25859168206966</v>
      </c>
      <c r="X105">
        <f t="shared" si="41"/>
        <v>4.2999999999999261E-2</v>
      </c>
      <c r="Y105">
        <f t="shared" si="42"/>
        <v>1.0600000000000023</v>
      </c>
      <c r="Z105">
        <f t="shared" si="43"/>
        <v>2.0930000000000035</v>
      </c>
      <c r="AA105">
        <f t="shared" si="44"/>
        <v>3.1530000000000058</v>
      </c>
      <c r="AB105">
        <f t="shared" si="45"/>
        <v>4.2659999999999911</v>
      </c>
      <c r="AC105">
        <f t="shared" si="46"/>
        <v>5.3020000000000067</v>
      </c>
      <c r="AD105">
        <f t="shared" si="47"/>
        <v>6.3569999999999993</v>
      </c>
      <c r="AE105">
        <f t="shared" si="48"/>
        <v>7.3900000000000006</v>
      </c>
      <c r="AF105">
        <f t="shared" si="49"/>
        <v>8.3549999999999898</v>
      </c>
      <c r="AG105">
        <f t="shared" si="50"/>
        <v>9.2480000000000047</v>
      </c>
      <c r="AH105">
        <v>9.9540000000000006</v>
      </c>
      <c r="AI105">
        <v>10.536</v>
      </c>
      <c r="AJ105">
        <v>11.061999999999999</v>
      </c>
      <c r="AK105">
        <v>11.587</v>
      </c>
      <c r="AL105">
        <v>12.256</v>
      </c>
      <c r="AM105">
        <v>12.815</v>
      </c>
      <c r="AN105">
        <v>13.287000000000001</v>
      </c>
      <c r="AO105">
        <v>13.785</v>
      </c>
      <c r="AP105">
        <v>14.218999999999999</v>
      </c>
      <c r="AQ105">
        <v>14.718999999999999</v>
      </c>
      <c r="AS105">
        <f t="shared" ref="AS105:AU124" si="73">initial_value</f>
        <v>471</v>
      </c>
      <c r="AT105">
        <f t="shared" si="73"/>
        <v>471</v>
      </c>
      <c r="AU105">
        <f t="shared" si="73"/>
        <v>471</v>
      </c>
      <c r="AV105" s="5">
        <f t="shared" si="51"/>
        <v>556.46417321377385</v>
      </c>
      <c r="AW105" s="5">
        <f t="shared" si="52"/>
        <v>713.72138730408119</v>
      </c>
      <c r="AX105" s="5">
        <f t="shared" si="53"/>
        <v>563.87633576442283</v>
      </c>
      <c r="AY105" s="5">
        <f t="shared" si="54"/>
        <v>584.29957722243773</v>
      </c>
      <c r="AZ105" s="5">
        <f t="shared" si="55"/>
        <v>462.52933075676754</v>
      </c>
      <c r="BA105" s="5">
        <f t="shared" si="56"/>
        <v>456.46862981215753</v>
      </c>
      <c r="BB105" s="5">
        <f t="shared" si="57"/>
        <v>441.92923602532585</v>
      </c>
      <c r="BC105" s="5">
        <f t="shared" si="58"/>
        <v>448.38260697072081</v>
      </c>
      <c r="BD105" s="5">
        <f t="shared" si="59"/>
        <v>460.67896800991514</v>
      </c>
      <c r="BE105" s="5">
        <f t="shared" si="60"/>
        <v>538.68252038457001</v>
      </c>
      <c r="BF105" s="5">
        <f t="shared" si="61"/>
        <v>521.82947545921866</v>
      </c>
      <c r="BG105" s="5">
        <f t="shared" si="62"/>
        <v>784.24353747963858</v>
      </c>
      <c r="BH105" s="5">
        <f t="shared" si="63"/>
        <v>976.14041047015326</v>
      </c>
      <c r="BI105" s="5">
        <f t="shared" si="64"/>
        <v>874.2883642713058</v>
      </c>
      <c r="BJ105" s="5">
        <f t="shared" si="65"/>
        <v>815.68460000334096</v>
      </c>
      <c r="BK105" s="5">
        <f t="shared" si="66"/>
        <v>791.33436280826743</v>
      </c>
      <c r="BL105" s="5">
        <f t="shared" si="67"/>
        <v>822.32866159143805</v>
      </c>
      <c r="BM105" s="5">
        <f t="shared" si="68"/>
        <v>710.26141563744113</v>
      </c>
      <c r="BN105" s="5">
        <f t="shared" si="69"/>
        <v>667.27554088586021</v>
      </c>
      <c r="BO105" s="5">
        <f t="shared" si="70"/>
        <v>655.53959168206961</v>
      </c>
    </row>
    <row r="106" spans="1:67" x14ac:dyDescent="0.3">
      <c r="A106">
        <f t="shared" si="71"/>
        <v>102</v>
      </c>
      <c r="B106">
        <f t="shared" si="40"/>
        <v>471</v>
      </c>
      <c r="C106" s="5">
        <f>AU106*EXP('Capital Market Assumptions'!$B$22+'Capital Market Assumptions'!$B$23*'Random Draws'!B105)</f>
        <v>455.08679542198053</v>
      </c>
      <c r="D106" s="5">
        <f>AV106*EXP('Capital Market Assumptions'!$B$22+'Capital Market Assumptions'!$B$23*'Random Draws'!C105)</f>
        <v>480.24581705452022</v>
      </c>
      <c r="E106" s="5">
        <f>AW106*EXP('Capital Market Assumptions'!$B$22+'Capital Market Assumptions'!$B$23*'Random Draws'!D105)</f>
        <v>472.70556452855118</v>
      </c>
      <c r="F106" s="5">
        <f>AX106*EXP('Capital Market Assumptions'!$B$22+'Capital Market Assumptions'!$B$23*'Random Draws'!E105)</f>
        <v>506.68056489417</v>
      </c>
      <c r="G106" s="5">
        <f>AY106*EXP('Capital Market Assumptions'!$B$22+'Capital Market Assumptions'!$B$23*'Random Draws'!F105)</f>
        <v>514.63336970900798</v>
      </c>
      <c r="H106" s="5">
        <f>AZ106*EXP('Capital Market Assumptions'!$B$22+'Capital Market Assumptions'!$B$23*'Random Draws'!G105)</f>
        <v>513.05535942324173</v>
      </c>
      <c r="I106" s="5">
        <f>BA106*EXP('Capital Market Assumptions'!$B$22+'Capital Market Assumptions'!$B$23*'Random Draws'!H105)</f>
        <v>517.41868828433087</v>
      </c>
      <c r="J106" s="5">
        <f>BB106*EXP('Capital Market Assumptions'!$B$22+'Capital Market Assumptions'!$B$23*'Random Draws'!I105)</f>
        <v>597.58187410111452</v>
      </c>
      <c r="K106" s="5">
        <f>BC106*EXP('Capital Market Assumptions'!$B$22+'Capital Market Assumptions'!$B$23*'Random Draws'!J105)</f>
        <v>667.67296127913767</v>
      </c>
      <c r="L106" s="5">
        <f>BD106*EXP('Capital Market Assumptions'!$B$22+'Capital Market Assumptions'!$B$23*'Random Draws'!K105)</f>
        <v>744.14444844809509</v>
      </c>
      <c r="M106" s="5">
        <f>BE106*EXP('Capital Market Assumptions'!$B$22+'Capital Market Assumptions'!$B$23*'Random Draws'!L105)</f>
        <v>812.33519797303768</v>
      </c>
      <c r="N106" s="5">
        <f>BF106*EXP('Capital Market Assumptions'!$B$22+'Capital Market Assumptions'!$B$23*'Random Draws'!M105)</f>
        <v>694.7346952092264</v>
      </c>
      <c r="O106" s="5">
        <f>BG106*EXP('Capital Market Assumptions'!$B$22+'Capital Market Assumptions'!$B$23*'Random Draws'!N105)</f>
        <v>632.69271112008812</v>
      </c>
      <c r="P106" s="5">
        <f>BH106*EXP('Capital Market Assumptions'!$B$22+'Capital Market Assumptions'!$B$23*'Random Draws'!O105)</f>
        <v>680.81064550294218</v>
      </c>
      <c r="Q106" s="5">
        <f>BI106*EXP('Capital Market Assumptions'!$B$22+'Capital Market Assumptions'!$B$23*'Random Draws'!P105)</f>
        <v>694.8298799986793</v>
      </c>
      <c r="R106" s="5">
        <f>BJ106*EXP('Capital Market Assumptions'!$B$22+'Capital Market Assumptions'!$B$23*'Random Draws'!Q105)</f>
        <v>924.06868170823816</v>
      </c>
      <c r="S106" s="5">
        <f>BK106*EXP('Capital Market Assumptions'!$B$22+'Capital Market Assumptions'!$B$23*'Random Draws'!R105)</f>
        <v>1042.1507889842258</v>
      </c>
      <c r="T106" s="5">
        <f>BL106*EXP('Capital Market Assumptions'!$B$22+'Capital Market Assumptions'!$B$23*'Random Draws'!S105)</f>
        <v>1062.2554579893024</v>
      </c>
      <c r="U106" s="5">
        <f>BM106*EXP('Capital Market Assumptions'!$B$22+'Capital Market Assumptions'!$B$23*'Random Draws'!T105)</f>
        <v>1184.581480704677</v>
      </c>
      <c r="V106" s="5">
        <f>BN106*EXP('Capital Market Assumptions'!$B$22+'Capital Market Assumptions'!$B$23*'Random Draws'!U105)</f>
        <v>1314.5743588841917</v>
      </c>
      <c r="X106">
        <f t="shared" si="41"/>
        <v>4.2999999999999261E-2</v>
      </c>
      <c r="Y106">
        <f t="shared" si="42"/>
        <v>1.0600000000000023</v>
      </c>
      <c r="Z106">
        <f t="shared" si="43"/>
        <v>2.0930000000000035</v>
      </c>
      <c r="AA106">
        <f t="shared" si="44"/>
        <v>3.1530000000000058</v>
      </c>
      <c r="AB106">
        <f t="shared" si="45"/>
        <v>4.2659999999999911</v>
      </c>
      <c r="AC106">
        <f t="shared" si="46"/>
        <v>5.3020000000000067</v>
      </c>
      <c r="AD106">
        <f t="shared" si="47"/>
        <v>6.3569999999999993</v>
      </c>
      <c r="AE106">
        <f t="shared" si="48"/>
        <v>7.3900000000000006</v>
      </c>
      <c r="AF106">
        <f t="shared" si="49"/>
        <v>8.3549999999999898</v>
      </c>
      <c r="AG106">
        <f t="shared" si="50"/>
        <v>9.2480000000000047</v>
      </c>
      <c r="AH106">
        <v>9.9540000000000006</v>
      </c>
      <c r="AI106">
        <v>10.536</v>
      </c>
      <c r="AJ106">
        <v>11.061999999999999</v>
      </c>
      <c r="AK106">
        <v>11.587</v>
      </c>
      <c r="AL106">
        <v>12.256</v>
      </c>
      <c r="AM106">
        <v>12.815</v>
      </c>
      <c r="AN106">
        <v>13.287000000000001</v>
      </c>
      <c r="AO106">
        <v>13.785</v>
      </c>
      <c r="AP106">
        <v>14.218999999999999</v>
      </c>
      <c r="AQ106">
        <v>14.718999999999999</v>
      </c>
      <c r="AS106">
        <f t="shared" si="73"/>
        <v>471</v>
      </c>
      <c r="AT106">
        <f t="shared" si="73"/>
        <v>471</v>
      </c>
      <c r="AU106">
        <f t="shared" si="73"/>
        <v>471</v>
      </c>
      <c r="AV106" s="5">
        <f t="shared" si="51"/>
        <v>455.04379542198052</v>
      </c>
      <c r="AW106" s="5">
        <f t="shared" si="52"/>
        <v>479.18581705452021</v>
      </c>
      <c r="AX106" s="5">
        <f t="shared" si="53"/>
        <v>470.61256452855116</v>
      </c>
      <c r="AY106" s="5">
        <f t="shared" si="54"/>
        <v>503.52756489416998</v>
      </c>
      <c r="AZ106" s="5">
        <f t="shared" si="55"/>
        <v>510.36736970900802</v>
      </c>
      <c r="BA106" s="5">
        <f t="shared" si="56"/>
        <v>507.7533594232417</v>
      </c>
      <c r="BB106" s="5">
        <f t="shared" si="57"/>
        <v>511.0616882843309</v>
      </c>
      <c r="BC106" s="5">
        <f t="shared" si="58"/>
        <v>590.19187410111454</v>
      </c>
      <c r="BD106" s="5">
        <f t="shared" si="59"/>
        <v>659.31796127913765</v>
      </c>
      <c r="BE106" s="5">
        <f t="shared" si="60"/>
        <v>734.89644844809504</v>
      </c>
      <c r="BF106" s="5">
        <f t="shared" si="61"/>
        <v>802.38119797303773</v>
      </c>
      <c r="BG106" s="5">
        <f t="shared" si="62"/>
        <v>684.19869520922646</v>
      </c>
      <c r="BH106" s="5">
        <f t="shared" si="63"/>
        <v>621.63071112008811</v>
      </c>
      <c r="BI106" s="5">
        <f t="shared" si="64"/>
        <v>669.22364550294219</v>
      </c>
      <c r="BJ106" s="5">
        <f t="shared" si="65"/>
        <v>682.57387999867933</v>
      </c>
      <c r="BK106" s="5">
        <f t="shared" si="66"/>
        <v>911.2536817082381</v>
      </c>
      <c r="BL106" s="5">
        <f t="shared" si="67"/>
        <v>1028.8637889842257</v>
      </c>
      <c r="BM106" s="5">
        <f t="shared" si="68"/>
        <v>1048.4704579893023</v>
      </c>
      <c r="BN106" s="5">
        <f t="shared" si="69"/>
        <v>1170.362480704677</v>
      </c>
      <c r="BO106" s="5">
        <f t="shared" si="70"/>
        <v>1299.8553588841917</v>
      </c>
    </row>
    <row r="107" spans="1:67" x14ac:dyDescent="0.3">
      <c r="A107">
        <f t="shared" si="71"/>
        <v>103</v>
      </c>
      <c r="B107">
        <f t="shared" si="40"/>
        <v>471</v>
      </c>
      <c r="C107" s="5">
        <f>AU107*EXP('Capital Market Assumptions'!$B$22+'Capital Market Assumptions'!$B$23*'Random Draws'!B106)</f>
        <v>510.56037860898107</v>
      </c>
      <c r="D107" s="5">
        <f>AV107*EXP('Capital Market Assumptions'!$B$22+'Capital Market Assumptions'!$B$23*'Random Draws'!C106)</f>
        <v>497.31975813724716</v>
      </c>
      <c r="E107" s="5">
        <f>AW107*EXP('Capital Market Assumptions'!$B$22+'Capital Market Assumptions'!$B$23*'Random Draws'!D106)</f>
        <v>607.0130086261762</v>
      </c>
      <c r="F107" s="5">
        <f>AX107*EXP('Capital Market Assumptions'!$B$22+'Capital Market Assumptions'!$B$23*'Random Draws'!E106)</f>
        <v>773.69226625588544</v>
      </c>
      <c r="G107" s="5">
        <f>AY107*EXP('Capital Market Assumptions'!$B$22+'Capital Market Assumptions'!$B$23*'Random Draws'!F106)</f>
        <v>784.11939716313134</v>
      </c>
      <c r="H107" s="5">
        <f>AZ107*EXP('Capital Market Assumptions'!$B$22+'Capital Market Assumptions'!$B$23*'Random Draws'!G106)</f>
        <v>914.71200746535044</v>
      </c>
      <c r="I107" s="5">
        <f>BA107*EXP('Capital Market Assumptions'!$B$22+'Capital Market Assumptions'!$B$23*'Random Draws'!H106)</f>
        <v>968.36252725003271</v>
      </c>
      <c r="J107" s="5">
        <f>BB107*EXP('Capital Market Assumptions'!$B$22+'Capital Market Assumptions'!$B$23*'Random Draws'!I106)</f>
        <v>1125.7731330682104</v>
      </c>
      <c r="K107" s="5">
        <f>BC107*EXP('Capital Market Assumptions'!$B$22+'Capital Market Assumptions'!$B$23*'Random Draws'!J106)</f>
        <v>1144.6457403653183</v>
      </c>
      <c r="L107" s="5">
        <f>BD107*EXP('Capital Market Assumptions'!$B$22+'Capital Market Assumptions'!$B$23*'Random Draws'!K106)</f>
        <v>1347.592998450388</v>
      </c>
      <c r="M107" s="5">
        <f>BE107*EXP('Capital Market Assumptions'!$B$22+'Capital Market Assumptions'!$B$23*'Random Draws'!L106)</f>
        <v>1295.2644087057786</v>
      </c>
      <c r="N107" s="5">
        <f>BF107*EXP('Capital Market Assumptions'!$B$22+'Capital Market Assumptions'!$B$23*'Random Draws'!M106)</f>
        <v>1258.5236521739473</v>
      </c>
      <c r="O107" s="5">
        <f>BG107*EXP('Capital Market Assumptions'!$B$22+'Capital Market Assumptions'!$B$23*'Random Draws'!N106)</f>
        <v>1319.3636913153207</v>
      </c>
      <c r="P107" s="5">
        <f>BH107*EXP('Capital Market Assumptions'!$B$22+'Capital Market Assumptions'!$B$23*'Random Draws'!O106)</f>
        <v>1260.5776955421961</v>
      </c>
      <c r="Q107" s="5">
        <f>BI107*EXP('Capital Market Assumptions'!$B$22+'Capital Market Assumptions'!$B$23*'Random Draws'!P106)</f>
        <v>1232.2853282519409</v>
      </c>
      <c r="R107" s="5">
        <f>BJ107*EXP('Capital Market Assumptions'!$B$22+'Capital Market Assumptions'!$B$23*'Random Draws'!Q106)</f>
        <v>1376.5091580315377</v>
      </c>
      <c r="S107" s="5">
        <f>BK107*EXP('Capital Market Assumptions'!$B$22+'Capital Market Assumptions'!$B$23*'Random Draws'!R106)</f>
        <v>1296.0547359062919</v>
      </c>
      <c r="T107" s="5">
        <f>BL107*EXP('Capital Market Assumptions'!$B$22+'Capital Market Assumptions'!$B$23*'Random Draws'!S106)</f>
        <v>1511.6286805541058</v>
      </c>
      <c r="U107" s="5">
        <f>BM107*EXP('Capital Market Assumptions'!$B$22+'Capital Market Assumptions'!$B$23*'Random Draws'!T106)</f>
        <v>1835.3825958844927</v>
      </c>
      <c r="V107" s="5">
        <f>BN107*EXP('Capital Market Assumptions'!$B$22+'Capital Market Assumptions'!$B$23*'Random Draws'!U106)</f>
        <v>2033.29088396525</v>
      </c>
      <c r="X107">
        <f t="shared" si="41"/>
        <v>4.2999999999999261E-2</v>
      </c>
      <c r="Y107">
        <f t="shared" si="42"/>
        <v>1.0600000000000023</v>
      </c>
      <c r="Z107">
        <f t="shared" si="43"/>
        <v>2.0930000000000035</v>
      </c>
      <c r="AA107">
        <f t="shared" si="44"/>
        <v>3.1530000000000058</v>
      </c>
      <c r="AB107">
        <f t="shared" si="45"/>
        <v>4.2659999999999911</v>
      </c>
      <c r="AC107">
        <f t="shared" si="46"/>
        <v>5.3020000000000067</v>
      </c>
      <c r="AD107">
        <f t="shared" si="47"/>
        <v>6.3569999999999993</v>
      </c>
      <c r="AE107">
        <f t="shared" si="48"/>
        <v>7.3900000000000006</v>
      </c>
      <c r="AF107">
        <f t="shared" si="49"/>
        <v>8.3549999999999898</v>
      </c>
      <c r="AG107">
        <f t="shared" si="50"/>
        <v>9.2480000000000047</v>
      </c>
      <c r="AH107">
        <v>9.9540000000000006</v>
      </c>
      <c r="AI107">
        <v>10.536</v>
      </c>
      <c r="AJ107">
        <v>11.061999999999999</v>
      </c>
      <c r="AK107">
        <v>11.587</v>
      </c>
      <c r="AL107">
        <v>12.256</v>
      </c>
      <c r="AM107">
        <v>12.815</v>
      </c>
      <c r="AN107">
        <v>13.287000000000001</v>
      </c>
      <c r="AO107">
        <v>13.785</v>
      </c>
      <c r="AP107">
        <v>14.218999999999999</v>
      </c>
      <c r="AQ107">
        <v>14.718999999999999</v>
      </c>
      <c r="AS107">
        <f t="shared" si="73"/>
        <v>471</v>
      </c>
      <c r="AT107">
        <f t="shared" si="73"/>
        <v>471</v>
      </c>
      <c r="AU107">
        <f t="shared" si="73"/>
        <v>471</v>
      </c>
      <c r="AV107" s="5">
        <f t="shared" si="51"/>
        <v>510.51737860898106</v>
      </c>
      <c r="AW107" s="5">
        <f t="shared" si="52"/>
        <v>496.25975813724716</v>
      </c>
      <c r="AX107" s="5">
        <f t="shared" si="53"/>
        <v>604.92000862617624</v>
      </c>
      <c r="AY107" s="5">
        <f t="shared" si="54"/>
        <v>770.53926625588542</v>
      </c>
      <c r="AZ107" s="5">
        <f t="shared" si="55"/>
        <v>779.85339716313138</v>
      </c>
      <c r="BA107" s="5">
        <f t="shared" si="56"/>
        <v>909.41000746535042</v>
      </c>
      <c r="BB107" s="5">
        <f t="shared" si="57"/>
        <v>962.00552725003274</v>
      </c>
      <c r="BC107" s="5">
        <f t="shared" si="58"/>
        <v>1118.3831330682103</v>
      </c>
      <c r="BD107" s="5">
        <f t="shared" si="59"/>
        <v>1136.2907403653182</v>
      </c>
      <c r="BE107" s="5">
        <f t="shared" si="60"/>
        <v>1338.3449984503879</v>
      </c>
      <c r="BF107" s="5">
        <f t="shared" si="61"/>
        <v>1285.3104087057786</v>
      </c>
      <c r="BG107" s="5">
        <f t="shared" si="62"/>
        <v>1247.9876521739473</v>
      </c>
      <c r="BH107" s="5">
        <f t="shared" si="63"/>
        <v>1308.3016913153208</v>
      </c>
      <c r="BI107" s="5">
        <f t="shared" si="64"/>
        <v>1248.9906955421961</v>
      </c>
      <c r="BJ107" s="5">
        <f t="shared" si="65"/>
        <v>1220.0293282519408</v>
      </c>
      <c r="BK107" s="5">
        <f t="shared" si="66"/>
        <v>1363.6941580315377</v>
      </c>
      <c r="BL107" s="5">
        <f t="shared" si="67"/>
        <v>1282.7677359062918</v>
      </c>
      <c r="BM107" s="5">
        <f t="shared" si="68"/>
        <v>1497.8436805541057</v>
      </c>
      <c r="BN107" s="5">
        <f t="shared" si="69"/>
        <v>1821.1635958844927</v>
      </c>
      <c r="BO107" s="5">
        <f t="shared" si="70"/>
        <v>2018.57188396525</v>
      </c>
    </row>
    <row r="108" spans="1:67" x14ac:dyDescent="0.3">
      <c r="A108">
        <f t="shared" si="71"/>
        <v>104</v>
      </c>
      <c r="B108">
        <f t="shared" si="40"/>
        <v>471</v>
      </c>
      <c r="C108" s="5">
        <f>AU108*EXP('Capital Market Assumptions'!$B$22+'Capital Market Assumptions'!$B$23*'Random Draws'!B107)</f>
        <v>473.65204561452737</v>
      </c>
      <c r="D108" s="5">
        <f>AV108*EXP('Capital Market Assumptions'!$B$22+'Capital Market Assumptions'!$B$23*'Random Draws'!C107)</f>
        <v>524.77253934685791</v>
      </c>
      <c r="E108" s="5">
        <f>AW108*EXP('Capital Market Assumptions'!$B$22+'Capital Market Assumptions'!$B$23*'Random Draws'!D107)</f>
        <v>494.78849820287775</v>
      </c>
      <c r="F108" s="5">
        <f>AX108*EXP('Capital Market Assumptions'!$B$22+'Capital Market Assumptions'!$B$23*'Random Draws'!E107)</f>
        <v>453.30685050999659</v>
      </c>
      <c r="G108" s="5">
        <f>AY108*EXP('Capital Market Assumptions'!$B$22+'Capital Market Assumptions'!$B$23*'Random Draws'!F107)</f>
        <v>428.72875668511915</v>
      </c>
      <c r="H108" s="5">
        <f>AZ108*EXP('Capital Market Assumptions'!$B$22+'Capital Market Assumptions'!$B$23*'Random Draws'!G107)</f>
        <v>424.73467889704744</v>
      </c>
      <c r="I108" s="5">
        <f>BA108*EXP('Capital Market Assumptions'!$B$22+'Capital Market Assumptions'!$B$23*'Random Draws'!H107)</f>
        <v>412.36593636157272</v>
      </c>
      <c r="J108" s="5">
        <f>BB108*EXP('Capital Market Assumptions'!$B$22+'Capital Market Assumptions'!$B$23*'Random Draws'!I107)</f>
        <v>427.59496630999291</v>
      </c>
      <c r="K108" s="5">
        <f>BC108*EXP('Capital Market Assumptions'!$B$22+'Capital Market Assumptions'!$B$23*'Random Draws'!J107)</f>
        <v>380.94208459098638</v>
      </c>
      <c r="L108" s="5">
        <f>BD108*EXP('Capital Market Assumptions'!$B$22+'Capital Market Assumptions'!$B$23*'Random Draws'!K107)</f>
        <v>332.36584880125218</v>
      </c>
      <c r="M108" s="5">
        <f>BE108*EXP('Capital Market Assumptions'!$B$22+'Capital Market Assumptions'!$B$23*'Random Draws'!L107)</f>
        <v>340.22798196611359</v>
      </c>
      <c r="N108" s="5">
        <f>BF108*EXP('Capital Market Assumptions'!$B$22+'Capital Market Assumptions'!$B$23*'Random Draws'!M107)</f>
        <v>345.09412418216669</v>
      </c>
      <c r="O108" s="5">
        <f>BG108*EXP('Capital Market Assumptions'!$B$22+'Capital Market Assumptions'!$B$23*'Random Draws'!N107)</f>
        <v>373.00660446213857</v>
      </c>
      <c r="P108" s="5">
        <f>BH108*EXP('Capital Market Assumptions'!$B$22+'Capital Market Assumptions'!$B$23*'Random Draws'!O107)</f>
        <v>403.10350924259109</v>
      </c>
      <c r="Q108" s="5">
        <f>BI108*EXP('Capital Market Assumptions'!$B$22+'Capital Market Assumptions'!$B$23*'Random Draws'!P107)</f>
        <v>380.15592424490342</v>
      </c>
      <c r="R108" s="5">
        <f>BJ108*EXP('Capital Market Assumptions'!$B$22+'Capital Market Assumptions'!$B$23*'Random Draws'!Q107)</f>
        <v>435.59070376069786</v>
      </c>
      <c r="S108" s="5">
        <f>BK108*EXP('Capital Market Assumptions'!$B$22+'Capital Market Assumptions'!$B$23*'Random Draws'!R107)</f>
        <v>447.33975531384982</v>
      </c>
      <c r="T108" s="5">
        <f>BL108*EXP('Capital Market Assumptions'!$B$22+'Capital Market Assumptions'!$B$23*'Random Draws'!S107)</f>
        <v>456.03540776683934</v>
      </c>
      <c r="U108" s="5">
        <f>BM108*EXP('Capital Market Assumptions'!$B$22+'Capital Market Assumptions'!$B$23*'Random Draws'!T107)</f>
        <v>374.88660615985015</v>
      </c>
      <c r="V108" s="5">
        <f>BN108*EXP('Capital Market Assumptions'!$B$22+'Capital Market Assumptions'!$B$23*'Random Draws'!U107)</f>
        <v>430.15483810589484</v>
      </c>
      <c r="X108">
        <f t="shared" si="41"/>
        <v>4.2999999999999261E-2</v>
      </c>
      <c r="Y108">
        <f t="shared" si="42"/>
        <v>1.0600000000000023</v>
      </c>
      <c r="Z108">
        <f t="shared" si="43"/>
        <v>2.0930000000000035</v>
      </c>
      <c r="AA108">
        <f t="shared" si="44"/>
        <v>3.1530000000000058</v>
      </c>
      <c r="AB108">
        <f t="shared" si="45"/>
        <v>4.2659999999999911</v>
      </c>
      <c r="AC108">
        <f t="shared" si="46"/>
        <v>5.3020000000000067</v>
      </c>
      <c r="AD108">
        <f t="shared" si="47"/>
        <v>6.3569999999999993</v>
      </c>
      <c r="AE108">
        <f t="shared" si="48"/>
        <v>7.3900000000000006</v>
      </c>
      <c r="AF108">
        <f t="shared" si="49"/>
        <v>8.3549999999999898</v>
      </c>
      <c r="AG108">
        <f t="shared" si="50"/>
        <v>9.2480000000000047</v>
      </c>
      <c r="AH108">
        <v>9.9540000000000006</v>
      </c>
      <c r="AI108">
        <v>10.536</v>
      </c>
      <c r="AJ108">
        <v>11.061999999999999</v>
      </c>
      <c r="AK108">
        <v>11.587</v>
      </c>
      <c r="AL108">
        <v>12.256</v>
      </c>
      <c r="AM108">
        <v>12.815</v>
      </c>
      <c r="AN108">
        <v>13.287000000000001</v>
      </c>
      <c r="AO108">
        <v>13.785</v>
      </c>
      <c r="AP108">
        <v>14.218999999999999</v>
      </c>
      <c r="AQ108">
        <v>14.718999999999999</v>
      </c>
      <c r="AS108">
        <f t="shared" si="73"/>
        <v>471</v>
      </c>
      <c r="AT108">
        <f t="shared" si="73"/>
        <v>471</v>
      </c>
      <c r="AU108">
        <f t="shared" si="73"/>
        <v>471</v>
      </c>
      <c r="AV108" s="5">
        <f t="shared" si="51"/>
        <v>473.60904561452736</v>
      </c>
      <c r="AW108" s="5">
        <f t="shared" si="52"/>
        <v>523.71253934685797</v>
      </c>
      <c r="AX108" s="5">
        <f t="shared" si="53"/>
        <v>492.69549820287773</v>
      </c>
      <c r="AY108" s="5">
        <f t="shared" si="54"/>
        <v>450.15385050999657</v>
      </c>
      <c r="AZ108" s="5">
        <f t="shared" si="55"/>
        <v>424.46275668511919</v>
      </c>
      <c r="BA108" s="5">
        <f t="shared" si="56"/>
        <v>419.43267889704742</v>
      </c>
      <c r="BB108" s="5">
        <f t="shared" si="57"/>
        <v>406.00893636157275</v>
      </c>
      <c r="BC108" s="5">
        <f t="shared" si="58"/>
        <v>420.20496630999293</v>
      </c>
      <c r="BD108" s="5">
        <f t="shared" si="59"/>
        <v>372.58708459098636</v>
      </c>
      <c r="BE108" s="5">
        <f t="shared" si="60"/>
        <v>323.11784880125219</v>
      </c>
      <c r="BF108" s="5">
        <f t="shared" si="61"/>
        <v>330.27398196611358</v>
      </c>
      <c r="BG108" s="5">
        <f t="shared" si="62"/>
        <v>334.55812418216669</v>
      </c>
      <c r="BH108" s="5">
        <f t="shared" si="63"/>
        <v>361.94460446213856</v>
      </c>
      <c r="BI108" s="5">
        <f t="shared" si="64"/>
        <v>391.5165092425911</v>
      </c>
      <c r="BJ108" s="5">
        <f t="shared" si="65"/>
        <v>367.89992424490345</v>
      </c>
      <c r="BK108" s="5">
        <f t="shared" si="66"/>
        <v>422.77570376069787</v>
      </c>
      <c r="BL108" s="5">
        <f t="shared" si="67"/>
        <v>434.05275531384984</v>
      </c>
      <c r="BM108" s="5">
        <f t="shared" si="68"/>
        <v>442.25040776683932</v>
      </c>
      <c r="BN108" s="5">
        <f t="shared" si="69"/>
        <v>360.66760615985015</v>
      </c>
      <c r="BO108" s="5">
        <f t="shared" si="70"/>
        <v>415.43583810589485</v>
      </c>
    </row>
    <row r="109" spans="1:67" x14ac:dyDescent="0.3">
      <c r="A109">
        <f t="shared" si="71"/>
        <v>105</v>
      </c>
      <c r="B109">
        <f t="shared" si="40"/>
        <v>471</v>
      </c>
      <c r="C109" s="5">
        <f>AU109*EXP('Capital Market Assumptions'!$B$22+'Capital Market Assumptions'!$B$23*'Random Draws'!B108)</f>
        <v>522.79453964223421</v>
      </c>
      <c r="D109" s="5">
        <f>AV109*EXP('Capital Market Assumptions'!$B$22+'Capital Market Assumptions'!$B$23*'Random Draws'!C108)</f>
        <v>490.98325509788145</v>
      </c>
      <c r="E109" s="5">
        <f>AW109*EXP('Capital Market Assumptions'!$B$22+'Capital Market Assumptions'!$B$23*'Random Draws'!D108)</f>
        <v>539.30392173956523</v>
      </c>
      <c r="F109" s="5">
        <f>AX109*EXP('Capital Market Assumptions'!$B$22+'Capital Market Assumptions'!$B$23*'Random Draws'!E108)</f>
        <v>468.98217033753525</v>
      </c>
      <c r="G109" s="5">
        <f>AY109*EXP('Capital Market Assumptions'!$B$22+'Capital Market Assumptions'!$B$23*'Random Draws'!F108)</f>
        <v>461.70794448928251</v>
      </c>
      <c r="H109" s="5">
        <f>AZ109*EXP('Capital Market Assumptions'!$B$22+'Capital Market Assumptions'!$B$23*'Random Draws'!G108)</f>
        <v>563.54861859833625</v>
      </c>
      <c r="I109" s="5">
        <f>BA109*EXP('Capital Market Assumptions'!$B$22+'Capital Market Assumptions'!$B$23*'Random Draws'!H108)</f>
        <v>826.12776660558166</v>
      </c>
      <c r="J109" s="5">
        <f>BB109*EXP('Capital Market Assumptions'!$B$22+'Capital Market Assumptions'!$B$23*'Random Draws'!I108)</f>
        <v>859.7239311613024</v>
      </c>
      <c r="K109" s="5">
        <f>BC109*EXP('Capital Market Assumptions'!$B$22+'Capital Market Assumptions'!$B$23*'Random Draws'!J108)</f>
        <v>1076.4982673250918</v>
      </c>
      <c r="L109" s="5">
        <f>BD109*EXP('Capital Market Assumptions'!$B$22+'Capital Market Assumptions'!$B$23*'Random Draws'!K108)</f>
        <v>1393.1566347692478</v>
      </c>
      <c r="M109" s="5">
        <f>BE109*EXP('Capital Market Assumptions'!$B$22+'Capital Market Assumptions'!$B$23*'Random Draws'!L108)</f>
        <v>1542.3697610078357</v>
      </c>
      <c r="N109" s="5">
        <f>BF109*EXP('Capital Market Assumptions'!$B$22+'Capital Market Assumptions'!$B$23*'Random Draws'!M108)</f>
        <v>1651.4234341623467</v>
      </c>
      <c r="O109" s="5">
        <f>BG109*EXP('Capital Market Assumptions'!$B$22+'Capital Market Assumptions'!$B$23*'Random Draws'!N108)</f>
        <v>1498.8030705680026</v>
      </c>
      <c r="P109" s="5">
        <f>BH109*EXP('Capital Market Assumptions'!$B$22+'Capital Market Assumptions'!$B$23*'Random Draws'!O108)</f>
        <v>1422.8089724057177</v>
      </c>
      <c r="Q109" s="5">
        <f>BI109*EXP('Capital Market Assumptions'!$B$22+'Capital Market Assumptions'!$B$23*'Random Draws'!P108)</f>
        <v>1445.890847981962</v>
      </c>
      <c r="R109" s="5">
        <f>BJ109*EXP('Capital Market Assumptions'!$B$22+'Capital Market Assumptions'!$B$23*'Random Draws'!Q108)</f>
        <v>1557.5575111850815</v>
      </c>
      <c r="S109" s="5">
        <f>BK109*EXP('Capital Market Assumptions'!$B$22+'Capital Market Assumptions'!$B$23*'Random Draws'!R108)</f>
        <v>1807.4369687955198</v>
      </c>
      <c r="T109" s="5">
        <f>BL109*EXP('Capital Market Assumptions'!$B$22+'Capital Market Assumptions'!$B$23*'Random Draws'!S108)</f>
        <v>1745.0326635581707</v>
      </c>
      <c r="U109" s="5">
        <f>BM109*EXP('Capital Market Assumptions'!$B$22+'Capital Market Assumptions'!$B$23*'Random Draws'!T108)</f>
        <v>1853.8194089479327</v>
      </c>
      <c r="V109" s="5">
        <f>BN109*EXP('Capital Market Assumptions'!$B$22+'Capital Market Assumptions'!$B$23*'Random Draws'!U108)</f>
        <v>1709.3856833559737</v>
      </c>
      <c r="X109">
        <f t="shared" si="41"/>
        <v>4.2999999999999261E-2</v>
      </c>
      <c r="Y109">
        <f t="shared" si="42"/>
        <v>1.0600000000000023</v>
      </c>
      <c r="Z109">
        <f t="shared" si="43"/>
        <v>2.0930000000000035</v>
      </c>
      <c r="AA109">
        <f t="shared" si="44"/>
        <v>3.1530000000000058</v>
      </c>
      <c r="AB109">
        <f t="shared" si="45"/>
        <v>4.2659999999999911</v>
      </c>
      <c r="AC109">
        <f t="shared" si="46"/>
        <v>5.3020000000000067</v>
      </c>
      <c r="AD109">
        <f t="shared" si="47"/>
        <v>6.3569999999999993</v>
      </c>
      <c r="AE109">
        <f t="shared" si="48"/>
        <v>7.3900000000000006</v>
      </c>
      <c r="AF109">
        <f t="shared" si="49"/>
        <v>8.3549999999999898</v>
      </c>
      <c r="AG109">
        <f t="shared" si="50"/>
        <v>9.2480000000000047</v>
      </c>
      <c r="AH109">
        <v>9.9540000000000006</v>
      </c>
      <c r="AI109">
        <v>10.536</v>
      </c>
      <c r="AJ109">
        <v>11.061999999999999</v>
      </c>
      <c r="AK109">
        <v>11.587</v>
      </c>
      <c r="AL109">
        <v>12.256</v>
      </c>
      <c r="AM109">
        <v>12.815</v>
      </c>
      <c r="AN109">
        <v>13.287000000000001</v>
      </c>
      <c r="AO109">
        <v>13.785</v>
      </c>
      <c r="AP109">
        <v>14.218999999999999</v>
      </c>
      <c r="AQ109">
        <v>14.718999999999999</v>
      </c>
      <c r="AS109">
        <f t="shared" si="73"/>
        <v>471</v>
      </c>
      <c r="AT109">
        <f t="shared" si="73"/>
        <v>471</v>
      </c>
      <c r="AU109">
        <f t="shared" si="73"/>
        <v>471</v>
      </c>
      <c r="AV109" s="5">
        <f t="shared" si="51"/>
        <v>522.75153964223421</v>
      </c>
      <c r="AW109" s="5">
        <f t="shared" si="52"/>
        <v>489.92325509788145</v>
      </c>
      <c r="AX109" s="5">
        <f t="shared" si="53"/>
        <v>537.21092173956526</v>
      </c>
      <c r="AY109" s="5">
        <f t="shared" si="54"/>
        <v>465.82917033753523</v>
      </c>
      <c r="AZ109" s="5">
        <f t="shared" si="55"/>
        <v>457.44194448928249</v>
      </c>
      <c r="BA109" s="5">
        <f t="shared" si="56"/>
        <v>558.24661859833623</v>
      </c>
      <c r="BB109" s="5">
        <f t="shared" si="57"/>
        <v>819.77076660558168</v>
      </c>
      <c r="BC109" s="5">
        <f t="shared" si="58"/>
        <v>852.33393116130242</v>
      </c>
      <c r="BD109" s="5">
        <f t="shared" si="59"/>
        <v>1068.1432673250918</v>
      </c>
      <c r="BE109" s="5">
        <f t="shared" si="60"/>
        <v>1383.9086347692478</v>
      </c>
      <c r="BF109" s="5">
        <f t="shared" si="61"/>
        <v>1532.4157610078357</v>
      </c>
      <c r="BG109" s="5">
        <f t="shared" si="62"/>
        <v>1640.8874341623466</v>
      </c>
      <c r="BH109" s="5">
        <f t="shared" si="63"/>
        <v>1487.7410705680027</v>
      </c>
      <c r="BI109" s="5">
        <f t="shared" si="64"/>
        <v>1411.2219724057177</v>
      </c>
      <c r="BJ109" s="5">
        <f t="shared" si="65"/>
        <v>1433.6348479819619</v>
      </c>
      <c r="BK109" s="5">
        <f t="shared" si="66"/>
        <v>1544.7425111850814</v>
      </c>
      <c r="BL109" s="5">
        <f t="shared" si="67"/>
        <v>1794.1499687955197</v>
      </c>
      <c r="BM109" s="5">
        <f t="shared" si="68"/>
        <v>1731.2476635581706</v>
      </c>
      <c r="BN109" s="5">
        <f t="shared" si="69"/>
        <v>1839.6004089479327</v>
      </c>
      <c r="BO109" s="5">
        <f t="shared" si="70"/>
        <v>1694.6666833559736</v>
      </c>
    </row>
    <row r="110" spans="1:67" x14ac:dyDescent="0.3">
      <c r="A110">
        <f t="shared" si="71"/>
        <v>106</v>
      </c>
      <c r="B110">
        <f t="shared" si="40"/>
        <v>471</v>
      </c>
      <c r="C110" s="5">
        <f>AU110*EXP('Capital Market Assumptions'!$B$22+'Capital Market Assumptions'!$B$23*'Random Draws'!B109)</f>
        <v>470.58563790182416</v>
      </c>
      <c r="D110" s="5">
        <f>AV110*EXP('Capital Market Assumptions'!$B$22+'Capital Market Assumptions'!$B$23*'Random Draws'!C109)</f>
        <v>558.6226850032109</v>
      </c>
      <c r="E110" s="5">
        <f>AW110*EXP('Capital Market Assumptions'!$B$22+'Capital Market Assumptions'!$B$23*'Random Draws'!D109)</f>
        <v>502.71885708665752</v>
      </c>
      <c r="F110" s="5">
        <f>AX110*EXP('Capital Market Assumptions'!$B$22+'Capital Market Assumptions'!$B$23*'Random Draws'!E109)</f>
        <v>469.62282398147903</v>
      </c>
      <c r="G110" s="5">
        <f>AY110*EXP('Capital Market Assumptions'!$B$22+'Capital Market Assumptions'!$B$23*'Random Draws'!F109)</f>
        <v>430.84815558022376</v>
      </c>
      <c r="H110" s="5">
        <f>AZ110*EXP('Capital Market Assumptions'!$B$22+'Capital Market Assumptions'!$B$23*'Random Draws'!G109)</f>
        <v>411.58563187688395</v>
      </c>
      <c r="I110" s="5">
        <f>BA110*EXP('Capital Market Assumptions'!$B$22+'Capital Market Assumptions'!$B$23*'Random Draws'!H109)</f>
        <v>504.10135757721105</v>
      </c>
      <c r="J110" s="5">
        <f>BB110*EXP('Capital Market Assumptions'!$B$22+'Capital Market Assumptions'!$B$23*'Random Draws'!I109)</f>
        <v>587.64191239048591</v>
      </c>
      <c r="K110" s="5">
        <f>BC110*EXP('Capital Market Assumptions'!$B$22+'Capital Market Assumptions'!$B$23*'Random Draws'!J109)</f>
        <v>622.17625642571636</v>
      </c>
      <c r="L110" s="5">
        <f>BD110*EXP('Capital Market Assumptions'!$B$22+'Capital Market Assumptions'!$B$23*'Random Draws'!K109)</f>
        <v>847.72603480974635</v>
      </c>
      <c r="M110" s="5">
        <f>BE110*EXP('Capital Market Assumptions'!$B$22+'Capital Market Assumptions'!$B$23*'Random Draws'!L109)</f>
        <v>798.95278551357694</v>
      </c>
      <c r="N110" s="5">
        <f>BF110*EXP('Capital Market Assumptions'!$B$22+'Capital Market Assumptions'!$B$23*'Random Draws'!M109)</f>
        <v>910.89885271711921</v>
      </c>
      <c r="O110" s="5">
        <f>BG110*EXP('Capital Market Assumptions'!$B$22+'Capital Market Assumptions'!$B$23*'Random Draws'!N109)</f>
        <v>1027.3528970029856</v>
      </c>
      <c r="P110" s="5">
        <f>BH110*EXP('Capital Market Assumptions'!$B$22+'Capital Market Assumptions'!$B$23*'Random Draws'!O109)</f>
        <v>1133.4895208843702</v>
      </c>
      <c r="Q110" s="5">
        <f>BI110*EXP('Capital Market Assumptions'!$B$22+'Capital Market Assumptions'!$B$23*'Random Draws'!P109)</f>
        <v>1216.2581975530554</v>
      </c>
      <c r="R110" s="5">
        <f>BJ110*EXP('Capital Market Assumptions'!$B$22+'Capital Market Assumptions'!$B$23*'Random Draws'!Q109)</f>
        <v>1257.4524962015196</v>
      </c>
      <c r="S110" s="5">
        <f>BK110*EXP('Capital Market Assumptions'!$B$22+'Capital Market Assumptions'!$B$23*'Random Draws'!R109)</f>
        <v>1349.9143807040423</v>
      </c>
      <c r="T110" s="5">
        <f>BL110*EXP('Capital Market Assumptions'!$B$22+'Capital Market Assumptions'!$B$23*'Random Draws'!S109)</f>
        <v>1316.6668540103055</v>
      </c>
      <c r="U110" s="5">
        <f>BM110*EXP('Capital Market Assumptions'!$B$22+'Capital Market Assumptions'!$B$23*'Random Draws'!T109)</f>
        <v>1288.0344959499728</v>
      </c>
      <c r="V110" s="5">
        <f>BN110*EXP('Capital Market Assumptions'!$B$22+'Capital Market Assumptions'!$B$23*'Random Draws'!U109)</f>
        <v>1771.8671324788581</v>
      </c>
      <c r="X110">
        <f t="shared" si="41"/>
        <v>4.2999999999999261E-2</v>
      </c>
      <c r="Y110">
        <f t="shared" si="42"/>
        <v>1.0600000000000023</v>
      </c>
      <c r="Z110">
        <f t="shared" si="43"/>
        <v>2.0930000000000035</v>
      </c>
      <c r="AA110">
        <f t="shared" si="44"/>
        <v>3.1530000000000058</v>
      </c>
      <c r="AB110">
        <f t="shared" si="45"/>
        <v>4.2659999999999911</v>
      </c>
      <c r="AC110">
        <f t="shared" si="46"/>
        <v>5.3020000000000067</v>
      </c>
      <c r="AD110">
        <f t="shared" si="47"/>
        <v>6.3569999999999993</v>
      </c>
      <c r="AE110">
        <f t="shared" si="48"/>
        <v>7.3900000000000006</v>
      </c>
      <c r="AF110">
        <f t="shared" si="49"/>
        <v>8.3549999999999898</v>
      </c>
      <c r="AG110">
        <f t="shared" si="50"/>
        <v>9.2480000000000047</v>
      </c>
      <c r="AH110">
        <v>9.9540000000000006</v>
      </c>
      <c r="AI110">
        <v>10.536</v>
      </c>
      <c r="AJ110">
        <v>11.061999999999999</v>
      </c>
      <c r="AK110">
        <v>11.587</v>
      </c>
      <c r="AL110">
        <v>12.256</v>
      </c>
      <c r="AM110">
        <v>12.815</v>
      </c>
      <c r="AN110">
        <v>13.287000000000001</v>
      </c>
      <c r="AO110">
        <v>13.785</v>
      </c>
      <c r="AP110">
        <v>14.218999999999999</v>
      </c>
      <c r="AQ110">
        <v>14.718999999999999</v>
      </c>
      <c r="AS110">
        <f t="shared" si="73"/>
        <v>471</v>
      </c>
      <c r="AT110">
        <f t="shared" si="73"/>
        <v>471</v>
      </c>
      <c r="AU110">
        <f t="shared" si="73"/>
        <v>471</v>
      </c>
      <c r="AV110" s="5">
        <f t="shared" si="51"/>
        <v>470.54263790182415</v>
      </c>
      <c r="AW110" s="5">
        <f t="shared" si="52"/>
        <v>557.56268500321085</v>
      </c>
      <c r="AX110" s="5">
        <f t="shared" si="53"/>
        <v>500.6258570866575</v>
      </c>
      <c r="AY110" s="5">
        <f t="shared" si="54"/>
        <v>466.46982398147901</v>
      </c>
      <c r="AZ110" s="5">
        <f t="shared" si="55"/>
        <v>426.5821555802238</v>
      </c>
      <c r="BA110" s="5">
        <f t="shared" si="56"/>
        <v>406.28363187688393</v>
      </c>
      <c r="BB110" s="5">
        <f t="shared" si="57"/>
        <v>497.74435757721108</v>
      </c>
      <c r="BC110" s="5">
        <f t="shared" si="58"/>
        <v>580.25191239048593</v>
      </c>
      <c r="BD110" s="5">
        <f t="shared" si="59"/>
        <v>613.82125642571634</v>
      </c>
      <c r="BE110" s="5">
        <f t="shared" si="60"/>
        <v>838.4780348097463</v>
      </c>
      <c r="BF110" s="5">
        <f t="shared" si="61"/>
        <v>788.99878551357699</v>
      </c>
      <c r="BG110" s="5">
        <f t="shared" si="62"/>
        <v>900.36285271711927</v>
      </c>
      <c r="BH110" s="5">
        <f t="shared" si="63"/>
        <v>1016.2908970029856</v>
      </c>
      <c r="BI110" s="5">
        <f t="shared" si="64"/>
        <v>1121.9025208843702</v>
      </c>
      <c r="BJ110" s="5">
        <f t="shared" si="65"/>
        <v>1204.0021975530553</v>
      </c>
      <c r="BK110" s="5">
        <f t="shared" si="66"/>
        <v>1244.6374962015195</v>
      </c>
      <c r="BL110" s="5">
        <f t="shared" si="67"/>
        <v>1336.6273807040423</v>
      </c>
      <c r="BM110" s="5">
        <f t="shared" si="68"/>
        <v>1302.8818540103055</v>
      </c>
      <c r="BN110" s="5">
        <f t="shared" si="69"/>
        <v>1273.8154959499727</v>
      </c>
      <c r="BO110" s="5">
        <f t="shared" si="70"/>
        <v>1757.1481324788581</v>
      </c>
    </row>
    <row r="111" spans="1:67" x14ac:dyDescent="0.3">
      <c r="A111">
        <f t="shared" si="71"/>
        <v>107</v>
      </c>
      <c r="B111">
        <f t="shared" si="40"/>
        <v>471</v>
      </c>
      <c r="C111" s="5">
        <f>AU111*EXP('Capital Market Assumptions'!$B$22+'Capital Market Assumptions'!$B$23*'Random Draws'!B110)</f>
        <v>534.26461340380206</v>
      </c>
      <c r="D111" s="5">
        <f>AV111*EXP('Capital Market Assumptions'!$B$22+'Capital Market Assumptions'!$B$23*'Random Draws'!C110)</f>
        <v>512.80779908816908</v>
      </c>
      <c r="E111" s="5">
        <f>AW111*EXP('Capital Market Assumptions'!$B$22+'Capital Market Assumptions'!$B$23*'Random Draws'!D110)</f>
        <v>649.08351830547042</v>
      </c>
      <c r="F111" s="5">
        <f>AX111*EXP('Capital Market Assumptions'!$B$22+'Capital Market Assumptions'!$B$23*'Random Draws'!E110)</f>
        <v>635.03640194059801</v>
      </c>
      <c r="G111" s="5">
        <f>AY111*EXP('Capital Market Assumptions'!$B$22+'Capital Market Assumptions'!$B$23*'Random Draws'!F110)</f>
        <v>595.24615462630777</v>
      </c>
      <c r="H111" s="5">
        <f>AZ111*EXP('Capital Market Assumptions'!$B$22+'Capital Market Assumptions'!$B$23*'Random Draws'!G110)</f>
        <v>652.93468894051068</v>
      </c>
      <c r="I111" s="5">
        <f>BA111*EXP('Capital Market Assumptions'!$B$22+'Capital Market Assumptions'!$B$23*'Random Draws'!H110)</f>
        <v>930.40807524028128</v>
      </c>
      <c r="J111" s="5">
        <f>BB111*EXP('Capital Market Assumptions'!$B$22+'Capital Market Assumptions'!$B$23*'Random Draws'!I110)</f>
        <v>1013.7762850533641</v>
      </c>
      <c r="K111" s="5">
        <f>BC111*EXP('Capital Market Assumptions'!$B$22+'Capital Market Assumptions'!$B$23*'Random Draws'!J110)</f>
        <v>1053.7501657786893</v>
      </c>
      <c r="L111" s="5">
        <f>BD111*EXP('Capital Market Assumptions'!$B$22+'Capital Market Assumptions'!$B$23*'Random Draws'!K110)</f>
        <v>1174.019132868696</v>
      </c>
      <c r="M111" s="5">
        <f>BE111*EXP('Capital Market Assumptions'!$B$22+'Capital Market Assumptions'!$B$23*'Random Draws'!L110)</f>
        <v>1127.4027866244353</v>
      </c>
      <c r="N111" s="5">
        <f>BF111*EXP('Capital Market Assumptions'!$B$22+'Capital Market Assumptions'!$B$23*'Random Draws'!M110)</f>
        <v>1074.8322288167251</v>
      </c>
      <c r="O111" s="5">
        <f>BG111*EXP('Capital Market Assumptions'!$B$22+'Capital Market Assumptions'!$B$23*'Random Draws'!N110)</f>
        <v>1408.3320678668958</v>
      </c>
      <c r="P111" s="5">
        <f>BH111*EXP('Capital Market Assumptions'!$B$22+'Capital Market Assumptions'!$B$23*'Random Draws'!O110)</f>
        <v>1191.1051775483811</v>
      </c>
      <c r="Q111" s="5">
        <f>BI111*EXP('Capital Market Assumptions'!$B$22+'Capital Market Assumptions'!$B$23*'Random Draws'!P110)</f>
        <v>1245.3557501426062</v>
      </c>
      <c r="R111" s="5">
        <f>BJ111*EXP('Capital Market Assumptions'!$B$22+'Capital Market Assumptions'!$B$23*'Random Draws'!Q110)</f>
        <v>1353.3552163298596</v>
      </c>
      <c r="S111" s="5">
        <f>BK111*EXP('Capital Market Assumptions'!$B$22+'Capital Market Assumptions'!$B$23*'Random Draws'!R110)</f>
        <v>1406.0619958136595</v>
      </c>
      <c r="T111" s="5">
        <f>BL111*EXP('Capital Market Assumptions'!$B$22+'Capital Market Assumptions'!$B$23*'Random Draws'!S110)</f>
        <v>1568.5744689560468</v>
      </c>
      <c r="U111" s="5">
        <f>BM111*EXP('Capital Market Assumptions'!$B$22+'Capital Market Assumptions'!$B$23*'Random Draws'!T110)</f>
        <v>1787.6544565831732</v>
      </c>
      <c r="V111" s="5">
        <f>BN111*EXP('Capital Market Assumptions'!$B$22+'Capital Market Assumptions'!$B$23*'Random Draws'!U110)</f>
        <v>1655.354584451838</v>
      </c>
      <c r="X111">
        <f t="shared" si="41"/>
        <v>4.2999999999999261E-2</v>
      </c>
      <c r="Y111">
        <f t="shared" si="42"/>
        <v>1.0600000000000023</v>
      </c>
      <c r="Z111">
        <f t="shared" si="43"/>
        <v>2.0930000000000035</v>
      </c>
      <c r="AA111">
        <f t="shared" si="44"/>
        <v>3.1530000000000058</v>
      </c>
      <c r="AB111">
        <f t="shared" si="45"/>
        <v>4.2659999999999911</v>
      </c>
      <c r="AC111">
        <f t="shared" si="46"/>
        <v>5.3020000000000067</v>
      </c>
      <c r="AD111">
        <f t="shared" si="47"/>
        <v>6.3569999999999993</v>
      </c>
      <c r="AE111">
        <f t="shared" si="48"/>
        <v>7.3900000000000006</v>
      </c>
      <c r="AF111">
        <f t="shared" si="49"/>
        <v>8.3549999999999898</v>
      </c>
      <c r="AG111">
        <f t="shared" si="50"/>
        <v>9.2480000000000047</v>
      </c>
      <c r="AH111">
        <v>9.9540000000000006</v>
      </c>
      <c r="AI111">
        <v>10.536</v>
      </c>
      <c r="AJ111">
        <v>11.061999999999999</v>
      </c>
      <c r="AK111">
        <v>11.587</v>
      </c>
      <c r="AL111">
        <v>12.256</v>
      </c>
      <c r="AM111">
        <v>12.815</v>
      </c>
      <c r="AN111">
        <v>13.287000000000001</v>
      </c>
      <c r="AO111">
        <v>13.785</v>
      </c>
      <c r="AP111">
        <v>14.218999999999999</v>
      </c>
      <c r="AQ111">
        <v>14.718999999999999</v>
      </c>
      <c r="AS111">
        <f t="shared" si="73"/>
        <v>471</v>
      </c>
      <c r="AT111">
        <f t="shared" si="73"/>
        <v>471</v>
      </c>
      <c r="AU111">
        <f t="shared" si="73"/>
        <v>471</v>
      </c>
      <c r="AV111" s="5">
        <f t="shared" si="51"/>
        <v>534.22161340380205</v>
      </c>
      <c r="AW111" s="5">
        <f t="shared" si="52"/>
        <v>511.74779908816907</v>
      </c>
      <c r="AX111" s="5">
        <f t="shared" si="53"/>
        <v>646.99051830547046</v>
      </c>
      <c r="AY111" s="5">
        <f t="shared" si="54"/>
        <v>631.88340194059799</v>
      </c>
      <c r="AZ111" s="5">
        <f t="shared" si="55"/>
        <v>590.98015462630781</v>
      </c>
      <c r="BA111" s="5">
        <f t="shared" si="56"/>
        <v>647.63268894051066</v>
      </c>
      <c r="BB111" s="5">
        <f t="shared" si="57"/>
        <v>924.05107524028131</v>
      </c>
      <c r="BC111" s="5">
        <f t="shared" si="58"/>
        <v>1006.3862850533641</v>
      </c>
      <c r="BD111" s="5">
        <f t="shared" si="59"/>
        <v>1045.3951657786893</v>
      </c>
      <c r="BE111" s="5">
        <f t="shared" si="60"/>
        <v>1164.771132868696</v>
      </c>
      <c r="BF111" s="5">
        <f t="shared" si="61"/>
        <v>1117.4487866244353</v>
      </c>
      <c r="BG111" s="5">
        <f t="shared" si="62"/>
        <v>1064.296228816725</v>
      </c>
      <c r="BH111" s="5">
        <f t="shared" si="63"/>
        <v>1397.2700678668959</v>
      </c>
      <c r="BI111" s="5">
        <f t="shared" si="64"/>
        <v>1179.5181775483811</v>
      </c>
      <c r="BJ111" s="5">
        <f t="shared" si="65"/>
        <v>1233.0997501426061</v>
      </c>
      <c r="BK111" s="5">
        <f t="shared" si="66"/>
        <v>1340.5402163298595</v>
      </c>
      <c r="BL111" s="5">
        <f t="shared" si="67"/>
        <v>1392.7749958136594</v>
      </c>
      <c r="BM111" s="5">
        <f t="shared" si="68"/>
        <v>1554.7894689560467</v>
      </c>
      <c r="BN111" s="5">
        <f t="shared" si="69"/>
        <v>1773.4354565831732</v>
      </c>
      <c r="BO111" s="5">
        <f t="shared" si="70"/>
        <v>1640.635584451838</v>
      </c>
    </row>
    <row r="112" spans="1:67" x14ac:dyDescent="0.3">
      <c r="A112">
        <f t="shared" si="71"/>
        <v>108</v>
      </c>
      <c r="B112">
        <f t="shared" si="40"/>
        <v>471</v>
      </c>
      <c r="C112" s="5">
        <f>AU112*EXP('Capital Market Assumptions'!$B$22+'Capital Market Assumptions'!$B$23*'Random Draws'!B111)</f>
        <v>550.0019971166098</v>
      </c>
      <c r="D112" s="5">
        <f>AV112*EXP('Capital Market Assumptions'!$B$22+'Capital Market Assumptions'!$B$23*'Random Draws'!C111)</f>
        <v>548.11670802155527</v>
      </c>
      <c r="E112" s="5">
        <f>AW112*EXP('Capital Market Assumptions'!$B$22+'Capital Market Assumptions'!$B$23*'Random Draws'!D111)</f>
        <v>680.17212166698289</v>
      </c>
      <c r="F112" s="5">
        <f>AX112*EXP('Capital Market Assumptions'!$B$22+'Capital Market Assumptions'!$B$23*'Random Draws'!E111)</f>
        <v>729.06013771515973</v>
      </c>
      <c r="G112" s="5">
        <f>AY112*EXP('Capital Market Assumptions'!$B$22+'Capital Market Assumptions'!$B$23*'Random Draws'!F111)</f>
        <v>658.06893670546015</v>
      </c>
      <c r="H112" s="5">
        <f>AZ112*EXP('Capital Market Assumptions'!$B$22+'Capital Market Assumptions'!$B$23*'Random Draws'!G111)</f>
        <v>586.56146493040001</v>
      </c>
      <c r="I112" s="5">
        <f>BA112*EXP('Capital Market Assumptions'!$B$22+'Capital Market Assumptions'!$B$23*'Random Draws'!H111)</f>
        <v>553.8860487646034</v>
      </c>
      <c r="J112" s="5">
        <f>BB112*EXP('Capital Market Assumptions'!$B$22+'Capital Market Assumptions'!$B$23*'Random Draws'!I111)</f>
        <v>575.89207741603923</v>
      </c>
      <c r="K112" s="5">
        <f>BC112*EXP('Capital Market Assumptions'!$B$22+'Capital Market Assumptions'!$B$23*'Random Draws'!J111)</f>
        <v>598.94718509750533</v>
      </c>
      <c r="L112" s="5">
        <f>BD112*EXP('Capital Market Assumptions'!$B$22+'Capital Market Assumptions'!$B$23*'Random Draws'!K111)</f>
        <v>817.16432027203064</v>
      </c>
      <c r="M112" s="5">
        <f>BE112*EXP('Capital Market Assumptions'!$B$22+'Capital Market Assumptions'!$B$23*'Random Draws'!L111)</f>
        <v>816.72907356228052</v>
      </c>
      <c r="N112" s="5">
        <f>BF112*EXP('Capital Market Assumptions'!$B$22+'Capital Market Assumptions'!$B$23*'Random Draws'!M111)</f>
        <v>784.61032217555987</v>
      </c>
      <c r="O112" s="5">
        <f>BG112*EXP('Capital Market Assumptions'!$B$22+'Capital Market Assumptions'!$B$23*'Random Draws'!N111)</f>
        <v>819.06888491126585</v>
      </c>
      <c r="P112" s="5">
        <f>BH112*EXP('Capital Market Assumptions'!$B$22+'Capital Market Assumptions'!$B$23*'Random Draws'!O111)</f>
        <v>887.92072150942579</v>
      </c>
      <c r="Q112" s="5">
        <f>BI112*EXP('Capital Market Assumptions'!$B$22+'Capital Market Assumptions'!$B$23*'Random Draws'!P111)</f>
        <v>998.99513672488013</v>
      </c>
      <c r="R112" s="5">
        <f>BJ112*EXP('Capital Market Assumptions'!$B$22+'Capital Market Assumptions'!$B$23*'Random Draws'!Q111)</f>
        <v>1119.2287726329434</v>
      </c>
      <c r="S112" s="5">
        <f>BK112*EXP('Capital Market Assumptions'!$B$22+'Capital Market Assumptions'!$B$23*'Random Draws'!R111)</f>
        <v>1246.5992376187567</v>
      </c>
      <c r="T112" s="5">
        <f>BL112*EXP('Capital Market Assumptions'!$B$22+'Capital Market Assumptions'!$B$23*'Random Draws'!S111)</f>
        <v>1386.8372860436875</v>
      </c>
      <c r="U112" s="5">
        <f>BM112*EXP('Capital Market Assumptions'!$B$22+'Capital Market Assumptions'!$B$23*'Random Draws'!T111)</f>
        <v>1299.7852760565092</v>
      </c>
      <c r="V112" s="5">
        <f>BN112*EXP('Capital Market Assumptions'!$B$22+'Capital Market Assumptions'!$B$23*'Random Draws'!U111)</f>
        <v>1553.4848543172311</v>
      </c>
      <c r="X112">
        <f t="shared" si="41"/>
        <v>4.2999999999999261E-2</v>
      </c>
      <c r="Y112">
        <f t="shared" si="42"/>
        <v>1.0600000000000023</v>
      </c>
      <c r="Z112">
        <f t="shared" si="43"/>
        <v>2.0930000000000035</v>
      </c>
      <c r="AA112">
        <f t="shared" si="44"/>
        <v>3.1530000000000058</v>
      </c>
      <c r="AB112">
        <f t="shared" si="45"/>
        <v>4.2659999999999911</v>
      </c>
      <c r="AC112">
        <f t="shared" si="46"/>
        <v>5.3020000000000067</v>
      </c>
      <c r="AD112">
        <f t="shared" si="47"/>
        <v>6.3569999999999993</v>
      </c>
      <c r="AE112">
        <f t="shared" si="48"/>
        <v>7.3900000000000006</v>
      </c>
      <c r="AF112">
        <f t="shared" si="49"/>
        <v>8.3549999999999898</v>
      </c>
      <c r="AG112">
        <f t="shared" si="50"/>
        <v>9.2480000000000047</v>
      </c>
      <c r="AH112">
        <v>9.9540000000000006</v>
      </c>
      <c r="AI112">
        <v>10.536</v>
      </c>
      <c r="AJ112">
        <v>11.061999999999999</v>
      </c>
      <c r="AK112">
        <v>11.587</v>
      </c>
      <c r="AL112">
        <v>12.256</v>
      </c>
      <c r="AM112">
        <v>12.815</v>
      </c>
      <c r="AN112">
        <v>13.287000000000001</v>
      </c>
      <c r="AO112">
        <v>13.785</v>
      </c>
      <c r="AP112">
        <v>14.218999999999999</v>
      </c>
      <c r="AQ112">
        <v>14.718999999999999</v>
      </c>
      <c r="AS112">
        <f t="shared" si="73"/>
        <v>471</v>
      </c>
      <c r="AT112">
        <f t="shared" si="73"/>
        <v>471</v>
      </c>
      <c r="AU112">
        <f t="shared" si="73"/>
        <v>471</v>
      </c>
      <c r="AV112" s="5">
        <f t="shared" si="51"/>
        <v>549.95899711660979</v>
      </c>
      <c r="AW112" s="5">
        <f t="shared" si="52"/>
        <v>547.05670802155532</v>
      </c>
      <c r="AX112" s="5">
        <f t="shared" si="53"/>
        <v>678.07912166698293</v>
      </c>
      <c r="AY112" s="5">
        <f t="shared" si="54"/>
        <v>725.90713771515971</v>
      </c>
      <c r="AZ112" s="5">
        <f t="shared" si="55"/>
        <v>653.80293670546018</v>
      </c>
      <c r="BA112" s="5">
        <f t="shared" si="56"/>
        <v>581.25946493039999</v>
      </c>
      <c r="BB112" s="5">
        <f t="shared" si="57"/>
        <v>547.52904876460343</v>
      </c>
      <c r="BC112" s="5">
        <f t="shared" si="58"/>
        <v>568.50207741603924</v>
      </c>
      <c r="BD112" s="5">
        <f t="shared" si="59"/>
        <v>590.59218509750531</v>
      </c>
      <c r="BE112" s="5">
        <f t="shared" si="60"/>
        <v>807.91632027203059</v>
      </c>
      <c r="BF112" s="5">
        <f t="shared" si="61"/>
        <v>806.77507356228057</v>
      </c>
      <c r="BG112" s="5">
        <f t="shared" si="62"/>
        <v>774.07432217555993</v>
      </c>
      <c r="BH112" s="5">
        <f t="shared" si="63"/>
        <v>808.00688491126584</v>
      </c>
      <c r="BI112" s="5">
        <f t="shared" si="64"/>
        <v>876.3337215094258</v>
      </c>
      <c r="BJ112" s="5">
        <f t="shared" si="65"/>
        <v>986.73913672488015</v>
      </c>
      <c r="BK112" s="5">
        <f t="shared" si="66"/>
        <v>1106.4137726329434</v>
      </c>
      <c r="BL112" s="5">
        <f t="shared" si="67"/>
        <v>1233.3122376187566</v>
      </c>
      <c r="BM112" s="5">
        <f t="shared" si="68"/>
        <v>1373.0522860436874</v>
      </c>
      <c r="BN112" s="5">
        <f t="shared" si="69"/>
        <v>1285.5662760565092</v>
      </c>
      <c r="BO112" s="5">
        <f t="shared" si="70"/>
        <v>1538.7658543172311</v>
      </c>
    </row>
    <row r="113" spans="1:67" x14ac:dyDescent="0.3">
      <c r="A113">
        <f t="shared" si="71"/>
        <v>109</v>
      </c>
      <c r="B113">
        <f t="shared" si="40"/>
        <v>471</v>
      </c>
      <c r="C113" s="5">
        <f>AU113*EXP('Capital Market Assumptions'!$B$22+'Capital Market Assumptions'!$B$23*'Random Draws'!B112)</f>
        <v>615.92594445363977</v>
      </c>
      <c r="D113" s="5">
        <f>AV113*EXP('Capital Market Assumptions'!$B$22+'Capital Market Assumptions'!$B$23*'Random Draws'!C112)</f>
        <v>523.37178139401999</v>
      </c>
      <c r="E113" s="5">
        <f>AW113*EXP('Capital Market Assumptions'!$B$22+'Capital Market Assumptions'!$B$23*'Random Draws'!D112)</f>
        <v>506.20147361798183</v>
      </c>
      <c r="F113" s="5">
        <f>AX113*EXP('Capital Market Assumptions'!$B$22+'Capital Market Assumptions'!$B$23*'Random Draws'!E112)</f>
        <v>510.21935568650684</v>
      </c>
      <c r="G113" s="5">
        <f>AY113*EXP('Capital Market Assumptions'!$B$22+'Capital Market Assumptions'!$B$23*'Random Draws'!F112)</f>
        <v>539.31433983238389</v>
      </c>
      <c r="H113" s="5">
        <f>AZ113*EXP('Capital Market Assumptions'!$B$22+'Capital Market Assumptions'!$B$23*'Random Draws'!G112)</f>
        <v>575.41994069214968</v>
      </c>
      <c r="I113" s="5">
        <f>BA113*EXP('Capital Market Assumptions'!$B$22+'Capital Market Assumptions'!$B$23*'Random Draws'!H112)</f>
        <v>597.25233623032113</v>
      </c>
      <c r="J113" s="5">
        <f>BB113*EXP('Capital Market Assumptions'!$B$22+'Capital Market Assumptions'!$B$23*'Random Draws'!I112)</f>
        <v>574.72852221352696</v>
      </c>
      <c r="K113" s="5">
        <f>BC113*EXP('Capital Market Assumptions'!$B$22+'Capital Market Assumptions'!$B$23*'Random Draws'!J112)</f>
        <v>591.3467912610538</v>
      </c>
      <c r="L113" s="5">
        <f>BD113*EXP('Capital Market Assumptions'!$B$22+'Capital Market Assumptions'!$B$23*'Random Draws'!K112)</f>
        <v>705.79514634599423</v>
      </c>
      <c r="M113" s="5">
        <f>BE113*EXP('Capital Market Assumptions'!$B$22+'Capital Market Assumptions'!$B$23*'Random Draws'!L112)</f>
        <v>617.90874530395092</v>
      </c>
      <c r="N113" s="5">
        <f>BF113*EXP('Capital Market Assumptions'!$B$22+'Capital Market Assumptions'!$B$23*'Random Draws'!M112)</f>
        <v>580.62688478604366</v>
      </c>
      <c r="O113" s="5">
        <f>BG113*EXP('Capital Market Assumptions'!$B$22+'Capital Market Assumptions'!$B$23*'Random Draws'!N112)</f>
        <v>752.76259794798159</v>
      </c>
      <c r="P113" s="5">
        <f>BH113*EXP('Capital Market Assumptions'!$B$22+'Capital Market Assumptions'!$B$23*'Random Draws'!O112)</f>
        <v>776.96216516282857</v>
      </c>
      <c r="Q113" s="5">
        <f>BI113*EXP('Capital Market Assumptions'!$B$22+'Capital Market Assumptions'!$B$23*'Random Draws'!P112)</f>
        <v>814.52086520413059</v>
      </c>
      <c r="R113" s="5">
        <f>BJ113*EXP('Capital Market Assumptions'!$B$22+'Capital Market Assumptions'!$B$23*'Random Draws'!Q112)</f>
        <v>1002.5084593933879</v>
      </c>
      <c r="S113" s="5">
        <f>BK113*EXP('Capital Market Assumptions'!$B$22+'Capital Market Assumptions'!$B$23*'Random Draws'!R112)</f>
        <v>1188.7438921435748</v>
      </c>
      <c r="T113" s="5">
        <f>BL113*EXP('Capital Market Assumptions'!$B$22+'Capital Market Assumptions'!$B$23*'Random Draws'!S112)</f>
        <v>1242.2982767944939</v>
      </c>
      <c r="U113" s="5">
        <f>BM113*EXP('Capital Market Assumptions'!$B$22+'Capital Market Assumptions'!$B$23*'Random Draws'!T112)</f>
        <v>1230.2292792929957</v>
      </c>
      <c r="V113" s="5">
        <f>BN113*EXP('Capital Market Assumptions'!$B$22+'Capital Market Assumptions'!$B$23*'Random Draws'!U112)</f>
        <v>1259.7187900601091</v>
      </c>
      <c r="X113">
        <f t="shared" si="41"/>
        <v>4.2999999999999261E-2</v>
      </c>
      <c r="Y113">
        <f t="shared" si="42"/>
        <v>1.0600000000000023</v>
      </c>
      <c r="Z113">
        <f t="shared" si="43"/>
        <v>2.0930000000000035</v>
      </c>
      <c r="AA113">
        <f t="shared" si="44"/>
        <v>3.1530000000000058</v>
      </c>
      <c r="AB113">
        <f t="shared" si="45"/>
        <v>4.2659999999999911</v>
      </c>
      <c r="AC113">
        <f t="shared" si="46"/>
        <v>5.3020000000000067</v>
      </c>
      <c r="AD113">
        <f t="shared" si="47"/>
        <v>6.3569999999999993</v>
      </c>
      <c r="AE113">
        <f t="shared" si="48"/>
        <v>7.3900000000000006</v>
      </c>
      <c r="AF113">
        <f t="shared" si="49"/>
        <v>8.3549999999999898</v>
      </c>
      <c r="AG113">
        <f t="shared" si="50"/>
        <v>9.2480000000000047</v>
      </c>
      <c r="AH113">
        <v>9.9540000000000006</v>
      </c>
      <c r="AI113">
        <v>10.536</v>
      </c>
      <c r="AJ113">
        <v>11.061999999999999</v>
      </c>
      <c r="AK113">
        <v>11.587</v>
      </c>
      <c r="AL113">
        <v>12.256</v>
      </c>
      <c r="AM113">
        <v>12.815</v>
      </c>
      <c r="AN113">
        <v>13.287000000000001</v>
      </c>
      <c r="AO113">
        <v>13.785</v>
      </c>
      <c r="AP113">
        <v>14.218999999999999</v>
      </c>
      <c r="AQ113">
        <v>14.718999999999999</v>
      </c>
      <c r="AS113">
        <f t="shared" si="73"/>
        <v>471</v>
      </c>
      <c r="AT113">
        <f t="shared" si="73"/>
        <v>471</v>
      </c>
      <c r="AU113">
        <f t="shared" si="73"/>
        <v>471</v>
      </c>
      <c r="AV113" s="5">
        <f t="shared" si="51"/>
        <v>615.88294445363977</v>
      </c>
      <c r="AW113" s="5">
        <f t="shared" si="52"/>
        <v>522.31178139402004</v>
      </c>
      <c r="AX113" s="5">
        <f t="shared" si="53"/>
        <v>504.10847361798182</v>
      </c>
      <c r="AY113" s="5">
        <f t="shared" si="54"/>
        <v>507.06635568650682</v>
      </c>
      <c r="AZ113" s="5">
        <f t="shared" si="55"/>
        <v>535.04833983238393</v>
      </c>
      <c r="BA113" s="5">
        <f t="shared" si="56"/>
        <v>570.11794069214966</v>
      </c>
      <c r="BB113" s="5">
        <f t="shared" si="57"/>
        <v>590.89533623032116</v>
      </c>
      <c r="BC113" s="5">
        <f t="shared" si="58"/>
        <v>567.33852221352697</v>
      </c>
      <c r="BD113" s="5">
        <f t="shared" si="59"/>
        <v>582.99179126105378</v>
      </c>
      <c r="BE113" s="5">
        <f t="shared" si="60"/>
        <v>696.54714634599418</v>
      </c>
      <c r="BF113" s="5">
        <f t="shared" si="61"/>
        <v>607.95474530395097</v>
      </c>
      <c r="BG113" s="5">
        <f t="shared" si="62"/>
        <v>570.09088478604372</v>
      </c>
      <c r="BH113" s="5">
        <f t="shared" si="63"/>
        <v>741.70059794798158</v>
      </c>
      <c r="BI113" s="5">
        <f t="shared" si="64"/>
        <v>765.37516516282858</v>
      </c>
      <c r="BJ113" s="5">
        <f t="shared" si="65"/>
        <v>802.26486520413061</v>
      </c>
      <c r="BK113" s="5">
        <f t="shared" si="66"/>
        <v>989.6934593933878</v>
      </c>
      <c r="BL113" s="5">
        <f t="shared" si="67"/>
        <v>1175.4568921435748</v>
      </c>
      <c r="BM113" s="5">
        <f t="shared" si="68"/>
        <v>1228.5132767944938</v>
      </c>
      <c r="BN113" s="5">
        <f t="shared" si="69"/>
        <v>1216.0102792929956</v>
      </c>
      <c r="BO113" s="5">
        <f t="shared" si="70"/>
        <v>1244.999790060109</v>
      </c>
    </row>
    <row r="114" spans="1:67" x14ac:dyDescent="0.3">
      <c r="A114">
        <f t="shared" si="71"/>
        <v>110</v>
      </c>
      <c r="B114">
        <f t="shared" si="40"/>
        <v>471</v>
      </c>
      <c r="C114" s="5">
        <f>AU114*EXP('Capital Market Assumptions'!$B$22+'Capital Market Assumptions'!$B$23*'Random Draws'!B113)</f>
        <v>493.37090022688176</v>
      </c>
      <c r="D114" s="5">
        <f>AV114*EXP('Capital Market Assumptions'!$B$22+'Capital Market Assumptions'!$B$23*'Random Draws'!C113)</f>
        <v>473.12683842335304</v>
      </c>
      <c r="E114" s="5">
        <f>AW114*EXP('Capital Market Assumptions'!$B$22+'Capital Market Assumptions'!$B$23*'Random Draws'!D113)</f>
        <v>447.25692047903073</v>
      </c>
      <c r="F114" s="5">
        <f>AX114*EXP('Capital Market Assumptions'!$B$22+'Capital Market Assumptions'!$B$23*'Random Draws'!E113)</f>
        <v>704.08621998536489</v>
      </c>
      <c r="G114" s="5">
        <f>AY114*EXP('Capital Market Assumptions'!$B$22+'Capital Market Assumptions'!$B$23*'Random Draws'!F113)</f>
        <v>756.31978827633873</v>
      </c>
      <c r="H114" s="5">
        <f>AZ114*EXP('Capital Market Assumptions'!$B$22+'Capital Market Assumptions'!$B$23*'Random Draws'!G113)</f>
        <v>897.78912718427728</v>
      </c>
      <c r="I114" s="5">
        <f>BA114*EXP('Capital Market Assumptions'!$B$22+'Capital Market Assumptions'!$B$23*'Random Draws'!H113)</f>
        <v>923.46818680586819</v>
      </c>
      <c r="J114" s="5">
        <f>BB114*EXP('Capital Market Assumptions'!$B$22+'Capital Market Assumptions'!$B$23*'Random Draws'!I113)</f>
        <v>979.64677778028113</v>
      </c>
      <c r="K114" s="5">
        <f>BC114*EXP('Capital Market Assumptions'!$B$22+'Capital Market Assumptions'!$B$23*'Random Draws'!J113)</f>
        <v>1055.0599026544023</v>
      </c>
      <c r="L114" s="5">
        <f>BD114*EXP('Capital Market Assumptions'!$B$22+'Capital Market Assumptions'!$B$23*'Random Draws'!K113)</f>
        <v>1218.9247601022732</v>
      </c>
      <c r="M114" s="5">
        <f>BE114*EXP('Capital Market Assumptions'!$B$22+'Capital Market Assumptions'!$B$23*'Random Draws'!L113)</f>
        <v>1133.0420265506252</v>
      </c>
      <c r="N114" s="5">
        <f>BF114*EXP('Capital Market Assumptions'!$B$22+'Capital Market Assumptions'!$B$23*'Random Draws'!M113)</f>
        <v>1098.5824038617261</v>
      </c>
      <c r="O114" s="5">
        <f>BG114*EXP('Capital Market Assumptions'!$B$22+'Capital Market Assumptions'!$B$23*'Random Draws'!N113)</f>
        <v>1042.1565292285838</v>
      </c>
      <c r="P114" s="5">
        <f>BH114*EXP('Capital Market Assumptions'!$B$22+'Capital Market Assumptions'!$B$23*'Random Draws'!O113)</f>
        <v>1130.2544016064132</v>
      </c>
      <c r="Q114" s="5">
        <f>BI114*EXP('Capital Market Assumptions'!$B$22+'Capital Market Assumptions'!$B$23*'Random Draws'!P113)</f>
        <v>1144.8832102184203</v>
      </c>
      <c r="R114" s="5">
        <f>BJ114*EXP('Capital Market Assumptions'!$B$22+'Capital Market Assumptions'!$B$23*'Random Draws'!Q113)</f>
        <v>1277.7852093253509</v>
      </c>
      <c r="S114" s="5">
        <f>BK114*EXP('Capital Market Assumptions'!$B$22+'Capital Market Assumptions'!$B$23*'Random Draws'!R113)</f>
        <v>1235.3118512141516</v>
      </c>
      <c r="T114" s="5">
        <f>BL114*EXP('Capital Market Assumptions'!$B$22+'Capital Market Assumptions'!$B$23*'Random Draws'!S113)</f>
        <v>1397.9175914275518</v>
      </c>
      <c r="U114" s="5">
        <f>BM114*EXP('Capital Market Assumptions'!$B$22+'Capital Market Assumptions'!$B$23*'Random Draws'!T113)</f>
        <v>1597.1875405538658</v>
      </c>
      <c r="V114" s="5">
        <f>BN114*EXP('Capital Market Assumptions'!$B$22+'Capital Market Assumptions'!$B$23*'Random Draws'!U113)</f>
        <v>1718.2848263065123</v>
      </c>
      <c r="X114">
        <f t="shared" si="41"/>
        <v>4.2999999999999261E-2</v>
      </c>
      <c r="Y114">
        <f t="shared" si="42"/>
        <v>1.0600000000000023</v>
      </c>
      <c r="Z114">
        <f t="shared" si="43"/>
        <v>2.0930000000000035</v>
      </c>
      <c r="AA114">
        <f t="shared" si="44"/>
        <v>3.1530000000000058</v>
      </c>
      <c r="AB114">
        <f t="shared" si="45"/>
        <v>4.2659999999999911</v>
      </c>
      <c r="AC114">
        <f t="shared" si="46"/>
        <v>5.3020000000000067</v>
      </c>
      <c r="AD114">
        <f t="shared" si="47"/>
        <v>6.3569999999999993</v>
      </c>
      <c r="AE114">
        <f t="shared" si="48"/>
        <v>7.3900000000000006</v>
      </c>
      <c r="AF114">
        <f t="shared" si="49"/>
        <v>8.3549999999999898</v>
      </c>
      <c r="AG114">
        <f t="shared" si="50"/>
        <v>9.2480000000000047</v>
      </c>
      <c r="AH114">
        <v>9.9540000000000006</v>
      </c>
      <c r="AI114">
        <v>10.536</v>
      </c>
      <c r="AJ114">
        <v>11.061999999999999</v>
      </c>
      <c r="AK114">
        <v>11.587</v>
      </c>
      <c r="AL114">
        <v>12.256</v>
      </c>
      <c r="AM114">
        <v>12.815</v>
      </c>
      <c r="AN114">
        <v>13.287000000000001</v>
      </c>
      <c r="AO114">
        <v>13.785</v>
      </c>
      <c r="AP114">
        <v>14.218999999999999</v>
      </c>
      <c r="AQ114">
        <v>14.718999999999999</v>
      </c>
      <c r="AS114">
        <f t="shared" si="73"/>
        <v>471</v>
      </c>
      <c r="AT114">
        <f t="shared" si="73"/>
        <v>471</v>
      </c>
      <c r="AU114">
        <f t="shared" si="73"/>
        <v>471</v>
      </c>
      <c r="AV114" s="5">
        <f t="shared" si="51"/>
        <v>493.32790022688175</v>
      </c>
      <c r="AW114" s="5">
        <f t="shared" si="52"/>
        <v>472.06683842335303</v>
      </c>
      <c r="AX114" s="5">
        <f t="shared" si="53"/>
        <v>445.16392047903071</v>
      </c>
      <c r="AY114" s="5">
        <f t="shared" si="54"/>
        <v>700.93321998536487</v>
      </c>
      <c r="AZ114" s="5">
        <f t="shared" si="55"/>
        <v>752.05378827633876</v>
      </c>
      <c r="BA114" s="5">
        <f t="shared" si="56"/>
        <v>892.48712718427726</v>
      </c>
      <c r="BB114" s="5">
        <f t="shared" si="57"/>
        <v>917.11118680586821</v>
      </c>
      <c r="BC114" s="5">
        <f t="shared" si="58"/>
        <v>972.25677778028114</v>
      </c>
      <c r="BD114" s="5">
        <f t="shared" si="59"/>
        <v>1046.7049026544023</v>
      </c>
      <c r="BE114" s="5">
        <f t="shared" si="60"/>
        <v>1209.6767601022732</v>
      </c>
      <c r="BF114" s="5">
        <f t="shared" si="61"/>
        <v>1123.0880265506253</v>
      </c>
      <c r="BG114" s="5">
        <f t="shared" si="62"/>
        <v>1088.046403861726</v>
      </c>
      <c r="BH114" s="5">
        <f t="shared" si="63"/>
        <v>1031.094529228584</v>
      </c>
      <c r="BI114" s="5">
        <f t="shared" si="64"/>
        <v>1118.6674016064133</v>
      </c>
      <c r="BJ114" s="5">
        <f t="shared" si="65"/>
        <v>1132.6272102184203</v>
      </c>
      <c r="BK114" s="5">
        <f t="shared" si="66"/>
        <v>1264.9702093253509</v>
      </c>
      <c r="BL114" s="5">
        <f t="shared" si="67"/>
        <v>1222.0248512141516</v>
      </c>
      <c r="BM114" s="5">
        <f t="shared" si="68"/>
        <v>1384.1325914275517</v>
      </c>
      <c r="BN114" s="5">
        <f t="shared" si="69"/>
        <v>1582.9685405538658</v>
      </c>
      <c r="BO114" s="5">
        <f t="shared" si="70"/>
        <v>1703.5658263065122</v>
      </c>
    </row>
    <row r="115" spans="1:67" x14ac:dyDescent="0.3">
      <c r="A115">
        <f t="shared" si="71"/>
        <v>111</v>
      </c>
      <c r="B115">
        <f t="shared" si="40"/>
        <v>471</v>
      </c>
      <c r="C115" s="5">
        <f>AU115*EXP('Capital Market Assumptions'!$B$22+'Capital Market Assumptions'!$B$23*'Random Draws'!B114)</f>
        <v>393.44714547591974</v>
      </c>
      <c r="D115" s="5">
        <f>AV115*EXP('Capital Market Assumptions'!$B$22+'Capital Market Assumptions'!$B$23*'Random Draws'!C114)</f>
        <v>434.355442428142</v>
      </c>
      <c r="E115" s="5">
        <f>AW115*EXP('Capital Market Assumptions'!$B$22+'Capital Market Assumptions'!$B$23*'Random Draws'!D114)</f>
        <v>519.54332560351111</v>
      </c>
      <c r="F115" s="5">
        <f>AX115*EXP('Capital Market Assumptions'!$B$22+'Capital Market Assumptions'!$B$23*'Random Draws'!E114)</f>
        <v>550.08911865643017</v>
      </c>
      <c r="G115" s="5">
        <f>AY115*EXP('Capital Market Assumptions'!$B$22+'Capital Market Assumptions'!$B$23*'Random Draws'!F114)</f>
        <v>542.09192394216529</v>
      </c>
      <c r="H115" s="5">
        <f>AZ115*EXP('Capital Market Assumptions'!$B$22+'Capital Market Assumptions'!$B$23*'Random Draws'!G114)</f>
        <v>511.02665212108894</v>
      </c>
      <c r="I115" s="5">
        <f>BA115*EXP('Capital Market Assumptions'!$B$22+'Capital Market Assumptions'!$B$23*'Random Draws'!H114)</f>
        <v>496.4383587216829</v>
      </c>
      <c r="J115" s="5">
        <f>BB115*EXP('Capital Market Assumptions'!$B$22+'Capital Market Assumptions'!$B$23*'Random Draws'!I114)</f>
        <v>636.9512488083451</v>
      </c>
      <c r="K115" s="5">
        <f>BC115*EXP('Capital Market Assumptions'!$B$22+'Capital Market Assumptions'!$B$23*'Random Draws'!J114)</f>
        <v>726.53292227623626</v>
      </c>
      <c r="L115" s="5">
        <f>BD115*EXP('Capital Market Assumptions'!$B$22+'Capital Market Assumptions'!$B$23*'Random Draws'!K114)</f>
        <v>713.00571770477154</v>
      </c>
      <c r="M115" s="5">
        <f>BE115*EXP('Capital Market Assumptions'!$B$22+'Capital Market Assumptions'!$B$23*'Random Draws'!L114)</f>
        <v>780.00409905645961</v>
      </c>
      <c r="N115" s="5">
        <f>BF115*EXP('Capital Market Assumptions'!$B$22+'Capital Market Assumptions'!$B$23*'Random Draws'!M114)</f>
        <v>764.67556448688765</v>
      </c>
      <c r="O115" s="5">
        <f>BG115*EXP('Capital Market Assumptions'!$B$22+'Capital Market Assumptions'!$B$23*'Random Draws'!N114)</f>
        <v>955.79253096255513</v>
      </c>
      <c r="P115" s="5">
        <f>BH115*EXP('Capital Market Assumptions'!$B$22+'Capital Market Assumptions'!$B$23*'Random Draws'!O114)</f>
        <v>955.69296753946855</v>
      </c>
      <c r="Q115" s="5">
        <f>BI115*EXP('Capital Market Assumptions'!$B$22+'Capital Market Assumptions'!$B$23*'Random Draws'!P114)</f>
        <v>1157.220234140744</v>
      </c>
      <c r="R115" s="5">
        <f>BJ115*EXP('Capital Market Assumptions'!$B$22+'Capital Market Assumptions'!$B$23*'Random Draws'!Q114)</f>
        <v>1190.954213341782</v>
      </c>
      <c r="S115" s="5">
        <f>BK115*EXP('Capital Market Assumptions'!$B$22+'Capital Market Assumptions'!$B$23*'Random Draws'!R114)</f>
        <v>1270.426064688241</v>
      </c>
      <c r="T115" s="5">
        <f>BL115*EXP('Capital Market Assumptions'!$B$22+'Capital Market Assumptions'!$B$23*'Random Draws'!S114)</f>
        <v>1312.7616744207423</v>
      </c>
      <c r="U115" s="5">
        <f>BM115*EXP('Capital Market Assumptions'!$B$22+'Capital Market Assumptions'!$B$23*'Random Draws'!T114)</f>
        <v>1380.3996187214914</v>
      </c>
      <c r="V115" s="5">
        <f>BN115*EXP('Capital Market Assumptions'!$B$22+'Capital Market Assumptions'!$B$23*'Random Draws'!U114)</f>
        <v>1606.5984231386919</v>
      </c>
      <c r="X115">
        <f t="shared" si="41"/>
        <v>4.2999999999999261E-2</v>
      </c>
      <c r="Y115">
        <f t="shared" si="42"/>
        <v>1.0600000000000023</v>
      </c>
      <c r="Z115">
        <f t="shared" si="43"/>
        <v>2.0930000000000035</v>
      </c>
      <c r="AA115">
        <f t="shared" si="44"/>
        <v>3.1530000000000058</v>
      </c>
      <c r="AB115">
        <f t="shared" si="45"/>
        <v>4.2659999999999911</v>
      </c>
      <c r="AC115">
        <f t="shared" si="46"/>
        <v>5.3020000000000067</v>
      </c>
      <c r="AD115">
        <f t="shared" si="47"/>
        <v>6.3569999999999993</v>
      </c>
      <c r="AE115">
        <f t="shared" si="48"/>
        <v>7.3900000000000006</v>
      </c>
      <c r="AF115">
        <f t="shared" si="49"/>
        <v>8.3549999999999898</v>
      </c>
      <c r="AG115">
        <f t="shared" si="50"/>
        <v>9.2480000000000047</v>
      </c>
      <c r="AH115">
        <v>9.9540000000000006</v>
      </c>
      <c r="AI115">
        <v>10.536</v>
      </c>
      <c r="AJ115">
        <v>11.061999999999999</v>
      </c>
      <c r="AK115">
        <v>11.587</v>
      </c>
      <c r="AL115">
        <v>12.256</v>
      </c>
      <c r="AM115">
        <v>12.815</v>
      </c>
      <c r="AN115">
        <v>13.287000000000001</v>
      </c>
      <c r="AO115">
        <v>13.785</v>
      </c>
      <c r="AP115">
        <v>14.218999999999999</v>
      </c>
      <c r="AQ115">
        <v>14.718999999999999</v>
      </c>
      <c r="AS115">
        <f t="shared" si="73"/>
        <v>471</v>
      </c>
      <c r="AT115">
        <f t="shared" si="73"/>
        <v>471</v>
      </c>
      <c r="AU115">
        <f t="shared" si="73"/>
        <v>471</v>
      </c>
      <c r="AV115" s="5">
        <f t="shared" si="51"/>
        <v>393.40414547591973</v>
      </c>
      <c r="AW115" s="5">
        <f t="shared" si="52"/>
        <v>433.295442428142</v>
      </c>
      <c r="AX115" s="5">
        <f t="shared" si="53"/>
        <v>517.45032560351115</v>
      </c>
      <c r="AY115" s="5">
        <f t="shared" si="54"/>
        <v>546.93611865643015</v>
      </c>
      <c r="AZ115" s="5">
        <f t="shared" si="55"/>
        <v>537.82592394216533</v>
      </c>
      <c r="BA115" s="5">
        <f t="shared" si="56"/>
        <v>505.72465212108892</v>
      </c>
      <c r="BB115" s="5">
        <f t="shared" si="57"/>
        <v>490.08135872168293</v>
      </c>
      <c r="BC115" s="5">
        <f t="shared" si="58"/>
        <v>629.56124880834511</v>
      </c>
      <c r="BD115" s="5">
        <f t="shared" si="59"/>
        <v>718.17792227623625</v>
      </c>
      <c r="BE115" s="5">
        <f t="shared" si="60"/>
        <v>703.75771770477149</v>
      </c>
      <c r="BF115" s="5">
        <f t="shared" si="61"/>
        <v>770.05009905645966</v>
      </c>
      <c r="BG115" s="5">
        <f t="shared" si="62"/>
        <v>754.13956448688771</v>
      </c>
      <c r="BH115" s="5">
        <f t="shared" si="63"/>
        <v>944.73053096255512</v>
      </c>
      <c r="BI115" s="5">
        <f t="shared" si="64"/>
        <v>944.10596753946857</v>
      </c>
      <c r="BJ115" s="5">
        <f t="shared" si="65"/>
        <v>1144.9642341407439</v>
      </c>
      <c r="BK115" s="5">
        <f t="shared" si="66"/>
        <v>1178.1392133417819</v>
      </c>
      <c r="BL115" s="5">
        <f t="shared" si="67"/>
        <v>1257.139064688241</v>
      </c>
      <c r="BM115" s="5">
        <f t="shared" si="68"/>
        <v>1298.9766744207423</v>
      </c>
      <c r="BN115" s="5">
        <f t="shared" si="69"/>
        <v>1366.1806187214913</v>
      </c>
      <c r="BO115" s="5">
        <f t="shared" si="70"/>
        <v>1591.8794231386919</v>
      </c>
    </row>
    <row r="116" spans="1:67" x14ac:dyDescent="0.3">
      <c r="A116">
        <f t="shared" si="71"/>
        <v>112</v>
      </c>
      <c r="B116">
        <f t="shared" si="40"/>
        <v>471</v>
      </c>
      <c r="C116" s="5">
        <f>AU116*EXP('Capital Market Assumptions'!$B$22+'Capital Market Assumptions'!$B$23*'Random Draws'!B115)</f>
        <v>457.66025676664088</v>
      </c>
      <c r="D116" s="5">
        <f>AV116*EXP('Capital Market Assumptions'!$B$22+'Capital Market Assumptions'!$B$23*'Random Draws'!C115)</f>
        <v>563.69123754902944</v>
      </c>
      <c r="E116" s="5">
        <f>AW116*EXP('Capital Market Assumptions'!$B$22+'Capital Market Assumptions'!$B$23*'Random Draws'!D115)</f>
        <v>682.35117485467833</v>
      </c>
      <c r="F116" s="5">
        <f>AX116*EXP('Capital Market Assumptions'!$B$22+'Capital Market Assumptions'!$B$23*'Random Draws'!E115)</f>
        <v>766.03135788558416</v>
      </c>
      <c r="G116" s="5">
        <f>AY116*EXP('Capital Market Assumptions'!$B$22+'Capital Market Assumptions'!$B$23*'Random Draws'!F115)</f>
        <v>837.60994616189123</v>
      </c>
      <c r="H116" s="5">
        <f>AZ116*EXP('Capital Market Assumptions'!$B$22+'Capital Market Assumptions'!$B$23*'Random Draws'!G115)</f>
        <v>947.20459473160076</v>
      </c>
      <c r="I116" s="5">
        <f>BA116*EXP('Capital Market Assumptions'!$B$22+'Capital Market Assumptions'!$B$23*'Random Draws'!H115)</f>
        <v>747.54041112395294</v>
      </c>
      <c r="J116" s="5">
        <f>BB116*EXP('Capital Market Assumptions'!$B$22+'Capital Market Assumptions'!$B$23*'Random Draws'!I115)</f>
        <v>924.77485057530589</v>
      </c>
      <c r="K116" s="5">
        <f>BC116*EXP('Capital Market Assumptions'!$B$22+'Capital Market Assumptions'!$B$23*'Random Draws'!J115)</f>
        <v>883.84186991280046</v>
      </c>
      <c r="L116" s="5">
        <f>BD116*EXP('Capital Market Assumptions'!$B$22+'Capital Market Assumptions'!$B$23*'Random Draws'!K115)</f>
        <v>1020.3871589880104</v>
      </c>
      <c r="M116" s="5">
        <f>BE116*EXP('Capital Market Assumptions'!$B$22+'Capital Market Assumptions'!$B$23*'Random Draws'!L115)</f>
        <v>1089.3999926668801</v>
      </c>
      <c r="N116" s="5">
        <f>BF116*EXP('Capital Market Assumptions'!$B$22+'Capital Market Assumptions'!$B$23*'Random Draws'!M115)</f>
        <v>1242.8004366358996</v>
      </c>
      <c r="O116" s="5">
        <f>BG116*EXP('Capital Market Assumptions'!$B$22+'Capital Market Assumptions'!$B$23*'Random Draws'!N115)</f>
        <v>1363.6869109950769</v>
      </c>
      <c r="P116" s="5">
        <f>BH116*EXP('Capital Market Assumptions'!$B$22+'Capital Market Assumptions'!$B$23*'Random Draws'!O115)</f>
        <v>1427.6860433254089</v>
      </c>
      <c r="Q116" s="5">
        <f>BI116*EXP('Capital Market Assumptions'!$B$22+'Capital Market Assumptions'!$B$23*'Random Draws'!P115)</f>
        <v>1568.5351557771603</v>
      </c>
      <c r="R116" s="5">
        <f>BJ116*EXP('Capital Market Assumptions'!$B$22+'Capital Market Assumptions'!$B$23*'Random Draws'!Q115)</f>
        <v>1644.098370919161</v>
      </c>
      <c r="S116" s="5">
        <f>BK116*EXP('Capital Market Assumptions'!$B$22+'Capital Market Assumptions'!$B$23*'Random Draws'!R115)</f>
        <v>1831.9583583049828</v>
      </c>
      <c r="T116" s="5">
        <f>BL116*EXP('Capital Market Assumptions'!$B$22+'Capital Market Assumptions'!$B$23*'Random Draws'!S115)</f>
        <v>2109.5860115627961</v>
      </c>
      <c r="U116" s="5">
        <f>BM116*EXP('Capital Market Assumptions'!$B$22+'Capital Market Assumptions'!$B$23*'Random Draws'!T115)</f>
        <v>2213.0192317057681</v>
      </c>
      <c r="V116" s="5">
        <f>BN116*EXP('Capital Market Assumptions'!$B$22+'Capital Market Assumptions'!$B$23*'Random Draws'!U115)</f>
        <v>2183.3886836535094</v>
      </c>
      <c r="X116">
        <f t="shared" si="41"/>
        <v>4.2999999999999261E-2</v>
      </c>
      <c r="Y116">
        <f t="shared" si="42"/>
        <v>1.0600000000000023</v>
      </c>
      <c r="Z116">
        <f t="shared" si="43"/>
        <v>2.0930000000000035</v>
      </c>
      <c r="AA116">
        <f t="shared" si="44"/>
        <v>3.1530000000000058</v>
      </c>
      <c r="AB116">
        <f t="shared" si="45"/>
        <v>4.2659999999999911</v>
      </c>
      <c r="AC116">
        <f t="shared" si="46"/>
        <v>5.3020000000000067</v>
      </c>
      <c r="AD116">
        <f t="shared" si="47"/>
        <v>6.3569999999999993</v>
      </c>
      <c r="AE116">
        <f t="shared" si="48"/>
        <v>7.3900000000000006</v>
      </c>
      <c r="AF116">
        <f t="shared" si="49"/>
        <v>8.3549999999999898</v>
      </c>
      <c r="AG116">
        <f t="shared" si="50"/>
        <v>9.2480000000000047</v>
      </c>
      <c r="AH116">
        <v>9.9540000000000006</v>
      </c>
      <c r="AI116">
        <v>10.536</v>
      </c>
      <c r="AJ116">
        <v>11.061999999999999</v>
      </c>
      <c r="AK116">
        <v>11.587</v>
      </c>
      <c r="AL116">
        <v>12.256</v>
      </c>
      <c r="AM116">
        <v>12.815</v>
      </c>
      <c r="AN116">
        <v>13.287000000000001</v>
      </c>
      <c r="AO116">
        <v>13.785</v>
      </c>
      <c r="AP116">
        <v>14.218999999999999</v>
      </c>
      <c r="AQ116">
        <v>14.718999999999999</v>
      </c>
      <c r="AS116">
        <f t="shared" si="73"/>
        <v>471</v>
      </c>
      <c r="AT116">
        <f t="shared" si="73"/>
        <v>471</v>
      </c>
      <c r="AU116">
        <f t="shared" si="73"/>
        <v>471</v>
      </c>
      <c r="AV116" s="5">
        <f t="shared" si="51"/>
        <v>457.61725676664088</v>
      </c>
      <c r="AW116" s="5">
        <f t="shared" si="52"/>
        <v>562.63123754902949</v>
      </c>
      <c r="AX116" s="5">
        <f t="shared" si="53"/>
        <v>680.25817485467837</v>
      </c>
      <c r="AY116" s="5">
        <f t="shared" si="54"/>
        <v>762.87835788558414</v>
      </c>
      <c r="AZ116" s="5">
        <f t="shared" si="55"/>
        <v>833.34394616189127</v>
      </c>
      <c r="BA116" s="5">
        <f t="shared" si="56"/>
        <v>941.90259473160074</v>
      </c>
      <c r="BB116" s="5">
        <f t="shared" si="57"/>
        <v>741.18341112395296</v>
      </c>
      <c r="BC116" s="5">
        <f t="shared" si="58"/>
        <v>917.3848505753059</v>
      </c>
      <c r="BD116" s="5">
        <f t="shared" si="59"/>
        <v>875.48686991280044</v>
      </c>
      <c r="BE116" s="5">
        <f t="shared" si="60"/>
        <v>1011.1391589880103</v>
      </c>
      <c r="BF116" s="5">
        <f t="shared" si="61"/>
        <v>1079.4459926668801</v>
      </c>
      <c r="BG116" s="5">
        <f t="shared" si="62"/>
        <v>1232.2644366358995</v>
      </c>
      <c r="BH116" s="5">
        <f t="shared" si="63"/>
        <v>1352.624910995077</v>
      </c>
      <c r="BI116" s="5">
        <f t="shared" si="64"/>
        <v>1416.099043325409</v>
      </c>
      <c r="BJ116" s="5">
        <f t="shared" si="65"/>
        <v>1556.2791557771602</v>
      </c>
      <c r="BK116" s="5">
        <f t="shared" si="66"/>
        <v>1631.2833709191609</v>
      </c>
      <c r="BL116" s="5">
        <f t="shared" si="67"/>
        <v>1818.6713583049827</v>
      </c>
      <c r="BM116" s="5">
        <f t="shared" si="68"/>
        <v>2095.8010115627962</v>
      </c>
      <c r="BN116" s="5">
        <f t="shared" si="69"/>
        <v>2198.8002317057681</v>
      </c>
      <c r="BO116" s="5">
        <f t="shared" si="70"/>
        <v>2168.6696836535093</v>
      </c>
    </row>
    <row r="117" spans="1:67" x14ac:dyDescent="0.3">
      <c r="A117">
        <f t="shared" si="71"/>
        <v>113</v>
      </c>
      <c r="B117">
        <f t="shared" si="40"/>
        <v>471</v>
      </c>
      <c r="C117" s="5">
        <f>AU117*EXP('Capital Market Assumptions'!$B$22+'Capital Market Assumptions'!$B$23*'Random Draws'!B116)</f>
        <v>590.83494167766628</v>
      </c>
      <c r="D117" s="5">
        <f>AV117*EXP('Capital Market Assumptions'!$B$22+'Capital Market Assumptions'!$B$23*'Random Draws'!C116)</f>
        <v>720.21567497283831</v>
      </c>
      <c r="E117" s="5">
        <f>AW117*EXP('Capital Market Assumptions'!$B$22+'Capital Market Assumptions'!$B$23*'Random Draws'!D116)</f>
        <v>856.92908865429729</v>
      </c>
      <c r="F117" s="5">
        <f>AX117*EXP('Capital Market Assumptions'!$B$22+'Capital Market Assumptions'!$B$23*'Random Draws'!E116)</f>
        <v>856.72786625581386</v>
      </c>
      <c r="G117" s="5">
        <f>AY117*EXP('Capital Market Assumptions'!$B$22+'Capital Market Assumptions'!$B$23*'Random Draws'!F116)</f>
        <v>856.03124859766933</v>
      </c>
      <c r="H117" s="5">
        <f>AZ117*EXP('Capital Market Assumptions'!$B$22+'Capital Market Assumptions'!$B$23*'Random Draws'!G116)</f>
        <v>947.81704837515952</v>
      </c>
      <c r="I117" s="5">
        <f>BA117*EXP('Capital Market Assumptions'!$B$22+'Capital Market Assumptions'!$B$23*'Random Draws'!H116)</f>
        <v>1033.3693445530646</v>
      </c>
      <c r="J117" s="5">
        <f>BB117*EXP('Capital Market Assumptions'!$B$22+'Capital Market Assumptions'!$B$23*'Random Draws'!I116)</f>
        <v>1228.2477047650254</v>
      </c>
      <c r="K117" s="5">
        <f>BC117*EXP('Capital Market Assumptions'!$B$22+'Capital Market Assumptions'!$B$23*'Random Draws'!J116)</f>
        <v>1270.5230079213281</v>
      </c>
      <c r="L117" s="5">
        <f>BD117*EXP('Capital Market Assumptions'!$B$22+'Capital Market Assumptions'!$B$23*'Random Draws'!K116)</f>
        <v>1627.1246085767359</v>
      </c>
      <c r="M117" s="5">
        <f>BE117*EXP('Capital Market Assumptions'!$B$22+'Capital Market Assumptions'!$B$23*'Random Draws'!L116)</f>
        <v>1684.0318242188721</v>
      </c>
      <c r="N117" s="5">
        <f>BF117*EXP('Capital Market Assumptions'!$B$22+'Capital Market Assumptions'!$B$23*'Random Draws'!M116)</f>
        <v>1614.4471008240055</v>
      </c>
      <c r="O117" s="5">
        <f>BG117*EXP('Capital Market Assumptions'!$B$22+'Capital Market Assumptions'!$B$23*'Random Draws'!N116)</f>
        <v>1382.6393031600819</v>
      </c>
      <c r="P117" s="5">
        <f>BH117*EXP('Capital Market Assumptions'!$B$22+'Capital Market Assumptions'!$B$23*'Random Draws'!O116)</f>
        <v>1447.3449397521995</v>
      </c>
      <c r="Q117" s="5">
        <f>BI117*EXP('Capital Market Assumptions'!$B$22+'Capital Market Assumptions'!$B$23*'Random Draws'!P116)</f>
        <v>1729.9974174616652</v>
      </c>
      <c r="R117" s="5">
        <f>BJ117*EXP('Capital Market Assumptions'!$B$22+'Capital Market Assumptions'!$B$23*'Random Draws'!Q116)</f>
        <v>1920.9491975097053</v>
      </c>
      <c r="S117" s="5">
        <f>BK117*EXP('Capital Market Assumptions'!$B$22+'Capital Market Assumptions'!$B$23*'Random Draws'!R116)</f>
        <v>1818.6125337483809</v>
      </c>
      <c r="T117" s="5">
        <f>BL117*EXP('Capital Market Assumptions'!$B$22+'Capital Market Assumptions'!$B$23*'Random Draws'!S116)</f>
        <v>2007.7967248626558</v>
      </c>
      <c r="U117" s="5">
        <f>BM117*EXP('Capital Market Assumptions'!$B$22+'Capital Market Assumptions'!$B$23*'Random Draws'!T116)</f>
        <v>2140.3889258038339</v>
      </c>
      <c r="V117" s="5">
        <f>BN117*EXP('Capital Market Assumptions'!$B$22+'Capital Market Assumptions'!$B$23*'Random Draws'!U116)</f>
        <v>2166.0579719567513</v>
      </c>
      <c r="X117">
        <f t="shared" si="41"/>
        <v>4.2999999999999261E-2</v>
      </c>
      <c r="Y117">
        <f t="shared" si="42"/>
        <v>1.0600000000000023</v>
      </c>
      <c r="Z117">
        <f t="shared" si="43"/>
        <v>2.0930000000000035</v>
      </c>
      <c r="AA117">
        <f t="shared" si="44"/>
        <v>3.1530000000000058</v>
      </c>
      <c r="AB117">
        <f t="shared" si="45"/>
        <v>4.2659999999999911</v>
      </c>
      <c r="AC117">
        <f t="shared" si="46"/>
        <v>5.3020000000000067</v>
      </c>
      <c r="AD117">
        <f t="shared" si="47"/>
        <v>6.3569999999999993</v>
      </c>
      <c r="AE117">
        <f t="shared" si="48"/>
        <v>7.3900000000000006</v>
      </c>
      <c r="AF117">
        <f t="shared" si="49"/>
        <v>8.3549999999999898</v>
      </c>
      <c r="AG117">
        <f t="shared" si="50"/>
        <v>9.2480000000000047</v>
      </c>
      <c r="AH117">
        <v>9.9540000000000006</v>
      </c>
      <c r="AI117">
        <v>10.536</v>
      </c>
      <c r="AJ117">
        <v>11.061999999999999</v>
      </c>
      <c r="AK117">
        <v>11.587</v>
      </c>
      <c r="AL117">
        <v>12.256</v>
      </c>
      <c r="AM117">
        <v>12.815</v>
      </c>
      <c r="AN117">
        <v>13.287000000000001</v>
      </c>
      <c r="AO117">
        <v>13.785</v>
      </c>
      <c r="AP117">
        <v>14.218999999999999</v>
      </c>
      <c r="AQ117">
        <v>14.718999999999999</v>
      </c>
      <c r="AS117">
        <f t="shared" si="73"/>
        <v>471</v>
      </c>
      <c r="AT117">
        <f t="shared" si="73"/>
        <v>471</v>
      </c>
      <c r="AU117">
        <f t="shared" si="73"/>
        <v>471</v>
      </c>
      <c r="AV117" s="5">
        <f t="shared" si="51"/>
        <v>590.79194167766627</v>
      </c>
      <c r="AW117" s="5">
        <f t="shared" si="52"/>
        <v>719.15567497283837</v>
      </c>
      <c r="AX117" s="5">
        <f t="shared" si="53"/>
        <v>854.83608865429733</v>
      </c>
      <c r="AY117" s="5">
        <f t="shared" si="54"/>
        <v>853.57486625581384</v>
      </c>
      <c r="AZ117" s="5">
        <f t="shared" si="55"/>
        <v>851.76524859766937</v>
      </c>
      <c r="BA117" s="5">
        <f t="shared" si="56"/>
        <v>942.51504837515949</v>
      </c>
      <c r="BB117" s="5">
        <f t="shared" si="57"/>
        <v>1027.0123445530646</v>
      </c>
      <c r="BC117" s="5">
        <f t="shared" si="58"/>
        <v>1220.8577047650253</v>
      </c>
      <c r="BD117" s="5">
        <f t="shared" si="59"/>
        <v>1262.1680079213281</v>
      </c>
      <c r="BE117" s="5">
        <f t="shared" si="60"/>
        <v>1617.8766085767359</v>
      </c>
      <c r="BF117" s="5">
        <f t="shared" si="61"/>
        <v>1674.0778242188721</v>
      </c>
      <c r="BG117" s="5">
        <f t="shared" si="62"/>
        <v>1603.9111008240054</v>
      </c>
      <c r="BH117" s="5">
        <f t="shared" si="63"/>
        <v>1371.577303160082</v>
      </c>
      <c r="BI117" s="5">
        <f t="shared" si="64"/>
        <v>1435.7579397521995</v>
      </c>
      <c r="BJ117" s="5">
        <f t="shared" si="65"/>
        <v>1717.7414174616652</v>
      </c>
      <c r="BK117" s="5">
        <f t="shared" si="66"/>
        <v>1908.1341975097052</v>
      </c>
      <c r="BL117" s="5">
        <f t="shared" si="67"/>
        <v>1805.3255337483808</v>
      </c>
      <c r="BM117" s="5">
        <f t="shared" si="68"/>
        <v>1994.0117248626557</v>
      </c>
      <c r="BN117" s="5">
        <f t="shared" si="69"/>
        <v>2126.1699258038338</v>
      </c>
      <c r="BO117" s="5">
        <f t="shared" si="70"/>
        <v>2151.3389719567513</v>
      </c>
    </row>
    <row r="118" spans="1:67" x14ac:dyDescent="0.3">
      <c r="A118">
        <f t="shared" si="71"/>
        <v>114</v>
      </c>
      <c r="B118">
        <f t="shared" si="40"/>
        <v>471</v>
      </c>
      <c r="C118" s="5">
        <f>AU118*EXP('Capital Market Assumptions'!$B$22+'Capital Market Assumptions'!$B$23*'Random Draws'!B117)</f>
        <v>445.43692704669013</v>
      </c>
      <c r="D118" s="5">
        <f>AV118*EXP('Capital Market Assumptions'!$B$22+'Capital Market Assumptions'!$B$23*'Random Draws'!C117)</f>
        <v>395.53509207671027</v>
      </c>
      <c r="E118" s="5">
        <f>AW118*EXP('Capital Market Assumptions'!$B$22+'Capital Market Assumptions'!$B$23*'Random Draws'!D117)</f>
        <v>423.96838225817106</v>
      </c>
      <c r="F118" s="5">
        <f>AX118*EXP('Capital Market Assumptions'!$B$22+'Capital Market Assumptions'!$B$23*'Random Draws'!E117)</f>
        <v>476.73133156707041</v>
      </c>
      <c r="G118" s="5">
        <f>AY118*EXP('Capital Market Assumptions'!$B$22+'Capital Market Assumptions'!$B$23*'Random Draws'!F117)</f>
        <v>622.95614291583001</v>
      </c>
      <c r="H118" s="5">
        <f>AZ118*EXP('Capital Market Assumptions'!$B$22+'Capital Market Assumptions'!$B$23*'Random Draws'!G117)</f>
        <v>657.33938562898129</v>
      </c>
      <c r="I118" s="5">
        <f>BA118*EXP('Capital Market Assumptions'!$B$22+'Capital Market Assumptions'!$B$23*'Random Draws'!H117)</f>
        <v>699.78240261943881</v>
      </c>
      <c r="J118" s="5">
        <f>BB118*EXP('Capital Market Assumptions'!$B$22+'Capital Market Assumptions'!$B$23*'Random Draws'!I117)</f>
        <v>691.90633333565688</v>
      </c>
      <c r="K118" s="5">
        <f>BC118*EXP('Capital Market Assumptions'!$B$22+'Capital Market Assumptions'!$B$23*'Random Draws'!J117)</f>
        <v>765.88839039824347</v>
      </c>
      <c r="L118" s="5">
        <f>BD118*EXP('Capital Market Assumptions'!$B$22+'Capital Market Assumptions'!$B$23*'Random Draws'!K117)</f>
        <v>759.69494366503056</v>
      </c>
      <c r="M118" s="5">
        <f>BE118*EXP('Capital Market Assumptions'!$B$22+'Capital Market Assumptions'!$B$23*'Random Draws'!L117)</f>
        <v>884.796154579161</v>
      </c>
      <c r="N118" s="5">
        <f>BF118*EXP('Capital Market Assumptions'!$B$22+'Capital Market Assumptions'!$B$23*'Random Draws'!M117)</f>
        <v>1001.7179734993257</v>
      </c>
      <c r="O118" s="5">
        <f>BG118*EXP('Capital Market Assumptions'!$B$22+'Capital Market Assumptions'!$B$23*'Random Draws'!N117)</f>
        <v>919.19287252150639</v>
      </c>
      <c r="P118" s="5">
        <f>BH118*EXP('Capital Market Assumptions'!$B$22+'Capital Market Assumptions'!$B$23*'Random Draws'!O117)</f>
        <v>884.31179809388652</v>
      </c>
      <c r="Q118" s="5">
        <f>BI118*EXP('Capital Market Assumptions'!$B$22+'Capital Market Assumptions'!$B$23*'Random Draws'!P117)</f>
        <v>1071.5389976444101</v>
      </c>
      <c r="R118" s="5">
        <f>BJ118*EXP('Capital Market Assumptions'!$B$22+'Capital Market Assumptions'!$B$23*'Random Draws'!Q117)</f>
        <v>1152.4124027011526</v>
      </c>
      <c r="S118" s="5">
        <f>BK118*EXP('Capital Market Assumptions'!$B$22+'Capital Market Assumptions'!$B$23*'Random Draws'!R117)</f>
        <v>1238.5161979959755</v>
      </c>
      <c r="T118" s="5">
        <f>BL118*EXP('Capital Market Assumptions'!$B$22+'Capital Market Assumptions'!$B$23*'Random Draws'!S117)</f>
        <v>1561.7073553295606</v>
      </c>
      <c r="U118" s="5">
        <f>BM118*EXP('Capital Market Assumptions'!$B$22+'Capital Market Assumptions'!$B$23*'Random Draws'!T117)</f>
        <v>1910.9748949855102</v>
      </c>
      <c r="V118" s="5">
        <f>BN118*EXP('Capital Market Assumptions'!$B$22+'Capital Market Assumptions'!$B$23*'Random Draws'!U117)</f>
        <v>2206.0448315762515</v>
      </c>
      <c r="X118">
        <f t="shared" si="41"/>
        <v>4.2999999999999261E-2</v>
      </c>
      <c r="Y118">
        <f t="shared" si="42"/>
        <v>1.0600000000000023</v>
      </c>
      <c r="Z118">
        <f t="shared" si="43"/>
        <v>2.0930000000000035</v>
      </c>
      <c r="AA118">
        <f t="shared" si="44"/>
        <v>3.1530000000000058</v>
      </c>
      <c r="AB118">
        <f t="shared" si="45"/>
        <v>4.2659999999999911</v>
      </c>
      <c r="AC118">
        <f t="shared" si="46"/>
        <v>5.3020000000000067</v>
      </c>
      <c r="AD118">
        <f t="shared" si="47"/>
        <v>6.3569999999999993</v>
      </c>
      <c r="AE118">
        <f t="shared" si="48"/>
        <v>7.3900000000000006</v>
      </c>
      <c r="AF118">
        <f t="shared" si="49"/>
        <v>8.3549999999999898</v>
      </c>
      <c r="AG118">
        <f t="shared" si="50"/>
        <v>9.2480000000000047</v>
      </c>
      <c r="AH118">
        <v>9.9540000000000006</v>
      </c>
      <c r="AI118">
        <v>10.536</v>
      </c>
      <c r="AJ118">
        <v>11.061999999999999</v>
      </c>
      <c r="AK118">
        <v>11.587</v>
      </c>
      <c r="AL118">
        <v>12.256</v>
      </c>
      <c r="AM118">
        <v>12.815</v>
      </c>
      <c r="AN118">
        <v>13.287000000000001</v>
      </c>
      <c r="AO118">
        <v>13.785</v>
      </c>
      <c r="AP118">
        <v>14.218999999999999</v>
      </c>
      <c r="AQ118">
        <v>14.718999999999999</v>
      </c>
      <c r="AS118">
        <f t="shared" si="73"/>
        <v>471</v>
      </c>
      <c r="AT118">
        <f t="shared" si="73"/>
        <v>471</v>
      </c>
      <c r="AU118">
        <f t="shared" si="73"/>
        <v>471</v>
      </c>
      <c r="AV118" s="5">
        <f t="shared" si="51"/>
        <v>445.39392704669012</v>
      </c>
      <c r="AW118" s="5">
        <f t="shared" si="52"/>
        <v>394.47509207671027</v>
      </c>
      <c r="AX118" s="5">
        <f t="shared" si="53"/>
        <v>421.87538225817104</v>
      </c>
      <c r="AY118" s="5">
        <f t="shared" si="54"/>
        <v>473.57833156707039</v>
      </c>
      <c r="AZ118" s="5">
        <f t="shared" si="55"/>
        <v>618.69014291583005</v>
      </c>
      <c r="BA118" s="5">
        <f t="shared" si="56"/>
        <v>652.03738562898127</v>
      </c>
      <c r="BB118" s="5">
        <f t="shared" si="57"/>
        <v>693.42540261943884</v>
      </c>
      <c r="BC118" s="5">
        <f t="shared" si="58"/>
        <v>684.5163333356569</v>
      </c>
      <c r="BD118" s="5">
        <f t="shared" si="59"/>
        <v>757.53339039824345</v>
      </c>
      <c r="BE118" s="5">
        <f t="shared" si="60"/>
        <v>750.44694366503052</v>
      </c>
      <c r="BF118" s="5">
        <f t="shared" si="61"/>
        <v>874.84215457916105</v>
      </c>
      <c r="BG118" s="5">
        <f t="shared" si="62"/>
        <v>991.18197349932575</v>
      </c>
      <c r="BH118" s="5">
        <f t="shared" si="63"/>
        <v>908.13087252150638</v>
      </c>
      <c r="BI118" s="5">
        <f t="shared" si="64"/>
        <v>872.72479809388653</v>
      </c>
      <c r="BJ118" s="5">
        <f t="shared" si="65"/>
        <v>1059.28299764441</v>
      </c>
      <c r="BK118" s="5">
        <f t="shared" si="66"/>
        <v>1139.5974027011525</v>
      </c>
      <c r="BL118" s="5">
        <f t="shared" si="67"/>
        <v>1225.2291979959755</v>
      </c>
      <c r="BM118" s="5">
        <f t="shared" si="68"/>
        <v>1547.9223553295606</v>
      </c>
      <c r="BN118" s="5">
        <f t="shared" si="69"/>
        <v>1896.7558949855102</v>
      </c>
      <c r="BO118" s="5">
        <f t="shared" si="70"/>
        <v>2191.3258315762514</v>
      </c>
    </row>
    <row r="119" spans="1:67" x14ac:dyDescent="0.3">
      <c r="A119">
        <f t="shared" si="71"/>
        <v>115</v>
      </c>
      <c r="B119">
        <f t="shared" si="40"/>
        <v>471</v>
      </c>
      <c r="C119" s="5">
        <f>AU119*EXP('Capital Market Assumptions'!$B$22+'Capital Market Assumptions'!$B$23*'Random Draws'!B118)</f>
        <v>564.37320623726941</v>
      </c>
      <c r="D119" s="5">
        <f>AV119*EXP('Capital Market Assumptions'!$B$22+'Capital Market Assumptions'!$B$23*'Random Draws'!C118)</f>
        <v>580.05705978442484</v>
      </c>
      <c r="E119" s="5">
        <f>AW119*EXP('Capital Market Assumptions'!$B$22+'Capital Market Assumptions'!$B$23*'Random Draws'!D118)</f>
        <v>643.33085883030685</v>
      </c>
      <c r="F119" s="5">
        <f>AX119*EXP('Capital Market Assumptions'!$B$22+'Capital Market Assumptions'!$B$23*'Random Draws'!E118)</f>
        <v>672.48616907349617</v>
      </c>
      <c r="G119" s="5">
        <f>AY119*EXP('Capital Market Assumptions'!$B$22+'Capital Market Assumptions'!$B$23*'Random Draws'!F118)</f>
        <v>875.1502691211208</v>
      </c>
      <c r="H119" s="5">
        <f>AZ119*EXP('Capital Market Assumptions'!$B$22+'Capital Market Assumptions'!$B$23*'Random Draws'!G118)</f>
        <v>933.52339952906073</v>
      </c>
      <c r="I119" s="5">
        <f>BA119*EXP('Capital Market Assumptions'!$B$22+'Capital Market Assumptions'!$B$23*'Random Draws'!H118)</f>
        <v>1044.3248498692942</v>
      </c>
      <c r="J119" s="5">
        <f>BB119*EXP('Capital Market Assumptions'!$B$22+'Capital Market Assumptions'!$B$23*'Random Draws'!I118)</f>
        <v>1024.0593506828238</v>
      </c>
      <c r="K119" s="5">
        <f>BC119*EXP('Capital Market Assumptions'!$B$22+'Capital Market Assumptions'!$B$23*'Random Draws'!J118)</f>
        <v>1277.0080811379487</v>
      </c>
      <c r="L119" s="5">
        <f>BD119*EXP('Capital Market Assumptions'!$B$22+'Capital Market Assumptions'!$B$23*'Random Draws'!K118)</f>
        <v>1328.7889173711544</v>
      </c>
      <c r="M119" s="5">
        <f>BE119*EXP('Capital Market Assumptions'!$B$22+'Capital Market Assumptions'!$B$23*'Random Draws'!L118)</f>
        <v>1723.4309565378921</v>
      </c>
      <c r="N119" s="5">
        <f>BF119*EXP('Capital Market Assumptions'!$B$22+'Capital Market Assumptions'!$B$23*'Random Draws'!M118)</f>
        <v>1943.0523047793702</v>
      </c>
      <c r="O119" s="5">
        <f>BG119*EXP('Capital Market Assumptions'!$B$22+'Capital Market Assumptions'!$B$23*'Random Draws'!N118)</f>
        <v>1829.9787464951614</v>
      </c>
      <c r="P119" s="5">
        <f>BH119*EXP('Capital Market Assumptions'!$B$22+'Capital Market Assumptions'!$B$23*'Random Draws'!O118)</f>
        <v>1650.9701645020539</v>
      </c>
      <c r="Q119" s="5">
        <f>BI119*EXP('Capital Market Assumptions'!$B$22+'Capital Market Assumptions'!$B$23*'Random Draws'!P118)</f>
        <v>1782.2237157356101</v>
      </c>
      <c r="R119" s="5">
        <f>BJ119*EXP('Capital Market Assumptions'!$B$22+'Capital Market Assumptions'!$B$23*'Random Draws'!Q118)</f>
        <v>1988.0331566434925</v>
      </c>
      <c r="S119" s="5">
        <f>BK119*EXP('Capital Market Assumptions'!$B$22+'Capital Market Assumptions'!$B$23*'Random Draws'!R118)</f>
        <v>1666.8365572322557</v>
      </c>
      <c r="T119" s="5">
        <f>BL119*EXP('Capital Market Assumptions'!$B$22+'Capital Market Assumptions'!$B$23*'Random Draws'!S118)</f>
        <v>1564.8850280500042</v>
      </c>
      <c r="U119" s="5">
        <f>BM119*EXP('Capital Market Assumptions'!$B$22+'Capital Market Assumptions'!$B$23*'Random Draws'!T118)</f>
        <v>1451.4659887493917</v>
      </c>
      <c r="V119" s="5">
        <f>BN119*EXP('Capital Market Assumptions'!$B$22+'Capital Market Assumptions'!$B$23*'Random Draws'!U118)</f>
        <v>1974.8242710255809</v>
      </c>
      <c r="X119">
        <f t="shared" si="41"/>
        <v>4.2999999999999261E-2</v>
      </c>
      <c r="Y119">
        <f t="shared" si="42"/>
        <v>1.0600000000000023</v>
      </c>
      <c r="Z119">
        <f t="shared" si="43"/>
        <v>2.0930000000000035</v>
      </c>
      <c r="AA119">
        <f t="shared" si="44"/>
        <v>3.1530000000000058</v>
      </c>
      <c r="AB119">
        <f t="shared" si="45"/>
        <v>4.2659999999999911</v>
      </c>
      <c r="AC119">
        <f t="shared" si="46"/>
        <v>5.3020000000000067</v>
      </c>
      <c r="AD119">
        <f t="shared" si="47"/>
        <v>6.3569999999999993</v>
      </c>
      <c r="AE119">
        <f t="shared" si="48"/>
        <v>7.3900000000000006</v>
      </c>
      <c r="AF119">
        <f t="shared" si="49"/>
        <v>8.3549999999999898</v>
      </c>
      <c r="AG119">
        <f t="shared" si="50"/>
        <v>9.2480000000000047</v>
      </c>
      <c r="AH119">
        <v>9.9540000000000006</v>
      </c>
      <c r="AI119">
        <v>10.536</v>
      </c>
      <c r="AJ119">
        <v>11.061999999999999</v>
      </c>
      <c r="AK119">
        <v>11.587</v>
      </c>
      <c r="AL119">
        <v>12.256</v>
      </c>
      <c r="AM119">
        <v>12.815</v>
      </c>
      <c r="AN119">
        <v>13.287000000000001</v>
      </c>
      <c r="AO119">
        <v>13.785</v>
      </c>
      <c r="AP119">
        <v>14.218999999999999</v>
      </c>
      <c r="AQ119">
        <v>14.718999999999999</v>
      </c>
      <c r="AS119">
        <f t="shared" si="73"/>
        <v>471</v>
      </c>
      <c r="AT119">
        <f t="shared" si="73"/>
        <v>471</v>
      </c>
      <c r="AU119">
        <f t="shared" si="73"/>
        <v>471</v>
      </c>
      <c r="AV119" s="5">
        <f t="shared" si="51"/>
        <v>564.33020623726941</v>
      </c>
      <c r="AW119" s="5">
        <f t="shared" si="52"/>
        <v>578.99705978442489</v>
      </c>
      <c r="AX119" s="5">
        <f t="shared" si="53"/>
        <v>641.23785883030689</v>
      </c>
      <c r="AY119" s="5">
        <f t="shared" si="54"/>
        <v>669.33316907349615</v>
      </c>
      <c r="AZ119" s="5">
        <f t="shared" si="55"/>
        <v>870.88426912112084</v>
      </c>
      <c r="BA119" s="5">
        <f t="shared" si="56"/>
        <v>928.2213995290607</v>
      </c>
      <c r="BB119" s="5">
        <f t="shared" si="57"/>
        <v>1037.9678498692942</v>
      </c>
      <c r="BC119" s="5">
        <f t="shared" si="58"/>
        <v>1016.6693506828238</v>
      </c>
      <c r="BD119" s="5">
        <f t="shared" si="59"/>
        <v>1268.6530811379487</v>
      </c>
      <c r="BE119" s="5">
        <f t="shared" si="60"/>
        <v>1319.5409173711544</v>
      </c>
      <c r="BF119" s="5">
        <f t="shared" si="61"/>
        <v>1713.4769565378922</v>
      </c>
      <c r="BG119" s="5">
        <f t="shared" si="62"/>
        <v>1932.5163047793701</v>
      </c>
      <c r="BH119" s="5">
        <f t="shared" si="63"/>
        <v>1818.9167464951615</v>
      </c>
      <c r="BI119" s="5">
        <f t="shared" si="64"/>
        <v>1639.3831645020539</v>
      </c>
      <c r="BJ119" s="5">
        <f t="shared" si="65"/>
        <v>1769.96771573561</v>
      </c>
      <c r="BK119" s="5">
        <f t="shared" si="66"/>
        <v>1975.2181566434924</v>
      </c>
      <c r="BL119" s="5">
        <f t="shared" si="67"/>
        <v>1653.5495572322557</v>
      </c>
      <c r="BM119" s="5">
        <f t="shared" si="68"/>
        <v>1551.1000280500041</v>
      </c>
      <c r="BN119" s="5">
        <f t="shared" si="69"/>
        <v>1437.2469887493917</v>
      </c>
      <c r="BO119" s="5">
        <f t="shared" si="70"/>
        <v>1960.1052710255808</v>
      </c>
    </row>
    <row r="120" spans="1:67" x14ac:dyDescent="0.3">
      <c r="A120">
        <f t="shared" si="71"/>
        <v>116</v>
      </c>
      <c r="B120">
        <f t="shared" si="40"/>
        <v>471</v>
      </c>
      <c r="C120" s="5">
        <f>AU120*EXP('Capital Market Assumptions'!$B$22+'Capital Market Assumptions'!$B$23*'Random Draws'!B119)</f>
        <v>511.98614691173901</v>
      </c>
      <c r="D120" s="5">
        <f>AV120*EXP('Capital Market Assumptions'!$B$22+'Capital Market Assumptions'!$B$23*'Random Draws'!C119)</f>
        <v>547.96438594291692</v>
      </c>
      <c r="E120" s="5">
        <f>AW120*EXP('Capital Market Assumptions'!$B$22+'Capital Market Assumptions'!$B$23*'Random Draws'!D119)</f>
        <v>618.77481866768926</v>
      </c>
      <c r="F120" s="5">
        <f>AX120*EXP('Capital Market Assumptions'!$B$22+'Capital Market Assumptions'!$B$23*'Random Draws'!E119)</f>
        <v>535.86140444800185</v>
      </c>
      <c r="G120" s="5">
        <f>AY120*EXP('Capital Market Assumptions'!$B$22+'Capital Market Assumptions'!$B$23*'Random Draws'!F119)</f>
        <v>544.00044940553107</v>
      </c>
      <c r="H120" s="5">
        <f>AZ120*EXP('Capital Market Assumptions'!$B$22+'Capital Market Assumptions'!$B$23*'Random Draws'!G119)</f>
        <v>651.78874065057425</v>
      </c>
      <c r="I120" s="5">
        <f>BA120*EXP('Capital Market Assumptions'!$B$22+'Capital Market Assumptions'!$B$23*'Random Draws'!H119)</f>
        <v>789.7704332017754</v>
      </c>
      <c r="J120" s="5">
        <f>BB120*EXP('Capital Market Assumptions'!$B$22+'Capital Market Assumptions'!$B$23*'Random Draws'!I119)</f>
        <v>955.58183384920198</v>
      </c>
      <c r="K120" s="5">
        <f>BC120*EXP('Capital Market Assumptions'!$B$22+'Capital Market Assumptions'!$B$23*'Random Draws'!J119)</f>
        <v>1012.331040032216</v>
      </c>
      <c r="L120" s="5">
        <f>BD120*EXP('Capital Market Assumptions'!$B$22+'Capital Market Assumptions'!$B$23*'Random Draws'!K119)</f>
        <v>1251.0015158238562</v>
      </c>
      <c r="M120" s="5">
        <f>BE120*EXP('Capital Market Assumptions'!$B$22+'Capital Market Assumptions'!$B$23*'Random Draws'!L119)</f>
        <v>1467.85516670018</v>
      </c>
      <c r="N120" s="5">
        <f>BF120*EXP('Capital Market Assumptions'!$B$22+'Capital Market Assumptions'!$B$23*'Random Draws'!M119)</f>
        <v>1470.5764690151054</v>
      </c>
      <c r="O120" s="5">
        <f>BG120*EXP('Capital Market Assumptions'!$B$22+'Capital Market Assumptions'!$B$23*'Random Draws'!N119)</f>
        <v>1769.2731717616014</v>
      </c>
      <c r="P120" s="5">
        <f>BH120*EXP('Capital Market Assumptions'!$B$22+'Capital Market Assumptions'!$B$23*'Random Draws'!O119)</f>
        <v>1810.3940604131456</v>
      </c>
      <c r="Q120" s="5">
        <f>BI120*EXP('Capital Market Assumptions'!$B$22+'Capital Market Assumptions'!$B$23*'Random Draws'!P119)</f>
        <v>2214.1241231416093</v>
      </c>
      <c r="R120" s="5">
        <f>BJ120*EXP('Capital Market Assumptions'!$B$22+'Capital Market Assumptions'!$B$23*'Random Draws'!Q119)</f>
        <v>1901.4951469652215</v>
      </c>
      <c r="S120" s="5">
        <f>BK120*EXP('Capital Market Assumptions'!$B$22+'Capital Market Assumptions'!$B$23*'Random Draws'!R119)</f>
        <v>2325.1588484275098</v>
      </c>
      <c r="T120" s="5">
        <f>BL120*EXP('Capital Market Assumptions'!$B$22+'Capital Market Assumptions'!$B$23*'Random Draws'!S119)</f>
        <v>2834.717766711683</v>
      </c>
      <c r="U120" s="5">
        <f>BM120*EXP('Capital Market Assumptions'!$B$22+'Capital Market Assumptions'!$B$23*'Random Draws'!T119)</f>
        <v>2404.8114352741918</v>
      </c>
      <c r="V120" s="5">
        <f>BN120*EXP('Capital Market Assumptions'!$B$22+'Capital Market Assumptions'!$B$23*'Random Draws'!U119)</f>
        <v>2664.8559325411552</v>
      </c>
      <c r="X120">
        <f t="shared" si="41"/>
        <v>4.2999999999999261E-2</v>
      </c>
      <c r="Y120">
        <f t="shared" si="42"/>
        <v>1.0600000000000023</v>
      </c>
      <c r="Z120">
        <f t="shared" si="43"/>
        <v>2.0930000000000035</v>
      </c>
      <c r="AA120">
        <f t="shared" si="44"/>
        <v>3.1530000000000058</v>
      </c>
      <c r="AB120">
        <f t="shared" si="45"/>
        <v>4.2659999999999911</v>
      </c>
      <c r="AC120">
        <f t="shared" si="46"/>
        <v>5.3020000000000067</v>
      </c>
      <c r="AD120">
        <f t="shared" si="47"/>
        <v>6.3569999999999993</v>
      </c>
      <c r="AE120">
        <f t="shared" si="48"/>
        <v>7.3900000000000006</v>
      </c>
      <c r="AF120">
        <f t="shared" si="49"/>
        <v>8.3549999999999898</v>
      </c>
      <c r="AG120">
        <f t="shared" si="50"/>
        <v>9.2480000000000047</v>
      </c>
      <c r="AH120">
        <v>9.9540000000000006</v>
      </c>
      <c r="AI120">
        <v>10.536</v>
      </c>
      <c r="AJ120">
        <v>11.061999999999999</v>
      </c>
      <c r="AK120">
        <v>11.587</v>
      </c>
      <c r="AL120">
        <v>12.256</v>
      </c>
      <c r="AM120">
        <v>12.815</v>
      </c>
      <c r="AN120">
        <v>13.287000000000001</v>
      </c>
      <c r="AO120">
        <v>13.785</v>
      </c>
      <c r="AP120">
        <v>14.218999999999999</v>
      </c>
      <c r="AQ120">
        <v>14.718999999999999</v>
      </c>
      <c r="AS120">
        <f t="shared" si="73"/>
        <v>471</v>
      </c>
      <c r="AT120">
        <f t="shared" si="73"/>
        <v>471</v>
      </c>
      <c r="AU120">
        <f t="shared" si="73"/>
        <v>471</v>
      </c>
      <c r="AV120" s="5">
        <f t="shared" si="51"/>
        <v>511.94314691173901</v>
      </c>
      <c r="AW120" s="5">
        <f t="shared" si="52"/>
        <v>546.90438594291686</v>
      </c>
      <c r="AX120" s="5">
        <f t="shared" si="53"/>
        <v>616.6818186676893</v>
      </c>
      <c r="AY120" s="5">
        <f t="shared" si="54"/>
        <v>532.70840444800183</v>
      </c>
      <c r="AZ120" s="5">
        <f t="shared" si="55"/>
        <v>539.73444940553111</v>
      </c>
      <c r="BA120" s="5">
        <f t="shared" si="56"/>
        <v>646.48674065057423</v>
      </c>
      <c r="BB120" s="5">
        <f t="shared" si="57"/>
        <v>783.41343320177543</v>
      </c>
      <c r="BC120" s="5">
        <f t="shared" si="58"/>
        <v>948.191833849202</v>
      </c>
      <c r="BD120" s="5">
        <f t="shared" si="59"/>
        <v>1003.976040032216</v>
      </c>
      <c r="BE120" s="5">
        <f t="shared" si="60"/>
        <v>1241.7535158238561</v>
      </c>
      <c r="BF120" s="5">
        <f t="shared" si="61"/>
        <v>1457.9011667001801</v>
      </c>
      <c r="BG120" s="5">
        <f t="shared" si="62"/>
        <v>1460.0404690151054</v>
      </c>
      <c r="BH120" s="5">
        <f t="shared" si="63"/>
        <v>1758.2111717616015</v>
      </c>
      <c r="BI120" s="5">
        <f t="shared" si="64"/>
        <v>1798.8070604131456</v>
      </c>
      <c r="BJ120" s="5">
        <f t="shared" si="65"/>
        <v>2201.8681231416094</v>
      </c>
      <c r="BK120" s="5">
        <f t="shared" si="66"/>
        <v>1888.6801469652214</v>
      </c>
      <c r="BL120" s="5">
        <f t="shared" si="67"/>
        <v>2311.87184842751</v>
      </c>
      <c r="BM120" s="5">
        <f t="shared" si="68"/>
        <v>2820.9327667116831</v>
      </c>
      <c r="BN120" s="5">
        <f t="shared" si="69"/>
        <v>2390.5924352741918</v>
      </c>
      <c r="BO120" s="5">
        <f t="shared" si="70"/>
        <v>2650.1369325411551</v>
      </c>
    </row>
    <row r="121" spans="1:67" x14ac:dyDescent="0.3">
      <c r="A121">
        <f t="shared" si="71"/>
        <v>117</v>
      </c>
      <c r="B121">
        <f t="shared" si="40"/>
        <v>471</v>
      </c>
      <c r="C121" s="5">
        <f>AU121*EXP('Capital Market Assumptions'!$B$22+'Capital Market Assumptions'!$B$23*'Random Draws'!B120)</f>
        <v>596.50859387488003</v>
      </c>
      <c r="D121" s="5">
        <f>AV121*EXP('Capital Market Assumptions'!$B$22+'Capital Market Assumptions'!$B$23*'Random Draws'!C120)</f>
        <v>637.98843151919948</v>
      </c>
      <c r="E121" s="5">
        <f>AW121*EXP('Capital Market Assumptions'!$B$22+'Capital Market Assumptions'!$B$23*'Random Draws'!D120)</f>
        <v>649.10402279586924</v>
      </c>
      <c r="F121" s="5">
        <f>AX121*EXP('Capital Market Assumptions'!$B$22+'Capital Market Assumptions'!$B$23*'Random Draws'!E120)</f>
        <v>642.25781436117904</v>
      </c>
      <c r="G121" s="5">
        <f>AY121*EXP('Capital Market Assumptions'!$B$22+'Capital Market Assumptions'!$B$23*'Random Draws'!F120)</f>
        <v>641.71499474232462</v>
      </c>
      <c r="H121" s="5">
        <f>AZ121*EXP('Capital Market Assumptions'!$B$22+'Capital Market Assumptions'!$B$23*'Random Draws'!G120)</f>
        <v>627.18874411230797</v>
      </c>
      <c r="I121" s="5">
        <f>BA121*EXP('Capital Market Assumptions'!$B$22+'Capital Market Assumptions'!$B$23*'Random Draws'!H120)</f>
        <v>689.02757551763136</v>
      </c>
      <c r="J121" s="5">
        <f>BB121*EXP('Capital Market Assumptions'!$B$22+'Capital Market Assumptions'!$B$23*'Random Draws'!I120)</f>
        <v>753.07842405247186</v>
      </c>
      <c r="K121" s="5">
        <f>BC121*EXP('Capital Market Assumptions'!$B$22+'Capital Market Assumptions'!$B$23*'Random Draws'!J120)</f>
        <v>875.45131442011279</v>
      </c>
      <c r="L121" s="5">
        <f>BD121*EXP('Capital Market Assumptions'!$B$22+'Capital Market Assumptions'!$B$23*'Random Draws'!K120)</f>
        <v>985.71403789309829</v>
      </c>
      <c r="M121" s="5">
        <f>BE121*EXP('Capital Market Assumptions'!$B$22+'Capital Market Assumptions'!$B$23*'Random Draws'!L120)</f>
        <v>937.19509684108175</v>
      </c>
      <c r="N121" s="5">
        <f>BF121*EXP('Capital Market Assumptions'!$B$22+'Capital Market Assumptions'!$B$23*'Random Draws'!M120)</f>
        <v>888.44690770455634</v>
      </c>
      <c r="O121" s="5">
        <f>BG121*EXP('Capital Market Assumptions'!$B$22+'Capital Market Assumptions'!$B$23*'Random Draws'!N120)</f>
        <v>967.13919753999392</v>
      </c>
      <c r="P121" s="5">
        <f>BH121*EXP('Capital Market Assumptions'!$B$22+'Capital Market Assumptions'!$B$23*'Random Draws'!O120)</f>
        <v>970.42598464412652</v>
      </c>
      <c r="Q121" s="5">
        <f>BI121*EXP('Capital Market Assumptions'!$B$22+'Capital Market Assumptions'!$B$23*'Random Draws'!P120)</f>
        <v>872.12771695218282</v>
      </c>
      <c r="R121" s="5">
        <f>BJ121*EXP('Capital Market Assumptions'!$B$22+'Capital Market Assumptions'!$B$23*'Random Draws'!Q120)</f>
        <v>995.47279814233718</v>
      </c>
      <c r="S121" s="5">
        <f>BK121*EXP('Capital Market Assumptions'!$B$22+'Capital Market Assumptions'!$B$23*'Random Draws'!R120)</f>
        <v>935.1505529781939</v>
      </c>
      <c r="T121" s="5">
        <f>BL121*EXP('Capital Market Assumptions'!$B$22+'Capital Market Assumptions'!$B$23*'Random Draws'!S120)</f>
        <v>873.57507000069575</v>
      </c>
      <c r="U121" s="5">
        <f>BM121*EXP('Capital Market Assumptions'!$B$22+'Capital Market Assumptions'!$B$23*'Random Draws'!T120)</f>
        <v>922.9447557148759</v>
      </c>
      <c r="V121" s="5">
        <f>BN121*EXP('Capital Market Assumptions'!$B$22+'Capital Market Assumptions'!$B$23*'Random Draws'!U120)</f>
        <v>861.72518092603354</v>
      </c>
      <c r="X121">
        <f t="shared" si="41"/>
        <v>4.2999999999999261E-2</v>
      </c>
      <c r="Y121">
        <f t="shared" si="42"/>
        <v>1.0600000000000023</v>
      </c>
      <c r="Z121">
        <f t="shared" si="43"/>
        <v>2.0930000000000035</v>
      </c>
      <c r="AA121">
        <f t="shared" si="44"/>
        <v>3.1530000000000058</v>
      </c>
      <c r="AB121">
        <f t="shared" si="45"/>
        <v>4.2659999999999911</v>
      </c>
      <c r="AC121">
        <f t="shared" si="46"/>
        <v>5.3020000000000067</v>
      </c>
      <c r="AD121">
        <f t="shared" si="47"/>
        <v>6.3569999999999993</v>
      </c>
      <c r="AE121">
        <f t="shared" si="48"/>
        <v>7.3900000000000006</v>
      </c>
      <c r="AF121">
        <f t="shared" si="49"/>
        <v>8.3549999999999898</v>
      </c>
      <c r="AG121">
        <f t="shared" si="50"/>
        <v>9.2480000000000047</v>
      </c>
      <c r="AH121">
        <v>9.9540000000000006</v>
      </c>
      <c r="AI121">
        <v>10.536</v>
      </c>
      <c r="AJ121">
        <v>11.061999999999999</v>
      </c>
      <c r="AK121">
        <v>11.587</v>
      </c>
      <c r="AL121">
        <v>12.256</v>
      </c>
      <c r="AM121">
        <v>12.815</v>
      </c>
      <c r="AN121">
        <v>13.287000000000001</v>
      </c>
      <c r="AO121">
        <v>13.785</v>
      </c>
      <c r="AP121">
        <v>14.218999999999999</v>
      </c>
      <c r="AQ121">
        <v>14.718999999999999</v>
      </c>
      <c r="AS121">
        <f t="shared" si="73"/>
        <v>471</v>
      </c>
      <c r="AT121">
        <f t="shared" si="73"/>
        <v>471</v>
      </c>
      <c r="AU121">
        <f t="shared" si="73"/>
        <v>471</v>
      </c>
      <c r="AV121" s="5">
        <f t="shared" si="51"/>
        <v>596.46559387488003</v>
      </c>
      <c r="AW121" s="5">
        <f t="shared" si="52"/>
        <v>636.92843151919942</v>
      </c>
      <c r="AX121" s="5">
        <f t="shared" si="53"/>
        <v>647.01102279586928</v>
      </c>
      <c r="AY121" s="5">
        <f t="shared" si="54"/>
        <v>639.10481436117902</v>
      </c>
      <c r="AZ121" s="5">
        <f t="shared" si="55"/>
        <v>637.44899474232466</v>
      </c>
      <c r="BA121" s="5">
        <f t="shared" si="56"/>
        <v>621.88674411230795</v>
      </c>
      <c r="BB121" s="5">
        <f t="shared" si="57"/>
        <v>682.67057551763139</v>
      </c>
      <c r="BC121" s="5">
        <f t="shared" si="58"/>
        <v>745.68842405247187</v>
      </c>
      <c r="BD121" s="5">
        <f t="shared" si="59"/>
        <v>867.09631442011278</v>
      </c>
      <c r="BE121" s="5">
        <f t="shared" si="60"/>
        <v>976.46603789309825</v>
      </c>
      <c r="BF121" s="5">
        <f t="shared" si="61"/>
        <v>927.2410968410818</v>
      </c>
      <c r="BG121" s="5">
        <f t="shared" si="62"/>
        <v>877.91090770455639</v>
      </c>
      <c r="BH121" s="5">
        <f t="shared" si="63"/>
        <v>956.0771975399939</v>
      </c>
      <c r="BI121" s="5">
        <f t="shared" si="64"/>
        <v>958.83898464412653</v>
      </c>
      <c r="BJ121" s="5">
        <f t="shared" si="65"/>
        <v>859.87171695218285</v>
      </c>
      <c r="BK121" s="5">
        <f t="shared" si="66"/>
        <v>982.65779814233713</v>
      </c>
      <c r="BL121" s="5">
        <f t="shared" si="67"/>
        <v>921.86355297819387</v>
      </c>
      <c r="BM121" s="5">
        <f t="shared" si="68"/>
        <v>859.79007000069578</v>
      </c>
      <c r="BN121" s="5">
        <f t="shared" si="69"/>
        <v>908.72575571487585</v>
      </c>
      <c r="BO121" s="5">
        <f t="shared" si="70"/>
        <v>847.00618092603349</v>
      </c>
    </row>
    <row r="122" spans="1:67" x14ac:dyDescent="0.3">
      <c r="A122">
        <f t="shared" si="71"/>
        <v>118</v>
      </c>
      <c r="B122">
        <f t="shared" si="40"/>
        <v>471</v>
      </c>
      <c r="C122" s="5">
        <f>AU122*EXP('Capital Market Assumptions'!$B$22+'Capital Market Assumptions'!$B$23*'Random Draws'!B121)</f>
        <v>401.65884047021387</v>
      </c>
      <c r="D122" s="5">
        <f>AV122*EXP('Capital Market Assumptions'!$B$22+'Capital Market Assumptions'!$B$23*'Random Draws'!C121)</f>
        <v>441.31785442543401</v>
      </c>
      <c r="E122" s="5">
        <f>AW122*EXP('Capital Market Assumptions'!$B$22+'Capital Market Assumptions'!$B$23*'Random Draws'!D121)</f>
        <v>592.23608908246263</v>
      </c>
      <c r="F122" s="5">
        <f>AX122*EXP('Capital Market Assumptions'!$B$22+'Capital Market Assumptions'!$B$23*'Random Draws'!E121)</f>
        <v>819.24980271846698</v>
      </c>
      <c r="G122" s="5">
        <f>AY122*EXP('Capital Market Assumptions'!$B$22+'Capital Market Assumptions'!$B$23*'Random Draws'!F121)</f>
        <v>829.6830058208858</v>
      </c>
      <c r="H122" s="5">
        <f>AZ122*EXP('Capital Market Assumptions'!$B$22+'Capital Market Assumptions'!$B$23*'Random Draws'!G121)</f>
        <v>926.41563971167102</v>
      </c>
      <c r="I122" s="5">
        <f>BA122*EXP('Capital Market Assumptions'!$B$22+'Capital Market Assumptions'!$B$23*'Random Draws'!H121)</f>
        <v>1180.7978048941598</v>
      </c>
      <c r="J122" s="5">
        <f>BB122*EXP('Capital Market Assumptions'!$B$22+'Capital Market Assumptions'!$B$23*'Random Draws'!I121)</f>
        <v>1183.4797441249684</v>
      </c>
      <c r="K122" s="5">
        <f>BC122*EXP('Capital Market Assumptions'!$B$22+'Capital Market Assumptions'!$B$23*'Random Draws'!J121)</f>
        <v>1530.3128323403344</v>
      </c>
      <c r="L122" s="5">
        <f>BD122*EXP('Capital Market Assumptions'!$B$22+'Capital Market Assumptions'!$B$23*'Random Draws'!K121)</f>
        <v>1470.4000356448209</v>
      </c>
      <c r="M122" s="5">
        <f>BE122*EXP('Capital Market Assumptions'!$B$22+'Capital Market Assumptions'!$B$23*'Random Draws'!L121)</f>
        <v>1748.171216788422</v>
      </c>
      <c r="N122" s="5">
        <f>BF122*EXP('Capital Market Assumptions'!$B$22+'Capital Market Assumptions'!$B$23*'Random Draws'!M121)</f>
        <v>1814.5934650983174</v>
      </c>
      <c r="O122" s="5">
        <f>BG122*EXP('Capital Market Assumptions'!$B$22+'Capital Market Assumptions'!$B$23*'Random Draws'!N121)</f>
        <v>2221.5828718150692</v>
      </c>
      <c r="P122" s="5">
        <f>BH122*EXP('Capital Market Assumptions'!$B$22+'Capital Market Assumptions'!$B$23*'Random Draws'!O121)</f>
        <v>2314.1954747315017</v>
      </c>
      <c r="Q122" s="5">
        <f>BI122*EXP('Capital Market Assumptions'!$B$22+'Capital Market Assumptions'!$B$23*'Random Draws'!P121)</f>
        <v>2315.6210542930326</v>
      </c>
      <c r="R122" s="5">
        <f>BJ122*EXP('Capital Market Assumptions'!$B$22+'Capital Market Assumptions'!$B$23*'Random Draws'!Q121)</f>
        <v>2546.9327379503789</v>
      </c>
      <c r="S122" s="5">
        <f>BK122*EXP('Capital Market Assumptions'!$B$22+'Capital Market Assumptions'!$B$23*'Random Draws'!R121)</f>
        <v>2449.1859451998075</v>
      </c>
      <c r="T122" s="5">
        <f>BL122*EXP('Capital Market Assumptions'!$B$22+'Capital Market Assumptions'!$B$23*'Random Draws'!S121)</f>
        <v>2522.8063369613337</v>
      </c>
      <c r="U122" s="5">
        <f>BM122*EXP('Capital Market Assumptions'!$B$22+'Capital Market Assumptions'!$B$23*'Random Draws'!T121)</f>
        <v>2144.2226501169198</v>
      </c>
      <c r="V122" s="5">
        <f>BN122*EXP('Capital Market Assumptions'!$B$22+'Capital Market Assumptions'!$B$23*'Random Draws'!U121)</f>
        <v>2476.7481083826378</v>
      </c>
      <c r="X122">
        <f t="shared" si="41"/>
        <v>4.2999999999999261E-2</v>
      </c>
      <c r="Y122">
        <f t="shared" si="42"/>
        <v>1.0600000000000023</v>
      </c>
      <c r="Z122">
        <f t="shared" si="43"/>
        <v>2.0930000000000035</v>
      </c>
      <c r="AA122">
        <f t="shared" si="44"/>
        <v>3.1530000000000058</v>
      </c>
      <c r="AB122">
        <f t="shared" si="45"/>
        <v>4.2659999999999911</v>
      </c>
      <c r="AC122">
        <f t="shared" si="46"/>
        <v>5.3020000000000067</v>
      </c>
      <c r="AD122">
        <f t="shared" si="47"/>
        <v>6.3569999999999993</v>
      </c>
      <c r="AE122">
        <f t="shared" si="48"/>
        <v>7.3900000000000006</v>
      </c>
      <c r="AF122">
        <f t="shared" si="49"/>
        <v>8.3549999999999898</v>
      </c>
      <c r="AG122">
        <f t="shared" si="50"/>
        <v>9.2480000000000047</v>
      </c>
      <c r="AH122">
        <v>9.9540000000000006</v>
      </c>
      <c r="AI122">
        <v>10.536</v>
      </c>
      <c r="AJ122">
        <v>11.061999999999999</v>
      </c>
      <c r="AK122">
        <v>11.587</v>
      </c>
      <c r="AL122">
        <v>12.256</v>
      </c>
      <c r="AM122">
        <v>12.815</v>
      </c>
      <c r="AN122">
        <v>13.287000000000001</v>
      </c>
      <c r="AO122">
        <v>13.785</v>
      </c>
      <c r="AP122">
        <v>14.218999999999999</v>
      </c>
      <c r="AQ122">
        <v>14.718999999999999</v>
      </c>
      <c r="AS122">
        <f t="shared" si="73"/>
        <v>471</v>
      </c>
      <c r="AT122">
        <f t="shared" si="73"/>
        <v>471</v>
      </c>
      <c r="AU122">
        <f t="shared" si="73"/>
        <v>471</v>
      </c>
      <c r="AV122" s="5">
        <f t="shared" si="51"/>
        <v>401.61584047021387</v>
      </c>
      <c r="AW122" s="5">
        <f t="shared" si="52"/>
        <v>440.257854425434</v>
      </c>
      <c r="AX122" s="5">
        <f t="shared" si="53"/>
        <v>590.14308908246267</v>
      </c>
      <c r="AY122" s="5">
        <f t="shared" si="54"/>
        <v>816.09680271846696</v>
      </c>
      <c r="AZ122" s="5">
        <f t="shared" si="55"/>
        <v>825.41700582088583</v>
      </c>
      <c r="BA122" s="5">
        <f t="shared" si="56"/>
        <v>921.113639711671</v>
      </c>
      <c r="BB122" s="5">
        <f t="shared" si="57"/>
        <v>1174.4408048941598</v>
      </c>
      <c r="BC122" s="5">
        <f t="shared" si="58"/>
        <v>1176.0897441249683</v>
      </c>
      <c r="BD122" s="5">
        <f t="shared" si="59"/>
        <v>1521.9578323403343</v>
      </c>
      <c r="BE122" s="5">
        <f t="shared" si="60"/>
        <v>1461.1520356448209</v>
      </c>
      <c r="BF122" s="5">
        <f t="shared" si="61"/>
        <v>1738.2172167884221</v>
      </c>
      <c r="BG122" s="5">
        <f t="shared" si="62"/>
        <v>1804.0574650983174</v>
      </c>
      <c r="BH122" s="5">
        <f t="shared" si="63"/>
        <v>2210.5208718150693</v>
      </c>
      <c r="BI122" s="5">
        <f t="shared" si="64"/>
        <v>2302.6084747315017</v>
      </c>
      <c r="BJ122" s="5">
        <f t="shared" si="65"/>
        <v>2303.3650542930327</v>
      </c>
      <c r="BK122" s="5">
        <f t="shared" si="66"/>
        <v>2534.1177379503788</v>
      </c>
      <c r="BL122" s="5">
        <f t="shared" si="67"/>
        <v>2435.8989451998077</v>
      </c>
      <c r="BM122" s="5">
        <f t="shared" si="68"/>
        <v>2509.0213369613339</v>
      </c>
      <c r="BN122" s="5">
        <f t="shared" si="69"/>
        <v>2130.0036501169197</v>
      </c>
      <c r="BO122" s="5">
        <f t="shared" si="70"/>
        <v>2462.0291083826378</v>
      </c>
    </row>
    <row r="123" spans="1:67" x14ac:dyDescent="0.3">
      <c r="A123">
        <f t="shared" si="71"/>
        <v>119</v>
      </c>
      <c r="B123">
        <f t="shared" si="40"/>
        <v>471</v>
      </c>
      <c r="C123" s="5">
        <f>AU123*EXP('Capital Market Assumptions'!$B$22+'Capital Market Assumptions'!$B$23*'Random Draws'!B122)</f>
        <v>493.16564892889056</v>
      </c>
      <c r="D123" s="5">
        <f>AV123*EXP('Capital Market Assumptions'!$B$22+'Capital Market Assumptions'!$B$23*'Random Draws'!C122)</f>
        <v>539.54833498674452</v>
      </c>
      <c r="E123" s="5">
        <f>AW123*EXP('Capital Market Assumptions'!$B$22+'Capital Market Assumptions'!$B$23*'Random Draws'!D122)</f>
        <v>517.53197622743187</v>
      </c>
      <c r="F123" s="5">
        <f>AX123*EXP('Capital Market Assumptions'!$B$22+'Capital Market Assumptions'!$B$23*'Random Draws'!E122)</f>
        <v>573.02449749919481</v>
      </c>
      <c r="G123" s="5">
        <f>AY123*EXP('Capital Market Assumptions'!$B$22+'Capital Market Assumptions'!$B$23*'Random Draws'!F122)</f>
        <v>601.64494520073379</v>
      </c>
      <c r="H123" s="5">
        <f>AZ123*EXP('Capital Market Assumptions'!$B$22+'Capital Market Assumptions'!$B$23*'Random Draws'!G122)</f>
        <v>541.1313218263997</v>
      </c>
      <c r="I123" s="5">
        <f>BA123*EXP('Capital Market Assumptions'!$B$22+'Capital Market Assumptions'!$B$23*'Random Draws'!H122)</f>
        <v>540.97238424131706</v>
      </c>
      <c r="J123" s="5">
        <f>BB123*EXP('Capital Market Assumptions'!$B$22+'Capital Market Assumptions'!$B$23*'Random Draws'!I122)</f>
        <v>526.22570911891933</v>
      </c>
      <c r="K123" s="5">
        <f>BC123*EXP('Capital Market Assumptions'!$B$22+'Capital Market Assumptions'!$B$23*'Random Draws'!J122)</f>
        <v>538.73519030737668</v>
      </c>
      <c r="L123" s="5">
        <f>BD123*EXP('Capital Market Assumptions'!$B$22+'Capital Market Assumptions'!$B$23*'Random Draws'!K122)</f>
        <v>715.82265016684914</v>
      </c>
      <c r="M123" s="5">
        <f>BE123*EXP('Capital Market Assumptions'!$B$22+'Capital Market Assumptions'!$B$23*'Random Draws'!L122)</f>
        <v>734.19649679327529</v>
      </c>
      <c r="N123" s="5">
        <f>BF123*EXP('Capital Market Assumptions'!$B$22+'Capital Market Assumptions'!$B$23*'Random Draws'!M122)</f>
        <v>687.46303134076265</v>
      </c>
      <c r="O123" s="5">
        <f>BG123*EXP('Capital Market Assumptions'!$B$22+'Capital Market Assumptions'!$B$23*'Random Draws'!N122)</f>
        <v>635.71118811491749</v>
      </c>
      <c r="P123" s="5">
        <f>BH123*EXP('Capital Market Assumptions'!$B$22+'Capital Market Assumptions'!$B$23*'Random Draws'!O122)</f>
        <v>666.90544550334755</v>
      </c>
      <c r="Q123" s="5">
        <f>BI123*EXP('Capital Market Assumptions'!$B$22+'Capital Market Assumptions'!$B$23*'Random Draws'!P122)</f>
        <v>684.95439067868824</v>
      </c>
      <c r="R123" s="5">
        <f>BJ123*EXP('Capital Market Assumptions'!$B$22+'Capital Market Assumptions'!$B$23*'Random Draws'!Q122)</f>
        <v>792.1893008820374</v>
      </c>
      <c r="S123" s="5">
        <f>BK123*EXP('Capital Market Assumptions'!$B$22+'Capital Market Assumptions'!$B$23*'Random Draws'!R122)</f>
        <v>834.19453150109371</v>
      </c>
      <c r="T123" s="5">
        <f>BL123*EXP('Capital Market Assumptions'!$B$22+'Capital Market Assumptions'!$B$23*'Random Draws'!S122)</f>
        <v>1204.7687571843619</v>
      </c>
      <c r="U123" s="5">
        <f>BM123*EXP('Capital Market Assumptions'!$B$22+'Capital Market Assumptions'!$B$23*'Random Draws'!T122)</f>
        <v>1607.5971508409218</v>
      </c>
      <c r="V123" s="5">
        <f>BN123*EXP('Capital Market Assumptions'!$B$22+'Capital Market Assumptions'!$B$23*'Random Draws'!U122)</f>
        <v>1546.4608316174501</v>
      </c>
      <c r="X123">
        <f t="shared" si="41"/>
        <v>4.2999999999999261E-2</v>
      </c>
      <c r="Y123">
        <f t="shared" si="42"/>
        <v>1.0600000000000023</v>
      </c>
      <c r="Z123">
        <f t="shared" si="43"/>
        <v>2.0930000000000035</v>
      </c>
      <c r="AA123">
        <f t="shared" si="44"/>
        <v>3.1530000000000058</v>
      </c>
      <c r="AB123">
        <f t="shared" si="45"/>
        <v>4.2659999999999911</v>
      </c>
      <c r="AC123">
        <f t="shared" si="46"/>
        <v>5.3020000000000067</v>
      </c>
      <c r="AD123">
        <f t="shared" si="47"/>
        <v>6.3569999999999993</v>
      </c>
      <c r="AE123">
        <f t="shared" si="48"/>
        <v>7.3900000000000006</v>
      </c>
      <c r="AF123">
        <f t="shared" si="49"/>
        <v>8.3549999999999898</v>
      </c>
      <c r="AG123">
        <f t="shared" si="50"/>
        <v>9.2480000000000047</v>
      </c>
      <c r="AH123">
        <v>9.9540000000000006</v>
      </c>
      <c r="AI123">
        <v>10.536</v>
      </c>
      <c r="AJ123">
        <v>11.061999999999999</v>
      </c>
      <c r="AK123">
        <v>11.587</v>
      </c>
      <c r="AL123">
        <v>12.256</v>
      </c>
      <c r="AM123">
        <v>12.815</v>
      </c>
      <c r="AN123">
        <v>13.287000000000001</v>
      </c>
      <c r="AO123">
        <v>13.785</v>
      </c>
      <c r="AP123">
        <v>14.218999999999999</v>
      </c>
      <c r="AQ123">
        <v>14.718999999999999</v>
      </c>
      <c r="AS123">
        <f t="shared" si="73"/>
        <v>471</v>
      </c>
      <c r="AT123">
        <f t="shared" si="73"/>
        <v>471</v>
      </c>
      <c r="AU123">
        <f t="shared" si="73"/>
        <v>471</v>
      </c>
      <c r="AV123" s="5">
        <f t="shared" si="51"/>
        <v>493.12264892889056</v>
      </c>
      <c r="AW123" s="5">
        <f t="shared" si="52"/>
        <v>538.48833498674458</v>
      </c>
      <c r="AX123" s="5">
        <f t="shared" si="53"/>
        <v>515.43897622743191</v>
      </c>
      <c r="AY123" s="5">
        <f t="shared" si="54"/>
        <v>569.87149749919479</v>
      </c>
      <c r="AZ123" s="5">
        <f t="shared" si="55"/>
        <v>597.37894520073382</v>
      </c>
      <c r="BA123" s="5">
        <f t="shared" si="56"/>
        <v>535.82932182639968</v>
      </c>
      <c r="BB123" s="5">
        <f t="shared" si="57"/>
        <v>534.61538424131709</v>
      </c>
      <c r="BC123" s="5">
        <f t="shared" si="58"/>
        <v>518.83570911891934</v>
      </c>
      <c r="BD123" s="5">
        <f t="shared" si="59"/>
        <v>530.38019030737667</v>
      </c>
      <c r="BE123" s="5">
        <f t="shared" si="60"/>
        <v>706.5746501668491</v>
      </c>
      <c r="BF123" s="5">
        <f t="shared" si="61"/>
        <v>724.24249679327534</v>
      </c>
      <c r="BG123" s="5">
        <f t="shared" si="62"/>
        <v>676.92703134076271</v>
      </c>
      <c r="BH123" s="5">
        <f t="shared" si="63"/>
        <v>624.64918811491748</v>
      </c>
      <c r="BI123" s="5">
        <f t="shared" si="64"/>
        <v>655.31844550334756</v>
      </c>
      <c r="BJ123" s="5">
        <f t="shared" si="65"/>
        <v>672.69839067868827</v>
      </c>
      <c r="BK123" s="5">
        <f t="shared" si="66"/>
        <v>779.37430088203735</v>
      </c>
      <c r="BL123" s="5">
        <f t="shared" si="67"/>
        <v>820.90753150109367</v>
      </c>
      <c r="BM123" s="5">
        <f t="shared" si="68"/>
        <v>1190.9837571843618</v>
      </c>
      <c r="BN123" s="5">
        <f t="shared" si="69"/>
        <v>1593.3781508409218</v>
      </c>
      <c r="BO123" s="5">
        <f t="shared" si="70"/>
        <v>1531.7418316174501</v>
      </c>
    </row>
    <row r="124" spans="1:67" x14ac:dyDescent="0.3">
      <c r="A124">
        <f t="shared" si="71"/>
        <v>120</v>
      </c>
      <c r="B124">
        <f t="shared" si="40"/>
        <v>471</v>
      </c>
      <c r="C124" s="5">
        <f>AU124*EXP('Capital Market Assumptions'!$B$22+'Capital Market Assumptions'!$B$23*'Random Draws'!B123)</f>
        <v>438.45663263108469</v>
      </c>
      <c r="D124" s="5">
        <f>AV124*EXP('Capital Market Assumptions'!$B$22+'Capital Market Assumptions'!$B$23*'Random Draws'!C123)</f>
        <v>442.11624244647788</v>
      </c>
      <c r="E124" s="5">
        <f>AW124*EXP('Capital Market Assumptions'!$B$22+'Capital Market Assumptions'!$B$23*'Random Draws'!D123)</f>
        <v>433.6436124088134</v>
      </c>
      <c r="F124" s="5">
        <f>AX124*EXP('Capital Market Assumptions'!$B$22+'Capital Market Assumptions'!$B$23*'Random Draws'!E123)</f>
        <v>534.21371147195316</v>
      </c>
      <c r="G124" s="5">
        <f>AY124*EXP('Capital Market Assumptions'!$B$22+'Capital Market Assumptions'!$B$23*'Random Draws'!F123)</f>
        <v>524.23253406954404</v>
      </c>
      <c r="H124" s="5">
        <f>AZ124*EXP('Capital Market Assumptions'!$B$22+'Capital Market Assumptions'!$B$23*'Random Draws'!G123)</f>
        <v>508.96639144327429</v>
      </c>
      <c r="I124" s="5">
        <f>BA124*EXP('Capital Market Assumptions'!$B$22+'Capital Market Assumptions'!$B$23*'Random Draws'!H123)</f>
        <v>602.46710340309585</v>
      </c>
      <c r="J124" s="5">
        <f>BB124*EXP('Capital Market Assumptions'!$B$22+'Capital Market Assumptions'!$B$23*'Random Draws'!I123)</f>
        <v>698.71017509850265</v>
      </c>
      <c r="K124" s="5">
        <f>BC124*EXP('Capital Market Assumptions'!$B$22+'Capital Market Assumptions'!$B$23*'Random Draws'!J123)</f>
        <v>842.17646265156839</v>
      </c>
      <c r="L124" s="5">
        <f>BD124*EXP('Capital Market Assumptions'!$B$22+'Capital Market Assumptions'!$B$23*'Random Draws'!K123)</f>
        <v>799.25997395501486</v>
      </c>
      <c r="M124" s="5">
        <f>BE124*EXP('Capital Market Assumptions'!$B$22+'Capital Market Assumptions'!$B$23*'Random Draws'!L123)</f>
        <v>936.7456976273379</v>
      </c>
      <c r="N124" s="5">
        <f>BF124*EXP('Capital Market Assumptions'!$B$22+'Capital Market Assumptions'!$B$23*'Random Draws'!M123)</f>
        <v>847.27471725624105</v>
      </c>
      <c r="O124" s="5">
        <f>BG124*EXP('Capital Market Assumptions'!$B$22+'Capital Market Assumptions'!$B$23*'Random Draws'!N123)</f>
        <v>838.11390806018983</v>
      </c>
      <c r="P124" s="5">
        <f>BH124*EXP('Capital Market Assumptions'!$B$22+'Capital Market Assumptions'!$B$23*'Random Draws'!O123)</f>
        <v>795.85983536024526</v>
      </c>
      <c r="Q124" s="5">
        <f>BI124*EXP('Capital Market Assumptions'!$B$22+'Capital Market Assumptions'!$B$23*'Random Draws'!P123)</f>
        <v>753.12980452651448</v>
      </c>
      <c r="R124" s="5">
        <f>BJ124*EXP('Capital Market Assumptions'!$B$22+'Capital Market Assumptions'!$B$23*'Random Draws'!Q123)</f>
        <v>676.60609592729315</v>
      </c>
      <c r="S124" s="5">
        <f>BK124*EXP('Capital Market Assumptions'!$B$22+'Capital Market Assumptions'!$B$23*'Random Draws'!R123)</f>
        <v>712.48598009136606</v>
      </c>
      <c r="T124" s="5">
        <f>BL124*EXP('Capital Market Assumptions'!$B$22+'Capital Market Assumptions'!$B$23*'Random Draws'!S123)</f>
        <v>681.80918146519457</v>
      </c>
      <c r="U124" s="5">
        <f>BM124*EXP('Capital Market Assumptions'!$B$22+'Capital Market Assumptions'!$B$23*'Random Draws'!T123)</f>
        <v>753.46916817336842</v>
      </c>
      <c r="V124" s="5">
        <f>BN124*EXP('Capital Market Assumptions'!$B$22+'Capital Market Assumptions'!$B$23*'Random Draws'!U123)</f>
        <v>846.96137112218821</v>
      </c>
      <c r="X124">
        <f t="shared" si="41"/>
        <v>4.2999999999999261E-2</v>
      </c>
      <c r="Y124">
        <f t="shared" si="42"/>
        <v>1.0600000000000023</v>
      </c>
      <c r="Z124">
        <f t="shared" si="43"/>
        <v>2.0930000000000035</v>
      </c>
      <c r="AA124">
        <f t="shared" si="44"/>
        <v>3.1530000000000058</v>
      </c>
      <c r="AB124">
        <f t="shared" si="45"/>
        <v>4.2659999999999911</v>
      </c>
      <c r="AC124">
        <f t="shared" si="46"/>
        <v>5.3020000000000067</v>
      </c>
      <c r="AD124">
        <f t="shared" si="47"/>
        <v>6.3569999999999993</v>
      </c>
      <c r="AE124">
        <f t="shared" si="48"/>
        <v>7.3900000000000006</v>
      </c>
      <c r="AF124">
        <f t="shared" si="49"/>
        <v>8.3549999999999898</v>
      </c>
      <c r="AG124">
        <f t="shared" si="50"/>
        <v>9.2480000000000047</v>
      </c>
      <c r="AH124">
        <v>9.9540000000000006</v>
      </c>
      <c r="AI124">
        <v>10.536</v>
      </c>
      <c r="AJ124">
        <v>11.061999999999999</v>
      </c>
      <c r="AK124">
        <v>11.587</v>
      </c>
      <c r="AL124">
        <v>12.256</v>
      </c>
      <c r="AM124">
        <v>12.815</v>
      </c>
      <c r="AN124">
        <v>13.287000000000001</v>
      </c>
      <c r="AO124">
        <v>13.785</v>
      </c>
      <c r="AP124">
        <v>14.218999999999999</v>
      </c>
      <c r="AQ124">
        <v>14.718999999999999</v>
      </c>
      <c r="AS124">
        <f t="shared" si="73"/>
        <v>471</v>
      </c>
      <c r="AT124">
        <f t="shared" si="73"/>
        <v>471</v>
      </c>
      <c r="AU124">
        <f t="shared" si="73"/>
        <v>471</v>
      </c>
      <c r="AV124" s="5">
        <f t="shared" si="51"/>
        <v>438.41363263108468</v>
      </c>
      <c r="AW124" s="5">
        <f t="shared" si="52"/>
        <v>441.05624244647788</v>
      </c>
      <c r="AX124" s="5">
        <f t="shared" si="53"/>
        <v>431.55061240881338</v>
      </c>
      <c r="AY124" s="5">
        <f t="shared" si="54"/>
        <v>531.06071147195314</v>
      </c>
      <c r="AZ124" s="5">
        <f t="shared" si="55"/>
        <v>519.96653406954408</v>
      </c>
      <c r="BA124" s="5">
        <f t="shared" si="56"/>
        <v>503.66439144327427</v>
      </c>
      <c r="BB124" s="5">
        <f t="shared" si="57"/>
        <v>596.11010340309588</v>
      </c>
      <c r="BC124" s="5">
        <f t="shared" si="58"/>
        <v>691.32017509850266</v>
      </c>
      <c r="BD124" s="5">
        <f t="shared" si="59"/>
        <v>833.82146265156837</v>
      </c>
      <c r="BE124" s="5">
        <f t="shared" si="60"/>
        <v>790.01197395501481</v>
      </c>
      <c r="BF124" s="5">
        <f t="shared" si="61"/>
        <v>926.79169762733795</v>
      </c>
      <c r="BG124" s="5">
        <f t="shared" si="62"/>
        <v>836.7387172562411</v>
      </c>
      <c r="BH124" s="5">
        <f t="shared" si="63"/>
        <v>827.05190806018982</v>
      </c>
      <c r="BI124" s="5">
        <f t="shared" si="64"/>
        <v>784.27283536024527</v>
      </c>
      <c r="BJ124" s="5">
        <f t="shared" si="65"/>
        <v>740.8738045265145</v>
      </c>
      <c r="BK124" s="5">
        <f t="shared" si="66"/>
        <v>663.7910959272931</v>
      </c>
      <c r="BL124" s="5">
        <f t="shared" si="67"/>
        <v>699.19898009136602</v>
      </c>
      <c r="BM124" s="5">
        <f t="shared" si="68"/>
        <v>668.0241814651946</v>
      </c>
      <c r="BN124" s="5">
        <f t="shared" si="69"/>
        <v>739.25016817336837</v>
      </c>
      <c r="BO124" s="5">
        <f t="shared" si="70"/>
        <v>832.24237112218816</v>
      </c>
    </row>
    <row r="125" spans="1:67" x14ac:dyDescent="0.3">
      <c r="A125">
        <f t="shared" si="71"/>
        <v>121</v>
      </c>
      <c r="B125">
        <f t="shared" si="40"/>
        <v>471</v>
      </c>
      <c r="C125" s="5">
        <f>AU125*EXP('Capital Market Assumptions'!$B$22+'Capital Market Assumptions'!$B$23*'Random Draws'!B124)</f>
        <v>707.93959299520805</v>
      </c>
      <c r="D125" s="5">
        <f>AV125*EXP('Capital Market Assumptions'!$B$22+'Capital Market Assumptions'!$B$23*'Random Draws'!C124)</f>
        <v>737.60589600228843</v>
      </c>
      <c r="E125" s="5">
        <f>AW125*EXP('Capital Market Assumptions'!$B$22+'Capital Market Assumptions'!$B$23*'Random Draws'!D124)</f>
        <v>791.8640903881543</v>
      </c>
      <c r="F125" s="5">
        <f>AX125*EXP('Capital Market Assumptions'!$B$22+'Capital Market Assumptions'!$B$23*'Random Draws'!E124)</f>
        <v>906.2532592404167</v>
      </c>
      <c r="G125" s="5">
        <f>AY125*EXP('Capital Market Assumptions'!$B$22+'Capital Market Assumptions'!$B$23*'Random Draws'!F124)</f>
        <v>1095.4600684601646</v>
      </c>
      <c r="H125" s="5">
        <f>AZ125*EXP('Capital Market Assumptions'!$B$22+'Capital Market Assumptions'!$B$23*'Random Draws'!G124)</f>
        <v>1080.4006271217545</v>
      </c>
      <c r="I125" s="5">
        <f>BA125*EXP('Capital Market Assumptions'!$B$22+'Capital Market Assumptions'!$B$23*'Random Draws'!H124)</f>
        <v>1208.6515732436706</v>
      </c>
      <c r="J125" s="5">
        <f>BB125*EXP('Capital Market Assumptions'!$B$22+'Capital Market Assumptions'!$B$23*'Random Draws'!I124)</f>
        <v>1180.4654299616514</v>
      </c>
      <c r="K125" s="5">
        <f>BC125*EXP('Capital Market Assumptions'!$B$22+'Capital Market Assumptions'!$B$23*'Random Draws'!J124)</f>
        <v>1399.8025378302152</v>
      </c>
      <c r="L125" s="5">
        <f>BD125*EXP('Capital Market Assumptions'!$B$22+'Capital Market Assumptions'!$B$23*'Random Draws'!K124)</f>
        <v>1541.8750555695083</v>
      </c>
      <c r="M125" s="5">
        <f>BE125*EXP('Capital Market Assumptions'!$B$22+'Capital Market Assumptions'!$B$23*'Random Draws'!L124)</f>
        <v>1429.3065621625994</v>
      </c>
      <c r="N125" s="5">
        <f>BF125*EXP('Capital Market Assumptions'!$B$22+'Capital Market Assumptions'!$B$23*'Random Draws'!M124)</f>
        <v>1561.3952221657212</v>
      </c>
      <c r="O125" s="5">
        <f>BG125*EXP('Capital Market Assumptions'!$B$22+'Capital Market Assumptions'!$B$23*'Random Draws'!N124)</f>
        <v>1581.3664217165988</v>
      </c>
      <c r="P125" s="5">
        <f>BH125*EXP('Capital Market Assumptions'!$B$22+'Capital Market Assumptions'!$B$23*'Random Draws'!O124)</f>
        <v>1632.4720023749078</v>
      </c>
      <c r="Q125" s="5">
        <f>BI125*EXP('Capital Market Assumptions'!$B$22+'Capital Market Assumptions'!$B$23*'Random Draws'!P124)</f>
        <v>1759.7006844534008</v>
      </c>
      <c r="R125" s="5">
        <f>BJ125*EXP('Capital Market Assumptions'!$B$22+'Capital Market Assumptions'!$B$23*'Random Draws'!Q124)</f>
        <v>1659.3973073201278</v>
      </c>
      <c r="S125" s="5">
        <f>BK125*EXP('Capital Market Assumptions'!$B$22+'Capital Market Assumptions'!$B$23*'Random Draws'!R124)</f>
        <v>1309.4098295455353</v>
      </c>
      <c r="T125" s="5">
        <f>BL125*EXP('Capital Market Assumptions'!$B$22+'Capital Market Assumptions'!$B$23*'Random Draws'!S124)</f>
        <v>1524.8009055189993</v>
      </c>
      <c r="U125" s="5">
        <f>BM125*EXP('Capital Market Assumptions'!$B$22+'Capital Market Assumptions'!$B$23*'Random Draws'!T124)</f>
        <v>1394.7059833955905</v>
      </c>
      <c r="V125" s="5">
        <f>BN125*EXP('Capital Market Assumptions'!$B$22+'Capital Market Assumptions'!$B$23*'Random Draws'!U124)</f>
        <v>1329.7548603492419</v>
      </c>
      <c r="X125">
        <f t="shared" si="41"/>
        <v>4.2999999999999261E-2</v>
      </c>
      <c r="Y125">
        <f t="shared" si="42"/>
        <v>1.0600000000000023</v>
      </c>
      <c r="Z125">
        <f t="shared" si="43"/>
        <v>2.0930000000000035</v>
      </c>
      <c r="AA125">
        <f t="shared" si="44"/>
        <v>3.1530000000000058</v>
      </c>
      <c r="AB125">
        <f t="shared" si="45"/>
        <v>4.2659999999999911</v>
      </c>
      <c r="AC125">
        <f t="shared" si="46"/>
        <v>5.3020000000000067</v>
      </c>
      <c r="AD125">
        <f t="shared" si="47"/>
        <v>6.3569999999999993</v>
      </c>
      <c r="AE125">
        <f t="shared" si="48"/>
        <v>7.3900000000000006</v>
      </c>
      <c r="AF125">
        <f t="shared" si="49"/>
        <v>8.3549999999999898</v>
      </c>
      <c r="AG125">
        <f t="shared" si="50"/>
        <v>9.2480000000000047</v>
      </c>
      <c r="AH125">
        <v>9.9540000000000006</v>
      </c>
      <c r="AI125">
        <v>10.536</v>
      </c>
      <c r="AJ125">
        <v>11.061999999999999</v>
      </c>
      <c r="AK125">
        <v>11.587</v>
      </c>
      <c r="AL125">
        <v>12.256</v>
      </c>
      <c r="AM125">
        <v>12.815</v>
      </c>
      <c r="AN125">
        <v>13.287000000000001</v>
      </c>
      <c r="AO125">
        <v>13.785</v>
      </c>
      <c r="AP125">
        <v>14.218999999999999</v>
      </c>
      <c r="AQ125">
        <v>14.718999999999999</v>
      </c>
      <c r="AS125">
        <f t="shared" ref="AS125:AU144" si="74">initial_value</f>
        <v>471</v>
      </c>
      <c r="AT125">
        <f t="shared" si="74"/>
        <v>471</v>
      </c>
      <c r="AU125">
        <f t="shared" si="74"/>
        <v>471</v>
      </c>
      <c r="AV125" s="5">
        <f t="shared" si="51"/>
        <v>707.89659299520804</v>
      </c>
      <c r="AW125" s="5">
        <f t="shared" si="52"/>
        <v>736.54589600228837</v>
      </c>
      <c r="AX125" s="5">
        <f t="shared" si="53"/>
        <v>789.77109038815433</v>
      </c>
      <c r="AY125" s="5">
        <f t="shared" si="54"/>
        <v>903.10025924041668</v>
      </c>
      <c r="AZ125" s="5">
        <f t="shared" si="55"/>
        <v>1091.1940684601645</v>
      </c>
      <c r="BA125" s="5">
        <f t="shared" si="56"/>
        <v>1075.0986271217546</v>
      </c>
      <c r="BB125" s="5">
        <f t="shared" si="57"/>
        <v>1202.2945732436706</v>
      </c>
      <c r="BC125" s="5">
        <f t="shared" si="58"/>
        <v>1173.0754299616513</v>
      </c>
      <c r="BD125" s="5">
        <f t="shared" si="59"/>
        <v>1391.4475378302152</v>
      </c>
      <c r="BE125" s="5">
        <f t="shared" si="60"/>
        <v>1532.6270555695082</v>
      </c>
      <c r="BF125" s="5">
        <f t="shared" si="61"/>
        <v>1419.3525621625995</v>
      </c>
      <c r="BG125" s="5">
        <f t="shared" si="62"/>
        <v>1550.8592221657211</v>
      </c>
      <c r="BH125" s="5">
        <f t="shared" si="63"/>
        <v>1570.3044217165989</v>
      </c>
      <c r="BI125" s="5">
        <f t="shared" si="64"/>
        <v>1620.8850023749078</v>
      </c>
      <c r="BJ125" s="5">
        <f t="shared" si="65"/>
        <v>1747.4446844534007</v>
      </c>
      <c r="BK125" s="5">
        <f t="shared" si="66"/>
        <v>1646.5823073201277</v>
      </c>
      <c r="BL125" s="5">
        <f t="shared" si="67"/>
        <v>1296.1228295455353</v>
      </c>
      <c r="BM125" s="5">
        <f t="shared" si="68"/>
        <v>1511.0159055189993</v>
      </c>
      <c r="BN125" s="5">
        <f t="shared" si="69"/>
        <v>1380.4869833955904</v>
      </c>
      <c r="BO125" s="5">
        <f t="shared" si="70"/>
        <v>1315.0358603492418</v>
      </c>
    </row>
    <row r="126" spans="1:67" x14ac:dyDescent="0.3">
      <c r="A126">
        <f t="shared" si="71"/>
        <v>122</v>
      </c>
      <c r="B126">
        <f t="shared" si="40"/>
        <v>471</v>
      </c>
      <c r="C126" s="5">
        <f>AU126*EXP('Capital Market Assumptions'!$B$22+'Capital Market Assumptions'!$B$23*'Random Draws'!B125)</f>
        <v>555.52620520404196</v>
      </c>
      <c r="D126" s="5">
        <f>AV126*EXP('Capital Market Assumptions'!$B$22+'Capital Market Assumptions'!$B$23*'Random Draws'!C125)</f>
        <v>549.03873542116128</v>
      </c>
      <c r="E126" s="5">
        <f>AW126*EXP('Capital Market Assumptions'!$B$22+'Capital Market Assumptions'!$B$23*'Random Draws'!D125)</f>
        <v>592.72169159282475</v>
      </c>
      <c r="F126" s="5">
        <f>AX126*EXP('Capital Market Assumptions'!$B$22+'Capital Market Assumptions'!$B$23*'Random Draws'!E125)</f>
        <v>539.69228422015988</v>
      </c>
      <c r="G126" s="5">
        <f>AY126*EXP('Capital Market Assumptions'!$B$22+'Capital Market Assumptions'!$B$23*'Random Draws'!F125)</f>
        <v>499.32658407754582</v>
      </c>
      <c r="H126" s="5">
        <f>AZ126*EXP('Capital Market Assumptions'!$B$22+'Capital Market Assumptions'!$B$23*'Random Draws'!G125)</f>
        <v>503.90781701874016</v>
      </c>
      <c r="I126" s="5">
        <f>BA126*EXP('Capital Market Assumptions'!$B$22+'Capital Market Assumptions'!$B$23*'Random Draws'!H125)</f>
        <v>517.90102048725635</v>
      </c>
      <c r="J126" s="5">
        <f>BB126*EXP('Capital Market Assumptions'!$B$22+'Capital Market Assumptions'!$B$23*'Random Draws'!I125)</f>
        <v>482.11875339218631</v>
      </c>
      <c r="K126" s="5">
        <f>BC126*EXP('Capital Market Assumptions'!$B$22+'Capital Market Assumptions'!$B$23*'Random Draws'!J125)</f>
        <v>505.92072483544905</v>
      </c>
      <c r="L126" s="5">
        <f>BD126*EXP('Capital Market Assumptions'!$B$22+'Capital Market Assumptions'!$B$23*'Random Draws'!K125)</f>
        <v>453.01064595356519</v>
      </c>
      <c r="M126" s="5">
        <f>BE126*EXP('Capital Market Assumptions'!$B$22+'Capital Market Assumptions'!$B$23*'Random Draws'!L125)</f>
        <v>471.56159730838823</v>
      </c>
      <c r="N126" s="5">
        <f>BF126*EXP('Capital Market Assumptions'!$B$22+'Capital Market Assumptions'!$B$23*'Random Draws'!M125)</f>
        <v>517.40513044634076</v>
      </c>
      <c r="O126" s="5">
        <f>BG126*EXP('Capital Market Assumptions'!$B$22+'Capital Market Assumptions'!$B$23*'Random Draws'!N125)</f>
        <v>577.7186339273876</v>
      </c>
      <c r="P126" s="5">
        <f>BH126*EXP('Capital Market Assumptions'!$B$22+'Capital Market Assumptions'!$B$23*'Random Draws'!O125)</f>
        <v>553.22527322827148</v>
      </c>
      <c r="Q126" s="5">
        <f>BI126*EXP('Capital Market Assumptions'!$B$22+'Capital Market Assumptions'!$B$23*'Random Draws'!P125)</f>
        <v>519.88653156929433</v>
      </c>
      <c r="R126" s="5">
        <f>BJ126*EXP('Capital Market Assumptions'!$B$22+'Capital Market Assumptions'!$B$23*'Random Draws'!Q125)</f>
        <v>454.48841029442383</v>
      </c>
      <c r="S126" s="5">
        <f>BK126*EXP('Capital Market Assumptions'!$B$22+'Capital Market Assumptions'!$B$23*'Random Draws'!R125)</f>
        <v>500.32723879564429</v>
      </c>
      <c r="T126" s="5">
        <f>BL126*EXP('Capital Market Assumptions'!$B$22+'Capital Market Assumptions'!$B$23*'Random Draws'!S125)</f>
        <v>563.11933191527851</v>
      </c>
      <c r="U126" s="5">
        <f>BM126*EXP('Capital Market Assumptions'!$B$22+'Capital Market Assumptions'!$B$23*'Random Draws'!T125)</f>
        <v>564.54023776336248</v>
      </c>
      <c r="V126" s="5">
        <f>BN126*EXP('Capital Market Assumptions'!$B$22+'Capital Market Assumptions'!$B$23*'Random Draws'!U125)</f>
        <v>550.95455987719845</v>
      </c>
      <c r="X126">
        <f t="shared" si="41"/>
        <v>4.2999999999999261E-2</v>
      </c>
      <c r="Y126">
        <f t="shared" si="42"/>
        <v>1.0600000000000023</v>
      </c>
      <c r="Z126">
        <f t="shared" si="43"/>
        <v>2.0930000000000035</v>
      </c>
      <c r="AA126">
        <f t="shared" si="44"/>
        <v>3.1530000000000058</v>
      </c>
      <c r="AB126">
        <f t="shared" si="45"/>
        <v>4.2659999999999911</v>
      </c>
      <c r="AC126">
        <f t="shared" si="46"/>
        <v>5.3020000000000067</v>
      </c>
      <c r="AD126">
        <f t="shared" si="47"/>
        <v>6.3569999999999993</v>
      </c>
      <c r="AE126">
        <f t="shared" si="48"/>
        <v>7.3900000000000006</v>
      </c>
      <c r="AF126">
        <f t="shared" si="49"/>
        <v>8.3549999999999898</v>
      </c>
      <c r="AG126">
        <f t="shared" si="50"/>
        <v>9.2480000000000047</v>
      </c>
      <c r="AH126">
        <v>9.9540000000000006</v>
      </c>
      <c r="AI126">
        <v>10.536</v>
      </c>
      <c r="AJ126">
        <v>11.061999999999999</v>
      </c>
      <c r="AK126">
        <v>11.587</v>
      </c>
      <c r="AL126">
        <v>12.256</v>
      </c>
      <c r="AM126">
        <v>12.815</v>
      </c>
      <c r="AN126">
        <v>13.287000000000001</v>
      </c>
      <c r="AO126">
        <v>13.785</v>
      </c>
      <c r="AP126">
        <v>14.218999999999999</v>
      </c>
      <c r="AQ126">
        <v>14.718999999999999</v>
      </c>
      <c r="AS126">
        <f t="shared" si="74"/>
        <v>471</v>
      </c>
      <c r="AT126">
        <f t="shared" si="74"/>
        <v>471</v>
      </c>
      <c r="AU126">
        <f t="shared" si="74"/>
        <v>471</v>
      </c>
      <c r="AV126" s="5">
        <f t="shared" si="51"/>
        <v>555.48320520404195</v>
      </c>
      <c r="AW126" s="5">
        <f t="shared" si="52"/>
        <v>547.97873542116122</v>
      </c>
      <c r="AX126" s="5">
        <f t="shared" si="53"/>
        <v>590.62869159282479</v>
      </c>
      <c r="AY126" s="5">
        <f t="shared" si="54"/>
        <v>536.53928422015986</v>
      </c>
      <c r="AZ126" s="5">
        <f t="shared" si="55"/>
        <v>495.06058407754585</v>
      </c>
      <c r="BA126" s="5">
        <f t="shared" si="56"/>
        <v>498.60581701874014</v>
      </c>
      <c r="BB126" s="5">
        <f t="shared" si="57"/>
        <v>511.54402048725638</v>
      </c>
      <c r="BC126" s="5">
        <f t="shared" si="58"/>
        <v>474.72875339218632</v>
      </c>
      <c r="BD126" s="5">
        <f t="shared" si="59"/>
        <v>497.56572483544903</v>
      </c>
      <c r="BE126" s="5">
        <f t="shared" si="60"/>
        <v>443.7626459535652</v>
      </c>
      <c r="BF126" s="5">
        <f t="shared" si="61"/>
        <v>461.60759730838822</v>
      </c>
      <c r="BG126" s="5">
        <f t="shared" si="62"/>
        <v>506.86913044634076</v>
      </c>
      <c r="BH126" s="5">
        <f t="shared" si="63"/>
        <v>566.65663392738759</v>
      </c>
      <c r="BI126" s="5">
        <f t="shared" si="64"/>
        <v>541.63827322827149</v>
      </c>
      <c r="BJ126" s="5">
        <f t="shared" si="65"/>
        <v>507.63053156929436</v>
      </c>
      <c r="BK126" s="5">
        <f t="shared" si="66"/>
        <v>441.67341029442383</v>
      </c>
      <c r="BL126" s="5">
        <f t="shared" si="67"/>
        <v>487.04023879564431</v>
      </c>
      <c r="BM126" s="5">
        <f t="shared" si="68"/>
        <v>549.33433191527854</v>
      </c>
      <c r="BN126" s="5">
        <f t="shared" si="69"/>
        <v>550.32123776336243</v>
      </c>
      <c r="BO126" s="5">
        <f t="shared" si="70"/>
        <v>536.2355598771984</v>
      </c>
    </row>
    <row r="127" spans="1:67" x14ac:dyDescent="0.3">
      <c r="A127">
        <f t="shared" si="71"/>
        <v>123</v>
      </c>
      <c r="B127">
        <f t="shared" si="40"/>
        <v>471</v>
      </c>
      <c r="C127" s="5">
        <f>AU127*EXP('Capital Market Assumptions'!$B$22+'Capital Market Assumptions'!$B$23*'Random Draws'!B126)</f>
        <v>592.51389514580148</v>
      </c>
      <c r="D127" s="5">
        <f>AV127*EXP('Capital Market Assumptions'!$B$22+'Capital Market Assumptions'!$B$23*'Random Draws'!C126)</f>
        <v>586.1500131694163</v>
      </c>
      <c r="E127" s="5">
        <f>AW127*EXP('Capital Market Assumptions'!$B$22+'Capital Market Assumptions'!$B$23*'Random Draws'!D126)</f>
        <v>552.61688935368807</v>
      </c>
      <c r="F127" s="5">
        <f>AX127*EXP('Capital Market Assumptions'!$B$22+'Capital Market Assumptions'!$B$23*'Random Draws'!E126)</f>
        <v>673.97631410156418</v>
      </c>
      <c r="G127" s="5">
        <f>AY127*EXP('Capital Market Assumptions'!$B$22+'Capital Market Assumptions'!$B$23*'Random Draws'!F126)</f>
        <v>633.53511691421807</v>
      </c>
      <c r="H127" s="5">
        <f>AZ127*EXP('Capital Market Assumptions'!$B$22+'Capital Market Assumptions'!$B$23*'Random Draws'!G126)</f>
        <v>619.74519767509878</v>
      </c>
      <c r="I127" s="5">
        <f>BA127*EXP('Capital Market Assumptions'!$B$22+'Capital Market Assumptions'!$B$23*'Random Draws'!H126)</f>
        <v>590.54659732019275</v>
      </c>
      <c r="J127" s="5">
        <f>BB127*EXP('Capital Market Assumptions'!$B$22+'Capital Market Assumptions'!$B$23*'Random Draws'!I126)</f>
        <v>698.04218517487232</v>
      </c>
      <c r="K127" s="5">
        <f>BC127*EXP('Capital Market Assumptions'!$B$22+'Capital Market Assumptions'!$B$23*'Random Draws'!J126)</f>
        <v>620.98557139687898</v>
      </c>
      <c r="L127" s="5">
        <f>BD127*EXP('Capital Market Assumptions'!$B$22+'Capital Market Assumptions'!$B$23*'Random Draws'!K126)</f>
        <v>720.42113253621937</v>
      </c>
      <c r="M127" s="5">
        <f>BE127*EXP('Capital Market Assumptions'!$B$22+'Capital Market Assumptions'!$B$23*'Random Draws'!L126)</f>
        <v>1056.7263565034443</v>
      </c>
      <c r="N127" s="5">
        <f>BF127*EXP('Capital Market Assumptions'!$B$22+'Capital Market Assumptions'!$B$23*'Random Draws'!M126)</f>
        <v>1134.8547065490204</v>
      </c>
      <c r="O127" s="5">
        <f>BG127*EXP('Capital Market Assumptions'!$B$22+'Capital Market Assumptions'!$B$23*'Random Draws'!N126)</f>
        <v>1039.2544960499222</v>
      </c>
      <c r="P127" s="5">
        <f>BH127*EXP('Capital Market Assumptions'!$B$22+'Capital Market Assumptions'!$B$23*'Random Draws'!O126)</f>
        <v>895.58520415479325</v>
      </c>
      <c r="Q127" s="5">
        <f>BI127*EXP('Capital Market Assumptions'!$B$22+'Capital Market Assumptions'!$B$23*'Random Draws'!P126)</f>
        <v>928.55521890279954</v>
      </c>
      <c r="R127" s="5">
        <f>BJ127*EXP('Capital Market Assumptions'!$B$22+'Capital Market Assumptions'!$B$23*'Random Draws'!Q126)</f>
        <v>943.59964077067002</v>
      </c>
      <c r="S127" s="5">
        <f>BK127*EXP('Capital Market Assumptions'!$B$22+'Capital Market Assumptions'!$B$23*'Random Draws'!R126)</f>
        <v>804.50031379795325</v>
      </c>
      <c r="T127" s="5">
        <f>BL127*EXP('Capital Market Assumptions'!$B$22+'Capital Market Assumptions'!$B$23*'Random Draws'!S126)</f>
        <v>793.21820445427318</v>
      </c>
      <c r="U127" s="5">
        <f>BM127*EXP('Capital Market Assumptions'!$B$22+'Capital Market Assumptions'!$B$23*'Random Draws'!T126)</f>
        <v>681.03567358426278</v>
      </c>
      <c r="V127" s="5">
        <f>BN127*EXP('Capital Market Assumptions'!$B$22+'Capital Market Assumptions'!$B$23*'Random Draws'!U126)</f>
        <v>730.32880569956524</v>
      </c>
      <c r="X127">
        <f t="shared" si="41"/>
        <v>4.2999999999999261E-2</v>
      </c>
      <c r="Y127">
        <f t="shared" si="42"/>
        <v>1.0600000000000023</v>
      </c>
      <c r="Z127">
        <f t="shared" si="43"/>
        <v>2.0930000000000035</v>
      </c>
      <c r="AA127">
        <f t="shared" si="44"/>
        <v>3.1530000000000058</v>
      </c>
      <c r="AB127">
        <f t="shared" si="45"/>
        <v>4.2659999999999911</v>
      </c>
      <c r="AC127">
        <f t="shared" si="46"/>
        <v>5.3020000000000067</v>
      </c>
      <c r="AD127">
        <f t="shared" si="47"/>
        <v>6.3569999999999993</v>
      </c>
      <c r="AE127">
        <f t="shared" si="48"/>
        <v>7.3900000000000006</v>
      </c>
      <c r="AF127">
        <f t="shared" si="49"/>
        <v>8.3549999999999898</v>
      </c>
      <c r="AG127">
        <f t="shared" si="50"/>
        <v>9.2480000000000047</v>
      </c>
      <c r="AH127">
        <v>9.9540000000000006</v>
      </c>
      <c r="AI127">
        <v>10.536</v>
      </c>
      <c r="AJ127">
        <v>11.061999999999999</v>
      </c>
      <c r="AK127">
        <v>11.587</v>
      </c>
      <c r="AL127">
        <v>12.256</v>
      </c>
      <c r="AM127">
        <v>12.815</v>
      </c>
      <c r="AN127">
        <v>13.287000000000001</v>
      </c>
      <c r="AO127">
        <v>13.785</v>
      </c>
      <c r="AP127">
        <v>14.218999999999999</v>
      </c>
      <c r="AQ127">
        <v>14.718999999999999</v>
      </c>
      <c r="AS127">
        <f t="shared" si="74"/>
        <v>471</v>
      </c>
      <c r="AT127">
        <f t="shared" si="74"/>
        <v>471</v>
      </c>
      <c r="AU127">
        <f t="shared" si="74"/>
        <v>471</v>
      </c>
      <c r="AV127" s="5">
        <f t="shared" si="51"/>
        <v>592.47089514580148</v>
      </c>
      <c r="AW127" s="5">
        <f t="shared" si="52"/>
        <v>585.09001316941635</v>
      </c>
      <c r="AX127" s="5">
        <f t="shared" si="53"/>
        <v>550.52388935368811</v>
      </c>
      <c r="AY127" s="5">
        <f t="shared" si="54"/>
        <v>670.82331410156416</v>
      </c>
      <c r="AZ127" s="5">
        <f t="shared" si="55"/>
        <v>629.2691169142181</v>
      </c>
      <c r="BA127" s="5">
        <f t="shared" si="56"/>
        <v>614.44319767509876</v>
      </c>
      <c r="BB127" s="5">
        <f t="shared" si="57"/>
        <v>584.18959732019277</v>
      </c>
      <c r="BC127" s="5">
        <f t="shared" si="58"/>
        <v>690.65218517487233</v>
      </c>
      <c r="BD127" s="5">
        <f t="shared" si="59"/>
        <v>612.63057139687896</v>
      </c>
      <c r="BE127" s="5">
        <f t="shared" si="60"/>
        <v>711.17313253621933</v>
      </c>
      <c r="BF127" s="5">
        <f t="shared" si="61"/>
        <v>1046.7723565034444</v>
      </c>
      <c r="BG127" s="5">
        <f t="shared" si="62"/>
        <v>1124.3187065490204</v>
      </c>
      <c r="BH127" s="5">
        <f t="shared" si="63"/>
        <v>1028.1924960499223</v>
      </c>
      <c r="BI127" s="5">
        <f t="shared" si="64"/>
        <v>883.99820415479326</v>
      </c>
      <c r="BJ127" s="5">
        <f t="shared" si="65"/>
        <v>916.29921890279957</v>
      </c>
      <c r="BK127" s="5">
        <f t="shared" si="66"/>
        <v>930.78464077066997</v>
      </c>
      <c r="BL127" s="5">
        <f t="shared" si="67"/>
        <v>791.21331379795322</v>
      </c>
      <c r="BM127" s="5">
        <f t="shared" si="68"/>
        <v>779.43320445427321</v>
      </c>
      <c r="BN127" s="5">
        <f t="shared" si="69"/>
        <v>666.81667358426273</v>
      </c>
      <c r="BO127" s="5">
        <f t="shared" si="70"/>
        <v>715.60980569956519</v>
      </c>
    </row>
    <row r="128" spans="1:67" x14ac:dyDescent="0.3">
      <c r="A128">
        <f t="shared" si="71"/>
        <v>124</v>
      </c>
      <c r="B128">
        <f t="shared" si="40"/>
        <v>471</v>
      </c>
      <c r="C128" s="5">
        <f>AU128*EXP('Capital Market Assumptions'!$B$22+'Capital Market Assumptions'!$B$23*'Random Draws'!B127)</f>
        <v>446.1621250351148</v>
      </c>
      <c r="D128" s="5">
        <f>AV128*EXP('Capital Market Assumptions'!$B$22+'Capital Market Assumptions'!$B$23*'Random Draws'!C127)</f>
        <v>532.79860948754549</v>
      </c>
      <c r="E128" s="5">
        <f>AW128*EXP('Capital Market Assumptions'!$B$22+'Capital Market Assumptions'!$B$23*'Random Draws'!D127)</f>
        <v>490.9720121639956</v>
      </c>
      <c r="F128" s="5">
        <f>AX128*EXP('Capital Market Assumptions'!$B$22+'Capital Market Assumptions'!$B$23*'Random Draws'!E127)</f>
        <v>569.19569669821806</v>
      </c>
      <c r="G128" s="5">
        <f>AY128*EXP('Capital Market Assumptions'!$B$22+'Capital Market Assumptions'!$B$23*'Random Draws'!F127)</f>
        <v>624.83565947426268</v>
      </c>
      <c r="H128" s="5">
        <f>AZ128*EXP('Capital Market Assumptions'!$B$22+'Capital Market Assumptions'!$B$23*'Random Draws'!G127)</f>
        <v>732.90073300355436</v>
      </c>
      <c r="I128" s="5">
        <f>BA128*EXP('Capital Market Assumptions'!$B$22+'Capital Market Assumptions'!$B$23*'Random Draws'!H127)</f>
        <v>793.89766918585974</v>
      </c>
      <c r="J128" s="5">
        <f>BB128*EXP('Capital Market Assumptions'!$B$22+'Capital Market Assumptions'!$B$23*'Random Draws'!I127)</f>
        <v>806.43897508283851</v>
      </c>
      <c r="K128" s="5">
        <f>BC128*EXP('Capital Market Assumptions'!$B$22+'Capital Market Assumptions'!$B$23*'Random Draws'!J127)</f>
        <v>994.56108685989898</v>
      </c>
      <c r="L128" s="5">
        <f>BD128*EXP('Capital Market Assumptions'!$B$22+'Capital Market Assumptions'!$B$23*'Random Draws'!K127)</f>
        <v>1180.9564348432211</v>
      </c>
      <c r="M128" s="5">
        <f>BE128*EXP('Capital Market Assumptions'!$B$22+'Capital Market Assumptions'!$B$23*'Random Draws'!L127)</f>
        <v>1135.9055434404947</v>
      </c>
      <c r="N128" s="5">
        <f>BF128*EXP('Capital Market Assumptions'!$B$22+'Capital Market Assumptions'!$B$23*'Random Draws'!M127)</f>
        <v>1160.2336233046701</v>
      </c>
      <c r="O128" s="5">
        <f>BG128*EXP('Capital Market Assumptions'!$B$22+'Capital Market Assumptions'!$B$23*'Random Draws'!N127)</f>
        <v>1279.2267361747026</v>
      </c>
      <c r="P128" s="5">
        <f>BH128*EXP('Capital Market Assumptions'!$B$22+'Capital Market Assumptions'!$B$23*'Random Draws'!O127)</f>
        <v>1291.389316327354</v>
      </c>
      <c r="Q128" s="5">
        <f>BI128*EXP('Capital Market Assumptions'!$B$22+'Capital Market Assumptions'!$B$23*'Random Draws'!P127)</f>
        <v>1355.7431078965542</v>
      </c>
      <c r="R128" s="5">
        <f>BJ128*EXP('Capital Market Assumptions'!$B$22+'Capital Market Assumptions'!$B$23*'Random Draws'!Q127)</f>
        <v>1379.1627837293991</v>
      </c>
      <c r="S128" s="5">
        <f>BK128*EXP('Capital Market Assumptions'!$B$22+'Capital Market Assumptions'!$B$23*'Random Draws'!R127)</f>
        <v>1582.543366326041</v>
      </c>
      <c r="T128" s="5">
        <f>BL128*EXP('Capital Market Assumptions'!$B$22+'Capital Market Assumptions'!$B$23*'Random Draws'!S127)</f>
        <v>1484.9495677365103</v>
      </c>
      <c r="U128" s="5">
        <f>BM128*EXP('Capital Market Assumptions'!$B$22+'Capital Market Assumptions'!$B$23*'Random Draws'!T127)</f>
        <v>1737.7894827705613</v>
      </c>
      <c r="V128" s="5">
        <f>BN128*EXP('Capital Market Assumptions'!$B$22+'Capital Market Assumptions'!$B$23*'Random Draws'!U127)</f>
        <v>1966.8430207572612</v>
      </c>
      <c r="X128">
        <f t="shared" si="41"/>
        <v>4.2999999999999261E-2</v>
      </c>
      <c r="Y128">
        <f t="shared" si="42"/>
        <v>1.0600000000000023</v>
      </c>
      <c r="Z128">
        <f t="shared" si="43"/>
        <v>2.0930000000000035</v>
      </c>
      <c r="AA128">
        <f t="shared" si="44"/>
        <v>3.1530000000000058</v>
      </c>
      <c r="AB128">
        <f t="shared" si="45"/>
        <v>4.2659999999999911</v>
      </c>
      <c r="AC128">
        <f t="shared" si="46"/>
        <v>5.3020000000000067</v>
      </c>
      <c r="AD128">
        <f t="shared" si="47"/>
        <v>6.3569999999999993</v>
      </c>
      <c r="AE128">
        <f t="shared" si="48"/>
        <v>7.3900000000000006</v>
      </c>
      <c r="AF128">
        <f t="shared" si="49"/>
        <v>8.3549999999999898</v>
      </c>
      <c r="AG128">
        <f t="shared" si="50"/>
        <v>9.2480000000000047</v>
      </c>
      <c r="AH128">
        <v>9.9540000000000006</v>
      </c>
      <c r="AI128">
        <v>10.536</v>
      </c>
      <c r="AJ128">
        <v>11.061999999999999</v>
      </c>
      <c r="AK128">
        <v>11.587</v>
      </c>
      <c r="AL128">
        <v>12.256</v>
      </c>
      <c r="AM128">
        <v>12.815</v>
      </c>
      <c r="AN128">
        <v>13.287000000000001</v>
      </c>
      <c r="AO128">
        <v>13.785</v>
      </c>
      <c r="AP128">
        <v>14.218999999999999</v>
      </c>
      <c r="AQ128">
        <v>14.718999999999999</v>
      </c>
      <c r="AS128">
        <f t="shared" si="74"/>
        <v>471</v>
      </c>
      <c r="AT128">
        <f t="shared" si="74"/>
        <v>471</v>
      </c>
      <c r="AU128">
        <f t="shared" si="74"/>
        <v>471</v>
      </c>
      <c r="AV128" s="5">
        <f t="shared" si="51"/>
        <v>446.11912503511479</v>
      </c>
      <c r="AW128" s="5">
        <f t="shared" si="52"/>
        <v>531.73860948754555</v>
      </c>
      <c r="AX128" s="5">
        <f t="shared" si="53"/>
        <v>488.87901216399558</v>
      </c>
      <c r="AY128" s="5">
        <f t="shared" si="54"/>
        <v>566.04269669821804</v>
      </c>
      <c r="AZ128" s="5">
        <f t="shared" si="55"/>
        <v>620.56965947426272</v>
      </c>
      <c r="BA128" s="5">
        <f t="shared" si="56"/>
        <v>727.59873300355434</v>
      </c>
      <c r="BB128" s="5">
        <f t="shared" si="57"/>
        <v>787.54066918585977</v>
      </c>
      <c r="BC128" s="5">
        <f t="shared" si="58"/>
        <v>799.04897508283852</v>
      </c>
      <c r="BD128" s="5">
        <f t="shared" si="59"/>
        <v>986.20608685989896</v>
      </c>
      <c r="BE128" s="5">
        <f t="shared" si="60"/>
        <v>1171.7084348432211</v>
      </c>
      <c r="BF128" s="5">
        <f t="shared" si="61"/>
        <v>1125.9515434404948</v>
      </c>
      <c r="BG128" s="5">
        <f t="shared" si="62"/>
        <v>1149.6976233046701</v>
      </c>
      <c r="BH128" s="5">
        <f t="shared" si="63"/>
        <v>1268.1647361747027</v>
      </c>
      <c r="BI128" s="5">
        <f t="shared" si="64"/>
        <v>1279.802316327354</v>
      </c>
      <c r="BJ128" s="5">
        <f t="shared" si="65"/>
        <v>1343.4871078965541</v>
      </c>
      <c r="BK128" s="5">
        <f t="shared" si="66"/>
        <v>1366.347783729399</v>
      </c>
      <c r="BL128" s="5">
        <f t="shared" si="67"/>
        <v>1569.256366326041</v>
      </c>
      <c r="BM128" s="5">
        <f t="shared" si="68"/>
        <v>1471.1645677365102</v>
      </c>
      <c r="BN128" s="5">
        <f t="shared" si="69"/>
        <v>1723.5704827705613</v>
      </c>
      <c r="BO128" s="5">
        <f t="shared" si="70"/>
        <v>1952.1240207572612</v>
      </c>
    </row>
    <row r="129" spans="1:67" x14ac:dyDescent="0.3">
      <c r="A129">
        <f t="shared" si="71"/>
        <v>125</v>
      </c>
      <c r="B129">
        <f t="shared" si="40"/>
        <v>471</v>
      </c>
      <c r="C129" s="5">
        <f>AU129*EXP('Capital Market Assumptions'!$B$22+'Capital Market Assumptions'!$B$23*'Random Draws'!B128)</f>
        <v>477.85604007477951</v>
      </c>
      <c r="D129" s="5">
        <f>AV129*EXP('Capital Market Assumptions'!$B$22+'Capital Market Assumptions'!$B$23*'Random Draws'!C128)</f>
        <v>444.76240419778981</v>
      </c>
      <c r="E129" s="5">
        <f>AW129*EXP('Capital Market Assumptions'!$B$22+'Capital Market Assumptions'!$B$23*'Random Draws'!D128)</f>
        <v>436.46836192520107</v>
      </c>
      <c r="F129" s="5">
        <f>AX129*EXP('Capital Market Assumptions'!$B$22+'Capital Market Assumptions'!$B$23*'Random Draws'!E128)</f>
        <v>394.53323588014649</v>
      </c>
      <c r="G129" s="5">
        <f>AY129*EXP('Capital Market Assumptions'!$B$22+'Capital Market Assumptions'!$B$23*'Random Draws'!F128)</f>
        <v>401.6440496974248</v>
      </c>
      <c r="H129" s="5">
        <f>AZ129*EXP('Capital Market Assumptions'!$B$22+'Capital Market Assumptions'!$B$23*'Random Draws'!G128)</f>
        <v>424.26771990632886</v>
      </c>
      <c r="I129" s="5">
        <f>BA129*EXP('Capital Market Assumptions'!$B$22+'Capital Market Assumptions'!$B$23*'Random Draws'!H128)</f>
        <v>564.12198047139964</v>
      </c>
      <c r="J129" s="5">
        <f>BB129*EXP('Capital Market Assumptions'!$B$22+'Capital Market Assumptions'!$B$23*'Random Draws'!I128)</f>
        <v>546.96807579203801</v>
      </c>
      <c r="K129" s="5">
        <f>BC129*EXP('Capital Market Assumptions'!$B$22+'Capital Market Assumptions'!$B$23*'Random Draws'!J128)</f>
        <v>575.33961077021968</v>
      </c>
      <c r="L129" s="5">
        <f>BD129*EXP('Capital Market Assumptions'!$B$22+'Capital Market Assumptions'!$B$23*'Random Draws'!K128)</f>
        <v>526.52783558147064</v>
      </c>
      <c r="M129" s="5">
        <f>BE129*EXP('Capital Market Assumptions'!$B$22+'Capital Market Assumptions'!$B$23*'Random Draws'!L128)</f>
        <v>567.59804318750901</v>
      </c>
      <c r="N129" s="5">
        <f>BF129*EXP('Capital Market Assumptions'!$B$22+'Capital Market Assumptions'!$B$23*'Random Draws'!M128)</f>
        <v>610.33686162003869</v>
      </c>
      <c r="O129" s="5">
        <f>BG129*EXP('Capital Market Assumptions'!$B$22+'Capital Market Assumptions'!$B$23*'Random Draws'!N128)</f>
        <v>612.86420397215852</v>
      </c>
      <c r="P129" s="5">
        <f>BH129*EXP('Capital Market Assumptions'!$B$22+'Capital Market Assumptions'!$B$23*'Random Draws'!O128)</f>
        <v>524.8426892436861</v>
      </c>
      <c r="Q129" s="5">
        <f>BI129*EXP('Capital Market Assumptions'!$B$22+'Capital Market Assumptions'!$B$23*'Random Draws'!P128)</f>
        <v>608.11492896255447</v>
      </c>
      <c r="R129" s="5">
        <f>BJ129*EXP('Capital Market Assumptions'!$B$22+'Capital Market Assumptions'!$B$23*'Random Draws'!Q128)</f>
        <v>658.17884037471413</v>
      </c>
      <c r="S129" s="5">
        <f>BK129*EXP('Capital Market Assumptions'!$B$22+'Capital Market Assumptions'!$B$23*'Random Draws'!R128)</f>
        <v>720.27241706005816</v>
      </c>
      <c r="T129" s="5">
        <f>BL129*EXP('Capital Market Assumptions'!$B$22+'Capital Market Assumptions'!$B$23*'Random Draws'!S128)</f>
        <v>768.38518429845703</v>
      </c>
      <c r="U129" s="5">
        <f>BM129*EXP('Capital Market Assumptions'!$B$22+'Capital Market Assumptions'!$B$23*'Random Draws'!T128)</f>
        <v>687.67604104805844</v>
      </c>
      <c r="V129" s="5">
        <f>BN129*EXP('Capital Market Assumptions'!$B$22+'Capital Market Assumptions'!$B$23*'Random Draws'!U128)</f>
        <v>686.93179341325219</v>
      </c>
      <c r="X129">
        <f t="shared" si="41"/>
        <v>4.2999999999999261E-2</v>
      </c>
      <c r="Y129">
        <f t="shared" si="42"/>
        <v>1.0600000000000023</v>
      </c>
      <c r="Z129">
        <f t="shared" si="43"/>
        <v>2.0930000000000035</v>
      </c>
      <c r="AA129">
        <f t="shared" si="44"/>
        <v>3.1530000000000058</v>
      </c>
      <c r="AB129">
        <f t="shared" si="45"/>
        <v>4.2659999999999911</v>
      </c>
      <c r="AC129">
        <f t="shared" si="46"/>
        <v>5.3020000000000067</v>
      </c>
      <c r="AD129">
        <f t="shared" si="47"/>
        <v>6.3569999999999993</v>
      </c>
      <c r="AE129">
        <f t="shared" si="48"/>
        <v>7.3900000000000006</v>
      </c>
      <c r="AF129">
        <f t="shared" si="49"/>
        <v>8.3549999999999898</v>
      </c>
      <c r="AG129">
        <f t="shared" si="50"/>
        <v>9.2480000000000047</v>
      </c>
      <c r="AH129">
        <v>9.9540000000000006</v>
      </c>
      <c r="AI129">
        <v>10.536</v>
      </c>
      <c r="AJ129">
        <v>11.061999999999999</v>
      </c>
      <c r="AK129">
        <v>11.587</v>
      </c>
      <c r="AL129">
        <v>12.256</v>
      </c>
      <c r="AM129">
        <v>12.815</v>
      </c>
      <c r="AN129">
        <v>13.287000000000001</v>
      </c>
      <c r="AO129">
        <v>13.785</v>
      </c>
      <c r="AP129">
        <v>14.218999999999999</v>
      </c>
      <c r="AQ129">
        <v>14.718999999999999</v>
      </c>
      <c r="AS129">
        <f t="shared" si="74"/>
        <v>471</v>
      </c>
      <c r="AT129">
        <f t="shared" si="74"/>
        <v>471</v>
      </c>
      <c r="AU129">
        <f t="shared" si="74"/>
        <v>471</v>
      </c>
      <c r="AV129" s="5">
        <f t="shared" si="51"/>
        <v>477.81304007477951</v>
      </c>
      <c r="AW129" s="5">
        <f t="shared" si="52"/>
        <v>443.7024041977898</v>
      </c>
      <c r="AX129" s="5">
        <f t="shared" si="53"/>
        <v>434.37536192520105</v>
      </c>
      <c r="AY129" s="5">
        <f t="shared" si="54"/>
        <v>391.38023588014647</v>
      </c>
      <c r="AZ129" s="5">
        <f t="shared" si="55"/>
        <v>397.37804969742479</v>
      </c>
      <c r="BA129" s="5">
        <f t="shared" si="56"/>
        <v>418.96571990632884</v>
      </c>
      <c r="BB129" s="5">
        <f t="shared" si="57"/>
        <v>557.76498047139967</v>
      </c>
      <c r="BC129" s="5">
        <f t="shared" si="58"/>
        <v>539.57807579203802</v>
      </c>
      <c r="BD129" s="5">
        <f t="shared" si="59"/>
        <v>566.98461077021966</v>
      </c>
      <c r="BE129" s="5">
        <f t="shared" si="60"/>
        <v>517.27983558147059</v>
      </c>
      <c r="BF129" s="5">
        <f t="shared" si="61"/>
        <v>557.64404318750906</v>
      </c>
      <c r="BG129" s="5">
        <f t="shared" si="62"/>
        <v>599.80086162003875</v>
      </c>
      <c r="BH129" s="5">
        <f t="shared" si="63"/>
        <v>601.80220397215851</v>
      </c>
      <c r="BI129" s="5">
        <f t="shared" si="64"/>
        <v>513.25568924368611</v>
      </c>
      <c r="BJ129" s="5">
        <f t="shared" si="65"/>
        <v>595.8589289625545</v>
      </c>
      <c r="BK129" s="5">
        <f t="shared" si="66"/>
        <v>645.36384037471407</v>
      </c>
      <c r="BL129" s="5">
        <f t="shared" si="67"/>
        <v>706.98541706005813</v>
      </c>
      <c r="BM129" s="5">
        <f t="shared" si="68"/>
        <v>754.60018429845707</v>
      </c>
      <c r="BN129" s="5">
        <f t="shared" si="69"/>
        <v>673.45704104805839</v>
      </c>
      <c r="BO129" s="5">
        <f t="shared" si="70"/>
        <v>672.21279341325214</v>
      </c>
    </row>
    <row r="130" spans="1:67" x14ac:dyDescent="0.3">
      <c r="A130">
        <f t="shared" si="71"/>
        <v>126</v>
      </c>
      <c r="B130">
        <f t="shared" si="40"/>
        <v>471</v>
      </c>
      <c r="C130" s="5">
        <f>AU130*EXP('Capital Market Assumptions'!$B$22+'Capital Market Assumptions'!$B$23*'Random Draws'!B129)</f>
        <v>488.89196101550039</v>
      </c>
      <c r="D130" s="5">
        <f>AV130*EXP('Capital Market Assumptions'!$B$22+'Capital Market Assumptions'!$B$23*'Random Draws'!C129)</f>
        <v>502.22927529076196</v>
      </c>
      <c r="E130" s="5">
        <f>AW130*EXP('Capital Market Assumptions'!$B$22+'Capital Market Assumptions'!$B$23*'Random Draws'!D129)</f>
        <v>514.40587890015252</v>
      </c>
      <c r="F130" s="5">
        <f>AX130*EXP('Capital Market Assumptions'!$B$22+'Capital Market Assumptions'!$B$23*'Random Draws'!E129)</f>
        <v>495.21208388865892</v>
      </c>
      <c r="G130" s="5">
        <f>AY130*EXP('Capital Market Assumptions'!$B$22+'Capital Market Assumptions'!$B$23*'Random Draws'!F129)</f>
        <v>542.00948610976411</v>
      </c>
      <c r="H130" s="5">
        <f>AZ130*EXP('Capital Market Assumptions'!$B$22+'Capital Market Assumptions'!$B$23*'Random Draws'!G129)</f>
        <v>547.8076746156363</v>
      </c>
      <c r="I130" s="5">
        <f>BA130*EXP('Capital Market Assumptions'!$B$22+'Capital Market Assumptions'!$B$23*'Random Draws'!H129)</f>
        <v>604.63810031799471</v>
      </c>
      <c r="J130" s="5">
        <f>BB130*EXP('Capital Market Assumptions'!$B$22+'Capital Market Assumptions'!$B$23*'Random Draws'!I129)</f>
        <v>571.23367145886903</v>
      </c>
      <c r="K130" s="5">
        <f>BC130*EXP('Capital Market Assumptions'!$B$22+'Capital Market Assumptions'!$B$23*'Random Draws'!J129)</f>
        <v>602.96119994994626</v>
      </c>
      <c r="L130" s="5">
        <f>BD130*EXP('Capital Market Assumptions'!$B$22+'Capital Market Assumptions'!$B$23*'Random Draws'!K129)</f>
        <v>517.63106270648746</v>
      </c>
      <c r="M130" s="5">
        <f>BE130*EXP('Capital Market Assumptions'!$B$22+'Capital Market Assumptions'!$B$23*'Random Draws'!L129)</f>
        <v>466.81971101426006</v>
      </c>
      <c r="N130" s="5">
        <f>BF130*EXP('Capital Market Assumptions'!$B$22+'Capital Market Assumptions'!$B$23*'Random Draws'!M129)</f>
        <v>442.70581830438113</v>
      </c>
      <c r="O130" s="5">
        <f>BG130*EXP('Capital Market Assumptions'!$B$22+'Capital Market Assumptions'!$B$23*'Random Draws'!N129)</f>
        <v>461.12440589639971</v>
      </c>
      <c r="P130" s="5">
        <f>BH130*EXP('Capital Market Assumptions'!$B$22+'Capital Market Assumptions'!$B$23*'Random Draws'!O129)</f>
        <v>516.57175880105308</v>
      </c>
      <c r="Q130" s="5">
        <f>BI130*EXP('Capital Market Assumptions'!$B$22+'Capital Market Assumptions'!$B$23*'Random Draws'!P129)</f>
        <v>594.62225602811941</v>
      </c>
      <c r="R130" s="5">
        <f>BJ130*EXP('Capital Market Assumptions'!$B$22+'Capital Market Assumptions'!$B$23*'Random Draws'!Q129)</f>
        <v>632.48646056552411</v>
      </c>
      <c r="S130" s="5">
        <f>BK130*EXP('Capital Market Assumptions'!$B$22+'Capital Market Assumptions'!$B$23*'Random Draws'!R129)</f>
        <v>693.90426302533444</v>
      </c>
      <c r="T130" s="5">
        <f>BL130*EXP('Capital Market Assumptions'!$B$22+'Capital Market Assumptions'!$B$23*'Random Draws'!S129)</f>
        <v>775.87620722322492</v>
      </c>
      <c r="U130" s="5">
        <f>BM130*EXP('Capital Market Assumptions'!$B$22+'Capital Market Assumptions'!$B$23*'Random Draws'!T129)</f>
        <v>851.03205689168817</v>
      </c>
      <c r="V130" s="5">
        <f>BN130*EXP('Capital Market Assumptions'!$B$22+'Capital Market Assumptions'!$B$23*'Random Draws'!U129)</f>
        <v>868.51790083684557</v>
      </c>
      <c r="X130">
        <f t="shared" si="41"/>
        <v>4.2999999999999261E-2</v>
      </c>
      <c r="Y130">
        <f t="shared" si="42"/>
        <v>1.0600000000000023</v>
      </c>
      <c r="Z130">
        <f t="shared" si="43"/>
        <v>2.0930000000000035</v>
      </c>
      <c r="AA130">
        <f t="shared" si="44"/>
        <v>3.1530000000000058</v>
      </c>
      <c r="AB130">
        <f t="shared" si="45"/>
        <v>4.2659999999999911</v>
      </c>
      <c r="AC130">
        <f t="shared" si="46"/>
        <v>5.3020000000000067</v>
      </c>
      <c r="AD130">
        <f t="shared" si="47"/>
        <v>6.3569999999999993</v>
      </c>
      <c r="AE130">
        <f t="shared" si="48"/>
        <v>7.3900000000000006</v>
      </c>
      <c r="AF130">
        <f t="shared" si="49"/>
        <v>8.3549999999999898</v>
      </c>
      <c r="AG130">
        <f t="shared" si="50"/>
        <v>9.2480000000000047</v>
      </c>
      <c r="AH130">
        <v>9.9540000000000006</v>
      </c>
      <c r="AI130">
        <v>10.536</v>
      </c>
      <c r="AJ130">
        <v>11.061999999999999</v>
      </c>
      <c r="AK130">
        <v>11.587</v>
      </c>
      <c r="AL130">
        <v>12.256</v>
      </c>
      <c r="AM130">
        <v>12.815</v>
      </c>
      <c r="AN130">
        <v>13.287000000000001</v>
      </c>
      <c r="AO130">
        <v>13.785</v>
      </c>
      <c r="AP130">
        <v>14.218999999999999</v>
      </c>
      <c r="AQ130">
        <v>14.718999999999999</v>
      </c>
      <c r="AS130">
        <f t="shared" si="74"/>
        <v>471</v>
      </c>
      <c r="AT130">
        <f t="shared" si="74"/>
        <v>471</v>
      </c>
      <c r="AU130">
        <f t="shared" si="74"/>
        <v>471</v>
      </c>
      <c r="AV130" s="5">
        <f t="shared" si="51"/>
        <v>488.84896101550038</v>
      </c>
      <c r="AW130" s="5">
        <f t="shared" si="52"/>
        <v>501.16927529076196</v>
      </c>
      <c r="AX130" s="5">
        <f t="shared" si="53"/>
        <v>512.31287890015255</v>
      </c>
      <c r="AY130" s="5">
        <f t="shared" si="54"/>
        <v>492.0590838886589</v>
      </c>
      <c r="AZ130" s="5">
        <f t="shared" si="55"/>
        <v>537.74348610976415</v>
      </c>
      <c r="BA130" s="5">
        <f t="shared" si="56"/>
        <v>542.50567461563628</v>
      </c>
      <c r="BB130" s="5">
        <f t="shared" si="57"/>
        <v>598.28110031799474</v>
      </c>
      <c r="BC130" s="5">
        <f t="shared" si="58"/>
        <v>563.84367145886904</v>
      </c>
      <c r="BD130" s="5">
        <f t="shared" si="59"/>
        <v>594.60619994994624</v>
      </c>
      <c r="BE130" s="5">
        <f t="shared" si="60"/>
        <v>508.38306270648746</v>
      </c>
      <c r="BF130" s="5">
        <f t="shared" si="61"/>
        <v>456.86571101426006</v>
      </c>
      <c r="BG130" s="5">
        <f t="shared" si="62"/>
        <v>432.16981830438112</v>
      </c>
      <c r="BH130" s="5">
        <f t="shared" si="63"/>
        <v>450.0624058963997</v>
      </c>
      <c r="BI130" s="5">
        <f t="shared" si="64"/>
        <v>504.98475880105309</v>
      </c>
      <c r="BJ130" s="5">
        <f t="shared" si="65"/>
        <v>582.36625602811944</v>
      </c>
      <c r="BK130" s="5">
        <f t="shared" si="66"/>
        <v>619.67146056552406</v>
      </c>
      <c r="BL130" s="5">
        <f t="shared" si="67"/>
        <v>680.61726302533441</v>
      </c>
      <c r="BM130" s="5">
        <f t="shared" si="68"/>
        <v>762.09120722322496</v>
      </c>
      <c r="BN130" s="5">
        <f t="shared" si="69"/>
        <v>836.81305689168812</v>
      </c>
      <c r="BO130" s="5">
        <f t="shared" si="70"/>
        <v>853.79890083684552</v>
      </c>
    </row>
    <row r="131" spans="1:67" x14ac:dyDescent="0.3">
      <c r="A131">
        <f t="shared" si="71"/>
        <v>127</v>
      </c>
      <c r="B131">
        <f t="shared" si="40"/>
        <v>471</v>
      </c>
      <c r="C131" s="5">
        <f>AU131*EXP('Capital Market Assumptions'!$B$22+'Capital Market Assumptions'!$B$23*'Random Draws'!B130)</f>
        <v>573.47695854547953</v>
      </c>
      <c r="D131" s="5">
        <f>AV131*EXP('Capital Market Assumptions'!$B$22+'Capital Market Assumptions'!$B$23*'Random Draws'!C130)</f>
        <v>535.39836273298522</v>
      </c>
      <c r="E131" s="5">
        <f>AW131*EXP('Capital Market Assumptions'!$B$22+'Capital Market Assumptions'!$B$23*'Random Draws'!D130)</f>
        <v>570.95998880513434</v>
      </c>
      <c r="F131" s="5">
        <f>AX131*EXP('Capital Market Assumptions'!$B$22+'Capital Market Assumptions'!$B$23*'Random Draws'!E130)</f>
        <v>564.69452510722692</v>
      </c>
      <c r="G131" s="5">
        <f>AY131*EXP('Capital Market Assumptions'!$B$22+'Capital Market Assumptions'!$B$23*'Random Draws'!F130)</f>
        <v>593.67214462141271</v>
      </c>
      <c r="H131" s="5">
        <f>AZ131*EXP('Capital Market Assumptions'!$B$22+'Capital Market Assumptions'!$B$23*'Random Draws'!G130)</f>
        <v>611.49700895031003</v>
      </c>
      <c r="I131" s="5">
        <f>BA131*EXP('Capital Market Assumptions'!$B$22+'Capital Market Assumptions'!$B$23*'Random Draws'!H130)</f>
        <v>750.20917345609462</v>
      </c>
      <c r="J131" s="5">
        <f>BB131*EXP('Capital Market Assumptions'!$B$22+'Capital Market Assumptions'!$B$23*'Random Draws'!I130)</f>
        <v>771.79686550490726</v>
      </c>
      <c r="K131" s="5">
        <f>BC131*EXP('Capital Market Assumptions'!$B$22+'Capital Market Assumptions'!$B$23*'Random Draws'!J130)</f>
        <v>694.97445575020436</v>
      </c>
      <c r="L131" s="5">
        <f>BD131*EXP('Capital Market Assumptions'!$B$22+'Capital Market Assumptions'!$B$23*'Random Draws'!K130)</f>
        <v>663.22079136747107</v>
      </c>
      <c r="M131" s="5">
        <f>BE131*EXP('Capital Market Assumptions'!$B$22+'Capital Market Assumptions'!$B$23*'Random Draws'!L130)</f>
        <v>701.12495452183055</v>
      </c>
      <c r="N131" s="5">
        <f>BF131*EXP('Capital Market Assumptions'!$B$22+'Capital Market Assumptions'!$B$23*'Random Draws'!M130)</f>
        <v>766.41858592158667</v>
      </c>
      <c r="O131" s="5">
        <f>BG131*EXP('Capital Market Assumptions'!$B$22+'Capital Market Assumptions'!$B$23*'Random Draws'!N130)</f>
        <v>875.08560585252042</v>
      </c>
      <c r="P131" s="5">
        <f>BH131*EXP('Capital Market Assumptions'!$B$22+'Capital Market Assumptions'!$B$23*'Random Draws'!O130)</f>
        <v>786.26512079416636</v>
      </c>
      <c r="Q131" s="5">
        <f>BI131*EXP('Capital Market Assumptions'!$B$22+'Capital Market Assumptions'!$B$23*'Random Draws'!P130)</f>
        <v>920.8684359532341</v>
      </c>
      <c r="R131" s="5">
        <f>BJ131*EXP('Capital Market Assumptions'!$B$22+'Capital Market Assumptions'!$B$23*'Random Draws'!Q130)</f>
        <v>1004.237133957624</v>
      </c>
      <c r="S131" s="5">
        <f>BK131*EXP('Capital Market Assumptions'!$B$22+'Capital Market Assumptions'!$B$23*'Random Draws'!R130)</f>
        <v>940.5757906459944</v>
      </c>
      <c r="T131" s="5">
        <f>BL131*EXP('Capital Market Assumptions'!$B$22+'Capital Market Assumptions'!$B$23*'Random Draws'!S130)</f>
        <v>1000.2456014843261</v>
      </c>
      <c r="U131" s="5">
        <f>BM131*EXP('Capital Market Assumptions'!$B$22+'Capital Market Assumptions'!$B$23*'Random Draws'!T130)</f>
        <v>1146.5926457660444</v>
      </c>
      <c r="V131" s="5">
        <f>BN131*EXP('Capital Market Assumptions'!$B$22+'Capital Market Assumptions'!$B$23*'Random Draws'!U130)</f>
        <v>1234.8044600791479</v>
      </c>
      <c r="X131">
        <f t="shared" si="41"/>
        <v>4.2999999999999261E-2</v>
      </c>
      <c r="Y131">
        <f t="shared" si="42"/>
        <v>1.0600000000000023</v>
      </c>
      <c r="Z131">
        <f t="shared" si="43"/>
        <v>2.0930000000000035</v>
      </c>
      <c r="AA131">
        <f t="shared" si="44"/>
        <v>3.1530000000000058</v>
      </c>
      <c r="AB131">
        <f t="shared" si="45"/>
        <v>4.2659999999999911</v>
      </c>
      <c r="AC131">
        <f t="shared" si="46"/>
        <v>5.3020000000000067</v>
      </c>
      <c r="AD131">
        <f t="shared" si="47"/>
        <v>6.3569999999999993</v>
      </c>
      <c r="AE131">
        <f t="shared" si="48"/>
        <v>7.3900000000000006</v>
      </c>
      <c r="AF131">
        <f t="shared" si="49"/>
        <v>8.3549999999999898</v>
      </c>
      <c r="AG131">
        <f t="shared" si="50"/>
        <v>9.2480000000000047</v>
      </c>
      <c r="AH131">
        <v>9.9540000000000006</v>
      </c>
      <c r="AI131">
        <v>10.536</v>
      </c>
      <c r="AJ131">
        <v>11.061999999999999</v>
      </c>
      <c r="AK131">
        <v>11.587</v>
      </c>
      <c r="AL131">
        <v>12.256</v>
      </c>
      <c r="AM131">
        <v>12.815</v>
      </c>
      <c r="AN131">
        <v>13.287000000000001</v>
      </c>
      <c r="AO131">
        <v>13.785</v>
      </c>
      <c r="AP131">
        <v>14.218999999999999</v>
      </c>
      <c r="AQ131">
        <v>14.718999999999999</v>
      </c>
      <c r="AS131">
        <f t="shared" si="74"/>
        <v>471</v>
      </c>
      <c r="AT131">
        <f t="shared" si="74"/>
        <v>471</v>
      </c>
      <c r="AU131">
        <f t="shared" si="74"/>
        <v>471</v>
      </c>
      <c r="AV131" s="5">
        <f t="shared" si="51"/>
        <v>573.43395854547953</v>
      </c>
      <c r="AW131" s="5">
        <f t="shared" si="52"/>
        <v>534.33836273298516</v>
      </c>
      <c r="AX131" s="5">
        <f t="shared" si="53"/>
        <v>568.86698880513438</v>
      </c>
      <c r="AY131" s="5">
        <f t="shared" si="54"/>
        <v>561.5415251072269</v>
      </c>
      <c r="AZ131" s="5">
        <f t="shared" si="55"/>
        <v>589.40614462141275</v>
      </c>
      <c r="BA131" s="5">
        <f t="shared" si="56"/>
        <v>606.19500895031001</v>
      </c>
      <c r="BB131" s="5">
        <f t="shared" si="57"/>
        <v>743.85217345609465</v>
      </c>
      <c r="BC131" s="5">
        <f t="shared" si="58"/>
        <v>764.40686550490727</v>
      </c>
      <c r="BD131" s="5">
        <f t="shared" si="59"/>
        <v>686.61945575020434</v>
      </c>
      <c r="BE131" s="5">
        <f t="shared" si="60"/>
        <v>653.97279136747102</v>
      </c>
      <c r="BF131" s="5">
        <f t="shared" si="61"/>
        <v>691.17095452183059</v>
      </c>
      <c r="BG131" s="5">
        <f t="shared" si="62"/>
        <v>755.88258592158672</v>
      </c>
      <c r="BH131" s="5">
        <f t="shared" si="63"/>
        <v>864.0236058525204</v>
      </c>
      <c r="BI131" s="5">
        <f t="shared" si="64"/>
        <v>774.67812079416638</v>
      </c>
      <c r="BJ131" s="5">
        <f t="shared" si="65"/>
        <v>908.61243595323413</v>
      </c>
      <c r="BK131" s="5">
        <f t="shared" si="66"/>
        <v>991.42213395762394</v>
      </c>
      <c r="BL131" s="5">
        <f t="shared" si="67"/>
        <v>927.28879064599437</v>
      </c>
      <c r="BM131" s="5">
        <f t="shared" si="68"/>
        <v>986.46060148432616</v>
      </c>
      <c r="BN131" s="5">
        <f t="shared" si="69"/>
        <v>1132.3736457660443</v>
      </c>
      <c r="BO131" s="5">
        <f t="shared" si="70"/>
        <v>1220.0854600791479</v>
      </c>
    </row>
    <row r="132" spans="1:67" x14ac:dyDescent="0.3">
      <c r="A132">
        <f t="shared" si="71"/>
        <v>128</v>
      </c>
      <c r="B132">
        <f t="shared" si="40"/>
        <v>471</v>
      </c>
      <c r="C132" s="5">
        <f>AU132*EXP('Capital Market Assumptions'!$B$22+'Capital Market Assumptions'!$B$23*'Random Draws'!B131)</f>
        <v>488.58460810048359</v>
      </c>
      <c r="D132" s="5">
        <f>AV132*EXP('Capital Market Assumptions'!$B$22+'Capital Market Assumptions'!$B$23*'Random Draws'!C131)</f>
        <v>564.23139816294565</v>
      </c>
      <c r="E132" s="5">
        <f>AW132*EXP('Capital Market Assumptions'!$B$22+'Capital Market Assumptions'!$B$23*'Random Draws'!D131)</f>
        <v>518.66154859140806</v>
      </c>
      <c r="F132" s="5">
        <f>AX132*EXP('Capital Market Assumptions'!$B$22+'Capital Market Assumptions'!$B$23*'Random Draws'!E131)</f>
        <v>481.90737400719826</v>
      </c>
      <c r="G132" s="5">
        <f>AY132*EXP('Capital Market Assumptions'!$B$22+'Capital Market Assumptions'!$B$23*'Random Draws'!F131)</f>
        <v>453.14609457624482</v>
      </c>
      <c r="H132" s="5">
        <f>AZ132*EXP('Capital Market Assumptions'!$B$22+'Capital Market Assumptions'!$B$23*'Random Draws'!G131)</f>
        <v>481.71732686680645</v>
      </c>
      <c r="I132" s="5">
        <f>BA132*EXP('Capital Market Assumptions'!$B$22+'Capital Market Assumptions'!$B$23*'Random Draws'!H131)</f>
        <v>569.85631039762166</v>
      </c>
      <c r="J132" s="5">
        <f>BB132*EXP('Capital Market Assumptions'!$B$22+'Capital Market Assumptions'!$B$23*'Random Draws'!I131)</f>
        <v>456.57618676489989</v>
      </c>
      <c r="K132" s="5">
        <f>BC132*EXP('Capital Market Assumptions'!$B$22+'Capital Market Assumptions'!$B$23*'Random Draws'!J131)</f>
        <v>451.43213599300628</v>
      </c>
      <c r="L132" s="5">
        <f>BD132*EXP('Capital Market Assumptions'!$B$22+'Capital Market Assumptions'!$B$23*'Random Draws'!K131)</f>
        <v>479.4195442458186</v>
      </c>
      <c r="M132" s="5">
        <f>BE132*EXP('Capital Market Assumptions'!$B$22+'Capital Market Assumptions'!$B$23*'Random Draws'!L131)</f>
        <v>580.66200047245115</v>
      </c>
      <c r="N132" s="5">
        <f>BF132*EXP('Capital Market Assumptions'!$B$22+'Capital Market Assumptions'!$B$23*'Random Draws'!M131)</f>
        <v>640.15042236686077</v>
      </c>
      <c r="O132" s="5">
        <f>BG132*EXP('Capital Market Assumptions'!$B$22+'Capital Market Assumptions'!$B$23*'Random Draws'!N131)</f>
        <v>672.19591349527707</v>
      </c>
      <c r="P132" s="5">
        <f>BH132*EXP('Capital Market Assumptions'!$B$22+'Capital Market Assumptions'!$B$23*'Random Draws'!O131)</f>
        <v>743.90843626232925</v>
      </c>
      <c r="Q132" s="5">
        <f>BI132*EXP('Capital Market Assumptions'!$B$22+'Capital Market Assumptions'!$B$23*'Random Draws'!P131)</f>
        <v>926.45215227778715</v>
      </c>
      <c r="R132" s="5">
        <f>BJ132*EXP('Capital Market Assumptions'!$B$22+'Capital Market Assumptions'!$B$23*'Random Draws'!Q131)</f>
        <v>1091.7178508318686</v>
      </c>
      <c r="S132" s="5">
        <f>BK132*EXP('Capital Market Assumptions'!$B$22+'Capital Market Assumptions'!$B$23*'Random Draws'!R131)</f>
        <v>860.86450084970329</v>
      </c>
      <c r="T132" s="5">
        <f>BL132*EXP('Capital Market Assumptions'!$B$22+'Capital Market Assumptions'!$B$23*'Random Draws'!S131)</f>
        <v>893.54379848504595</v>
      </c>
      <c r="U132" s="5">
        <f>BM132*EXP('Capital Market Assumptions'!$B$22+'Capital Market Assumptions'!$B$23*'Random Draws'!T131)</f>
        <v>933.67230133799842</v>
      </c>
      <c r="V132" s="5">
        <f>BN132*EXP('Capital Market Assumptions'!$B$22+'Capital Market Assumptions'!$B$23*'Random Draws'!U131)</f>
        <v>970.89855379047435</v>
      </c>
      <c r="X132">
        <f t="shared" si="41"/>
        <v>4.2999999999999261E-2</v>
      </c>
      <c r="Y132">
        <f t="shared" si="42"/>
        <v>1.0600000000000023</v>
      </c>
      <c r="Z132">
        <f t="shared" si="43"/>
        <v>2.0930000000000035</v>
      </c>
      <c r="AA132">
        <f t="shared" si="44"/>
        <v>3.1530000000000058</v>
      </c>
      <c r="AB132">
        <f t="shared" si="45"/>
        <v>4.2659999999999911</v>
      </c>
      <c r="AC132">
        <f t="shared" si="46"/>
        <v>5.3020000000000067</v>
      </c>
      <c r="AD132">
        <f t="shared" si="47"/>
        <v>6.3569999999999993</v>
      </c>
      <c r="AE132">
        <f t="shared" si="48"/>
        <v>7.3900000000000006</v>
      </c>
      <c r="AF132">
        <f t="shared" si="49"/>
        <v>8.3549999999999898</v>
      </c>
      <c r="AG132">
        <f t="shared" si="50"/>
        <v>9.2480000000000047</v>
      </c>
      <c r="AH132">
        <v>9.9540000000000006</v>
      </c>
      <c r="AI132">
        <v>10.536</v>
      </c>
      <c r="AJ132">
        <v>11.061999999999999</v>
      </c>
      <c r="AK132">
        <v>11.587</v>
      </c>
      <c r="AL132">
        <v>12.256</v>
      </c>
      <c r="AM132">
        <v>12.815</v>
      </c>
      <c r="AN132">
        <v>13.287000000000001</v>
      </c>
      <c r="AO132">
        <v>13.785</v>
      </c>
      <c r="AP132">
        <v>14.218999999999999</v>
      </c>
      <c r="AQ132">
        <v>14.718999999999999</v>
      </c>
      <c r="AS132">
        <f t="shared" si="74"/>
        <v>471</v>
      </c>
      <c r="AT132">
        <f t="shared" si="74"/>
        <v>471</v>
      </c>
      <c r="AU132">
        <f t="shared" si="74"/>
        <v>471</v>
      </c>
      <c r="AV132" s="5">
        <f t="shared" si="51"/>
        <v>488.54160810048359</v>
      </c>
      <c r="AW132" s="5">
        <f t="shared" si="52"/>
        <v>563.17139816294571</v>
      </c>
      <c r="AX132" s="5">
        <f t="shared" si="53"/>
        <v>516.5685485914081</v>
      </c>
      <c r="AY132" s="5">
        <f t="shared" si="54"/>
        <v>478.75437400719824</v>
      </c>
      <c r="AZ132" s="5">
        <f t="shared" si="55"/>
        <v>448.8800945762448</v>
      </c>
      <c r="BA132" s="5">
        <f t="shared" si="56"/>
        <v>476.41532686680642</v>
      </c>
      <c r="BB132" s="5">
        <f t="shared" si="57"/>
        <v>563.49931039762168</v>
      </c>
      <c r="BC132" s="5">
        <f t="shared" si="58"/>
        <v>449.1861867648999</v>
      </c>
      <c r="BD132" s="5">
        <f t="shared" si="59"/>
        <v>443.07713599300632</v>
      </c>
      <c r="BE132" s="5">
        <f t="shared" si="60"/>
        <v>470.17154424581861</v>
      </c>
      <c r="BF132" s="5">
        <f t="shared" si="61"/>
        <v>570.7080004724512</v>
      </c>
      <c r="BG132" s="5">
        <f t="shared" si="62"/>
        <v>629.61442236686082</v>
      </c>
      <c r="BH132" s="5">
        <f t="shared" si="63"/>
        <v>661.13391349527706</v>
      </c>
      <c r="BI132" s="5">
        <f t="shared" si="64"/>
        <v>732.32143626232926</v>
      </c>
      <c r="BJ132" s="5">
        <f t="shared" si="65"/>
        <v>914.19615227778718</v>
      </c>
      <c r="BK132" s="5">
        <f t="shared" si="66"/>
        <v>1078.9028508318686</v>
      </c>
      <c r="BL132" s="5">
        <f t="shared" si="67"/>
        <v>847.57750084970326</v>
      </c>
      <c r="BM132" s="5">
        <f t="shared" si="68"/>
        <v>879.75879848504599</v>
      </c>
      <c r="BN132" s="5">
        <f t="shared" si="69"/>
        <v>919.45330133799837</v>
      </c>
      <c r="BO132" s="5">
        <f t="shared" si="70"/>
        <v>956.1795537904743</v>
      </c>
    </row>
    <row r="133" spans="1:67" x14ac:dyDescent="0.3">
      <c r="A133">
        <f t="shared" si="71"/>
        <v>129</v>
      </c>
      <c r="B133">
        <f t="shared" ref="B133:B196" si="75">initial_value</f>
        <v>471</v>
      </c>
      <c r="C133" s="5">
        <f>AU133*EXP('Capital Market Assumptions'!$B$22+'Capital Market Assumptions'!$B$23*'Random Draws'!B132)</f>
        <v>547.58590445788468</v>
      </c>
      <c r="D133" s="5">
        <f>AV133*EXP('Capital Market Assumptions'!$B$22+'Capital Market Assumptions'!$B$23*'Random Draws'!C132)</f>
        <v>516.82124825645076</v>
      </c>
      <c r="E133" s="5">
        <f>AW133*EXP('Capital Market Assumptions'!$B$22+'Capital Market Assumptions'!$B$23*'Random Draws'!D132)</f>
        <v>508.95951997207953</v>
      </c>
      <c r="F133" s="5">
        <f>AX133*EXP('Capital Market Assumptions'!$B$22+'Capital Market Assumptions'!$B$23*'Random Draws'!E132)</f>
        <v>543.47589498453965</v>
      </c>
      <c r="G133" s="5">
        <f>AY133*EXP('Capital Market Assumptions'!$B$22+'Capital Market Assumptions'!$B$23*'Random Draws'!F132)</f>
        <v>600.32536435998406</v>
      </c>
      <c r="H133" s="5">
        <f>AZ133*EXP('Capital Market Assumptions'!$B$22+'Capital Market Assumptions'!$B$23*'Random Draws'!G132)</f>
        <v>534.09905738497889</v>
      </c>
      <c r="I133" s="5">
        <f>BA133*EXP('Capital Market Assumptions'!$B$22+'Capital Market Assumptions'!$B$23*'Random Draws'!H132)</f>
        <v>545.88991592021068</v>
      </c>
      <c r="J133" s="5">
        <f>BB133*EXP('Capital Market Assumptions'!$B$22+'Capital Market Assumptions'!$B$23*'Random Draws'!I132)</f>
        <v>460.63315515112117</v>
      </c>
      <c r="K133" s="5">
        <f>BC133*EXP('Capital Market Assumptions'!$B$22+'Capital Market Assumptions'!$B$23*'Random Draws'!J132)</f>
        <v>401.79991673810349</v>
      </c>
      <c r="L133" s="5">
        <f>BD133*EXP('Capital Market Assumptions'!$B$22+'Capital Market Assumptions'!$B$23*'Random Draws'!K132)</f>
        <v>400.90993341295825</v>
      </c>
      <c r="M133" s="5">
        <f>BE133*EXP('Capital Market Assumptions'!$B$22+'Capital Market Assumptions'!$B$23*'Random Draws'!L132)</f>
        <v>367.53484641630695</v>
      </c>
      <c r="N133" s="5">
        <f>BF133*EXP('Capital Market Assumptions'!$B$22+'Capital Market Assumptions'!$B$23*'Random Draws'!M132)</f>
        <v>335.82933640884903</v>
      </c>
      <c r="O133" s="5">
        <f>BG133*EXP('Capital Market Assumptions'!$B$22+'Capital Market Assumptions'!$B$23*'Random Draws'!N132)</f>
        <v>382.71605260133072</v>
      </c>
      <c r="P133" s="5">
        <f>BH133*EXP('Capital Market Assumptions'!$B$22+'Capital Market Assumptions'!$B$23*'Random Draws'!O132)</f>
        <v>449.66430391184053</v>
      </c>
      <c r="Q133" s="5">
        <f>BI133*EXP('Capital Market Assumptions'!$B$22+'Capital Market Assumptions'!$B$23*'Random Draws'!P132)</f>
        <v>442.36523170859994</v>
      </c>
      <c r="R133" s="5">
        <f>BJ133*EXP('Capital Market Assumptions'!$B$22+'Capital Market Assumptions'!$B$23*'Random Draws'!Q132)</f>
        <v>490.01918038920115</v>
      </c>
      <c r="S133" s="5">
        <f>BK133*EXP('Capital Market Assumptions'!$B$22+'Capital Market Assumptions'!$B$23*'Random Draws'!R132)</f>
        <v>436.18029424373429</v>
      </c>
      <c r="T133" s="5">
        <f>BL133*EXP('Capital Market Assumptions'!$B$22+'Capital Market Assumptions'!$B$23*'Random Draws'!S132)</f>
        <v>330.81545973698803</v>
      </c>
      <c r="U133" s="5">
        <f>BM133*EXP('Capital Market Assumptions'!$B$22+'Capital Market Assumptions'!$B$23*'Random Draws'!T132)</f>
        <v>258.78717534603118</v>
      </c>
      <c r="V133" s="5">
        <f>BN133*EXP('Capital Market Assumptions'!$B$22+'Capital Market Assumptions'!$B$23*'Random Draws'!U132)</f>
        <v>272.75889436122765</v>
      </c>
      <c r="X133">
        <f t="shared" si="41"/>
        <v>4.2999999999999261E-2</v>
      </c>
      <c r="Y133">
        <f t="shared" si="42"/>
        <v>1.0600000000000023</v>
      </c>
      <c r="Z133">
        <f t="shared" si="43"/>
        <v>2.0930000000000035</v>
      </c>
      <c r="AA133">
        <f t="shared" si="44"/>
        <v>3.1530000000000058</v>
      </c>
      <c r="AB133">
        <f t="shared" si="45"/>
        <v>4.2659999999999911</v>
      </c>
      <c r="AC133">
        <f t="shared" si="46"/>
        <v>5.3020000000000067</v>
      </c>
      <c r="AD133">
        <f t="shared" si="47"/>
        <v>6.3569999999999993</v>
      </c>
      <c r="AE133">
        <f t="shared" si="48"/>
        <v>7.3900000000000006</v>
      </c>
      <c r="AF133">
        <f t="shared" si="49"/>
        <v>8.3549999999999898</v>
      </c>
      <c r="AG133">
        <f t="shared" si="50"/>
        <v>9.2480000000000047</v>
      </c>
      <c r="AH133">
        <v>9.9540000000000006</v>
      </c>
      <c r="AI133">
        <v>10.536</v>
      </c>
      <c r="AJ133">
        <v>11.061999999999999</v>
      </c>
      <c r="AK133">
        <v>11.587</v>
      </c>
      <c r="AL133">
        <v>12.256</v>
      </c>
      <c r="AM133">
        <v>12.815</v>
      </c>
      <c r="AN133">
        <v>13.287000000000001</v>
      </c>
      <c r="AO133">
        <v>13.785</v>
      </c>
      <c r="AP133">
        <v>14.218999999999999</v>
      </c>
      <c r="AQ133">
        <v>14.718999999999999</v>
      </c>
      <c r="AS133">
        <f t="shared" si="74"/>
        <v>471</v>
      </c>
      <c r="AT133">
        <f t="shared" si="74"/>
        <v>471</v>
      </c>
      <c r="AU133">
        <f t="shared" si="74"/>
        <v>471</v>
      </c>
      <c r="AV133" s="5">
        <f t="shared" si="51"/>
        <v>547.54290445788467</v>
      </c>
      <c r="AW133" s="5">
        <f t="shared" si="52"/>
        <v>515.7612482564507</v>
      </c>
      <c r="AX133" s="5">
        <f t="shared" si="53"/>
        <v>506.86651997207952</v>
      </c>
      <c r="AY133" s="5">
        <f t="shared" si="54"/>
        <v>540.32289498453963</v>
      </c>
      <c r="AZ133" s="5">
        <f t="shared" si="55"/>
        <v>596.0593643599841</v>
      </c>
      <c r="BA133" s="5">
        <f t="shared" si="56"/>
        <v>528.79705738497887</v>
      </c>
      <c r="BB133" s="5">
        <f t="shared" si="57"/>
        <v>539.53291592021071</v>
      </c>
      <c r="BC133" s="5">
        <f t="shared" si="58"/>
        <v>453.24315515112119</v>
      </c>
      <c r="BD133" s="5">
        <f t="shared" si="59"/>
        <v>393.44491673810353</v>
      </c>
      <c r="BE133" s="5">
        <f t="shared" si="60"/>
        <v>391.66193341295826</v>
      </c>
      <c r="BF133" s="5">
        <f t="shared" si="61"/>
        <v>357.58084641630694</v>
      </c>
      <c r="BG133" s="5">
        <f t="shared" si="62"/>
        <v>325.29333640884903</v>
      </c>
      <c r="BH133" s="5">
        <f t="shared" si="63"/>
        <v>371.6540526013307</v>
      </c>
      <c r="BI133" s="5">
        <f t="shared" si="64"/>
        <v>438.07730391184054</v>
      </c>
      <c r="BJ133" s="5">
        <f t="shared" si="65"/>
        <v>430.10923170859996</v>
      </c>
      <c r="BK133" s="5">
        <f t="shared" si="66"/>
        <v>477.20418038920116</v>
      </c>
      <c r="BL133" s="5">
        <f t="shared" si="67"/>
        <v>422.89329424373432</v>
      </c>
      <c r="BM133" s="5">
        <f t="shared" si="68"/>
        <v>317.03045973698801</v>
      </c>
      <c r="BN133" s="5">
        <f t="shared" si="69"/>
        <v>244.56817534603118</v>
      </c>
      <c r="BO133" s="5">
        <f t="shared" si="70"/>
        <v>258.03989436122765</v>
      </c>
    </row>
    <row r="134" spans="1:67" x14ac:dyDescent="0.3">
      <c r="A134">
        <f t="shared" si="71"/>
        <v>130</v>
      </c>
      <c r="B134">
        <f t="shared" si="75"/>
        <v>471</v>
      </c>
      <c r="C134" s="5">
        <f>AU134*EXP('Capital Market Assumptions'!$B$22+'Capital Market Assumptions'!$B$23*'Random Draws'!B133)</f>
        <v>397.43052501502052</v>
      </c>
      <c r="D134" s="5">
        <f>AV134*EXP('Capital Market Assumptions'!$B$22+'Capital Market Assumptions'!$B$23*'Random Draws'!C133)</f>
        <v>349.39533179942083</v>
      </c>
      <c r="E134" s="5">
        <f>AW134*EXP('Capital Market Assumptions'!$B$22+'Capital Market Assumptions'!$B$23*'Random Draws'!D133)</f>
        <v>353.14849278085524</v>
      </c>
      <c r="F134" s="5">
        <f>AX134*EXP('Capital Market Assumptions'!$B$22+'Capital Market Assumptions'!$B$23*'Random Draws'!E133)</f>
        <v>421.96346066525734</v>
      </c>
      <c r="G134" s="5">
        <f>AY134*EXP('Capital Market Assumptions'!$B$22+'Capital Market Assumptions'!$B$23*'Random Draws'!F133)</f>
        <v>441.47180622683317</v>
      </c>
      <c r="H134" s="5">
        <f>AZ134*EXP('Capital Market Assumptions'!$B$22+'Capital Market Assumptions'!$B$23*'Random Draws'!G133)</f>
        <v>479.65673524006394</v>
      </c>
      <c r="I134" s="5">
        <f>BA134*EXP('Capital Market Assumptions'!$B$22+'Capital Market Assumptions'!$B$23*'Random Draws'!H133)</f>
        <v>410.23695625756903</v>
      </c>
      <c r="J134" s="5">
        <f>BB134*EXP('Capital Market Assumptions'!$B$22+'Capital Market Assumptions'!$B$23*'Random Draws'!I133)</f>
        <v>539.25171660621197</v>
      </c>
      <c r="K134" s="5">
        <f>BC134*EXP('Capital Market Assumptions'!$B$22+'Capital Market Assumptions'!$B$23*'Random Draws'!J133)</f>
        <v>579.47434344947214</v>
      </c>
      <c r="L134" s="5">
        <f>BD134*EXP('Capital Market Assumptions'!$B$22+'Capital Market Assumptions'!$B$23*'Random Draws'!K133)</f>
        <v>562.45430922323158</v>
      </c>
      <c r="M134" s="5">
        <f>BE134*EXP('Capital Market Assumptions'!$B$22+'Capital Market Assumptions'!$B$23*'Random Draws'!L133)</f>
        <v>543.9782840842239</v>
      </c>
      <c r="N134" s="5">
        <f>BF134*EXP('Capital Market Assumptions'!$B$22+'Capital Market Assumptions'!$B$23*'Random Draws'!M133)</f>
        <v>570.58416750574315</v>
      </c>
      <c r="O134" s="5">
        <f>BG134*EXP('Capital Market Assumptions'!$B$22+'Capital Market Assumptions'!$B$23*'Random Draws'!N133)</f>
        <v>496.96885552045927</v>
      </c>
      <c r="P134" s="5">
        <f>BH134*EXP('Capital Market Assumptions'!$B$22+'Capital Market Assumptions'!$B$23*'Random Draws'!O133)</f>
        <v>565.62668623887726</v>
      </c>
      <c r="Q134" s="5">
        <f>BI134*EXP('Capital Market Assumptions'!$B$22+'Capital Market Assumptions'!$B$23*'Random Draws'!P133)</f>
        <v>615.2572892924187</v>
      </c>
      <c r="R134" s="5">
        <f>BJ134*EXP('Capital Market Assumptions'!$B$22+'Capital Market Assumptions'!$B$23*'Random Draws'!Q133)</f>
        <v>557.99904750443807</v>
      </c>
      <c r="S134" s="5">
        <f>BK134*EXP('Capital Market Assumptions'!$B$22+'Capital Market Assumptions'!$B$23*'Random Draws'!R133)</f>
        <v>466.95472694903935</v>
      </c>
      <c r="T134" s="5">
        <f>BL134*EXP('Capital Market Assumptions'!$B$22+'Capital Market Assumptions'!$B$23*'Random Draws'!S133)</f>
        <v>477.65079512699293</v>
      </c>
      <c r="U134" s="5">
        <f>BM134*EXP('Capital Market Assumptions'!$B$22+'Capital Market Assumptions'!$B$23*'Random Draws'!T133)</f>
        <v>573.31432125118693</v>
      </c>
      <c r="V134" s="5">
        <f>BN134*EXP('Capital Market Assumptions'!$B$22+'Capital Market Assumptions'!$B$23*'Random Draws'!U133)</f>
        <v>730.84248088551772</v>
      </c>
      <c r="X134">
        <f t="shared" ref="X134:X197" si="76">58.007-57.964</f>
        <v>4.2999999999999261E-2</v>
      </c>
      <c r="Y134">
        <f t="shared" ref="Y134:Y197" si="77">61.188-60.128</f>
        <v>1.0600000000000023</v>
      </c>
      <c r="Z134">
        <f t="shared" ref="Z134:Z197" si="78">64.551-62.458</f>
        <v>2.0930000000000035</v>
      </c>
      <c r="AA134">
        <f t="shared" ref="AA134:AA197" si="79">68.052-64.899</f>
        <v>3.1530000000000058</v>
      </c>
      <c r="AB134">
        <f t="shared" ref="AB134:AB197" si="80">71.648-67.382</f>
        <v>4.2659999999999911</v>
      </c>
      <c r="AC134">
        <f t="shared" ref="AC134:AC197" si="81">75.305-70.003</f>
        <v>5.3020000000000067</v>
      </c>
      <c r="AD134">
        <f t="shared" ref="AD134:AD197" si="82">79.039-72.682</f>
        <v>6.3569999999999993</v>
      </c>
      <c r="AE134">
        <f t="shared" ref="AE134:AE197" si="83">82.867-75.477</f>
        <v>7.3900000000000006</v>
      </c>
      <c r="AF134">
        <f t="shared" ref="AF134:AF197" si="84">86.752-78.397</f>
        <v>8.3549999999999898</v>
      </c>
      <c r="AG134">
        <f t="shared" ref="AG134:AG197" si="85">90.667-81.419</f>
        <v>9.2480000000000047</v>
      </c>
      <c r="AH134">
        <v>9.9540000000000006</v>
      </c>
      <c r="AI134">
        <v>10.536</v>
      </c>
      <c r="AJ134">
        <v>11.061999999999999</v>
      </c>
      <c r="AK134">
        <v>11.587</v>
      </c>
      <c r="AL134">
        <v>12.256</v>
      </c>
      <c r="AM134">
        <v>12.815</v>
      </c>
      <c r="AN134">
        <v>13.287000000000001</v>
      </c>
      <c r="AO134">
        <v>13.785</v>
      </c>
      <c r="AP134">
        <v>14.218999999999999</v>
      </c>
      <c r="AQ134">
        <v>14.718999999999999</v>
      </c>
      <c r="AS134">
        <f t="shared" si="74"/>
        <v>471</v>
      </c>
      <c r="AT134">
        <f t="shared" si="74"/>
        <v>471</v>
      </c>
      <c r="AU134">
        <f t="shared" si="74"/>
        <v>471</v>
      </c>
      <c r="AV134" s="5">
        <f t="shared" ref="AV134:AV197" si="86">MAX(C134-X134,0)</f>
        <v>397.38752501502051</v>
      </c>
      <c r="AW134" s="5">
        <f t="shared" ref="AW134:AW197" si="87">MAX(D134-Y134,0)</f>
        <v>348.33533179942083</v>
      </c>
      <c r="AX134" s="5">
        <f t="shared" ref="AX134:AX197" si="88">MAX(E134-Z134,0)</f>
        <v>351.05549278085522</v>
      </c>
      <c r="AY134" s="5">
        <f t="shared" ref="AY134:AY197" si="89">MAX(F134-AA134,0)</f>
        <v>418.81046066525732</v>
      </c>
      <c r="AZ134" s="5">
        <f t="shared" ref="AZ134:AZ197" si="90">MAX(G134-AB134,0)</f>
        <v>437.20580622683315</v>
      </c>
      <c r="BA134" s="5">
        <f t="shared" ref="BA134:BA197" si="91">MAX(H134-AC134,0)</f>
        <v>474.35473524006392</v>
      </c>
      <c r="BB134" s="5">
        <f t="shared" ref="BB134:BB197" si="92">MAX(I134-AD134,0)</f>
        <v>403.87995625756901</v>
      </c>
      <c r="BC134" s="5">
        <f t="shared" ref="BC134:BC197" si="93">MAX(J134-AE134,0)</f>
        <v>531.86171660621198</v>
      </c>
      <c r="BD134" s="5">
        <f t="shared" ref="BD134:BD197" si="94">MAX(K134-AF134,0)</f>
        <v>571.11934344947213</v>
      </c>
      <c r="BE134" s="5">
        <f t="shared" ref="BE134:BE197" si="95">MAX(L134-AG134,0)</f>
        <v>553.20630922323153</v>
      </c>
      <c r="BF134" s="5">
        <f t="shared" ref="BF134:BF197" si="96">MAX(M134-AH134,0)</f>
        <v>534.02428408422395</v>
      </c>
      <c r="BG134" s="5">
        <f t="shared" ref="BG134:BG197" si="97">MAX(N134-AI134,0)</f>
        <v>560.04816750574321</v>
      </c>
      <c r="BH134" s="5">
        <f t="shared" ref="BH134:BH197" si="98">MAX(O134-AJ134,0)</f>
        <v>485.90685552045926</v>
      </c>
      <c r="BI134" s="5">
        <f t="shared" ref="BI134:BI197" si="99">MAX(P134-AK134,0)</f>
        <v>554.03968623887727</v>
      </c>
      <c r="BJ134" s="5">
        <f t="shared" ref="BJ134:BJ197" si="100">MAX(Q134-AL134,0)</f>
        <v>603.00128929241873</v>
      </c>
      <c r="BK134" s="5">
        <f t="shared" ref="BK134:BK197" si="101">MAX(R134-AM134,0)</f>
        <v>545.18404750443801</v>
      </c>
      <c r="BL134" s="5">
        <f t="shared" ref="BL134:BL197" si="102">MAX(S134-AN134,0)</f>
        <v>453.66772694903938</v>
      </c>
      <c r="BM134" s="5">
        <f t="shared" ref="BM134:BM197" si="103">MAX(T134-AO134,0)</f>
        <v>463.86579512699291</v>
      </c>
      <c r="BN134" s="5">
        <f t="shared" ref="BN134:BN197" si="104">MAX(U134-AP134,0)</f>
        <v>559.09532125118687</v>
      </c>
      <c r="BO134" s="5">
        <f t="shared" ref="BO134:BO197" si="105">MAX(V134-AQ134,0)</f>
        <v>716.12348088551767</v>
      </c>
    </row>
    <row r="135" spans="1:67" x14ac:dyDescent="0.3">
      <c r="A135">
        <f t="shared" ref="A135:A198" si="106">1+A134</f>
        <v>131</v>
      </c>
      <c r="B135">
        <f t="shared" si="75"/>
        <v>471</v>
      </c>
      <c r="C135" s="5">
        <f>AU135*EXP('Capital Market Assumptions'!$B$22+'Capital Market Assumptions'!$B$23*'Random Draws'!B134)</f>
        <v>484.28257961965875</v>
      </c>
      <c r="D135" s="5">
        <f>AV135*EXP('Capital Market Assumptions'!$B$22+'Capital Market Assumptions'!$B$23*'Random Draws'!C134)</f>
        <v>446.47245213962913</v>
      </c>
      <c r="E135" s="5">
        <f>AW135*EXP('Capital Market Assumptions'!$B$22+'Capital Market Assumptions'!$B$23*'Random Draws'!D134)</f>
        <v>421.51011055715566</v>
      </c>
      <c r="F135" s="5">
        <f>AX135*EXP('Capital Market Assumptions'!$B$22+'Capital Market Assumptions'!$B$23*'Random Draws'!E134)</f>
        <v>488.75198870179264</v>
      </c>
      <c r="G135" s="5">
        <f>AY135*EXP('Capital Market Assumptions'!$B$22+'Capital Market Assumptions'!$B$23*'Random Draws'!F134)</f>
        <v>556.5849033371959</v>
      </c>
      <c r="H135" s="5">
        <f>AZ135*EXP('Capital Market Assumptions'!$B$22+'Capital Market Assumptions'!$B$23*'Random Draws'!G134)</f>
        <v>606.42092270384842</v>
      </c>
      <c r="I135" s="5">
        <f>BA135*EXP('Capital Market Assumptions'!$B$22+'Capital Market Assumptions'!$B$23*'Random Draws'!H134)</f>
        <v>781.39966220518659</v>
      </c>
      <c r="J135" s="5">
        <f>BB135*EXP('Capital Market Assumptions'!$B$22+'Capital Market Assumptions'!$B$23*'Random Draws'!I134)</f>
        <v>823.68129361275533</v>
      </c>
      <c r="K135" s="5">
        <f>BC135*EXP('Capital Market Assumptions'!$B$22+'Capital Market Assumptions'!$B$23*'Random Draws'!J134)</f>
        <v>918.40362188710014</v>
      </c>
      <c r="L135" s="5">
        <f>BD135*EXP('Capital Market Assumptions'!$B$22+'Capital Market Assumptions'!$B$23*'Random Draws'!K134)</f>
        <v>1084.7267290538434</v>
      </c>
      <c r="M135" s="5">
        <f>BE135*EXP('Capital Market Assumptions'!$B$22+'Capital Market Assumptions'!$B$23*'Random Draws'!L134)</f>
        <v>1288.2984331956895</v>
      </c>
      <c r="N135" s="5">
        <f>BF135*EXP('Capital Market Assumptions'!$B$22+'Capital Market Assumptions'!$B$23*'Random Draws'!M134)</f>
        <v>1445.5999730641668</v>
      </c>
      <c r="O135" s="5">
        <f>BG135*EXP('Capital Market Assumptions'!$B$22+'Capital Market Assumptions'!$B$23*'Random Draws'!N134)</f>
        <v>1785.0356077474123</v>
      </c>
      <c r="P135" s="5">
        <f>BH135*EXP('Capital Market Assumptions'!$B$22+'Capital Market Assumptions'!$B$23*'Random Draws'!O134)</f>
        <v>1817.9579326883738</v>
      </c>
      <c r="Q135" s="5">
        <f>BI135*EXP('Capital Market Assumptions'!$B$22+'Capital Market Assumptions'!$B$23*'Random Draws'!P134)</f>
        <v>1829.0880576632105</v>
      </c>
      <c r="R135" s="5">
        <f>BJ135*EXP('Capital Market Assumptions'!$B$22+'Capital Market Assumptions'!$B$23*'Random Draws'!Q134)</f>
        <v>1581.3110286002736</v>
      </c>
      <c r="S135" s="5">
        <f>BK135*EXP('Capital Market Assumptions'!$B$22+'Capital Market Assumptions'!$B$23*'Random Draws'!R134)</f>
        <v>1600.0214403967916</v>
      </c>
      <c r="T135" s="5">
        <f>BL135*EXP('Capital Market Assumptions'!$B$22+'Capital Market Assumptions'!$B$23*'Random Draws'!S134)</f>
        <v>2287.4181156010518</v>
      </c>
      <c r="U135" s="5">
        <f>BM135*EXP('Capital Market Assumptions'!$B$22+'Capital Market Assumptions'!$B$23*'Random Draws'!T134)</f>
        <v>2158.7208037088244</v>
      </c>
      <c r="V135" s="5">
        <f>BN135*EXP('Capital Market Assumptions'!$B$22+'Capital Market Assumptions'!$B$23*'Random Draws'!U134)</f>
        <v>1769.8045296684595</v>
      </c>
      <c r="X135">
        <f t="shared" si="76"/>
        <v>4.2999999999999261E-2</v>
      </c>
      <c r="Y135">
        <f t="shared" si="77"/>
        <v>1.0600000000000023</v>
      </c>
      <c r="Z135">
        <f t="shared" si="78"/>
        <v>2.0930000000000035</v>
      </c>
      <c r="AA135">
        <f t="shared" si="79"/>
        <v>3.1530000000000058</v>
      </c>
      <c r="AB135">
        <f t="shared" si="80"/>
        <v>4.2659999999999911</v>
      </c>
      <c r="AC135">
        <f t="shared" si="81"/>
        <v>5.3020000000000067</v>
      </c>
      <c r="AD135">
        <f t="shared" si="82"/>
        <v>6.3569999999999993</v>
      </c>
      <c r="AE135">
        <f t="shared" si="83"/>
        <v>7.3900000000000006</v>
      </c>
      <c r="AF135">
        <f t="shared" si="84"/>
        <v>8.3549999999999898</v>
      </c>
      <c r="AG135">
        <f t="shared" si="85"/>
        <v>9.2480000000000047</v>
      </c>
      <c r="AH135">
        <v>9.9540000000000006</v>
      </c>
      <c r="AI135">
        <v>10.536</v>
      </c>
      <c r="AJ135">
        <v>11.061999999999999</v>
      </c>
      <c r="AK135">
        <v>11.587</v>
      </c>
      <c r="AL135">
        <v>12.256</v>
      </c>
      <c r="AM135">
        <v>12.815</v>
      </c>
      <c r="AN135">
        <v>13.287000000000001</v>
      </c>
      <c r="AO135">
        <v>13.785</v>
      </c>
      <c r="AP135">
        <v>14.218999999999999</v>
      </c>
      <c r="AQ135">
        <v>14.718999999999999</v>
      </c>
      <c r="AS135">
        <f t="shared" si="74"/>
        <v>471</v>
      </c>
      <c r="AT135">
        <f t="shared" si="74"/>
        <v>471</v>
      </c>
      <c r="AU135">
        <f t="shared" si="74"/>
        <v>471</v>
      </c>
      <c r="AV135" s="5">
        <f t="shared" si="86"/>
        <v>484.23957961965874</v>
      </c>
      <c r="AW135" s="5">
        <f t="shared" si="87"/>
        <v>445.41245213962912</v>
      </c>
      <c r="AX135" s="5">
        <f t="shared" si="88"/>
        <v>419.41711055715564</v>
      </c>
      <c r="AY135" s="5">
        <f t="shared" si="89"/>
        <v>485.59898870179262</v>
      </c>
      <c r="AZ135" s="5">
        <f t="shared" si="90"/>
        <v>552.31890333719593</v>
      </c>
      <c r="BA135" s="5">
        <f t="shared" si="91"/>
        <v>601.1189227038484</v>
      </c>
      <c r="BB135" s="5">
        <f t="shared" si="92"/>
        <v>775.04266220518662</v>
      </c>
      <c r="BC135" s="5">
        <f t="shared" si="93"/>
        <v>816.29129361275534</v>
      </c>
      <c r="BD135" s="5">
        <f t="shared" si="94"/>
        <v>910.04862188710013</v>
      </c>
      <c r="BE135" s="5">
        <f t="shared" si="95"/>
        <v>1075.4787290538434</v>
      </c>
      <c r="BF135" s="5">
        <f t="shared" si="96"/>
        <v>1278.3444331956896</v>
      </c>
      <c r="BG135" s="5">
        <f t="shared" si="97"/>
        <v>1435.0639730641667</v>
      </c>
      <c r="BH135" s="5">
        <f t="shared" si="98"/>
        <v>1773.9736077474124</v>
      </c>
      <c r="BI135" s="5">
        <f t="shared" si="99"/>
        <v>1806.3709326883738</v>
      </c>
      <c r="BJ135" s="5">
        <f t="shared" si="100"/>
        <v>1816.8320576632104</v>
      </c>
      <c r="BK135" s="5">
        <f t="shared" si="101"/>
        <v>1568.4960286002736</v>
      </c>
      <c r="BL135" s="5">
        <f t="shared" si="102"/>
        <v>1586.7344403967916</v>
      </c>
      <c r="BM135" s="5">
        <f t="shared" si="103"/>
        <v>2273.6331156010519</v>
      </c>
      <c r="BN135" s="5">
        <f t="shared" si="104"/>
        <v>2144.5018037088244</v>
      </c>
      <c r="BO135" s="5">
        <f t="shared" si="105"/>
        <v>1755.0855296684595</v>
      </c>
    </row>
    <row r="136" spans="1:67" x14ac:dyDescent="0.3">
      <c r="A136">
        <f t="shared" si="106"/>
        <v>132</v>
      </c>
      <c r="B136">
        <f t="shared" si="75"/>
        <v>471</v>
      </c>
      <c r="C136" s="5">
        <f>AU136*EXP('Capital Market Assumptions'!$B$22+'Capital Market Assumptions'!$B$23*'Random Draws'!B135)</f>
        <v>458.51353833263295</v>
      </c>
      <c r="D136" s="5">
        <f>AV136*EXP('Capital Market Assumptions'!$B$22+'Capital Market Assumptions'!$B$23*'Random Draws'!C135)</f>
        <v>523.43263743132809</v>
      </c>
      <c r="E136" s="5">
        <f>AW136*EXP('Capital Market Assumptions'!$B$22+'Capital Market Assumptions'!$B$23*'Random Draws'!D135)</f>
        <v>628.38286303766949</v>
      </c>
      <c r="F136" s="5">
        <f>AX136*EXP('Capital Market Assumptions'!$B$22+'Capital Market Assumptions'!$B$23*'Random Draws'!E135)</f>
        <v>533.66243335961803</v>
      </c>
      <c r="G136" s="5">
        <f>AY136*EXP('Capital Market Assumptions'!$B$22+'Capital Market Assumptions'!$B$23*'Random Draws'!F135)</f>
        <v>519.08245605184948</v>
      </c>
      <c r="H136" s="5">
        <f>AZ136*EXP('Capital Market Assumptions'!$B$22+'Capital Market Assumptions'!$B$23*'Random Draws'!G135)</f>
        <v>555.11260340975423</v>
      </c>
      <c r="I136" s="5">
        <f>BA136*EXP('Capital Market Assumptions'!$B$22+'Capital Market Assumptions'!$B$23*'Random Draws'!H135)</f>
        <v>512.23094849186555</v>
      </c>
      <c r="J136" s="5">
        <f>BB136*EXP('Capital Market Assumptions'!$B$22+'Capital Market Assumptions'!$B$23*'Random Draws'!I135)</f>
        <v>601.64784509308174</v>
      </c>
      <c r="K136" s="5">
        <f>BC136*EXP('Capital Market Assumptions'!$B$22+'Capital Market Assumptions'!$B$23*'Random Draws'!J135)</f>
        <v>690.00678997007378</v>
      </c>
      <c r="L136" s="5">
        <f>BD136*EXP('Capital Market Assumptions'!$B$22+'Capital Market Assumptions'!$B$23*'Random Draws'!K135)</f>
        <v>792.28037482130628</v>
      </c>
      <c r="M136" s="5">
        <f>BE136*EXP('Capital Market Assumptions'!$B$22+'Capital Market Assumptions'!$B$23*'Random Draws'!L135)</f>
        <v>923.21365357208174</v>
      </c>
      <c r="N136" s="5">
        <f>BF136*EXP('Capital Market Assumptions'!$B$22+'Capital Market Assumptions'!$B$23*'Random Draws'!M135)</f>
        <v>930.2169723033968</v>
      </c>
      <c r="O136" s="5">
        <f>BG136*EXP('Capital Market Assumptions'!$B$22+'Capital Market Assumptions'!$B$23*'Random Draws'!N135)</f>
        <v>860.94012946714395</v>
      </c>
      <c r="P136" s="5">
        <f>BH136*EXP('Capital Market Assumptions'!$B$22+'Capital Market Assumptions'!$B$23*'Random Draws'!O135)</f>
        <v>947.38891375900232</v>
      </c>
      <c r="Q136" s="5">
        <f>BI136*EXP('Capital Market Assumptions'!$B$22+'Capital Market Assumptions'!$B$23*'Random Draws'!P135)</f>
        <v>1035.6229500937834</v>
      </c>
      <c r="R136" s="5">
        <f>BJ136*EXP('Capital Market Assumptions'!$B$22+'Capital Market Assumptions'!$B$23*'Random Draws'!Q135)</f>
        <v>1226.8046323478754</v>
      </c>
      <c r="S136" s="5">
        <f>BK136*EXP('Capital Market Assumptions'!$B$22+'Capital Market Assumptions'!$B$23*'Random Draws'!R135)</f>
        <v>1327.1675312447396</v>
      </c>
      <c r="T136" s="5">
        <f>BL136*EXP('Capital Market Assumptions'!$B$22+'Capital Market Assumptions'!$B$23*'Random Draws'!S135)</f>
        <v>1424.4193382910676</v>
      </c>
      <c r="U136" s="5">
        <f>BM136*EXP('Capital Market Assumptions'!$B$22+'Capital Market Assumptions'!$B$23*'Random Draws'!T135)</f>
        <v>1830.8903544100754</v>
      </c>
      <c r="V136" s="5">
        <f>BN136*EXP('Capital Market Assumptions'!$B$22+'Capital Market Assumptions'!$B$23*'Random Draws'!U135)</f>
        <v>2210.1112391798292</v>
      </c>
      <c r="X136">
        <f t="shared" si="76"/>
        <v>4.2999999999999261E-2</v>
      </c>
      <c r="Y136">
        <f t="shared" si="77"/>
        <v>1.0600000000000023</v>
      </c>
      <c r="Z136">
        <f t="shared" si="78"/>
        <v>2.0930000000000035</v>
      </c>
      <c r="AA136">
        <f t="shared" si="79"/>
        <v>3.1530000000000058</v>
      </c>
      <c r="AB136">
        <f t="shared" si="80"/>
        <v>4.2659999999999911</v>
      </c>
      <c r="AC136">
        <f t="shared" si="81"/>
        <v>5.3020000000000067</v>
      </c>
      <c r="AD136">
        <f t="shared" si="82"/>
        <v>6.3569999999999993</v>
      </c>
      <c r="AE136">
        <f t="shared" si="83"/>
        <v>7.3900000000000006</v>
      </c>
      <c r="AF136">
        <f t="shared" si="84"/>
        <v>8.3549999999999898</v>
      </c>
      <c r="AG136">
        <f t="shared" si="85"/>
        <v>9.2480000000000047</v>
      </c>
      <c r="AH136">
        <v>9.9540000000000006</v>
      </c>
      <c r="AI136">
        <v>10.536</v>
      </c>
      <c r="AJ136">
        <v>11.061999999999999</v>
      </c>
      <c r="AK136">
        <v>11.587</v>
      </c>
      <c r="AL136">
        <v>12.256</v>
      </c>
      <c r="AM136">
        <v>12.815</v>
      </c>
      <c r="AN136">
        <v>13.287000000000001</v>
      </c>
      <c r="AO136">
        <v>13.785</v>
      </c>
      <c r="AP136">
        <v>14.218999999999999</v>
      </c>
      <c r="AQ136">
        <v>14.718999999999999</v>
      </c>
      <c r="AS136">
        <f t="shared" si="74"/>
        <v>471</v>
      </c>
      <c r="AT136">
        <f t="shared" si="74"/>
        <v>471</v>
      </c>
      <c r="AU136">
        <f t="shared" si="74"/>
        <v>471</v>
      </c>
      <c r="AV136" s="5">
        <f t="shared" si="86"/>
        <v>458.47053833263294</v>
      </c>
      <c r="AW136" s="5">
        <f t="shared" si="87"/>
        <v>522.37263743132803</v>
      </c>
      <c r="AX136" s="5">
        <f t="shared" si="88"/>
        <v>626.28986303766953</v>
      </c>
      <c r="AY136" s="5">
        <f t="shared" si="89"/>
        <v>530.50943335961801</v>
      </c>
      <c r="AZ136" s="5">
        <f t="shared" si="90"/>
        <v>514.81645605184951</v>
      </c>
      <c r="BA136" s="5">
        <f t="shared" si="91"/>
        <v>549.81060340975421</v>
      </c>
      <c r="BB136" s="5">
        <f t="shared" si="92"/>
        <v>505.87394849186558</v>
      </c>
      <c r="BC136" s="5">
        <f t="shared" si="93"/>
        <v>594.25784509308176</v>
      </c>
      <c r="BD136" s="5">
        <f t="shared" si="94"/>
        <v>681.65178997007376</v>
      </c>
      <c r="BE136" s="5">
        <f t="shared" si="95"/>
        <v>783.03237482130623</v>
      </c>
      <c r="BF136" s="5">
        <f t="shared" si="96"/>
        <v>913.25965357208179</v>
      </c>
      <c r="BG136" s="5">
        <f t="shared" si="97"/>
        <v>919.68097230339686</v>
      </c>
      <c r="BH136" s="5">
        <f t="shared" si="98"/>
        <v>849.87812946714394</v>
      </c>
      <c r="BI136" s="5">
        <f t="shared" si="99"/>
        <v>935.80191375900233</v>
      </c>
      <c r="BJ136" s="5">
        <f t="shared" si="100"/>
        <v>1023.3669500937834</v>
      </c>
      <c r="BK136" s="5">
        <f t="shared" si="101"/>
        <v>1213.9896323478754</v>
      </c>
      <c r="BL136" s="5">
        <f t="shared" si="102"/>
        <v>1313.8805312447396</v>
      </c>
      <c r="BM136" s="5">
        <f t="shared" si="103"/>
        <v>1410.6343382910675</v>
      </c>
      <c r="BN136" s="5">
        <f t="shared" si="104"/>
        <v>1816.6713544100753</v>
      </c>
      <c r="BO136" s="5">
        <f t="shared" si="105"/>
        <v>2195.3922391798292</v>
      </c>
    </row>
    <row r="137" spans="1:67" x14ac:dyDescent="0.3">
      <c r="A137">
        <f t="shared" si="106"/>
        <v>133</v>
      </c>
      <c r="B137">
        <f t="shared" si="75"/>
        <v>471</v>
      </c>
      <c r="C137" s="5">
        <f>AU137*EXP('Capital Market Assumptions'!$B$22+'Capital Market Assumptions'!$B$23*'Random Draws'!B136)</f>
        <v>420.01211754262789</v>
      </c>
      <c r="D137" s="5">
        <f>AV137*EXP('Capital Market Assumptions'!$B$22+'Capital Market Assumptions'!$B$23*'Random Draws'!C136)</f>
        <v>576.94218175097262</v>
      </c>
      <c r="E137" s="5">
        <f>AW137*EXP('Capital Market Assumptions'!$B$22+'Capital Market Assumptions'!$B$23*'Random Draws'!D136)</f>
        <v>655.14435552662064</v>
      </c>
      <c r="F137" s="5">
        <f>AX137*EXP('Capital Market Assumptions'!$B$22+'Capital Market Assumptions'!$B$23*'Random Draws'!E136)</f>
        <v>661.62452392969021</v>
      </c>
      <c r="G137" s="5">
        <f>AY137*EXP('Capital Market Assumptions'!$B$22+'Capital Market Assumptions'!$B$23*'Random Draws'!F136)</f>
        <v>762.08422376319299</v>
      </c>
      <c r="H137" s="5">
        <f>AZ137*EXP('Capital Market Assumptions'!$B$22+'Capital Market Assumptions'!$B$23*'Random Draws'!G136)</f>
        <v>778.03540648206535</v>
      </c>
      <c r="I137" s="5">
        <f>BA137*EXP('Capital Market Assumptions'!$B$22+'Capital Market Assumptions'!$B$23*'Random Draws'!H136)</f>
        <v>738.71843919081869</v>
      </c>
      <c r="J137" s="5">
        <f>BB137*EXP('Capital Market Assumptions'!$B$22+'Capital Market Assumptions'!$B$23*'Random Draws'!I136)</f>
        <v>696.17463099056852</v>
      </c>
      <c r="K137" s="5">
        <f>BC137*EXP('Capital Market Assumptions'!$B$22+'Capital Market Assumptions'!$B$23*'Random Draws'!J136)</f>
        <v>724.67742419296587</v>
      </c>
      <c r="L137" s="5">
        <f>BD137*EXP('Capital Market Assumptions'!$B$22+'Capital Market Assumptions'!$B$23*'Random Draws'!K136)</f>
        <v>595.96069971775296</v>
      </c>
      <c r="M137" s="5">
        <f>BE137*EXP('Capital Market Assumptions'!$B$22+'Capital Market Assumptions'!$B$23*'Random Draws'!L136)</f>
        <v>603.60288881445888</v>
      </c>
      <c r="N137" s="5">
        <f>BF137*EXP('Capital Market Assumptions'!$B$22+'Capital Market Assumptions'!$B$23*'Random Draws'!M136)</f>
        <v>714.68951861138214</v>
      </c>
      <c r="O137" s="5">
        <f>BG137*EXP('Capital Market Assumptions'!$B$22+'Capital Market Assumptions'!$B$23*'Random Draws'!N136)</f>
        <v>702.87367404875022</v>
      </c>
      <c r="P137" s="5">
        <f>BH137*EXP('Capital Market Assumptions'!$B$22+'Capital Market Assumptions'!$B$23*'Random Draws'!O136)</f>
        <v>730.17834775750316</v>
      </c>
      <c r="Q137" s="5">
        <f>BI137*EXP('Capital Market Assumptions'!$B$22+'Capital Market Assumptions'!$B$23*'Random Draws'!P136)</f>
        <v>752.54332640335963</v>
      </c>
      <c r="R137" s="5">
        <f>BJ137*EXP('Capital Market Assumptions'!$B$22+'Capital Market Assumptions'!$B$23*'Random Draws'!Q136)</f>
        <v>775.96611429263191</v>
      </c>
      <c r="S137" s="5">
        <f>BK137*EXP('Capital Market Assumptions'!$B$22+'Capital Market Assumptions'!$B$23*'Random Draws'!R136)</f>
        <v>775.65275067229049</v>
      </c>
      <c r="T137" s="5">
        <f>BL137*EXP('Capital Market Assumptions'!$B$22+'Capital Market Assumptions'!$B$23*'Random Draws'!S136)</f>
        <v>804.14048471590377</v>
      </c>
      <c r="U137" s="5">
        <f>BM137*EXP('Capital Market Assumptions'!$B$22+'Capital Market Assumptions'!$B$23*'Random Draws'!T136)</f>
        <v>789.69405226807692</v>
      </c>
      <c r="V137" s="5">
        <f>BN137*EXP('Capital Market Assumptions'!$B$22+'Capital Market Assumptions'!$B$23*'Random Draws'!U136)</f>
        <v>884.96856507141342</v>
      </c>
      <c r="X137">
        <f t="shared" si="76"/>
        <v>4.2999999999999261E-2</v>
      </c>
      <c r="Y137">
        <f t="shared" si="77"/>
        <v>1.0600000000000023</v>
      </c>
      <c r="Z137">
        <f t="shared" si="78"/>
        <v>2.0930000000000035</v>
      </c>
      <c r="AA137">
        <f t="shared" si="79"/>
        <v>3.1530000000000058</v>
      </c>
      <c r="AB137">
        <f t="shared" si="80"/>
        <v>4.2659999999999911</v>
      </c>
      <c r="AC137">
        <f t="shared" si="81"/>
        <v>5.3020000000000067</v>
      </c>
      <c r="AD137">
        <f t="shared" si="82"/>
        <v>6.3569999999999993</v>
      </c>
      <c r="AE137">
        <f t="shared" si="83"/>
        <v>7.3900000000000006</v>
      </c>
      <c r="AF137">
        <f t="shared" si="84"/>
        <v>8.3549999999999898</v>
      </c>
      <c r="AG137">
        <f t="shared" si="85"/>
        <v>9.2480000000000047</v>
      </c>
      <c r="AH137">
        <v>9.9540000000000006</v>
      </c>
      <c r="AI137">
        <v>10.536</v>
      </c>
      <c r="AJ137">
        <v>11.061999999999999</v>
      </c>
      <c r="AK137">
        <v>11.587</v>
      </c>
      <c r="AL137">
        <v>12.256</v>
      </c>
      <c r="AM137">
        <v>12.815</v>
      </c>
      <c r="AN137">
        <v>13.287000000000001</v>
      </c>
      <c r="AO137">
        <v>13.785</v>
      </c>
      <c r="AP137">
        <v>14.218999999999999</v>
      </c>
      <c r="AQ137">
        <v>14.718999999999999</v>
      </c>
      <c r="AS137">
        <f t="shared" si="74"/>
        <v>471</v>
      </c>
      <c r="AT137">
        <f t="shared" si="74"/>
        <v>471</v>
      </c>
      <c r="AU137">
        <f t="shared" si="74"/>
        <v>471</v>
      </c>
      <c r="AV137" s="5">
        <f t="shared" si="86"/>
        <v>419.96911754262788</v>
      </c>
      <c r="AW137" s="5">
        <f t="shared" si="87"/>
        <v>575.88218175097268</v>
      </c>
      <c r="AX137" s="5">
        <f t="shared" si="88"/>
        <v>653.05135552662068</v>
      </c>
      <c r="AY137" s="5">
        <f t="shared" si="89"/>
        <v>658.47152392969019</v>
      </c>
      <c r="AZ137" s="5">
        <f t="shared" si="90"/>
        <v>757.81822376319303</v>
      </c>
      <c r="BA137" s="5">
        <f t="shared" si="91"/>
        <v>772.73340648206533</v>
      </c>
      <c r="BB137" s="5">
        <f t="shared" si="92"/>
        <v>732.36143919081871</v>
      </c>
      <c r="BC137" s="5">
        <f t="shared" si="93"/>
        <v>688.78463099056853</v>
      </c>
      <c r="BD137" s="5">
        <f t="shared" si="94"/>
        <v>716.32242419296585</v>
      </c>
      <c r="BE137" s="5">
        <f t="shared" si="95"/>
        <v>586.71269971775291</v>
      </c>
      <c r="BF137" s="5">
        <f t="shared" si="96"/>
        <v>593.64888881445893</v>
      </c>
      <c r="BG137" s="5">
        <f t="shared" si="97"/>
        <v>704.1535186113822</v>
      </c>
      <c r="BH137" s="5">
        <f t="shared" si="98"/>
        <v>691.81167404875021</v>
      </c>
      <c r="BI137" s="5">
        <f t="shared" si="99"/>
        <v>718.59134775750317</v>
      </c>
      <c r="BJ137" s="5">
        <f t="shared" si="100"/>
        <v>740.28732640335966</v>
      </c>
      <c r="BK137" s="5">
        <f t="shared" si="101"/>
        <v>763.15111429263186</v>
      </c>
      <c r="BL137" s="5">
        <f t="shared" si="102"/>
        <v>762.36575067229046</v>
      </c>
      <c r="BM137" s="5">
        <f t="shared" si="103"/>
        <v>790.3554847159038</v>
      </c>
      <c r="BN137" s="5">
        <f t="shared" si="104"/>
        <v>775.47505226807687</v>
      </c>
      <c r="BO137" s="5">
        <f t="shared" si="105"/>
        <v>870.24956507141337</v>
      </c>
    </row>
    <row r="138" spans="1:67" x14ac:dyDescent="0.3">
      <c r="A138">
        <f t="shared" si="106"/>
        <v>134</v>
      </c>
      <c r="B138">
        <f t="shared" si="75"/>
        <v>471</v>
      </c>
      <c r="C138" s="5">
        <f>AU138*EXP('Capital Market Assumptions'!$B$22+'Capital Market Assumptions'!$B$23*'Random Draws'!B137)</f>
        <v>535.38578884626111</v>
      </c>
      <c r="D138" s="5">
        <f>AV138*EXP('Capital Market Assumptions'!$B$22+'Capital Market Assumptions'!$B$23*'Random Draws'!C137)</f>
        <v>536.3349415552251</v>
      </c>
      <c r="E138" s="5">
        <f>AW138*EXP('Capital Market Assumptions'!$B$22+'Capital Market Assumptions'!$B$23*'Random Draws'!D137)</f>
        <v>550.64817157288712</v>
      </c>
      <c r="F138" s="5">
        <f>AX138*EXP('Capital Market Assumptions'!$B$22+'Capital Market Assumptions'!$B$23*'Random Draws'!E137)</f>
        <v>471.75560402498019</v>
      </c>
      <c r="G138" s="5">
        <f>AY138*EXP('Capital Market Assumptions'!$B$22+'Capital Market Assumptions'!$B$23*'Random Draws'!F137)</f>
        <v>588.72186958987356</v>
      </c>
      <c r="H138" s="5">
        <f>AZ138*EXP('Capital Market Assumptions'!$B$22+'Capital Market Assumptions'!$B$23*'Random Draws'!G137)</f>
        <v>616.88981376918036</v>
      </c>
      <c r="I138" s="5">
        <f>BA138*EXP('Capital Market Assumptions'!$B$22+'Capital Market Assumptions'!$B$23*'Random Draws'!H137)</f>
        <v>615.00268383838431</v>
      </c>
      <c r="J138" s="5">
        <f>BB138*EXP('Capital Market Assumptions'!$B$22+'Capital Market Assumptions'!$B$23*'Random Draws'!I137)</f>
        <v>739.34861997549172</v>
      </c>
      <c r="K138" s="5">
        <f>BC138*EXP('Capital Market Assumptions'!$B$22+'Capital Market Assumptions'!$B$23*'Random Draws'!J137)</f>
        <v>664.76514002278782</v>
      </c>
      <c r="L138" s="5">
        <f>BD138*EXP('Capital Market Assumptions'!$B$22+'Capital Market Assumptions'!$B$23*'Random Draws'!K137)</f>
        <v>797.4207324922254</v>
      </c>
      <c r="M138" s="5">
        <f>BE138*EXP('Capital Market Assumptions'!$B$22+'Capital Market Assumptions'!$B$23*'Random Draws'!L137)</f>
        <v>727.31931539275104</v>
      </c>
      <c r="N138" s="5">
        <f>BF138*EXP('Capital Market Assumptions'!$B$22+'Capital Market Assumptions'!$B$23*'Random Draws'!M137)</f>
        <v>790.45316759392665</v>
      </c>
      <c r="O138" s="5">
        <f>BG138*EXP('Capital Market Assumptions'!$B$22+'Capital Market Assumptions'!$B$23*'Random Draws'!N137)</f>
        <v>824.14816518833106</v>
      </c>
      <c r="P138" s="5">
        <f>BH138*EXP('Capital Market Assumptions'!$B$22+'Capital Market Assumptions'!$B$23*'Random Draws'!O137)</f>
        <v>856.94162186574988</v>
      </c>
      <c r="Q138" s="5">
        <f>BI138*EXP('Capital Market Assumptions'!$B$22+'Capital Market Assumptions'!$B$23*'Random Draws'!P137)</f>
        <v>915.5862615652494</v>
      </c>
      <c r="R138" s="5">
        <f>BJ138*EXP('Capital Market Assumptions'!$B$22+'Capital Market Assumptions'!$B$23*'Random Draws'!Q137)</f>
        <v>871.48854526113666</v>
      </c>
      <c r="S138" s="5">
        <f>BK138*EXP('Capital Market Assumptions'!$B$22+'Capital Market Assumptions'!$B$23*'Random Draws'!R137)</f>
        <v>924.36937957971668</v>
      </c>
      <c r="T138" s="5">
        <f>BL138*EXP('Capital Market Assumptions'!$B$22+'Capital Market Assumptions'!$B$23*'Random Draws'!S137)</f>
        <v>1040.4090646019079</v>
      </c>
      <c r="U138" s="5">
        <f>BM138*EXP('Capital Market Assumptions'!$B$22+'Capital Market Assumptions'!$B$23*'Random Draws'!T137)</f>
        <v>1193.2520052294467</v>
      </c>
      <c r="V138" s="5">
        <f>BN138*EXP('Capital Market Assumptions'!$B$22+'Capital Market Assumptions'!$B$23*'Random Draws'!U137)</f>
        <v>1253.3524162421575</v>
      </c>
      <c r="X138">
        <f t="shared" si="76"/>
        <v>4.2999999999999261E-2</v>
      </c>
      <c r="Y138">
        <f t="shared" si="77"/>
        <v>1.0600000000000023</v>
      </c>
      <c r="Z138">
        <f t="shared" si="78"/>
        <v>2.0930000000000035</v>
      </c>
      <c r="AA138">
        <f t="shared" si="79"/>
        <v>3.1530000000000058</v>
      </c>
      <c r="AB138">
        <f t="shared" si="80"/>
        <v>4.2659999999999911</v>
      </c>
      <c r="AC138">
        <f t="shared" si="81"/>
        <v>5.3020000000000067</v>
      </c>
      <c r="AD138">
        <f t="shared" si="82"/>
        <v>6.3569999999999993</v>
      </c>
      <c r="AE138">
        <f t="shared" si="83"/>
        <v>7.3900000000000006</v>
      </c>
      <c r="AF138">
        <f t="shared" si="84"/>
        <v>8.3549999999999898</v>
      </c>
      <c r="AG138">
        <f t="shared" si="85"/>
        <v>9.2480000000000047</v>
      </c>
      <c r="AH138">
        <v>9.9540000000000006</v>
      </c>
      <c r="AI138">
        <v>10.536</v>
      </c>
      <c r="AJ138">
        <v>11.061999999999999</v>
      </c>
      <c r="AK138">
        <v>11.587</v>
      </c>
      <c r="AL138">
        <v>12.256</v>
      </c>
      <c r="AM138">
        <v>12.815</v>
      </c>
      <c r="AN138">
        <v>13.287000000000001</v>
      </c>
      <c r="AO138">
        <v>13.785</v>
      </c>
      <c r="AP138">
        <v>14.218999999999999</v>
      </c>
      <c r="AQ138">
        <v>14.718999999999999</v>
      </c>
      <c r="AS138">
        <f t="shared" si="74"/>
        <v>471</v>
      </c>
      <c r="AT138">
        <f t="shared" si="74"/>
        <v>471</v>
      </c>
      <c r="AU138">
        <f t="shared" si="74"/>
        <v>471</v>
      </c>
      <c r="AV138" s="5">
        <f t="shared" si="86"/>
        <v>535.3427888462611</v>
      </c>
      <c r="AW138" s="5">
        <f t="shared" si="87"/>
        <v>535.27494155522504</v>
      </c>
      <c r="AX138" s="5">
        <f t="shared" si="88"/>
        <v>548.55517157288716</v>
      </c>
      <c r="AY138" s="5">
        <f t="shared" si="89"/>
        <v>468.60260402498017</v>
      </c>
      <c r="AZ138" s="5">
        <f t="shared" si="90"/>
        <v>584.4558695898736</v>
      </c>
      <c r="BA138" s="5">
        <f t="shared" si="91"/>
        <v>611.58781376918034</v>
      </c>
      <c r="BB138" s="5">
        <f t="shared" si="92"/>
        <v>608.64568383838434</v>
      </c>
      <c r="BC138" s="5">
        <f t="shared" si="93"/>
        <v>731.95861997549173</v>
      </c>
      <c r="BD138" s="5">
        <f t="shared" si="94"/>
        <v>656.4101400227878</v>
      </c>
      <c r="BE138" s="5">
        <f t="shared" si="95"/>
        <v>788.17273249222535</v>
      </c>
      <c r="BF138" s="5">
        <f t="shared" si="96"/>
        <v>717.36531539275109</v>
      </c>
      <c r="BG138" s="5">
        <f t="shared" si="97"/>
        <v>779.91716759392671</v>
      </c>
      <c r="BH138" s="5">
        <f t="shared" si="98"/>
        <v>813.08616518833105</v>
      </c>
      <c r="BI138" s="5">
        <f t="shared" si="99"/>
        <v>845.35462186574989</v>
      </c>
      <c r="BJ138" s="5">
        <f t="shared" si="100"/>
        <v>903.33026156524943</v>
      </c>
      <c r="BK138" s="5">
        <f t="shared" si="101"/>
        <v>858.67354526113661</v>
      </c>
      <c r="BL138" s="5">
        <f t="shared" si="102"/>
        <v>911.08237957971664</v>
      </c>
      <c r="BM138" s="5">
        <f t="shared" si="103"/>
        <v>1026.6240646019078</v>
      </c>
      <c r="BN138" s="5">
        <f t="shared" si="104"/>
        <v>1179.0330052294466</v>
      </c>
      <c r="BO138" s="5">
        <f t="shared" si="105"/>
        <v>1238.6334162421574</v>
      </c>
    </row>
    <row r="139" spans="1:67" x14ac:dyDescent="0.3">
      <c r="A139">
        <f t="shared" si="106"/>
        <v>135</v>
      </c>
      <c r="B139">
        <f t="shared" si="75"/>
        <v>471</v>
      </c>
      <c r="C139" s="5">
        <f>AU139*EXP('Capital Market Assumptions'!$B$22+'Capital Market Assumptions'!$B$23*'Random Draws'!B138)</f>
        <v>521.48556604259829</v>
      </c>
      <c r="D139" s="5">
        <f>AV139*EXP('Capital Market Assumptions'!$B$22+'Capital Market Assumptions'!$B$23*'Random Draws'!C138)</f>
        <v>615.01911624702041</v>
      </c>
      <c r="E139" s="5">
        <f>AW139*EXP('Capital Market Assumptions'!$B$22+'Capital Market Assumptions'!$B$23*'Random Draws'!D138)</f>
        <v>791.15356499491634</v>
      </c>
      <c r="F139" s="5">
        <f>AX139*EXP('Capital Market Assumptions'!$B$22+'Capital Market Assumptions'!$B$23*'Random Draws'!E138)</f>
        <v>1047.6840816036017</v>
      </c>
      <c r="G139" s="5">
        <f>AY139*EXP('Capital Market Assumptions'!$B$22+'Capital Market Assumptions'!$B$23*'Random Draws'!F138)</f>
        <v>1021.0893457676151</v>
      </c>
      <c r="H139" s="5">
        <f>AZ139*EXP('Capital Market Assumptions'!$B$22+'Capital Market Assumptions'!$B$23*'Random Draws'!G138)</f>
        <v>901.65794750539283</v>
      </c>
      <c r="I139" s="5">
        <f>BA139*EXP('Capital Market Assumptions'!$B$22+'Capital Market Assumptions'!$B$23*'Random Draws'!H138)</f>
        <v>741.73435810460978</v>
      </c>
      <c r="J139" s="5">
        <f>BB139*EXP('Capital Market Assumptions'!$B$22+'Capital Market Assumptions'!$B$23*'Random Draws'!I138)</f>
        <v>664.92790301530772</v>
      </c>
      <c r="K139" s="5">
        <f>BC139*EXP('Capital Market Assumptions'!$B$22+'Capital Market Assumptions'!$B$23*'Random Draws'!J138)</f>
        <v>676.72467171772655</v>
      </c>
      <c r="L139" s="5">
        <f>BD139*EXP('Capital Market Assumptions'!$B$22+'Capital Market Assumptions'!$B$23*'Random Draws'!K138)</f>
        <v>754.30138262304047</v>
      </c>
      <c r="M139" s="5">
        <f>BE139*EXP('Capital Market Assumptions'!$B$22+'Capital Market Assumptions'!$B$23*'Random Draws'!L138)</f>
        <v>732.29754358401647</v>
      </c>
      <c r="N139" s="5">
        <f>BF139*EXP('Capital Market Assumptions'!$B$22+'Capital Market Assumptions'!$B$23*'Random Draws'!M138)</f>
        <v>816.22212887104968</v>
      </c>
      <c r="O139" s="5">
        <f>BG139*EXP('Capital Market Assumptions'!$B$22+'Capital Market Assumptions'!$B$23*'Random Draws'!N138)</f>
        <v>917.40899278185782</v>
      </c>
      <c r="P139" s="5">
        <f>BH139*EXP('Capital Market Assumptions'!$B$22+'Capital Market Assumptions'!$B$23*'Random Draws'!O138)</f>
        <v>818.59843831680269</v>
      </c>
      <c r="Q139" s="5">
        <f>BI139*EXP('Capital Market Assumptions'!$B$22+'Capital Market Assumptions'!$B$23*'Random Draws'!P138)</f>
        <v>928.34582728745022</v>
      </c>
      <c r="R139" s="5">
        <f>BJ139*EXP('Capital Market Assumptions'!$B$22+'Capital Market Assumptions'!$B$23*'Random Draws'!Q138)</f>
        <v>815.28217236823548</v>
      </c>
      <c r="S139" s="5">
        <f>BK139*EXP('Capital Market Assumptions'!$B$22+'Capital Market Assumptions'!$B$23*'Random Draws'!R138)</f>
        <v>679.62913968760279</v>
      </c>
      <c r="T139" s="5">
        <f>BL139*EXP('Capital Market Assumptions'!$B$22+'Capital Market Assumptions'!$B$23*'Random Draws'!S138)</f>
        <v>850.49492755953418</v>
      </c>
      <c r="U139" s="5">
        <f>BM139*EXP('Capital Market Assumptions'!$B$22+'Capital Market Assumptions'!$B$23*'Random Draws'!T138)</f>
        <v>862.91960532174119</v>
      </c>
      <c r="V139" s="5">
        <f>BN139*EXP('Capital Market Assumptions'!$B$22+'Capital Market Assumptions'!$B$23*'Random Draws'!U138)</f>
        <v>1106.5053500082222</v>
      </c>
      <c r="X139">
        <f t="shared" si="76"/>
        <v>4.2999999999999261E-2</v>
      </c>
      <c r="Y139">
        <f t="shared" si="77"/>
        <v>1.0600000000000023</v>
      </c>
      <c r="Z139">
        <f t="shared" si="78"/>
        <v>2.0930000000000035</v>
      </c>
      <c r="AA139">
        <f t="shared" si="79"/>
        <v>3.1530000000000058</v>
      </c>
      <c r="AB139">
        <f t="shared" si="80"/>
        <v>4.2659999999999911</v>
      </c>
      <c r="AC139">
        <f t="shared" si="81"/>
        <v>5.3020000000000067</v>
      </c>
      <c r="AD139">
        <f t="shared" si="82"/>
        <v>6.3569999999999993</v>
      </c>
      <c r="AE139">
        <f t="shared" si="83"/>
        <v>7.3900000000000006</v>
      </c>
      <c r="AF139">
        <f t="shared" si="84"/>
        <v>8.3549999999999898</v>
      </c>
      <c r="AG139">
        <f t="shared" si="85"/>
        <v>9.2480000000000047</v>
      </c>
      <c r="AH139">
        <v>9.9540000000000006</v>
      </c>
      <c r="AI139">
        <v>10.536</v>
      </c>
      <c r="AJ139">
        <v>11.061999999999999</v>
      </c>
      <c r="AK139">
        <v>11.587</v>
      </c>
      <c r="AL139">
        <v>12.256</v>
      </c>
      <c r="AM139">
        <v>12.815</v>
      </c>
      <c r="AN139">
        <v>13.287000000000001</v>
      </c>
      <c r="AO139">
        <v>13.785</v>
      </c>
      <c r="AP139">
        <v>14.218999999999999</v>
      </c>
      <c r="AQ139">
        <v>14.718999999999999</v>
      </c>
      <c r="AS139">
        <f t="shared" si="74"/>
        <v>471</v>
      </c>
      <c r="AT139">
        <f t="shared" si="74"/>
        <v>471</v>
      </c>
      <c r="AU139">
        <f t="shared" si="74"/>
        <v>471</v>
      </c>
      <c r="AV139" s="5">
        <f t="shared" si="86"/>
        <v>521.44256604259829</v>
      </c>
      <c r="AW139" s="5">
        <f t="shared" si="87"/>
        <v>613.95911624702035</v>
      </c>
      <c r="AX139" s="5">
        <f t="shared" si="88"/>
        <v>789.06056499491638</v>
      </c>
      <c r="AY139" s="5">
        <f t="shared" si="89"/>
        <v>1044.5310816036017</v>
      </c>
      <c r="AZ139" s="5">
        <f t="shared" si="90"/>
        <v>1016.8233457676151</v>
      </c>
      <c r="BA139" s="5">
        <f t="shared" si="91"/>
        <v>896.35594750539281</v>
      </c>
      <c r="BB139" s="5">
        <f t="shared" si="92"/>
        <v>735.37735810460981</v>
      </c>
      <c r="BC139" s="5">
        <f t="shared" si="93"/>
        <v>657.53790301530773</v>
      </c>
      <c r="BD139" s="5">
        <f t="shared" si="94"/>
        <v>668.36967171772653</v>
      </c>
      <c r="BE139" s="5">
        <f t="shared" si="95"/>
        <v>745.05338262304042</v>
      </c>
      <c r="BF139" s="5">
        <f t="shared" si="96"/>
        <v>722.34354358401652</v>
      </c>
      <c r="BG139" s="5">
        <f t="shared" si="97"/>
        <v>805.68612887104973</v>
      </c>
      <c r="BH139" s="5">
        <f t="shared" si="98"/>
        <v>906.34699278185781</v>
      </c>
      <c r="BI139" s="5">
        <f t="shared" si="99"/>
        <v>807.0114383168027</v>
      </c>
      <c r="BJ139" s="5">
        <f t="shared" si="100"/>
        <v>916.08982728745025</v>
      </c>
      <c r="BK139" s="5">
        <f t="shared" si="101"/>
        <v>802.46717236823542</v>
      </c>
      <c r="BL139" s="5">
        <f t="shared" si="102"/>
        <v>666.34213968760275</v>
      </c>
      <c r="BM139" s="5">
        <f t="shared" si="103"/>
        <v>836.70992755953421</v>
      </c>
      <c r="BN139" s="5">
        <f t="shared" si="104"/>
        <v>848.70060532174114</v>
      </c>
      <c r="BO139" s="5">
        <f t="shared" si="105"/>
        <v>1091.7863500082221</v>
      </c>
    </row>
    <row r="140" spans="1:67" x14ac:dyDescent="0.3">
      <c r="A140">
        <f t="shared" si="106"/>
        <v>136</v>
      </c>
      <c r="B140">
        <f t="shared" si="75"/>
        <v>471</v>
      </c>
      <c r="C140" s="5">
        <f>AU140*EXP('Capital Market Assumptions'!$B$22+'Capital Market Assumptions'!$B$23*'Random Draws'!B139)</f>
        <v>506.61682777066449</v>
      </c>
      <c r="D140" s="5">
        <f>AV140*EXP('Capital Market Assumptions'!$B$22+'Capital Market Assumptions'!$B$23*'Random Draws'!C139)</f>
        <v>654.87213407645379</v>
      </c>
      <c r="E140" s="5">
        <f>AW140*EXP('Capital Market Assumptions'!$B$22+'Capital Market Assumptions'!$B$23*'Random Draws'!D139)</f>
        <v>801.7166186138445</v>
      </c>
      <c r="F140" s="5">
        <f>AX140*EXP('Capital Market Assumptions'!$B$22+'Capital Market Assumptions'!$B$23*'Random Draws'!E139)</f>
        <v>806.66107717272155</v>
      </c>
      <c r="G140" s="5">
        <f>AY140*EXP('Capital Market Assumptions'!$B$22+'Capital Market Assumptions'!$B$23*'Random Draws'!F139)</f>
        <v>1026.4150109238813</v>
      </c>
      <c r="H140" s="5">
        <f>AZ140*EXP('Capital Market Assumptions'!$B$22+'Capital Market Assumptions'!$B$23*'Random Draws'!G139)</f>
        <v>1087.428117262765</v>
      </c>
      <c r="I140" s="5">
        <f>BA140*EXP('Capital Market Assumptions'!$B$22+'Capital Market Assumptions'!$B$23*'Random Draws'!H139)</f>
        <v>1443.8299171363628</v>
      </c>
      <c r="J140" s="5">
        <f>BB140*EXP('Capital Market Assumptions'!$B$22+'Capital Market Assumptions'!$B$23*'Random Draws'!I139)</f>
        <v>1305.6361069321943</v>
      </c>
      <c r="K140" s="5">
        <f>BC140*EXP('Capital Market Assumptions'!$B$22+'Capital Market Assumptions'!$B$23*'Random Draws'!J139)</f>
        <v>1729.5134210573742</v>
      </c>
      <c r="L140" s="5">
        <f>BD140*EXP('Capital Market Assumptions'!$B$22+'Capital Market Assumptions'!$B$23*'Random Draws'!K139)</f>
        <v>2242.3093624258595</v>
      </c>
      <c r="M140" s="5">
        <f>BE140*EXP('Capital Market Assumptions'!$B$22+'Capital Market Assumptions'!$B$23*'Random Draws'!L139)</f>
        <v>2263.2740416665515</v>
      </c>
      <c r="N140" s="5">
        <f>BF140*EXP('Capital Market Assumptions'!$B$22+'Capital Market Assumptions'!$B$23*'Random Draws'!M139)</f>
        <v>2581.5471974327193</v>
      </c>
      <c r="O140" s="5">
        <f>BG140*EXP('Capital Market Assumptions'!$B$22+'Capital Market Assumptions'!$B$23*'Random Draws'!N139)</f>
        <v>2518.9125180205542</v>
      </c>
      <c r="P140" s="5">
        <f>BH140*EXP('Capital Market Assumptions'!$B$22+'Capital Market Assumptions'!$B$23*'Random Draws'!O139)</f>
        <v>2779.2245918562594</v>
      </c>
      <c r="Q140" s="5">
        <f>BI140*EXP('Capital Market Assumptions'!$B$22+'Capital Market Assumptions'!$B$23*'Random Draws'!P139)</f>
        <v>2972.609725258304</v>
      </c>
      <c r="R140" s="5">
        <f>BJ140*EXP('Capital Market Assumptions'!$B$22+'Capital Market Assumptions'!$B$23*'Random Draws'!Q139)</f>
        <v>3288.6754777247461</v>
      </c>
      <c r="S140" s="5">
        <f>BK140*EXP('Capital Market Assumptions'!$B$22+'Capital Market Assumptions'!$B$23*'Random Draws'!R139)</f>
        <v>3744.1454922063949</v>
      </c>
      <c r="T140" s="5">
        <f>BL140*EXP('Capital Market Assumptions'!$B$22+'Capital Market Assumptions'!$B$23*'Random Draws'!S139)</f>
        <v>3948.8435756465228</v>
      </c>
      <c r="U140" s="5">
        <f>BM140*EXP('Capital Market Assumptions'!$B$22+'Capital Market Assumptions'!$B$23*'Random Draws'!T139)</f>
        <v>4864.7459942325895</v>
      </c>
      <c r="V140" s="5">
        <f>BN140*EXP('Capital Market Assumptions'!$B$22+'Capital Market Assumptions'!$B$23*'Random Draws'!U139)</f>
        <v>5340.8931698433007</v>
      </c>
      <c r="X140">
        <f t="shared" si="76"/>
        <v>4.2999999999999261E-2</v>
      </c>
      <c r="Y140">
        <f t="shared" si="77"/>
        <v>1.0600000000000023</v>
      </c>
      <c r="Z140">
        <f t="shared" si="78"/>
        <v>2.0930000000000035</v>
      </c>
      <c r="AA140">
        <f t="shared" si="79"/>
        <v>3.1530000000000058</v>
      </c>
      <c r="AB140">
        <f t="shared" si="80"/>
        <v>4.2659999999999911</v>
      </c>
      <c r="AC140">
        <f t="shared" si="81"/>
        <v>5.3020000000000067</v>
      </c>
      <c r="AD140">
        <f t="shared" si="82"/>
        <v>6.3569999999999993</v>
      </c>
      <c r="AE140">
        <f t="shared" si="83"/>
        <v>7.3900000000000006</v>
      </c>
      <c r="AF140">
        <f t="shared" si="84"/>
        <v>8.3549999999999898</v>
      </c>
      <c r="AG140">
        <f t="shared" si="85"/>
        <v>9.2480000000000047</v>
      </c>
      <c r="AH140">
        <v>9.9540000000000006</v>
      </c>
      <c r="AI140">
        <v>10.536</v>
      </c>
      <c r="AJ140">
        <v>11.061999999999999</v>
      </c>
      <c r="AK140">
        <v>11.587</v>
      </c>
      <c r="AL140">
        <v>12.256</v>
      </c>
      <c r="AM140">
        <v>12.815</v>
      </c>
      <c r="AN140">
        <v>13.287000000000001</v>
      </c>
      <c r="AO140">
        <v>13.785</v>
      </c>
      <c r="AP140">
        <v>14.218999999999999</v>
      </c>
      <c r="AQ140">
        <v>14.718999999999999</v>
      </c>
      <c r="AS140">
        <f t="shared" si="74"/>
        <v>471</v>
      </c>
      <c r="AT140">
        <f t="shared" si="74"/>
        <v>471</v>
      </c>
      <c r="AU140">
        <f t="shared" si="74"/>
        <v>471</v>
      </c>
      <c r="AV140" s="5">
        <f t="shared" si="86"/>
        <v>506.57382777066448</v>
      </c>
      <c r="AW140" s="5">
        <f t="shared" si="87"/>
        <v>653.81213407645373</v>
      </c>
      <c r="AX140" s="5">
        <f t="shared" si="88"/>
        <v>799.62361861384454</v>
      </c>
      <c r="AY140" s="5">
        <f t="shared" si="89"/>
        <v>803.50807717272153</v>
      </c>
      <c r="AZ140" s="5">
        <f t="shared" si="90"/>
        <v>1022.1490109238813</v>
      </c>
      <c r="BA140" s="5">
        <f t="shared" si="91"/>
        <v>1082.1261172627651</v>
      </c>
      <c r="BB140" s="5">
        <f t="shared" si="92"/>
        <v>1437.4729171363629</v>
      </c>
      <c r="BC140" s="5">
        <f t="shared" si="93"/>
        <v>1298.2461069321942</v>
      </c>
      <c r="BD140" s="5">
        <f t="shared" si="94"/>
        <v>1721.1584210573742</v>
      </c>
      <c r="BE140" s="5">
        <f t="shared" si="95"/>
        <v>2233.0613624258594</v>
      </c>
      <c r="BF140" s="5">
        <f t="shared" si="96"/>
        <v>2253.3200416665513</v>
      </c>
      <c r="BG140" s="5">
        <f t="shared" si="97"/>
        <v>2571.0111974327192</v>
      </c>
      <c r="BH140" s="5">
        <f t="shared" si="98"/>
        <v>2507.8505180205543</v>
      </c>
      <c r="BI140" s="5">
        <f t="shared" si="99"/>
        <v>2767.6375918562594</v>
      </c>
      <c r="BJ140" s="5">
        <f t="shared" si="100"/>
        <v>2960.3537252583042</v>
      </c>
      <c r="BK140" s="5">
        <f t="shared" si="101"/>
        <v>3275.860477724746</v>
      </c>
      <c r="BL140" s="5">
        <f t="shared" si="102"/>
        <v>3730.8584922063951</v>
      </c>
      <c r="BM140" s="5">
        <f t="shared" si="103"/>
        <v>3935.058575646523</v>
      </c>
      <c r="BN140" s="5">
        <f t="shared" si="104"/>
        <v>4850.5269942325895</v>
      </c>
      <c r="BO140" s="5">
        <f t="shared" si="105"/>
        <v>5326.1741698433007</v>
      </c>
    </row>
    <row r="141" spans="1:67" x14ac:dyDescent="0.3">
      <c r="A141">
        <f t="shared" si="106"/>
        <v>137</v>
      </c>
      <c r="B141">
        <f t="shared" si="75"/>
        <v>471</v>
      </c>
      <c r="C141" s="5">
        <f>AU141*EXP('Capital Market Assumptions'!$B$22+'Capital Market Assumptions'!$B$23*'Random Draws'!B140)</f>
        <v>432.08124033228614</v>
      </c>
      <c r="D141" s="5">
        <f>AV141*EXP('Capital Market Assumptions'!$B$22+'Capital Market Assumptions'!$B$23*'Random Draws'!C140)</f>
        <v>533.28225450070249</v>
      </c>
      <c r="E141" s="5">
        <f>AW141*EXP('Capital Market Assumptions'!$B$22+'Capital Market Assumptions'!$B$23*'Random Draws'!D140)</f>
        <v>561.13518591526986</v>
      </c>
      <c r="F141" s="5">
        <f>AX141*EXP('Capital Market Assumptions'!$B$22+'Capital Market Assumptions'!$B$23*'Random Draws'!E140)</f>
        <v>638.31977591959833</v>
      </c>
      <c r="G141" s="5">
        <f>AY141*EXP('Capital Market Assumptions'!$B$22+'Capital Market Assumptions'!$B$23*'Random Draws'!F140)</f>
        <v>702.96295964173339</v>
      </c>
      <c r="H141" s="5">
        <f>AZ141*EXP('Capital Market Assumptions'!$B$22+'Capital Market Assumptions'!$B$23*'Random Draws'!G140)</f>
        <v>692.55003276410855</v>
      </c>
      <c r="I141" s="5">
        <f>BA141*EXP('Capital Market Assumptions'!$B$22+'Capital Market Assumptions'!$B$23*'Random Draws'!H140)</f>
        <v>722.17439457152989</v>
      </c>
      <c r="J141" s="5">
        <f>BB141*EXP('Capital Market Assumptions'!$B$22+'Capital Market Assumptions'!$B$23*'Random Draws'!I140)</f>
        <v>856.35352596694167</v>
      </c>
      <c r="K141" s="5">
        <f>BC141*EXP('Capital Market Assumptions'!$B$22+'Capital Market Assumptions'!$B$23*'Random Draws'!J140)</f>
        <v>835.92813755175246</v>
      </c>
      <c r="L141" s="5">
        <f>BD141*EXP('Capital Market Assumptions'!$B$22+'Capital Market Assumptions'!$B$23*'Random Draws'!K140)</f>
        <v>769.6392166710541</v>
      </c>
      <c r="M141" s="5">
        <f>BE141*EXP('Capital Market Assumptions'!$B$22+'Capital Market Assumptions'!$B$23*'Random Draws'!L140)</f>
        <v>977.37324820364415</v>
      </c>
      <c r="N141" s="5">
        <f>BF141*EXP('Capital Market Assumptions'!$B$22+'Capital Market Assumptions'!$B$23*'Random Draws'!M140)</f>
        <v>832.35673857469965</v>
      </c>
      <c r="O141" s="5">
        <f>BG141*EXP('Capital Market Assumptions'!$B$22+'Capital Market Assumptions'!$B$23*'Random Draws'!N140)</f>
        <v>797.79372345991408</v>
      </c>
      <c r="P141" s="5">
        <f>BH141*EXP('Capital Market Assumptions'!$B$22+'Capital Market Assumptions'!$B$23*'Random Draws'!O140)</f>
        <v>810.05957489059745</v>
      </c>
      <c r="Q141" s="5">
        <f>BI141*EXP('Capital Market Assumptions'!$B$22+'Capital Market Assumptions'!$B$23*'Random Draws'!P140)</f>
        <v>799.69530165839058</v>
      </c>
      <c r="R141" s="5">
        <f>BJ141*EXP('Capital Market Assumptions'!$B$22+'Capital Market Assumptions'!$B$23*'Random Draws'!Q140)</f>
        <v>841.92818467395341</v>
      </c>
      <c r="S141" s="5">
        <f>BK141*EXP('Capital Market Assumptions'!$B$22+'Capital Market Assumptions'!$B$23*'Random Draws'!R140)</f>
        <v>1089.217570498027</v>
      </c>
      <c r="T141" s="5">
        <f>BL141*EXP('Capital Market Assumptions'!$B$22+'Capital Market Assumptions'!$B$23*'Random Draws'!S140)</f>
        <v>1366.8555206986803</v>
      </c>
      <c r="U141" s="5">
        <f>BM141*EXP('Capital Market Assumptions'!$B$22+'Capital Market Assumptions'!$B$23*'Random Draws'!T140)</f>
        <v>1825.2010059383272</v>
      </c>
      <c r="V141" s="5">
        <f>BN141*EXP('Capital Market Assumptions'!$B$22+'Capital Market Assumptions'!$B$23*'Random Draws'!U140)</f>
        <v>2227.3102348266711</v>
      </c>
      <c r="X141">
        <f t="shared" si="76"/>
        <v>4.2999999999999261E-2</v>
      </c>
      <c r="Y141">
        <f t="shared" si="77"/>
        <v>1.0600000000000023</v>
      </c>
      <c r="Z141">
        <f t="shared" si="78"/>
        <v>2.0930000000000035</v>
      </c>
      <c r="AA141">
        <f t="shared" si="79"/>
        <v>3.1530000000000058</v>
      </c>
      <c r="AB141">
        <f t="shared" si="80"/>
        <v>4.2659999999999911</v>
      </c>
      <c r="AC141">
        <f t="shared" si="81"/>
        <v>5.3020000000000067</v>
      </c>
      <c r="AD141">
        <f t="shared" si="82"/>
        <v>6.3569999999999993</v>
      </c>
      <c r="AE141">
        <f t="shared" si="83"/>
        <v>7.3900000000000006</v>
      </c>
      <c r="AF141">
        <f t="shared" si="84"/>
        <v>8.3549999999999898</v>
      </c>
      <c r="AG141">
        <f t="shared" si="85"/>
        <v>9.2480000000000047</v>
      </c>
      <c r="AH141">
        <v>9.9540000000000006</v>
      </c>
      <c r="AI141">
        <v>10.536</v>
      </c>
      <c r="AJ141">
        <v>11.061999999999999</v>
      </c>
      <c r="AK141">
        <v>11.587</v>
      </c>
      <c r="AL141">
        <v>12.256</v>
      </c>
      <c r="AM141">
        <v>12.815</v>
      </c>
      <c r="AN141">
        <v>13.287000000000001</v>
      </c>
      <c r="AO141">
        <v>13.785</v>
      </c>
      <c r="AP141">
        <v>14.218999999999999</v>
      </c>
      <c r="AQ141">
        <v>14.718999999999999</v>
      </c>
      <c r="AS141">
        <f t="shared" si="74"/>
        <v>471</v>
      </c>
      <c r="AT141">
        <f t="shared" si="74"/>
        <v>471</v>
      </c>
      <c r="AU141">
        <f t="shared" si="74"/>
        <v>471</v>
      </c>
      <c r="AV141" s="5">
        <f t="shared" si="86"/>
        <v>432.03824033228614</v>
      </c>
      <c r="AW141" s="5">
        <f t="shared" si="87"/>
        <v>532.22225450070255</v>
      </c>
      <c r="AX141" s="5">
        <f t="shared" si="88"/>
        <v>559.0421859152699</v>
      </c>
      <c r="AY141" s="5">
        <f t="shared" si="89"/>
        <v>635.16677591959831</v>
      </c>
      <c r="AZ141" s="5">
        <f t="shared" si="90"/>
        <v>698.69695964173343</v>
      </c>
      <c r="BA141" s="5">
        <f t="shared" si="91"/>
        <v>687.24803276410853</v>
      </c>
      <c r="BB141" s="5">
        <f t="shared" si="92"/>
        <v>715.81739457152992</v>
      </c>
      <c r="BC141" s="5">
        <f t="shared" si="93"/>
        <v>848.96352596694169</v>
      </c>
      <c r="BD141" s="5">
        <f t="shared" si="94"/>
        <v>827.57313755175244</v>
      </c>
      <c r="BE141" s="5">
        <f t="shared" si="95"/>
        <v>760.39121667105405</v>
      </c>
      <c r="BF141" s="5">
        <f t="shared" si="96"/>
        <v>967.4192482036442</v>
      </c>
      <c r="BG141" s="5">
        <f t="shared" si="97"/>
        <v>821.8207385746997</v>
      </c>
      <c r="BH141" s="5">
        <f t="shared" si="98"/>
        <v>786.73172345991406</v>
      </c>
      <c r="BI141" s="5">
        <f t="shared" si="99"/>
        <v>798.47257489059746</v>
      </c>
      <c r="BJ141" s="5">
        <f t="shared" si="100"/>
        <v>787.4393016583906</v>
      </c>
      <c r="BK141" s="5">
        <f t="shared" si="101"/>
        <v>829.11318467395336</v>
      </c>
      <c r="BL141" s="5">
        <f t="shared" si="102"/>
        <v>1075.930570498027</v>
      </c>
      <c r="BM141" s="5">
        <f t="shared" si="103"/>
        <v>1353.0705206986802</v>
      </c>
      <c r="BN141" s="5">
        <f t="shared" si="104"/>
        <v>1810.9820059383271</v>
      </c>
      <c r="BO141" s="5">
        <f t="shared" si="105"/>
        <v>2212.5912348266711</v>
      </c>
    </row>
    <row r="142" spans="1:67" x14ac:dyDescent="0.3">
      <c r="A142">
        <f t="shared" si="106"/>
        <v>138</v>
      </c>
      <c r="B142">
        <f t="shared" si="75"/>
        <v>471</v>
      </c>
      <c r="C142" s="5">
        <f>AU142*EXP('Capital Market Assumptions'!$B$22+'Capital Market Assumptions'!$B$23*'Random Draws'!B141)</f>
        <v>575.42064099588879</v>
      </c>
      <c r="D142" s="5">
        <f>AV142*EXP('Capital Market Assumptions'!$B$22+'Capital Market Assumptions'!$B$23*'Random Draws'!C141)</f>
        <v>743.88799137087028</v>
      </c>
      <c r="E142" s="5">
        <f>AW142*EXP('Capital Market Assumptions'!$B$22+'Capital Market Assumptions'!$B$23*'Random Draws'!D141)</f>
        <v>896.94768399722409</v>
      </c>
      <c r="F142" s="5">
        <f>AX142*EXP('Capital Market Assumptions'!$B$22+'Capital Market Assumptions'!$B$23*'Random Draws'!E141)</f>
        <v>992.06858194768415</v>
      </c>
      <c r="G142" s="5">
        <f>AY142*EXP('Capital Market Assumptions'!$B$22+'Capital Market Assumptions'!$B$23*'Random Draws'!F141)</f>
        <v>1222.6279506508802</v>
      </c>
      <c r="H142" s="5">
        <f>AZ142*EXP('Capital Market Assumptions'!$B$22+'Capital Market Assumptions'!$B$23*'Random Draws'!G141)</f>
        <v>1202.7518457259248</v>
      </c>
      <c r="I142" s="5">
        <f>BA142*EXP('Capital Market Assumptions'!$B$22+'Capital Market Assumptions'!$B$23*'Random Draws'!H141)</f>
        <v>976.52411220698048</v>
      </c>
      <c r="J142" s="5">
        <f>BB142*EXP('Capital Market Assumptions'!$B$22+'Capital Market Assumptions'!$B$23*'Random Draws'!I141)</f>
        <v>956.02563591510705</v>
      </c>
      <c r="K142" s="5">
        <f>BC142*EXP('Capital Market Assumptions'!$B$22+'Capital Market Assumptions'!$B$23*'Random Draws'!J141)</f>
        <v>970.88412360697498</v>
      </c>
      <c r="L142" s="5">
        <f>BD142*EXP('Capital Market Assumptions'!$B$22+'Capital Market Assumptions'!$B$23*'Random Draws'!K141)</f>
        <v>988.5816929135359</v>
      </c>
      <c r="M142" s="5">
        <f>BE142*EXP('Capital Market Assumptions'!$B$22+'Capital Market Assumptions'!$B$23*'Random Draws'!L141)</f>
        <v>1058.0695617132944</v>
      </c>
      <c r="N142" s="5">
        <f>BF142*EXP('Capital Market Assumptions'!$B$22+'Capital Market Assumptions'!$B$23*'Random Draws'!M141)</f>
        <v>1164.2588183240432</v>
      </c>
      <c r="O142" s="5">
        <f>BG142*EXP('Capital Market Assumptions'!$B$22+'Capital Market Assumptions'!$B$23*'Random Draws'!N141)</f>
        <v>1289.3944857459094</v>
      </c>
      <c r="P142" s="5">
        <f>BH142*EXP('Capital Market Assumptions'!$B$22+'Capital Market Assumptions'!$B$23*'Random Draws'!O141)</f>
        <v>1250.0224663923257</v>
      </c>
      <c r="Q142" s="5">
        <f>BI142*EXP('Capital Market Assumptions'!$B$22+'Capital Market Assumptions'!$B$23*'Random Draws'!P141)</f>
        <v>1233.1723075227183</v>
      </c>
      <c r="R142" s="5">
        <f>BJ142*EXP('Capital Market Assumptions'!$B$22+'Capital Market Assumptions'!$B$23*'Random Draws'!Q141)</f>
        <v>1367.856637586721</v>
      </c>
      <c r="S142" s="5">
        <f>BK142*EXP('Capital Market Assumptions'!$B$22+'Capital Market Assumptions'!$B$23*'Random Draws'!R141)</f>
        <v>1291.9896191920511</v>
      </c>
      <c r="T142" s="5">
        <f>BL142*EXP('Capital Market Assumptions'!$B$22+'Capital Market Assumptions'!$B$23*'Random Draws'!S141)</f>
        <v>1531.146712297885</v>
      </c>
      <c r="U142" s="5">
        <f>BM142*EXP('Capital Market Assumptions'!$B$22+'Capital Market Assumptions'!$B$23*'Random Draws'!T141)</f>
        <v>1619.0412468904101</v>
      </c>
      <c r="V142" s="5">
        <f>BN142*EXP('Capital Market Assumptions'!$B$22+'Capital Market Assumptions'!$B$23*'Random Draws'!U141)</f>
        <v>1534.2229612465105</v>
      </c>
      <c r="X142">
        <f t="shared" si="76"/>
        <v>4.2999999999999261E-2</v>
      </c>
      <c r="Y142">
        <f t="shared" si="77"/>
        <v>1.0600000000000023</v>
      </c>
      <c r="Z142">
        <f t="shared" si="78"/>
        <v>2.0930000000000035</v>
      </c>
      <c r="AA142">
        <f t="shared" si="79"/>
        <v>3.1530000000000058</v>
      </c>
      <c r="AB142">
        <f t="shared" si="80"/>
        <v>4.2659999999999911</v>
      </c>
      <c r="AC142">
        <f t="shared" si="81"/>
        <v>5.3020000000000067</v>
      </c>
      <c r="AD142">
        <f t="shared" si="82"/>
        <v>6.3569999999999993</v>
      </c>
      <c r="AE142">
        <f t="shared" si="83"/>
        <v>7.3900000000000006</v>
      </c>
      <c r="AF142">
        <f t="shared" si="84"/>
        <v>8.3549999999999898</v>
      </c>
      <c r="AG142">
        <f t="shared" si="85"/>
        <v>9.2480000000000047</v>
      </c>
      <c r="AH142">
        <v>9.9540000000000006</v>
      </c>
      <c r="AI142">
        <v>10.536</v>
      </c>
      <c r="AJ142">
        <v>11.061999999999999</v>
      </c>
      <c r="AK142">
        <v>11.587</v>
      </c>
      <c r="AL142">
        <v>12.256</v>
      </c>
      <c r="AM142">
        <v>12.815</v>
      </c>
      <c r="AN142">
        <v>13.287000000000001</v>
      </c>
      <c r="AO142">
        <v>13.785</v>
      </c>
      <c r="AP142">
        <v>14.218999999999999</v>
      </c>
      <c r="AQ142">
        <v>14.718999999999999</v>
      </c>
      <c r="AS142">
        <f t="shared" si="74"/>
        <v>471</v>
      </c>
      <c r="AT142">
        <f t="shared" si="74"/>
        <v>471</v>
      </c>
      <c r="AU142">
        <f t="shared" si="74"/>
        <v>471</v>
      </c>
      <c r="AV142" s="5">
        <f t="shared" si="86"/>
        <v>575.37764099588878</v>
      </c>
      <c r="AW142" s="5">
        <f t="shared" si="87"/>
        <v>742.82799137087022</v>
      </c>
      <c r="AX142" s="5">
        <f t="shared" si="88"/>
        <v>894.85468399722413</v>
      </c>
      <c r="AY142" s="5">
        <f t="shared" si="89"/>
        <v>988.91558194768413</v>
      </c>
      <c r="AZ142" s="5">
        <f t="shared" si="90"/>
        <v>1218.3619506508801</v>
      </c>
      <c r="BA142" s="5">
        <f t="shared" si="91"/>
        <v>1197.4498457259249</v>
      </c>
      <c r="BB142" s="5">
        <f t="shared" si="92"/>
        <v>970.16711220698051</v>
      </c>
      <c r="BC142" s="5">
        <f t="shared" si="93"/>
        <v>948.63563591510706</v>
      </c>
      <c r="BD142" s="5">
        <f t="shared" si="94"/>
        <v>962.52912360697496</v>
      </c>
      <c r="BE142" s="5">
        <f t="shared" si="95"/>
        <v>979.33369291353586</v>
      </c>
      <c r="BF142" s="5">
        <f t="shared" si="96"/>
        <v>1048.1155617132945</v>
      </c>
      <c r="BG142" s="5">
        <f t="shared" si="97"/>
        <v>1153.7228183240431</v>
      </c>
      <c r="BH142" s="5">
        <f t="shared" si="98"/>
        <v>1278.3324857459095</v>
      </c>
      <c r="BI142" s="5">
        <f t="shared" si="99"/>
        <v>1238.4354663923257</v>
      </c>
      <c r="BJ142" s="5">
        <f t="shared" si="100"/>
        <v>1220.9163075227182</v>
      </c>
      <c r="BK142" s="5">
        <f t="shared" si="101"/>
        <v>1355.041637586721</v>
      </c>
      <c r="BL142" s="5">
        <f t="shared" si="102"/>
        <v>1278.7026191920511</v>
      </c>
      <c r="BM142" s="5">
        <f t="shared" si="103"/>
        <v>1517.3617122978849</v>
      </c>
      <c r="BN142" s="5">
        <f t="shared" si="104"/>
        <v>1604.82224689041</v>
      </c>
      <c r="BO142" s="5">
        <f t="shared" si="105"/>
        <v>1519.5039612465105</v>
      </c>
    </row>
    <row r="143" spans="1:67" x14ac:dyDescent="0.3">
      <c r="A143">
        <f t="shared" si="106"/>
        <v>139</v>
      </c>
      <c r="B143">
        <f t="shared" si="75"/>
        <v>471</v>
      </c>
      <c r="C143" s="5">
        <f>AU143*EXP('Capital Market Assumptions'!$B$22+'Capital Market Assumptions'!$B$23*'Random Draws'!B142)</f>
        <v>525.64166849715934</v>
      </c>
      <c r="D143" s="5">
        <f>AV143*EXP('Capital Market Assumptions'!$B$22+'Capital Market Assumptions'!$B$23*'Random Draws'!C142)</f>
        <v>525.15997649297628</v>
      </c>
      <c r="E143" s="5">
        <f>AW143*EXP('Capital Market Assumptions'!$B$22+'Capital Market Assumptions'!$B$23*'Random Draws'!D142)</f>
        <v>547.36847670997054</v>
      </c>
      <c r="F143" s="5">
        <f>AX143*EXP('Capital Market Assumptions'!$B$22+'Capital Market Assumptions'!$B$23*'Random Draws'!E142)</f>
        <v>655.59929907382173</v>
      </c>
      <c r="G143" s="5">
        <f>AY143*EXP('Capital Market Assumptions'!$B$22+'Capital Market Assumptions'!$B$23*'Random Draws'!F142)</f>
        <v>668.2039379377668</v>
      </c>
      <c r="H143" s="5">
        <f>AZ143*EXP('Capital Market Assumptions'!$B$22+'Capital Market Assumptions'!$B$23*'Random Draws'!G142)</f>
        <v>682.51887808114577</v>
      </c>
      <c r="I143" s="5">
        <f>BA143*EXP('Capital Market Assumptions'!$B$22+'Capital Market Assumptions'!$B$23*'Random Draws'!H142)</f>
        <v>701.32252011778485</v>
      </c>
      <c r="J143" s="5">
        <f>BB143*EXP('Capital Market Assumptions'!$B$22+'Capital Market Assumptions'!$B$23*'Random Draws'!I142)</f>
        <v>724.26532390393493</v>
      </c>
      <c r="K143" s="5">
        <f>BC143*EXP('Capital Market Assumptions'!$B$22+'Capital Market Assumptions'!$B$23*'Random Draws'!J142)</f>
        <v>866.00019866192122</v>
      </c>
      <c r="L143" s="5">
        <f>BD143*EXP('Capital Market Assumptions'!$B$22+'Capital Market Assumptions'!$B$23*'Random Draws'!K142)</f>
        <v>838.02784211451001</v>
      </c>
      <c r="M143" s="5">
        <f>BE143*EXP('Capital Market Assumptions'!$B$22+'Capital Market Assumptions'!$B$23*'Random Draws'!L142)</f>
        <v>967.36144409867586</v>
      </c>
      <c r="N143" s="5">
        <f>BF143*EXP('Capital Market Assumptions'!$B$22+'Capital Market Assumptions'!$B$23*'Random Draws'!M142)</f>
        <v>809.47303014666625</v>
      </c>
      <c r="O143" s="5">
        <f>BG143*EXP('Capital Market Assumptions'!$B$22+'Capital Market Assumptions'!$B$23*'Random Draws'!N142)</f>
        <v>797.08426545902194</v>
      </c>
      <c r="P143" s="5">
        <f>BH143*EXP('Capital Market Assumptions'!$B$22+'Capital Market Assumptions'!$B$23*'Random Draws'!O142)</f>
        <v>1005.056910447828</v>
      </c>
      <c r="Q143" s="5">
        <f>BI143*EXP('Capital Market Assumptions'!$B$22+'Capital Market Assumptions'!$B$23*'Random Draws'!P142)</f>
        <v>834.39830161561736</v>
      </c>
      <c r="R143" s="5">
        <f>BJ143*EXP('Capital Market Assumptions'!$B$22+'Capital Market Assumptions'!$B$23*'Random Draws'!Q142)</f>
        <v>919.95266009079137</v>
      </c>
      <c r="S143" s="5">
        <f>BK143*EXP('Capital Market Assumptions'!$B$22+'Capital Market Assumptions'!$B$23*'Random Draws'!R142)</f>
        <v>908.0719782618412</v>
      </c>
      <c r="T143" s="5">
        <f>BL143*EXP('Capital Market Assumptions'!$B$22+'Capital Market Assumptions'!$B$23*'Random Draws'!S142)</f>
        <v>985.29192030256331</v>
      </c>
      <c r="U143" s="5">
        <f>BM143*EXP('Capital Market Assumptions'!$B$22+'Capital Market Assumptions'!$B$23*'Random Draws'!T142)</f>
        <v>1046.3436863721042</v>
      </c>
      <c r="V143" s="5">
        <f>BN143*EXP('Capital Market Assumptions'!$B$22+'Capital Market Assumptions'!$B$23*'Random Draws'!U142)</f>
        <v>938.76468345483261</v>
      </c>
      <c r="X143">
        <f t="shared" si="76"/>
        <v>4.2999999999999261E-2</v>
      </c>
      <c r="Y143">
        <f t="shared" si="77"/>
        <v>1.0600000000000023</v>
      </c>
      <c r="Z143">
        <f t="shared" si="78"/>
        <v>2.0930000000000035</v>
      </c>
      <c r="AA143">
        <f t="shared" si="79"/>
        <v>3.1530000000000058</v>
      </c>
      <c r="AB143">
        <f t="shared" si="80"/>
        <v>4.2659999999999911</v>
      </c>
      <c r="AC143">
        <f t="shared" si="81"/>
        <v>5.3020000000000067</v>
      </c>
      <c r="AD143">
        <f t="shared" si="82"/>
        <v>6.3569999999999993</v>
      </c>
      <c r="AE143">
        <f t="shared" si="83"/>
        <v>7.3900000000000006</v>
      </c>
      <c r="AF143">
        <f t="shared" si="84"/>
        <v>8.3549999999999898</v>
      </c>
      <c r="AG143">
        <f t="shared" si="85"/>
        <v>9.2480000000000047</v>
      </c>
      <c r="AH143">
        <v>9.9540000000000006</v>
      </c>
      <c r="AI143">
        <v>10.536</v>
      </c>
      <c r="AJ143">
        <v>11.061999999999999</v>
      </c>
      <c r="AK143">
        <v>11.587</v>
      </c>
      <c r="AL143">
        <v>12.256</v>
      </c>
      <c r="AM143">
        <v>12.815</v>
      </c>
      <c r="AN143">
        <v>13.287000000000001</v>
      </c>
      <c r="AO143">
        <v>13.785</v>
      </c>
      <c r="AP143">
        <v>14.218999999999999</v>
      </c>
      <c r="AQ143">
        <v>14.718999999999999</v>
      </c>
      <c r="AS143">
        <f t="shared" si="74"/>
        <v>471</v>
      </c>
      <c r="AT143">
        <f t="shared" si="74"/>
        <v>471</v>
      </c>
      <c r="AU143">
        <f t="shared" si="74"/>
        <v>471</v>
      </c>
      <c r="AV143" s="5">
        <f t="shared" si="86"/>
        <v>525.59866849715934</v>
      </c>
      <c r="AW143" s="5">
        <f t="shared" si="87"/>
        <v>524.09997649297634</v>
      </c>
      <c r="AX143" s="5">
        <f t="shared" si="88"/>
        <v>545.27547670997058</v>
      </c>
      <c r="AY143" s="5">
        <f t="shared" si="89"/>
        <v>652.44629907382171</v>
      </c>
      <c r="AZ143" s="5">
        <f t="shared" si="90"/>
        <v>663.93793793776683</v>
      </c>
      <c r="BA143" s="5">
        <f t="shared" si="91"/>
        <v>677.21687808114575</v>
      </c>
      <c r="BB143" s="5">
        <f t="shared" si="92"/>
        <v>694.96552011778488</v>
      </c>
      <c r="BC143" s="5">
        <f t="shared" si="93"/>
        <v>716.87532390393494</v>
      </c>
      <c r="BD143" s="5">
        <f t="shared" si="94"/>
        <v>857.6451986619212</v>
      </c>
      <c r="BE143" s="5">
        <f t="shared" si="95"/>
        <v>828.77984211450996</v>
      </c>
      <c r="BF143" s="5">
        <f t="shared" si="96"/>
        <v>957.40744409867591</v>
      </c>
      <c r="BG143" s="5">
        <f t="shared" si="97"/>
        <v>798.9370301466663</v>
      </c>
      <c r="BH143" s="5">
        <f t="shared" si="98"/>
        <v>786.02226545902192</v>
      </c>
      <c r="BI143" s="5">
        <f t="shared" si="99"/>
        <v>993.46991044782806</v>
      </c>
      <c r="BJ143" s="5">
        <f t="shared" si="100"/>
        <v>822.14230161561738</v>
      </c>
      <c r="BK143" s="5">
        <f t="shared" si="101"/>
        <v>907.13766009079131</v>
      </c>
      <c r="BL143" s="5">
        <f t="shared" si="102"/>
        <v>894.78497826184116</v>
      </c>
      <c r="BM143" s="5">
        <f t="shared" si="103"/>
        <v>971.50692030256334</v>
      </c>
      <c r="BN143" s="5">
        <f t="shared" si="104"/>
        <v>1032.1246863721042</v>
      </c>
      <c r="BO143" s="5">
        <f t="shared" si="105"/>
        <v>924.04568345483256</v>
      </c>
    </row>
    <row r="144" spans="1:67" x14ac:dyDescent="0.3">
      <c r="A144">
        <f t="shared" si="106"/>
        <v>140</v>
      </c>
      <c r="B144">
        <f t="shared" si="75"/>
        <v>471</v>
      </c>
      <c r="C144" s="5">
        <f>AU144*EXP('Capital Market Assumptions'!$B$22+'Capital Market Assumptions'!$B$23*'Random Draws'!B143)</f>
        <v>487.38072746608367</v>
      </c>
      <c r="D144" s="5">
        <f>AV144*EXP('Capital Market Assumptions'!$B$22+'Capital Market Assumptions'!$B$23*'Random Draws'!C143)</f>
        <v>589.35312864216667</v>
      </c>
      <c r="E144" s="5">
        <f>AW144*EXP('Capital Market Assumptions'!$B$22+'Capital Market Assumptions'!$B$23*'Random Draws'!D143)</f>
        <v>596.31150161759467</v>
      </c>
      <c r="F144" s="5">
        <f>AX144*EXP('Capital Market Assumptions'!$B$22+'Capital Market Assumptions'!$B$23*'Random Draws'!E143)</f>
        <v>692.51790708948715</v>
      </c>
      <c r="G144" s="5">
        <f>AY144*EXP('Capital Market Assumptions'!$B$22+'Capital Market Assumptions'!$B$23*'Random Draws'!F143)</f>
        <v>933.55186541067155</v>
      </c>
      <c r="H144" s="5">
        <f>AZ144*EXP('Capital Market Assumptions'!$B$22+'Capital Market Assumptions'!$B$23*'Random Draws'!G143)</f>
        <v>964.71137093191692</v>
      </c>
      <c r="I144" s="5">
        <f>BA144*EXP('Capital Market Assumptions'!$B$22+'Capital Market Assumptions'!$B$23*'Random Draws'!H143)</f>
        <v>1039.2935752554629</v>
      </c>
      <c r="J144" s="5">
        <f>BB144*EXP('Capital Market Assumptions'!$B$22+'Capital Market Assumptions'!$B$23*'Random Draws'!I143)</f>
        <v>1086.3063221576494</v>
      </c>
      <c r="K144" s="5">
        <f>BC144*EXP('Capital Market Assumptions'!$B$22+'Capital Market Assumptions'!$B$23*'Random Draws'!J143)</f>
        <v>1227.0604747961302</v>
      </c>
      <c r="L144" s="5">
        <f>BD144*EXP('Capital Market Assumptions'!$B$22+'Capital Market Assumptions'!$B$23*'Random Draws'!K143)</f>
        <v>1387.0060235474325</v>
      </c>
      <c r="M144" s="5">
        <f>BE144*EXP('Capital Market Assumptions'!$B$22+'Capital Market Assumptions'!$B$23*'Random Draws'!L143)</f>
        <v>1307.429166051606</v>
      </c>
      <c r="N144" s="5">
        <f>BF144*EXP('Capital Market Assumptions'!$B$22+'Capital Market Assumptions'!$B$23*'Random Draws'!M143)</f>
        <v>1326.4309035055544</v>
      </c>
      <c r="O144" s="5">
        <f>BG144*EXP('Capital Market Assumptions'!$B$22+'Capital Market Assumptions'!$B$23*'Random Draws'!N143)</f>
        <v>1680.9172458288197</v>
      </c>
      <c r="P144" s="5">
        <f>BH144*EXP('Capital Market Assumptions'!$B$22+'Capital Market Assumptions'!$B$23*'Random Draws'!O143)</f>
        <v>2085.8488910969722</v>
      </c>
      <c r="Q144" s="5">
        <f>BI144*EXP('Capital Market Assumptions'!$B$22+'Capital Market Assumptions'!$B$23*'Random Draws'!P143)</f>
        <v>2192.2323917877329</v>
      </c>
      <c r="R144" s="5">
        <f>BJ144*EXP('Capital Market Assumptions'!$B$22+'Capital Market Assumptions'!$B$23*'Random Draws'!Q143)</f>
        <v>2309.4666027622047</v>
      </c>
      <c r="S144" s="5">
        <f>BK144*EXP('Capital Market Assumptions'!$B$22+'Capital Market Assumptions'!$B$23*'Random Draws'!R143)</f>
        <v>2562.8479904680498</v>
      </c>
      <c r="T144" s="5">
        <f>BL144*EXP('Capital Market Assumptions'!$B$22+'Capital Market Assumptions'!$B$23*'Random Draws'!S143)</f>
        <v>2765.4968761472787</v>
      </c>
      <c r="U144" s="5">
        <f>BM144*EXP('Capital Market Assumptions'!$B$22+'Capital Market Assumptions'!$B$23*'Random Draws'!T143)</f>
        <v>2379.213267317964</v>
      </c>
      <c r="V144" s="5">
        <f>BN144*EXP('Capital Market Assumptions'!$B$22+'Capital Market Assumptions'!$B$23*'Random Draws'!U143)</f>
        <v>2760.0073706555804</v>
      </c>
      <c r="X144">
        <f t="shared" si="76"/>
        <v>4.2999999999999261E-2</v>
      </c>
      <c r="Y144">
        <f t="shared" si="77"/>
        <v>1.0600000000000023</v>
      </c>
      <c r="Z144">
        <f t="shared" si="78"/>
        <v>2.0930000000000035</v>
      </c>
      <c r="AA144">
        <f t="shared" si="79"/>
        <v>3.1530000000000058</v>
      </c>
      <c r="AB144">
        <f t="shared" si="80"/>
        <v>4.2659999999999911</v>
      </c>
      <c r="AC144">
        <f t="shared" si="81"/>
        <v>5.3020000000000067</v>
      </c>
      <c r="AD144">
        <f t="shared" si="82"/>
        <v>6.3569999999999993</v>
      </c>
      <c r="AE144">
        <f t="shared" si="83"/>
        <v>7.3900000000000006</v>
      </c>
      <c r="AF144">
        <f t="shared" si="84"/>
        <v>8.3549999999999898</v>
      </c>
      <c r="AG144">
        <f t="shared" si="85"/>
        <v>9.2480000000000047</v>
      </c>
      <c r="AH144">
        <v>9.9540000000000006</v>
      </c>
      <c r="AI144">
        <v>10.536</v>
      </c>
      <c r="AJ144">
        <v>11.061999999999999</v>
      </c>
      <c r="AK144">
        <v>11.587</v>
      </c>
      <c r="AL144">
        <v>12.256</v>
      </c>
      <c r="AM144">
        <v>12.815</v>
      </c>
      <c r="AN144">
        <v>13.287000000000001</v>
      </c>
      <c r="AO144">
        <v>13.785</v>
      </c>
      <c r="AP144">
        <v>14.218999999999999</v>
      </c>
      <c r="AQ144">
        <v>14.718999999999999</v>
      </c>
      <c r="AS144">
        <f t="shared" si="74"/>
        <v>471</v>
      </c>
      <c r="AT144">
        <f t="shared" si="74"/>
        <v>471</v>
      </c>
      <c r="AU144">
        <f t="shared" si="74"/>
        <v>471</v>
      </c>
      <c r="AV144" s="5">
        <f t="shared" si="86"/>
        <v>487.33772746608366</v>
      </c>
      <c r="AW144" s="5">
        <f t="shared" si="87"/>
        <v>588.29312864216672</v>
      </c>
      <c r="AX144" s="5">
        <f t="shared" si="88"/>
        <v>594.21850161759471</v>
      </c>
      <c r="AY144" s="5">
        <f t="shared" si="89"/>
        <v>689.36490708948713</v>
      </c>
      <c r="AZ144" s="5">
        <f t="shared" si="90"/>
        <v>929.28586541067159</v>
      </c>
      <c r="BA144" s="5">
        <f t="shared" si="91"/>
        <v>959.4093709319169</v>
      </c>
      <c r="BB144" s="5">
        <f t="shared" si="92"/>
        <v>1032.9365752554629</v>
      </c>
      <c r="BC144" s="5">
        <f t="shared" si="93"/>
        <v>1078.9163221576493</v>
      </c>
      <c r="BD144" s="5">
        <f t="shared" si="94"/>
        <v>1218.7054747961301</v>
      </c>
      <c r="BE144" s="5">
        <f t="shared" si="95"/>
        <v>1377.7580235474325</v>
      </c>
      <c r="BF144" s="5">
        <f t="shared" si="96"/>
        <v>1297.475166051606</v>
      </c>
      <c r="BG144" s="5">
        <f t="shared" si="97"/>
        <v>1315.8949035055543</v>
      </c>
      <c r="BH144" s="5">
        <f t="shared" si="98"/>
        <v>1669.8552458288198</v>
      </c>
      <c r="BI144" s="5">
        <f t="shared" si="99"/>
        <v>2074.2618910969722</v>
      </c>
      <c r="BJ144" s="5">
        <f t="shared" si="100"/>
        <v>2179.9763917877331</v>
      </c>
      <c r="BK144" s="5">
        <f t="shared" si="101"/>
        <v>2296.6516027622047</v>
      </c>
      <c r="BL144" s="5">
        <f t="shared" si="102"/>
        <v>2549.56099046805</v>
      </c>
      <c r="BM144" s="5">
        <f t="shared" si="103"/>
        <v>2751.7118761472789</v>
      </c>
      <c r="BN144" s="5">
        <f t="shared" si="104"/>
        <v>2364.9942673179639</v>
      </c>
      <c r="BO144" s="5">
        <f t="shared" si="105"/>
        <v>2745.2883706555804</v>
      </c>
    </row>
    <row r="145" spans="1:67" x14ac:dyDescent="0.3">
      <c r="A145">
        <f t="shared" si="106"/>
        <v>141</v>
      </c>
      <c r="B145">
        <f t="shared" si="75"/>
        <v>471</v>
      </c>
      <c r="C145" s="5">
        <f>AU145*EXP('Capital Market Assumptions'!$B$22+'Capital Market Assumptions'!$B$23*'Random Draws'!B144)</f>
        <v>505.99269654610168</v>
      </c>
      <c r="D145" s="5">
        <f>AV145*EXP('Capital Market Assumptions'!$B$22+'Capital Market Assumptions'!$B$23*'Random Draws'!C144)</f>
        <v>526.88760420823303</v>
      </c>
      <c r="E145" s="5">
        <f>AW145*EXP('Capital Market Assumptions'!$B$22+'Capital Market Assumptions'!$B$23*'Random Draws'!D144)</f>
        <v>510.33015675999854</v>
      </c>
      <c r="F145" s="5">
        <f>AX145*EXP('Capital Market Assumptions'!$B$22+'Capital Market Assumptions'!$B$23*'Random Draws'!E144)</f>
        <v>485.90442854405114</v>
      </c>
      <c r="G145" s="5">
        <f>AY145*EXP('Capital Market Assumptions'!$B$22+'Capital Market Assumptions'!$B$23*'Random Draws'!F144)</f>
        <v>543.6004311477119</v>
      </c>
      <c r="H145" s="5">
        <f>AZ145*EXP('Capital Market Assumptions'!$B$22+'Capital Market Assumptions'!$B$23*'Random Draws'!G144)</f>
        <v>600.67201766901155</v>
      </c>
      <c r="I145" s="5">
        <f>BA145*EXP('Capital Market Assumptions'!$B$22+'Capital Market Assumptions'!$B$23*'Random Draws'!H144)</f>
        <v>719.51353190138616</v>
      </c>
      <c r="J145" s="5">
        <f>BB145*EXP('Capital Market Assumptions'!$B$22+'Capital Market Assumptions'!$B$23*'Random Draws'!I144)</f>
        <v>617.64385498735612</v>
      </c>
      <c r="K145" s="5">
        <f>BC145*EXP('Capital Market Assumptions'!$B$22+'Capital Market Assumptions'!$B$23*'Random Draws'!J144)</f>
        <v>638.83487908044378</v>
      </c>
      <c r="L145" s="5">
        <f>BD145*EXP('Capital Market Assumptions'!$B$22+'Capital Market Assumptions'!$B$23*'Random Draws'!K144)</f>
        <v>599.5717252775147</v>
      </c>
      <c r="M145" s="5">
        <f>BE145*EXP('Capital Market Assumptions'!$B$22+'Capital Market Assumptions'!$B$23*'Random Draws'!L144)</f>
        <v>616.13696348090434</v>
      </c>
      <c r="N145" s="5">
        <f>BF145*EXP('Capital Market Assumptions'!$B$22+'Capital Market Assumptions'!$B$23*'Random Draws'!M144)</f>
        <v>612.20915148680615</v>
      </c>
      <c r="O145" s="5">
        <f>BG145*EXP('Capital Market Assumptions'!$B$22+'Capital Market Assumptions'!$B$23*'Random Draws'!N144)</f>
        <v>628.15942136936394</v>
      </c>
      <c r="P145" s="5">
        <f>BH145*EXP('Capital Market Assumptions'!$B$22+'Capital Market Assumptions'!$B$23*'Random Draws'!O144)</f>
        <v>581.03267773743744</v>
      </c>
      <c r="Q145" s="5">
        <f>BI145*EXP('Capital Market Assumptions'!$B$22+'Capital Market Assumptions'!$B$23*'Random Draws'!P144)</f>
        <v>702.60712853335258</v>
      </c>
      <c r="R145" s="5">
        <f>BJ145*EXP('Capital Market Assumptions'!$B$22+'Capital Market Assumptions'!$B$23*'Random Draws'!Q144)</f>
        <v>734.272956981265</v>
      </c>
      <c r="S145" s="5">
        <f>BK145*EXP('Capital Market Assumptions'!$B$22+'Capital Market Assumptions'!$B$23*'Random Draws'!R144)</f>
        <v>805.95292318161387</v>
      </c>
      <c r="T145" s="5">
        <f>BL145*EXP('Capital Market Assumptions'!$B$22+'Capital Market Assumptions'!$B$23*'Random Draws'!S144)</f>
        <v>969.76542635370083</v>
      </c>
      <c r="U145" s="5">
        <f>BM145*EXP('Capital Market Assumptions'!$B$22+'Capital Market Assumptions'!$B$23*'Random Draws'!T144)</f>
        <v>957.60536168635656</v>
      </c>
      <c r="V145" s="5">
        <f>BN145*EXP('Capital Market Assumptions'!$B$22+'Capital Market Assumptions'!$B$23*'Random Draws'!U144)</f>
        <v>830.56679872989662</v>
      </c>
      <c r="X145">
        <f t="shared" si="76"/>
        <v>4.2999999999999261E-2</v>
      </c>
      <c r="Y145">
        <f t="shared" si="77"/>
        <v>1.0600000000000023</v>
      </c>
      <c r="Z145">
        <f t="shared" si="78"/>
        <v>2.0930000000000035</v>
      </c>
      <c r="AA145">
        <f t="shared" si="79"/>
        <v>3.1530000000000058</v>
      </c>
      <c r="AB145">
        <f t="shared" si="80"/>
        <v>4.2659999999999911</v>
      </c>
      <c r="AC145">
        <f t="shared" si="81"/>
        <v>5.3020000000000067</v>
      </c>
      <c r="AD145">
        <f t="shared" si="82"/>
        <v>6.3569999999999993</v>
      </c>
      <c r="AE145">
        <f t="shared" si="83"/>
        <v>7.3900000000000006</v>
      </c>
      <c r="AF145">
        <f t="shared" si="84"/>
        <v>8.3549999999999898</v>
      </c>
      <c r="AG145">
        <f t="shared" si="85"/>
        <v>9.2480000000000047</v>
      </c>
      <c r="AH145">
        <v>9.9540000000000006</v>
      </c>
      <c r="AI145">
        <v>10.536</v>
      </c>
      <c r="AJ145">
        <v>11.061999999999999</v>
      </c>
      <c r="AK145">
        <v>11.587</v>
      </c>
      <c r="AL145">
        <v>12.256</v>
      </c>
      <c r="AM145">
        <v>12.815</v>
      </c>
      <c r="AN145">
        <v>13.287000000000001</v>
      </c>
      <c r="AO145">
        <v>13.785</v>
      </c>
      <c r="AP145">
        <v>14.218999999999999</v>
      </c>
      <c r="AQ145">
        <v>14.718999999999999</v>
      </c>
      <c r="AS145">
        <f t="shared" ref="AS145:AU164" si="107">initial_value</f>
        <v>471</v>
      </c>
      <c r="AT145">
        <f t="shared" si="107"/>
        <v>471</v>
      </c>
      <c r="AU145">
        <f t="shared" si="107"/>
        <v>471</v>
      </c>
      <c r="AV145" s="5">
        <f t="shared" si="86"/>
        <v>505.94969654610168</v>
      </c>
      <c r="AW145" s="5">
        <f t="shared" si="87"/>
        <v>525.82760420823297</v>
      </c>
      <c r="AX145" s="5">
        <f t="shared" si="88"/>
        <v>508.23715675999853</v>
      </c>
      <c r="AY145" s="5">
        <f t="shared" si="89"/>
        <v>482.75142854405112</v>
      </c>
      <c r="AZ145" s="5">
        <f t="shared" si="90"/>
        <v>539.33443114771194</v>
      </c>
      <c r="BA145" s="5">
        <f t="shared" si="91"/>
        <v>595.37001766901153</v>
      </c>
      <c r="BB145" s="5">
        <f t="shared" si="92"/>
        <v>713.15653190138619</v>
      </c>
      <c r="BC145" s="5">
        <f t="shared" si="93"/>
        <v>610.25385498735614</v>
      </c>
      <c r="BD145" s="5">
        <f t="shared" si="94"/>
        <v>630.47987908044377</v>
      </c>
      <c r="BE145" s="5">
        <f t="shared" si="95"/>
        <v>590.32372527751465</v>
      </c>
      <c r="BF145" s="5">
        <f t="shared" si="96"/>
        <v>606.18296348090439</v>
      </c>
      <c r="BG145" s="5">
        <f t="shared" si="97"/>
        <v>601.6731514868062</v>
      </c>
      <c r="BH145" s="5">
        <f t="shared" si="98"/>
        <v>617.09742136936393</v>
      </c>
      <c r="BI145" s="5">
        <f t="shared" si="99"/>
        <v>569.44567773743745</v>
      </c>
      <c r="BJ145" s="5">
        <f t="shared" si="100"/>
        <v>690.35112853335261</v>
      </c>
      <c r="BK145" s="5">
        <f t="shared" si="101"/>
        <v>721.45795698126494</v>
      </c>
      <c r="BL145" s="5">
        <f t="shared" si="102"/>
        <v>792.66592318161383</v>
      </c>
      <c r="BM145" s="5">
        <f t="shared" si="103"/>
        <v>955.98042635370086</v>
      </c>
      <c r="BN145" s="5">
        <f t="shared" si="104"/>
        <v>943.38636168635651</v>
      </c>
      <c r="BO145" s="5">
        <f t="shared" si="105"/>
        <v>815.84779872989657</v>
      </c>
    </row>
    <row r="146" spans="1:67" x14ac:dyDescent="0.3">
      <c r="A146">
        <f t="shared" si="106"/>
        <v>142</v>
      </c>
      <c r="B146">
        <f t="shared" si="75"/>
        <v>471</v>
      </c>
      <c r="C146" s="5">
        <f>AU146*EXP('Capital Market Assumptions'!$B$22+'Capital Market Assumptions'!$B$23*'Random Draws'!B145)</f>
        <v>489.48838279703381</v>
      </c>
      <c r="D146" s="5">
        <f>AV146*EXP('Capital Market Assumptions'!$B$22+'Capital Market Assumptions'!$B$23*'Random Draws'!C145)</f>
        <v>441.15941430049475</v>
      </c>
      <c r="E146" s="5">
        <f>AW146*EXP('Capital Market Assumptions'!$B$22+'Capital Market Assumptions'!$B$23*'Random Draws'!D145)</f>
        <v>550.91862925916382</v>
      </c>
      <c r="F146" s="5">
        <f>AX146*EXP('Capital Market Assumptions'!$B$22+'Capital Market Assumptions'!$B$23*'Random Draws'!E145)</f>
        <v>583.32275183410968</v>
      </c>
      <c r="G146" s="5">
        <f>AY146*EXP('Capital Market Assumptions'!$B$22+'Capital Market Assumptions'!$B$23*'Random Draws'!F145)</f>
        <v>645.20627678455776</v>
      </c>
      <c r="H146" s="5">
        <f>AZ146*EXP('Capital Market Assumptions'!$B$22+'Capital Market Assumptions'!$B$23*'Random Draws'!G145)</f>
        <v>605.91249274707889</v>
      </c>
      <c r="I146" s="5">
        <f>BA146*EXP('Capital Market Assumptions'!$B$22+'Capital Market Assumptions'!$B$23*'Random Draws'!H145)</f>
        <v>479.16001749697222</v>
      </c>
      <c r="J146" s="5">
        <f>BB146*EXP('Capital Market Assumptions'!$B$22+'Capital Market Assumptions'!$B$23*'Random Draws'!I145)</f>
        <v>639.33321543007162</v>
      </c>
      <c r="K146" s="5">
        <f>BC146*EXP('Capital Market Assumptions'!$B$22+'Capital Market Assumptions'!$B$23*'Random Draws'!J145)</f>
        <v>779.10249464814569</v>
      </c>
      <c r="L146" s="5">
        <f>BD146*EXP('Capital Market Assumptions'!$B$22+'Capital Market Assumptions'!$B$23*'Random Draws'!K145)</f>
        <v>908.77749135991337</v>
      </c>
      <c r="M146" s="5">
        <f>BE146*EXP('Capital Market Assumptions'!$B$22+'Capital Market Assumptions'!$B$23*'Random Draws'!L145)</f>
        <v>1229.2399004085398</v>
      </c>
      <c r="N146" s="5">
        <f>BF146*EXP('Capital Market Assumptions'!$B$22+'Capital Market Assumptions'!$B$23*'Random Draws'!M145)</f>
        <v>1198.7296743827037</v>
      </c>
      <c r="O146" s="5">
        <f>BG146*EXP('Capital Market Assumptions'!$B$22+'Capital Market Assumptions'!$B$23*'Random Draws'!N145)</f>
        <v>1115.7083586777289</v>
      </c>
      <c r="P146" s="5">
        <f>BH146*EXP('Capital Market Assumptions'!$B$22+'Capital Market Assumptions'!$B$23*'Random Draws'!O145)</f>
        <v>1283.2786866099809</v>
      </c>
      <c r="Q146" s="5">
        <f>BI146*EXP('Capital Market Assumptions'!$B$22+'Capital Market Assumptions'!$B$23*'Random Draws'!P145)</f>
        <v>1594.0421457054188</v>
      </c>
      <c r="R146" s="5">
        <f>BJ146*EXP('Capital Market Assumptions'!$B$22+'Capital Market Assumptions'!$B$23*'Random Draws'!Q145)</f>
        <v>1703.0708417135359</v>
      </c>
      <c r="S146" s="5">
        <f>BK146*EXP('Capital Market Assumptions'!$B$22+'Capital Market Assumptions'!$B$23*'Random Draws'!R145)</f>
        <v>2133.2550063113481</v>
      </c>
      <c r="T146" s="5">
        <f>BL146*EXP('Capital Market Assumptions'!$B$22+'Capital Market Assumptions'!$B$23*'Random Draws'!S145)</f>
        <v>1970.7953408561837</v>
      </c>
      <c r="U146" s="5">
        <f>BM146*EXP('Capital Market Assumptions'!$B$22+'Capital Market Assumptions'!$B$23*'Random Draws'!T145)</f>
        <v>1909.2105663195578</v>
      </c>
      <c r="V146" s="5">
        <f>BN146*EXP('Capital Market Assumptions'!$B$22+'Capital Market Assumptions'!$B$23*'Random Draws'!U145)</f>
        <v>2063.1793274624497</v>
      </c>
      <c r="X146">
        <f t="shared" si="76"/>
        <v>4.2999999999999261E-2</v>
      </c>
      <c r="Y146">
        <f t="shared" si="77"/>
        <v>1.0600000000000023</v>
      </c>
      <c r="Z146">
        <f t="shared" si="78"/>
        <v>2.0930000000000035</v>
      </c>
      <c r="AA146">
        <f t="shared" si="79"/>
        <v>3.1530000000000058</v>
      </c>
      <c r="AB146">
        <f t="shared" si="80"/>
        <v>4.2659999999999911</v>
      </c>
      <c r="AC146">
        <f t="shared" si="81"/>
        <v>5.3020000000000067</v>
      </c>
      <c r="AD146">
        <f t="shared" si="82"/>
        <v>6.3569999999999993</v>
      </c>
      <c r="AE146">
        <f t="shared" si="83"/>
        <v>7.3900000000000006</v>
      </c>
      <c r="AF146">
        <f t="shared" si="84"/>
        <v>8.3549999999999898</v>
      </c>
      <c r="AG146">
        <f t="shared" si="85"/>
        <v>9.2480000000000047</v>
      </c>
      <c r="AH146">
        <v>9.9540000000000006</v>
      </c>
      <c r="AI146">
        <v>10.536</v>
      </c>
      <c r="AJ146">
        <v>11.061999999999999</v>
      </c>
      <c r="AK146">
        <v>11.587</v>
      </c>
      <c r="AL146">
        <v>12.256</v>
      </c>
      <c r="AM146">
        <v>12.815</v>
      </c>
      <c r="AN146">
        <v>13.287000000000001</v>
      </c>
      <c r="AO146">
        <v>13.785</v>
      </c>
      <c r="AP146">
        <v>14.218999999999999</v>
      </c>
      <c r="AQ146">
        <v>14.718999999999999</v>
      </c>
      <c r="AS146">
        <f t="shared" si="107"/>
        <v>471</v>
      </c>
      <c r="AT146">
        <f t="shared" si="107"/>
        <v>471</v>
      </c>
      <c r="AU146">
        <f t="shared" si="107"/>
        <v>471</v>
      </c>
      <c r="AV146" s="5">
        <f t="shared" si="86"/>
        <v>489.4453827970338</v>
      </c>
      <c r="AW146" s="5">
        <f t="shared" si="87"/>
        <v>440.09941430049474</v>
      </c>
      <c r="AX146" s="5">
        <f t="shared" si="88"/>
        <v>548.82562925916386</v>
      </c>
      <c r="AY146" s="5">
        <f t="shared" si="89"/>
        <v>580.16975183410966</v>
      </c>
      <c r="AZ146" s="5">
        <f t="shared" si="90"/>
        <v>640.9402767845578</v>
      </c>
      <c r="BA146" s="5">
        <f t="shared" si="91"/>
        <v>600.61049274707887</v>
      </c>
      <c r="BB146" s="5">
        <f t="shared" si="92"/>
        <v>472.80301749697219</v>
      </c>
      <c r="BC146" s="5">
        <f t="shared" si="93"/>
        <v>631.94321543007163</v>
      </c>
      <c r="BD146" s="5">
        <f t="shared" si="94"/>
        <v>770.74749464814568</v>
      </c>
      <c r="BE146" s="5">
        <f t="shared" si="95"/>
        <v>899.52949135991332</v>
      </c>
      <c r="BF146" s="5">
        <f t="shared" si="96"/>
        <v>1219.2859004085399</v>
      </c>
      <c r="BG146" s="5">
        <f t="shared" si="97"/>
        <v>1188.1936743827036</v>
      </c>
      <c r="BH146" s="5">
        <f t="shared" si="98"/>
        <v>1104.646358677729</v>
      </c>
      <c r="BI146" s="5">
        <f t="shared" si="99"/>
        <v>1271.6916866099809</v>
      </c>
      <c r="BJ146" s="5">
        <f t="shared" si="100"/>
        <v>1581.7861457054187</v>
      </c>
      <c r="BK146" s="5">
        <f t="shared" si="101"/>
        <v>1690.2558417135358</v>
      </c>
      <c r="BL146" s="5">
        <f t="shared" si="102"/>
        <v>2119.9680063113483</v>
      </c>
      <c r="BM146" s="5">
        <f t="shared" si="103"/>
        <v>1957.0103408561836</v>
      </c>
      <c r="BN146" s="5">
        <f t="shared" si="104"/>
        <v>1894.9915663195577</v>
      </c>
      <c r="BO146" s="5">
        <f t="shared" si="105"/>
        <v>2048.4603274624496</v>
      </c>
    </row>
    <row r="147" spans="1:67" x14ac:dyDescent="0.3">
      <c r="A147">
        <f t="shared" si="106"/>
        <v>143</v>
      </c>
      <c r="B147">
        <f t="shared" si="75"/>
        <v>471</v>
      </c>
      <c r="C147" s="5">
        <f>AU147*EXP('Capital Market Assumptions'!$B$22+'Capital Market Assumptions'!$B$23*'Random Draws'!B146)</f>
        <v>411.63117969590985</v>
      </c>
      <c r="D147" s="5">
        <f>AV147*EXP('Capital Market Assumptions'!$B$22+'Capital Market Assumptions'!$B$23*'Random Draws'!C146)</f>
        <v>423.08060252761618</v>
      </c>
      <c r="E147" s="5">
        <f>AW147*EXP('Capital Market Assumptions'!$B$22+'Capital Market Assumptions'!$B$23*'Random Draws'!D146)</f>
        <v>541.28703841805384</v>
      </c>
      <c r="F147" s="5">
        <f>AX147*EXP('Capital Market Assumptions'!$B$22+'Capital Market Assumptions'!$B$23*'Random Draws'!E146)</f>
        <v>588.86397734146749</v>
      </c>
      <c r="G147" s="5">
        <f>AY147*EXP('Capital Market Assumptions'!$B$22+'Capital Market Assumptions'!$B$23*'Random Draws'!F146)</f>
        <v>534.82400034936768</v>
      </c>
      <c r="H147" s="5">
        <f>AZ147*EXP('Capital Market Assumptions'!$B$22+'Capital Market Assumptions'!$B$23*'Random Draws'!G146)</f>
        <v>592.84475830827</v>
      </c>
      <c r="I147" s="5">
        <f>BA147*EXP('Capital Market Assumptions'!$B$22+'Capital Market Assumptions'!$B$23*'Random Draws'!H146)</f>
        <v>726.33792636388364</v>
      </c>
      <c r="J147" s="5">
        <f>BB147*EXP('Capital Market Assumptions'!$B$22+'Capital Market Assumptions'!$B$23*'Random Draws'!I146)</f>
        <v>753.14991025074153</v>
      </c>
      <c r="K147" s="5">
        <f>BC147*EXP('Capital Market Assumptions'!$B$22+'Capital Market Assumptions'!$B$23*'Random Draws'!J146)</f>
        <v>839.95320787669891</v>
      </c>
      <c r="L147" s="5">
        <f>BD147*EXP('Capital Market Assumptions'!$B$22+'Capital Market Assumptions'!$B$23*'Random Draws'!K146)</f>
        <v>812.17495880725915</v>
      </c>
      <c r="M147" s="5">
        <f>BE147*EXP('Capital Market Assumptions'!$B$22+'Capital Market Assumptions'!$B$23*'Random Draws'!L146)</f>
        <v>1125.0838387100534</v>
      </c>
      <c r="N147" s="5">
        <f>BF147*EXP('Capital Market Assumptions'!$B$22+'Capital Market Assumptions'!$B$23*'Random Draws'!M146)</f>
        <v>1105.3926221068471</v>
      </c>
      <c r="O147" s="5">
        <f>BG147*EXP('Capital Market Assumptions'!$B$22+'Capital Market Assumptions'!$B$23*'Random Draws'!N146)</f>
        <v>1167.5635369719766</v>
      </c>
      <c r="P147" s="5">
        <f>BH147*EXP('Capital Market Assumptions'!$B$22+'Capital Market Assumptions'!$B$23*'Random Draws'!O146)</f>
        <v>1263.8388601571612</v>
      </c>
      <c r="Q147" s="5">
        <f>BI147*EXP('Capital Market Assumptions'!$B$22+'Capital Market Assumptions'!$B$23*'Random Draws'!P146)</f>
        <v>1375.3439439446306</v>
      </c>
      <c r="R147" s="5">
        <f>BJ147*EXP('Capital Market Assumptions'!$B$22+'Capital Market Assumptions'!$B$23*'Random Draws'!Q146)</f>
        <v>1527.9380358115188</v>
      </c>
      <c r="S147" s="5">
        <f>BK147*EXP('Capital Market Assumptions'!$B$22+'Capital Market Assumptions'!$B$23*'Random Draws'!R146)</f>
        <v>1423.2252184488257</v>
      </c>
      <c r="T147" s="5">
        <f>BL147*EXP('Capital Market Assumptions'!$B$22+'Capital Market Assumptions'!$B$23*'Random Draws'!S146)</f>
        <v>1319.618216103697</v>
      </c>
      <c r="U147" s="5">
        <f>BM147*EXP('Capital Market Assumptions'!$B$22+'Capital Market Assumptions'!$B$23*'Random Draws'!T146)</f>
        <v>1422.6307296111581</v>
      </c>
      <c r="V147" s="5">
        <f>BN147*EXP('Capital Market Assumptions'!$B$22+'Capital Market Assumptions'!$B$23*'Random Draws'!U146)</f>
        <v>1635.9335787478551</v>
      </c>
      <c r="X147">
        <f t="shared" si="76"/>
        <v>4.2999999999999261E-2</v>
      </c>
      <c r="Y147">
        <f t="shared" si="77"/>
        <v>1.0600000000000023</v>
      </c>
      <c r="Z147">
        <f t="shared" si="78"/>
        <v>2.0930000000000035</v>
      </c>
      <c r="AA147">
        <f t="shared" si="79"/>
        <v>3.1530000000000058</v>
      </c>
      <c r="AB147">
        <f t="shared" si="80"/>
        <v>4.2659999999999911</v>
      </c>
      <c r="AC147">
        <f t="shared" si="81"/>
        <v>5.3020000000000067</v>
      </c>
      <c r="AD147">
        <f t="shared" si="82"/>
        <v>6.3569999999999993</v>
      </c>
      <c r="AE147">
        <f t="shared" si="83"/>
        <v>7.3900000000000006</v>
      </c>
      <c r="AF147">
        <f t="shared" si="84"/>
        <v>8.3549999999999898</v>
      </c>
      <c r="AG147">
        <f t="shared" si="85"/>
        <v>9.2480000000000047</v>
      </c>
      <c r="AH147">
        <v>9.9540000000000006</v>
      </c>
      <c r="AI147">
        <v>10.536</v>
      </c>
      <c r="AJ147">
        <v>11.061999999999999</v>
      </c>
      <c r="AK147">
        <v>11.587</v>
      </c>
      <c r="AL147">
        <v>12.256</v>
      </c>
      <c r="AM147">
        <v>12.815</v>
      </c>
      <c r="AN147">
        <v>13.287000000000001</v>
      </c>
      <c r="AO147">
        <v>13.785</v>
      </c>
      <c r="AP147">
        <v>14.218999999999999</v>
      </c>
      <c r="AQ147">
        <v>14.718999999999999</v>
      </c>
      <c r="AS147">
        <f t="shared" si="107"/>
        <v>471</v>
      </c>
      <c r="AT147">
        <f t="shared" si="107"/>
        <v>471</v>
      </c>
      <c r="AU147">
        <f t="shared" si="107"/>
        <v>471</v>
      </c>
      <c r="AV147" s="5">
        <f t="shared" si="86"/>
        <v>411.58817969590984</v>
      </c>
      <c r="AW147" s="5">
        <f t="shared" si="87"/>
        <v>422.02060252761618</v>
      </c>
      <c r="AX147" s="5">
        <f t="shared" si="88"/>
        <v>539.19403841805388</v>
      </c>
      <c r="AY147" s="5">
        <f t="shared" si="89"/>
        <v>585.71097734146747</v>
      </c>
      <c r="AZ147" s="5">
        <f t="shared" si="90"/>
        <v>530.55800034936772</v>
      </c>
      <c r="BA147" s="5">
        <f t="shared" si="91"/>
        <v>587.54275830826998</v>
      </c>
      <c r="BB147" s="5">
        <f t="shared" si="92"/>
        <v>719.98092636388367</v>
      </c>
      <c r="BC147" s="5">
        <f t="shared" si="93"/>
        <v>745.75991025074154</v>
      </c>
      <c r="BD147" s="5">
        <f t="shared" si="94"/>
        <v>831.59820787669889</v>
      </c>
      <c r="BE147" s="5">
        <f t="shared" si="95"/>
        <v>802.9269588072591</v>
      </c>
      <c r="BF147" s="5">
        <f t="shared" si="96"/>
        <v>1115.1298387100535</v>
      </c>
      <c r="BG147" s="5">
        <f t="shared" si="97"/>
        <v>1094.856622106847</v>
      </c>
      <c r="BH147" s="5">
        <f t="shared" si="98"/>
        <v>1156.5015369719767</v>
      </c>
      <c r="BI147" s="5">
        <f t="shared" si="99"/>
        <v>1252.2518601571612</v>
      </c>
      <c r="BJ147" s="5">
        <f t="shared" si="100"/>
        <v>1363.0879439446305</v>
      </c>
      <c r="BK147" s="5">
        <f t="shared" si="101"/>
        <v>1515.1230358115188</v>
      </c>
      <c r="BL147" s="5">
        <f t="shared" si="102"/>
        <v>1409.9382184488256</v>
      </c>
      <c r="BM147" s="5">
        <f t="shared" si="103"/>
        <v>1305.8332161036969</v>
      </c>
      <c r="BN147" s="5">
        <f t="shared" si="104"/>
        <v>1408.4117296111581</v>
      </c>
      <c r="BO147" s="5">
        <f t="shared" si="105"/>
        <v>1621.2145787478551</v>
      </c>
    </row>
    <row r="148" spans="1:67" x14ac:dyDescent="0.3">
      <c r="A148">
        <f t="shared" si="106"/>
        <v>144</v>
      </c>
      <c r="B148">
        <f t="shared" si="75"/>
        <v>471</v>
      </c>
      <c r="C148" s="5">
        <f>AU148*EXP('Capital Market Assumptions'!$B$22+'Capital Market Assumptions'!$B$23*'Random Draws'!B147)</f>
        <v>488.14239314158158</v>
      </c>
      <c r="D148" s="5">
        <f>AV148*EXP('Capital Market Assumptions'!$B$22+'Capital Market Assumptions'!$B$23*'Random Draws'!C147)</f>
        <v>545.00031881893472</v>
      </c>
      <c r="E148" s="5">
        <f>AW148*EXP('Capital Market Assumptions'!$B$22+'Capital Market Assumptions'!$B$23*'Random Draws'!D147)</f>
        <v>660.31972568280514</v>
      </c>
      <c r="F148" s="5">
        <f>AX148*EXP('Capital Market Assumptions'!$B$22+'Capital Market Assumptions'!$B$23*'Random Draws'!E147)</f>
        <v>571.23079613944367</v>
      </c>
      <c r="G148" s="5">
        <f>AY148*EXP('Capital Market Assumptions'!$B$22+'Capital Market Assumptions'!$B$23*'Random Draws'!F147)</f>
        <v>681.56015937051268</v>
      </c>
      <c r="H148" s="5">
        <f>AZ148*EXP('Capital Market Assumptions'!$B$22+'Capital Market Assumptions'!$B$23*'Random Draws'!G147)</f>
        <v>791.44213218914797</v>
      </c>
      <c r="I148" s="5">
        <f>BA148*EXP('Capital Market Assumptions'!$B$22+'Capital Market Assumptions'!$B$23*'Random Draws'!H147)</f>
        <v>958.3476375139428</v>
      </c>
      <c r="J148" s="5">
        <f>BB148*EXP('Capital Market Assumptions'!$B$22+'Capital Market Assumptions'!$B$23*'Random Draws'!I147)</f>
        <v>1224.7614278874814</v>
      </c>
      <c r="K148" s="5">
        <f>BC148*EXP('Capital Market Assumptions'!$B$22+'Capital Market Assumptions'!$B$23*'Random Draws'!J147)</f>
        <v>1503.4149547809873</v>
      </c>
      <c r="L148" s="5">
        <f>BD148*EXP('Capital Market Assumptions'!$B$22+'Capital Market Assumptions'!$B$23*'Random Draws'!K147)</f>
        <v>1682.2083029397568</v>
      </c>
      <c r="M148" s="5">
        <f>BE148*EXP('Capital Market Assumptions'!$B$22+'Capital Market Assumptions'!$B$23*'Random Draws'!L147)</f>
        <v>1730.033116725358</v>
      </c>
      <c r="N148" s="5">
        <f>BF148*EXP('Capital Market Assumptions'!$B$22+'Capital Market Assumptions'!$B$23*'Random Draws'!M147)</f>
        <v>1950.9000878738705</v>
      </c>
      <c r="O148" s="5">
        <f>BG148*EXP('Capital Market Assumptions'!$B$22+'Capital Market Assumptions'!$B$23*'Random Draws'!N147)</f>
        <v>2583.6239849551325</v>
      </c>
      <c r="P148" s="5">
        <f>BH148*EXP('Capital Market Assumptions'!$B$22+'Capital Market Assumptions'!$B$23*'Random Draws'!O147)</f>
        <v>2961.720710316511</v>
      </c>
      <c r="Q148" s="5">
        <f>BI148*EXP('Capital Market Assumptions'!$B$22+'Capital Market Assumptions'!$B$23*'Random Draws'!P147)</f>
        <v>2791.7364420132603</v>
      </c>
      <c r="R148" s="5">
        <f>BJ148*EXP('Capital Market Assumptions'!$B$22+'Capital Market Assumptions'!$B$23*'Random Draws'!Q147)</f>
        <v>2938.7821507443718</v>
      </c>
      <c r="S148" s="5">
        <f>BK148*EXP('Capital Market Assumptions'!$B$22+'Capital Market Assumptions'!$B$23*'Random Draws'!R147)</f>
        <v>2714.5685492791213</v>
      </c>
      <c r="T148" s="5">
        <f>BL148*EXP('Capital Market Assumptions'!$B$22+'Capital Market Assumptions'!$B$23*'Random Draws'!S147)</f>
        <v>2898.0430454860916</v>
      </c>
      <c r="U148" s="5">
        <f>BM148*EXP('Capital Market Assumptions'!$B$22+'Capital Market Assumptions'!$B$23*'Random Draws'!T147)</f>
        <v>2758.27766375899</v>
      </c>
      <c r="V148" s="5">
        <f>BN148*EXP('Capital Market Assumptions'!$B$22+'Capital Market Assumptions'!$B$23*'Random Draws'!U147)</f>
        <v>2666.3132427794872</v>
      </c>
      <c r="X148">
        <f t="shared" si="76"/>
        <v>4.2999999999999261E-2</v>
      </c>
      <c r="Y148">
        <f t="shared" si="77"/>
        <v>1.0600000000000023</v>
      </c>
      <c r="Z148">
        <f t="shared" si="78"/>
        <v>2.0930000000000035</v>
      </c>
      <c r="AA148">
        <f t="shared" si="79"/>
        <v>3.1530000000000058</v>
      </c>
      <c r="AB148">
        <f t="shared" si="80"/>
        <v>4.2659999999999911</v>
      </c>
      <c r="AC148">
        <f t="shared" si="81"/>
        <v>5.3020000000000067</v>
      </c>
      <c r="AD148">
        <f t="shared" si="82"/>
        <v>6.3569999999999993</v>
      </c>
      <c r="AE148">
        <f t="shared" si="83"/>
        <v>7.3900000000000006</v>
      </c>
      <c r="AF148">
        <f t="shared" si="84"/>
        <v>8.3549999999999898</v>
      </c>
      <c r="AG148">
        <f t="shared" si="85"/>
        <v>9.2480000000000047</v>
      </c>
      <c r="AH148">
        <v>9.9540000000000006</v>
      </c>
      <c r="AI148">
        <v>10.536</v>
      </c>
      <c r="AJ148">
        <v>11.061999999999999</v>
      </c>
      <c r="AK148">
        <v>11.587</v>
      </c>
      <c r="AL148">
        <v>12.256</v>
      </c>
      <c r="AM148">
        <v>12.815</v>
      </c>
      <c r="AN148">
        <v>13.287000000000001</v>
      </c>
      <c r="AO148">
        <v>13.785</v>
      </c>
      <c r="AP148">
        <v>14.218999999999999</v>
      </c>
      <c r="AQ148">
        <v>14.718999999999999</v>
      </c>
      <c r="AS148">
        <f t="shared" si="107"/>
        <v>471</v>
      </c>
      <c r="AT148">
        <f t="shared" si="107"/>
        <v>471</v>
      </c>
      <c r="AU148">
        <f t="shared" si="107"/>
        <v>471</v>
      </c>
      <c r="AV148" s="5">
        <f t="shared" si="86"/>
        <v>488.09939314158157</v>
      </c>
      <c r="AW148" s="5">
        <f t="shared" si="87"/>
        <v>543.94031881893466</v>
      </c>
      <c r="AX148" s="5">
        <f t="shared" si="88"/>
        <v>658.22672568280518</v>
      </c>
      <c r="AY148" s="5">
        <f t="shared" si="89"/>
        <v>568.07779613944365</v>
      </c>
      <c r="AZ148" s="5">
        <f t="shared" si="90"/>
        <v>677.29415937051272</v>
      </c>
      <c r="BA148" s="5">
        <f t="shared" si="91"/>
        <v>786.14013218914795</v>
      </c>
      <c r="BB148" s="5">
        <f t="shared" si="92"/>
        <v>951.99063751394283</v>
      </c>
      <c r="BC148" s="5">
        <f t="shared" si="93"/>
        <v>1217.3714278874813</v>
      </c>
      <c r="BD148" s="5">
        <f t="shared" si="94"/>
        <v>1495.0599547809873</v>
      </c>
      <c r="BE148" s="5">
        <f t="shared" si="95"/>
        <v>1672.9603029397567</v>
      </c>
      <c r="BF148" s="5">
        <f t="shared" si="96"/>
        <v>1720.0791167253581</v>
      </c>
      <c r="BG148" s="5">
        <f t="shared" si="97"/>
        <v>1940.3640878738704</v>
      </c>
      <c r="BH148" s="5">
        <f t="shared" si="98"/>
        <v>2572.5619849551326</v>
      </c>
      <c r="BI148" s="5">
        <f t="shared" si="99"/>
        <v>2950.133710316511</v>
      </c>
      <c r="BJ148" s="5">
        <f t="shared" si="100"/>
        <v>2779.4804420132605</v>
      </c>
      <c r="BK148" s="5">
        <f t="shared" si="101"/>
        <v>2925.9671507443718</v>
      </c>
      <c r="BL148" s="5">
        <f t="shared" si="102"/>
        <v>2701.2815492791215</v>
      </c>
      <c r="BM148" s="5">
        <f t="shared" si="103"/>
        <v>2884.2580454860918</v>
      </c>
      <c r="BN148" s="5">
        <f t="shared" si="104"/>
        <v>2744.05866375899</v>
      </c>
      <c r="BO148" s="5">
        <f t="shared" si="105"/>
        <v>2651.5942427794871</v>
      </c>
    </row>
    <row r="149" spans="1:67" x14ac:dyDescent="0.3">
      <c r="A149">
        <f t="shared" si="106"/>
        <v>145</v>
      </c>
      <c r="B149">
        <f t="shared" si="75"/>
        <v>471</v>
      </c>
      <c r="C149" s="5">
        <f>AU149*EXP('Capital Market Assumptions'!$B$22+'Capital Market Assumptions'!$B$23*'Random Draws'!B148)</f>
        <v>458.09848998614575</v>
      </c>
      <c r="D149" s="5">
        <f>AV149*EXP('Capital Market Assumptions'!$B$22+'Capital Market Assumptions'!$B$23*'Random Draws'!C148)</f>
        <v>607.63809778418658</v>
      </c>
      <c r="E149" s="5">
        <f>AW149*EXP('Capital Market Assumptions'!$B$22+'Capital Market Assumptions'!$B$23*'Random Draws'!D148)</f>
        <v>639.58376535535592</v>
      </c>
      <c r="F149" s="5">
        <f>AX149*EXP('Capital Market Assumptions'!$B$22+'Capital Market Assumptions'!$B$23*'Random Draws'!E148)</f>
        <v>818.24036775329091</v>
      </c>
      <c r="G149" s="5">
        <f>AY149*EXP('Capital Market Assumptions'!$B$22+'Capital Market Assumptions'!$B$23*'Random Draws'!F148)</f>
        <v>1009.9570672948115</v>
      </c>
      <c r="H149" s="5">
        <f>AZ149*EXP('Capital Market Assumptions'!$B$22+'Capital Market Assumptions'!$B$23*'Random Draws'!G148)</f>
        <v>1050.3038576494826</v>
      </c>
      <c r="I149" s="5">
        <f>BA149*EXP('Capital Market Assumptions'!$B$22+'Capital Market Assumptions'!$B$23*'Random Draws'!H148)</f>
        <v>1204.8839022517352</v>
      </c>
      <c r="J149" s="5">
        <f>BB149*EXP('Capital Market Assumptions'!$B$22+'Capital Market Assumptions'!$B$23*'Random Draws'!I148)</f>
        <v>1402.1996397849521</v>
      </c>
      <c r="K149" s="5">
        <f>BC149*EXP('Capital Market Assumptions'!$B$22+'Capital Market Assumptions'!$B$23*'Random Draws'!J148)</f>
        <v>1384.875410762254</v>
      </c>
      <c r="L149" s="5">
        <f>BD149*EXP('Capital Market Assumptions'!$B$22+'Capital Market Assumptions'!$B$23*'Random Draws'!K148)</f>
        <v>1399.572039443402</v>
      </c>
      <c r="M149" s="5">
        <f>BE149*EXP('Capital Market Assumptions'!$B$22+'Capital Market Assumptions'!$B$23*'Random Draws'!L148)</f>
        <v>1150.0090198645371</v>
      </c>
      <c r="N149" s="5">
        <f>BF149*EXP('Capital Market Assumptions'!$B$22+'Capital Market Assumptions'!$B$23*'Random Draws'!M148)</f>
        <v>1008.6589685658292</v>
      </c>
      <c r="O149" s="5">
        <f>BG149*EXP('Capital Market Assumptions'!$B$22+'Capital Market Assumptions'!$B$23*'Random Draws'!N148)</f>
        <v>927.48520038927063</v>
      </c>
      <c r="P149" s="5">
        <f>BH149*EXP('Capital Market Assumptions'!$B$22+'Capital Market Assumptions'!$B$23*'Random Draws'!O148)</f>
        <v>1133.0301519556758</v>
      </c>
      <c r="Q149" s="5">
        <f>BI149*EXP('Capital Market Assumptions'!$B$22+'Capital Market Assumptions'!$B$23*'Random Draws'!P148)</f>
        <v>1245.3507839173831</v>
      </c>
      <c r="R149" s="5">
        <f>BJ149*EXP('Capital Market Assumptions'!$B$22+'Capital Market Assumptions'!$B$23*'Random Draws'!Q148)</f>
        <v>1501.57731345192</v>
      </c>
      <c r="S149" s="5">
        <f>BK149*EXP('Capital Market Assumptions'!$B$22+'Capital Market Assumptions'!$B$23*'Random Draws'!R148)</f>
        <v>1259.1720186709356</v>
      </c>
      <c r="T149" s="5">
        <f>BL149*EXP('Capital Market Assumptions'!$B$22+'Capital Market Assumptions'!$B$23*'Random Draws'!S148)</f>
        <v>1373.8485118077397</v>
      </c>
      <c r="U149" s="5">
        <f>BM149*EXP('Capital Market Assumptions'!$B$22+'Capital Market Assumptions'!$B$23*'Random Draws'!T148)</f>
        <v>1577.7806203823486</v>
      </c>
      <c r="V149" s="5">
        <f>BN149*EXP('Capital Market Assumptions'!$B$22+'Capital Market Assumptions'!$B$23*'Random Draws'!U148)</f>
        <v>1442.215601067998</v>
      </c>
      <c r="X149">
        <f t="shared" si="76"/>
        <v>4.2999999999999261E-2</v>
      </c>
      <c r="Y149">
        <f t="shared" si="77"/>
        <v>1.0600000000000023</v>
      </c>
      <c r="Z149">
        <f t="shared" si="78"/>
        <v>2.0930000000000035</v>
      </c>
      <c r="AA149">
        <f t="shared" si="79"/>
        <v>3.1530000000000058</v>
      </c>
      <c r="AB149">
        <f t="shared" si="80"/>
        <v>4.2659999999999911</v>
      </c>
      <c r="AC149">
        <f t="shared" si="81"/>
        <v>5.3020000000000067</v>
      </c>
      <c r="AD149">
        <f t="shared" si="82"/>
        <v>6.3569999999999993</v>
      </c>
      <c r="AE149">
        <f t="shared" si="83"/>
        <v>7.3900000000000006</v>
      </c>
      <c r="AF149">
        <f t="shared" si="84"/>
        <v>8.3549999999999898</v>
      </c>
      <c r="AG149">
        <f t="shared" si="85"/>
        <v>9.2480000000000047</v>
      </c>
      <c r="AH149">
        <v>9.9540000000000006</v>
      </c>
      <c r="AI149">
        <v>10.536</v>
      </c>
      <c r="AJ149">
        <v>11.061999999999999</v>
      </c>
      <c r="AK149">
        <v>11.587</v>
      </c>
      <c r="AL149">
        <v>12.256</v>
      </c>
      <c r="AM149">
        <v>12.815</v>
      </c>
      <c r="AN149">
        <v>13.287000000000001</v>
      </c>
      <c r="AO149">
        <v>13.785</v>
      </c>
      <c r="AP149">
        <v>14.218999999999999</v>
      </c>
      <c r="AQ149">
        <v>14.718999999999999</v>
      </c>
      <c r="AS149">
        <f t="shared" si="107"/>
        <v>471</v>
      </c>
      <c r="AT149">
        <f t="shared" si="107"/>
        <v>471</v>
      </c>
      <c r="AU149">
        <f t="shared" si="107"/>
        <v>471</v>
      </c>
      <c r="AV149" s="5">
        <f t="shared" si="86"/>
        <v>458.05548998614574</v>
      </c>
      <c r="AW149" s="5">
        <f t="shared" si="87"/>
        <v>606.57809778418664</v>
      </c>
      <c r="AX149" s="5">
        <f t="shared" si="88"/>
        <v>637.49076535535596</v>
      </c>
      <c r="AY149" s="5">
        <f t="shared" si="89"/>
        <v>815.08736775329089</v>
      </c>
      <c r="AZ149" s="5">
        <f t="shared" si="90"/>
        <v>1005.6910672948115</v>
      </c>
      <c r="BA149" s="5">
        <f t="shared" si="91"/>
        <v>1045.0018576494826</v>
      </c>
      <c r="BB149" s="5">
        <f t="shared" si="92"/>
        <v>1198.5269022517352</v>
      </c>
      <c r="BC149" s="5">
        <f t="shared" si="93"/>
        <v>1394.809639784952</v>
      </c>
      <c r="BD149" s="5">
        <f t="shared" si="94"/>
        <v>1376.520410762254</v>
      </c>
      <c r="BE149" s="5">
        <f t="shared" si="95"/>
        <v>1390.3240394434019</v>
      </c>
      <c r="BF149" s="5">
        <f t="shared" si="96"/>
        <v>1140.0550198645371</v>
      </c>
      <c r="BG149" s="5">
        <f t="shared" si="97"/>
        <v>998.1229685658293</v>
      </c>
      <c r="BH149" s="5">
        <f t="shared" si="98"/>
        <v>916.42320038927062</v>
      </c>
      <c r="BI149" s="5">
        <f t="shared" si="99"/>
        <v>1121.4431519556758</v>
      </c>
      <c r="BJ149" s="5">
        <f t="shared" si="100"/>
        <v>1233.094783917383</v>
      </c>
      <c r="BK149" s="5">
        <f t="shared" si="101"/>
        <v>1488.7623134519199</v>
      </c>
      <c r="BL149" s="5">
        <f t="shared" si="102"/>
        <v>1245.8850186709356</v>
      </c>
      <c r="BM149" s="5">
        <f t="shared" si="103"/>
        <v>1360.0635118077396</v>
      </c>
      <c r="BN149" s="5">
        <f t="shared" si="104"/>
        <v>1563.5616203823486</v>
      </c>
      <c r="BO149" s="5">
        <f t="shared" si="105"/>
        <v>1427.496601067998</v>
      </c>
    </row>
    <row r="150" spans="1:67" x14ac:dyDescent="0.3">
      <c r="A150">
        <f t="shared" si="106"/>
        <v>146</v>
      </c>
      <c r="B150">
        <f t="shared" si="75"/>
        <v>471</v>
      </c>
      <c r="C150" s="5">
        <f>AU150*EXP('Capital Market Assumptions'!$B$22+'Capital Market Assumptions'!$B$23*'Random Draws'!B149)</f>
        <v>450.28251784864932</v>
      </c>
      <c r="D150" s="5">
        <f>AV150*EXP('Capital Market Assumptions'!$B$22+'Capital Market Assumptions'!$B$23*'Random Draws'!C149)</f>
        <v>535.53890308106349</v>
      </c>
      <c r="E150" s="5">
        <f>AW150*EXP('Capital Market Assumptions'!$B$22+'Capital Market Assumptions'!$B$23*'Random Draws'!D149)</f>
        <v>670.06693838081344</v>
      </c>
      <c r="F150" s="5">
        <f>AX150*EXP('Capital Market Assumptions'!$B$22+'Capital Market Assumptions'!$B$23*'Random Draws'!E149)</f>
        <v>660.04409721556453</v>
      </c>
      <c r="G150" s="5">
        <f>AY150*EXP('Capital Market Assumptions'!$B$22+'Capital Market Assumptions'!$B$23*'Random Draws'!F149)</f>
        <v>646.92180643041092</v>
      </c>
      <c r="H150" s="5">
        <f>AZ150*EXP('Capital Market Assumptions'!$B$22+'Capital Market Assumptions'!$B$23*'Random Draws'!G149)</f>
        <v>564.36032175342041</v>
      </c>
      <c r="I150" s="5">
        <f>BA150*EXP('Capital Market Assumptions'!$B$22+'Capital Market Assumptions'!$B$23*'Random Draws'!H149)</f>
        <v>665.36217571787563</v>
      </c>
      <c r="J150" s="5">
        <f>BB150*EXP('Capital Market Assumptions'!$B$22+'Capital Market Assumptions'!$B$23*'Random Draws'!I149)</f>
        <v>826.56799989484375</v>
      </c>
      <c r="K150" s="5">
        <f>BC150*EXP('Capital Market Assumptions'!$B$22+'Capital Market Assumptions'!$B$23*'Random Draws'!J149)</f>
        <v>985.40697014320733</v>
      </c>
      <c r="L150" s="5">
        <f>BD150*EXP('Capital Market Assumptions'!$B$22+'Capital Market Assumptions'!$B$23*'Random Draws'!K149)</f>
        <v>943.55426922343497</v>
      </c>
      <c r="M150" s="5">
        <f>BE150*EXP('Capital Market Assumptions'!$B$22+'Capital Market Assumptions'!$B$23*'Random Draws'!L149)</f>
        <v>877.64877509087273</v>
      </c>
      <c r="N150" s="5">
        <f>BF150*EXP('Capital Market Assumptions'!$B$22+'Capital Market Assumptions'!$B$23*'Random Draws'!M149)</f>
        <v>995.6803204772151</v>
      </c>
      <c r="O150" s="5">
        <f>BG150*EXP('Capital Market Assumptions'!$B$22+'Capital Market Assumptions'!$B$23*'Random Draws'!N149)</f>
        <v>1080.6744536140586</v>
      </c>
      <c r="P150" s="5">
        <f>BH150*EXP('Capital Market Assumptions'!$B$22+'Capital Market Assumptions'!$B$23*'Random Draws'!O149)</f>
        <v>941.92905274915199</v>
      </c>
      <c r="Q150" s="5">
        <f>BI150*EXP('Capital Market Assumptions'!$B$22+'Capital Market Assumptions'!$B$23*'Random Draws'!P149)</f>
        <v>1161.6531556007574</v>
      </c>
      <c r="R150" s="5">
        <f>BJ150*EXP('Capital Market Assumptions'!$B$22+'Capital Market Assumptions'!$B$23*'Random Draws'!Q149)</f>
        <v>1096.3976147662022</v>
      </c>
      <c r="S150" s="5">
        <f>BK150*EXP('Capital Market Assumptions'!$B$22+'Capital Market Assumptions'!$B$23*'Random Draws'!R149)</f>
        <v>970.94318858994018</v>
      </c>
      <c r="T150" s="5">
        <f>BL150*EXP('Capital Market Assumptions'!$B$22+'Capital Market Assumptions'!$B$23*'Random Draws'!S149)</f>
        <v>1118.1503164871449</v>
      </c>
      <c r="U150" s="5">
        <f>BM150*EXP('Capital Market Assumptions'!$B$22+'Capital Market Assumptions'!$B$23*'Random Draws'!T149)</f>
        <v>1404.0029895187215</v>
      </c>
      <c r="V150" s="5">
        <f>BN150*EXP('Capital Market Assumptions'!$B$22+'Capital Market Assumptions'!$B$23*'Random Draws'!U149)</f>
        <v>1345.4062923067684</v>
      </c>
      <c r="X150">
        <f t="shared" si="76"/>
        <v>4.2999999999999261E-2</v>
      </c>
      <c r="Y150">
        <f t="shared" si="77"/>
        <v>1.0600000000000023</v>
      </c>
      <c r="Z150">
        <f t="shared" si="78"/>
        <v>2.0930000000000035</v>
      </c>
      <c r="AA150">
        <f t="shared" si="79"/>
        <v>3.1530000000000058</v>
      </c>
      <c r="AB150">
        <f t="shared" si="80"/>
        <v>4.2659999999999911</v>
      </c>
      <c r="AC150">
        <f t="shared" si="81"/>
        <v>5.3020000000000067</v>
      </c>
      <c r="AD150">
        <f t="shared" si="82"/>
        <v>6.3569999999999993</v>
      </c>
      <c r="AE150">
        <f t="shared" si="83"/>
        <v>7.3900000000000006</v>
      </c>
      <c r="AF150">
        <f t="shared" si="84"/>
        <v>8.3549999999999898</v>
      </c>
      <c r="AG150">
        <f t="shared" si="85"/>
        <v>9.2480000000000047</v>
      </c>
      <c r="AH150">
        <v>9.9540000000000006</v>
      </c>
      <c r="AI150">
        <v>10.536</v>
      </c>
      <c r="AJ150">
        <v>11.061999999999999</v>
      </c>
      <c r="AK150">
        <v>11.587</v>
      </c>
      <c r="AL150">
        <v>12.256</v>
      </c>
      <c r="AM150">
        <v>12.815</v>
      </c>
      <c r="AN150">
        <v>13.287000000000001</v>
      </c>
      <c r="AO150">
        <v>13.785</v>
      </c>
      <c r="AP150">
        <v>14.218999999999999</v>
      </c>
      <c r="AQ150">
        <v>14.718999999999999</v>
      </c>
      <c r="AS150">
        <f t="shared" si="107"/>
        <v>471</v>
      </c>
      <c r="AT150">
        <f t="shared" si="107"/>
        <v>471</v>
      </c>
      <c r="AU150">
        <f t="shared" si="107"/>
        <v>471</v>
      </c>
      <c r="AV150" s="5">
        <f t="shared" si="86"/>
        <v>450.23951784864931</v>
      </c>
      <c r="AW150" s="5">
        <f t="shared" si="87"/>
        <v>534.47890308106344</v>
      </c>
      <c r="AX150" s="5">
        <f t="shared" si="88"/>
        <v>667.97393838081348</v>
      </c>
      <c r="AY150" s="5">
        <f t="shared" si="89"/>
        <v>656.89109721556451</v>
      </c>
      <c r="AZ150" s="5">
        <f t="shared" si="90"/>
        <v>642.65580643041096</v>
      </c>
      <c r="BA150" s="5">
        <f t="shared" si="91"/>
        <v>559.05832175342039</v>
      </c>
      <c r="BB150" s="5">
        <f t="shared" si="92"/>
        <v>659.00517571787566</v>
      </c>
      <c r="BC150" s="5">
        <f t="shared" si="93"/>
        <v>819.17799989484377</v>
      </c>
      <c r="BD150" s="5">
        <f t="shared" si="94"/>
        <v>977.05197014320731</v>
      </c>
      <c r="BE150" s="5">
        <f t="shared" si="95"/>
        <v>934.30626922343492</v>
      </c>
      <c r="BF150" s="5">
        <f t="shared" si="96"/>
        <v>867.69477509087278</v>
      </c>
      <c r="BG150" s="5">
        <f t="shared" si="97"/>
        <v>985.14432047721516</v>
      </c>
      <c r="BH150" s="5">
        <f t="shared" si="98"/>
        <v>1069.6124536140587</v>
      </c>
      <c r="BI150" s="5">
        <f t="shared" si="99"/>
        <v>930.342052749152</v>
      </c>
      <c r="BJ150" s="5">
        <f t="shared" si="100"/>
        <v>1149.3971556007573</v>
      </c>
      <c r="BK150" s="5">
        <f t="shared" si="101"/>
        <v>1083.5826147662021</v>
      </c>
      <c r="BL150" s="5">
        <f t="shared" si="102"/>
        <v>957.65618858994014</v>
      </c>
      <c r="BM150" s="5">
        <f t="shared" si="103"/>
        <v>1104.3653164871448</v>
      </c>
      <c r="BN150" s="5">
        <f t="shared" si="104"/>
        <v>1389.7839895187215</v>
      </c>
      <c r="BO150" s="5">
        <f t="shared" si="105"/>
        <v>1330.6872923067683</v>
      </c>
    </row>
    <row r="151" spans="1:67" x14ac:dyDescent="0.3">
      <c r="A151">
        <f t="shared" si="106"/>
        <v>147</v>
      </c>
      <c r="B151">
        <f t="shared" si="75"/>
        <v>471</v>
      </c>
      <c r="C151" s="5">
        <f>AU151*EXP('Capital Market Assumptions'!$B$22+'Capital Market Assumptions'!$B$23*'Random Draws'!B150)</f>
        <v>441.09008357068171</v>
      </c>
      <c r="D151" s="5">
        <f>AV151*EXP('Capital Market Assumptions'!$B$22+'Capital Market Assumptions'!$B$23*'Random Draws'!C150)</f>
        <v>486.63779065059737</v>
      </c>
      <c r="E151" s="5">
        <f>AW151*EXP('Capital Market Assumptions'!$B$22+'Capital Market Assumptions'!$B$23*'Random Draws'!D150)</f>
        <v>513.93471611976804</v>
      </c>
      <c r="F151" s="5">
        <f>AX151*EXP('Capital Market Assumptions'!$B$22+'Capital Market Assumptions'!$B$23*'Random Draws'!E150)</f>
        <v>594.10689706379389</v>
      </c>
      <c r="G151" s="5">
        <f>AY151*EXP('Capital Market Assumptions'!$B$22+'Capital Market Assumptions'!$B$23*'Random Draws'!F150)</f>
        <v>576.57530476078</v>
      </c>
      <c r="H151" s="5">
        <f>AZ151*EXP('Capital Market Assumptions'!$B$22+'Capital Market Assumptions'!$B$23*'Random Draws'!G150)</f>
        <v>617.49753040572716</v>
      </c>
      <c r="I151" s="5">
        <f>BA151*EXP('Capital Market Assumptions'!$B$22+'Capital Market Assumptions'!$B$23*'Random Draws'!H150)</f>
        <v>797.10986653022894</v>
      </c>
      <c r="J151" s="5">
        <f>BB151*EXP('Capital Market Assumptions'!$B$22+'Capital Market Assumptions'!$B$23*'Random Draws'!I150)</f>
        <v>856.19799729047168</v>
      </c>
      <c r="K151" s="5">
        <f>BC151*EXP('Capital Market Assumptions'!$B$22+'Capital Market Assumptions'!$B$23*'Random Draws'!J150)</f>
        <v>848.72342283770593</v>
      </c>
      <c r="L151" s="5">
        <f>BD151*EXP('Capital Market Assumptions'!$B$22+'Capital Market Assumptions'!$B$23*'Random Draws'!K150)</f>
        <v>720.32867394121956</v>
      </c>
      <c r="M151" s="5">
        <f>BE151*EXP('Capital Market Assumptions'!$B$22+'Capital Market Assumptions'!$B$23*'Random Draws'!L150)</f>
        <v>621.3632304988148</v>
      </c>
      <c r="N151" s="5">
        <f>BF151*EXP('Capital Market Assumptions'!$B$22+'Capital Market Assumptions'!$B$23*'Random Draws'!M150)</f>
        <v>652.02568413089296</v>
      </c>
      <c r="O151" s="5">
        <f>BG151*EXP('Capital Market Assumptions'!$B$22+'Capital Market Assumptions'!$B$23*'Random Draws'!N150)</f>
        <v>748.08103405563804</v>
      </c>
      <c r="P151" s="5">
        <f>BH151*EXP('Capital Market Assumptions'!$B$22+'Capital Market Assumptions'!$B$23*'Random Draws'!O150)</f>
        <v>711.02932248942329</v>
      </c>
      <c r="Q151" s="5">
        <f>BI151*EXP('Capital Market Assumptions'!$B$22+'Capital Market Assumptions'!$B$23*'Random Draws'!P150)</f>
        <v>692.21705823035234</v>
      </c>
      <c r="R151" s="5">
        <f>BJ151*EXP('Capital Market Assumptions'!$B$22+'Capital Market Assumptions'!$B$23*'Random Draws'!Q150)</f>
        <v>707.77679151746349</v>
      </c>
      <c r="S151" s="5">
        <f>BK151*EXP('Capital Market Assumptions'!$B$22+'Capital Market Assumptions'!$B$23*'Random Draws'!R150)</f>
        <v>803.39567774705029</v>
      </c>
      <c r="T151" s="5">
        <f>BL151*EXP('Capital Market Assumptions'!$B$22+'Capital Market Assumptions'!$B$23*'Random Draws'!S150)</f>
        <v>868.04702576153477</v>
      </c>
      <c r="U151" s="5">
        <f>BM151*EXP('Capital Market Assumptions'!$B$22+'Capital Market Assumptions'!$B$23*'Random Draws'!T150)</f>
        <v>716.8545138234756</v>
      </c>
      <c r="V151" s="5">
        <f>BN151*EXP('Capital Market Assumptions'!$B$22+'Capital Market Assumptions'!$B$23*'Random Draws'!U150)</f>
        <v>851.27262544846883</v>
      </c>
      <c r="X151">
        <f t="shared" si="76"/>
        <v>4.2999999999999261E-2</v>
      </c>
      <c r="Y151">
        <f t="shared" si="77"/>
        <v>1.0600000000000023</v>
      </c>
      <c r="Z151">
        <f t="shared" si="78"/>
        <v>2.0930000000000035</v>
      </c>
      <c r="AA151">
        <f t="shared" si="79"/>
        <v>3.1530000000000058</v>
      </c>
      <c r="AB151">
        <f t="shared" si="80"/>
        <v>4.2659999999999911</v>
      </c>
      <c r="AC151">
        <f t="shared" si="81"/>
        <v>5.3020000000000067</v>
      </c>
      <c r="AD151">
        <f t="shared" si="82"/>
        <v>6.3569999999999993</v>
      </c>
      <c r="AE151">
        <f t="shared" si="83"/>
        <v>7.3900000000000006</v>
      </c>
      <c r="AF151">
        <f t="shared" si="84"/>
        <v>8.3549999999999898</v>
      </c>
      <c r="AG151">
        <f t="shared" si="85"/>
        <v>9.2480000000000047</v>
      </c>
      <c r="AH151">
        <v>9.9540000000000006</v>
      </c>
      <c r="AI151">
        <v>10.536</v>
      </c>
      <c r="AJ151">
        <v>11.061999999999999</v>
      </c>
      <c r="AK151">
        <v>11.587</v>
      </c>
      <c r="AL151">
        <v>12.256</v>
      </c>
      <c r="AM151">
        <v>12.815</v>
      </c>
      <c r="AN151">
        <v>13.287000000000001</v>
      </c>
      <c r="AO151">
        <v>13.785</v>
      </c>
      <c r="AP151">
        <v>14.218999999999999</v>
      </c>
      <c r="AQ151">
        <v>14.718999999999999</v>
      </c>
      <c r="AS151">
        <f t="shared" si="107"/>
        <v>471</v>
      </c>
      <c r="AT151">
        <f t="shared" si="107"/>
        <v>471</v>
      </c>
      <c r="AU151">
        <f t="shared" si="107"/>
        <v>471</v>
      </c>
      <c r="AV151" s="5">
        <f t="shared" si="86"/>
        <v>441.04708357068171</v>
      </c>
      <c r="AW151" s="5">
        <f t="shared" si="87"/>
        <v>485.57779065059736</v>
      </c>
      <c r="AX151" s="5">
        <f t="shared" si="88"/>
        <v>511.84171611976802</v>
      </c>
      <c r="AY151" s="5">
        <f t="shared" si="89"/>
        <v>590.95389706379387</v>
      </c>
      <c r="AZ151" s="5">
        <f t="shared" si="90"/>
        <v>572.30930476078004</v>
      </c>
      <c r="BA151" s="5">
        <f t="shared" si="91"/>
        <v>612.19553040572714</v>
      </c>
      <c r="BB151" s="5">
        <f t="shared" si="92"/>
        <v>790.75286653022897</v>
      </c>
      <c r="BC151" s="5">
        <f t="shared" si="93"/>
        <v>848.80799729047169</v>
      </c>
      <c r="BD151" s="5">
        <f t="shared" si="94"/>
        <v>840.36842283770591</v>
      </c>
      <c r="BE151" s="5">
        <f t="shared" si="95"/>
        <v>711.08067394121952</v>
      </c>
      <c r="BF151" s="5">
        <f t="shared" si="96"/>
        <v>611.40923049881485</v>
      </c>
      <c r="BG151" s="5">
        <f t="shared" si="97"/>
        <v>641.48968413089301</v>
      </c>
      <c r="BH151" s="5">
        <f t="shared" si="98"/>
        <v>737.01903405563803</v>
      </c>
      <c r="BI151" s="5">
        <f t="shared" si="99"/>
        <v>699.4423224894233</v>
      </c>
      <c r="BJ151" s="5">
        <f t="shared" si="100"/>
        <v>679.96105823035236</v>
      </c>
      <c r="BK151" s="5">
        <f t="shared" si="101"/>
        <v>694.96179151746344</v>
      </c>
      <c r="BL151" s="5">
        <f t="shared" si="102"/>
        <v>790.10867774705025</v>
      </c>
      <c r="BM151" s="5">
        <f t="shared" si="103"/>
        <v>854.2620257615348</v>
      </c>
      <c r="BN151" s="5">
        <f t="shared" si="104"/>
        <v>702.63551382347555</v>
      </c>
      <c r="BO151" s="5">
        <f t="shared" si="105"/>
        <v>836.55362544846878</v>
      </c>
    </row>
    <row r="152" spans="1:67" x14ac:dyDescent="0.3">
      <c r="A152">
        <f t="shared" si="106"/>
        <v>148</v>
      </c>
      <c r="B152">
        <f t="shared" si="75"/>
        <v>471</v>
      </c>
      <c r="C152" s="5">
        <f>AU152*EXP('Capital Market Assumptions'!$B$22+'Capital Market Assumptions'!$B$23*'Random Draws'!B151)</f>
        <v>474.25735833536709</v>
      </c>
      <c r="D152" s="5">
        <f>AV152*EXP('Capital Market Assumptions'!$B$22+'Capital Market Assumptions'!$B$23*'Random Draws'!C151)</f>
        <v>569.75302868848905</v>
      </c>
      <c r="E152" s="5">
        <f>AW152*EXP('Capital Market Assumptions'!$B$22+'Capital Market Assumptions'!$B$23*'Random Draws'!D151)</f>
        <v>624.48232659226289</v>
      </c>
      <c r="F152" s="5">
        <f>AX152*EXP('Capital Market Assumptions'!$B$22+'Capital Market Assumptions'!$B$23*'Random Draws'!E151)</f>
        <v>746.99992874258601</v>
      </c>
      <c r="G152" s="5">
        <f>AY152*EXP('Capital Market Assumptions'!$B$22+'Capital Market Assumptions'!$B$23*'Random Draws'!F151)</f>
        <v>806.6633750892953</v>
      </c>
      <c r="H152" s="5">
        <f>AZ152*EXP('Capital Market Assumptions'!$B$22+'Capital Market Assumptions'!$B$23*'Random Draws'!G151)</f>
        <v>785.82345240930692</v>
      </c>
      <c r="I152" s="5">
        <f>BA152*EXP('Capital Market Assumptions'!$B$22+'Capital Market Assumptions'!$B$23*'Random Draws'!H151)</f>
        <v>902.4258303387312</v>
      </c>
      <c r="J152" s="5">
        <f>BB152*EXP('Capital Market Assumptions'!$B$22+'Capital Market Assumptions'!$B$23*'Random Draws'!I151)</f>
        <v>1102.7444867261515</v>
      </c>
      <c r="K152" s="5">
        <f>BC152*EXP('Capital Market Assumptions'!$B$22+'Capital Market Assumptions'!$B$23*'Random Draws'!J151)</f>
        <v>1232.6641161293967</v>
      </c>
      <c r="L152" s="5">
        <f>BD152*EXP('Capital Market Assumptions'!$B$22+'Capital Market Assumptions'!$B$23*'Random Draws'!K151)</f>
        <v>1251.3919318114708</v>
      </c>
      <c r="M152" s="5">
        <f>BE152*EXP('Capital Market Assumptions'!$B$22+'Capital Market Assumptions'!$B$23*'Random Draws'!L151)</f>
        <v>1295.5810641688079</v>
      </c>
      <c r="N152" s="5">
        <f>BF152*EXP('Capital Market Assumptions'!$B$22+'Capital Market Assumptions'!$B$23*'Random Draws'!M151)</f>
        <v>1165.8302643711836</v>
      </c>
      <c r="O152" s="5">
        <f>BG152*EXP('Capital Market Assumptions'!$B$22+'Capital Market Assumptions'!$B$23*'Random Draws'!N151)</f>
        <v>1476.2396268396706</v>
      </c>
      <c r="P152" s="5">
        <f>BH152*EXP('Capital Market Assumptions'!$B$22+'Capital Market Assumptions'!$B$23*'Random Draws'!O151)</f>
        <v>1557.8693871258297</v>
      </c>
      <c r="Q152" s="5">
        <f>BI152*EXP('Capital Market Assumptions'!$B$22+'Capital Market Assumptions'!$B$23*'Random Draws'!P151)</f>
        <v>1779.0442819665525</v>
      </c>
      <c r="R152" s="5">
        <f>BJ152*EXP('Capital Market Assumptions'!$B$22+'Capital Market Assumptions'!$B$23*'Random Draws'!Q151)</f>
        <v>2077.6242446638671</v>
      </c>
      <c r="S152" s="5">
        <f>BK152*EXP('Capital Market Assumptions'!$B$22+'Capital Market Assumptions'!$B$23*'Random Draws'!R151)</f>
        <v>2205.0713114010009</v>
      </c>
      <c r="T152" s="5">
        <f>BL152*EXP('Capital Market Assumptions'!$B$22+'Capital Market Assumptions'!$B$23*'Random Draws'!S151)</f>
        <v>2479.0477768203632</v>
      </c>
      <c r="U152" s="5">
        <f>BM152*EXP('Capital Market Assumptions'!$B$22+'Capital Market Assumptions'!$B$23*'Random Draws'!T151)</f>
        <v>2573.3223876623874</v>
      </c>
      <c r="V152" s="5">
        <f>BN152*EXP('Capital Market Assumptions'!$B$22+'Capital Market Assumptions'!$B$23*'Random Draws'!U151)</f>
        <v>2526.6665598135537</v>
      </c>
      <c r="X152">
        <f t="shared" si="76"/>
        <v>4.2999999999999261E-2</v>
      </c>
      <c r="Y152">
        <f t="shared" si="77"/>
        <v>1.0600000000000023</v>
      </c>
      <c r="Z152">
        <f t="shared" si="78"/>
        <v>2.0930000000000035</v>
      </c>
      <c r="AA152">
        <f t="shared" si="79"/>
        <v>3.1530000000000058</v>
      </c>
      <c r="AB152">
        <f t="shared" si="80"/>
        <v>4.2659999999999911</v>
      </c>
      <c r="AC152">
        <f t="shared" si="81"/>
        <v>5.3020000000000067</v>
      </c>
      <c r="AD152">
        <f t="shared" si="82"/>
        <v>6.3569999999999993</v>
      </c>
      <c r="AE152">
        <f t="shared" si="83"/>
        <v>7.3900000000000006</v>
      </c>
      <c r="AF152">
        <f t="shared" si="84"/>
        <v>8.3549999999999898</v>
      </c>
      <c r="AG152">
        <f t="shared" si="85"/>
        <v>9.2480000000000047</v>
      </c>
      <c r="AH152">
        <v>9.9540000000000006</v>
      </c>
      <c r="AI152">
        <v>10.536</v>
      </c>
      <c r="AJ152">
        <v>11.061999999999999</v>
      </c>
      <c r="AK152">
        <v>11.587</v>
      </c>
      <c r="AL152">
        <v>12.256</v>
      </c>
      <c r="AM152">
        <v>12.815</v>
      </c>
      <c r="AN152">
        <v>13.287000000000001</v>
      </c>
      <c r="AO152">
        <v>13.785</v>
      </c>
      <c r="AP152">
        <v>14.218999999999999</v>
      </c>
      <c r="AQ152">
        <v>14.718999999999999</v>
      </c>
      <c r="AS152">
        <f t="shared" si="107"/>
        <v>471</v>
      </c>
      <c r="AT152">
        <f t="shared" si="107"/>
        <v>471</v>
      </c>
      <c r="AU152">
        <f t="shared" si="107"/>
        <v>471</v>
      </c>
      <c r="AV152" s="5">
        <f t="shared" si="86"/>
        <v>474.21435833536708</v>
      </c>
      <c r="AW152" s="5">
        <f t="shared" si="87"/>
        <v>568.69302868848899</v>
      </c>
      <c r="AX152" s="5">
        <f t="shared" si="88"/>
        <v>622.38932659226293</v>
      </c>
      <c r="AY152" s="5">
        <f t="shared" si="89"/>
        <v>743.84692874258599</v>
      </c>
      <c r="AZ152" s="5">
        <f t="shared" si="90"/>
        <v>802.39737508929534</v>
      </c>
      <c r="BA152" s="5">
        <f t="shared" si="91"/>
        <v>780.5214524093069</v>
      </c>
      <c r="BB152" s="5">
        <f t="shared" si="92"/>
        <v>896.06883033873123</v>
      </c>
      <c r="BC152" s="5">
        <f t="shared" si="93"/>
        <v>1095.3544867261514</v>
      </c>
      <c r="BD152" s="5">
        <f t="shared" si="94"/>
        <v>1224.3091161293967</v>
      </c>
      <c r="BE152" s="5">
        <f t="shared" si="95"/>
        <v>1242.1439318114708</v>
      </c>
      <c r="BF152" s="5">
        <f t="shared" si="96"/>
        <v>1285.6270641688079</v>
      </c>
      <c r="BG152" s="5">
        <f t="shared" si="97"/>
        <v>1155.2942643711835</v>
      </c>
      <c r="BH152" s="5">
        <f t="shared" si="98"/>
        <v>1465.1776268396707</v>
      </c>
      <c r="BI152" s="5">
        <f t="shared" si="99"/>
        <v>1546.2823871258297</v>
      </c>
      <c r="BJ152" s="5">
        <f t="shared" si="100"/>
        <v>1766.7882819665524</v>
      </c>
      <c r="BK152" s="5">
        <f t="shared" si="101"/>
        <v>2064.809244663867</v>
      </c>
      <c r="BL152" s="5">
        <f t="shared" si="102"/>
        <v>2191.7843114010011</v>
      </c>
      <c r="BM152" s="5">
        <f t="shared" si="103"/>
        <v>2465.2627768203633</v>
      </c>
      <c r="BN152" s="5">
        <f t="shared" si="104"/>
        <v>2559.1033876623874</v>
      </c>
      <c r="BO152" s="5">
        <f t="shared" si="105"/>
        <v>2511.9475598135537</v>
      </c>
    </row>
    <row r="153" spans="1:67" x14ac:dyDescent="0.3">
      <c r="A153">
        <f t="shared" si="106"/>
        <v>149</v>
      </c>
      <c r="B153">
        <f t="shared" si="75"/>
        <v>471</v>
      </c>
      <c r="C153" s="5">
        <f>AU153*EXP('Capital Market Assumptions'!$B$22+'Capital Market Assumptions'!$B$23*'Random Draws'!B152)</f>
        <v>399.71224716812185</v>
      </c>
      <c r="D153" s="5">
        <f>AV153*EXP('Capital Market Assumptions'!$B$22+'Capital Market Assumptions'!$B$23*'Random Draws'!C152)</f>
        <v>403.3241443463138</v>
      </c>
      <c r="E153" s="5">
        <f>AW153*EXP('Capital Market Assumptions'!$B$22+'Capital Market Assumptions'!$B$23*'Random Draws'!D152)</f>
        <v>429.35925886393824</v>
      </c>
      <c r="F153" s="5">
        <f>AX153*EXP('Capital Market Assumptions'!$B$22+'Capital Market Assumptions'!$B$23*'Random Draws'!E152)</f>
        <v>464.88795738670285</v>
      </c>
      <c r="G153" s="5">
        <f>AY153*EXP('Capital Market Assumptions'!$B$22+'Capital Market Assumptions'!$B$23*'Random Draws'!F152)</f>
        <v>588.00024576188503</v>
      </c>
      <c r="H153" s="5">
        <f>AZ153*EXP('Capital Market Assumptions'!$B$22+'Capital Market Assumptions'!$B$23*'Random Draws'!G152)</f>
        <v>662.83125501225129</v>
      </c>
      <c r="I153" s="5">
        <f>BA153*EXP('Capital Market Assumptions'!$B$22+'Capital Market Assumptions'!$B$23*'Random Draws'!H152)</f>
        <v>595.09136430987849</v>
      </c>
      <c r="J153" s="5">
        <f>BB153*EXP('Capital Market Assumptions'!$B$22+'Capital Market Assumptions'!$B$23*'Random Draws'!I152)</f>
        <v>575.75914950369656</v>
      </c>
      <c r="K153" s="5">
        <f>BC153*EXP('Capital Market Assumptions'!$B$22+'Capital Market Assumptions'!$B$23*'Random Draws'!J152)</f>
        <v>638.8996194367154</v>
      </c>
      <c r="L153" s="5">
        <f>BD153*EXP('Capital Market Assumptions'!$B$22+'Capital Market Assumptions'!$B$23*'Random Draws'!K152)</f>
        <v>654.01027777645697</v>
      </c>
      <c r="M153" s="5">
        <f>BE153*EXP('Capital Market Assumptions'!$B$22+'Capital Market Assumptions'!$B$23*'Random Draws'!L152)</f>
        <v>771.53939584140778</v>
      </c>
      <c r="N153" s="5">
        <f>BF153*EXP('Capital Market Assumptions'!$B$22+'Capital Market Assumptions'!$B$23*'Random Draws'!M152)</f>
        <v>827.09676742367935</v>
      </c>
      <c r="O153" s="5">
        <f>BG153*EXP('Capital Market Assumptions'!$B$22+'Capital Market Assumptions'!$B$23*'Random Draws'!N152)</f>
        <v>1091.9073121671613</v>
      </c>
      <c r="P153" s="5">
        <f>BH153*EXP('Capital Market Assumptions'!$B$22+'Capital Market Assumptions'!$B$23*'Random Draws'!O152)</f>
        <v>1299.45294933642</v>
      </c>
      <c r="Q153" s="5">
        <f>BI153*EXP('Capital Market Assumptions'!$B$22+'Capital Market Assumptions'!$B$23*'Random Draws'!P152)</f>
        <v>1171.731863021301</v>
      </c>
      <c r="R153" s="5">
        <f>BJ153*EXP('Capital Market Assumptions'!$B$22+'Capital Market Assumptions'!$B$23*'Random Draws'!Q152)</f>
        <v>1252.32697039603</v>
      </c>
      <c r="S153" s="5">
        <f>BK153*EXP('Capital Market Assumptions'!$B$22+'Capital Market Assumptions'!$B$23*'Random Draws'!R152)</f>
        <v>1455.6665292632376</v>
      </c>
      <c r="T153" s="5">
        <f>BL153*EXP('Capital Market Assumptions'!$B$22+'Capital Market Assumptions'!$B$23*'Random Draws'!S152)</f>
        <v>1897.8785420250465</v>
      </c>
      <c r="U153" s="5">
        <f>BM153*EXP('Capital Market Assumptions'!$B$22+'Capital Market Assumptions'!$B$23*'Random Draws'!T152)</f>
        <v>1982.7047075547528</v>
      </c>
      <c r="V153" s="5">
        <f>BN153*EXP('Capital Market Assumptions'!$B$22+'Capital Market Assumptions'!$B$23*'Random Draws'!U152)</f>
        <v>2407.9640279471264</v>
      </c>
      <c r="X153">
        <f t="shared" si="76"/>
        <v>4.2999999999999261E-2</v>
      </c>
      <c r="Y153">
        <f t="shared" si="77"/>
        <v>1.0600000000000023</v>
      </c>
      <c r="Z153">
        <f t="shared" si="78"/>
        <v>2.0930000000000035</v>
      </c>
      <c r="AA153">
        <f t="shared" si="79"/>
        <v>3.1530000000000058</v>
      </c>
      <c r="AB153">
        <f t="shared" si="80"/>
        <v>4.2659999999999911</v>
      </c>
      <c r="AC153">
        <f t="shared" si="81"/>
        <v>5.3020000000000067</v>
      </c>
      <c r="AD153">
        <f t="shared" si="82"/>
        <v>6.3569999999999993</v>
      </c>
      <c r="AE153">
        <f t="shared" si="83"/>
        <v>7.3900000000000006</v>
      </c>
      <c r="AF153">
        <f t="shared" si="84"/>
        <v>8.3549999999999898</v>
      </c>
      <c r="AG153">
        <f t="shared" si="85"/>
        <v>9.2480000000000047</v>
      </c>
      <c r="AH153">
        <v>9.9540000000000006</v>
      </c>
      <c r="AI153">
        <v>10.536</v>
      </c>
      <c r="AJ153">
        <v>11.061999999999999</v>
      </c>
      <c r="AK153">
        <v>11.587</v>
      </c>
      <c r="AL153">
        <v>12.256</v>
      </c>
      <c r="AM153">
        <v>12.815</v>
      </c>
      <c r="AN153">
        <v>13.287000000000001</v>
      </c>
      <c r="AO153">
        <v>13.785</v>
      </c>
      <c r="AP153">
        <v>14.218999999999999</v>
      </c>
      <c r="AQ153">
        <v>14.718999999999999</v>
      </c>
      <c r="AS153">
        <f t="shared" si="107"/>
        <v>471</v>
      </c>
      <c r="AT153">
        <f t="shared" si="107"/>
        <v>471</v>
      </c>
      <c r="AU153">
        <f t="shared" si="107"/>
        <v>471</v>
      </c>
      <c r="AV153" s="5">
        <f t="shared" si="86"/>
        <v>399.66924716812184</v>
      </c>
      <c r="AW153" s="5">
        <f t="shared" si="87"/>
        <v>402.2641443463138</v>
      </c>
      <c r="AX153" s="5">
        <f t="shared" si="88"/>
        <v>427.26625886393822</v>
      </c>
      <c r="AY153" s="5">
        <f t="shared" si="89"/>
        <v>461.73495738670283</v>
      </c>
      <c r="AZ153" s="5">
        <f t="shared" si="90"/>
        <v>583.73424576188506</v>
      </c>
      <c r="BA153" s="5">
        <f t="shared" si="91"/>
        <v>657.52925501225127</v>
      </c>
      <c r="BB153" s="5">
        <f t="shared" si="92"/>
        <v>588.73436430987852</v>
      </c>
      <c r="BC153" s="5">
        <f t="shared" si="93"/>
        <v>568.36914950369658</v>
      </c>
      <c r="BD153" s="5">
        <f t="shared" si="94"/>
        <v>630.54461943671538</v>
      </c>
      <c r="BE153" s="5">
        <f t="shared" si="95"/>
        <v>644.76227777645693</v>
      </c>
      <c r="BF153" s="5">
        <f t="shared" si="96"/>
        <v>761.58539584140783</v>
      </c>
      <c r="BG153" s="5">
        <f t="shared" si="97"/>
        <v>816.56076742367941</v>
      </c>
      <c r="BH153" s="5">
        <f t="shared" si="98"/>
        <v>1080.8453121671614</v>
      </c>
      <c r="BI153" s="5">
        <f t="shared" si="99"/>
        <v>1287.86594933642</v>
      </c>
      <c r="BJ153" s="5">
        <f t="shared" si="100"/>
        <v>1159.4758630213009</v>
      </c>
      <c r="BK153" s="5">
        <f t="shared" si="101"/>
        <v>1239.5119703960299</v>
      </c>
      <c r="BL153" s="5">
        <f t="shared" si="102"/>
        <v>1442.3795292632376</v>
      </c>
      <c r="BM153" s="5">
        <f t="shared" si="103"/>
        <v>1884.0935420250464</v>
      </c>
      <c r="BN153" s="5">
        <f t="shared" si="104"/>
        <v>1968.4857075547527</v>
      </c>
      <c r="BO153" s="5">
        <f t="shared" si="105"/>
        <v>2393.2450279471263</v>
      </c>
    </row>
    <row r="154" spans="1:67" x14ac:dyDescent="0.3">
      <c r="A154">
        <f t="shared" si="106"/>
        <v>150</v>
      </c>
      <c r="B154">
        <f t="shared" si="75"/>
        <v>471</v>
      </c>
      <c r="C154" s="5">
        <f>AU154*EXP('Capital Market Assumptions'!$B$22+'Capital Market Assumptions'!$B$23*'Random Draws'!B153)</f>
        <v>564.58843391720723</v>
      </c>
      <c r="D154" s="5">
        <f>AV154*EXP('Capital Market Assumptions'!$B$22+'Capital Market Assumptions'!$B$23*'Random Draws'!C153)</f>
        <v>519.28688632952617</v>
      </c>
      <c r="E154" s="5">
        <f>AW154*EXP('Capital Market Assumptions'!$B$22+'Capital Market Assumptions'!$B$23*'Random Draws'!D153)</f>
        <v>527.73862161990905</v>
      </c>
      <c r="F154" s="5">
        <f>AX154*EXP('Capital Market Assumptions'!$B$22+'Capital Market Assumptions'!$B$23*'Random Draws'!E153)</f>
        <v>579.28421041418983</v>
      </c>
      <c r="G154" s="5">
        <f>AY154*EXP('Capital Market Assumptions'!$B$22+'Capital Market Assumptions'!$B$23*'Random Draws'!F153)</f>
        <v>666.6374972415681</v>
      </c>
      <c r="H154" s="5">
        <f>AZ154*EXP('Capital Market Assumptions'!$B$22+'Capital Market Assumptions'!$B$23*'Random Draws'!G153)</f>
        <v>679.1418556892072</v>
      </c>
      <c r="I154" s="5">
        <f>BA154*EXP('Capital Market Assumptions'!$B$22+'Capital Market Assumptions'!$B$23*'Random Draws'!H153)</f>
        <v>779.52223259331197</v>
      </c>
      <c r="J154" s="5">
        <f>BB154*EXP('Capital Market Assumptions'!$B$22+'Capital Market Assumptions'!$B$23*'Random Draws'!I153)</f>
        <v>911.59225819120275</v>
      </c>
      <c r="K154" s="5">
        <f>BC154*EXP('Capital Market Assumptions'!$B$22+'Capital Market Assumptions'!$B$23*'Random Draws'!J153)</f>
        <v>927.24201068554305</v>
      </c>
      <c r="L154" s="5">
        <f>BD154*EXP('Capital Market Assumptions'!$B$22+'Capital Market Assumptions'!$B$23*'Random Draws'!K153)</f>
        <v>1031.7372325474309</v>
      </c>
      <c r="M154" s="5">
        <f>BE154*EXP('Capital Market Assumptions'!$B$22+'Capital Market Assumptions'!$B$23*'Random Draws'!L153)</f>
        <v>962.1493313296487</v>
      </c>
      <c r="N154" s="5">
        <f>BF154*EXP('Capital Market Assumptions'!$B$22+'Capital Market Assumptions'!$B$23*'Random Draws'!M153)</f>
        <v>957.0477432137593</v>
      </c>
      <c r="O154" s="5">
        <f>BG154*EXP('Capital Market Assumptions'!$B$22+'Capital Market Assumptions'!$B$23*'Random Draws'!N153)</f>
        <v>1062.0971644142335</v>
      </c>
      <c r="P154" s="5">
        <f>BH154*EXP('Capital Market Assumptions'!$B$22+'Capital Market Assumptions'!$B$23*'Random Draws'!O153)</f>
        <v>1287.2778293919687</v>
      </c>
      <c r="Q154" s="5">
        <f>BI154*EXP('Capital Market Assumptions'!$B$22+'Capital Market Assumptions'!$B$23*'Random Draws'!P153)</f>
        <v>1310.8360785312809</v>
      </c>
      <c r="R154" s="5">
        <f>BJ154*EXP('Capital Market Assumptions'!$B$22+'Capital Market Assumptions'!$B$23*'Random Draws'!Q153)</f>
        <v>1259.632332503958</v>
      </c>
      <c r="S154" s="5">
        <f>BK154*EXP('Capital Market Assumptions'!$B$22+'Capital Market Assumptions'!$B$23*'Random Draws'!R153)</f>
        <v>1640.4338075206399</v>
      </c>
      <c r="T154" s="5">
        <f>BL154*EXP('Capital Market Assumptions'!$B$22+'Capital Market Assumptions'!$B$23*'Random Draws'!S153)</f>
        <v>1533.6473555046625</v>
      </c>
      <c r="U154" s="5">
        <f>BM154*EXP('Capital Market Assumptions'!$B$22+'Capital Market Assumptions'!$B$23*'Random Draws'!T153)</f>
        <v>1587.1114946113823</v>
      </c>
      <c r="V154" s="5">
        <f>BN154*EXP('Capital Market Assumptions'!$B$22+'Capital Market Assumptions'!$B$23*'Random Draws'!U153)</f>
        <v>1482.8466858935922</v>
      </c>
      <c r="X154">
        <f t="shared" si="76"/>
        <v>4.2999999999999261E-2</v>
      </c>
      <c r="Y154">
        <f t="shared" si="77"/>
        <v>1.0600000000000023</v>
      </c>
      <c r="Z154">
        <f t="shared" si="78"/>
        <v>2.0930000000000035</v>
      </c>
      <c r="AA154">
        <f t="shared" si="79"/>
        <v>3.1530000000000058</v>
      </c>
      <c r="AB154">
        <f t="shared" si="80"/>
        <v>4.2659999999999911</v>
      </c>
      <c r="AC154">
        <f t="shared" si="81"/>
        <v>5.3020000000000067</v>
      </c>
      <c r="AD154">
        <f t="shared" si="82"/>
        <v>6.3569999999999993</v>
      </c>
      <c r="AE154">
        <f t="shared" si="83"/>
        <v>7.3900000000000006</v>
      </c>
      <c r="AF154">
        <f t="shared" si="84"/>
        <v>8.3549999999999898</v>
      </c>
      <c r="AG154">
        <f t="shared" si="85"/>
        <v>9.2480000000000047</v>
      </c>
      <c r="AH154">
        <v>9.9540000000000006</v>
      </c>
      <c r="AI154">
        <v>10.536</v>
      </c>
      <c r="AJ154">
        <v>11.061999999999999</v>
      </c>
      <c r="AK154">
        <v>11.587</v>
      </c>
      <c r="AL154">
        <v>12.256</v>
      </c>
      <c r="AM154">
        <v>12.815</v>
      </c>
      <c r="AN154">
        <v>13.287000000000001</v>
      </c>
      <c r="AO154">
        <v>13.785</v>
      </c>
      <c r="AP154">
        <v>14.218999999999999</v>
      </c>
      <c r="AQ154">
        <v>14.718999999999999</v>
      </c>
      <c r="AS154">
        <f t="shared" si="107"/>
        <v>471</v>
      </c>
      <c r="AT154">
        <f t="shared" si="107"/>
        <v>471</v>
      </c>
      <c r="AU154">
        <f t="shared" si="107"/>
        <v>471</v>
      </c>
      <c r="AV154" s="5">
        <f t="shared" si="86"/>
        <v>564.54543391720722</v>
      </c>
      <c r="AW154" s="5">
        <f t="shared" si="87"/>
        <v>518.22688632952622</v>
      </c>
      <c r="AX154" s="5">
        <f t="shared" si="88"/>
        <v>525.64562161990909</v>
      </c>
      <c r="AY154" s="5">
        <f t="shared" si="89"/>
        <v>576.13121041418981</v>
      </c>
      <c r="AZ154" s="5">
        <f t="shared" si="90"/>
        <v>662.37149724156814</v>
      </c>
      <c r="BA154" s="5">
        <f t="shared" si="91"/>
        <v>673.83985568920718</v>
      </c>
      <c r="BB154" s="5">
        <f t="shared" si="92"/>
        <v>773.165232593312</v>
      </c>
      <c r="BC154" s="5">
        <f t="shared" si="93"/>
        <v>904.20225819120276</v>
      </c>
      <c r="BD154" s="5">
        <f t="shared" si="94"/>
        <v>918.88701068554303</v>
      </c>
      <c r="BE154" s="5">
        <f t="shared" si="95"/>
        <v>1022.4892325474309</v>
      </c>
      <c r="BF154" s="5">
        <f t="shared" si="96"/>
        <v>952.19533132964875</v>
      </c>
      <c r="BG154" s="5">
        <f t="shared" si="97"/>
        <v>946.51174321375936</v>
      </c>
      <c r="BH154" s="5">
        <f t="shared" si="98"/>
        <v>1051.0351644142336</v>
      </c>
      <c r="BI154" s="5">
        <f t="shared" si="99"/>
        <v>1275.6908293919687</v>
      </c>
      <c r="BJ154" s="5">
        <f t="shared" si="100"/>
        <v>1298.5800785312808</v>
      </c>
      <c r="BK154" s="5">
        <f t="shared" si="101"/>
        <v>1246.8173325039579</v>
      </c>
      <c r="BL154" s="5">
        <f t="shared" si="102"/>
        <v>1627.1468075206399</v>
      </c>
      <c r="BM154" s="5">
        <f t="shared" si="103"/>
        <v>1519.8623555046624</v>
      </c>
      <c r="BN154" s="5">
        <f t="shared" si="104"/>
        <v>1572.8924946113823</v>
      </c>
      <c r="BO154" s="5">
        <f t="shared" si="105"/>
        <v>1468.1276858935921</v>
      </c>
    </row>
    <row r="155" spans="1:67" x14ac:dyDescent="0.3">
      <c r="A155">
        <f t="shared" si="106"/>
        <v>151</v>
      </c>
      <c r="B155">
        <f t="shared" si="75"/>
        <v>471</v>
      </c>
      <c r="C155" s="5">
        <f>AU155*EXP('Capital Market Assumptions'!$B$22+'Capital Market Assumptions'!$B$23*'Random Draws'!B154)</f>
        <v>536.13949059463243</v>
      </c>
      <c r="D155" s="5">
        <f>AV155*EXP('Capital Market Assumptions'!$B$22+'Capital Market Assumptions'!$B$23*'Random Draws'!C154)</f>
        <v>530.22859868893079</v>
      </c>
      <c r="E155" s="5">
        <f>AW155*EXP('Capital Market Assumptions'!$B$22+'Capital Market Assumptions'!$B$23*'Random Draws'!D154)</f>
        <v>585.67128046304299</v>
      </c>
      <c r="F155" s="5">
        <f>AX155*EXP('Capital Market Assumptions'!$B$22+'Capital Market Assumptions'!$B$23*'Random Draws'!E154)</f>
        <v>737.93152244929422</v>
      </c>
      <c r="G155" s="5">
        <f>AY155*EXP('Capital Market Assumptions'!$B$22+'Capital Market Assumptions'!$B$23*'Random Draws'!F154)</f>
        <v>704.9284840627198</v>
      </c>
      <c r="H155" s="5">
        <f>AZ155*EXP('Capital Market Assumptions'!$B$22+'Capital Market Assumptions'!$B$23*'Random Draws'!G154)</f>
        <v>634.57337507094076</v>
      </c>
      <c r="I155" s="5">
        <f>BA155*EXP('Capital Market Assumptions'!$B$22+'Capital Market Assumptions'!$B$23*'Random Draws'!H154)</f>
        <v>663.47501934836839</v>
      </c>
      <c r="J155" s="5">
        <f>BB155*EXP('Capital Market Assumptions'!$B$22+'Capital Market Assumptions'!$B$23*'Random Draws'!I154)</f>
        <v>607.85587364664764</v>
      </c>
      <c r="K155" s="5">
        <f>BC155*EXP('Capital Market Assumptions'!$B$22+'Capital Market Assumptions'!$B$23*'Random Draws'!J154)</f>
        <v>737.64298524456581</v>
      </c>
      <c r="L155" s="5">
        <f>BD155*EXP('Capital Market Assumptions'!$B$22+'Capital Market Assumptions'!$B$23*'Random Draws'!K154)</f>
        <v>640.16534638636574</v>
      </c>
      <c r="M155" s="5">
        <f>BE155*EXP('Capital Market Assumptions'!$B$22+'Capital Market Assumptions'!$B$23*'Random Draws'!L154)</f>
        <v>780.63139284238002</v>
      </c>
      <c r="N155" s="5">
        <f>BF155*EXP('Capital Market Assumptions'!$B$22+'Capital Market Assumptions'!$B$23*'Random Draws'!M154)</f>
        <v>869.84853272976227</v>
      </c>
      <c r="O155" s="5">
        <f>BG155*EXP('Capital Market Assumptions'!$B$22+'Capital Market Assumptions'!$B$23*'Random Draws'!N154)</f>
        <v>957.26126823152026</v>
      </c>
      <c r="P155" s="5">
        <f>BH155*EXP('Capital Market Assumptions'!$B$22+'Capital Market Assumptions'!$B$23*'Random Draws'!O154)</f>
        <v>725.69890703071371</v>
      </c>
      <c r="Q155" s="5">
        <f>BI155*EXP('Capital Market Assumptions'!$B$22+'Capital Market Assumptions'!$B$23*'Random Draws'!P154)</f>
        <v>738.11875346022828</v>
      </c>
      <c r="R155" s="5">
        <f>BJ155*EXP('Capital Market Assumptions'!$B$22+'Capital Market Assumptions'!$B$23*'Random Draws'!Q154)</f>
        <v>625.29562724760046</v>
      </c>
      <c r="S155" s="5">
        <f>BK155*EXP('Capital Market Assumptions'!$B$22+'Capital Market Assumptions'!$B$23*'Random Draws'!R154)</f>
        <v>652.95428592541248</v>
      </c>
      <c r="T155" s="5">
        <f>BL155*EXP('Capital Market Assumptions'!$B$22+'Capital Market Assumptions'!$B$23*'Random Draws'!S154)</f>
        <v>638.92161522350432</v>
      </c>
      <c r="U155" s="5">
        <f>BM155*EXP('Capital Market Assumptions'!$B$22+'Capital Market Assumptions'!$B$23*'Random Draws'!T154)</f>
        <v>780.07118302198762</v>
      </c>
      <c r="V155" s="5">
        <f>BN155*EXP('Capital Market Assumptions'!$B$22+'Capital Market Assumptions'!$B$23*'Random Draws'!U154)</f>
        <v>910.65325715602148</v>
      </c>
      <c r="X155">
        <f t="shared" si="76"/>
        <v>4.2999999999999261E-2</v>
      </c>
      <c r="Y155">
        <f t="shared" si="77"/>
        <v>1.0600000000000023</v>
      </c>
      <c r="Z155">
        <f t="shared" si="78"/>
        <v>2.0930000000000035</v>
      </c>
      <c r="AA155">
        <f t="shared" si="79"/>
        <v>3.1530000000000058</v>
      </c>
      <c r="AB155">
        <f t="shared" si="80"/>
        <v>4.2659999999999911</v>
      </c>
      <c r="AC155">
        <f t="shared" si="81"/>
        <v>5.3020000000000067</v>
      </c>
      <c r="AD155">
        <f t="shared" si="82"/>
        <v>6.3569999999999993</v>
      </c>
      <c r="AE155">
        <f t="shared" si="83"/>
        <v>7.3900000000000006</v>
      </c>
      <c r="AF155">
        <f t="shared" si="84"/>
        <v>8.3549999999999898</v>
      </c>
      <c r="AG155">
        <f t="shared" si="85"/>
        <v>9.2480000000000047</v>
      </c>
      <c r="AH155">
        <v>9.9540000000000006</v>
      </c>
      <c r="AI155">
        <v>10.536</v>
      </c>
      <c r="AJ155">
        <v>11.061999999999999</v>
      </c>
      <c r="AK155">
        <v>11.587</v>
      </c>
      <c r="AL155">
        <v>12.256</v>
      </c>
      <c r="AM155">
        <v>12.815</v>
      </c>
      <c r="AN155">
        <v>13.287000000000001</v>
      </c>
      <c r="AO155">
        <v>13.785</v>
      </c>
      <c r="AP155">
        <v>14.218999999999999</v>
      </c>
      <c r="AQ155">
        <v>14.718999999999999</v>
      </c>
      <c r="AS155">
        <f t="shared" si="107"/>
        <v>471</v>
      </c>
      <c r="AT155">
        <f t="shared" si="107"/>
        <v>471</v>
      </c>
      <c r="AU155">
        <f t="shared" si="107"/>
        <v>471</v>
      </c>
      <c r="AV155" s="5">
        <f t="shared" si="86"/>
        <v>536.09649059463243</v>
      </c>
      <c r="AW155" s="5">
        <f t="shared" si="87"/>
        <v>529.16859868893084</v>
      </c>
      <c r="AX155" s="5">
        <f t="shared" si="88"/>
        <v>583.57828046304303</v>
      </c>
      <c r="AY155" s="5">
        <f t="shared" si="89"/>
        <v>734.7785224492942</v>
      </c>
      <c r="AZ155" s="5">
        <f t="shared" si="90"/>
        <v>700.66248406271984</v>
      </c>
      <c r="BA155" s="5">
        <f t="shared" si="91"/>
        <v>629.27137507094073</v>
      </c>
      <c r="BB155" s="5">
        <f t="shared" si="92"/>
        <v>657.11801934836842</v>
      </c>
      <c r="BC155" s="5">
        <f t="shared" si="93"/>
        <v>600.46587364664765</v>
      </c>
      <c r="BD155" s="5">
        <f t="shared" si="94"/>
        <v>729.28798524456579</v>
      </c>
      <c r="BE155" s="5">
        <f t="shared" si="95"/>
        <v>630.91734638636569</v>
      </c>
      <c r="BF155" s="5">
        <f t="shared" si="96"/>
        <v>770.67739284238007</v>
      </c>
      <c r="BG155" s="5">
        <f t="shared" si="97"/>
        <v>859.31253272976232</v>
      </c>
      <c r="BH155" s="5">
        <f t="shared" si="98"/>
        <v>946.19926823152025</v>
      </c>
      <c r="BI155" s="5">
        <f t="shared" si="99"/>
        <v>714.11190703071372</v>
      </c>
      <c r="BJ155" s="5">
        <f t="shared" si="100"/>
        <v>725.8627534602283</v>
      </c>
      <c r="BK155" s="5">
        <f t="shared" si="101"/>
        <v>612.48062724760041</v>
      </c>
      <c r="BL155" s="5">
        <f t="shared" si="102"/>
        <v>639.66728592541244</v>
      </c>
      <c r="BM155" s="5">
        <f t="shared" si="103"/>
        <v>625.13661522350435</v>
      </c>
      <c r="BN155" s="5">
        <f t="shared" si="104"/>
        <v>765.85218302198757</v>
      </c>
      <c r="BO155" s="5">
        <f t="shared" si="105"/>
        <v>895.93425715602143</v>
      </c>
    </row>
    <row r="156" spans="1:67" x14ac:dyDescent="0.3">
      <c r="A156">
        <f t="shared" si="106"/>
        <v>152</v>
      </c>
      <c r="B156">
        <f t="shared" si="75"/>
        <v>471</v>
      </c>
      <c r="C156" s="5">
        <f>AU156*EXP('Capital Market Assumptions'!$B$22+'Capital Market Assumptions'!$B$23*'Random Draws'!B155)</f>
        <v>503.47119007089287</v>
      </c>
      <c r="D156" s="5">
        <f>AV156*EXP('Capital Market Assumptions'!$B$22+'Capital Market Assumptions'!$B$23*'Random Draws'!C155)</f>
        <v>469.86672697650613</v>
      </c>
      <c r="E156" s="5">
        <f>AW156*EXP('Capital Market Assumptions'!$B$22+'Capital Market Assumptions'!$B$23*'Random Draws'!D155)</f>
        <v>517.67984485883937</v>
      </c>
      <c r="F156" s="5">
        <f>AX156*EXP('Capital Market Assumptions'!$B$22+'Capital Market Assumptions'!$B$23*'Random Draws'!E155)</f>
        <v>639.81057873038912</v>
      </c>
      <c r="G156" s="5">
        <f>AY156*EXP('Capital Market Assumptions'!$B$22+'Capital Market Assumptions'!$B$23*'Random Draws'!F155)</f>
        <v>771.66967687681176</v>
      </c>
      <c r="H156" s="5">
        <f>AZ156*EXP('Capital Market Assumptions'!$B$22+'Capital Market Assumptions'!$B$23*'Random Draws'!G155)</f>
        <v>732.67037858794322</v>
      </c>
      <c r="I156" s="5">
        <f>BA156*EXP('Capital Market Assumptions'!$B$22+'Capital Market Assumptions'!$B$23*'Random Draws'!H155)</f>
        <v>788.16857597096555</v>
      </c>
      <c r="J156" s="5">
        <f>BB156*EXP('Capital Market Assumptions'!$B$22+'Capital Market Assumptions'!$B$23*'Random Draws'!I155)</f>
        <v>689.37461247392025</v>
      </c>
      <c r="K156" s="5">
        <f>BC156*EXP('Capital Market Assumptions'!$B$22+'Capital Market Assumptions'!$B$23*'Random Draws'!J155)</f>
        <v>867.13324653195309</v>
      </c>
      <c r="L156" s="5">
        <f>BD156*EXP('Capital Market Assumptions'!$B$22+'Capital Market Assumptions'!$B$23*'Random Draws'!K155)</f>
        <v>988.09466863183354</v>
      </c>
      <c r="M156" s="5">
        <f>BE156*EXP('Capital Market Assumptions'!$B$22+'Capital Market Assumptions'!$B$23*'Random Draws'!L155)</f>
        <v>1206.7953533920295</v>
      </c>
      <c r="N156" s="5">
        <f>BF156*EXP('Capital Market Assumptions'!$B$22+'Capital Market Assumptions'!$B$23*'Random Draws'!M155)</f>
        <v>1081.4643014748442</v>
      </c>
      <c r="O156" s="5">
        <f>BG156*EXP('Capital Market Assumptions'!$B$22+'Capital Market Assumptions'!$B$23*'Random Draws'!N155)</f>
        <v>1365.9578437433961</v>
      </c>
      <c r="P156" s="5">
        <f>BH156*EXP('Capital Market Assumptions'!$B$22+'Capital Market Assumptions'!$B$23*'Random Draws'!O155)</f>
        <v>1271.7783146853078</v>
      </c>
      <c r="Q156" s="5">
        <f>BI156*EXP('Capital Market Assumptions'!$B$22+'Capital Market Assumptions'!$B$23*'Random Draws'!P155)</f>
        <v>1395.8390767418282</v>
      </c>
      <c r="R156" s="5">
        <f>BJ156*EXP('Capital Market Assumptions'!$B$22+'Capital Market Assumptions'!$B$23*'Random Draws'!Q155)</f>
        <v>1285.5992567810219</v>
      </c>
      <c r="S156" s="5">
        <f>BK156*EXP('Capital Market Assumptions'!$B$22+'Capital Market Assumptions'!$B$23*'Random Draws'!R155)</f>
        <v>1598.5788341377738</v>
      </c>
      <c r="T156" s="5">
        <f>BL156*EXP('Capital Market Assumptions'!$B$22+'Capital Market Assumptions'!$B$23*'Random Draws'!S155)</f>
        <v>1727.319436874923</v>
      </c>
      <c r="U156" s="5">
        <f>BM156*EXP('Capital Market Assumptions'!$B$22+'Capital Market Assumptions'!$B$23*'Random Draws'!T155)</f>
        <v>1959.0059854760477</v>
      </c>
      <c r="V156" s="5">
        <f>BN156*EXP('Capital Market Assumptions'!$B$22+'Capital Market Assumptions'!$B$23*'Random Draws'!U155)</f>
        <v>2080.3879840846907</v>
      </c>
      <c r="X156">
        <f t="shared" si="76"/>
        <v>4.2999999999999261E-2</v>
      </c>
      <c r="Y156">
        <f t="shared" si="77"/>
        <v>1.0600000000000023</v>
      </c>
      <c r="Z156">
        <f t="shared" si="78"/>
        <v>2.0930000000000035</v>
      </c>
      <c r="AA156">
        <f t="shared" si="79"/>
        <v>3.1530000000000058</v>
      </c>
      <c r="AB156">
        <f t="shared" si="80"/>
        <v>4.2659999999999911</v>
      </c>
      <c r="AC156">
        <f t="shared" si="81"/>
        <v>5.3020000000000067</v>
      </c>
      <c r="AD156">
        <f t="shared" si="82"/>
        <v>6.3569999999999993</v>
      </c>
      <c r="AE156">
        <f t="shared" si="83"/>
        <v>7.3900000000000006</v>
      </c>
      <c r="AF156">
        <f t="shared" si="84"/>
        <v>8.3549999999999898</v>
      </c>
      <c r="AG156">
        <f t="shared" si="85"/>
        <v>9.2480000000000047</v>
      </c>
      <c r="AH156">
        <v>9.9540000000000006</v>
      </c>
      <c r="AI156">
        <v>10.536</v>
      </c>
      <c r="AJ156">
        <v>11.061999999999999</v>
      </c>
      <c r="AK156">
        <v>11.587</v>
      </c>
      <c r="AL156">
        <v>12.256</v>
      </c>
      <c r="AM156">
        <v>12.815</v>
      </c>
      <c r="AN156">
        <v>13.287000000000001</v>
      </c>
      <c r="AO156">
        <v>13.785</v>
      </c>
      <c r="AP156">
        <v>14.218999999999999</v>
      </c>
      <c r="AQ156">
        <v>14.718999999999999</v>
      </c>
      <c r="AS156">
        <f t="shared" si="107"/>
        <v>471</v>
      </c>
      <c r="AT156">
        <f t="shared" si="107"/>
        <v>471</v>
      </c>
      <c r="AU156">
        <f t="shared" si="107"/>
        <v>471</v>
      </c>
      <c r="AV156" s="5">
        <f t="shared" si="86"/>
        <v>503.42819007089287</v>
      </c>
      <c r="AW156" s="5">
        <f t="shared" si="87"/>
        <v>468.80672697650613</v>
      </c>
      <c r="AX156" s="5">
        <f t="shared" si="88"/>
        <v>515.58684485883941</v>
      </c>
      <c r="AY156" s="5">
        <f t="shared" si="89"/>
        <v>636.6575787303891</v>
      </c>
      <c r="AZ156" s="5">
        <f t="shared" si="90"/>
        <v>767.4036768768118</v>
      </c>
      <c r="BA156" s="5">
        <f t="shared" si="91"/>
        <v>727.3683785879432</v>
      </c>
      <c r="BB156" s="5">
        <f t="shared" si="92"/>
        <v>781.81157597096558</v>
      </c>
      <c r="BC156" s="5">
        <f t="shared" si="93"/>
        <v>681.98461247392027</v>
      </c>
      <c r="BD156" s="5">
        <f t="shared" si="94"/>
        <v>858.77824653195307</v>
      </c>
      <c r="BE156" s="5">
        <f t="shared" si="95"/>
        <v>978.8466686318335</v>
      </c>
      <c r="BF156" s="5">
        <f t="shared" si="96"/>
        <v>1196.8413533920295</v>
      </c>
      <c r="BG156" s="5">
        <f t="shared" si="97"/>
        <v>1070.9283014748441</v>
      </c>
      <c r="BH156" s="5">
        <f t="shared" si="98"/>
        <v>1354.8958437433962</v>
      </c>
      <c r="BI156" s="5">
        <f t="shared" si="99"/>
        <v>1260.1913146853078</v>
      </c>
      <c r="BJ156" s="5">
        <f t="shared" si="100"/>
        <v>1383.5830767418281</v>
      </c>
      <c r="BK156" s="5">
        <f t="shared" si="101"/>
        <v>1272.7842567810219</v>
      </c>
      <c r="BL156" s="5">
        <f t="shared" si="102"/>
        <v>1585.2918341377738</v>
      </c>
      <c r="BM156" s="5">
        <f t="shared" si="103"/>
        <v>1713.5344368749229</v>
      </c>
      <c r="BN156" s="5">
        <f t="shared" si="104"/>
        <v>1944.7869854760477</v>
      </c>
      <c r="BO156" s="5">
        <f t="shared" si="105"/>
        <v>2065.6689840846907</v>
      </c>
    </row>
    <row r="157" spans="1:67" x14ac:dyDescent="0.3">
      <c r="A157">
        <f t="shared" si="106"/>
        <v>153</v>
      </c>
      <c r="B157">
        <f t="shared" si="75"/>
        <v>471</v>
      </c>
      <c r="C157" s="5">
        <f>AU157*EXP('Capital Market Assumptions'!$B$22+'Capital Market Assumptions'!$B$23*'Random Draws'!B156)</f>
        <v>502.60789529768959</v>
      </c>
      <c r="D157" s="5">
        <f>AV157*EXP('Capital Market Assumptions'!$B$22+'Capital Market Assumptions'!$B$23*'Random Draws'!C156)</f>
        <v>603.7000674023958</v>
      </c>
      <c r="E157" s="5">
        <f>AW157*EXP('Capital Market Assumptions'!$B$22+'Capital Market Assumptions'!$B$23*'Random Draws'!D156)</f>
        <v>573.65638985219232</v>
      </c>
      <c r="F157" s="5">
        <f>AX157*EXP('Capital Market Assumptions'!$B$22+'Capital Market Assumptions'!$B$23*'Random Draws'!E156)</f>
        <v>553.93375418663175</v>
      </c>
      <c r="G157" s="5">
        <f>AY157*EXP('Capital Market Assumptions'!$B$22+'Capital Market Assumptions'!$B$23*'Random Draws'!F156)</f>
        <v>603.22368110847765</v>
      </c>
      <c r="H157" s="5">
        <f>AZ157*EXP('Capital Market Assumptions'!$B$22+'Capital Market Assumptions'!$B$23*'Random Draws'!G156)</f>
        <v>589.33805862020836</v>
      </c>
      <c r="I157" s="5">
        <f>BA157*EXP('Capital Market Assumptions'!$B$22+'Capital Market Assumptions'!$B$23*'Random Draws'!H156)</f>
        <v>592.8826672981661</v>
      </c>
      <c r="J157" s="5">
        <f>BB157*EXP('Capital Market Assumptions'!$B$22+'Capital Market Assumptions'!$B$23*'Random Draws'!I156)</f>
        <v>557.97999297327704</v>
      </c>
      <c r="K157" s="5">
        <f>BC157*EXP('Capital Market Assumptions'!$B$22+'Capital Market Assumptions'!$B$23*'Random Draws'!J156)</f>
        <v>563.1254767736101</v>
      </c>
      <c r="L157" s="5">
        <f>BD157*EXP('Capital Market Assumptions'!$B$22+'Capital Market Assumptions'!$B$23*'Random Draws'!K156)</f>
        <v>681.27044836184564</v>
      </c>
      <c r="M157" s="5">
        <f>BE157*EXP('Capital Market Assumptions'!$B$22+'Capital Market Assumptions'!$B$23*'Random Draws'!L156)</f>
        <v>801.23500358864851</v>
      </c>
      <c r="N157" s="5">
        <f>BF157*EXP('Capital Market Assumptions'!$B$22+'Capital Market Assumptions'!$B$23*'Random Draws'!M156)</f>
        <v>820.42611996486085</v>
      </c>
      <c r="O157" s="5">
        <f>BG157*EXP('Capital Market Assumptions'!$B$22+'Capital Market Assumptions'!$B$23*'Random Draws'!N156)</f>
        <v>876.20963572626692</v>
      </c>
      <c r="P157" s="5">
        <f>BH157*EXP('Capital Market Assumptions'!$B$22+'Capital Market Assumptions'!$B$23*'Random Draws'!O156)</f>
        <v>1095.7586115515103</v>
      </c>
      <c r="Q157" s="5">
        <f>BI157*EXP('Capital Market Assumptions'!$B$22+'Capital Market Assumptions'!$B$23*'Random Draws'!P156)</f>
        <v>1158.5275937716551</v>
      </c>
      <c r="R157" s="5">
        <f>BJ157*EXP('Capital Market Assumptions'!$B$22+'Capital Market Assumptions'!$B$23*'Random Draws'!Q156)</f>
        <v>1243.0157437713217</v>
      </c>
      <c r="S157" s="5">
        <f>BK157*EXP('Capital Market Assumptions'!$B$22+'Capital Market Assumptions'!$B$23*'Random Draws'!R156)</f>
        <v>1205.6826355138339</v>
      </c>
      <c r="T157" s="5">
        <f>BL157*EXP('Capital Market Assumptions'!$B$22+'Capital Market Assumptions'!$B$23*'Random Draws'!S156)</f>
        <v>1333.4986359038621</v>
      </c>
      <c r="U157" s="5">
        <f>BM157*EXP('Capital Market Assumptions'!$B$22+'Capital Market Assumptions'!$B$23*'Random Draws'!T156)</f>
        <v>1492.5907394112901</v>
      </c>
      <c r="V157" s="5">
        <f>BN157*EXP('Capital Market Assumptions'!$B$22+'Capital Market Assumptions'!$B$23*'Random Draws'!U156)</f>
        <v>1509.8491852458437</v>
      </c>
      <c r="X157">
        <f t="shared" si="76"/>
        <v>4.2999999999999261E-2</v>
      </c>
      <c r="Y157">
        <f t="shared" si="77"/>
        <v>1.0600000000000023</v>
      </c>
      <c r="Z157">
        <f t="shared" si="78"/>
        <v>2.0930000000000035</v>
      </c>
      <c r="AA157">
        <f t="shared" si="79"/>
        <v>3.1530000000000058</v>
      </c>
      <c r="AB157">
        <f t="shared" si="80"/>
        <v>4.2659999999999911</v>
      </c>
      <c r="AC157">
        <f t="shared" si="81"/>
        <v>5.3020000000000067</v>
      </c>
      <c r="AD157">
        <f t="shared" si="82"/>
        <v>6.3569999999999993</v>
      </c>
      <c r="AE157">
        <f t="shared" si="83"/>
        <v>7.3900000000000006</v>
      </c>
      <c r="AF157">
        <f t="shared" si="84"/>
        <v>8.3549999999999898</v>
      </c>
      <c r="AG157">
        <f t="shared" si="85"/>
        <v>9.2480000000000047</v>
      </c>
      <c r="AH157">
        <v>9.9540000000000006</v>
      </c>
      <c r="AI157">
        <v>10.536</v>
      </c>
      <c r="AJ157">
        <v>11.061999999999999</v>
      </c>
      <c r="AK157">
        <v>11.587</v>
      </c>
      <c r="AL157">
        <v>12.256</v>
      </c>
      <c r="AM157">
        <v>12.815</v>
      </c>
      <c r="AN157">
        <v>13.287000000000001</v>
      </c>
      <c r="AO157">
        <v>13.785</v>
      </c>
      <c r="AP157">
        <v>14.218999999999999</v>
      </c>
      <c r="AQ157">
        <v>14.718999999999999</v>
      </c>
      <c r="AS157">
        <f t="shared" si="107"/>
        <v>471</v>
      </c>
      <c r="AT157">
        <f t="shared" si="107"/>
        <v>471</v>
      </c>
      <c r="AU157">
        <f t="shared" si="107"/>
        <v>471</v>
      </c>
      <c r="AV157" s="5">
        <f t="shared" si="86"/>
        <v>502.56489529768959</v>
      </c>
      <c r="AW157" s="5">
        <f t="shared" si="87"/>
        <v>602.64006740239574</v>
      </c>
      <c r="AX157" s="5">
        <f t="shared" si="88"/>
        <v>571.56338985219236</v>
      </c>
      <c r="AY157" s="5">
        <f t="shared" si="89"/>
        <v>550.78075418663173</v>
      </c>
      <c r="AZ157" s="5">
        <f t="shared" si="90"/>
        <v>598.95768110847769</v>
      </c>
      <c r="BA157" s="5">
        <f t="shared" si="91"/>
        <v>584.03605862020834</v>
      </c>
      <c r="BB157" s="5">
        <f t="shared" si="92"/>
        <v>586.52566729816613</v>
      </c>
      <c r="BC157" s="5">
        <f t="shared" si="93"/>
        <v>550.58999297327705</v>
      </c>
      <c r="BD157" s="5">
        <f t="shared" si="94"/>
        <v>554.77047677361008</v>
      </c>
      <c r="BE157" s="5">
        <f t="shared" si="95"/>
        <v>672.02244836184559</v>
      </c>
      <c r="BF157" s="5">
        <f t="shared" si="96"/>
        <v>791.28100358864856</v>
      </c>
      <c r="BG157" s="5">
        <f t="shared" si="97"/>
        <v>809.8901199648609</v>
      </c>
      <c r="BH157" s="5">
        <f t="shared" si="98"/>
        <v>865.14763572626691</v>
      </c>
      <c r="BI157" s="5">
        <f t="shared" si="99"/>
        <v>1084.1716115515103</v>
      </c>
      <c r="BJ157" s="5">
        <f t="shared" si="100"/>
        <v>1146.271593771655</v>
      </c>
      <c r="BK157" s="5">
        <f t="shared" si="101"/>
        <v>1230.2007437713216</v>
      </c>
      <c r="BL157" s="5">
        <f t="shared" si="102"/>
        <v>1192.3956355138339</v>
      </c>
      <c r="BM157" s="5">
        <f t="shared" si="103"/>
        <v>1319.713635903862</v>
      </c>
      <c r="BN157" s="5">
        <f t="shared" si="104"/>
        <v>1478.37173941129</v>
      </c>
      <c r="BO157" s="5">
        <f t="shared" si="105"/>
        <v>1495.1301852458437</v>
      </c>
    </row>
    <row r="158" spans="1:67" x14ac:dyDescent="0.3">
      <c r="A158">
        <f t="shared" si="106"/>
        <v>154</v>
      </c>
      <c r="B158">
        <f t="shared" si="75"/>
        <v>471</v>
      </c>
      <c r="C158" s="5">
        <f>AU158*EXP('Capital Market Assumptions'!$B$22+'Capital Market Assumptions'!$B$23*'Random Draws'!B157)</f>
        <v>459.87243061746335</v>
      </c>
      <c r="D158" s="5">
        <f>AV158*EXP('Capital Market Assumptions'!$B$22+'Capital Market Assumptions'!$B$23*'Random Draws'!C157)</f>
        <v>484.97656282149461</v>
      </c>
      <c r="E158" s="5">
        <f>AW158*EXP('Capital Market Assumptions'!$B$22+'Capital Market Assumptions'!$B$23*'Random Draws'!D157)</f>
        <v>527.78314520440438</v>
      </c>
      <c r="F158" s="5">
        <f>AX158*EXP('Capital Market Assumptions'!$B$22+'Capital Market Assumptions'!$B$23*'Random Draws'!E157)</f>
        <v>504.44999831972473</v>
      </c>
      <c r="G158" s="5">
        <f>AY158*EXP('Capital Market Assumptions'!$B$22+'Capital Market Assumptions'!$B$23*'Random Draws'!F157)</f>
        <v>504.13852603063418</v>
      </c>
      <c r="H158" s="5">
        <f>AZ158*EXP('Capital Market Assumptions'!$B$22+'Capital Market Assumptions'!$B$23*'Random Draws'!G157)</f>
        <v>486.48137636972024</v>
      </c>
      <c r="I158" s="5">
        <f>BA158*EXP('Capital Market Assumptions'!$B$22+'Capital Market Assumptions'!$B$23*'Random Draws'!H157)</f>
        <v>503.79630862186929</v>
      </c>
      <c r="J158" s="5">
        <f>BB158*EXP('Capital Market Assumptions'!$B$22+'Capital Market Assumptions'!$B$23*'Random Draws'!I157)</f>
        <v>485.42614020479732</v>
      </c>
      <c r="K158" s="5">
        <f>BC158*EXP('Capital Market Assumptions'!$B$22+'Capital Market Assumptions'!$B$23*'Random Draws'!J157)</f>
        <v>554.34405934510926</v>
      </c>
      <c r="L158" s="5">
        <f>BD158*EXP('Capital Market Assumptions'!$B$22+'Capital Market Assumptions'!$B$23*'Random Draws'!K157)</f>
        <v>659.02986074385808</v>
      </c>
      <c r="M158" s="5">
        <f>BE158*EXP('Capital Market Assumptions'!$B$22+'Capital Market Assumptions'!$B$23*'Random Draws'!L157)</f>
        <v>774.50261795549204</v>
      </c>
      <c r="N158" s="5">
        <f>BF158*EXP('Capital Market Assumptions'!$B$22+'Capital Market Assumptions'!$B$23*'Random Draws'!M157)</f>
        <v>771.93695977969094</v>
      </c>
      <c r="O158" s="5">
        <f>BG158*EXP('Capital Market Assumptions'!$B$22+'Capital Market Assumptions'!$B$23*'Random Draws'!N157)</f>
        <v>943.34163606999402</v>
      </c>
      <c r="P158" s="5">
        <f>BH158*EXP('Capital Market Assumptions'!$B$22+'Capital Market Assumptions'!$B$23*'Random Draws'!O157)</f>
        <v>1143.6017134071451</v>
      </c>
      <c r="Q158" s="5">
        <f>BI158*EXP('Capital Market Assumptions'!$B$22+'Capital Market Assumptions'!$B$23*'Random Draws'!P157)</f>
        <v>972.50739326113387</v>
      </c>
      <c r="R158" s="5">
        <f>BJ158*EXP('Capital Market Assumptions'!$B$22+'Capital Market Assumptions'!$B$23*'Random Draws'!Q157)</f>
        <v>1170.7112690014715</v>
      </c>
      <c r="S158" s="5">
        <f>BK158*EXP('Capital Market Assumptions'!$B$22+'Capital Market Assumptions'!$B$23*'Random Draws'!R157)</f>
        <v>1212.52654523051</v>
      </c>
      <c r="T158" s="5">
        <f>BL158*EXP('Capital Market Assumptions'!$B$22+'Capital Market Assumptions'!$B$23*'Random Draws'!S157)</f>
        <v>1513.7040963666739</v>
      </c>
      <c r="U158" s="5">
        <f>BM158*EXP('Capital Market Assumptions'!$B$22+'Capital Market Assumptions'!$B$23*'Random Draws'!T157)</f>
        <v>1645.5331440281839</v>
      </c>
      <c r="V158" s="5">
        <f>BN158*EXP('Capital Market Assumptions'!$B$22+'Capital Market Assumptions'!$B$23*'Random Draws'!U157)</f>
        <v>2094.5103556063859</v>
      </c>
      <c r="X158">
        <f t="shared" si="76"/>
        <v>4.2999999999999261E-2</v>
      </c>
      <c r="Y158">
        <f t="shared" si="77"/>
        <v>1.0600000000000023</v>
      </c>
      <c r="Z158">
        <f t="shared" si="78"/>
        <v>2.0930000000000035</v>
      </c>
      <c r="AA158">
        <f t="shared" si="79"/>
        <v>3.1530000000000058</v>
      </c>
      <c r="AB158">
        <f t="shared" si="80"/>
        <v>4.2659999999999911</v>
      </c>
      <c r="AC158">
        <f t="shared" si="81"/>
        <v>5.3020000000000067</v>
      </c>
      <c r="AD158">
        <f t="shared" si="82"/>
        <v>6.3569999999999993</v>
      </c>
      <c r="AE158">
        <f t="shared" si="83"/>
        <v>7.3900000000000006</v>
      </c>
      <c r="AF158">
        <f t="shared" si="84"/>
        <v>8.3549999999999898</v>
      </c>
      <c r="AG158">
        <f t="shared" si="85"/>
        <v>9.2480000000000047</v>
      </c>
      <c r="AH158">
        <v>9.9540000000000006</v>
      </c>
      <c r="AI158">
        <v>10.536</v>
      </c>
      <c r="AJ158">
        <v>11.061999999999999</v>
      </c>
      <c r="AK158">
        <v>11.587</v>
      </c>
      <c r="AL158">
        <v>12.256</v>
      </c>
      <c r="AM158">
        <v>12.815</v>
      </c>
      <c r="AN158">
        <v>13.287000000000001</v>
      </c>
      <c r="AO158">
        <v>13.785</v>
      </c>
      <c r="AP158">
        <v>14.218999999999999</v>
      </c>
      <c r="AQ158">
        <v>14.718999999999999</v>
      </c>
      <c r="AS158">
        <f t="shared" si="107"/>
        <v>471</v>
      </c>
      <c r="AT158">
        <f t="shared" si="107"/>
        <v>471</v>
      </c>
      <c r="AU158">
        <f t="shared" si="107"/>
        <v>471</v>
      </c>
      <c r="AV158" s="5">
        <f t="shared" si="86"/>
        <v>459.82943061746334</v>
      </c>
      <c r="AW158" s="5">
        <f t="shared" si="87"/>
        <v>483.91656282149461</v>
      </c>
      <c r="AX158" s="5">
        <f t="shared" si="88"/>
        <v>525.69014520440442</v>
      </c>
      <c r="AY158" s="5">
        <f t="shared" si="89"/>
        <v>501.29699831972471</v>
      </c>
      <c r="AZ158" s="5">
        <f t="shared" si="90"/>
        <v>499.87252603063416</v>
      </c>
      <c r="BA158" s="5">
        <f t="shared" si="91"/>
        <v>481.17937636972022</v>
      </c>
      <c r="BB158" s="5">
        <f t="shared" si="92"/>
        <v>497.43930862186926</v>
      </c>
      <c r="BC158" s="5">
        <f t="shared" si="93"/>
        <v>478.03614020479733</v>
      </c>
      <c r="BD158" s="5">
        <f t="shared" si="94"/>
        <v>545.98905934510924</v>
      </c>
      <c r="BE158" s="5">
        <f t="shared" si="95"/>
        <v>649.78186074385803</v>
      </c>
      <c r="BF158" s="5">
        <f t="shared" si="96"/>
        <v>764.54861795549209</v>
      </c>
      <c r="BG158" s="5">
        <f t="shared" si="97"/>
        <v>761.40095977969099</v>
      </c>
      <c r="BH158" s="5">
        <f t="shared" si="98"/>
        <v>932.27963606999401</v>
      </c>
      <c r="BI158" s="5">
        <f t="shared" si="99"/>
        <v>1132.0147134071451</v>
      </c>
      <c r="BJ158" s="5">
        <f t="shared" si="100"/>
        <v>960.2513932611339</v>
      </c>
      <c r="BK158" s="5">
        <f t="shared" si="101"/>
        <v>1157.8962690014714</v>
      </c>
      <c r="BL158" s="5">
        <f t="shared" si="102"/>
        <v>1199.23954523051</v>
      </c>
      <c r="BM158" s="5">
        <f t="shared" si="103"/>
        <v>1499.9190963666738</v>
      </c>
      <c r="BN158" s="5">
        <f t="shared" si="104"/>
        <v>1631.3141440281838</v>
      </c>
      <c r="BO158" s="5">
        <f t="shared" si="105"/>
        <v>2079.7913556063859</v>
      </c>
    </row>
    <row r="159" spans="1:67" x14ac:dyDescent="0.3">
      <c r="A159">
        <f t="shared" si="106"/>
        <v>155</v>
      </c>
      <c r="B159">
        <f t="shared" si="75"/>
        <v>471</v>
      </c>
      <c r="C159" s="5">
        <f>AU159*EXP('Capital Market Assumptions'!$B$22+'Capital Market Assumptions'!$B$23*'Random Draws'!B158)</f>
        <v>568.17862945676745</v>
      </c>
      <c r="D159" s="5">
        <f>AV159*EXP('Capital Market Assumptions'!$B$22+'Capital Market Assumptions'!$B$23*'Random Draws'!C158)</f>
        <v>529.97805731165033</v>
      </c>
      <c r="E159" s="5">
        <f>AW159*EXP('Capital Market Assumptions'!$B$22+'Capital Market Assumptions'!$B$23*'Random Draws'!D158)</f>
        <v>770.68354407885886</v>
      </c>
      <c r="F159" s="5">
        <f>AX159*EXP('Capital Market Assumptions'!$B$22+'Capital Market Assumptions'!$B$23*'Random Draws'!E158)</f>
        <v>1117.3661669454345</v>
      </c>
      <c r="G159" s="5">
        <f>AY159*EXP('Capital Market Assumptions'!$B$22+'Capital Market Assumptions'!$B$23*'Random Draws'!F158)</f>
        <v>1445.0826832273619</v>
      </c>
      <c r="H159" s="5">
        <f>AZ159*EXP('Capital Market Assumptions'!$B$22+'Capital Market Assumptions'!$B$23*'Random Draws'!G158)</f>
        <v>1606.7949557076058</v>
      </c>
      <c r="I159" s="5">
        <f>BA159*EXP('Capital Market Assumptions'!$B$22+'Capital Market Assumptions'!$B$23*'Random Draws'!H158)</f>
        <v>1723.4613738071043</v>
      </c>
      <c r="J159" s="5">
        <f>BB159*EXP('Capital Market Assumptions'!$B$22+'Capital Market Assumptions'!$B$23*'Random Draws'!I158)</f>
        <v>1864.4810311571609</v>
      </c>
      <c r="K159" s="5">
        <f>BC159*EXP('Capital Market Assumptions'!$B$22+'Capital Market Assumptions'!$B$23*'Random Draws'!J158)</f>
        <v>1848.7820568903726</v>
      </c>
      <c r="L159" s="5">
        <f>BD159*EXP('Capital Market Assumptions'!$B$22+'Capital Market Assumptions'!$B$23*'Random Draws'!K158)</f>
        <v>2140.6323167739242</v>
      </c>
      <c r="M159" s="5">
        <f>BE159*EXP('Capital Market Assumptions'!$B$22+'Capital Market Assumptions'!$B$23*'Random Draws'!L158)</f>
        <v>2534.7440669667517</v>
      </c>
      <c r="N159" s="5">
        <f>BF159*EXP('Capital Market Assumptions'!$B$22+'Capital Market Assumptions'!$B$23*'Random Draws'!M158)</f>
        <v>2339.0699018755286</v>
      </c>
      <c r="O159" s="5">
        <f>BG159*EXP('Capital Market Assumptions'!$B$22+'Capital Market Assumptions'!$B$23*'Random Draws'!N158)</f>
        <v>2833.0977497054291</v>
      </c>
      <c r="P159" s="5">
        <f>BH159*EXP('Capital Market Assumptions'!$B$22+'Capital Market Assumptions'!$B$23*'Random Draws'!O158)</f>
        <v>2602.2966827637183</v>
      </c>
      <c r="Q159" s="5">
        <f>BI159*EXP('Capital Market Assumptions'!$B$22+'Capital Market Assumptions'!$B$23*'Random Draws'!P158)</f>
        <v>2124.2231640885507</v>
      </c>
      <c r="R159" s="5">
        <f>BJ159*EXP('Capital Market Assumptions'!$B$22+'Capital Market Assumptions'!$B$23*'Random Draws'!Q158)</f>
        <v>2082.248437440935</v>
      </c>
      <c r="S159" s="5">
        <f>BK159*EXP('Capital Market Assumptions'!$B$22+'Capital Market Assumptions'!$B$23*'Random Draws'!R158)</f>
        <v>1888.9288838636962</v>
      </c>
      <c r="T159" s="5">
        <f>BL159*EXP('Capital Market Assumptions'!$B$22+'Capital Market Assumptions'!$B$23*'Random Draws'!S158)</f>
        <v>1863.3308551138048</v>
      </c>
      <c r="U159" s="5">
        <f>BM159*EXP('Capital Market Assumptions'!$B$22+'Capital Market Assumptions'!$B$23*'Random Draws'!T158)</f>
        <v>2211.4672256767326</v>
      </c>
      <c r="V159" s="5">
        <f>BN159*EXP('Capital Market Assumptions'!$B$22+'Capital Market Assumptions'!$B$23*'Random Draws'!U158)</f>
        <v>2232.124636604849</v>
      </c>
      <c r="X159">
        <f t="shared" si="76"/>
        <v>4.2999999999999261E-2</v>
      </c>
      <c r="Y159">
        <f t="shared" si="77"/>
        <v>1.0600000000000023</v>
      </c>
      <c r="Z159">
        <f t="shared" si="78"/>
        <v>2.0930000000000035</v>
      </c>
      <c r="AA159">
        <f t="shared" si="79"/>
        <v>3.1530000000000058</v>
      </c>
      <c r="AB159">
        <f t="shared" si="80"/>
        <v>4.2659999999999911</v>
      </c>
      <c r="AC159">
        <f t="shared" si="81"/>
        <v>5.3020000000000067</v>
      </c>
      <c r="AD159">
        <f t="shared" si="82"/>
        <v>6.3569999999999993</v>
      </c>
      <c r="AE159">
        <f t="shared" si="83"/>
        <v>7.3900000000000006</v>
      </c>
      <c r="AF159">
        <f t="shared" si="84"/>
        <v>8.3549999999999898</v>
      </c>
      <c r="AG159">
        <f t="shared" si="85"/>
        <v>9.2480000000000047</v>
      </c>
      <c r="AH159">
        <v>9.9540000000000006</v>
      </c>
      <c r="AI159">
        <v>10.536</v>
      </c>
      <c r="AJ159">
        <v>11.061999999999999</v>
      </c>
      <c r="AK159">
        <v>11.587</v>
      </c>
      <c r="AL159">
        <v>12.256</v>
      </c>
      <c r="AM159">
        <v>12.815</v>
      </c>
      <c r="AN159">
        <v>13.287000000000001</v>
      </c>
      <c r="AO159">
        <v>13.785</v>
      </c>
      <c r="AP159">
        <v>14.218999999999999</v>
      </c>
      <c r="AQ159">
        <v>14.718999999999999</v>
      </c>
      <c r="AS159">
        <f t="shared" si="107"/>
        <v>471</v>
      </c>
      <c r="AT159">
        <f t="shared" si="107"/>
        <v>471</v>
      </c>
      <c r="AU159">
        <f t="shared" si="107"/>
        <v>471</v>
      </c>
      <c r="AV159" s="5">
        <f t="shared" si="86"/>
        <v>568.13562945676745</v>
      </c>
      <c r="AW159" s="5">
        <f t="shared" si="87"/>
        <v>528.91805731165027</v>
      </c>
      <c r="AX159" s="5">
        <f t="shared" si="88"/>
        <v>768.5905440788589</v>
      </c>
      <c r="AY159" s="5">
        <f t="shared" si="89"/>
        <v>1114.2131669454345</v>
      </c>
      <c r="AZ159" s="5">
        <f t="shared" si="90"/>
        <v>1440.8166832273619</v>
      </c>
      <c r="BA159" s="5">
        <f t="shared" si="91"/>
        <v>1601.4929557076059</v>
      </c>
      <c r="BB159" s="5">
        <f t="shared" si="92"/>
        <v>1717.1043738071044</v>
      </c>
      <c r="BC159" s="5">
        <f t="shared" si="93"/>
        <v>1857.0910311571608</v>
      </c>
      <c r="BD159" s="5">
        <f t="shared" si="94"/>
        <v>1840.4270568903726</v>
      </c>
      <c r="BE159" s="5">
        <f t="shared" si="95"/>
        <v>2131.3843167739242</v>
      </c>
      <c r="BF159" s="5">
        <f t="shared" si="96"/>
        <v>2524.7900669667515</v>
      </c>
      <c r="BG159" s="5">
        <f t="shared" si="97"/>
        <v>2328.5339018755285</v>
      </c>
      <c r="BH159" s="5">
        <f t="shared" si="98"/>
        <v>2822.0357497054292</v>
      </c>
      <c r="BI159" s="5">
        <f t="shared" si="99"/>
        <v>2590.7096827637183</v>
      </c>
      <c r="BJ159" s="5">
        <f t="shared" si="100"/>
        <v>2111.9671640885508</v>
      </c>
      <c r="BK159" s="5">
        <f t="shared" si="101"/>
        <v>2069.433437440935</v>
      </c>
      <c r="BL159" s="5">
        <f t="shared" si="102"/>
        <v>1875.6418838636962</v>
      </c>
      <c r="BM159" s="5">
        <f t="shared" si="103"/>
        <v>1849.5458551138047</v>
      </c>
      <c r="BN159" s="5">
        <f t="shared" si="104"/>
        <v>2197.2482256767325</v>
      </c>
      <c r="BO159" s="5">
        <f t="shared" si="105"/>
        <v>2217.405636604849</v>
      </c>
    </row>
    <row r="160" spans="1:67" x14ac:dyDescent="0.3">
      <c r="A160">
        <f t="shared" si="106"/>
        <v>156</v>
      </c>
      <c r="B160">
        <f t="shared" si="75"/>
        <v>471</v>
      </c>
      <c r="C160" s="5">
        <f>AU160*EXP('Capital Market Assumptions'!$B$22+'Capital Market Assumptions'!$B$23*'Random Draws'!B159)</f>
        <v>496.88115582191176</v>
      </c>
      <c r="D160" s="5">
        <f>AV160*EXP('Capital Market Assumptions'!$B$22+'Capital Market Assumptions'!$B$23*'Random Draws'!C159)</f>
        <v>519.63807533454508</v>
      </c>
      <c r="E160" s="5">
        <f>AW160*EXP('Capital Market Assumptions'!$B$22+'Capital Market Assumptions'!$B$23*'Random Draws'!D159)</f>
        <v>588.67017331856528</v>
      </c>
      <c r="F160" s="5">
        <f>AX160*EXP('Capital Market Assumptions'!$B$22+'Capital Market Assumptions'!$B$23*'Random Draws'!E159)</f>
        <v>584.77657142596252</v>
      </c>
      <c r="G160" s="5">
        <f>AY160*EXP('Capital Market Assumptions'!$B$22+'Capital Market Assumptions'!$B$23*'Random Draws'!F159)</f>
        <v>636.28827792429024</v>
      </c>
      <c r="H160" s="5">
        <f>AZ160*EXP('Capital Market Assumptions'!$B$22+'Capital Market Assumptions'!$B$23*'Random Draws'!G159)</f>
        <v>659.54238011716768</v>
      </c>
      <c r="I160" s="5">
        <f>BA160*EXP('Capital Market Assumptions'!$B$22+'Capital Market Assumptions'!$B$23*'Random Draws'!H159)</f>
        <v>584.14409191524692</v>
      </c>
      <c r="J160" s="5">
        <f>BB160*EXP('Capital Market Assumptions'!$B$22+'Capital Market Assumptions'!$B$23*'Random Draws'!I159)</f>
        <v>685.66857557038293</v>
      </c>
      <c r="K160" s="5">
        <f>BC160*EXP('Capital Market Assumptions'!$B$22+'Capital Market Assumptions'!$B$23*'Random Draws'!J159)</f>
        <v>683.26463604990545</v>
      </c>
      <c r="L160" s="5">
        <f>BD160*EXP('Capital Market Assumptions'!$B$22+'Capital Market Assumptions'!$B$23*'Random Draws'!K159)</f>
        <v>700.38581024799601</v>
      </c>
      <c r="M160" s="5">
        <f>BE160*EXP('Capital Market Assumptions'!$B$22+'Capital Market Assumptions'!$B$23*'Random Draws'!L159)</f>
        <v>685.11374604943035</v>
      </c>
      <c r="N160" s="5">
        <f>BF160*EXP('Capital Market Assumptions'!$B$22+'Capital Market Assumptions'!$B$23*'Random Draws'!M159)</f>
        <v>774.55331187930199</v>
      </c>
      <c r="O160" s="5">
        <f>BG160*EXP('Capital Market Assumptions'!$B$22+'Capital Market Assumptions'!$B$23*'Random Draws'!N159)</f>
        <v>852.63751675837989</v>
      </c>
      <c r="P160" s="5">
        <f>BH160*EXP('Capital Market Assumptions'!$B$22+'Capital Market Assumptions'!$B$23*'Random Draws'!O159)</f>
        <v>917.63018988826707</v>
      </c>
      <c r="Q160" s="5">
        <f>BI160*EXP('Capital Market Assumptions'!$B$22+'Capital Market Assumptions'!$B$23*'Random Draws'!P159)</f>
        <v>917.1992129455025</v>
      </c>
      <c r="R160" s="5">
        <f>BJ160*EXP('Capital Market Assumptions'!$B$22+'Capital Market Assumptions'!$B$23*'Random Draws'!Q159)</f>
        <v>1016.3058213233838</v>
      </c>
      <c r="S160" s="5">
        <f>BK160*EXP('Capital Market Assumptions'!$B$22+'Capital Market Assumptions'!$B$23*'Random Draws'!R159)</f>
        <v>1128.6651499359259</v>
      </c>
      <c r="T160" s="5">
        <f>BL160*EXP('Capital Market Assumptions'!$B$22+'Capital Market Assumptions'!$B$23*'Random Draws'!S159)</f>
        <v>1311.0823855409153</v>
      </c>
      <c r="U160" s="5">
        <f>BM160*EXP('Capital Market Assumptions'!$B$22+'Capital Market Assumptions'!$B$23*'Random Draws'!T159)</f>
        <v>1152.8719672291468</v>
      </c>
      <c r="V160" s="5">
        <f>BN160*EXP('Capital Market Assumptions'!$B$22+'Capital Market Assumptions'!$B$23*'Random Draws'!U159)</f>
        <v>1649.6610036154502</v>
      </c>
      <c r="X160">
        <f t="shared" si="76"/>
        <v>4.2999999999999261E-2</v>
      </c>
      <c r="Y160">
        <f t="shared" si="77"/>
        <v>1.0600000000000023</v>
      </c>
      <c r="Z160">
        <f t="shared" si="78"/>
        <v>2.0930000000000035</v>
      </c>
      <c r="AA160">
        <f t="shared" si="79"/>
        <v>3.1530000000000058</v>
      </c>
      <c r="AB160">
        <f t="shared" si="80"/>
        <v>4.2659999999999911</v>
      </c>
      <c r="AC160">
        <f t="shared" si="81"/>
        <v>5.3020000000000067</v>
      </c>
      <c r="AD160">
        <f t="shared" si="82"/>
        <v>6.3569999999999993</v>
      </c>
      <c r="AE160">
        <f t="shared" si="83"/>
        <v>7.3900000000000006</v>
      </c>
      <c r="AF160">
        <f t="shared" si="84"/>
        <v>8.3549999999999898</v>
      </c>
      <c r="AG160">
        <f t="shared" si="85"/>
        <v>9.2480000000000047</v>
      </c>
      <c r="AH160">
        <v>9.9540000000000006</v>
      </c>
      <c r="AI160">
        <v>10.536</v>
      </c>
      <c r="AJ160">
        <v>11.061999999999999</v>
      </c>
      <c r="AK160">
        <v>11.587</v>
      </c>
      <c r="AL160">
        <v>12.256</v>
      </c>
      <c r="AM160">
        <v>12.815</v>
      </c>
      <c r="AN160">
        <v>13.287000000000001</v>
      </c>
      <c r="AO160">
        <v>13.785</v>
      </c>
      <c r="AP160">
        <v>14.218999999999999</v>
      </c>
      <c r="AQ160">
        <v>14.718999999999999</v>
      </c>
      <c r="AS160">
        <f t="shared" si="107"/>
        <v>471</v>
      </c>
      <c r="AT160">
        <f t="shared" si="107"/>
        <v>471</v>
      </c>
      <c r="AU160">
        <f t="shared" si="107"/>
        <v>471</v>
      </c>
      <c r="AV160" s="5">
        <f t="shared" si="86"/>
        <v>496.83815582191176</v>
      </c>
      <c r="AW160" s="5">
        <f t="shared" si="87"/>
        <v>518.57807533454502</v>
      </c>
      <c r="AX160" s="5">
        <f t="shared" si="88"/>
        <v>586.57717331856531</v>
      </c>
      <c r="AY160" s="5">
        <f t="shared" si="89"/>
        <v>581.6235714259625</v>
      </c>
      <c r="AZ160" s="5">
        <f t="shared" si="90"/>
        <v>632.02227792429028</v>
      </c>
      <c r="BA160" s="5">
        <f t="shared" si="91"/>
        <v>654.24038011716766</v>
      </c>
      <c r="BB160" s="5">
        <f t="shared" si="92"/>
        <v>577.78709191524695</v>
      </c>
      <c r="BC160" s="5">
        <f t="shared" si="93"/>
        <v>678.27857557038294</v>
      </c>
      <c r="BD160" s="5">
        <f t="shared" si="94"/>
        <v>674.90963604990543</v>
      </c>
      <c r="BE160" s="5">
        <f t="shared" si="95"/>
        <v>691.13781024799596</v>
      </c>
      <c r="BF160" s="5">
        <f t="shared" si="96"/>
        <v>675.1597460494304</v>
      </c>
      <c r="BG160" s="5">
        <f t="shared" si="97"/>
        <v>764.01731187930204</v>
      </c>
      <c r="BH160" s="5">
        <f t="shared" si="98"/>
        <v>841.57551675837988</v>
      </c>
      <c r="BI160" s="5">
        <f t="shared" si="99"/>
        <v>906.04318988826708</v>
      </c>
      <c r="BJ160" s="5">
        <f t="shared" si="100"/>
        <v>904.94321294550252</v>
      </c>
      <c r="BK160" s="5">
        <f t="shared" si="101"/>
        <v>1003.4908213233838</v>
      </c>
      <c r="BL160" s="5">
        <f t="shared" si="102"/>
        <v>1115.3781499359259</v>
      </c>
      <c r="BM160" s="5">
        <f t="shared" si="103"/>
        <v>1297.2973855409152</v>
      </c>
      <c r="BN160" s="5">
        <f t="shared" si="104"/>
        <v>1138.6529672291467</v>
      </c>
      <c r="BO160" s="5">
        <f t="shared" si="105"/>
        <v>1634.9420036154502</v>
      </c>
    </row>
    <row r="161" spans="1:67" x14ac:dyDescent="0.3">
      <c r="A161">
        <f t="shared" si="106"/>
        <v>157</v>
      </c>
      <c r="B161">
        <f t="shared" si="75"/>
        <v>471</v>
      </c>
      <c r="C161" s="5">
        <f>AU161*EXP('Capital Market Assumptions'!$B$22+'Capital Market Assumptions'!$B$23*'Random Draws'!B160)</f>
        <v>464.37123636601234</v>
      </c>
      <c r="D161" s="5">
        <f>AV161*EXP('Capital Market Assumptions'!$B$22+'Capital Market Assumptions'!$B$23*'Random Draws'!C160)</f>
        <v>450.86106386036204</v>
      </c>
      <c r="E161" s="5">
        <f>AW161*EXP('Capital Market Assumptions'!$B$22+'Capital Market Assumptions'!$B$23*'Random Draws'!D160)</f>
        <v>571.642373792748</v>
      </c>
      <c r="F161" s="5">
        <f>AX161*EXP('Capital Market Assumptions'!$B$22+'Capital Market Assumptions'!$B$23*'Random Draws'!E160)</f>
        <v>539.11438997953962</v>
      </c>
      <c r="G161" s="5">
        <f>AY161*EXP('Capital Market Assumptions'!$B$22+'Capital Market Assumptions'!$B$23*'Random Draws'!F160)</f>
        <v>586.25922128764216</v>
      </c>
      <c r="H161" s="5">
        <f>AZ161*EXP('Capital Market Assumptions'!$B$22+'Capital Market Assumptions'!$B$23*'Random Draws'!G160)</f>
        <v>751.61193432779055</v>
      </c>
      <c r="I161" s="5">
        <f>BA161*EXP('Capital Market Assumptions'!$B$22+'Capital Market Assumptions'!$B$23*'Random Draws'!H160)</f>
        <v>919.81217829447291</v>
      </c>
      <c r="J161" s="5">
        <f>BB161*EXP('Capital Market Assumptions'!$B$22+'Capital Market Assumptions'!$B$23*'Random Draws'!I160)</f>
        <v>944.78668056644938</v>
      </c>
      <c r="K161" s="5">
        <f>BC161*EXP('Capital Market Assumptions'!$B$22+'Capital Market Assumptions'!$B$23*'Random Draws'!J160)</f>
        <v>861.24408414380821</v>
      </c>
      <c r="L161" s="5">
        <f>BD161*EXP('Capital Market Assumptions'!$B$22+'Capital Market Assumptions'!$B$23*'Random Draws'!K160)</f>
        <v>702.93641269205261</v>
      </c>
      <c r="M161" s="5">
        <f>BE161*EXP('Capital Market Assumptions'!$B$22+'Capital Market Assumptions'!$B$23*'Random Draws'!L160)</f>
        <v>792.89867825271324</v>
      </c>
      <c r="N161" s="5">
        <f>BF161*EXP('Capital Market Assumptions'!$B$22+'Capital Market Assumptions'!$B$23*'Random Draws'!M160)</f>
        <v>1021.1843325894794</v>
      </c>
      <c r="O161" s="5">
        <f>BG161*EXP('Capital Market Assumptions'!$B$22+'Capital Market Assumptions'!$B$23*'Random Draws'!N160)</f>
        <v>1226.3958913433191</v>
      </c>
      <c r="P161" s="5">
        <f>BH161*EXP('Capital Market Assumptions'!$B$22+'Capital Market Assumptions'!$B$23*'Random Draws'!O160)</f>
        <v>1588.9526401089854</v>
      </c>
      <c r="Q161" s="5">
        <f>BI161*EXP('Capital Market Assumptions'!$B$22+'Capital Market Assumptions'!$B$23*'Random Draws'!P160)</f>
        <v>1789.9718272133885</v>
      </c>
      <c r="R161" s="5">
        <f>BJ161*EXP('Capital Market Assumptions'!$B$22+'Capital Market Assumptions'!$B$23*'Random Draws'!Q160)</f>
        <v>1700.745251704813</v>
      </c>
      <c r="S161" s="5">
        <f>BK161*EXP('Capital Market Assumptions'!$B$22+'Capital Market Assumptions'!$B$23*'Random Draws'!R160)</f>
        <v>1854.7119726245228</v>
      </c>
      <c r="T161" s="5">
        <f>BL161*EXP('Capital Market Assumptions'!$B$22+'Capital Market Assumptions'!$B$23*'Random Draws'!S160)</f>
        <v>2028.8170218125397</v>
      </c>
      <c r="U161" s="5">
        <f>BM161*EXP('Capital Market Assumptions'!$B$22+'Capital Market Assumptions'!$B$23*'Random Draws'!T160)</f>
        <v>2344.4010187726308</v>
      </c>
      <c r="V161" s="5">
        <f>BN161*EXP('Capital Market Assumptions'!$B$22+'Capital Market Assumptions'!$B$23*'Random Draws'!U160)</f>
        <v>2115.1786322310077</v>
      </c>
      <c r="X161">
        <f t="shared" si="76"/>
        <v>4.2999999999999261E-2</v>
      </c>
      <c r="Y161">
        <f t="shared" si="77"/>
        <v>1.0600000000000023</v>
      </c>
      <c r="Z161">
        <f t="shared" si="78"/>
        <v>2.0930000000000035</v>
      </c>
      <c r="AA161">
        <f t="shared" si="79"/>
        <v>3.1530000000000058</v>
      </c>
      <c r="AB161">
        <f t="shared" si="80"/>
        <v>4.2659999999999911</v>
      </c>
      <c r="AC161">
        <f t="shared" si="81"/>
        <v>5.3020000000000067</v>
      </c>
      <c r="AD161">
        <f t="shared" si="82"/>
        <v>6.3569999999999993</v>
      </c>
      <c r="AE161">
        <f t="shared" si="83"/>
        <v>7.3900000000000006</v>
      </c>
      <c r="AF161">
        <f t="shared" si="84"/>
        <v>8.3549999999999898</v>
      </c>
      <c r="AG161">
        <f t="shared" si="85"/>
        <v>9.2480000000000047</v>
      </c>
      <c r="AH161">
        <v>9.9540000000000006</v>
      </c>
      <c r="AI161">
        <v>10.536</v>
      </c>
      <c r="AJ161">
        <v>11.061999999999999</v>
      </c>
      <c r="AK161">
        <v>11.587</v>
      </c>
      <c r="AL161">
        <v>12.256</v>
      </c>
      <c r="AM161">
        <v>12.815</v>
      </c>
      <c r="AN161">
        <v>13.287000000000001</v>
      </c>
      <c r="AO161">
        <v>13.785</v>
      </c>
      <c r="AP161">
        <v>14.218999999999999</v>
      </c>
      <c r="AQ161">
        <v>14.718999999999999</v>
      </c>
      <c r="AS161">
        <f t="shared" si="107"/>
        <v>471</v>
      </c>
      <c r="AT161">
        <f t="shared" si="107"/>
        <v>471</v>
      </c>
      <c r="AU161">
        <f t="shared" si="107"/>
        <v>471</v>
      </c>
      <c r="AV161" s="5">
        <f t="shared" si="86"/>
        <v>464.32823636601233</v>
      </c>
      <c r="AW161" s="5">
        <f t="shared" si="87"/>
        <v>449.80106386036204</v>
      </c>
      <c r="AX161" s="5">
        <f t="shared" si="88"/>
        <v>569.54937379274804</v>
      </c>
      <c r="AY161" s="5">
        <f t="shared" si="89"/>
        <v>535.9613899795396</v>
      </c>
      <c r="AZ161" s="5">
        <f t="shared" si="90"/>
        <v>581.9932212876422</v>
      </c>
      <c r="BA161" s="5">
        <f t="shared" si="91"/>
        <v>746.30993432779053</v>
      </c>
      <c r="BB161" s="5">
        <f t="shared" si="92"/>
        <v>913.45517829447294</v>
      </c>
      <c r="BC161" s="5">
        <f t="shared" si="93"/>
        <v>937.39668056644939</v>
      </c>
      <c r="BD161" s="5">
        <f t="shared" si="94"/>
        <v>852.88908414380819</v>
      </c>
      <c r="BE161" s="5">
        <f t="shared" si="95"/>
        <v>693.68841269205257</v>
      </c>
      <c r="BF161" s="5">
        <f t="shared" si="96"/>
        <v>782.94467825271329</v>
      </c>
      <c r="BG161" s="5">
        <f t="shared" si="97"/>
        <v>1010.6483325894794</v>
      </c>
      <c r="BH161" s="5">
        <f t="shared" si="98"/>
        <v>1215.3338913433192</v>
      </c>
      <c r="BI161" s="5">
        <f t="shared" si="99"/>
        <v>1577.3656401089854</v>
      </c>
      <c r="BJ161" s="5">
        <f t="shared" si="100"/>
        <v>1777.7158272133884</v>
      </c>
      <c r="BK161" s="5">
        <f t="shared" si="101"/>
        <v>1687.9302517048129</v>
      </c>
      <c r="BL161" s="5">
        <f t="shared" si="102"/>
        <v>1841.4249726245228</v>
      </c>
      <c r="BM161" s="5">
        <f t="shared" si="103"/>
        <v>2015.0320218125396</v>
      </c>
      <c r="BN161" s="5">
        <f t="shared" si="104"/>
        <v>2330.1820187726307</v>
      </c>
      <c r="BO161" s="5">
        <f t="shared" si="105"/>
        <v>2100.4596322310076</v>
      </c>
    </row>
    <row r="162" spans="1:67" x14ac:dyDescent="0.3">
      <c r="A162">
        <f t="shared" si="106"/>
        <v>158</v>
      </c>
      <c r="B162">
        <f t="shared" si="75"/>
        <v>471</v>
      </c>
      <c r="C162" s="5">
        <f>AU162*EXP('Capital Market Assumptions'!$B$22+'Capital Market Assumptions'!$B$23*'Random Draws'!B161)</f>
        <v>590.61431424912962</v>
      </c>
      <c r="D162" s="5">
        <f>AV162*EXP('Capital Market Assumptions'!$B$22+'Capital Market Assumptions'!$B$23*'Random Draws'!C161)</f>
        <v>610.02820226694973</v>
      </c>
      <c r="E162" s="5">
        <f>AW162*EXP('Capital Market Assumptions'!$B$22+'Capital Market Assumptions'!$B$23*'Random Draws'!D161)</f>
        <v>674.78903504787058</v>
      </c>
      <c r="F162" s="5">
        <f>AX162*EXP('Capital Market Assumptions'!$B$22+'Capital Market Assumptions'!$B$23*'Random Draws'!E161)</f>
        <v>681.0147536632528</v>
      </c>
      <c r="G162" s="5">
        <f>AY162*EXP('Capital Market Assumptions'!$B$22+'Capital Market Assumptions'!$B$23*'Random Draws'!F161)</f>
        <v>675.83721746671711</v>
      </c>
      <c r="H162" s="5">
        <f>AZ162*EXP('Capital Market Assumptions'!$B$22+'Capital Market Assumptions'!$B$23*'Random Draws'!G161)</f>
        <v>882.3839785702387</v>
      </c>
      <c r="I162" s="5">
        <f>BA162*EXP('Capital Market Assumptions'!$B$22+'Capital Market Assumptions'!$B$23*'Random Draws'!H161)</f>
        <v>796.85916486657129</v>
      </c>
      <c r="J162" s="5">
        <f>BB162*EXP('Capital Market Assumptions'!$B$22+'Capital Market Assumptions'!$B$23*'Random Draws'!I161)</f>
        <v>1019.772171777016</v>
      </c>
      <c r="K162" s="5">
        <f>BC162*EXP('Capital Market Assumptions'!$B$22+'Capital Market Assumptions'!$B$23*'Random Draws'!J161)</f>
        <v>1032.6329871324399</v>
      </c>
      <c r="L162" s="5">
        <f>BD162*EXP('Capital Market Assumptions'!$B$22+'Capital Market Assumptions'!$B$23*'Random Draws'!K161)</f>
        <v>1110.8472870115791</v>
      </c>
      <c r="M162" s="5">
        <f>BE162*EXP('Capital Market Assumptions'!$B$22+'Capital Market Assumptions'!$B$23*'Random Draws'!L161)</f>
        <v>1326.7485002388269</v>
      </c>
      <c r="N162" s="5">
        <f>BF162*EXP('Capital Market Assumptions'!$B$22+'Capital Market Assumptions'!$B$23*'Random Draws'!M161)</f>
        <v>1536.0551914832865</v>
      </c>
      <c r="O162" s="5">
        <f>BG162*EXP('Capital Market Assumptions'!$B$22+'Capital Market Assumptions'!$B$23*'Random Draws'!N161)</f>
        <v>1839.5921005066773</v>
      </c>
      <c r="P162" s="5">
        <f>BH162*EXP('Capital Market Assumptions'!$B$22+'Capital Market Assumptions'!$B$23*'Random Draws'!O161)</f>
        <v>1963.3338307976626</v>
      </c>
      <c r="Q162" s="5">
        <f>BI162*EXP('Capital Market Assumptions'!$B$22+'Capital Market Assumptions'!$B$23*'Random Draws'!P161)</f>
        <v>2115.9473392569125</v>
      </c>
      <c r="R162" s="5">
        <f>BJ162*EXP('Capital Market Assumptions'!$B$22+'Capital Market Assumptions'!$B$23*'Random Draws'!Q161)</f>
        <v>2302.9540355894005</v>
      </c>
      <c r="S162" s="5">
        <f>BK162*EXP('Capital Market Assumptions'!$B$22+'Capital Market Assumptions'!$B$23*'Random Draws'!R161)</f>
        <v>2091.5435050261462</v>
      </c>
      <c r="T162" s="5">
        <f>BL162*EXP('Capital Market Assumptions'!$B$22+'Capital Market Assumptions'!$B$23*'Random Draws'!S161)</f>
        <v>1900.9659612316541</v>
      </c>
      <c r="U162" s="5">
        <f>BM162*EXP('Capital Market Assumptions'!$B$22+'Capital Market Assumptions'!$B$23*'Random Draws'!T161)</f>
        <v>2102.9700839046532</v>
      </c>
      <c r="V162" s="5">
        <f>BN162*EXP('Capital Market Assumptions'!$B$22+'Capital Market Assumptions'!$B$23*'Random Draws'!U161)</f>
        <v>2034.280738890651</v>
      </c>
      <c r="X162">
        <f t="shared" si="76"/>
        <v>4.2999999999999261E-2</v>
      </c>
      <c r="Y162">
        <f t="shared" si="77"/>
        <v>1.0600000000000023</v>
      </c>
      <c r="Z162">
        <f t="shared" si="78"/>
        <v>2.0930000000000035</v>
      </c>
      <c r="AA162">
        <f t="shared" si="79"/>
        <v>3.1530000000000058</v>
      </c>
      <c r="AB162">
        <f t="shared" si="80"/>
        <v>4.2659999999999911</v>
      </c>
      <c r="AC162">
        <f t="shared" si="81"/>
        <v>5.3020000000000067</v>
      </c>
      <c r="AD162">
        <f t="shared" si="82"/>
        <v>6.3569999999999993</v>
      </c>
      <c r="AE162">
        <f t="shared" si="83"/>
        <v>7.3900000000000006</v>
      </c>
      <c r="AF162">
        <f t="shared" si="84"/>
        <v>8.3549999999999898</v>
      </c>
      <c r="AG162">
        <f t="shared" si="85"/>
        <v>9.2480000000000047</v>
      </c>
      <c r="AH162">
        <v>9.9540000000000006</v>
      </c>
      <c r="AI162">
        <v>10.536</v>
      </c>
      <c r="AJ162">
        <v>11.061999999999999</v>
      </c>
      <c r="AK162">
        <v>11.587</v>
      </c>
      <c r="AL162">
        <v>12.256</v>
      </c>
      <c r="AM162">
        <v>12.815</v>
      </c>
      <c r="AN162">
        <v>13.287000000000001</v>
      </c>
      <c r="AO162">
        <v>13.785</v>
      </c>
      <c r="AP162">
        <v>14.218999999999999</v>
      </c>
      <c r="AQ162">
        <v>14.718999999999999</v>
      </c>
      <c r="AS162">
        <f t="shared" si="107"/>
        <v>471</v>
      </c>
      <c r="AT162">
        <f t="shared" si="107"/>
        <v>471</v>
      </c>
      <c r="AU162">
        <f t="shared" si="107"/>
        <v>471</v>
      </c>
      <c r="AV162" s="5">
        <f t="shared" si="86"/>
        <v>590.57131424912961</v>
      </c>
      <c r="AW162" s="5">
        <f t="shared" si="87"/>
        <v>608.96820226694967</v>
      </c>
      <c r="AX162" s="5">
        <f t="shared" si="88"/>
        <v>672.69603504787062</v>
      </c>
      <c r="AY162" s="5">
        <f t="shared" si="89"/>
        <v>677.86175366325278</v>
      </c>
      <c r="AZ162" s="5">
        <f t="shared" si="90"/>
        <v>671.57121746671714</v>
      </c>
      <c r="BA162" s="5">
        <f t="shared" si="91"/>
        <v>877.08197857023868</v>
      </c>
      <c r="BB162" s="5">
        <f t="shared" si="92"/>
        <v>790.50216486657132</v>
      </c>
      <c r="BC162" s="5">
        <f t="shared" si="93"/>
        <v>1012.382171777016</v>
      </c>
      <c r="BD162" s="5">
        <f t="shared" si="94"/>
        <v>1024.2779871324399</v>
      </c>
      <c r="BE162" s="5">
        <f t="shared" si="95"/>
        <v>1101.599287011579</v>
      </c>
      <c r="BF162" s="5">
        <f t="shared" si="96"/>
        <v>1316.7945002388269</v>
      </c>
      <c r="BG162" s="5">
        <f t="shared" si="97"/>
        <v>1525.5191914832865</v>
      </c>
      <c r="BH162" s="5">
        <f t="shared" si="98"/>
        <v>1828.5301005066774</v>
      </c>
      <c r="BI162" s="5">
        <f t="shared" si="99"/>
        <v>1951.7468307976626</v>
      </c>
      <c r="BJ162" s="5">
        <f t="shared" si="100"/>
        <v>2103.6913392569127</v>
      </c>
      <c r="BK162" s="5">
        <f t="shared" si="101"/>
        <v>2290.1390355894005</v>
      </c>
      <c r="BL162" s="5">
        <f t="shared" si="102"/>
        <v>2078.2565050261464</v>
      </c>
      <c r="BM162" s="5">
        <f t="shared" si="103"/>
        <v>1887.180961231654</v>
      </c>
      <c r="BN162" s="5">
        <f t="shared" si="104"/>
        <v>2088.7510839046531</v>
      </c>
      <c r="BO162" s="5">
        <f t="shared" si="105"/>
        <v>2019.561738890651</v>
      </c>
    </row>
    <row r="163" spans="1:67" x14ac:dyDescent="0.3">
      <c r="A163">
        <f t="shared" si="106"/>
        <v>159</v>
      </c>
      <c r="B163">
        <f t="shared" si="75"/>
        <v>471</v>
      </c>
      <c r="C163" s="5">
        <f>AU163*EXP('Capital Market Assumptions'!$B$22+'Capital Market Assumptions'!$B$23*'Random Draws'!B162)</f>
        <v>491.61395282546755</v>
      </c>
      <c r="D163" s="5">
        <f>AV163*EXP('Capital Market Assumptions'!$B$22+'Capital Market Assumptions'!$B$23*'Random Draws'!C162)</f>
        <v>621.66200649655752</v>
      </c>
      <c r="E163" s="5">
        <f>AW163*EXP('Capital Market Assumptions'!$B$22+'Capital Market Assumptions'!$B$23*'Random Draws'!D162)</f>
        <v>635.81483885499927</v>
      </c>
      <c r="F163" s="5">
        <f>AX163*EXP('Capital Market Assumptions'!$B$22+'Capital Market Assumptions'!$B$23*'Random Draws'!E162)</f>
        <v>669.99596985562653</v>
      </c>
      <c r="G163" s="5">
        <f>AY163*EXP('Capital Market Assumptions'!$B$22+'Capital Market Assumptions'!$B$23*'Random Draws'!F162)</f>
        <v>835.60508253833211</v>
      </c>
      <c r="H163" s="5">
        <f>AZ163*EXP('Capital Market Assumptions'!$B$22+'Capital Market Assumptions'!$B$23*'Random Draws'!G162)</f>
        <v>879.69147099824522</v>
      </c>
      <c r="I163" s="5">
        <f>BA163*EXP('Capital Market Assumptions'!$B$22+'Capital Market Assumptions'!$B$23*'Random Draws'!H162)</f>
        <v>1011.0013131529481</v>
      </c>
      <c r="J163" s="5">
        <f>BB163*EXP('Capital Market Assumptions'!$B$22+'Capital Market Assumptions'!$B$23*'Random Draws'!I162)</f>
        <v>889.03493328799857</v>
      </c>
      <c r="K163" s="5">
        <f>BC163*EXP('Capital Market Assumptions'!$B$22+'Capital Market Assumptions'!$B$23*'Random Draws'!J162)</f>
        <v>925.33105435911637</v>
      </c>
      <c r="L163" s="5">
        <f>BD163*EXP('Capital Market Assumptions'!$B$22+'Capital Market Assumptions'!$B$23*'Random Draws'!K162)</f>
        <v>1088.9889565821372</v>
      </c>
      <c r="M163" s="5">
        <f>BE163*EXP('Capital Market Assumptions'!$B$22+'Capital Market Assumptions'!$B$23*'Random Draws'!L162)</f>
        <v>1112.9801825415727</v>
      </c>
      <c r="N163" s="5">
        <f>BF163*EXP('Capital Market Assumptions'!$B$22+'Capital Market Assumptions'!$B$23*'Random Draws'!M162)</f>
        <v>1130.54210496264</v>
      </c>
      <c r="O163" s="5">
        <f>BG163*EXP('Capital Market Assumptions'!$B$22+'Capital Market Assumptions'!$B$23*'Random Draws'!N162)</f>
        <v>1321.218038577261</v>
      </c>
      <c r="P163" s="5">
        <f>BH163*EXP('Capital Market Assumptions'!$B$22+'Capital Market Assumptions'!$B$23*'Random Draws'!O162)</f>
        <v>1270.7590260839474</v>
      </c>
      <c r="Q163" s="5">
        <f>BI163*EXP('Capital Market Assumptions'!$B$22+'Capital Market Assumptions'!$B$23*'Random Draws'!P162)</f>
        <v>1492.0139770105191</v>
      </c>
      <c r="R163" s="5">
        <f>BJ163*EXP('Capital Market Assumptions'!$B$22+'Capital Market Assumptions'!$B$23*'Random Draws'!Q162)</f>
        <v>1603.7843012710864</v>
      </c>
      <c r="S163" s="5">
        <f>BK163*EXP('Capital Market Assumptions'!$B$22+'Capital Market Assumptions'!$B$23*'Random Draws'!R162)</f>
        <v>1686.5468297422563</v>
      </c>
      <c r="T163" s="5">
        <f>BL163*EXP('Capital Market Assumptions'!$B$22+'Capital Market Assumptions'!$B$23*'Random Draws'!S162)</f>
        <v>1682.7675303204342</v>
      </c>
      <c r="U163" s="5">
        <f>BM163*EXP('Capital Market Assumptions'!$B$22+'Capital Market Assumptions'!$B$23*'Random Draws'!T162)</f>
        <v>2206.6856399482463</v>
      </c>
      <c r="V163" s="5">
        <f>BN163*EXP('Capital Market Assumptions'!$B$22+'Capital Market Assumptions'!$B$23*'Random Draws'!U162)</f>
        <v>2105.9492290979988</v>
      </c>
      <c r="X163">
        <f t="shared" si="76"/>
        <v>4.2999999999999261E-2</v>
      </c>
      <c r="Y163">
        <f t="shared" si="77"/>
        <v>1.0600000000000023</v>
      </c>
      <c r="Z163">
        <f t="shared" si="78"/>
        <v>2.0930000000000035</v>
      </c>
      <c r="AA163">
        <f t="shared" si="79"/>
        <v>3.1530000000000058</v>
      </c>
      <c r="AB163">
        <f t="shared" si="80"/>
        <v>4.2659999999999911</v>
      </c>
      <c r="AC163">
        <f t="shared" si="81"/>
        <v>5.3020000000000067</v>
      </c>
      <c r="AD163">
        <f t="shared" si="82"/>
        <v>6.3569999999999993</v>
      </c>
      <c r="AE163">
        <f t="shared" si="83"/>
        <v>7.3900000000000006</v>
      </c>
      <c r="AF163">
        <f t="shared" si="84"/>
        <v>8.3549999999999898</v>
      </c>
      <c r="AG163">
        <f t="shared" si="85"/>
        <v>9.2480000000000047</v>
      </c>
      <c r="AH163">
        <v>9.9540000000000006</v>
      </c>
      <c r="AI163">
        <v>10.536</v>
      </c>
      <c r="AJ163">
        <v>11.061999999999999</v>
      </c>
      <c r="AK163">
        <v>11.587</v>
      </c>
      <c r="AL163">
        <v>12.256</v>
      </c>
      <c r="AM163">
        <v>12.815</v>
      </c>
      <c r="AN163">
        <v>13.287000000000001</v>
      </c>
      <c r="AO163">
        <v>13.785</v>
      </c>
      <c r="AP163">
        <v>14.218999999999999</v>
      </c>
      <c r="AQ163">
        <v>14.718999999999999</v>
      </c>
      <c r="AS163">
        <f t="shared" si="107"/>
        <v>471</v>
      </c>
      <c r="AT163">
        <f t="shared" si="107"/>
        <v>471</v>
      </c>
      <c r="AU163">
        <f t="shared" si="107"/>
        <v>471</v>
      </c>
      <c r="AV163" s="5">
        <f t="shared" si="86"/>
        <v>491.57095282546754</v>
      </c>
      <c r="AW163" s="5">
        <f t="shared" si="87"/>
        <v>620.60200649655758</v>
      </c>
      <c r="AX163" s="5">
        <f t="shared" si="88"/>
        <v>633.72183885499931</v>
      </c>
      <c r="AY163" s="5">
        <f t="shared" si="89"/>
        <v>666.84296985562651</v>
      </c>
      <c r="AZ163" s="5">
        <f t="shared" si="90"/>
        <v>831.33908253833215</v>
      </c>
      <c r="BA163" s="5">
        <f t="shared" si="91"/>
        <v>874.3894709982452</v>
      </c>
      <c r="BB163" s="5">
        <f t="shared" si="92"/>
        <v>1004.6443131529481</v>
      </c>
      <c r="BC163" s="5">
        <f t="shared" si="93"/>
        <v>881.64493328799858</v>
      </c>
      <c r="BD163" s="5">
        <f t="shared" si="94"/>
        <v>916.97605435911635</v>
      </c>
      <c r="BE163" s="5">
        <f t="shared" si="95"/>
        <v>1079.7409565821372</v>
      </c>
      <c r="BF163" s="5">
        <f t="shared" si="96"/>
        <v>1103.0261825415728</v>
      </c>
      <c r="BG163" s="5">
        <f t="shared" si="97"/>
        <v>1120.0061049626399</v>
      </c>
      <c r="BH163" s="5">
        <f t="shared" si="98"/>
        <v>1310.1560385772611</v>
      </c>
      <c r="BI163" s="5">
        <f t="shared" si="99"/>
        <v>1259.1720260839475</v>
      </c>
      <c r="BJ163" s="5">
        <f t="shared" si="100"/>
        <v>1479.757977010519</v>
      </c>
      <c r="BK163" s="5">
        <f t="shared" si="101"/>
        <v>1590.9693012710864</v>
      </c>
      <c r="BL163" s="5">
        <f t="shared" si="102"/>
        <v>1673.2598297422562</v>
      </c>
      <c r="BM163" s="5">
        <f t="shared" si="103"/>
        <v>1668.9825303204341</v>
      </c>
      <c r="BN163" s="5">
        <f t="shared" si="104"/>
        <v>2192.4666399482462</v>
      </c>
      <c r="BO163" s="5">
        <f t="shared" si="105"/>
        <v>2091.2302290979987</v>
      </c>
    </row>
    <row r="164" spans="1:67" x14ac:dyDescent="0.3">
      <c r="A164">
        <f t="shared" si="106"/>
        <v>160</v>
      </c>
      <c r="B164">
        <f t="shared" si="75"/>
        <v>471</v>
      </c>
      <c r="C164" s="5">
        <f>AU164*EXP('Capital Market Assumptions'!$B$22+'Capital Market Assumptions'!$B$23*'Random Draws'!B163)</f>
        <v>471.20489664000166</v>
      </c>
      <c r="D164" s="5">
        <f>AV164*EXP('Capital Market Assumptions'!$B$22+'Capital Market Assumptions'!$B$23*'Random Draws'!C163)</f>
        <v>600.53078427505159</v>
      </c>
      <c r="E164" s="5">
        <f>AW164*EXP('Capital Market Assumptions'!$B$22+'Capital Market Assumptions'!$B$23*'Random Draws'!D163)</f>
        <v>627.03142096804572</v>
      </c>
      <c r="F164" s="5">
        <f>AX164*EXP('Capital Market Assumptions'!$B$22+'Capital Market Assumptions'!$B$23*'Random Draws'!E163)</f>
        <v>693.43424280788736</v>
      </c>
      <c r="G164" s="5">
        <f>AY164*EXP('Capital Market Assumptions'!$B$22+'Capital Market Assumptions'!$B$23*'Random Draws'!F163)</f>
        <v>697.68934585433851</v>
      </c>
      <c r="H164" s="5">
        <f>AZ164*EXP('Capital Market Assumptions'!$B$22+'Capital Market Assumptions'!$B$23*'Random Draws'!G163)</f>
        <v>773.80168936360008</v>
      </c>
      <c r="I164" s="5">
        <f>BA164*EXP('Capital Market Assumptions'!$B$22+'Capital Market Assumptions'!$B$23*'Random Draws'!H163)</f>
        <v>952.88655393691545</v>
      </c>
      <c r="J164" s="5">
        <f>BB164*EXP('Capital Market Assumptions'!$B$22+'Capital Market Assumptions'!$B$23*'Random Draws'!I163)</f>
        <v>979.65111865606309</v>
      </c>
      <c r="K164" s="5">
        <f>BC164*EXP('Capital Market Assumptions'!$B$22+'Capital Market Assumptions'!$B$23*'Random Draws'!J163)</f>
        <v>860.90387080530331</v>
      </c>
      <c r="L164" s="5">
        <f>BD164*EXP('Capital Market Assumptions'!$B$22+'Capital Market Assumptions'!$B$23*'Random Draws'!K163)</f>
        <v>951.57990020980992</v>
      </c>
      <c r="M164" s="5">
        <f>BE164*EXP('Capital Market Assumptions'!$B$22+'Capital Market Assumptions'!$B$23*'Random Draws'!L163)</f>
        <v>1149.8881349992198</v>
      </c>
      <c r="N164" s="5">
        <f>BF164*EXP('Capital Market Assumptions'!$B$22+'Capital Market Assumptions'!$B$23*'Random Draws'!M163)</f>
        <v>1236.2053341660594</v>
      </c>
      <c r="O164" s="5">
        <f>BG164*EXP('Capital Market Assumptions'!$B$22+'Capital Market Assumptions'!$B$23*'Random Draws'!N163)</f>
        <v>1338.9851369839444</v>
      </c>
      <c r="P164" s="5">
        <f>BH164*EXP('Capital Market Assumptions'!$B$22+'Capital Market Assumptions'!$B$23*'Random Draws'!O163)</f>
        <v>1501.5247280611038</v>
      </c>
      <c r="Q164" s="5">
        <f>BI164*EXP('Capital Market Assumptions'!$B$22+'Capital Market Assumptions'!$B$23*'Random Draws'!P163)</f>
        <v>1851.7184820640259</v>
      </c>
      <c r="R164" s="5">
        <f>BJ164*EXP('Capital Market Assumptions'!$B$22+'Capital Market Assumptions'!$B$23*'Random Draws'!Q163)</f>
        <v>1662.8262526649071</v>
      </c>
      <c r="S164" s="5">
        <f>BK164*EXP('Capital Market Assumptions'!$B$22+'Capital Market Assumptions'!$B$23*'Random Draws'!R163)</f>
        <v>1928.5743118904304</v>
      </c>
      <c r="T164" s="5">
        <f>BL164*EXP('Capital Market Assumptions'!$B$22+'Capital Market Assumptions'!$B$23*'Random Draws'!S163)</f>
        <v>2118.6238184344343</v>
      </c>
      <c r="U164" s="5">
        <f>BM164*EXP('Capital Market Assumptions'!$B$22+'Capital Market Assumptions'!$B$23*'Random Draws'!T163)</f>
        <v>2176.0110882927561</v>
      </c>
      <c r="V164" s="5">
        <f>BN164*EXP('Capital Market Assumptions'!$B$22+'Capital Market Assumptions'!$B$23*'Random Draws'!U163)</f>
        <v>2035.3100810658257</v>
      </c>
      <c r="X164">
        <f t="shared" si="76"/>
        <v>4.2999999999999261E-2</v>
      </c>
      <c r="Y164">
        <f t="shared" si="77"/>
        <v>1.0600000000000023</v>
      </c>
      <c r="Z164">
        <f t="shared" si="78"/>
        <v>2.0930000000000035</v>
      </c>
      <c r="AA164">
        <f t="shared" si="79"/>
        <v>3.1530000000000058</v>
      </c>
      <c r="AB164">
        <f t="shared" si="80"/>
        <v>4.2659999999999911</v>
      </c>
      <c r="AC164">
        <f t="shared" si="81"/>
        <v>5.3020000000000067</v>
      </c>
      <c r="AD164">
        <f t="shared" si="82"/>
        <v>6.3569999999999993</v>
      </c>
      <c r="AE164">
        <f t="shared" si="83"/>
        <v>7.3900000000000006</v>
      </c>
      <c r="AF164">
        <f t="shared" si="84"/>
        <v>8.3549999999999898</v>
      </c>
      <c r="AG164">
        <f t="shared" si="85"/>
        <v>9.2480000000000047</v>
      </c>
      <c r="AH164">
        <v>9.9540000000000006</v>
      </c>
      <c r="AI164">
        <v>10.536</v>
      </c>
      <c r="AJ164">
        <v>11.061999999999999</v>
      </c>
      <c r="AK164">
        <v>11.587</v>
      </c>
      <c r="AL164">
        <v>12.256</v>
      </c>
      <c r="AM164">
        <v>12.815</v>
      </c>
      <c r="AN164">
        <v>13.287000000000001</v>
      </c>
      <c r="AO164">
        <v>13.785</v>
      </c>
      <c r="AP164">
        <v>14.218999999999999</v>
      </c>
      <c r="AQ164">
        <v>14.718999999999999</v>
      </c>
      <c r="AS164">
        <f t="shared" si="107"/>
        <v>471</v>
      </c>
      <c r="AT164">
        <f t="shared" si="107"/>
        <v>471</v>
      </c>
      <c r="AU164">
        <f t="shared" si="107"/>
        <v>471</v>
      </c>
      <c r="AV164" s="5">
        <f t="shared" si="86"/>
        <v>471.16189664000166</v>
      </c>
      <c r="AW164" s="5">
        <f t="shared" si="87"/>
        <v>599.47078427505153</v>
      </c>
      <c r="AX164" s="5">
        <f t="shared" si="88"/>
        <v>624.93842096804576</v>
      </c>
      <c r="AY164" s="5">
        <f t="shared" si="89"/>
        <v>690.28124280788734</v>
      </c>
      <c r="AZ164" s="5">
        <f t="shared" si="90"/>
        <v>693.42334585433855</v>
      </c>
      <c r="BA164" s="5">
        <f t="shared" si="91"/>
        <v>768.49968936360006</v>
      </c>
      <c r="BB164" s="5">
        <f t="shared" si="92"/>
        <v>946.52955393691548</v>
      </c>
      <c r="BC164" s="5">
        <f t="shared" si="93"/>
        <v>972.2611186560631</v>
      </c>
      <c r="BD164" s="5">
        <f t="shared" si="94"/>
        <v>852.5488708053033</v>
      </c>
      <c r="BE164" s="5">
        <f t="shared" si="95"/>
        <v>942.33190020980987</v>
      </c>
      <c r="BF164" s="5">
        <f t="shared" si="96"/>
        <v>1139.9341349992199</v>
      </c>
      <c r="BG164" s="5">
        <f t="shared" si="97"/>
        <v>1225.6693341660593</v>
      </c>
      <c r="BH164" s="5">
        <f t="shared" si="98"/>
        <v>1327.9231369839445</v>
      </c>
      <c r="BI164" s="5">
        <f t="shared" si="99"/>
        <v>1489.9377280611038</v>
      </c>
      <c r="BJ164" s="5">
        <f t="shared" si="100"/>
        <v>1839.4624820640258</v>
      </c>
      <c r="BK164" s="5">
        <f t="shared" si="101"/>
        <v>1650.011252664907</v>
      </c>
      <c r="BL164" s="5">
        <f t="shared" si="102"/>
        <v>1915.2873118904304</v>
      </c>
      <c r="BM164" s="5">
        <f t="shared" si="103"/>
        <v>2104.8388184344344</v>
      </c>
      <c r="BN164" s="5">
        <f t="shared" si="104"/>
        <v>2161.792088292756</v>
      </c>
      <c r="BO164" s="5">
        <f t="shared" si="105"/>
        <v>2020.5910810658256</v>
      </c>
    </row>
    <row r="165" spans="1:67" x14ac:dyDescent="0.3">
      <c r="A165">
        <f t="shared" si="106"/>
        <v>161</v>
      </c>
      <c r="B165">
        <f t="shared" si="75"/>
        <v>471</v>
      </c>
      <c r="C165" s="5">
        <f>AU165*EXP('Capital Market Assumptions'!$B$22+'Capital Market Assumptions'!$B$23*'Random Draws'!B164)</f>
        <v>487.6822087768677</v>
      </c>
      <c r="D165" s="5">
        <f>AV165*EXP('Capital Market Assumptions'!$B$22+'Capital Market Assumptions'!$B$23*'Random Draws'!C164)</f>
        <v>479.1271501027822</v>
      </c>
      <c r="E165" s="5">
        <f>AW165*EXP('Capital Market Assumptions'!$B$22+'Capital Market Assumptions'!$B$23*'Random Draws'!D164)</f>
        <v>434.09942847357519</v>
      </c>
      <c r="F165" s="5">
        <f>AX165*EXP('Capital Market Assumptions'!$B$22+'Capital Market Assumptions'!$B$23*'Random Draws'!E164)</f>
        <v>441.35454946771398</v>
      </c>
      <c r="G165" s="5">
        <f>AY165*EXP('Capital Market Assumptions'!$B$22+'Capital Market Assumptions'!$B$23*'Random Draws'!F164)</f>
        <v>377.9759795975354</v>
      </c>
      <c r="H165" s="5">
        <f>AZ165*EXP('Capital Market Assumptions'!$B$22+'Capital Market Assumptions'!$B$23*'Random Draws'!G164)</f>
        <v>414.4598321792709</v>
      </c>
      <c r="I165" s="5">
        <f>BA165*EXP('Capital Market Assumptions'!$B$22+'Capital Market Assumptions'!$B$23*'Random Draws'!H164)</f>
        <v>473.12569540668937</v>
      </c>
      <c r="J165" s="5">
        <f>BB165*EXP('Capital Market Assumptions'!$B$22+'Capital Market Assumptions'!$B$23*'Random Draws'!I164)</f>
        <v>517.11985036511055</v>
      </c>
      <c r="K165" s="5">
        <f>BC165*EXP('Capital Market Assumptions'!$B$22+'Capital Market Assumptions'!$B$23*'Random Draws'!J164)</f>
        <v>652.32729581069293</v>
      </c>
      <c r="L165" s="5">
        <f>BD165*EXP('Capital Market Assumptions'!$B$22+'Capital Market Assumptions'!$B$23*'Random Draws'!K164)</f>
        <v>704.45073028211345</v>
      </c>
      <c r="M165" s="5">
        <f>BE165*EXP('Capital Market Assumptions'!$B$22+'Capital Market Assumptions'!$B$23*'Random Draws'!L164)</f>
        <v>691.18753900488616</v>
      </c>
      <c r="N165" s="5">
        <f>BF165*EXP('Capital Market Assumptions'!$B$22+'Capital Market Assumptions'!$B$23*'Random Draws'!M164)</f>
        <v>865.970508453815</v>
      </c>
      <c r="O165" s="5">
        <f>BG165*EXP('Capital Market Assumptions'!$B$22+'Capital Market Assumptions'!$B$23*'Random Draws'!N164)</f>
        <v>923.93450311278832</v>
      </c>
      <c r="P165" s="5">
        <f>BH165*EXP('Capital Market Assumptions'!$B$22+'Capital Market Assumptions'!$B$23*'Random Draws'!O164)</f>
        <v>1036.7686785729932</v>
      </c>
      <c r="Q165" s="5">
        <f>BI165*EXP('Capital Market Assumptions'!$B$22+'Capital Market Assumptions'!$B$23*'Random Draws'!P164)</f>
        <v>954.59170172178142</v>
      </c>
      <c r="R165" s="5">
        <f>BJ165*EXP('Capital Market Assumptions'!$B$22+'Capital Market Assumptions'!$B$23*'Random Draws'!Q164)</f>
        <v>1127.4498214755649</v>
      </c>
      <c r="S165" s="5">
        <f>BK165*EXP('Capital Market Assumptions'!$B$22+'Capital Market Assumptions'!$B$23*'Random Draws'!R164)</f>
        <v>1328.2775906894722</v>
      </c>
      <c r="T165" s="5">
        <f>BL165*EXP('Capital Market Assumptions'!$B$22+'Capital Market Assumptions'!$B$23*'Random Draws'!S164)</f>
        <v>1425.943260187164</v>
      </c>
      <c r="U165" s="5">
        <f>BM165*EXP('Capital Market Assumptions'!$B$22+'Capital Market Assumptions'!$B$23*'Random Draws'!T164)</f>
        <v>1589.9773000767884</v>
      </c>
      <c r="V165" s="5">
        <f>BN165*EXP('Capital Market Assumptions'!$B$22+'Capital Market Assumptions'!$B$23*'Random Draws'!U164)</f>
        <v>1662.79485635181</v>
      </c>
      <c r="X165">
        <f t="shared" si="76"/>
        <v>4.2999999999999261E-2</v>
      </c>
      <c r="Y165">
        <f t="shared" si="77"/>
        <v>1.0600000000000023</v>
      </c>
      <c r="Z165">
        <f t="shared" si="78"/>
        <v>2.0930000000000035</v>
      </c>
      <c r="AA165">
        <f t="shared" si="79"/>
        <v>3.1530000000000058</v>
      </c>
      <c r="AB165">
        <f t="shared" si="80"/>
        <v>4.2659999999999911</v>
      </c>
      <c r="AC165">
        <f t="shared" si="81"/>
        <v>5.3020000000000067</v>
      </c>
      <c r="AD165">
        <f t="shared" si="82"/>
        <v>6.3569999999999993</v>
      </c>
      <c r="AE165">
        <f t="shared" si="83"/>
        <v>7.3900000000000006</v>
      </c>
      <c r="AF165">
        <f t="shared" si="84"/>
        <v>8.3549999999999898</v>
      </c>
      <c r="AG165">
        <f t="shared" si="85"/>
        <v>9.2480000000000047</v>
      </c>
      <c r="AH165">
        <v>9.9540000000000006</v>
      </c>
      <c r="AI165">
        <v>10.536</v>
      </c>
      <c r="AJ165">
        <v>11.061999999999999</v>
      </c>
      <c r="AK165">
        <v>11.587</v>
      </c>
      <c r="AL165">
        <v>12.256</v>
      </c>
      <c r="AM165">
        <v>12.815</v>
      </c>
      <c r="AN165">
        <v>13.287000000000001</v>
      </c>
      <c r="AO165">
        <v>13.785</v>
      </c>
      <c r="AP165">
        <v>14.218999999999999</v>
      </c>
      <c r="AQ165">
        <v>14.718999999999999</v>
      </c>
      <c r="AS165">
        <f t="shared" ref="AS165:AU184" si="108">initial_value</f>
        <v>471</v>
      </c>
      <c r="AT165">
        <f t="shared" si="108"/>
        <v>471</v>
      </c>
      <c r="AU165">
        <f t="shared" si="108"/>
        <v>471</v>
      </c>
      <c r="AV165" s="5">
        <f t="shared" si="86"/>
        <v>487.63920877686769</v>
      </c>
      <c r="AW165" s="5">
        <f t="shared" si="87"/>
        <v>478.06715010278219</v>
      </c>
      <c r="AX165" s="5">
        <f t="shared" si="88"/>
        <v>432.00642847357517</v>
      </c>
      <c r="AY165" s="5">
        <f t="shared" si="89"/>
        <v>438.20154946771396</v>
      </c>
      <c r="AZ165" s="5">
        <f t="shared" si="90"/>
        <v>373.70997959753538</v>
      </c>
      <c r="BA165" s="5">
        <f t="shared" si="91"/>
        <v>409.15783217927088</v>
      </c>
      <c r="BB165" s="5">
        <f t="shared" si="92"/>
        <v>466.7686954066894</v>
      </c>
      <c r="BC165" s="5">
        <f t="shared" si="93"/>
        <v>509.72985036511056</v>
      </c>
      <c r="BD165" s="5">
        <f t="shared" si="94"/>
        <v>643.97229581069291</v>
      </c>
      <c r="BE165" s="5">
        <f t="shared" si="95"/>
        <v>695.20273028211341</v>
      </c>
      <c r="BF165" s="5">
        <f t="shared" si="96"/>
        <v>681.23353900488621</v>
      </c>
      <c r="BG165" s="5">
        <f t="shared" si="97"/>
        <v>855.43450845381506</v>
      </c>
      <c r="BH165" s="5">
        <f t="shared" si="98"/>
        <v>912.87250311278831</v>
      </c>
      <c r="BI165" s="5">
        <f t="shared" si="99"/>
        <v>1025.1816785729932</v>
      </c>
      <c r="BJ165" s="5">
        <f t="shared" si="100"/>
        <v>942.33570172178145</v>
      </c>
      <c r="BK165" s="5">
        <f t="shared" si="101"/>
        <v>1114.6348214755649</v>
      </c>
      <c r="BL165" s="5">
        <f t="shared" si="102"/>
        <v>1314.9905906894721</v>
      </c>
      <c r="BM165" s="5">
        <f t="shared" si="103"/>
        <v>1412.1582601871639</v>
      </c>
      <c r="BN165" s="5">
        <f t="shared" si="104"/>
        <v>1575.7583000767884</v>
      </c>
      <c r="BO165" s="5">
        <f t="shared" si="105"/>
        <v>1648.07585635181</v>
      </c>
    </row>
    <row r="166" spans="1:67" x14ac:dyDescent="0.3">
      <c r="A166">
        <f t="shared" si="106"/>
        <v>162</v>
      </c>
      <c r="B166">
        <f t="shared" si="75"/>
        <v>471</v>
      </c>
      <c r="C166" s="5">
        <f>AU166*EXP('Capital Market Assumptions'!$B$22+'Capital Market Assumptions'!$B$23*'Random Draws'!B165)</f>
        <v>457.21630841214426</v>
      </c>
      <c r="D166" s="5">
        <f>AV166*EXP('Capital Market Assumptions'!$B$22+'Capital Market Assumptions'!$B$23*'Random Draws'!C165)</f>
        <v>468.94412784949208</v>
      </c>
      <c r="E166" s="5">
        <f>AW166*EXP('Capital Market Assumptions'!$B$22+'Capital Market Assumptions'!$B$23*'Random Draws'!D165)</f>
        <v>457.96023489513311</v>
      </c>
      <c r="F166" s="5">
        <f>AX166*EXP('Capital Market Assumptions'!$B$22+'Capital Market Assumptions'!$B$23*'Random Draws'!E165)</f>
        <v>494.94156947365423</v>
      </c>
      <c r="G166" s="5">
        <f>AY166*EXP('Capital Market Assumptions'!$B$22+'Capital Market Assumptions'!$B$23*'Random Draws'!F165)</f>
        <v>491.98556819132307</v>
      </c>
      <c r="H166" s="5">
        <f>AZ166*EXP('Capital Market Assumptions'!$B$22+'Capital Market Assumptions'!$B$23*'Random Draws'!G165)</f>
        <v>479.75923368905251</v>
      </c>
      <c r="I166" s="5">
        <f>BA166*EXP('Capital Market Assumptions'!$B$22+'Capital Market Assumptions'!$B$23*'Random Draws'!H165)</f>
        <v>462.33299460151801</v>
      </c>
      <c r="J166" s="5">
        <f>BB166*EXP('Capital Market Assumptions'!$B$22+'Capital Market Assumptions'!$B$23*'Random Draws'!I165)</f>
        <v>433.41500999125219</v>
      </c>
      <c r="K166" s="5">
        <f>BC166*EXP('Capital Market Assumptions'!$B$22+'Capital Market Assumptions'!$B$23*'Random Draws'!J165)</f>
        <v>399.18653791271544</v>
      </c>
      <c r="L166" s="5">
        <f>BD166*EXP('Capital Market Assumptions'!$B$22+'Capital Market Assumptions'!$B$23*'Random Draws'!K165)</f>
        <v>369.30203525463884</v>
      </c>
      <c r="M166" s="5">
        <f>BE166*EXP('Capital Market Assumptions'!$B$22+'Capital Market Assumptions'!$B$23*'Random Draws'!L165)</f>
        <v>437.13214252413547</v>
      </c>
      <c r="N166" s="5">
        <f>BF166*EXP('Capital Market Assumptions'!$B$22+'Capital Market Assumptions'!$B$23*'Random Draws'!M165)</f>
        <v>486.74275028339792</v>
      </c>
      <c r="O166" s="5">
        <f>BG166*EXP('Capital Market Assumptions'!$B$22+'Capital Market Assumptions'!$B$23*'Random Draws'!N165)</f>
        <v>537.98768199061101</v>
      </c>
      <c r="P166" s="5">
        <f>BH166*EXP('Capital Market Assumptions'!$B$22+'Capital Market Assumptions'!$B$23*'Random Draws'!O165)</f>
        <v>541.7307928073343</v>
      </c>
      <c r="Q166" s="5">
        <f>BI166*EXP('Capital Market Assumptions'!$B$22+'Capital Market Assumptions'!$B$23*'Random Draws'!P165)</f>
        <v>507.38549047032819</v>
      </c>
      <c r="R166" s="5">
        <f>BJ166*EXP('Capital Market Assumptions'!$B$22+'Capital Market Assumptions'!$B$23*'Random Draws'!Q165)</f>
        <v>473.57784414268264</v>
      </c>
      <c r="S166" s="5">
        <f>BK166*EXP('Capital Market Assumptions'!$B$22+'Capital Market Assumptions'!$B$23*'Random Draws'!R165)</f>
        <v>423.40445310186288</v>
      </c>
      <c r="T166" s="5">
        <f>BL166*EXP('Capital Market Assumptions'!$B$22+'Capital Market Assumptions'!$B$23*'Random Draws'!S165)</f>
        <v>444.0779723670189</v>
      </c>
      <c r="U166" s="5">
        <f>BM166*EXP('Capital Market Assumptions'!$B$22+'Capital Market Assumptions'!$B$23*'Random Draws'!T165)</f>
        <v>475.19253764426549</v>
      </c>
      <c r="V166" s="5">
        <f>BN166*EXP('Capital Market Assumptions'!$B$22+'Capital Market Assumptions'!$B$23*'Random Draws'!U165)</f>
        <v>512.2707519935035</v>
      </c>
      <c r="X166">
        <f t="shared" si="76"/>
        <v>4.2999999999999261E-2</v>
      </c>
      <c r="Y166">
        <f t="shared" si="77"/>
        <v>1.0600000000000023</v>
      </c>
      <c r="Z166">
        <f t="shared" si="78"/>
        <v>2.0930000000000035</v>
      </c>
      <c r="AA166">
        <f t="shared" si="79"/>
        <v>3.1530000000000058</v>
      </c>
      <c r="AB166">
        <f t="shared" si="80"/>
        <v>4.2659999999999911</v>
      </c>
      <c r="AC166">
        <f t="shared" si="81"/>
        <v>5.3020000000000067</v>
      </c>
      <c r="AD166">
        <f t="shared" si="82"/>
        <v>6.3569999999999993</v>
      </c>
      <c r="AE166">
        <f t="shared" si="83"/>
        <v>7.3900000000000006</v>
      </c>
      <c r="AF166">
        <f t="shared" si="84"/>
        <v>8.3549999999999898</v>
      </c>
      <c r="AG166">
        <f t="shared" si="85"/>
        <v>9.2480000000000047</v>
      </c>
      <c r="AH166">
        <v>9.9540000000000006</v>
      </c>
      <c r="AI166">
        <v>10.536</v>
      </c>
      <c r="AJ166">
        <v>11.061999999999999</v>
      </c>
      <c r="AK166">
        <v>11.587</v>
      </c>
      <c r="AL166">
        <v>12.256</v>
      </c>
      <c r="AM166">
        <v>12.815</v>
      </c>
      <c r="AN166">
        <v>13.287000000000001</v>
      </c>
      <c r="AO166">
        <v>13.785</v>
      </c>
      <c r="AP166">
        <v>14.218999999999999</v>
      </c>
      <c r="AQ166">
        <v>14.718999999999999</v>
      </c>
      <c r="AS166">
        <f t="shared" si="108"/>
        <v>471</v>
      </c>
      <c r="AT166">
        <f t="shared" si="108"/>
        <v>471</v>
      </c>
      <c r="AU166">
        <f t="shared" si="108"/>
        <v>471</v>
      </c>
      <c r="AV166" s="5">
        <f t="shared" si="86"/>
        <v>457.17330841214425</v>
      </c>
      <c r="AW166" s="5">
        <f t="shared" si="87"/>
        <v>467.88412784949207</v>
      </c>
      <c r="AX166" s="5">
        <f t="shared" si="88"/>
        <v>455.86723489513309</v>
      </c>
      <c r="AY166" s="5">
        <f t="shared" si="89"/>
        <v>491.78856947365421</v>
      </c>
      <c r="AZ166" s="5">
        <f t="shared" si="90"/>
        <v>487.71956819132311</v>
      </c>
      <c r="BA166" s="5">
        <f t="shared" si="91"/>
        <v>474.45723368905249</v>
      </c>
      <c r="BB166" s="5">
        <f t="shared" si="92"/>
        <v>455.97599460151798</v>
      </c>
      <c r="BC166" s="5">
        <f t="shared" si="93"/>
        <v>426.0250099912522</v>
      </c>
      <c r="BD166" s="5">
        <f t="shared" si="94"/>
        <v>390.83153791271548</v>
      </c>
      <c r="BE166" s="5">
        <f t="shared" si="95"/>
        <v>360.05403525463885</v>
      </c>
      <c r="BF166" s="5">
        <f t="shared" si="96"/>
        <v>427.17814252413547</v>
      </c>
      <c r="BG166" s="5">
        <f t="shared" si="97"/>
        <v>476.20675028339792</v>
      </c>
      <c r="BH166" s="5">
        <f t="shared" si="98"/>
        <v>526.925681990611</v>
      </c>
      <c r="BI166" s="5">
        <f t="shared" si="99"/>
        <v>530.14379280733431</v>
      </c>
      <c r="BJ166" s="5">
        <f t="shared" si="100"/>
        <v>495.12949047032816</v>
      </c>
      <c r="BK166" s="5">
        <f t="shared" si="101"/>
        <v>460.76284414268264</v>
      </c>
      <c r="BL166" s="5">
        <f t="shared" si="102"/>
        <v>410.11745310186291</v>
      </c>
      <c r="BM166" s="5">
        <f t="shared" si="103"/>
        <v>430.29297236701888</v>
      </c>
      <c r="BN166" s="5">
        <f t="shared" si="104"/>
        <v>460.97353764426549</v>
      </c>
      <c r="BO166" s="5">
        <f t="shared" si="105"/>
        <v>497.5517519935035</v>
      </c>
    </row>
    <row r="167" spans="1:67" x14ac:dyDescent="0.3">
      <c r="A167">
        <f t="shared" si="106"/>
        <v>163</v>
      </c>
      <c r="B167">
        <f t="shared" si="75"/>
        <v>471</v>
      </c>
      <c r="C167" s="5">
        <f>AU167*EXP('Capital Market Assumptions'!$B$22+'Capital Market Assumptions'!$B$23*'Random Draws'!B166)</f>
        <v>442.95644833263833</v>
      </c>
      <c r="D167" s="5">
        <f>AV167*EXP('Capital Market Assumptions'!$B$22+'Capital Market Assumptions'!$B$23*'Random Draws'!C166)</f>
        <v>498.56870638331196</v>
      </c>
      <c r="E167" s="5">
        <f>AW167*EXP('Capital Market Assumptions'!$B$22+'Capital Market Assumptions'!$B$23*'Random Draws'!D166)</f>
        <v>587.46160042851648</v>
      </c>
      <c r="F167" s="5">
        <f>AX167*EXP('Capital Market Assumptions'!$B$22+'Capital Market Assumptions'!$B$23*'Random Draws'!E166)</f>
        <v>620.31641481303541</v>
      </c>
      <c r="G167" s="5">
        <f>AY167*EXP('Capital Market Assumptions'!$B$22+'Capital Market Assumptions'!$B$23*'Random Draws'!F166)</f>
        <v>547.89854330350499</v>
      </c>
      <c r="H167" s="5">
        <f>AZ167*EXP('Capital Market Assumptions'!$B$22+'Capital Market Assumptions'!$B$23*'Random Draws'!G166)</f>
        <v>581.78482151119033</v>
      </c>
      <c r="I167" s="5">
        <f>BA167*EXP('Capital Market Assumptions'!$B$22+'Capital Market Assumptions'!$B$23*'Random Draws'!H166)</f>
        <v>659.41445531554291</v>
      </c>
      <c r="J167" s="5">
        <f>BB167*EXP('Capital Market Assumptions'!$B$22+'Capital Market Assumptions'!$B$23*'Random Draws'!I166)</f>
        <v>751.98166980794542</v>
      </c>
      <c r="K167" s="5">
        <f>BC167*EXP('Capital Market Assumptions'!$B$22+'Capital Market Assumptions'!$B$23*'Random Draws'!J166)</f>
        <v>762.53959658530778</v>
      </c>
      <c r="L167" s="5">
        <f>BD167*EXP('Capital Market Assumptions'!$B$22+'Capital Market Assumptions'!$B$23*'Random Draws'!K166)</f>
        <v>910.84735558546936</v>
      </c>
      <c r="M167" s="5">
        <f>BE167*EXP('Capital Market Assumptions'!$B$22+'Capital Market Assumptions'!$B$23*'Random Draws'!L166)</f>
        <v>1010.4709478056732</v>
      </c>
      <c r="N167" s="5">
        <f>BF167*EXP('Capital Market Assumptions'!$B$22+'Capital Market Assumptions'!$B$23*'Random Draws'!M166)</f>
        <v>1224.6240609905908</v>
      </c>
      <c r="O167" s="5">
        <f>BG167*EXP('Capital Market Assumptions'!$B$22+'Capital Market Assumptions'!$B$23*'Random Draws'!N166)</f>
        <v>1369.9047957194216</v>
      </c>
      <c r="P167" s="5">
        <f>BH167*EXP('Capital Market Assumptions'!$B$22+'Capital Market Assumptions'!$B$23*'Random Draws'!O166)</f>
        <v>1263.3708868397255</v>
      </c>
      <c r="Q167" s="5">
        <f>BI167*EXP('Capital Market Assumptions'!$B$22+'Capital Market Assumptions'!$B$23*'Random Draws'!P166)</f>
        <v>1266.8521446611769</v>
      </c>
      <c r="R167" s="5">
        <f>BJ167*EXP('Capital Market Assumptions'!$B$22+'Capital Market Assumptions'!$B$23*'Random Draws'!Q166)</f>
        <v>1259.7039290409957</v>
      </c>
      <c r="S167" s="5">
        <f>BK167*EXP('Capital Market Assumptions'!$B$22+'Capital Market Assumptions'!$B$23*'Random Draws'!R166)</f>
        <v>1411.3911274706813</v>
      </c>
      <c r="T167" s="5">
        <f>BL167*EXP('Capital Market Assumptions'!$B$22+'Capital Market Assumptions'!$B$23*'Random Draws'!S166)</f>
        <v>1493.3046249238205</v>
      </c>
      <c r="U167" s="5">
        <f>BM167*EXP('Capital Market Assumptions'!$B$22+'Capital Market Assumptions'!$B$23*'Random Draws'!T166)</f>
        <v>1344.2992417952917</v>
      </c>
      <c r="V167" s="5">
        <f>BN167*EXP('Capital Market Assumptions'!$B$22+'Capital Market Assumptions'!$B$23*'Random Draws'!U166)</f>
        <v>1436.6984072127059</v>
      </c>
      <c r="X167">
        <f t="shared" si="76"/>
        <v>4.2999999999999261E-2</v>
      </c>
      <c r="Y167">
        <f t="shared" si="77"/>
        <v>1.0600000000000023</v>
      </c>
      <c r="Z167">
        <f t="shared" si="78"/>
        <v>2.0930000000000035</v>
      </c>
      <c r="AA167">
        <f t="shared" si="79"/>
        <v>3.1530000000000058</v>
      </c>
      <c r="AB167">
        <f t="shared" si="80"/>
        <v>4.2659999999999911</v>
      </c>
      <c r="AC167">
        <f t="shared" si="81"/>
        <v>5.3020000000000067</v>
      </c>
      <c r="AD167">
        <f t="shared" si="82"/>
        <v>6.3569999999999993</v>
      </c>
      <c r="AE167">
        <f t="shared" si="83"/>
        <v>7.3900000000000006</v>
      </c>
      <c r="AF167">
        <f t="shared" si="84"/>
        <v>8.3549999999999898</v>
      </c>
      <c r="AG167">
        <f t="shared" si="85"/>
        <v>9.2480000000000047</v>
      </c>
      <c r="AH167">
        <v>9.9540000000000006</v>
      </c>
      <c r="AI167">
        <v>10.536</v>
      </c>
      <c r="AJ167">
        <v>11.061999999999999</v>
      </c>
      <c r="AK167">
        <v>11.587</v>
      </c>
      <c r="AL167">
        <v>12.256</v>
      </c>
      <c r="AM167">
        <v>12.815</v>
      </c>
      <c r="AN167">
        <v>13.287000000000001</v>
      </c>
      <c r="AO167">
        <v>13.785</v>
      </c>
      <c r="AP167">
        <v>14.218999999999999</v>
      </c>
      <c r="AQ167">
        <v>14.718999999999999</v>
      </c>
      <c r="AS167">
        <f t="shared" si="108"/>
        <v>471</v>
      </c>
      <c r="AT167">
        <f t="shared" si="108"/>
        <v>471</v>
      </c>
      <c r="AU167">
        <f t="shared" si="108"/>
        <v>471</v>
      </c>
      <c r="AV167" s="5">
        <f t="shared" si="86"/>
        <v>442.91344833263832</v>
      </c>
      <c r="AW167" s="5">
        <f t="shared" si="87"/>
        <v>497.50870638331196</v>
      </c>
      <c r="AX167" s="5">
        <f t="shared" si="88"/>
        <v>585.36860042851652</v>
      </c>
      <c r="AY167" s="5">
        <f t="shared" si="89"/>
        <v>617.16341481303539</v>
      </c>
      <c r="AZ167" s="5">
        <f t="shared" si="90"/>
        <v>543.63254330350503</v>
      </c>
      <c r="BA167" s="5">
        <f t="shared" si="91"/>
        <v>576.48282151119031</v>
      </c>
      <c r="BB167" s="5">
        <f t="shared" si="92"/>
        <v>653.05745531554294</v>
      </c>
      <c r="BC167" s="5">
        <f t="shared" si="93"/>
        <v>744.59166980794544</v>
      </c>
      <c r="BD167" s="5">
        <f t="shared" si="94"/>
        <v>754.18459658530776</v>
      </c>
      <c r="BE167" s="5">
        <f t="shared" si="95"/>
        <v>901.59935558546931</v>
      </c>
      <c r="BF167" s="5">
        <f t="shared" si="96"/>
        <v>1000.5169478056732</v>
      </c>
      <c r="BG167" s="5">
        <f t="shared" si="97"/>
        <v>1214.0880609905907</v>
      </c>
      <c r="BH167" s="5">
        <f t="shared" si="98"/>
        <v>1358.8427957194217</v>
      </c>
      <c r="BI167" s="5">
        <f t="shared" si="99"/>
        <v>1251.7838868397255</v>
      </c>
      <c r="BJ167" s="5">
        <f t="shared" si="100"/>
        <v>1254.5961446611768</v>
      </c>
      <c r="BK167" s="5">
        <f t="shared" si="101"/>
        <v>1246.8889290409957</v>
      </c>
      <c r="BL167" s="5">
        <f t="shared" si="102"/>
        <v>1398.1041274706813</v>
      </c>
      <c r="BM167" s="5">
        <f t="shared" si="103"/>
        <v>1479.5196249238204</v>
      </c>
      <c r="BN167" s="5">
        <f t="shared" si="104"/>
        <v>1330.0802417952916</v>
      </c>
      <c r="BO167" s="5">
        <f t="shared" si="105"/>
        <v>1421.9794072127058</v>
      </c>
    </row>
    <row r="168" spans="1:67" x14ac:dyDescent="0.3">
      <c r="A168">
        <f t="shared" si="106"/>
        <v>164</v>
      </c>
      <c r="B168">
        <f t="shared" si="75"/>
        <v>471</v>
      </c>
      <c r="C168" s="5">
        <f>AU168*EXP('Capital Market Assumptions'!$B$22+'Capital Market Assumptions'!$B$23*'Random Draws'!B167)</f>
        <v>677.14933867302682</v>
      </c>
      <c r="D168" s="5">
        <f>AV168*EXP('Capital Market Assumptions'!$B$22+'Capital Market Assumptions'!$B$23*'Random Draws'!C167)</f>
        <v>735.1771197077104</v>
      </c>
      <c r="E168" s="5">
        <f>AW168*EXP('Capital Market Assumptions'!$B$22+'Capital Market Assumptions'!$B$23*'Random Draws'!D167)</f>
        <v>840.60753760858802</v>
      </c>
      <c r="F168" s="5">
        <f>AX168*EXP('Capital Market Assumptions'!$B$22+'Capital Market Assumptions'!$B$23*'Random Draws'!E167)</f>
        <v>984.14112846330011</v>
      </c>
      <c r="G168" s="5">
        <f>AY168*EXP('Capital Market Assumptions'!$B$22+'Capital Market Assumptions'!$B$23*'Random Draws'!F167)</f>
        <v>1012.0232691409121</v>
      </c>
      <c r="H168" s="5">
        <f>AZ168*EXP('Capital Market Assumptions'!$B$22+'Capital Market Assumptions'!$B$23*'Random Draws'!G167)</f>
        <v>1140.7850981863137</v>
      </c>
      <c r="I168" s="5">
        <f>BA168*EXP('Capital Market Assumptions'!$B$22+'Capital Market Assumptions'!$B$23*'Random Draws'!H167)</f>
        <v>1203.0038166350519</v>
      </c>
      <c r="J168" s="5">
        <f>BB168*EXP('Capital Market Assumptions'!$B$22+'Capital Market Assumptions'!$B$23*'Random Draws'!I167)</f>
        <v>1162.5902105457349</v>
      </c>
      <c r="K168" s="5">
        <f>BC168*EXP('Capital Market Assumptions'!$B$22+'Capital Market Assumptions'!$B$23*'Random Draws'!J167)</f>
        <v>1116.204863184988</v>
      </c>
      <c r="L168" s="5">
        <f>BD168*EXP('Capital Market Assumptions'!$B$22+'Capital Market Assumptions'!$B$23*'Random Draws'!K167)</f>
        <v>1430.6603304670514</v>
      </c>
      <c r="M168" s="5">
        <f>BE168*EXP('Capital Market Assumptions'!$B$22+'Capital Market Assumptions'!$B$23*'Random Draws'!L167)</f>
        <v>1413.0120707381375</v>
      </c>
      <c r="N168" s="5">
        <f>BF168*EXP('Capital Market Assumptions'!$B$22+'Capital Market Assumptions'!$B$23*'Random Draws'!M167)</f>
        <v>1466.844663113066</v>
      </c>
      <c r="O168" s="5">
        <f>BG168*EXP('Capital Market Assumptions'!$B$22+'Capital Market Assumptions'!$B$23*'Random Draws'!N167)</f>
        <v>1525.4904451299531</v>
      </c>
      <c r="P168" s="5">
        <f>BH168*EXP('Capital Market Assumptions'!$B$22+'Capital Market Assumptions'!$B$23*'Random Draws'!O167)</f>
        <v>1513.0003803143336</v>
      </c>
      <c r="Q168" s="5">
        <f>BI168*EXP('Capital Market Assumptions'!$B$22+'Capital Market Assumptions'!$B$23*'Random Draws'!P167)</f>
        <v>1719.7793348922851</v>
      </c>
      <c r="R168" s="5">
        <f>BJ168*EXP('Capital Market Assumptions'!$B$22+'Capital Market Assumptions'!$B$23*'Random Draws'!Q167)</f>
        <v>1653.3164149144043</v>
      </c>
      <c r="S168" s="5">
        <f>BK168*EXP('Capital Market Assumptions'!$B$22+'Capital Market Assumptions'!$B$23*'Random Draws'!R167)</f>
        <v>1821.916505352531</v>
      </c>
      <c r="T168" s="5">
        <f>BL168*EXP('Capital Market Assumptions'!$B$22+'Capital Market Assumptions'!$B$23*'Random Draws'!S167)</f>
        <v>1884.8367539159456</v>
      </c>
      <c r="U168" s="5">
        <f>BM168*EXP('Capital Market Assumptions'!$B$22+'Capital Market Assumptions'!$B$23*'Random Draws'!T167)</f>
        <v>1770.5498070952547</v>
      </c>
      <c r="V168" s="5">
        <f>BN168*EXP('Capital Market Assumptions'!$B$22+'Capital Market Assumptions'!$B$23*'Random Draws'!U167)</f>
        <v>2524.8692435203261</v>
      </c>
      <c r="X168">
        <f t="shared" si="76"/>
        <v>4.2999999999999261E-2</v>
      </c>
      <c r="Y168">
        <f t="shared" si="77"/>
        <v>1.0600000000000023</v>
      </c>
      <c r="Z168">
        <f t="shared" si="78"/>
        <v>2.0930000000000035</v>
      </c>
      <c r="AA168">
        <f t="shared" si="79"/>
        <v>3.1530000000000058</v>
      </c>
      <c r="AB168">
        <f t="shared" si="80"/>
        <v>4.2659999999999911</v>
      </c>
      <c r="AC168">
        <f t="shared" si="81"/>
        <v>5.3020000000000067</v>
      </c>
      <c r="AD168">
        <f t="shared" si="82"/>
        <v>6.3569999999999993</v>
      </c>
      <c r="AE168">
        <f t="shared" si="83"/>
        <v>7.3900000000000006</v>
      </c>
      <c r="AF168">
        <f t="shared" si="84"/>
        <v>8.3549999999999898</v>
      </c>
      <c r="AG168">
        <f t="shared" si="85"/>
        <v>9.2480000000000047</v>
      </c>
      <c r="AH168">
        <v>9.9540000000000006</v>
      </c>
      <c r="AI168">
        <v>10.536</v>
      </c>
      <c r="AJ168">
        <v>11.061999999999999</v>
      </c>
      <c r="AK168">
        <v>11.587</v>
      </c>
      <c r="AL168">
        <v>12.256</v>
      </c>
      <c r="AM168">
        <v>12.815</v>
      </c>
      <c r="AN168">
        <v>13.287000000000001</v>
      </c>
      <c r="AO168">
        <v>13.785</v>
      </c>
      <c r="AP168">
        <v>14.218999999999999</v>
      </c>
      <c r="AQ168">
        <v>14.718999999999999</v>
      </c>
      <c r="AS168">
        <f t="shared" si="108"/>
        <v>471</v>
      </c>
      <c r="AT168">
        <f t="shared" si="108"/>
        <v>471</v>
      </c>
      <c r="AU168">
        <f t="shared" si="108"/>
        <v>471</v>
      </c>
      <c r="AV168" s="5">
        <f t="shared" si="86"/>
        <v>677.10633867302681</v>
      </c>
      <c r="AW168" s="5">
        <f t="shared" si="87"/>
        <v>734.11711970771034</v>
      </c>
      <c r="AX168" s="5">
        <f t="shared" si="88"/>
        <v>838.51453760858806</v>
      </c>
      <c r="AY168" s="5">
        <f t="shared" si="89"/>
        <v>980.98812846330009</v>
      </c>
      <c r="AZ168" s="5">
        <f t="shared" si="90"/>
        <v>1007.7572691409122</v>
      </c>
      <c r="BA168" s="5">
        <f t="shared" si="91"/>
        <v>1135.4830981863138</v>
      </c>
      <c r="BB168" s="5">
        <f t="shared" si="92"/>
        <v>1196.6468166350519</v>
      </c>
      <c r="BC168" s="5">
        <f t="shared" si="93"/>
        <v>1155.2002105457348</v>
      </c>
      <c r="BD168" s="5">
        <f t="shared" si="94"/>
        <v>1107.849863184988</v>
      </c>
      <c r="BE168" s="5">
        <f t="shared" si="95"/>
        <v>1421.4123304670513</v>
      </c>
      <c r="BF168" s="5">
        <f t="shared" si="96"/>
        <v>1403.0580707381375</v>
      </c>
      <c r="BG168" s="5">
        <f t="shared" si="97"/>
        <v>1456.3086631130659</v>
      </c>
      <c r="BH168" s="5">
        <f t="shared" si="98"/>
        <v>1514.4284451299532</v>
      </c>
      <c r="BI168" s="5">
        <f t="shared" si="99"/>
        <v>1501.4133803143336</v>
      </c>
      <c r="BJ168" s="5">
        <f t="shared" si="100"/>
        <v>1707.523334892285</v>
      </c>
      <c r="BK168" s="5">
        <f t="shared" si="101"/>
        <v>1640.5014149144042</v>
      </c>
      <c r="BL168" s="5">
        <f t="shared" si="102"/>
        <v>1808.6295053525309</v>
      </c>
      <c r="BM168" s="5">
        <f t="shared" si="103"/>
        <v>1871.0517539159455</v>
      </c>
      <c r="BN168" s="5">
        <f t="shared" si="104"/>
        <v>1756.3308070952546</v>
      </c>
      <c r="BO168" s="5">
        <f t="shared" si="105"/>
        <v>2510.1502435203261</v>
      </c>
    </row>
    <row r="169" spans="1:67" x14ac:dyDescent="0.3">
      <c r="A169">
        <f t="shared" si="106"/>
        <v>165</v>
      </c>
      <c r="B169">
        <f t="shared" si="75"/>
        <v>471</v>
      </c>
      <c r="C169" s="5">
        <f>AU169*EXP('Capital Market Assumptions'!$B$22+'Capital Market Assumptions'!$B$23*'Random Draws'!B168)</f>
        <v>611.89625288058835</v>
      </c>
      <c r="D169" s="5">
        <f>AV169*EXP('Capital Market Assumptions'!$B$22+'Capital Market Assumptions'!$B$23*'Random Draws'!C168)</f>
        <v>617.69747492759666</v>
      </c>
      <c r="E169" s="5">
        <f>AW169*EXP('Capital Market Assumptions'!$B$22+'Capital Market Assumptions'!$B$23*'Random Draws'!D168)</f>
        <v>647.27100229926327</v>
      </c>
      <c r="F169" s="5">
        <f>AX169*EXP('Capital Market Assumptions'!$B$22+'Capital Market Assumptions'!$B$23*'Random Draws'!E168)</f>
        <v>862.3688932763265</v>
      </c>
      <c r="G169" s="5">
        <f>AY169*EXP('Capital Market Assumptions'!$B$22+'Capital Market Assumptions'!$B$23*'Random Draws'!F168)</f>
        <v>1125.5838569377693</v>
      </c>
      <c r="H169" s="5">
        <f>AZ169*EXP('Capital Market Assumptions'!$B$22+'Capital Market Assumptions'!$B$23*'Random Draws'!G168)</f>
        <v>926.27904482501754</v>
      </c>
      <c r="I169" s="5">
        <f>BA169*EXP('Capital Market Assumptions'!$B$22+'Capital Market Assumptions'!$B$23*'Random Draws'!H168)</f>
        <v>895.84791940890909</v>
      </c>
      <c r="J169" s="5">
        <f>BB169*EXP('Capital Market Assumptions'!$B$22+'Capital Market Assumptions'!$B$23*'Random Draws'!I168)</f>
        <v>953.01094097211558</v>
      </c>
      <c r="K169" s="5">
        <f>BC169*EXP('Capital Market Assumptions'!$B$22+'Capital Market Assumptions'!$B$23*'Random Draws'!J168)</f>
        <v>1230.0060159519649</v>
      </c>
      <c r="L169" s="5">
        <f>BD169*EXP('Capital Market Assumptions'!$B$22+'Capital Market Assumptions'!$B$23*'Random Draws'!K168)</f>
        <v>1569.3915625988509</v>
      </c>
      <c r="M169" s="5">
        <f>BE169*EXP('Capital Market Assumptions'!$B$22+'Capital Market Assumptions'!$B$23*'Random Draws'!L168)</f>
        <v>1464.232128081163</v>
      </c>
      <c r="N169" s="5">
        <f>BF169*EXP('Capital Market Assumptions'!$B$22+'Capital Market Assumptions'!$B$23*'Random Draws'!M168)</f>
        <v>1770.8866051149537</v>
      </c>
      <c r="O169" s="5">
        <f>BG169*EXP('Capital Market Assumptions'!$B$22+'Capital Market Assumptions'!$B$23*'Random Draws'!N168)</f>
        <v>2052.3972179366779</v>
      </c>
      <c r="P169" s="5">
        <f>BH169*EXP('Capital Market Assumptions'!$B$22+'Capital Market Assumptions'!$B$23*'Random Draws'!O168)</f>
        <v>2623.4676781116082</v>
      </c>
      <c r="Q169" s="5">
        <f>BI169*EXP('Capital Market Assumptions'!$B$22+'Capital Market Assumptions'!$B$23*'Random Draws'!P168)</f>
        <v>2384.0908543115179</v>
      </c>
      <c r="R169" s="5">
        <f>BJ169*EXP('Capital Market Assumptions'!$B$22+'Capital Market Assumptions'!$B$23*'Random Draws'!Q168)</f>
        <v>2193.2459120741951</v>
      </c>
      <c r="S169" s="5">
        <f>BK169*EXP('Capital Market Assumptions'!$B$22+'Capital Market Assumptions'!$B$23*'Random Draws'!R168)</f>
        <v>2473.5447256648349</v>
      </c>
      <c r="T169" s="5">
        <f>BL169*EXP('Capital Market Assumptions'!$B$22+'Capital Market Assumptions'!$B$23*'Random Draws'!S168)</f>
        <v>2571.7014177266637</v>
      </c>
      <c r="U169" s="5">
        <f>BM169*EXP('Capital Market Assumptions'!$B$22+'Capital Market Assumptions'!$B$23*'Random Draws'!T168)</f>
        <v>3451.1433066927625</v>
      </c>
      <c r="V169" s="5">
        <f>BN169*EXP('Capital Market Assumptions'!$B$22+'Capital Market Assumptions'!$B$23*'Random Draws'!U168)</f>
        <v>3259.787449156835</v>
      </c>
      <c r="X169">
        <f t="shared" si="76"/>
        <v>4.2999999999999261E-2</v>
      </c>
      <c r="Y169">
        <f t="shared" si="77"/>
        <v>1.0600000000000023</v>
      </c>
      <c r="Z169">
        <f t="shared" si="78"/>
        <v>2.0930000000000035</v>
      </c>
      <c r="AA169">
        <f t="shared" si="79"/>
        <v>3.1530000000000058</v>
      </c>
      <c r="AB169">
        <f t="shared" si="80"/>
        <v>4.2659999999999911</v>
      </c>
      <c r="AC169">
        <f t="shared" si="81"/>
        <v>5.3020000000000067</v>
      </c>
      <c r="AD169">
        <f t="shared" si="82"/>
        <v>6.3569999999999993</v>
      </c>
      <c r="AE169">
        <f t="shared" si="83"/>
        <v>7.3900000000000006</v>
      </c>
      <c r="AF169">
        <f t="shared" si="84"/>
        <v>8.3549999999999898</v>
      </c>
      <c r="AG169">
        <f t="shared" si="85"/>
        <v>9.2480000000000047</v>
      </c>
      <c r="AH169">
        <v>9.9540000000000006</v>
      </c>
      <c r="AI169">
        <v>10.536</v>
      </c>
      <c r="AJ169">
        <v>11.061999999999999</v>
      </c>
      <c r="AK169">
        <v>11.587</v>
      </c>
      <c r="AL169">
        <v>12.256</v>
      </c>
      <c r="AM169">
        <v>12.815</v>
      </c>
      <c r="AN169">
        <v>13.287000000000001</v>
      </c>
      <c r="AO169">
        <v>13.785</v>
      </c>
      <c r="AP169">
        <v>14.218999999999999</v>
      </c>
      <c r="AQ169">
        <v>14.718999999999999</v>
      </c>
      <c r="AS169">
        <f t="shared" si="108"/>
        <v>471</v>
      </c>
      <c r="AT169">
        <f t="shared" si="108"/>
        <v>471</v>
      </c>
      <c r="AU169">
        <f t="shared" si="108"/>
        <v>471</v>
      </c>
      <c r="AV169" s="5">
        <f t="shared" si="86"/>
        <v>611.85325288058834</v>
      </c>
      <c r="AW169" s="5">
        <f t="shared" si="87"/>
        <v>616.63747492759671</v>
      </c>
      <c r="AX169" s="5">
        <f t="shared" si="88"/>
        <v>645.17800229926331</v>
      </c>
      <c r="AY169" s="5">
        <f t="shared" si="89"/>
        <v>859.21589327632648</v>
      </c>
      <c r="AZ169" s="5">
        <f t="shared" si="90"/>
        <v>1121.3178569377692</v>
      </c>
      <c r="BA169" s="5">
        <f t="shared" si="91"/>
        <v>920.97704482501751</v>
      </c>
      <c r="BB169" s="5">
        <f t="shared" si="92"/>
        <v>889.49091940890912</v>
      </c>
      <c r="BC169" s="5">
        <f t="shared" si="93"/>
        <v>945.62094097211559</v>
      </c>
      <c r="BD169" s="5">
        <f t="shared" si="94"/>
        <v>1221.6510159519648</v>
      </c>
      <c r="BE169" s="5">
        <f t="shared" si="95"/>
        <v>1560.1435625988508</v>
      </c>
      <c r="BF169" s="5">
        <f t="shared" si="96"/>
        <v>1454.278128081163</v>
      </c>
      <c r="BG169" s="5">
        <f t="shared" si="97"/>
        <v>1760.3506051149536</v>
      </c>
      <c r="BH169" s="5">
        <f t="shared" si="98"/>
        <v>2041.335217936678</v>
      </c>
      <c r="BI169" s="5">
        <f t="shared" si="99"/>
        <v>2611.8806781116082</v>
      </c>
      <c r="BJ169" s="5">
        <f t="shared" si="100"/>
        <v>2371.834854311518</v>
      </c>
      <c r="BK169" s="5">
        <f t="shared" si="101"/>
        <v>2180.430912074195</v>
      </c>
      <c r="BL169" s="5">
        <f t="shared" si="102"/>
        <v>2460.2577256648351</v>
      </c>
      <c r="BM169" s="5">
        <f t="shared" si="103"/>
        <v>2557.9164177266639</v>
      </c>
      <c r="BN169" s="5">
        <f t="shared" si="104"/>
        <v>3436.9243066927625</v>
      </c>
      <c r="BO169" s="5">
        <f t="shared" si="105"/>
        <v>3245.068449156835</v>
      </c>
    </row>
    <row r="170" spans="1:67" x14ac:dyDescent="0.3">
      <c r="A170">
        <f t="shared" si="106"/>
        <v>166</v>
      </c>
      <c r="B170">
        <f t="shared" si="75"/>
        <v>471</v>
      </c>
      <c r="C170" s="5">
        <f>AU170*EXP('Capital Market Assumptions'!$B$22+'Capital Market Assumptions'!$B$23*'Random Draws'!B169)</f>
        <v>523.03889037870226</v>
      </c>
      <c r="D170" s="5">
        <f>AV170*EXP('Capital Market Assumptions'!$B$22+'Capital Market Assumptions'!$B$23*'Random Draws'!C169)</f>
        <v>631.17077435071178</v>
      </c>
      <c r="E170" s="5">
        <f>AW170*EXP('Capital Market Assumptions'!$B$22+'Capital Market Assumptions'!$B$23*'Random Draws'!D169)</f>
        <v>932.2007781786325</v>
      </c>
      <c r="F170" s="5">
        <f>AX170*EXP('Capital Market Assumptions'!$B$22+'Capital Market Assumptions'!$B$23*'Random Draws'!E169)</f>
        <v>886.14159179546698</v>
      </c>
      <c r="G170" s="5">
        <f>AY170*EXP('Capital Market Assumptions'!$B$22+'Capital Market Assumptions'!$B$23*'Random Draws'!F169)</f>
        <v>915.75990410982661</v>
      </c>
      <c r="H170" s="5">
        <f>AZ170*EXP('Capital Market Assumptions'!$B$22+'Capital Market Assumptions'!$B$23*'Random Draws'!G169)</f>
        <v>983.73260320496433</v>
      </c>
      <c r="I170" s="5">
        <f>BA170*EXP('Capital Market Assumptions'!$B$22+'Capital Market Assumptions'!$B$23*'Random Draws'!H169)</f>
        <v>752.94311526560023</v>
      </c>
      <c r="J170" s="5">
        <f>BB170*EXP('Capital Market Assumptions'!$B$22+'Capital Market Assumptions'!$B$23*'Random Draws'!I169)</f>
        <v>688.94413507363288</v>
      </c>
      <c r="K170" s="5">
        <f>BC170*EXP('Capital Market Assumptions'!$B$22+'Capital Market Assumptions'!$B$23*'Random Draws'!J169)</f>
        <v>659.44925566574977</v>
      </c>
      <c r="L170" s="5">
        <f>BD170*EXP('Capital Market Assumptions'!$B$22+'Capital Market Assumptions'!$B$23*'Random Draws'!K169)</f>
        <v>661.86247603760262</v>
      </c>
      <c r="M170" s="5">
        <f>BE170*EXP('Capital Market Assumptions'!$B$22+'Capital Market Assumptions'!$B$23*'Random Draws'!L169)</f>
        <v>691.767719366454</v>
      </c>
      <c r="N170" s="5">
        <f>BF170*EXP('Capital Market Assumptions'!$B$22+'Capital Market Assumptions'!$B$23*'Random Draws'!M169)</f>
        <v>636.86963952173949</v>
      </c>
      <c r="O170" s="5">
        <f>BG170*EXP('Capital Market Assumptions'!$B$22+'Capital Market Assumptions'!$B$23*'Random Draws'!N169)</f>
        <v>726.44222385185731</v>
      </c>
      <c r="P170" s="5">
        <f>BH170*EXP('Capital Market Assumptions'!$B$22+'Capital Market Assumptions'!$B$23*'Random Draws'!O169)</f>
        <v>897.48836598278717</v>
      </c>
      <c r="Q170" s="5">
        <f>BI170*EXP('Capital Market Assumptions'!$B$22+'Capital Market Assumptions'!$B$23*'Random Draws'!P169)</f>
        <v>998.23537703177863</v>
      </c>
      <c r="R170" s="5">
        <f>BJ170*EXP('Capital Market Assumptions'!$B$22+'Capital Market Assumptions'!$B$23*'Random Draws'!Q169)</f>
        <v>1001.5699371035605</v>
      </c>
      <c r="S170" s="5">
        <f>BK170*EXP('Capital Market Assumptions'!$B$22+'Capital Market Assumptions'!$B$23*'Random Draws'!R169)</f>
        <v>1214.0070644787672</v>
      </c>
      <c r="T170" s="5">
        <f>BL170*EXP('Capital Market Assumptions'!$B$22+'Capital Market Assumptions'!$B$23*'Random Draws'!S169)</f>
        <v>1566.3228652872269</v>
      </c>
      <c r="U170" s="5">
        <f>BM170*EXP('Capital Market Assumptions'!$B$22+'Capital Market Assumptions'!$B$23*'Random Draws'!T169)</f>
        <v>1507.0041711462525</v>
      </c>
      <c r="V170" s="5">
        <f>BN170*EXP('Capital Market Assumptions'!$B$22+'Capital Market Assumptions'!$B$23*'Random Draws'!U169)</f>
        <v>1772.7153009446965</v>
      </c>
      <c r="X170">
        <f t="shared" si="76"/>
        <v>4.2999999999999261E-2</v>
      </c>
      <c r="Y170">
        <f t="shared" si="77"/>
        <v>1.0600000000000023</v>
      </c>
      <c r="Z170">
        <f t="shared" si="78"/>
        <v>2.0930000000000035</v>
      </c>
      <c r="AA170">
        <f t="shared" si="79"/>
        <v>3.1530000000000058</v>
      </c>
      <c r="AB170">
        <f t="shared" si="80"/>
        <v>4.2659999999999911</v>
      </c>
      <c r="AC170">
        <f t="shared" si="81"/>
        <v>5.3020000000000067</v>
      </c>
      <c r="AD170">
        <f t="shared" si="82"/>
        <v>6.3569999999999993</v>
      </c>
      <c r="AE170">
        <f t="shared" si="83"/>
        <v>7.3900000000000006</v>
      </c>
      <c r="AF170">
        <f t="shared" si="84"/>
        <v>8.3549999999999898</v>
      </c>
      <c r="AG170">
        <f t="shared" si="85"/>
        <v>9.2480000000000047</v>
      </c>
      <c r="AH170">
        <v>9.9540000000000006</v>
      </c>
      <c r="AI170">
        <v>10.536</v>
      </c>
      <c r="AJ170">
        <v>11.061999999999999</v>
      </c>
      <c r="AK170">
        <v>11.587</v>
      </c>
      <c r="AL170">
        <v>12.256</v>
      </c>
      <c r="AM170">
        <v>12.815</v>
      </c>
      <c r="AN170">
        <v>13.287000000000001</v>
      </c>
      <c r="AO170">
        <v>13.785</v>
      </c>
      <c r="AP170">
        <v>14.218999999999999</v>
      </c>
      <c r="AQ170">
        <v>14.718999999999999</v>
      </c>
      <c r="AS170">
        <f t="shared" si="108"/>
        <v>471</v>
      </c>
      <c r="AT170">
        <f t="shared" si="108"/>
        <v>471</v>
      </c>
      <c r="AU170">
        <f t="shared" si="108"/>
        <v>471</v>
      </c>
      <c r="AV170" s="5">
        <f t="shared" si="86"/>
        <v>522.99589037870226</v>
      </c>
      <c r="AW170" s="5">
        <f t="shared" si="87"/>
        <v>630.11077435071184</v>
      </c>
      <c r="AX170" s="5">
        <f t="shared" si="88"/>
        <v>930.10777817863254</v>
      </c>
      <c r="AY170" s="5">
        <f t="shared" si="89"/>
        <v>882.98859179546696</v>
      </c>
      <c r="AZ170" s="5">
        <f t="shared" si="90"/>
        <v>911.49390410982664</v>
      </c>
      <c r="BA170" s="5">
        <f t="shared" si="91"/>
        <v>978.43060320496431</v>
      </c>
      <c r="BB170" s="5">
        <f t="shared" si="92"/>
        <v>746.58611526560026</v>
      </c>
      <c r="BC170" s="5">
        <f t="shared" si="93"/>
        <v>681.55413507363289</v>
      </c>
      <c r="BD170" s="5">
        <f t="shared" si="94"/>
        <v>651.09425566574976</v>
      </c>
      <c r="BE170" s="5">
        <f t="shared" si="95"/>
        <v>652.61447603760257</v>
      </c>
      <c r="BF170" s="5">
        <f t="shared" si="96"/>
        <v>681.81371936645405</v>
      </c>
      <c r="BG170" s="5">
        <f t="shared" si="97"/>
        <v>626.33363952173954</v>
      </c>
      <c r="BH170" s="5">
        <f t="shared" si="98"/>
        <v>715.38022385185729</v>
      </c>
      <c r="BI170" s="5">
        <f t="shared" si="99"/>
        <v>885.90136598278718</v>
      </c>
      <c r="BJ170" s="5">
        <f t="shared" si="100"/>
        <v>985.97937703177865</v>
      </c>
      <c r="BK170" s="5">
        <f t="shared" si="101"/>
        <v>988.75493710356045</v>
      </c>
      <c r="BL170" s="5">
        <f t="shared" si="102"/>
        <v>1200.7200644787672</v>
      </c>
      <c r="BM170" s="5">
        <f t="shared" si="103"/>
        <v>1552.5378652872269</v>
      </c>
      <c r="BN170" s="5">
        <f t="shared" si="104"/>
        <v>1492.7851711462524</v>
      </c>
      <c r="BO170" s="5">
        <f t="shared" si="105"/>
        <v>1757.9963009446965</v>
      </c>
    </row>
    <row r="171" spans="1:67" x14ac:dyDescent="0.3">
      <c r="A171">
        <f t="shared" si="106"/>
        <v>167</v>
      </c>
      <c r="B171">
        <f t="shared" si="75"/>
        <v>471</v>
      </c>
      <c r="C171" s="5">
        <f>AU171*EXP('Capital Market Assumptions'!$B$22+'Capital Market Assumptions'!$B$23*'Random Draws'!B170)</f>
        <v>435.94905719367051</v>
      </c>
      <c r="D171" s="5">
        <f>AV171*EXP('Capital Market Assumptions'!$B$22+'Capital Market Assumptions'!$B$23*'Random Draws'!C170)</f>
        <v>395.92671902651216</v>
      </c>
      <c r="E171" s="5">
        <f>AW171*EXP('Capital Market Assumptions'!$B$22+'Capital Market Assumptions'!$B$23*'Random Draws'!D170)</f>
        <v>519.23311836811854</v>
      </c>
      <c r="F171" s="5">
        <f>AX171*EXP('Capital Market Assumptions'!$B$22+'Capital Market Assumptions'!$B$23*'Random Draws'!E170)</f>
        <v>559.5987803259768</v>
      </c>
      <c r="G171" s="5">
        <f>AY171*EXP('Capital Market Assumptions'!$B$22+'Capital Market Assumptions'!$B$23*'Random Draws'!F170)</f>
        <v>637.86926756602054</v>
      </c>
      <c r="H171" s="5">
        <f>AZ171*EXP('Capital Market Assumptions'!$B$22+'Capital Market Assumptions'!$B$23*'Random Draws'!G170)</f>
        <v>781.47822414359234</v>
      </c>
      <c r="I171" s="5">
        <f>BA171*EXP('Capital Market Assumptions'!$B$22+'Capital Market Assumptions'!$B$23*'Random Draws'!H170)</f>
        <v>772.1291806761036</v>
      </c>
      <c r="J171" s="5">
        <f>BB171*EXP('Capital Market Assumptions'!$B$22+'Capital Market Assumptions'!$B$23*'Random Draws'!I170)</f>
        <v>794.05440696228573</v>
      </c>
      <c r="K171" s="5">
        <f>BC171*EXP('Capital Market Assumptions'!$B$22+'Capital Market Assumptions'!$B$23*'Random Draws'!J170)</f>
        <v>724.79487279588466</v>
      </c>
      <c r="L171" s="5">
        <f>BD171*EXP('Capital Market Assumptions'!$B$22+'Capital Market Assumptions'!$B$23*'Random Draws'!K170)</f>
        <v>879.42162872404322</v>
      </c>
      <c r="M171" s="5">
        <f>BE171*EXP('Capital Market Assumptions'!$B$22+'Capital Market Assumptions'!$B$23*'Random Draws'!L170)</f>
        <v>941.56781075263393</v>
      </c>
      <c r="N171" s="5">
        <f>BF171*EXP('Capital Market Assumptions'!$B$22+'Capital Market Assumptions'!$B$23*'Random Draws'!M170)</f>
        <v>1094.9372710512691</v>
      </c>
      <c r="O171" s="5">
        <f>BG171*EXP('Capital Market Assumptions'!$B$22+'Capital Market Assumptions'!$B$23*'Random Draws'!N170)</f>
        <v>1256.9864690898669</v>
      </c>
      <c r="P171" s="5">
        <f>BH171*EXP('Capital Market Assumptions'!$B$22+'Capital Market Assumptions'!$B$23*'Random Draws'!O170)</f>
        <v>1554.4843835796601</v>
      </c>
      <c r="Q171" s="5">
        <f>BI171*EXP('Capital Market Assumptions'!$B$22+'Capital Market Assumptions'!$B$23*'Random Draws'!P170)</f>
        <v>1704.4191863817903</v>
      </c>
      <c r="R171" s="5">
        <f>BJ171*EXP('Capital Market Assumptions'!$B$22+'Capital Market Assumptions'!$B$23*'Random Draws'!Q170)</f>
        <v>1991.8258849912877</v>
      </c>
      <c r="S171" s="5">
        <f>BK171*EXP('Capital Market Assumptions'!$B$22+'Capital Market Assumptions'!$B$23*'Random Draws'!R170)</f>
        <v>2169.7651618645759</v>
      </c>
      <c r="T171" s="5">
        <f>BL171*EXP('Capital Market Assumptions'!$B$22+'Capital Market Assumptions'!$B$23*'Random Draws'!S170)</f>
        <v>2329.9050062783022</v>
      </c>
      <c r="U171" s="5">
        <f>BM171*EXP('Capital Market Assumptions'!$B$22+'Capital Market Assumptions'!$B$23*'Random Draws'!T170)</f>
        <v>2648.3418953405935</v>
      </c>
      <c r="V171" s="5">
        <f>BN171*EXP('Capital Market Assumptions'!$B$22+'Capital Market Assumptions'!$B$23*'Random Draws'!U170)</f>
        <v>2838.3517441677477</v>
      </c>
      <c r="X171">
        <f t="shared" si="76"/>
        <v>4.2999999999999261E-2</v>
      </c>
      <c r="Y171">
        <f t="shared" si="77"/>
        <v>1.0600000000000023</v>
      </c>
      <c r="Z171">
        <f t="shared" si="78"/>
        <v>2.0930000000000035</v>
      </c>
      <c r="AA171">
        <f t="shared" si="79"/>
        <v>3.1530000000000058</v>
      </c>
      <c r="AB171">
        <f t="shared" si="80"/>
        <v>4.2659999999999911</v>
      </c>
      <c r="AC171">
        <f t="shared" si="81"/>
        <v>5.3020000000000067</v>
      </c>
      <c r="AD171">
        <f t="shared" si="82"/>
        <v>6.3569999999999993</v>
      </c>
      <c r="AE171">
        <f t="shared" si="83"/>
        <v>7.3900000000000006</v>
      </c>
      <c r="AF171">
        <f t="shared" si="84"/>
        <v>8.3549999999999898</v>
      </c>
      <c r="AG171">
        <f t="shared" si="85"/>
        <v>9.2480000000000047</v>
      </c>
      <c r="AH171">
        <v>9.9540000000000006</v>
      </c>
      <c r="AI171">
        <v>10.536</v>
      </c>
      <c r="AJ171">
        <v>11.061999999999999</v>
      </c>
      <c r="AK171">
        <v>11.587</v>
      </c>
      <c r="AL171">
        <v>12.256</v>
      </c>
      <c r="AM171">
        <v>12.815</v>
      </c>
      <c r="AN171">
        <v>13.287000000000001</v>
      </c>
      <c r="AO171">
        <v>13.785</v>
      </c>
      <c r="AP171">
        <v>14.218999999999999</v>
      </c>
      <c r="AQ171">
        <v>14.718999999999999</v>
      </c>
      <c r="AS171">
        <f t="shared" si="108"/>
        <v>471</v>
      </c>
      <c r="AT171">
        <f t="shared" si="108"/>
        <v>471</v>
      </c>
      <c r="AU171">
        <f t="shared" si="108"/>
        <v>471</v>
      </c>
      <c r="AV171" s="5">
        <f t="shared" si="86"/>
        <v>435.90605719367051</v>
      </c>
      <c r="AW171" s="5">
        <f t="shared" si="87"/>
        <v>394.86671902651216</v>
      </c>
      <c r="AX171" s="5">
        <f t="shared" si="88"/>
        <v>517.14011836811858</v>
      </c>
      <c r="AY171" s="5">
        <f t="shared" si="89"/>
        <v>556.44578032597678</v>
      </c>
      <c r="AZ171" s="5">
        <f t="shared" si="90"/>
        <v>633.60326756602058</v>
      </c>
      <c r="BA171" s="5">
        <f t="shared" si="91"/>
        <v>776.17622414359232</v>
      </c>
      <c r="BB171" s="5">
        <f t="shared" si="92"/>
        <v>765.77218067610363</v>
      </c>
      <c r="BC171" s="5">
        <f t="shared" si="93"/>
        <v>786.66440696228574</v>
      </c>
      <c r="BD171" s="5">
        <f t="shared" si="94"/>
        <v>716.43987279588464</v>
      </c>
      <c r="BE171" s="5">
        <f t="shared" si="95"/>
        <v>870.17362872404317</v>
      </c>
      <c r="BF171" s="5">
        <f t="shared" si="96"/>
        <v>931.61381075263398</v>
      </c>
      <c r="BG171" s="5">
        <f t="shared" si="97"/>
        <v>1084.4012710512691</v>
      </c>
      <c r="BH171" s="5">
        <f t="shared" si="98"/>
        <v>1245.924469089867</v>
      </c>
      <c r="BI171" s="5">
        <f t="shared" si="99"/>
        <v>1542.8973835796601</v>
      </c>
      <c r="BJ171" s="5">
        <f t="shared" si="100"/>
        <v>1692.1631863817902</v>
      </c>
      <c r="BK171" s="5">
        <f t="shared" si="101"/>
        <v>1979.0108849912876</v>
      </c>
      <c r="BL171" s="5">
        <f t="shared" si="102"/>
        <v>2156.4781618645761</v>
      </c>
      <c r="BM171" s="5">
        <f t="shared" si="103"/>
        <v>2316.1200062783023</v>
      </c>
      <c r="BN171" s="5">
        <f t="shared" si="104"/>
        <v>2634.1228953405935</v>
      </c>
      <c r="BO171" s="5">
        <f t="shared" si="105"/>
        <v>2823.6327441677477</v>
      </c>
    </row>
    <row r="172" spans="1:67" x14ac:dyDescent="0.3">
      <c r="A172">
        <f t="shared" si="106"/>
        <v>168</v>
      </c>
      <c r="B172">
        <f t="shared" si="75"/>
        <v>471</v>
      </c>
      <c r="C172" s="5">
        <f>AU172*EXP('Capital Market Assumptions'!$B$22+'Capital Market Assumptions'!$B$23*'Random Draws'!B171)</f>
        <v>456.28366302675261</v>
      </c>
      <c r="D172" s="5">
        <f>AV172*EXP('Capital Market Assumptions'!$B$22+'Capital Market Assumptions'!$B$23*'Random Draws'!C171)</f>
        <v>657.51090962993328</v>
      </c>
      <c r="E172" s="5">
        <f>AW172*EXP('Capital Market Assumptions'!$B$22+'Capital Market Assumptions'!$B$23*'Random Draws'!D171)</f>
        <v>701.08389393353013</v>
      </c>
      <c r="F172" s="5">
        <f>AX172*EXP('Capital Market Assumptions'!$B$22+'Capital Market Assumptions'!$B$23*'Random Draws'!E171)</f>
        <v>822.35408256913627</v>
      </c>
      <c r="G172" s="5">
        <f>AY172*EXP('Capital Market Assumptions'!$B$22+'Capital Market Assumptions'!$B$23*'Random Draws'!F171)</f>
        <v>1043.8387255187647</v>
      </c>
      <c r="H172" s="5">
        <f>AZ172*EXP('Capital Market Assumptions'!$B$22+'Capital Market Assumptions'!$B$23*'Random Draws'!G171)</f>
        <v>990.42536086623261</v>
      </c>
      <c r="I172" s="5">
        <f>BA172*EXP('Capital Market Assumptions'!$B$22+'Capital Market Assumptions'!$B$23*'Random Draws'!H171)</f>
        <v>1224.7199193574502</v>
      </c>
      <c r="J172" s="5">
        <f>BB172*EXP('Capital Market Assumptions'!$B$22+'Capital Market Assumptions'!$B$23*'Random Draws'!I171)</f>
        <v>1418.8612869579233</v>
      </c>
      <c r="K172" s="5">
        <f>BC172*EXP('Capital Market Assumptions'!$B$22+'Capital Market Assumptions'!$B$23*'Random Draws'!J171)</f>
        <v>1647.5124377851998</v>
      </c>
      <c r="L172" s="5">
        <f>BD172*EXP('Capital Market Assumptions'!$B$22+'Capital Market Assumptions'!$B$23*'Random Draws'!K171)</f>
        <v>1671.4656095391961</v>
      </c>
      <c r="M172" s="5">
        <f>BE172*EXP('Capital Market Assumptions'!$B$22+'Capital Market Assumptions'!$B$23*'Random Draws'!L171)</f>
        <v>1941.5519787213168</v>
      </c>
      <c r="N172" s="5">
        <f>BF172*EXP('Capital Market Assumptions'!$B$22+'Capital Market Assumptions'!$B$23*'Random Draws'!M171)</f>
        <v>2116.7449304121533</v>
      </c>
      <c r="O172" s="5">
        <f>BG172*EXP('Capital Market Assumptions'!$B$22+'Capital Market Assumptions'!$B$23*'Random Draws'!N171)</f>
        <v>2470.7652328040467</v>
      </c>
      <c r="P172" s="5">
        <f>BH172*EXP('Capital Market Assumptions'!$B$22+'Capital Market Assumptions'!$B$23*'Random Draws'!O171)</f>
        <v>2063.2796323467469</v>
      </c>
      <c r="Q172" s="5">
        <f>BI172*EXP('Capital Market Assumptions'!$B$22+'Capital Market Assumptions'!$B$23*'Random Draws'!P171)</f>
        <v>2011.5068421956455</v>
      </c>
      <c r="R172" s="5">
        <f>BJ172*EXP('Capital Market Assumptions'!$B$22+'Capital Market Assumptions'!$B$23*'Random Draws'!Q171)</f>
        <v>2005.6729613034672</v>
      </c>
      <c r="S172" s="5">
        <f>BK172*EXP('Capital Market Assumptions'!$B$22+'Capital Market Assumptions'!$B$23*'Random Draws'!R171)</f>
        <v>2562.3359941518356</v>
      </c>
      <c r="T172" s="5">
        <f>BL172*EXP('Capital Market Assumptions'!$B$22+'Capital Market Assumptions'!$B$23*'Random Draws'!S171)</f>
        <v>2988.4792585853475</v>
      </c>
      <c r="U172" s="5">
        <f>BM172*EXP('Capital Market Assumptions'!$B$22+'Capital Market Assumptions'!$B$23*'Random Draws'!T171)</f>
        <v>2687.4403057053369</v>
      </c>
      <c r="V172" s="5">
        <f>BN172*EXP('Capital Market Assumptions'!$B$22+'Capital Market Assumptions'!$B$23*'Random Draws'!U171)</f>
        <v>2802.7786140986532</v>
      </c>
      <c r="X172">
        <f t="shared" si="76"/>
        <v>4.2999999999999261E-2</v>
      </c>
      <c r="Y172">
        <f t="shared" si="77"/>
        <v>1.0600000000000023</v>
      </c>
      <c r="Z172">
        <f t="shared" si="78"/>
        <v>2.0930000000000035</v>
      </c>
      <c r="AA172">
        <f t="shared" si="79"/>
        <v>3.1530000000000058</v>
      </c>
      <c r="AB172">
        <f t="shared" si="80"/>
        <v>4.2659999999999911</v>
      </c>
      <c r="AC172">
        <f t="shared" si="81"/>
        <v>5.3020000000000067</v>
      </c>
      <c r="AD172">
        <f t="shared" si="82"/>
        <v>6.3569999999999993</v>
      </c>
      <c r="AE172">
        <f t="shared" si="83"/>
        <v>7.3900000000000006</v>
      </c>
      <c r="AF172">
        <f t="shared" si="84"/>
        <v>8.3549999999999898</v>
      </c>
      <c r="AG172">
        <f t="shared" si="85"/>
        <v>9.2480000000000047</v>
      </c>
      <c r="AH172">
        <v>9.9540000000000006</v>
      </c>
      <c r="AI172">
        <v>10.536</v>
      </c>
      <c r="AJ172">
        <v>11.061999999999999</v>
      </c>
      <c r="AK172">
        <v>11.587</v>
      </c>
      <c r="AL172">
        <v>12.256</v>
      </c>
      <c r="AM172">
        <v>12.815</v>
      </c>
      <c r="AN172">
        <v>13.287000000000001</v>
      </c>
      <c r="AO172">
        <v>13.785</v>
      </c>
      <c r="AP172">
        <v>14.218999999999999</v>
      </c>
      <c r="AQ172">
        <v>14.718999999999999</v>
      </c>
      <c r="AS172">
        <f t="shared" si="108"/>
        <v>471</v>
      </c>
      <c r="AT172">
        <f t="shared" si="108"/>
        <v>471</v>
      </c>
      <c r="AU172">
        <f t="shared" si="108"/>
        <v>471</v>
      </c>
      <c r="AV172" s="5">
        <f t="shared" si="86"/>
        <v>456.2406630267526</v>
      </c>
      <c r="AW172" s="5">
        <f t="shared" si="87"/>
        <v>656.45090962993322</v>
      </c>
      <c r="AX172" s="5">
        <f t="shared" si="88"/>
        <v>698.99089393353017</v>
      </c>
      <c r="AY172" s="5">
        <f t="shared" si="89"/>
        <v>819.20108256913625</v>
      </c>
      <c r="AZ172" s="5">
        <f t="shared" si="90"/>
        <v>1039.5727255187646</v>
      </c>
      <c r="BA172" s="5">
        <f t="shared" si="91"/>
        <v>985.12336086623259</v>
      </c>
      <c r="BB172" s="5">
        <f t="shared" si="92"/>
        <v>1218.3629193574502</v>
      </c>
      <c r="BC172" s="5">
        <f t="shared" si="93"/>
        <v>1411.4712869579232</v>
      </c>
      <c r="BD172" s="5">
        <f t="shared" si="94"/>
        <v>1639.1574377851998</v>
      </c>
      <c r="BE172" s="5">
        <f t="shared" si="95"/>
        <v>1662.217609539196</v>
      </c>
      <c r="BF172" s="5">
        <f t="shared" si="96"/>
        <v>1931.5979787213168</v>
      </c>
      <c r="BG172" s="5">
        <f t="shared" si="97"/>
        <v>2106.2089304121532</v>
      </c>
      <c r="BH172" s="5">
        <f t="shared" si="98"/>
        <v>2459.7032328040468</v>
      </c>
      <c r="BI172" s="5">
        <f t="shared" si="99"/>
        <v>2051.6926323467469</v>
      </c>
      <c r="BJ172" s="5">
        <f t="shared" si="100"/>
        <v>1999.2508421956454</v>
      </c>
      <c r="BK172" s="5">
        <f t="shared" si="101"/>
        <v>1992.8579613034672</v>
      </c>
      <c r="BL172" s="5">
        <f t="shared" si="102"/>
        <v>2549.0489941518358</v>
      </c>
      <c r="BM172" s="5">
        <f t="shared" si="103"/>
        <v>2974.6942585853476</v>
      </c>
      <c r="BN172" s="5">
        <f t="shared" si="104"/>
        <v>2673.2213057053368</v>
      </c>
      <c r="BO172" s="5">
        <f t="shared" si="105"/>
        <v>2788.0596140986531</v>
      </c>
    </row>
    <row r="173" spans="1:67" x14ac:dyDescent="0.3">
      <c r="A173">
        <f t="shared" si="106"/>
        <v>169</v>
      </c>
      <c r="B173">
        <f t="shared" si="75"/>
        <v>471</v>
      </c>
      <c r="C173" s="5">
        <f>AU173*EXP('Capital Market Assumptions'!$B$22+'Capital Market Assumptions'!$B$23*'Random Draws'!B172)</f>
        <v>494.38209330224674</v>
      </c>
      <c r="D173" s="5">
        <f>AV173*EXP('Capital Market Assumptions'!$B$22+'Capital Market Assumptions'!$B$23*'Random Draws'!C172)</f>
        <v>508.03700870624448</v>
      </c>
      <c r="E173" s="5">
        <f>AW173*EXP('Capital Market Assumptions'!$B$22+'Capital Market Assumptions'!$B$23*'Random Draws'!D172)</f>
        <v>534.48794349003504</v>
      </c>
      <c r="F173" s="5">
        <f>AX173*EXP('Capital Market Assumptions'!$B$22+'Capital Market Assumptions'!$B$23*'Random Draws'!E172)</f>
        <v>597.49320120097525</v>
      </c>
      <c r="G173" s="5">
        <f>AY173*EXP('Capital Market Assumptions'!$B$22+'Capital Market Assumptions'!$B$23*'Random Draws'!F172)</f>
        <v>638.52493072718369</v>
      </c>
      <c r="H173" s="5">
        <f>AZ173*EXP('Capital Market Assumptions'!$B$22+'Capital Market Assumptions'!$B$23*'Random Draws'!G172)</f>
        <v>648.10946854021302</v>
      </c>
      <c r="I173" s="5">
        <f>BA173*EXP('Capital Market Assumptions'!$B$22+'Capital Market Assumptions'!$B$23*'Random Draws'!H172)</f>
        <v>672.36043786520099</v>
      </c>
      <c r="J173" s="5">
        <f>BB173*EXP('Capital Market Assumptions'!$B$22+'Capital Market Assumptions'!$B$23*'Random Draws'!I172)</f>
        <v>677.52863287129378</v>
      </c>
      <c r="K173" s="5">
        <f>BC173*EXP('Capital Market Assumptions'!$B$22+'Capital Market Assumptions'!$B$23*'Random Draws'!J172)</f>
        <v>649.30159485099114</v>
      </c>
      <c r="L173" s="5">
        <f>BD173*EXP('Capital Market Assumptions'!$B$22+'Capital Market Assumptions'!$B$23*'Random Draws'!K172)</f>
        <v>666.04941252412914</v>
      </c>
      <c r="M173" s="5">
        <f>BE173*EXP('Capital Market Assumptions'!$B$22+'Capital Market Assumptions'!$B$23*'Random Draws'!L172)</f>
        <v>739.56002506373341</v>
      </c>
      <c r="N173" s="5">
        <f>BF173*EXP('Capital Market Assumptions'!$B$22+'Capital Market Assumptions'!$B$23*'Random Draws'!M172)</f>
        <v>812.58857899339068</v>
      </c>
      <c r="O173" s="5">
        <f>BG173*EXP('Capital Market Assumptions'!$B$22+'Capital Market Assumptions'!$B$23*'Random Draws'!N172)</f>
        <v>763.79624378766357</v>
      </c>
      <c r="P173" s="5">
        <f>BH173*EXP('Capital Market Assumptions'!$B$22+'Capital Market Assumptions'!$B$23*'Random Draws'!O172)</f>
        <v>890.30494021900336</v>
      </c>
      <c r="Q173" s="5">
        <f>BI173*EXP('Capital Market Assumptions'!$B$22+'Capital Market Assumptions'!$B$23*'Random Draws'!P172)</f>
        <v>897.19607238559786</v>
      </c>
      <c r="R173" s="5">
        <f>BJ173*EXP('Capital Market Assumptions'!$B$22+'Capital Market Assumptions'!$B$23*'Random Draws'!Q172)</f>
        <v>1169.5391628152477</v>
      </c>
      <c r="S173" s="5">
        <f>BK173*EXP('Capital Market Assumptions'!$B$22+'Capital Market Assumptions'!$B$23*'Random Draws'!R172)</f>
        <v>1188.6532560088781</v>
      </c>
      <c r="T173" s="5">
        <f>BL173*EXP('Capital Market Assumptions'!$B$22+'Capital Market Assumptions'!$B$23*'Random Draws'!S172)</f>
        <v>1152.7703847167516</v>
      </c>
      <c r="U173" s="5">
        <f>BM173*EXP('Capital Market Assumptions'!$B$22+'Capital Market Assumptions'!$B$23*'Random Draws'!T172)</f>
        <v>1372.3714421647326</v>
      </c>
      <c r="V173" s="5">
        <f>BN173*EXP('Capital Market Assumptions'!$B$22+'Capital Market Assumptions'!$B$23*'Random Draws'!U172)</f>
        <v>1307.2903279364946</v>
      </c>
      <c r="X173">
        <f t="shared" si="76"/>
        <v>4.2999999999999261E-2</v>
      </c>
      <c r="Y173">
        <f t="shared" si="77"/>
        <v>1.0600000000000023</v>
      </c>
      <c r="Z173">
        <f t="shared" si="78"/>
        <v>2.0930000000000035</v>
      </c>
      <c r="AA173">
        <f t="shared" si="79"/>
        <v>3.1530000000000058</v>
      </c>
      <c r="AB173">
        <f t="shared" si="80"/>
        <v>4.2659999999999911</v>
      </c>
      <c r="AC173">
        <f t="shared" si="81"/>
        <v>5.3020000000000067</v>
      </c>
      <c r="AD173">
        <f t="shared" si="82"/>
        <v>6.3569999999999993</v>
      </c>
      <c r="AE173">
        <f t="shared" si="83"/>
        <v>7.3900000000000006</v>
      </c>
      <c r="AF173">
        <f t="shared" si="84"/>
        <v>8.3549999999999898</v>
      </c>
      <c r="AG173">
        <f t="shared" si="85"/>
        <v>9.2480000000000047</v>
      </c>
      <c r="AH173">
        <v>9.9540000000000006</v>
      </c>
      <c r="AI173">
        <v>10.536</v>
      </c>
      <c r="AJ173">
        <v>11.061999999999999</v>
      </c>
      <c r="AK173">
        <v>11.587</v>
      </c>
      <c r="AL173">
        <v>12.256</v>
      </c>
      <c r="AM173">
        <v>12.815</v>
      </c>
      <c r="AN173">
        <v>13.287000000000001</v>
      </c>
      <c r="AO173">
        <v>13.785</v>
      </c>
      <c r="AP173">
        <v>14.218999999999999</v>
      </c>
      <c r="AQ173">
        <v>14.718999999999999</v>
      </c>
      <c r="AS173">
        <f t="shared" si="108"/>
        <v>471</v>
      </c>
      <c r="AT173">
        <f t="shared" si="108"/>
        <v>471</v>
      </c>
      <c r="AU173">
        <f t="shared" si="108"/>
        <v>471</v>
      </c>
      <c r="AV173" s="5">
        <f t="shared" si="86"/>
        <v>494.33909330224674</v>
      </c>
      <c r="AW173" s="5">
        <f t="shared" si="87"/>
        <v>506.97700870624448</v>
      </c>
      <c r="AX173" s="5">
        <f t="shared" si="88"/>
        <v>532.39494349003508</v>
      </c>
      <c r="AY173" s="5">
        <f t="shared" si="89"/>
        <v>594.34020120097523</v>
      </c>
      <c r="AZ173" s="5">
        <f t="shared" si="90"/>
        <v>634.25893072718372</v>
      </c>
      <c r="BA173" s="5">
        <f t="shared" si="91"/>
        <v>642.80746854021299</v>
      </c>
      <c r="BB173" s="5">
        <f t="shared" si="92"/>
        <v>666.00343786520102</v>
      </c>
      <c r="BC173" s="5">
        <f t="shared" si="93"/>
        <v>670.13863287129379</v>
      </c>
      <c r="BD173" s="5">
        <f t="shared" si="94"/>
        <v>640.94659485099112</v>
      </c>
      <c r="BE173" s="5">
        <f t="shared" si="95"/>
        <v>656.80141252412909</v>
      </c>
      <c r="BF173" s="5">
        <f t="shared" si="96"/>
        <v>729.60602506373345</v>
      </c>
      <c r="BG173" s="5">
        <f t="shared" si="97"/>
        <v>802.05257899339074</v>
      </c>
      <c r="BH173" s="5">
        <f t="shared" si="98"/>
        <v>752.73424378766356</v>
      </c>
      <c r="BI173" s="5">
        <f t="shared" si="99"/>
        <v>878.71794021900337</v>
      </c>
      <c r="BJ173" s="5">
        <f t="shared" si="100"/>
        <v>884.94007238559789</v>
      </c>
      <c r="BK173" s="5">
        <f t="shared" si="101"/>
        <v>1156.7241628152476</v>
      </c>
      <c r="BL173" s="5">
        <f t="shared" si="102"/>
        <v>1175.3662560088781</v>
      </c>
      <c r="BM173" s="5">
        <f t="shared" si="103"/>
        <v>1138.9853847167515</v>
      </c>
      <c r="BN173" s="5">
        <f t="shared" si="104"/>
        <v>1358.1524421647325</v>
      </c>
      <c r="BO173" s="5">
        <f t="shared" si="105"/>
        <v>1292.5713279364945</v>
      </c>
    </row>
    <row r="174" spans="1:67" x14ac:dyDescent="0.3">
      <c r="A174">
        <f t="shared" si="106"/>
        <v>170</v>
      </c>
      <c r="B174">
        <f t="shared" si="75"/>
        <v>471</v>
      </c>
      <c r="C174" s="5">
        <f>AU174*EXP('Capital Market Assumptions'!$B$22+'Capital Market Assumptions'!$B$23*'Random Draws'!B173)</f>
        <v>553.34464186171374</v>
      </c>
      <c r="D174" s="5">
        <f>AV174*EXP('Capital Market Assumptions'!$B$22+'Capital Market Assumptions'!$B$23*'Random Draws'!C173)</f>
        <v>621.17801670601716</v>
      </c>
      <c r="E174" s="5">
        <f>AW174*EXP('Capital Market Assumptions'!$B$22+'Capital Market Assumptions'!$B$23*'Random Draws'!D173)</f>
        <v>718.31682679729079</v>
      </c>
      <c r="F174" s="5">
        <f>AX174*EXP('Capital Market Assumptions'!$B$22+'Capital Market Assumptions'!$B$23*'Random Draws'!E173)</f>
        <v>804.9112833848244</v>
      </c>
      <c r="G174" s="5">
        <f>AY174*EXP('Capital Market Assumptions'!$B$22+'Capital Market Assumptions'!$B$23*'Random Draws'!F173)</f>
        <v>832.71046350865413</v>
      </c>
      <c r="H174" s="5">
        <f>AZ174*EXP('Capital Market Assumptions'!$B$22+'Capital Market Assumptions'!$B$23*'Random Draws'!G173)</f>
        <v>995.40274008085646</v>
      </c>
      <c r="I174" s="5">
        <f>BA174*EXP('Capital Market Assumptions'!$B$22+'Capital Market Assumptions'!$B$23*'Random Draws'!H173)</f>
        <v>1111.3809095823444</v>
      </c>
      <c r="J174" s="5">
        <f>BB174*EXP('Capital Market Assumptions'!$B$22+'Capital Market Assumptions'!$B$23*'Random Draws'!I173)</f>
        <v>1364.9178865797126</v>
      </c>
      <c r="K174" s="5">
        <f>BC174*EXP('Capital Market Assumptions'!$B$22+'Capital Market Assumptions'!$B$23*'Random Draws'!J173)</f>
        <v>2040.3673798819984</v>
      </c>
      <c r="L174" s="5">
        <f>BD174*EXP('Capital Market Assumptions'!$B$22+'Capital Market Assumptions'!$B$23*'Random Draws'!K173)</f>
        <v>2078.2564079131594</v>
      </c>
      <c r="M174" s="5">
        <f>BE174*EXP('Capital Market Assumptions'!$B$22+'Capital Market Assumptions'!$B$23*'Random Draws'!L173)</f>
        <v>2824.2387140754076</v>
      </c>
      <c r="N174" s="5">
        <f>BF174*EXP('Capital Market Assumptions'!$B$22+'Capital Market Assumptions'!$B$23*'Random Draws'!M173)</f>
        <v>3036.108896618126</v>
      </c>
      <c r="O174" s="5">
        <f>BG174*EXP('Capital Market Assumptions'!$B$22+'Capital Market Assumptions'!$B$23*'Random Draws'!N173)</f>
        <v>3105.7860274027853</v>
      </c>
      <c r="P174" s="5">
        <f>BH174*EXP('Capital Market Assumptions'!$B$22+'Capital Market Assumptions'!$B$23*'Random Draws'!O173)</f>
        <v>3539.7861810105146</v>
      </c>
      <c r="Q174" s="5">
        <f>BI174*EXP('Capital Market Assumptions'!$B$22+'Capital Market Assumptions'!$B$23*'Random Draws'!P173)</f>
        <v>3316.4237882085386</v>
      </c>
      <c r="R174" s="5">
        <f>BJ174*EXP('Capital Market Assumptions'!$B$22+'Capital Market Assumptions'!$B$23*'Random Draws'!Q173)</f>
        <v>4115.8039746476261</v>
      </c>
      <c r="S174" s="5">
        <f>BK174*EXP('Capital Market Assumptions'!$B$22+'Capital Market Assumptions'!$B$23*'Random Draws'!R173)</f>
        <v>3741.3762486327646</v>
      </c>
      <c r="T174" s="5">
        <f>BL174*EXP('Capital Market Assumptions'!$B$22+'Capital Market Assumptions'!$B$23*'Random Draws'!S173)</f>
        <v>4245.4314479452423</v>
      </c>
      <c r="U174" s="5">
        <f>BM174*EXP('Capital Market Assumptions'!$B$22+'Capital Market Assumptions'!$B$23*'Random Draws'!T173)</f>
        <v>3510.960860006729</v>
      </c>
      <c r="V174" s="5">
        <f>BN174*EXP('Capital Market Assumptions'!$B$22+'Capital Market Assumptions'!$B$23*'Random Draws'!U173)</f>
        <v>4285.1639027504361</v>
      </c>
      <c r="X174">
        <f t="shared" si="76"/>
        <v>4.2999999999999261E-2</v>
      </c>
      <c r="Y174">
        <f t="shared" si="77"/>
        <v>1.0600000000000023</v>
      </c>
      <c r="Z174">
        <f t="shared" si="78"/>
        <v>2.0930000000000035</v>
      </c>
      <c r="AA174">
        <f t="shared" si="79"/>
        <v>3.1530000000000058</v>
      </c>
      <c r="AB174">
        <f t="shared" si="80"/>
        <v>4.2659999999999911</v>
      </c>
      <c r="AC174">
        <f t="shared" si="81"/>
        <v>5.3020000000000067</v>
      </c>
      <c r="AD174">
        <f t="shared" si="82"/>
        <v>6.3569999999999993</v>
      </c>
      <c r="AE174">
        <f t="shared" si="83"/>
        <v>7.3900000000000006</v>
      </c>
      <c r="AF174">
        <f t="shared" si="84"/>
        <v>8.3549999999999898</v>
      </c>
      <c r="AG174">
        <f t="shared" si="85"/>
        <v>9.2480000000000047</v>
      </c>
      <c r="AH174">
        <v>9.9540000000000006</v>
      </c>
      <c r="AI174">
        <v>10.536</v>
      </c>
      <c r="AJ174">
        <v>11.061999999999999</v>
      </c>
      <c r="AK174">
        <v>11.587</v>
      </c>
      <c r="AL174">
        <v>12.256</v>
      </c>
      <c r="AM174">
        <v>12.815</v>
      </c>
      <c r="AN174">
        <v>13.287000000000001</v>
      </c>
      <c r="AO174">
        <v>13.785</v>
      </c>
      <c r="AP174">
        <v>14.218999999999999</v>
      </c>
      <c r="AQ174">
        <v>14.718999999999999</v>
      </c>
      <c r="AS174">
        <f t="shared" si="108"/>
        <v>471</v>
      </c>
      <c r="AT174">
        <f t="shared" si="108"/>
        <v>471</v>
      </c>
      <c r="AU174">
        <f t="shared" si="108"/>
        <v>471</v>
      </c>
      <c r="AV174" s="5">
        <f t="shared" si="86"/>
        <v>553.30164186171373</v>
      </c>
      <c r="AW174" s="5">
        <f t="shared" si="87"/>
        <v>620.11801670601722</v>
      </c>
      <c r="AX174" s="5">
        <f t="shared" si="88"/>
        <v>716.22382679729083</v>
      </c>
      <c r="AY174" s="5">
        <f t="shared" si="89"/>
        <v>801.75828338482438</v>
      </c>
      <c r="AZ174" s="5">
        <f t="shared" si="90"/>
        <v>828.44446350865417</v>
      </c>
      <c r="BA174" s="5">
        <f t="shared" si="91"/>
        <v>990.10074008085644</v>
      </c>
      <c r="BB174" s="5">
        <f t="shared" si="92"/>
        <v>1105.0239095823445</v>
      </c>
      <c r="BC174" s="5">
        <f t="shared" si="93"/>
        <v>1357.5278865797125</v>
      </c>
      <c r="BD174" s="5">
        <f t="shared" si="94"/>
        <v>2032.0123798819984</v>
      </c>
      <c r="BE174" s="5">
        <f t="shared" si="95"/>
        <v>2069.0084079131593</v>
      </c>
      <c r="BF174" s="5">
        <f t="shared" si="96"/>
        <v>2814.2847140754075</v>
      </c>
      <c r="BG174" s="5">
        <f t="shared" si="97"/>
        <v>3025.5728966181259</v>
      </c>
      <c r="BH174" s="5">
        <f t="shared" si="98"/>
        <v>3094.7240274027854</v>
      </c>
      <c r="BI174" s="5">
        <f t="shared" si="99"/>
        <v>3528.1991810105146</v>
      </c>
      <c r="BJ174" s="5">
        <f t="shared" si="100"/>
        <v>3304.1677882085387</v>
      </c>
      <c r="BK174" s="5">
        <f t="shared" si="101"/>
        <v>4102.9889746476265</v>
      </c>
      <c r="BL174" s="5">
        <f t="shared" si="102"/>
        <v>3728.0892486327648</v>
      </c>
      <c r="BM174" s="5">
        <f t="shared" si="103"/>
        <v>4231.6464479452425</v>
      </c>
      <c r="BN174" s="5">
        <f t="shared" si="104"/>
        <v>3496.741860006729</v>
      </c>
      <c r="BO174" s="5">
        <f t="shared" si="105"/>
        <v>4270.4449027504361</v>
      </c>
    </row>
    <row r="175" spans="1:67" x14ac:dyDescent="0.3">
      <c r="A175">
        <f t="shared" si="106"/>
        <v>171</v>
      </c>
      <c r="B175">
        <f t="shared" si="75"/>
        <v>471</v>
      </c>
      <c r="C175" s="5">
        <f>AU175*EXP('Capital Market Assumptions'!$B$22+'Capital Market Assumptions'!$B$23*'Random Draws'!B174)</f>
        <v>432.16541927965915</v>
      </c>
      <c r="D175" s="5">
        <f>AV175*EXP('Capital Market Assumptions'!$B$22+'Capital Market Assumptions'!$B$23*'Random Draws'!C174)</f>
        <v>426.45438146396799</v>
      </c>
      <c r="E175" s="5">
        <f>AW175*EXP('Capital Market Assumptions'!$B$22+'Capital Market Assumptions'!$B$23*'Random Draws'!D174)</f>
        <v>428.42340536641422</v>
      </c>
      <c r="F175" s="5">
        <f>AX175*EXP('Capital Market Assumptions'!$B$22+'Capital Market Assumptions'!$B$23*'Random Draws'!E174)</f>
        <v>504.59519545727733</v>
      </c>
      <c r="G175" s="5">
        <f>AY175*EXP('Capital Market Assumptions'!$B$22+'Capital Market Assumptions'!$B$23*'Random Draws'!F174)</f>
        <v>516.24681663931131</v>
      </c>
      <c r="H175" s="5">
        <f>AZ175*EXP('Capital Market Assumptions'!$B$22+'Capital Market Assumptions'!$B$23*'Random Draws'!G174)</f>
        <v>590.82033252082715</v>
      </c>
      <c r="I175" s="5">
        <f>BA175*EXP('Capital Market Assumptions'!$B$22+'Capital Market Assumptions'!$B$23*'Random Draws'!H174)</f>
        <v>579.60628325015591</v>
      </c>
      <c r="J175" s="5">
        <f>BB175*EXP('Capital Market Assumptions'!$B$22+'Capital Market Assumptions'!$B$23*'Random Draws'!I174)</f>
        <v>535.00575195258546</v>
      </c>
      <c r="K175" s="5">
        <f>BC175*EXP('Capital Market Assumptions'!$B$22+'Capital Market Assumptions'!$B$23*'Random Draws'!J174)</f>
        <v>473.16458490725284</v>
      </c>
      <c r="L175" s="5">
        <f>BD175*EXP('Capital Market Assumptions'!$B$22+'Capital Market Assumptions'!$B$23*'Random Draws'!K174)</f>
        <v>456.90187076231967</v>
      </c>
      <c r="M175" s="5">
        <f>BE175*EXP('Capital Market Assumptions'!$B$22+'Capital Market Assumptions'!$B$23*'Random Draws'!L174)</f>
        <v>498.85658398496889</v>
      </c>
      <c r="N175" s="5">
        <f>BF175*EXP('Capital Market Assumptions'!$B$22+'Capital Market Assumptions'!$B$23*'Random Draws'!M174)</f>
        <v>509.89699824264534</v>
      </c>
      <c r="O175" s="5">
        <f>BG175*EXP('Capital Market Assumptions'!$B$22+'Capital Market Assumptions'!$B$23*'Random Draws'!N174)</f>
        <v>613.50664641858816</v>
      </c>
      <c r="P175" s="5">
        <f>BH175*EXP('Capital Market Assumptions'!$B$22+'Capital Market Assumptions'!$B$23*'Random Draws'!O174)</f>
        <v>658.84206107034743</v>
      </c>
      <c r="Q175" s="5">
        <f>BI175*EXP('Capital Market Assumptions'!$B$22+'Capital Market Assumptions'!$B$23*'Random Draws'!P174)</f>
        <v>610.74381801753157</v>
      </c>
      <c r="R175" s="5">
        <f>BJ175*EXP('Capital Market Assumptions'!$B$22+'Capital Market Assumptions'!$B$23*'Random Draws'!Q174)</f>
        <v>762.64375431797998</v>
      </c>
      <c r="S175" s="5">
        <f>BK175*EXP('Capital Market Assumptions'!$B$22+'Capital Market Assumptions'!$B$23*'Random Draws'!R174)</f>
        <v>787.25632998713593</v>
      </c>
      <c r="T175" s="5">
        <f>BL175*EXP('Capital Market Assumptions'!$B$22+'Capital Market Assumptions'!$B$23*'Random Draws'!S174)</f>
        <v>715.43188343910845</v>
      </c>
      <c r="U175" s="5">
        <f>BM175*EXP('Capital Market Assumptions'!$B$22+'Capital Market Assumptions'!$B$23*'Random Draws'!T174)</f>
        <v>692.28226056292863</v>
      </c>
      <c r="V175" s="5">
        <f>BN175*EXP('Capital Market Assumptions'!$B$22+'Capital Market Assumptions'!$B$23*'Random Draws'!U174)</f>
        <v>855.51991471549127</v>
      </c>
      <c r="X175">
        <f t="shared" si="76"/>
        <v>4.2999999999999261E-2</v>
      </c>
      <c r="Y175">
        <f t="shared" si="77"/>
        <v>1.0600000000000023</v>
      </c>
      <c r="Z175">
        <f t="shared" si="78"/>
        <v>2.0930000000000035</v>
      </c>
      <c r="AA175">
        <f t="shared" si="79"/>
        <v>3.1530000000000058</v>
      </c>
      <c r="AB175">
        <f t="shared" si="80"/>
        <v>4.2659999999999911</v>
      </c>
      <c r="AC175">
        <f t="shared" si="81"/>
        <v>5.3020000000000067</v>
      </c>
      <c r="AD175">
        <f t="shared" si="82"/>
        <v>6.3569999999999993</v>
      </c>
      <c r="AE175">
        <f t="shared" si="83"/>
        <v>7.3900000000000006</v>
      </c>
      <c r="AF175">
        <f t="shared" si="84"/>
        <v>8.3549999999999898</v>
      </c>
      <c r="AG175">
        <f t="shared" si="85"/>
        <v>9.2480000000000047</v>
      </c>
      <c r="AH175">
        <v>9.9540000000000006</v>
      </c>
      <c r="AI175">
        <v>10.536</v>
      </c>
      <c r="AJ175">
        <v>11.061999999999999</v>
      </c>
      <c r="AK175">
        <v>11.587</v>
      </c>
      <c r="AL175">
        <v>12.256</v>
      </c>
      <c r="AM175">
        <v>12.815</v>
      </c>
      <c r="AN175">
        <v>13.287000000000001</v>
      </c>
      <c r="AO175">
        <v>13.785</v>
      </c>
      <c r="AP175">
        <v>14.218999999999999</v>
      </c>
      <c r="AQ175">
        <v>14.718999999999999</v>
      </c>
      <c r="AS175">
        <f t="shared" si="108"/>
        <v>471</v>
      </c>
      <c r="AT175">
        <f t="shared" si="108"/>
        <v>471</v>
      </c>
      <c r="AU175">
        <f t="shared" si="108"/>
        <v>471</v>
      </c>
      <c r="AV175" s="5">
        <f t="shared" si="86"/>
        <v>432.12241927965914</v>
      </c>
      <c r="AW175" s="5">
        <f t="shared" si="87"/>
        <v>425.39438146396799</v>
      </c>
      <c r="AX175" s="5">
        <f t="shared" si="88"/>
        <v>426.3304053664142</v>
      </c>
      <c r="AY175" s="5">
        <f t="shared" si="89"/>
        <v>501.44219545727731</v>
      </c>
      <c r="AZ175" s="5">
        <f t="shared" si="90"/>
        <v>511.98081663931134</v>
      </c>
      <c r="BA175" s="5">
        <f t="shared" si="91"/>
        <v>585.51833252082713</v>
      </c>
      <c r="BB175" s="5">
        <f t="shared" si="92"/>
        <v>573.24928325015594</v>
      </c>
      <c r="BC175" s="5">
        <f t="shared" si="93"/>
        <v>527.61575195258547</v>
      </c>
      <c r="BD175" s="5">
        <f t="shared" si="94"/>
        <v>464.80958490725288</v>
      </c>
      <c r="BE175" s="5">
        <f t="shared" si="95"/>
        <v>447.65387076231968</v>
      </c>
      <c r="BF175" s="5">
        <f t="shared" si="96"/>
        <v>488.90258398496889</v>
      </c>
      <c r="BG175" s="5">
        <f t="shared" si="97"/>
        <v>499.36099824264534</v>
      </c>
      <c r="BH175" s="5">
        <f t="shared" si="98"/>
        <v>602.44464641858815</v>
      </c>
      <c r="BI175" s="5">
        <f t="shared" si="99"/>
        <v>647.25506107034744</v>
      </c>
      <c r="BJ175" s="5">
        <f t="shared" si="100"/>
        <v>598.48781801753159</v>
      </c>
      <c r="BK175" s="5">
        <f t="shared" si="101"/>
        <v>749.82875431797993</v>
      </c>
      <c r="BL175" s="5">
        <f t="shared" si="102"/>
        <v>773.96932998713589</v>
      </c>
      <c r="BM175" s="5">
        <f t="shared" si="103"/>
        <v>701.64688343910848</v>
      </c>
      <c r="BN175" s="5">
        <f t="shared" si="104"/>
        <v>678.06326056292858</v>
      </c>
      <c r="BO175" s="5">
        <f t="shared" si="105"/>
        <v>840.80091471549122</v>
      </c>
    </row>
    <row r="176" spans="1:67" x14ac:dyDescent="0.3">
      <c r="A176">
        <f t="shared" si="106"/>
        <v>172</v>
      </c>
      <c r="B176">
        <f t="shared" si="75"/>
        <v>471</v>
      </c>
      <c r="C176" s="5">
        <f>AU176*EXP('Capital Market Assumptions'!$B$22+'Capital Market Assumptions'!$B$23*'Random Draws'!B175)</f>
        <v>384.77324011551201</v>
      </c>
      <c r="D176" s="5">
        <f>AV176*EXP('Capital Market Assumptions'!$B$22+'Capital Market Assumptions'!$B$23*'Random Draws'!C175)</f>
        <v>366.0367695453117</v>
      </c>
      <c r="E176" s="5">
        <f>AW176*EXP('Capital Market Assumptions'!$B$22+'Capital Market Assumptions'!$B$23*'Random Draws'!D175)</f>
        <v>443.7782598033487</v>
      </c>
      <c r="F176" s="5">
        <f>AX176*EXP('Capital Market Assumptions'!$B$22+'Capital Market Assumptions'!$B$23*'Random Draws'!E175)</f>
        <v>499.54051393284084</v>
      </c>
      <c r="G176" s="5">
        <f>AY176*EXP('Capital Market Assumptions'!$B$22+'Capital Market Assumptions'!$B$23*'Random Draws'!F175)</f>
        <v>519.4513363962991</v>
      </c>
      <c r="H176" s="5">
        <f>AZ176*EXP('Capital Market Assumptions'!$B$22+'Capital Market Assumptions'!$B$23*'Random Draws'!G175)</f>
        <v>401.73828912262877</v>
      </c>
      <c r="I176" s="5">
        <f>BA176*EXP('Capital Market Assumptions'!$B$22+'Capital Market Assumptions'!$B$23*'Random Draws'!H175)</f>
        <v>434.55535418091387</v>
      </c>
      <c r="J176" s="5">
        <f>BB176*EXP('Capital Market Assumptions'!$B$22+'Capital Market Assumptions'!$B$23*'Random Draws'!I175)</f>
        <v>501.45838739268669</v>
      </c>
      <c r="K176" s="5">
        <f>BC176*EXP('Capital Market Assumptions'!$B$22+'Capital Market Assumptions'!$B$23*'Random Draws'!J175)</f>
        <v>554.31275112911146</v>
      </c>
      <c r="L176" s="5">
        <f>BD176*EXP('Capital Market Assumptions'!$B$22+'Capital Market Assumptions'!$B$23*'Random Draws'!K175)</f>
        <v>640.23717532329658</v>
      </c>
      <c r="M176" s="5">
        <f>BE176*EXP('Capital Market Assumptions'!$B$22+'Capital Market Assumptions'!$B$23*'Random Draws'!L175)</f>
        <v>684.30111665447066</v>
      </c>
      <c r="N176" s="5">
        <f>BF176*EXP('Capital Market Assumptions'!$B$22+'Capital Market Assumptions'!$B$23*'Random Draws'!M175)</f>
        <v>807.2114346714161</v>
      </c>
      <c r="O176" s="5">
        <f>BG176*EXP('Capital Market Assumptions'!$B$22+'Capital Market Assumptions'!$B$23*'Random Draws'!N175)</f>
        <v>913.46392665657845</v>
      </c>
      <c r="P176" s="5">
        <f>BH176*EXP('Capital Market Assumptions'!$B$22+'Capital Market Assumptions'!$B$23*'Random Draws'!O175)</f>
        <v>800.2331694619121</v>
      </c>
      <c r="Q176" s="5">
        <f>BI176*EXP('Capital Market Assumptions'!$B$22+'Capital Market Assumptions'!$B$23*'Random Draws'!P175)</f>
        <v>851.7354637892397</v>
      </c>
      <c r="R176" s="5">
        <f>BJ176*EXP('Capital Market Assumptions'!$B$22+'Capital Market Assumptions'!$B$23*'Random Draws'!Q175)</f>
        <v>1083.2353066737837</v>
      </c>
      <c r="S176" s="5">
        <f>BK176*EXP('Capital Market Assumptions'!$B$22+'Capital Market Assumptions'!$B$23*'Random Draws'!R175)</f>
        <v>975.17362368282795</v>
      </c>
      <c r="T176" s="5">
        <f>BL176*EXP('Capital Market Assumptions'!$B$22+'Capital Market Assumptions'!$B$23*'Random Draws'!S175)</f>
        <v>1006.3982706298366</v>
      </c>
      <c r="U176" s="5">
        <f>BM176*EXP('Capital Market Assumptions'!$B$22+'Capital Market Assumptions'!$B$23*'Random Draws'!T175)</f>
        <v>1108.0097869697129</v>
      </c>
      <c r="V176" s="5">
        <f>BN176*EXP('Capital Market Assumptions'!$B$22+'Capital Market Assumptions'!$B$23*'Random Draws'!U175)</f>
        <v>1349.6098655526491</v>
      </c>
      <c r="X176">
        <f t="shared" si="76"/>
        <v>4.2999999999999261E-2</v>
      </c>
      <c r="Y176">
        <f t="shared" si="77"/>
        <v>1.0600000000000023</v>
      </c>
      <c r="Z176">
        <f t="shared" si="78"/>
        <v>2.0930000000000035</v>
      </c>
      <c r="AA176">
        <f t="shared" si="79"/>
        <v>3.1530000000000058</v>
      </c>
      <c r="AB176">
        <f t="shared" si="80"/>
        <v>4.2659999999999911</v>
      </c>
      <c r="AC176">
        <f t="shared" si="81"/>
        <v>5.3020000000000067</v>
      </c>
      <c r="AD176">
        <f t="shared" si="82"/>
        <v>6.3569999999999993</v>
      </c>
      <c r="AE176">
        <f t="shared" si="83"/>
        <v>7.3900000000000006</v>
      </c>
      <c r="AF176">
        <f t="shared" si="84"/>
        <v>8.3549999999999898</v>
      </c>
      <c r="AG176">
        <f t="shared" si="85"/>
        <v>9.2480000000000047</v>
      </c>
      <c r="AH176">
        <v>9.9540000000000006</v>
      </c>
      <c r="AI176">
        <v>10.536</v>
      </c>
      <c r="AJ176">
        <v>11.061999999999999</v>
      </c>
      <c r="AK176">
        <v>11.587</v>
      </c>
      <c r="AL176">
        <v>12.256</v>
      </c>
      <c r="AM176">
        <v>12.815</v>
      </c>
      <c r="AN176">
        <v>13.287000000000001</v>
      </c>
      <c r="AO176">
        <v>13.785</v>
      </c>
      <c r="AP176">
        <v>14.218999999999999</v>
      </c>
      <c r="AQ176">
        <v>14.718999999999999</v>
      </c>
      <c r="AS176">
        <f t="shared" si="108"/>
        <v>471</v>
      </c>
      <c r="AT176">
        <f t="shared" si="108"/>
        <v>471</v>
      </c>
      <c r="AU176">
        <f t="shared" si="108"/>
        <v>471</v>
      </c>
      <c r="AV176" s="5">
        <f t="shared" si="86"/>
        <v>384.730240115512</v>
      </c>
      <c r="AW176" s="5">
        <f t="shared" si="87"/>
        <v>364.9767695453117</v>
      </c>
      <c r="AX176" s="5">
        <f t="shared" si="88"/>
        <v>441.68525980334869</v>
      </c>
      <c r="AY176" s="5">
        <f t="shared" si="89"/>
        <v>496.38751393284082</v>
      </c>
      <c r="AZ176" s="5">
        <f t="shared" si="90"/>
        <v>515.18533639629914</v>
      </c>
      <c r="BA176" s="5">
        <f t="shared" si="91"/>
        <v>396.43628912262875</v>
      </c>
      <c r="BB176" s="5">
        <f t="shared" si="92"/>
        <v>428.19835418091384</v>
      </c>
      <c r="BC176" s="5">
        <f t="shared" si="93"/>
        <v>494.0683873926867</v>
      </c>
      <c r="BD176" s="5">
        <f t="shared" si="94"/>
        <v>545.95775112911144</v>
      </c>
      <c r="BE176" s="5">
        <f t="shared" si="95"/>
        <v>630.98917532329654</v>
      </c>
      <c r="BF176" s="5">
        <f t="shared" si="96"/>
        <v>674.34711665447071</v>
      </c>
      <c r="BG176" s="5">
        <f t="shared" si="97"/>
        <v>796.67543467141616</v>
      </c>
      <c r="BH176" s="5">
        <f t="shared" si="98"/>
        <v>902.40192665657844</v>
      </c>
      <c r="BI176" s="5">
        <f t="shared" si="99"/>
        <v>788.64616946191211</v>
      </c>
      <c r="BJ176" s="5">
        <f t="shared" si="100"/>
        <v>839.47946378923973</v>
      </c>
      <c r="BK176" s="5">
        <f t="shared" si="101"/>
        <v>1070.4203066737837</v>
      </c>
      <c r="BL176" s="5">
        <f t="shared" si="102"/>
        <v>961.88662368282792</v>
      </c>
      <c r="BM176" s="5">
        <f t="shared" si="103"/>
        <v>992.61327062983662</v>
      </c>
      <c r="BN176" s="5">
        <f t="shared" si="104"/>
        <v>1093.7907869697128</v>
      </c>
      <c r="BO176" s="5">
        <f t="shared" si="105"/>
        <v>1334.8908655526491</v>
      </c>
    </row>
    <row r="177" spans="1:67" x14ac:dyDescent="0.3">
      <c r="A177">
        <f t="shared" si="106"/>
        <v>173</v>
      </c>
      <c r="B177">
        <f t="shared" si="75"/>
        <v>471</v>
      </c>
      <c r="C177" s="5">
        <f>AU177*EXP('Capital Market Assumptions'!$B$22+'Capital Market Assumptions'!$B$23*'Random Draws'!B176)</f>
        <v>426.31498042801076</v>
      </c>
      <c r="D177" s="5">
        <f>AV177*EXP('Capital Market Assumptions'!$B$22+'Capital Market Assumptions'!$B$23*'Random Draws'!C176)</f>
        <v>521.16869608305558</v>
      </c>
      <c r="E177" s="5">
        <f>AW177*EXP('Capital Market Assumptions'!$B$22+'Capital Market Assumptions'!$B$23*'Random Draws'!D176)</f>
        <v>573.05757767032014</v>
      </c>
      <c r="F177" s="5">
        <f>AX177*EXP('Capital Market Assumptions'!$B$22+'Capital Market Assumptions'!$B$23*'Random Draws'!E176)</f>
        <v>542.23656855658635</v>
      </c>
      <c r="G177" s="5">
        <f>AY177*EXP('Capital Market Assumptions'!$B$22+'Capital Market Assumptions'!$B$23*'Random Draws'!F176)</f>
        <v>762.78115666149063</v>
      </c>
      <c r="H177" s="5">
        <f>AZ177*EXP('Capital Market Assumptions'!$B$22+'Capital Market Assumptions'!$B$23*'Random Draws'!G176)</f>
        <v>935.68095285368213</v>
      </c>
      <c r="I177" s="5">
        <f>BA177*EXP('Capital Market Assumptions'!$B$22+'Capital Market Assumptions'!$B$23*'Random Draws'!H176)</f>
        <v>981.96337646381915</v>
      </c>
      <c r="J177" s="5">
        <f>BB177*EXP('Capital Market Assumptions'!$B$22+'Capital Market Assumptions'!$B$23*'Random Draws'!I176)</f>
        <v>1127.1217682169945</v>
      </c>
      <c r="K177" s="5">
        <f>BC177*EXP('Capital Market Assumptions'!$B$22+'Capital Market Assumptions'!$B$23*'Random Draws'!J176)</f>
        <v>1119.6746437482589</v>
      </c>
      <c r="L177" s="5">
        <f>BD177*EXP('Capital Market Assumptions'!$B$22+'Capital Market Assumptions'!$B$23*'Random Draws'!K176)</f>
        <v>1462.5210939697138</v>
      </c>
      <c r="M177" s="5">
        <f>BE177*EXP('Capital Market Assumptions'!$B$22+'Capital Market Assumptions'!$B$23*'Random Draws'!L176)</f>
        <v>1794.166285536159</v>
      </c>
      <c r="N177" s="5">
        <f>BF177*EXP('Capital Market Assumptions'!$B$22+'Capital Market Assumptions'!$B$23*'Random Draws'!M176)</f>
        <v>2280.4792015292037</v>
      </c>
      <c r="O177" s="5">
        <f>BG177*EXP('Capital Market Assumptions'!$B$22+'Capital Market Assumptions'!$B$23*'Random Draws'!N176)</f>
        <v>2203.8268451741028</v>
      </c>
      <c r="P177" s="5">
        <f>BH177*EXP('Capital Market Assumptions'!$B$22+'Capital Market Assumptions'!$B$23*'Random Draws'!O176)</f>
        <v>2385.582668111409</v>
      </c>
      <c r="Q177" s="5">
        <f>BI177*EXP('Capital Market Assumptions'!$B$22+'Capital Market Assumptions'!$B$23*'Random Draws'!P176)</f>
        <v>2629.5321820949603</v>
      </c>
      <c r="R177" s="5">
        <f>BJ177*EXP('Capital Market Assumptions'!$B$22+'Capital Market Assumptions'!$B$23*'Random Draws'!Q176)</f>
        <v>2737.0761276408894</v>
      </c>
      <c r="S177" s="5">
        <f>BK177*EXP('Capital Market Assumptions'!$B$22+'Capital Market Assumptions'!$B$23*'Random Draws'!R176)</f>
        <v>2642.362996153232</v>
      </c>
      <c r="T177" s="5">
        <f>BL177*EXP('Capital Market Assumptions'!$B$22+'Capital Market Assumptions'!$B$23*'Random Draws'!S176)</f>
        <v>2925.9861795621596</v>
      </c>
      <c r="U177" s="5">
        <f>BM177*EXP('Capital Market Assumptions'!$B$22+'Capital Market Assumptions'!$B$23*'Random Draws'!T176)</f>
        <v>3172.784866343316</v>
      </c>
      <c r="V177" s="5">
        <f>BN177*EXP('Capital Market Assumptions'!$B$22+'Capital Market Assumptions'!$B$23*'Random Draws'!U176)</f>
        <v>4055.5400715147662</v>
      </c>
      <c r="X177">
        <f t="shared" si="76"/>
        <v>4.2999999999999261E-2</v>
      </c>
      <c r="Y177">
        <f t="shared" si="77"/>
        <v>1.0600000000000023</v>
      </c>
      <c r="Z177">
        <f t="shared" si="78"/>
        <v>2.0930000000000035</v>
      </c>
      <c r="AA177">
        <f t="shared" si="79"/>
        <v>3.1530000000000058</v>
      </c>
      <c r="AB177">
        <f t="shared" si="80"/>
        <v>4.2659999999999911</v>
      </c>
      <c r="AC177">
        <f t="shared" si="81"/>
        <v>5.3020000000000067</v>
      </c>
      <c r="AD177">
        <f t="shared" si="82"/>
        <v>6.3569999999999993</v>
      </c>
      <c r="AE177">
        <f t="shared" si="83"/>
        <v>7.3900000000000006</v>
      </c>
      <c r="AF177">
        <f t="shared" si="84"/>
        <v>8.3549999999999898</v>
      </c>
      <c r="AG177">
        <f t="shared" si="85"/>
        <v>9.2480000000000047</v>
      </c>
      <c r="AH177">
        <v>9.9540000000000006</v>
      </c>
      <c r="AI177">
        <v>10.536</v>
      </c>
      <c r="AJ177">
        <v>11.061999999999999</v>
      </c>
      <c r="AK177">
        <v>11.587</v>
      </c>
      <c r="AL177">
        <v>12.256</v>
      </c>
      <c r="AM177">
        <v>12.815</v>
      </c>
      <c r="AN177">
        <v>13.287000000000001</v>
      </c>
      <c r="AO177">
        <v>13.785</v>
      </c>
      <c r="AP177">
        <v>14.218999999999999</v>
      </c>
      <c r="AQ177">
        <v>14.718999999999999</v>
      </c>
      <c r="AS177">
        <f t="shared" si="108"/>
        <v>471</v>
      </c>
      <c r="AT177">
        <f t="shared" si="108"/>
        <v>471</v>
      </c>
      <c r="AU177">
        <f t="shared" si="108"/>
        <v>471</v>
      </c>
      <c r="AV177" s="5">
        <f t="shared" si="86"/>
        <v>426.27198042801075</v>
      </c>
      <c r="AW177" s="5">
        <f t="shared" si="87"/>
        <v>520.10869608305552</v>
      </c>
      <c r="AX177" s="5">
        <f t="shared" si="88"/>
        <v>570.96457767032018</v>
      </c>
      <c r="AY177" s="5">
        <f t="shared" si="89"/>
        <v>539.08356855658633</v>
      </c>
      <c r="AZ177" s="5">
        <f t="shared" si="90"/>
        <v>758.51515666149066</v>
      </c>
      <c r="BA177" s="5">
        <f t="shared" si="91"/>
        <v>930.37895285368211</v>
      </c>
      <c r="BB177" s="5">
        <f t="shared" si="92"/>
        <v>975.60637646381917</v>
      </c>
      <c r="BC177" s="5">
        <f t="shared" si="93"/>
        <v>1119.7317682169944</v>
      </c>
      <c r="BD177" s="5">
        <f t="shared" si="94"/>
        <v>1111.3196437482588</v>
      </c>
      <c r="BE177" s="5">
        <f t="shared" si="95"/>
        <v>1453.2730939697137</v>
      </c>
      <c r="BF177" s="5">
        <f t="shared" si="96"/>
        <v>1784.212285536159</v>
      </c>
      <c r="BG177" s="5">
        <f t="shared" si="97"/>
        <v>2269.9432015292036</v>
      </c>
      <c r="BH177" s="5">
        <f t="shared" si="98"/>
        <v>2192.7648451741029</v>
      </c>
      <c r="BI177" s="5">
        <f t="shared" si="99"/>
        <v>2373.995668111409</v>
      </c>
      <c r="BJ177" s="5">
        <f t="shared" si="100"/>
        <v>2617.2761820949604</v>
      </c>
      <c r="BK177" s="5">
        <f t="shared" si="101"/>
        <v>2724.2611276408893</v>
      </c>
      <c r="BL177" s="5">
        <f t="shared" si="102"/>
        <v>2629.0759961532322</v>
      </c>
      <c r="BM177" s="5">
        <f t="shared" si="103"/>
        <v>2912.2011795621597</v>
      </c>
      <c r="BN177" s="5">
        <f t="shared" si="104"/>
        <v>3158.565866343316</v>
      </c>
      <c r="BO177" s="5">
        <f t="shared" si="105"/>
        <v>4040.8210715147661</v>
      </c>
    </row>
    <row r="178" spans="1:67" x14ac:dyDescent="0.3">
      <c r="A178">
        <f t="shared" si="106"/>
        <v>174</v>
      </c>
      <c r="B178">
        <f t="shared" si="75"/>
        <v>471</v>
      </c>
      <c r="C178" s="5">
        <f>AU178*EXP('Capital Market Assumptions'!$B$22+'Capital Market Assumptions'!$B$23*'Random Draws'!B177)</f>
        <v>524.62276889919417</v>
      </c>
      <c r="D178" s="5">
        <f>AV178*EXP('Capital Market Assumptions'!$B$22+'Capital Market Assumptions'!$B$23*'Random Draws'!C177)</f>
        <v>564.58107486108509</v>
      </c>
      <c r="E178" s="5">
        <f>AW178*EXP('Capital Market Assumptions'!$B$22+'Capital Market Assumptions'!$B$23*'Random Draws'!D177)</f>
        <v>639.67167601469407</v>
      </c>
      <c r="F178" s="5">
        <f>AX178*EXP('Capital Market Assumptions'!$B$22+'Capital Market Assumptions'!$B$23*'Random Draws'!E177)</f>
        <v>575.18031332590385</v>
      </c>
      <c r="G178" s="5">
        <f>AY178*EXP('Capital Market Assumptions'!$B$22+'Capital Market Assumptions'!$B$23*'Random Draws'!F177)</f>
        <v>557.86629366687566</v>
      </c>
      <c r="H178" s="5">
        <f>AZ178*EXP('Capital Market Assumptions'!$B$22+'Capital Market Assumptions'!$B$23*'Random Draws'!G177)</f>
        <v>621.44467763416685</v>
      </c>
      <c r="I178" s="5">
        <f>BA178*EXP('Capital Market Assumptions'!$B$22+'Capital Market Assumptions'!$B$23*'Random Draws'!H177)</f>
        <v>696.07493690910019</v>
      </c>
      <c r="J178" s="5">
        <f>BB178*EXP('Capital Market Assumptions'!$B$22+'Capital Market Assumptions'!$B$23*'Random Draws'!I177)</f>
        <v>616.55609970728233</v>
      </c>
      <c r="K178" s="5">
        <f>BC178*EXP('Capital Market Assumptions'!$B$22+'Capital Market Assumptions'!$B$23*'Random Draws'!J177)</f>
        <v>588.43071480217156</v>
      </c>
      <c r="L178" s="5">
        <f>BD178*EXP('Capital Market Assumptions'!$B$22+'Capital Market Assumptions'!$B$23*'Random Draws'!K177)</f>
        <v>553.70266249002407</v>
      </c>
      <c r="M178" s="5">
        <f>BE178*EXP('Capital Market Assumptions'!$B$22+'Capital Market Assumptions'!$B$23*'Random Draws'!L177)</f>
        <v>583.98237693932356</v>
      </c>
      <c r="N178" s="5">
        <f>BF178*EXP('Capital Market Assumptions'!$B$22+'Capital Market Assumptions'!$B$23*'Random Draws'!M177)</f>
        <v>826.15415825714854</v>
      </c>
      <c r="O178" s="5">
        <f>BG178*EXP('Capital Market Assumptions'!$B$22+'Capital Market Assumptions'!$B$23*'Random Draws'!N177)</f>
        <v>887.62565058227756</v>
      </c>
      <c r="P178" s="5">
        <f>BH178*EXP('Capital Market Assumptions'!$B$22+'Capital Market Assumptions'!$B$23*'Random Draws'!O177)</f>
        <v>1049.7400689710503</v>
      </c>
      <c r="Q178" s="5">
        <f>BI178*EXP('Capital Market Assumptions'!$B$22+'Capital Market Assumptions'!$B$23*'Random Draws'!P177)</f>
        <v>1163.5313276213969</v>
      </c>
      <c r="R178" s="5">
        <f>BJ178*EXP('Capital Market Assumptions'!$B$22+'Capital Market Assumptions'!$B$23*'Random Draws'!Q177)</f>
        <v>1222.3301090474488</v>
      </c>
      <c r="S178" s="5">
        <f>BK178*EXP('Capital Market Assumptions'!$B$22+'Capital Market Assumptions'!$B$23*'Random Draws'!R177)</f>
        <v>1526.9171071661196</v>
      </c>
      <c r="T178" s="5">
        <f>BL178*EXP('Capital Market Assumptions'!$B$22+'Capital Market Assumptions'!$B$23*'Random Draws'!S177)</f>
        <v>1443.8813625083467</v>
      </c>
      <c r="U178" s="5">
        <f>BM178*EXP('Capital Market Assumptions'!$B$22+'Capital Market Assumptions'!$B$23*'Random Draws'!T177)</f>
        <v>1348.9775880286243</v>
      </c>
      <c r="V178" s="5">
        <f>BN178*EXP('Capital Market Assumptions'!$B$22+'Capital Market Assumptions'!$B$23*'Random Draws'!U177)</f>
        <v>1329.8510743803424</v>
      </c>
      <c r="X178">
        <f t="shared" si="76"/>
        <v>4.2999999999999261E-2</v>
      </c>
      <c r="Y178">
        <f t="shared" si="77"/>
        <v>1.0600000000000023</v>
      </c>
      <c r="Z178">
        <f t="shared" si="78"/>
        <v>2.0930000000000035</v>
      </c>
      <c r="AA178">
        <f t="shared" si="79"/>
        <v>3.1530000000000058</v>
      </c>
      <c r="AB178">
        <f t="shared" si="80"/>
        <v>4.2659999999999911</v>
      </c>
      <c r="AC178">
        <f t="shared" si="81"/>
        <v>5.3020000000000067</v>
      </c>
      <c r="AD178">
        <f t="shared" si="82"/>
        <v>6.3569999999999993</v>
      </c>
      <c r="AE178">
        <f t="shared" si="83"/>
        <v>7.3900000000000006</v>
      </c>
      <c r="AF178">
        <f t="shared" si="84"/>
        <v>8.3549999999999898</v>
      </c>
      <c r="AG178">
        <f t="shared" si="85"/>
        <v>9.2480000000000047</v>
      </c>
      <c r="AH178">
        <v>9.9540000000000006</v>
      </c>
      <c r="AI178">
        <v>10.536</v>
      </c>
      <c r="AJ178">
        <v>11.061999999999999</v>
      </c>
      <c r="AK178">
        <v>11.587</v>
      </c>
      <c r="AL178">
        <v>12.256</v>
      </c>
      <c r="AM178">
        <v>12.815</v>
      </c>
      <c r="AN178">
        <v>13.287000000000001</v>
      </c>
      <c r="AO178">
        <v>13.785</v>
      </c>
      <c r="AP178">
        <v>14.218999999999999</v>
      </c>
      <c r="AQ178">
        <v>14.718999999999999</v>
      </c>
      <c r="AS178">
        <f t="shared" si="108"/>
        <v>471</v>
      </c>
      <c r="AT178">
        <f t="shared" si="108"/>
        <v>471</v>
      </c>
      <c r="AU178">
        <f t="shared" si="108"/>
        <v>471</v>
      </c>
      <c r="AV178" s="5">
        <f t="shared" si="86"/>
        <v>524.57976889919416</v>
      </c>
      <c r="AW178" s="5">
        <f t="shared" si="87"/>
        <v>563.52107486108503</v>
      </c>
      <c r="AX178" s="5">
        <f t="shared" si="88"/>
        <v>637.57867601469411</v>
      </c>
      <c r="AY178" s="5">
        <f t="shared" si="89"/>
        <v>572.02731332590383</v>
      </c>
      <c r="AZ178" s="5">
        <f t="shared" si="90"/>
        <v>553.6002936668757</v>
      </c>
      <c r="BA178" s="5">
        <f t="shared" si="91"/>
        <v>616.14267763416683</v>
      </c>
      <c r="BB178" s="5">
        <f t="shared" si="92"/>
        <v>689.71793690910022</v>
      </c>
      <c r="BC178" s="5">
        <f t="shared" si="93"/>
        <v>609.16609970728234</v>
      </c>
      <c r="BD178" s="5">
        <f t="shared" si="94"/>
        <v>580.07571480217155</v>
      </c>
      <c r="BE178" s="5">
        <f t="shared" si="95"/>
        <v>544.45466249002402</v>
      </c>
      <c r="BF178" s="5">
        <f t="shared" si="96"/>
        <v>574.02837693932361</v>
      </c>
      <c r="BG178" s="5">
        <f t="shared" si="97"/>
        <v>815.61815825714859</v>
      </c>
      <c r="BH178" s="5">
        <f t="shared" si="98"/>
        <v>876.56365058227755</v>
      </c>
      <c r="BI178" s="5">
        <f t="shared" si="99"/>
        <v>1038.1530689710503</v>
      </c>
      <c r="BJ178" s="5">
        <f t="shared" si="100"/>
        <v>1151.2753276213969</v>
      </c>
      <c r="BK178" s="5">
        <f t="shared" si="101"/>
        <v>1209.5151090474487</v>
      </c>
      <c r="BL178" s="5">
        <f t="shared" si="102"/>
        <v>1513.6301071661196</v>
      </c>
      <c r="BM178" s="5">
        <f t="shared" si="103"/>
        <v>1430.0963625083466</v>
      </c>
      <c r="BN178" s="5">
        <f t="shared" si="104"/>
        <v>1334.7585880286242</v>
      </c>
      <c r="BO178" s="5">
        <f t="shared" si="105"/>
        <v>1315.1320743803424</v>
      </c>
    </row>
    <row r="179" spans="1:67" x14ac:dyDescent="0.3">
      <c r="A179">
        <f t="shared" si="106"/>
        <v>175</v>
      </c>
      <c r="B179">
        <f t="shared" si="75"/>
        <v>471</v>
      </c>
      <c r="C179" s="5">
        <f>AU179*EXP('Capital Market Assumptions'!$B$22+'Capital Market Assumptions'!$B$23*'Random Draws'!B178)</f>
        <v>528.1670114873715</v>
      </c>
      <c r="D179" s="5">
        <f>AV179*EXP('Capital Market Assumptions'!$B$22+'Capital Market Assumptions'!$B$23*'Random Draws'!C178)</f>
        <v>581.26674769598696</v>
      </c>
      <c r="E179" s="5">
        <f>AW179*EXP('Capital Market Assumptions'!$B$22+'Capital Market Assumptions'!$B$23*'Random Draws'!D178)</f>
        <v>541.04900631417729</v>
      </c>
      <c r="F179" s="5">
        <f>AX179*EXP('Capital Market Assumptions'!$B$22+'Capital Market Assumptions'!$B$23*'Random Draws'!E178)</f>
        <v>562.47853065011577</v>
      </c>
      <c r="G179" s="5">
        <f>AY179*EXP('Capital Market Assumptions'!$B$22+'Capital Market Assumptions'!$B$23*'Random Draws'!F178)</f>
        <v>467.52769217669874</v>
      </c>
      <c r="H179" s="5">
        <f>AZ179*EXP('Capital Market Assumptions'!$B$22+'Capital Market Assumptions'!$B$23*'Random Draws'!G178)</f>
        <v>491.61217152506333</v>
      </c>
      <c r="I179" s="5">
        <f>BA179*EXP('Capital Market Assumptions'!$B$22+'Capital Market Assumptions'!$B$23*'Random Draws'!H178)</f>
        <v>501.81184845849037</v>
      </c>
      <c r="J179" s="5">
        <f>BB179*EXP('Capital Market Assumptions'!$B$22+'Capital Market Assumptions'!$B$23*'Random Draws'!I178)</f>
        <v>588.05912433823096</v>
      </c>
      <c r="K179" s="5">
        <f>BC179*EXP('Capital Market Assumptions'!$B$22+'Capital Market Assumptions'!$B$23*'Random Draws'!J178)</f>
        <v>625.47132289837486</v>
      </c>
      <c r="L179" s="5">
        <f>BD179*EXP('Capital Market Assumptions'!$B$22+'Capital Market Assumptions'!$B$23*'Random Draws'!K178)</f>
        <v>558.92832153815982</v>
      </c>
      <c r="M179" s="5">
        <f>BE179*EXP('Capital Market Assumptions'!$B$22+'Capital Market Assumptions'!$B$23*'Random Draws'!L178)</f>
        <v>696.47577069333886</v>
      </c>
      <c r="N179" s="5">
        <f>BF179*EXP('Capital Market Assumptions'!$B$22+'Capital Market Assumptions'!$B$23*'Random Draws'!M178)</f>
        <v>901.30665304434979</v>
      </c>
      <c r="O179" s="5">
        <f>BG179*EXP('Capital Market Assumptions'!$B$22+'Capital Market Assumptions'!$B$23*'Random Draws'!N178)</f>
        <v>940.8478087775967</v>
      </c>
      <c r="P179" s="5">
        <f>BH179*EXP('Capital Market Assumptions'!$B$22+'Capital Market Assumptions'!$B$23*'Random Draws'!O178)</f>
        <v>829.62732512834987</v>
      </c>
      <c r="Q179" s="5">
        <f>BI179*EXP('Capital Market Assumptions'!$B$22+'Capital Market Assumptions'!$B$23*'Random Draws'!P178)</f>
        <v>932.40956081699471</v>
      </c>
      <c r="R179" s="5">
        <f>BJ179*EXP('Capital Market Assumptions'!$B$22+'Capital Market Assumptions'!$B$23*'Random Draws'!Q178)</f>
        <v>972.68196175864682</v>
      </c>
      <c r="S179" s="5">
        <f>BK179*EXP('Capital Market Assumptions'!$B$22+'Capital Market Assumptions'!$B$23*'Random Draws'!R178)</f>
        <v>1028.6401854463306</v>
      </c>
      <c r="T179" s="5">
        <f>BL179*EXP('Capital Market Assumptions'!$B$22+'Capital Market Assumptions'!$B$23*'Random Draws'!S178)</f>
        <v>1076.434314432255</v>
      </c>
      <c r="U179" s="5">
        <f>BM179*EXP('Capital Market Assumptions'!$B$22+'Capital Market Assumptions'!$B$23*'Random Draws'!T178)</f>
        <v>1148.5740683814283</v>
      </c>
      <c r="V179" s="5">
        <f>BN179*EXP('Capital Market Assumptions'!$B$22+'Capital Market Assumptions'!$B$23*'Random Draws'!U178)</f>
        <v>1430.9384519231653</v>
      </c>
      <c r="X179">
        <f t="shared" si="76"/>
        <v>4.2999999999999261E-2</v>
      </c>
      <c r="Y179">
        <f t="shared" si="77"/>
        <v>1.0600000000000023</v>
      </c>
      <c r="Z179">
        <f t="shared" si="78"/>
        <v>2.0930000000000035</v>
      </c>
      <c r="AA179">
        <f t="shared" si="79"/>
        <v>3.1530000000000058</v>
      </c>
      <c r="AB179">
        <f t="shared" si="80"/>
        <v>4.2659999999999911</v>
      </c>
      <c r="AC179">
        <f t="shared" si="81"/>
        <v>5.3020000000000067</v>
      </c>
      <c r="AD179">
        <f t="shared" si="82"/>
        <v>6.3569999999999993</v>
      </c>
      <c r="AE179">
        <f t="shared" si="83"/>
        <v>7.3900000000000006</v>
      </c>
      <c r="AF179">
        <f t="shared" si="84"/>
        <v>8.3549999999999898</v>
      </c>
      <c r="AG179">
        <f t="shared" si="85"/>
        <v>9.2480000000000047</v>
      </c>
      <c r="AH179">
        <v>9.9540000000000006</v>
      </c>
      <c r="AI179">
        <v>10.536</v>
      </c>
      <c r="AJ179">
        <v>11.061999999999999</v>
      </c>
      <c r="AK179">
        <v>11.587</v>
      </c>
      <c r="AL179">
        <v>12.256</v>
      </c>
      <c r="AM179">
        <v>12.815</v>
      </c>
      <c r="AN179">
        <v>13.287000000000001</v>
      </c>
      <c r="AO179">
        <v>13.785</v>
      </c>
      <c r="AP179">
        <v>14.218999999999999</v>
      </c>
      <c r="AQ179">
        <v>14.718999999999999</v>
      </c>
      <c r="AS179">
        <f t="shared" si="108"/>
        <v>471</v>
      </c>
      <c r="AT179">
        <f t="shared" si="108"/>
        <v>471</v>
      </c>
      <c r="AU179">
        <f t="shared" si="108"/>
        <v>471</v>
      </c>
      <c r="AV179" s="5">
        <f t="shared" si="86"/>
        <v>528.12401148737149</v>
      </c>
      <c r="AW179" s="5">
        <f t="shared" si="87"/>
        <v>580.20674769598691</v>
      </c>
      <c r="AX179" s="5">
        <f t="shared" si="88"/>
        <v>538.95600631417733</v>
      </c>
      <c r="AY179" s="5">
        <f t="shared" si="89"/>
        <v>559.32553065011575</v>
      </c>
      <c r="AZ179" s="5">
        <f t="shared" si="90"/>
        <v>463.26169217669872</v>
      </c>
      <c r="BA179" s="5">
        <f t="shared" si="91"/>
        <v>486.31017152506331</v>
      </c>
      <c r="BB179" s="5">
        <f t="shared" si="92"/>
        <v>495.45484845849035</v>
      </c>
      <c r="BC179" s="5">
        <f t="shared" si="93"/>
        <v>580.66912433823097</v>
      </c>
      <c r="BD179" s="5">
        <f t="shared" si="94"/>
        <v>617.11632289837485</v>
      </c>
      <c r="BE179" s="5">
        <f t="shared" si="95"/>
        <v>549.68032153815977</v>
      </c>
      <c r="BF179" s="5">
        <f t="shared" si="96"/>
        <v>686.52177069333891</v>
      </c>
      <c r="BG179" s="5">
        <f t="shared" si="97"/>
        <v>890.77065304434984</v>
      </c>
      <c r="BH179" s="5">
        <f t="shared" si="98"/>
        <v>929.78580877759669</v>
      </c>
      <c r="BI179" s="5">
        <f t="shared" si="99"/>
        <v>818.04032512834988</v>
      </c>
      <c r="BJ179" s="5">
        <f t="shared" si="100"/>
        <v>920.15356081699474</v>
      </c>
      <c r="BK179" s="5">
        <f t="shared" si="101"/>
        <v>959.86696175864677</v>
      </c>
      <c r="BL179" s="5">
        <f t="shared" si="102"/>
        <v>1015.3531854463306</v>
      </c>
      <c r="BM179" s="5">
        <f t="shared" si="103"/>
        <v>1062.6493144322549</v>
      </c>
      <c r="BN179" s="5">
        <f t="shared" si="104"/>
        <v>1134.3550683814283</v>
      </c>
      <c r="BO179" s="5">
        <f t="shared" si="105"/>
        <v>1416.2194519231653</v>
      </c>
    </row>
    <row r="180" spans="1:67" x14ac:dyDescent="0.3">
      <c r="A180">
        <f t="shared" si="106"/>
        <v>176</v>
      </c>
      <c r="B180">
        <f t="shared" si="75"/>
        <v>471</v>
      </c>
      <c r="C180" s="5">
        <f>AU180*EXP('Capital Market Assumptions'!$B$22+'Capital Market Assumptions'!$B$23*'Random Draws'!B179)</f>
        <v>531.88890988440608</v>
      </c>
      <c r="D180" s="5">
        <f>AV180*EXP('Capital Market Assumptions'!$B$22+'Capital Market Assumptions'!$B$23*'Random Draws'!C179)</f>
        <v>578.2401508736765</v>
      </c>
      <c r="E180" s="5">
        <f>AW180*EXP('Capital Market Assumptions'!$B$22+'Capital Market Assumptions'!$B$23*'Random Draws'!D179)</f>
        <v>629.66000203167698</v>
      </c>
      <c r="F180" s="5">
        <f>AX180*EXP('Capital Market Assumptions'!$B$22+'Capital Market Assumptions'!$B$23*'Random Draws'!E179)</f>
        <v>803.52156579403493</v>
      </c>
      <c r="G180" s="5">
        <f>AY180*EXP('Capital Market Assumptions'!$B$22+'Capital Market Assumptions'!$B$23*'Random Draws'!F179)</f>
        <v>859.20483359269451</v>
      </c>
      <c r="H180" s="5">
        <f>AZ180*EXP('Capital Market Assumptions'!$B$22+'Capital Market Assumptions'!$B$23*'Random Draws'!G179)</f>
        <v>771.32189609496254</v>
      </c>
      <c r="I180" s="5">
        <f>BA180*EXP('Capital Market Assumptions'!$B$22+'Capital Market Assumptions'!$B$23*'Random Draws'!H179)</f>
        <v>668.8464812763807</v>
      </c>
      <c r="J180" s="5">
        <f>BB180*EXP('Capital Market Assumptions'!$B$22+'Capital Market Assumptions'!$B$23*'Random Draws'!I179)</f>
        <v>750.38999190476852</v>
      </c>
      <c r="K180" s="5">
        <f>BC180*EXP('Capital Market Assumptions'!$B$22+'Capital Market Assumptions'!$B$23*'Random Draws'!J179)</f>
        <v>957.50528054340305</v>
      </c>
      <c r="L180" s="5">
        <f>BD180*EXP('Capital Market Assumptions'!$B$22+'Capital Market Assumptions'!$B$23*'Random Draws'!K179)</f>
        <v>998.35371028746636</v>
      </c>
      <c r="M180" s="5">
        <f>BE180*EXP('Capital Market Assumptions'!$B$22+'Capital Market Assumptions'!$B$23*'Random Draws'!L179)</f>
        <v>1239.9747782477807</v>
      </c>
      <c r="N180" s="5">
        <f>BF180*EXP('Capital Market Assumptions'!$B$22+'Capital Market Assumptions'!$B$23*'Random Draws'!M179)</f>
        <v>1369.6071002689248</v>
      </c>
      <c r="O180" s="5">
        <f>BG180*EXP('Capital Market Assumptions'!$B$22+'Capital Market Assumptions'!$B$23*'Random Draws'!N179)</f>
        <v>1508.7415882324624</v>
      </c>
      <c r="P180" s="5">
        <f>BH180*EXP('Capital Market Assumptions'!$B$22+'Capital Market Assumptions'!$B$23*'Random Draws'!O179)</f>
        <v>1565.5942732943208</v>
      </c>
      <c r="Q180" s="5">
        <f>BI180*EXP('Capital Market Assumptions'!$B$22+'Capital Market Assumptions'!$B$23*'Random Draws'!P179)</f>
        <v>1552.8821502546712</v>
      </c>
      <c r="R180" s="5">
        <f>BJ180*EXP('Capital Market Assumptions'!$B$22+'Capital Market Assumptions'!$B$23*'Random Draws'!Q179)</f>
        <v>1260.9795784340176</v>
      </c>
      <c r="S180" s="5">
        <f>BK180*EXP('Capital Market Assumptions'!$B$22+'Capital Market Assumptions'!$B$23*'Random Draws'!R179)</f>
        <v>1425.2369113044704</v>
      </c>
      <c r="T180" s="5">
        <f>BL180*EXP('Capital Market Assumptions'!$B$22+'Capital Market Assumptions'!$B$23*'Random Draws'!S179)</f>
        <v>1522.5253419572641</v>
      </c>
      <c r="U180" s="5">
        <f>BM180*EXP('Capital Market Assumptions'!$B$22+'Capital Market Assumptions'!$B$23*'Random Draws'!T179)</f>
        <v>1668.3315671169585</v>
      </c>
      <c r="V180" s="5">
        <f>BN180*EXP('Capital Market Assumptions'!$B$22+'Capital Market Assumptions'!$B$23*'Random Draws'!U179)</f>
        <v>1862.8854451495076</v>
      </c>
      <c r="X180">
        <f t="shared" si="76"/>
        <v>4.2999999999999261E-2</v>
      </c>
      <c r="Y180">
        <f t="shared" si="77"/>
        <v>1.0600000000000023</v>
      </c>
      <c r="Z180">
        <f t="shared" si="78"/>
        <v>2.0930000000000035</v>
      </c>
      <c r="AA180">
        <f t="shared" si="79"/>
        <v>3.1530000000000058</v>
      </c>
      <c r="AB180">
        <f t="shared" si="80"/>
        <v>4.2659999999999911</v>
      </c>
      <c r="AC180">
        <f t="shared" si="81"/>
        <v>5.3020000000000067</v>
      </c>
      <c r="AD180">
        <f t="shared" si="82"/>
        <v>6.3569999999999993</v>
      </c>
      <c r="AE180">
        <f t="shared" si="83"/>
        <v>7.3900000000000006</v>
      </c>
      <c r="AF180">
        <f t="shared" si="84"/>
        <v>8.3549999999999898</v>
      </c>
      <c r="AG180">
        <f t="shared" si="85"/>
        <v>9.2480000000000047</v>
      </c>
      <c r="AH180">
        <v>9.9540000000000006</v>
      </c>
      <c r="AI180">
        <v>10.536</v>
      </c>
      <c r="AJ180">
        <v>11.061999999999999</v>
      </c>
      <c r="AK180">
        <v>11.587</v>
      </c>
      <c r="AL180">
        <v>12.256</v>
      </c>
      <c r="AM180">
        <v>12.815</v>
      </c>
      <c r="AN180">
        <v>13.287000000000001</v>
      </c>
      <c r="AO180">
        <v>13.785</v>
      </c>
      <c r="AP180">
        <v>14.218999999999999</v>
      </c>
      <c r="AQ180">
        <v>14.718999999999999</v>
      </c>
      <c r="AS180">
        <f t="shared" si="108"/>
        <v>471</v>
      </c>
      <c r="AT180">
        <f t="shared" si="108"/>
        <v>471</v>
      </c>
      <c r="AU180">
        <f t="shared" si="108"/>
        <v>471</v>
      </c>
      <c r="AV180" s="5">
        <f t="shared" si="86"/>
        <v>531.84590988440607</v>
      </c>
      <c r="AW180" s="5">
        <f t="shared" si="87"/>
        <v>577.18015087367644</v>
      </c>
      <c r="AX180" s="5">
        <f t="shared" si="88"/>
        <v>627.56700203167702</v>
      </c>
      <c r="AY180" s="5">
        <f t="shared" si="89"/>
        <v>800.36856579403491</v>
      </c>
      <c r="AZ180" s="5">
        <f t="shared" si="90"/>
        <v>854.93883359269455</v>
      </c>
      <c r="BA180" s="5">
        <f t="shared" si="91"/>
        <v>766.01989609496252</v>
      </c>
      <c r="BB180" s="5">
        <f t="shared" si="92"/>
        <v>662.48948127638073</v>
      </c>
      <c r="BC180" s="5">
        <f t="shared" si="93"/>
        <v>742.99999190476854</v>
      </c>
      <c r="BD180" s="5">
        <f t="shared" si="94"/>
        <v>949.15028054340303</v>
      </c>
      <c r="BE180" s="5">
        <f t="shared" si="95"/>
        <v>989.10571028746631</v>
      </c>
      <c r="BF180" s="5">
        <f t="shared" si="96"/>
        <v>1230.0207782477808</v>
      </c>
      <c r="BG180" s="5">
        <f t="shared" si="97"/>
        <v>1359.0711002689247</v>
      </c>
      <c r="BH180" s="5">
        <f t="shared" si="98"/>
        <v>1497.6795882324625</v>
      </c>
      <c r="BI180" s="5">
        <f t="shared" si="99"/>
        <v>1554.0072732943208</v>
      </c>
      <c r="BJ180" s="5">
        <f t="shared" si="100"/>
        <v>1540.6261502546711</v>
      </c>
      <c r="BK180" s="5">
        <f t="shared" si="101"/>
        <v>1248.1645784340176</v>
      </c>
      <c r="BL180" s="5">
        <f t="shared" si="102"/>
        <v>1411.9499113044703</v>
      </c>
      <c r="BM180" s="5">
        <f t="shared" si="103"/>
        <v>1508.740341957264</v>
      </c>
      <c r="BN180" s="5">
        <f t="shared" si="104"/>
        <v>1654.1125671169584</v>
      </c>
      <c r="BO180" s="5">
        <f t="shared" si="105"/>
        <v>1848.1664451495076</v>
      </c>
    </row>
    <row r="181" spans="1:67" x14ac:dyDescent="0.3">
      <c r="A181">
        <f t="shared" si="106"/>
        <v>177</v>
      </c>
      <c r="B181">
        <f t="shared" si="75"/>
        <v>471</v>
      </c>
      <c r="C181" s="5">
        <f>AU181*EXP('Capital Market Assumptions'!$B$22+'Capital Market Assumptions'!$B$23*'Random Draws'!B180)</f>
        <v>497.05081499062157</v>
      </c>
      <c r="D181" s="5">
        <f>AV181*EXP('Capital Market Assumptions'!$B$22+'Capital Market Assumptions'!$B$23*'Random Draws'!C180)</f>
        <v>577.46926052712911</v>
      </c>
      <c r="E181" s="5">
        <f>AW181*EXP('Capital Market Assumptions'!$B$22+'Capital Market Assumptions'!$B$23*'Random Draws'!D180)</f>
        <v>641.73230444402668</v>
      </c>
      <c r="F181" s="5">
        <f>AX181*EXP('Capital Market Assumptions'!$B$22+'Capital Market Assumptions'!$B$23*'Random Draws'!E180)</f>
        <v>648.81797018245709</v>
      </c>
      <c r="G181" s="5">
        <f>AY181*EXP('Capital Market Assumptions'!$B$22+'Capital Market Assumptions'!$B$23*'Random Draws'!F180)</f>
        <v>778.79016632595494</v>
      </c>
      <c r="H181" s="5">
        <f>AZ181*EXP('Capital Market Assumptions'!$B$22+'Capital Market Assumptions'!$B$23*'Random Draws'!G180)</f>
        <v>967.07834495741042</v>
      </c>
      <c r="I181" s="5">
        <f>BA181*EXP('Capital Market Assumptions'!$B$22+'Capital Market Assumptions'!$B$23*'Random Draws'!H180)</f>
        <v>1249.7798378489963</v>
      </c>
      <c r="J181" s="5">
        <f>BB181*EXP('Capital Market Assumptions'!$B$22+'Capital Market Assumptions'!$B$23*'Random Draws'!I180)</f>
        <v>983.69300669784593</v>
      </c>
      <c r="K181" s="5">
        <f>BC181*EXP('Capital Market Assumptions'!$B$22+'Capital Market Assumptions'!$B$23*'Random Draws'!J180)</f>
        <v>1046.1647817904588</v>
      </c>
      <c r="L181" s="5">
        <f>BD181*EXP('Capital Market Assumptions'!$B$22+'Capital Market Assumptions'!$B$23*'Random Draws'!K180)</f>
        <v>1168.2465985873464</v>
      </c>
      <c r="M181" s="5">
        <f>BE181*EXP('Capital Market Assumptions'!$B$22+'Capital Market Assumptions'!$B$23*'Random Draws'!L180)</f>
        <v>1115.0195708486092</v>
      </c>
      <c r="N181" s="5">
        <f>BF181*EXP('Capital Market Assumptions'!$B$22+'Capital Market Assumptions'!$B$23*'Random Draws'!M180)</f>
        <v>1158.3716292588388</v>
      </c>
      <c r="O181" s="5">
        <f>BG181*EXP('Capital Market Assumptions'!$B$22+'Capital Market Assumptions'!$B$23*'Random Draws'!N180)</f>
        <v>1052.0054907362369</v>
      </c>
      <c r="P181" s="5">
        <f>BH181*EXP('Capital Market Assumptions'!$B$22+'Capital Market Assumptions'!$B$23*'Random Draws'!O180)</f>
        <v>951.32025083718793</v>
      </c>
      <c r="Q181" s="5">
        <f>BI181*EXP('Capital Market Assumptions'!$B$22+'Capital Market Assumptions'!$B$23*'Random Draws'!P180)</f>
        <v>1082.204228844821</v>
      </c>
      <c r="R181" s="5">
        <f>BJ181*EXP('Capital Market Assumptions'!$B$22+'Capital Market Assumptions'!$B$23*'Random Draws'!Q180)</f>
        <v>1020.5887540639492</v>
      </c>
      <c r="S181" s="5">
        <f>BK181*EXP('Capital Market Assumptions'!$B$22+'Capital Market Assumptions'!$B$23*'Random Draws'!R180)</f>
        <v>1024.7103037957211</v>
      </c>
      <c r="T181" s="5">
        <f>BL181*EXP('Capital Market Assumptions'!$B$22+'Capital Market Assumptions'!$B$23*'Random Draws'!S180)</f>
        <v>1098.7184137026447</v>
      </c>
      <c r="U181" s="5">
        <f>BM181*EXP('Capital Market Assumptions'!$B$22+'Capital Market Assumptions'!$B$23*'Random Draws'!T180)</f>
        <v>1229.819210169137</v>
      </c>
      <c r="V181" s="5">
        <f>BN181*EXP('Capital Market Assumptions'!$B$22+'Capital Market Assumptions'!$B$23*'Random Draws'!U180)</f>
        <v>1395.2044927837294</v>
      </c>
      <c r="X181">
        <f t="shared" si="76"/>
        <v>4.2999999999999261E-2</v>
      </c>
      <c r="Y181">
        <f t="shared" si="77"/>
        <v>1.0600000000000023</v>
      </c>
      <c r="Z181">
        <f t="shared" si="78"/>
        <v>2.0930000000000035</v>
      </c>
      <c r="AA181">
        <f t="shared" si="79"/>
        <v>3.1530000000000058</v>
      </c>
      <c r="AB181">
        <f t="shared" si="80"/>
        <v>4.2659999999999911</v>
      </c>
      <c r="AC181">
        <f t="shared" si="81"/>
        <v>5.3020000000000067</v>
      </c>
      <c r="AD181">
        <f t="shared" si="82"/>
        <v>6.3569999999999993</v>
      </c>
      <c r="AE181">
        <f t="shared" si="83"/>
        <v>7.3900000000000006</v>
      </c>
      <c r="AF181">
        <f t="shared" si="84"/>
        <v>8.3549999999999898</v>
      </c>
      <c r="AG181">
        <f t="shared" si="85"/>
        <v>9.2480000000000047</v>
      </c>
      <c r="AH181">
        <v>9.9540000000000006</v>
      </c>
      <c r="AI181">
        <v>10.536</v>
      </c>
      <c r="AJ181">
        <v>11.061999999999999</v>
      </c>
      <c r="AK181">
        <v>11.587</v>
      </c>
      <c r="AL181">
        <v>12.256</v>
      </c>
      <c r="AM181">
        <v>12.815</v>
      </c>
      <c r="AN181">
        <v>13.287000000000001</v>
      </c>
      <c r="AO181">
        <v>13.785</v>
      </c>
      <c r="AP181">
        <v>14.218999999999999</v>
      </c>
      <c r="AQ181">
        <v>14.718999999999999</v>
      </c>
      <c r="AS181">
        <f t="shared" si="108"/>
        <v>471</v>
      </c>
      <c r="AT181">
        <f t="shared" si="108"/>
        <v>471</v>
      </c>
      <c r="AU181">
        <f t="shared" si="108"/>
        <v>471</v>
      </c>
      <c r="AV181" s="5">
        <f t="shared" si="86"/>
        <v>497.00781499062157</v>
      </c>
      <c r="AW181" s="5">
        <f t="shared" si="87"/>
        <v>576.40926052712916</v>
      </c>
      <c r="AX181" s="5">
        <f t="shared" si="88"/>
        <v>639.63930444402672</v>
      </c>
      <c r="AY181" s="5">
        <f t="shared" si="89"/>
        <v>645.66497018245707</v>
      </c>
      <c r="AZ181" s="5">
        <f t="shared" si="90"/>
        <v>774.52416632595498</v>
      </c>
      <c r="BA181" s="5">
        <f t="shared" si="91"/>
        <v>961.7763449574104</v>
      </c>
      <c r="BB181" s="5">
        <f t="shared" si="92"/>
        <v>1243.4228378489963</v>
      </c>
      <c r="BC181" s="5">
        <f t="shared" si="93"/>
        <v>976.30300669784594</v>
      </c>
      <c r="BD181" s="5">
        <f t="shared" si="94"/>
        <v>1037.8097817904588</v>
      </c>
      <c r="BE181" s="5">
        <f t="shared" si="95"/>
        <v>1158.9985985873464</v>
      </c>
      <c r="BF181" s="5">
        <f t="shared" si="96"/>
        <v>1105.0655708486092</v>
      </c>
      <c r="BG181" s="5">
        <f t="shared" si="97"/>
        <v>1147.8356292588387</v>
      </c>
      <c r="BH181" s="5">
        <f t="shared" si="98"/>
        <v>1040.943490736237</v>
      </c>
      <c r="BI181" s="5">
        <f t="shared" si="99"/>
        <v>939.73325083718794</v>
      </c>
      <c r="BJ181" s="5">
        <f t="shared" si="100"/>
        <v>1069.948228844821</v>
      </c>
      <c r="BK181" s="5">
        <f t="shared" si="101"/>
        <v>1007.7737540639491</v>
      </c>
      <c r="BL181" s="5">
        <f t="shared" si="102"/>
        <v>1011.423303795721</v>
      </c>
      <c r="BM181" s="5">
        <f t="shared" si="103"/>
        <v>1084.9334137026447</v>
      </c>
      <c r="BN181" s="5">
        <f t="shared" si="104"/>
        <v>1215.600210169137</v>
      </c>
      <c r="BO181" s="5">
        <f t="shared" si="105"/>
        <v>1380.4854927837293</v>
      </c>
    </row>
    <row r="182" spans="1:67" x14ac:dyDescent="0.3">
      <c r="A182">
        <f t="shared" si="106"/>
        <v>178</v>
      </c>
      <c r="B182">
        <f t="shared" si="75"/>
        <v>471</v>
      </c>
      <c r="C182" s="5">
        <f>AU182*EXP('Capital Market Assumptions'!$B$22+'Capital Market Assumptions'!$B$23*'Random Draws'!B181)</f>
        <v>515.55282070746898</v>
      </c>
      <c r="D182" s="5">
        <f>AV182*EXP('Capital Market Assumptions'!$B$22+'Capital Market Assumptions'!$B$23*'Random Draws'!C181)</f>
        <v>676.29953385179465</v>
      </c>
      <c r="E182" s="5">
        <f>AW182*EXP('Capital Market Assumptions'!$B$22+'Capital Market Assumptions'!$B$23*'Random Draws'!D181)</f>
        <v>617.22581216129549</v>
      </c>
      <c r="F182" s="5">
        <f>AX182*EXP('Capital Market Assumptions'!$B$22+'Capital Market Assumptions'!$B$23*'Random Draws'!E181)</f>
        <v>662.911970095122</v>
      </c>
      <c r="G182" s="5">
        <f>AY182*EXP('Capital Market Assumptions'!$B$22+'Capital Market Assumptions'!$B$23*'Random Draws'!F181)</f>
        <v>668.46655815245697</v>
      </c>
      <c r="H182" s="5">
        <f>AZ182*EXP('Capital Market Assumptions'!$B$22+'Capital Market Assumptions'!$B$23*'Random Draws'!G181)</f>
        <v>938.54977763261968</v>
      </c>
      <c r="I182" s="5">
        <f>BA182*EXP('Capital Market Assumptions'!$B$22+'Capital Market Assumptions'!$B$23*'Random Draws'!H181)</f>
        <v>1008.3782631690883</v>
      </c>
      <c r="J182" s="5">
        <f>BB182*EXP('Capital Market Assumptions'!$B$22+'Capital Market Assumptions'!$B$23*'Random Draws'!I181)</f>
        <v>1299.9516051005819</v>
      </c>
      <c r="K182" s="5">
        <f>BC182*EXP('Capital Market Assumptions'!$B$22+'Capital Market Assumptions'!$B$23*'Random Draws'!J181)</f>
        <v>1292.7033211469666</v>
      </c>
      <c r="L182" s="5">
        <f>BD182*EXP('Capital Market Assumptions'!$B$22+'Capital Market Assumptions'!$B$23*'Random Draws'!K181)</f>
        <v>1317.2738883789818</v>
      </c>
      <c r="M182" s="5">
        <f>BE182*EXP('Capital Market Assumptions'!$B$22+'Capital Market Assumptions'!$B$23*'Random Draws'!L181)</f>
        <v>1131.4383423962895</v>
      </c>
      <c r="N182" s="5">
        <f>BF182*EXP('Capital Market Assumptions'!$B$22+'Capital Market Assumptions'!$B$23*'Random Draws'!M181)</f>
        <v>1078.2788863571982</v>
      </c>
      <c r="O182" s="5">
        <f>BG182*EXP('Capital Market Assumptions'!$B$22+'Capital Market Assumptions'!$B$23*'Random Draws'!N181)</f>
        <v>1259.5802537581201</v>
      </c>
      <c r="P182" s="5">
        <f>BH182*EXP('Capital Market Assumptions'!$B$22+'Capital Market Assumptions'!$B$23*'Random Draws'!O181)</f>
        <v>1361.9079481025606</v>
      </c>
      <c r="Q182" s="5">
        <f>BI182*EXP('Capital Market Assumptions'!$B$22+'Capital Market Assumptions'!$B$23*'Random Draws'!P181)</f>
        <v>1447.780061667155</v>
      </c>
      <c r="R182" s="5">
        <f>BJ182*EXP('Capital Market Assumptions'!$B$22+'Capital Market Assumptions'!$B$23*'Random Draws'!Q181)</f>
        <v>1586.3153803916034</v>
      </c>
      <c r="S182" s="5">
        <f>BK182*EXP('Capital Market Assumptions'!$B$22+'Capital Market Assumptions'!$B$23*'Random Draws'!R181)</f>
        <v>1485.84018285965</v>
      </c>
      <c r="T182" s="5">
        <f>BL182*EXP('Capital Market Assumptions'!$B$22+'Capital Market Assumptions'!$B$23*'Random Draws'!S181)</f>
        <v>1503.6830212449345</v>
      </c>
      <c r="U182" s="5">
        <f>BM182*EXP('Capital Market Assumptions'!$B$22+'Capital Market Assumptions'!$B$23*'Random Draws'!T181)</f>
        <v>1736.2726410314767</v>
      </c>
      <c r="V182" s="5">
        <f>BN182*EXP('Capital Market Assumptions'!$B$22+'Capital Market Assumptions'!$B$23*'Random Draws'!U181)</f>
        <v>1677.2770658376116</v>
      </c>
      <c r="X182">
        <f t="shared" si="76"/>
        <v>4.2999999999999261E-2</v>
      </c>
      <c r="Y182">
        <f t="shared" si="77"/>
        <v>1.0600000000000023</v>
      </c>
      <c r="Z182">
        <f t="shared" si="78"/>
        <v>2.0930000000000035</v>
      </c>
      <c r="AA182">
        <f t="shared" si="79"/>
        <v>3.1530000000000058</v>
      </c>
      <c r="AB182">
        <f t="shared" si="80"/>
        <v>4.2659999999999911</v>
      </c>
      <c r="AC182">
        <f t="shared" si="81"/>
        <v>5.3020000000000067</v>
      </c>
      <c r="AD182">
        <f t="shared" si="82"/>
        <v>6.3569999999999993</v>
      </c>
      <c r="AE182">
        <f t="shared" si="83"/>
        <v>7.3900000000000006</v>
      </c>
      <c r="AF182">
        <f t="shared" si="84"/>
        <v>8.3549999999999898</v>
      </c>
      <c r="AG182">
        <f t="shared" si="85"/>
        <v>9.2480000000000047</v>
      </c>
      <c r="AH182">
        <v>9.9540000000000006</v>
      </c>
      <c r="AI182">
        <v>10.536</v>
      </c>
      <c r="AJ182">
        <v>11.061999999999999</v>
      </c>
      <c r="AK182">
        <v>11.587</v>
      </c>
      <c r="AL182">
        <v>12.256</v>
      </c>
      <c r="AM182">
        <v>12.815</v>
      </c>
      <c r="AN182">
        <v>13.287000000000001</v>
      </c>
      <c r="AO182">
        <v>13.785</v>
      </c>
      <c r="AP182">
        <v>14.218999999999999</v>
      </c>
      <c r="AQ182">
        <v>14.718999999999999</v>
      </c>
      <c r="AS182">
        <f t="shared" si="108"/>
        <v>471</v>
      </c>
      <c r="AT182">
        <f t="shared" si="108"/>
        <v>471</v>
      </c>
      <c r="AU182">
        <f t="shared" si="108"/>
        <v>471</v>
      </c>
      <c r="AV182" s="5">
        <f t="shared" si="86"/>
        <v>515.50982070746898</v>
      </c>
      <c r="AW182" s="5">
        <f t="shared" si="87"/>
        <v>675.2395338517947</v>
      </c>
      <c r="AX182" s="5">
        <f t="shared" si="88"/>
        <v>615.13281216129553</v>
      </c>
      <c r="AY182" s="5">
        <f t="shared" si="89"/>
        <v>659.75897009512198</v>
      </c>
      <c r="AZ182" s="5">
        <f t="shared" si="90"/>
        <v>664.20055815245701</v>
      </c>
      <c r="BA182" s="5">
        <f t="shared" si="91"/>
        <v>933.24777763261966</v>
      </c>
      <c r="BB182" s="5">
        <f t="shared" si="92"/>
        <v>1002.0212631690883</v>
      </c>
      <c r="BC182" s="5">
        <f t="shared" si="93"/>
        <v>1292.5616051005818</v>
      </c>
      <c r="BD182" s="5">
        <f t="shared" si="94"/>
        <v>1284.3483211469666</v>
      </c>
      <c r="BE182" s="5">
        <f t="shared" si="95"/>
        <v>1308.0258883789818</v>
      </c>
      <c r="BF182" s="5">
        <f t="shared" si="96"/>
        <v>1121.4843423962895</v>
      </c>
      <c r="BG182" s="5">
        <f t="shared" si="97"/>
        <v>1067.7428863571981</v>
      </c>
      <c r="BH182" s="5">
        <f t="shared" si="98"/>
        <v>1248.5182537581202</v>
      </c>
      <c r="BI182" s="5">
        <f t="shared" si="99"/>
        <v>1350.3209481025606</v>
      </c>
      <c r="BJ182" s="5">
        <f t="shared" si="100"/>
        <v>1435.5240616671549</v>
      </c>
      <c r="BK182" s="5">
        <f t="shared" si="101"/>
        <v>1573.5003803916034</v>
      </c>
      <c r="BL182" s="5">
        <f t="shared" si="102"/>
        <v>1472.55318285965</v>
      </c>
      <c r="BM182" s="5">
        <f t="shared" si="103"/>
        <v>1489.8980212449344</v>
      </c>
      <c r="BN182" s="5">
        <f t="shared" si="104"/>
        <v>1722.0536410314767</v>
      </c>
      <c r="BO182" s="5">
        <f t="shared" si="105"/>
        <v>1662.5580658376116</v>
      </c>
    </row>
    <row r="183" spans="1:67" x14ac:dyDescent="0.3">
      <c r="A183">
        <f t="shared" si="106"/>
        <v>179</v>
      </c>
      <c r="B183">
        <f t="shared" si="75"/>
        <v>471</v>
      </c>
      <c r="C183" s="5">
        <f>AU183*EXP('Capital Market Assumptions'!$B$22+'Capital Market Assumptions'!$B$23*'Random Draws'!B182)</f>
        <v>477.43696241909078</v>
      </c>
      <c r="D183" s="5">
        <f>AV183*EXP('Capital Market Assumptions'!$B$22+'Capital Market Assumptions'!$B$23*'Random Draws'!C182)</f>
        <v>552.68803897482644</v>
      </c>
      <c r="E183" s="5">
        <f>AW183*EXP('Capital Market Assumptions'!$B$22+'Capital Market Assumptions'!$B$23*'Random Draws'!D182)</f>
        <v>513.2982113306665</v>
      </c>
      <c r="F183" s="5">
        <f>AX183*EXP('Capital Market Assumptions'!$B$22+'Capital Market Assumptions'!$B$23*'Random Draws'!E182)</f>
        <v>516.56339295607438</v>
      </c>
      <c r="G183" s="5">
        <f>AY183*EXP('Capital Market Assumptions'!$B$22+'Capital Market Assumptions'!$B$23*'Random Draws'!F182)</f>
        <v>488.81178656832623</v>
      </c>
      <c r="H183" s="5">
        <f>AZ183*EXP('Capital Market Assumptions'!$B$22+'Capital Market Assumptions'!$B$23*'Random Draws'!G182)</f>
        <v>470.20179581878273</v>
      </c>
      <c r="I183" s="5">
        <f>BA183*EXP('Capital Market Assumptions'!$B$22+'Capital Market Assumptions'!$B$23*'Random Draws'!H182)</f>
        <v>597.41190786636537</v>
      </c>
      <c r="J183" s="5">
        <f>BB183*EXP('Capital Market Assumptions'!$B$22+'Capital Market Assumptions'!$B$23*'Random Draws'!I182)</f>
        <v>603.23067421838391</v>
      </c>
      <c r="K183" s="5">
        <f>BC183*EXP('Capital Market Assumptions'!$B$22+'Capital Market Assumptions'!$B$23*'Random Draws'!J182)</f>
        <v>591.72966875996815</v>
      </c>
      <c r="L183" s="5">
        <f>BD183*EXP('Capital Market Assumptions'!$B$22+'Capital Market Assumptions'!$B$23*'Random Draws'!K182)</f>
        <v>611.242807145097</v>
      </c>
      <c r="M183" s="5">
        <f>BE183*EXP('Capital Market Assumptions'!$B$22+'Capital Market Assumptions'!$B$23*'Random Draws'!L182)</f>
        <v>644.2749423862366</v>
      </c>
      <c r="N183" s="5">
        <f>BF183*EXP('Capital Market Assumptions'!$B$22+'Capital Market Assumptions'!$B$23*'Random Draws'!M182)</f>
        <v>778.77833352873665</v>
      </c>
      <c r="O183" s="5">
        <f>BG183*EXP('Capital Market Assumptions'!$B$22+'Capital Market Assumptions'!$B$23*'Random Draws'!N182)</f>
        <v>688.98161905379084</v>
      </c>
      <c r="P183" s="5">
        <f>BH183*EXP('Capital Market Assumptions'!$B$22+'Capital Market Assumptions'!$B$23*'Random Draws'!O182)</f>
        <v>722.63501357846712</v>
      </c>
      <c r="Q183" s="5">
        <f>BI183*EXP('Capital Market Assumptions'!$B$22+'Capital Market Assumptions'!$B$23*'Random Draws'!P182)</f>
        <v>706.02233259723789</v>
      </c>
      <c r="R183" s="5">
        <f>BJ183*EXP('Capital Market Assumptions'!$B$22+'Capital Market Assumptions'!$B$23*'Random Draws'!Q182)</f>
        <v>734.65015067109334</v>
      </c>
      <c r="S183" s="5">
        <f>BK183*EXP('Capital Market Assumptions'!$B$22+'Capital Market Assumptions'!$B$23*'Random Draws'!R182)</f>
        <v>788.74667314619819</v>
      </c>
      <c r="T183" s="5">
        <f>BL183*EXP('Capital Market Assumptions'!$B$22+'Capital Market Assumptions'!$B$23*'Random Draws'!S182)</f>
        <v>805.05955650528756</v>
      </c>
      <c r="U183" s="5">
        <f>BM183*EXP('Capital Market Assumptions'!$B$22+'Capital Market Assumptions'!$B$23*'Random Draws'!T182)</f>
        <v>811.34102801350946</v>
      </c>
      <c r="V183" s="5">
        <f>BN183*EXP('Capital Market Assumptions'!$B$22+'Capital Market Assumptions'!$B$23*'Random Draws'!U182)</f>
        <v>731.9660316560778</v>
      </c>
      <c r="X183">
        <f t="shared" si="76"/>
        <v>4.2999999999999261E-2</v>
      </c>
      <c r="Y183">
        <f t="shared" si="77"/>
        <v>1.0600000000000023</v>
      </c>
      <c r="Z183">
        <f t="shared" si="78"/>
        <v>2.0930000000000035</v>
      </c>
      <c r="AA183">
        <f t="shared" si="79"/>
        <v>3.1530000000000058</v>
      </c>
      <c r="AB183">
        <f t="shared" si="80"/>
        <v>4.2659999999999911</v>
      </c>
      <c r="AC183">
        <f t="shared" si="81"/>
        <v>5.3020000000000067</v>
      </c>
      <c r="AD183">
        <f t="shared" si="82"/>
        <v>6.3569999999999993</v>
      </c>
      <c r="AE183">
        <f t="shared" si="83"/>
        <v>7.3900000000000006</v>
      </c>
      <c r="AF183">
        <f t="shared" si="84"/>
        <v>8.3549999999999898</v>
      </c>
      <c r="AG183">
        <f t="shared" si="85"/>
        <v>9.2480000000000047</v>
      </c>
      <c r="AH183">
        <v>9.9540000000000006</v>
      </c>
      <c r="AI183">
        <v>10.536</v>
      </c>
      <c r="AJ183">
        <v>11.061999999999999</v>
      </c>
      <c r="AK183">
        <v>11.587</v>
      </c>
      <c r="AL183">
        <v>12.256</v>
      </c>
      <c r="AM183">
        <v>12.815</v>
      </c>
      <c r="AN183">
        <v>13.287000000000001</v>
      </c>
      <c r="AO183">
        <v>13.785</v>
      </c>
      <c r="AP183">
        <v>14.218999999999999</v>
      </c>
      <c r="AQ183">
        <v>14.718999999999999</v>
      </c>
      <c r="AS183">
        <f t="shared" si="108"/>
        <v>471</v>
      </c>
      <c r="AT183">
        <f t="shared" si="108"/>
        <v>471</v>
      </c>
      <c r="AU183">
        <f t="shared" si="108"/>
        <v>471</v>
      </c>
      <c r="AV183" s="5">
        <f t="shared" si="86"/>
        <v>477.39396241909077</v>
      </c>
      <c r="AW183" s="5">
        <f t="shared" si="87"/>
        <v>551.6280389748265</v>
      </c>
      <c r="AX183" s="5">
        <f t="shared" si="88"/>
        <v>511.20521133066649</v>
      </c>
      <c r="AY183" s="5">
        <f t="shared" si="89"/>
        <v>513.41039295607436</v>
      </c>
      <c r="AZ183" s="5">
        <f t="shared" si="90"/>
        <v>484.54578656832621</v>
      </c>
      <c r="BA183" s="5">
        <f t="shared" si="91"/>
        <v>464.89979581878271</v>
      </c>
      <c r="BB183" s="5">
        <f t="shared" si="92"/>
        <v>591.0549078663654</v>
      </c>
      <c r="BC183" s="5">
        <f t="shared" si="93"/>
        <v>595.84067421838392</v>
      </c>
      <c r="BD183" s="5">
        <f t="shared" si="94"/>
        <v>583.37466875996813</v>
      </c>
      <c r="BE183" s="5">
        <f t="shared" si="95"/>
        <v>601.99480714509696</v>
      </c>
      <c r="BF183" s="5">
        <f t="shared" si="96"/>
        <v>634.32094238623665</v>
      </c>
      <c r="BG183" s="5">
        <f t="shared" si="97"/>
        <v>768.24233352873671</v>
      </c>
      <c r="BH183" s="5">
        <f t="shared" si="98"/>
        <v>677.91961905379083</v>
      </c>
      <c r="BI183" s="5">
        <f t="shared" si="99"/>
        <v>711.04801357846713</v>
      </c>
      <c r="BJ183" s="5">
        <f t="shared" si="100"/>
        <v>693.76633259723792</v>
      </c>
      <c r="BK183" s="5">
        <f t="shared" si="101"/>
        <v>721.83515067109329</v>
      </c>
      <c r="BL183" s="5">
        <f t="shared" si="102"/>
        <v>775.45967314619816</v>
      </c>
      <c r="BM183" s="5">
        <f t="shared" si="103"/>
        <v>791.27455650528759</v>
      </c>
      <c r="BN183" s="5">
        <f t="shared" si="104"/>
        <v>797.12202801350941</v>
      </c>
      <c r="BO183" s="5">
        <f t="shared" si="105"/>
        <v>717.24703165607775</v>
      </c>
    </row>
    <row r="184" spans="1:67" x14ac:dyDescent="0.3">
      <c r="A184">
        <f t="shared" si="106"/>
        <v>180</v>
      </c>
      <c r="B184">
        <f t="shared" si="75"/>
        <v>471</v>
      </c>
      <c r="C184" s="5">
        <f>AU184*EXP('Capital Market Assumptions'!$B$22+'Capital Market Assumptions'!$B$23*'Random Draws'!B183)</f>
        <v>557.9111555346758</v>
      </c>
      <c r="D184" s="5">
        <f>AV184*EXP('Capital Market Assumptions'!$B$22+'Capital Market Assumptions'!$B$23*'Random Draws'!C183)</f>
        <v>647.52224377926052</v>
      </c>
      <c r="E184" s="5">
        <f>AW184*EXP('Capital Market Assumptions'!$B$22+'Capital Market Assumptions'!$B$23*'Random Draws'!D183)</f>
        <v>608.23838623377003</v>
      </c>
      <c r="F184" s="5">
        <f>AX184*EXP('Capital Market Assumptions'!$B$22+'Capital Market Assumptions'!$B$23*'Random Draws'!E183)</f>
        <v>547.7118301666128</v>
      </c>
      <c r="G184" s="5">
        <f>AY184*EXP('Capital Market Assumptions'!$B$22+'Capital Market Assumptions'!$B$23*'Random Draws'!F183)</f>
        <v>626.04108554915251</v>
      </c>
      <c r="H184" s="5">
        <f>AZ184*EXP('Capital Market Assumptions'!$B$22+'Capital Market Assumptions'!$B$23*'Random Draws'!G183)</f>
        <v>782.37208499646397</v>
      </c>
      <c r="I184" s="5">
        <f>BA184*EXP('Capital Market Assumptions'!$B$22+'Capital Market Assumptions'!$B$23*'Random Draws'!H183)</f>
        <v>1008.279258855125</v>
      </c>
      <c r="J184" s="5">
        <f>BB184*EXP('Capital Market Assumptions'!$B$22+'Capital Market Assumptions'!$B$23*'Random Draws'!I183)</f>
        <v>1296.3451376365915</v>
      </c>
      <c r="K184" s="5">
        <f>BC184*EXP('Capital Market Assumptions'!$B$22+'Capital Market Assumptions'!$B$23*'Random Draws'!J183)</f>
        <v>1354.3790763100908</v>
      </c>
      <c r="L184" s="5">
        <f>BD184*EXP('Capital Market Assumptions'!$B$22+'Capital Market Assumptions'!$B$23*'Random Draws'!K183)</f>
        <v>1853.9241390959342</v>
      </c>
      <c r="M184" s="5">
        <f>BE184*EXP('Capital Market Assumptions'!$B$22+'Capital Market Assumptions'!$B$23*'Random Draws'!L183)</f>
        <v>2283.0218184567434</v>
      </c>
      <c r="N184" s="5">
        <f>BF184*EXP('Capital Market Assumptions'!$B$22+'Capital Market Assumptions'!$B$23*'Random Draws'!M183)</f>
        <v>2266.1639784166036</v>
      </c>
      <c r="O184" s="5">
        <f>BG184*EXP('Capital Market Assumptions'!$B$22+'Capital Market Assumptions'!$B$23*'Random Draws'!N183)</f>
        <v>2447.7992222820862</v>
      </c>
      <c r="P184" s="5">
        <f>BH184*EXP('Capital Market Assumptions'!$B$22+'Capital Market Assumptions'!$B$23*'Random Draws'!O183)</f>
        <v>2377.357441942926</v>
      </c>
      <c r="Q184" s="5">
        <f>BI184*EXP('Capital Market Assumptions'!$B$22+'Capital Market Assumptions'!$B$23*'Random Draws'!P183)</f>
        <v>3077.550490695573</v>
      </c>
      <c r="R184" s="5">
        <f>BJ184*EXP('Capital Market Assumptions'!$B$22+'Capital Market Assumptions'!$B$23*'Random Draws'!Q183)</f>
        <v>3187.8355197519336</v>
      </c>
      <c r="S184" s="5">
        <f>BK184*EXP('Capital Market Assumptions'!$B$22+'Capital Market Assumptions'!$B$23*'Random Draws'!R183)</f>
        <v>3705.0920057299822</v>
      </c>
      <c r="T184" s="5">
        <f>BL184*EXP('Capital Market Assumptions'!$B$22+'Capital Market Assumptions'!$B$23*'Random Draws'!S183)</f>
        <v>3927.2957518368084</v>
      </c>
      <c r="U184" s="5">
        <f>BM184*EXP('Capital Market Assumptions'!$B$22+'Capital Market Assumptions'!$B$23*'Random Draws'!T183)</f>
        <v>4398.4416959150349</v>
      </c>
      <c r="V184" s="5">
        <f>BN184*EXP('Capital Market Assumptions'!$B$22+'Capital Market Assumptions'!$B$23*'Random Draws'!U183)</f>
        <v>4358.5840350236858</v>
      </c>
      <c r="X184">
        <f t="shared" si="76"/>
        <v>4.2999999999999261E-2</v>
      </c>
      <c r="Y184">
        <f t="shared" si="77"/>
        <v>1.0600000000000023</v>
      </c>
      <c r="Z184">
        <f t="shared" si="78"/>
        <v>2.0930000000000035</v>
      </c>
      <c r="AA184">
        <f t="shared" si="79"/>
        <v>3.1530000000000058</v>
      </c>
      <c r="AB184">
        <f t="shared" si="80"/>
        <v>4.2659999999999911</v>
      </c>
      <c r="AC184">
        <f t="shared" si="81"/>
        <v>5.3020000000000067</v>
      </c>
      <c r="AD184">
        <f t="shared" si="82"/>
        <v>6.3569999999999993</v>
      </c>
      <c r="AE184">
        <f t="shared" si="83"/>
        <v>7.3900000000000006</v>
      </c>
      <c r="AF184">
        <f t="shared" si="84"/>
        <v>8.3549999999999898</v>
      </c>
      <c r="AG184">
        <f t="shared" si="85"/>
        <v>9.2480000000000047</v>
      </c>
      <c r="AH184">
        <v>9.9540000000000006</v>
      </c>
      <c r="AI184">
        <v>10.536</v>
      </c>
      <c r="AJ184">
        <v>11.061999999999999</v>
      </c>
      <c r="AK184">
        <v>11.587</v>
      </c>
      <c r="AL184">
        <v>12.256</v>
      </c>
      <c r="AM184">
        <v>12.815</v>
      </c>
      <c r="AN184">
        <v>13.287000000000001</v>
      </c>
      <c r="AO184">
        <v>13.785</v>
      </c>
      <c r="AP184">
        <v>14.218999999999999</v>
      </c>
      <c r="AQ184">
        <v>14.718999999999999</v>
      </c>
      <c r="AS184">
        <f t="shared" si="108"/>
        <v>471</v>
      </c>
      <c r="AT184">
        <f t="shared" si="108"/>
        <v>471</v>
      </c>
      <c r="AU184">
        <f t="shared" si="108"/>
        <v>471</v>
      </c>
      <c r="AV184" s="5">
        <f t="shared" si="86"/>
        <v>557.86815553467579</v>
      </c>
      <c r="AW184" s="5">
        <f t="shared" si="87"/>
        <v>646.46224377926046</v>
      </c>
      <c r="AX184" s="5">
        <f t="shared" si="88"/>
        <v>606.14538623377007</v>
      </c>
      <c r="AY184" s="5">
        <f t="shared" si="89"/>
        <v>544.55883016661278</v>
      </c>
      <c r="AZ184" s="5">
        <f t="shared" si="90"/>
        <v>621.77508554915255</v>
      </c>
      <c r="BA184" s="5">
        <f t="shared" si="91"/>
        <v>777.07008499646395</v>
      </c>
      <c r="BB184" s="5">
        <f t="shared" si="92"/>
        <v>1001.9222588551251</v>
      </c>
      <c r="BC184" s="5">
        <f t="shared" si="93"/>
        <v>1288.9551376365914</v>
      </c>
      <c r="BD184" s="5">
        <f t="shared" si="94"/>
        <v>1346.0240763100908</v>
      </c>
      <c r="BE184" s="5">
        <f t="shared" si="95"/>
        <v>1844.6761390959341</v>
      </c>
      <c r="BF184" s="5">
        <f t="shared" si="96"/>
        <v>2273.0678184567432</v>
      </c>
      <c r="BG184" s="5">
        <f t="shared" si="97"/>
        <v>2255.6279784166036</v>
      </c>
      <c r="BH184" s="5">
        <f t="shared" si="98"/>
        <v>2436.7372222820863</v>
      </c>
      <c r="BI184" s="5">
        <f t="shared" si="99"/>
        <v>2365.770441942926</v>
      </c>
      <c r="BJ184" s="5">
        <f t="shared" si="100"/>
        <v>3065.2944906955731</v>
      </c>
      <c r="BK184" s="5">
        <f t="shared" si="101"/>
        <v>3175.0205197519335</v>
      </c>
      <c r="BL184" s="5">
        <f t="shared" si="102"/>
        <v>3691.8050057299824</v>
      </c>
      <c r="BM184" s="5">
        <f t="shared" si="103"/>
        <v>3913.5107518368086</v>
      </c>
      <c r="BN184" s="5">
        <f t="shared" si="104"/>
        <v>4384.2226959150348</v>
      </c>
      <c r="BO184" s="5">
        <f t="shared" si="105"/>
        <v>4343.8650350236858</v>
      </c>
    </row>
    <row r="185" spans="1:67" x14ac:dyDescent="0.3">
      <c r="A185">
        <f t="shared" si="106"/>
        <v>181</v>
      </c>
      <c r="B185">
        <f t="shared" si="75"/>
        <v>471</v>
      </c>
      <c r="C185" s="5">
        <f>AU185*EXP('Capital Market Assumptions'!$B$22+'Capital Market Assumptions'!$B$23*'Random Draws'!B184)</f>
        <v>430.67442831751822</v>
      </c>
      <c r="D185" s="5">
        <f>AV185*EXP('Capital Market Assumptions'!$B$22+'Capital Market Assumptions'!$B$23*'Random Draws'!C184)</f>
        <v>532.97365468292207</v>
      </c>
      <c r="E185" s="5">
        <f>AW185*EXP('Capital Market Assumptions'!$B$22+'Capital Market Assumptions'!$B$23*'Random Draws'!D184)</f>
        <v>620.64427997868199</v>
      </c>
      <c r="F185" s="5">
        <f>AX185*EXP('Capital Market Assumptions'!$B$22+'Capital Market Assumptions'!$B$23*'Random Draws'!E184)</f>
        <v>757.15478166711421</v>
      </c>
      <c r="G185" s="5">
        <f>AY185*EXP('Capital Market Assumptions'!$B$22+'Capital Market Assumptions'!$B$23*'Random Draws'!F184)</f>
        <v>864.17832828661665</v>
      </c>
      <c r="H185" s="5">
        <f>AZ185*EXP('Capital Market Assumptions'!$B$22+'Capital Market Assumptions'!$B$23*'Random Draws'!G184)</f>
        <v>812.55730249755413</v>
      </c>
      <c r="I185" s="5">
        <f>BA185*EXP('Capital Market Assumptions'!$B$22+'Capital Market Assumptions'!$B$23*'Random Draws'!H184)</f>
        <v>745.85464970768749</v>
      </c>
      <c r="J185" s="5">
        <f>BB185*EXP('Capital Market Assumptions'!$B$22+'Capital Market Assumptions'!$B$23*'Random Draws'!I184)</f>
        <v>863.80043476843252</v>
      </c>
      <c r="K185" s="5">
        <f>BC185*EXP('Capital Market Assumptions'!$B$22+'Capital Market Assumptions'!$B$23*'Random Draws'!J184)</f>
        <v>879.36374408401446</v>
      </c>
      <c r="L185" s="5">
        <f>BD185*EXP('Capital Market Assumptions'!$B$22+'Capital Market Assumptions'!$B$23*'Random Draws'!K184)</f>
        <v>906.46262015867637</v>
      </c>
      <c r="M185" s="5">
        <f>BE185*EXP('Capital Market Assumptions'!$B$22+'Capital Market Assumptions'!$B$23*'Random Draws'!L184)</f>
        <v>991.86372854194178</v>
      </c>
      <c r="N185" s="5">
        <f>BF185*EXP('Capital Market Assumptions'!$B$22+'Capital Market Assumptions'!$B$23*'Random Draws'!M184)</f>
        <v>939.13973983483584</v>
      </c>
      <c r="O185" s="5">
        <f>BG185*EXP('Capital Market Assumptions'!$B$22+'Capital Market Assumptions'!$B$23*'Random Draws'!N184)</f>
        <v>985.89808490289761</v>
      </c>
      <c r="P185" s="5">
        <f>BH185*EXP('Capital Market Assumptions'!$B$22+'Capital Market Assumptions'!$B$23*'Random Draws'!O184)</f>
        <v>1028.183694759756</v>
      </c>
      <c r="Q185" s="5">
        <f>BI185*EXP('Capital Market Assumptions'!$B$22+'Capital Market Assumptions'!$B$23*'Random Draws'!P184)</f>
        <v>937.56804507373454</v>
      </c>
      <c r="R185" s="5">
        <f>BJ185*EXP('Capital Market Assumptions'!$B$22+'Capital Market Assumptions'!$B$23*'Random Draws'!Q184)</f>
        <v>1063.5190476939265</v>
      </c>
      <c r="S185" s="5">
        <f>BK185*EXP('Capital Market Assumptions'!$B$22+'Capital Market Assumptions'!$B$23*'Random Draws'!R184)</f>
        <v>1222.2406891661653</v>
      </c>
      <c r="T185" s="5">
        <f>BL185*EXP('Capital Market Assumptions'!$B$22+'Capital Market Assumptions'!$B$23*'Random Draws'!S184)</f>
        <v>1234.9042230939879</v>
      </c>
      <c r="U185" s="5">
        <f>BM185*EXP('Capital Market Assumptions'!$B$22+'Capital Market Assumptions'!$B$23*'Random Draws'!T184)</f>
        <v>1497.9677142121432</v>
      </c>
      <c r="V185" s="5">
        <f>BN185*EXP('Capital Market Assumptions'!$B$22+'Capital Market Assumptions'!$B$23*'Random Draws'!U184)</f>
        <v>1766.2197420681139</v>
      </c>
      <c r="X185">
        <f t="shared" si="76"/>
        <v>4.2999999999999261E-2</v>
      </c>
      <c r="Y185">
        <f t="shared" si="77"/>
        <v>1.0600000000000023</v>
      </c>
      <c r="Z185">
        <f t="shared" si="78"/>
        <v>2.0930000000000035</v>
      </c>
      <c r="AA185">
        <f t="shared" si="79"/>
        <v>3.1530000000000058</v>
      </c>
      <c r="AB185">
        <f t="shared" si="80"/>
        <v>4.2659999999999911</v>
      </c>
      <c r="AC185">
        <f t="shared" si="81"/>
        <v>5.3020000000000067</v>
      </c>
      <c r="AD185">
        <f t="shared" si="82"/>
        <v>6.3569999999999993</v>
      </c>
      <c r="AE185">
        <f t="shared" si="83"/>
        <v>7.3900000000000006</v>
      </c>
      <c r="AF185">
        <f t="shared" si="84"/>
        <v>8.3549999999999898</v>
      </c>
      <c r="AG185">
        <f t="shared" si="85"/>
        <v>9.2480000000000047</v>
      </c>
      <c r="AH185">
        <v>9.9540000000000006</v>
      </c>
      <c r="AI185">
        <v>10.536</v>
      </c>
      <c r="AJ185">
        <v>11.061999999999999</v>
      </c>
      <c r="AK185">
        <v>11.587</v>
      </c>
      <c r="AL185">
        <v>12.256</v>
      </c>
      <c r="AM185">
        <v>12.815</v>
      </c>
      <c r="AN185">
        <v>13.287000000000001</v>
      </c>
      <c r="AO185">
        <v>13.785</v>
      </c>
      <c r="AP185">
        <v>14.218999999999999</v>
      </c>
      <c r="AQ185">
        <v>14.718999999999999</v>
      </c>
      <c r="AS185">
        <f t="shared" ref="AS185:AU204" si="109">initial_value</f>
        <v>471</v>
      </c>
      <c r="AT185">
        <f t="shared" si="109"/>
        <v>471</v>
      </c>
      <c r="AU185">
        <f t="shared" si="109"/>
        <v>471</v>
      </c>
      <c r="AV185" s="5">
        <f t="shared" si="86"/>
        <v>430.63142831751821</v>
      </c>
      <c r="AW185" s="5">
        <f t="shared" si="87"/>
        <v>531.91365468292202</v>
      </c>
      <c r="AX185" s="5">
        <f t="shared" si="88"/>
        <v>618.55127997868203</v>
      </c>
      <c r="AY185" s="5">
        <f t="shared" si="89"/>
        <v>754.00178166711419</v>
      </c>
      <c r="AZ185" s="5">
        <f t="shared" si="90"/>
        <v>859.91232828661668</v>
      </c>
      <c r="BA185" s="5">
        <f t="shared" si="91"/>
        <v>807.25530249755411</v>
      </c>
      <c r="BB185" s="5">
        <f t="shared" si="92"/>
        <v>739.49764970768751</v>
      </c>
      <c r="BC185" s="5">
        <f t="shared" si="93"/>
        <v>856.41043476843254</v>
      </c>
      <c r="BD185" s="5">
        <f t="shared" si="94"/>
        <v>871.00874408401444</v>
      </c>
      <c r="BE185" s="5">
        <f t="shared" si="95"/>
        <v>897.21462015867633</v>
      </c>
      <c r="BF185" s="5">
        <f t="shared" si="96"/>
        <v>981.90972854194183</v>
      </c>
      <c r="BG185" s="5">
        <f t="shared" si="97"/>
        <v>928.60373983483589</v>
      </c>
      <c r="BH185" s="5">
        <f t="shared" si="98"/>
        <v>974.8360849028976</v>
      </c>
      <c r="BI185" s="5">
        <f t="shared" si="99"/>
        <v>1016.596694759756</v>
      </c>
      <c r="BJ185" s="5">
        <f t="shared" si="100"/>
        <v>925.31204507373457</v>
      </c>
      <c r="BK185" s="5">
        <f t="shared" si="101"/>
        <v>1050.7040476939264</v>
      </c>
      <c r="BL185" s="5">
        <f t="shared" si="102"/>
        <v>1208.9536891661653</v>
      </c>
      <c r="BM185" s="5">
        <f t="shared" si="103"/>
        <v>1221.1192230939878</v>
      </c>
      <c r="BN185" s="5">
        <f t="shared" si="104"/>
        <v>1483.7487142121431</v>
      </c>
      <c r="BO185" s="5">
        <f t="shared" si="105"/>
        <v>1751.5007420681138</v>
      </c>
    </row>
    <row r="186" spans="1:67" x14ac:dyDescent="0.3">
      <c r="A186">
        <f t="shared" si="106"/>
        <v>182</v>
      </c>
      <c r="B186">
        <f t="shared" si="75"/>
        <v>471</v>
      </c>
      <c r="C186" s="5">
        <f>AU186*EXP('Capital Market Assumptions'!$B$22+'Capital Market Assumptions'!$B$23*'Random Draws'!B185)</f>
        <v>532.09636902535669</v>
      </c>
      <c r="D186" s="5">
        <f>AV186*EXP('Capital Market Assumptions'!$B$22+'Capital Market Assumptions'!$B$23*'Random Draws'!C185)</f>
        <v>632.92416669765441</v>
      </c>
      <c r="E186" s="5">
        <f>AW186*EXP('Capital Market Assumptions'!$B$22+'Capital Market Assumptions'!$B$23*'Random Draws'!D185)</f>
        <v>735.86699045501564</v>
      </c>
      <c r="F186" s="5">
        <f>AX186*EXP('Capital Market Assumptions'!$B$22+'Capital Market Assumptions'!$B$23*'Random Draws'!E185)</f>
        <v>862.70673901716953</v>
      </c>
      <c r="G186" s="5">
        <f>AY186*EXP('Capital Market Assumptions'!$B$22+'Capital Market Assumptions'!$B$23*'Random Draws'!F185)</f>
        <v>734.98102704904943</v>
      </c>
      <c r="H186" s="5">
        <f>AZ186*EXP('Capital Market Assumptions'!$B$22+'Capital Market Assumptions'!$B$23*'Random Draws'!G185)</f>
        <v>700.65580760935984</v>
      </c>
      <c r="I186" s="5">
        <f>BA186*EXP('Capital Market Assumptions'!$B$22+'Capital Market Assumptions'!$B$23*'Random Draws'!H185)</f>
        <v>730.44947963338302</v>
      </c>
      <c r="J186" s="5">
        <f>BB186*EXP('Capital Market Assumptions'!$B$22+'Capital Market Assumptions'!$B$23*'Random Draws'!I185)</f>
        <v>853.53905135858156</v>
      </c>
      <c r="K186" s="5">
        <f>BC186*EXP('Capital Market Assumptions'!$B$22+'Capital Market Assumptions'!$B$23*'Random Draws'!J185)</f>
        <v>941.08086745486264</v>
      </c>
      <c r="L186" s="5">
        <f>BD186*EXP('Capital Market Assumptions'!$B$22+'Capital Market Assumptions'!$B$23*'Random Draws'!K185)</f>
        <v>941.35524434587148</v>
      </c>
      <c r="M186" s="5">
        <f>BE186*EXP('Capital Market Assumptions'!$B$22+'Capital Market Assumptions'!$B$23*'Random Draws'!L185)</f>
        <v>951.79170346273247</v>
      </c>
      <c r="N186" s="5">
        <f>BF186*EXP('Capital Market Assumptions'!$B$22+'Capital Market Assumptions'!$B$23*'Random Draws'!M185)</f>
        <v>806.1046823726349</v>
      </c>
      <c r="O186" s="5">
        <f>BG186*EXP('Capital Market Assumptions'!$B$22+'Capital Market Assumptions'!$B$23*'Random Draws'!N185)</f>
        <v>737.8745968889483</v>
      </c>
      <c r="P186" s="5">
        <f>BH186*EXP('Capital Market Assumptions'!$B$22+'Capital Market Assumptions'!$B$23*'Random Draws'!O185)</f>
        <v>825.49837696152906</v>
      </c>
      <c r="Q186" s="5">
        <f>BI186*EXP('Capital Market Assumptions'!$B$22+'Capital Market Assumptions'!$B$23*'Random Draws'!P185)</f>
        <v>987.14184572635656</v>
      </c>
      <c r="R186" s="5">
        <f>BJ186*EXP('Capital Market Assumptions'!$B$22+'Capital Market Assumptions'!$B$23*'Random Draws'!Q185)</f>
        <v>1145.7488462534977</v>
      </c>
      <c r="S186" s="5">
        <f>BK186*EXP('Capital Market Assumptions'!$B$22+'Capital Market Assumptions'!$B$23*'Random Draws'!R185)</f>
        <v>1403.6391104388449</v>
      </c>
      <c r="T186" s="5">
        <f>BL186*EXP('Capital Market Assumptions'!$B$22+'Capital Market Assumptions'!$B$23*'Random Draws'!S185)</f>
        <v>1282.1651712486012</v>
      </c>
      <c r="U186" s="5">
        <f>BM186*EXP('Capital Market Assumptions'!$B$22+'Capital Market Assumptions'!$B$23*'Random Draws'!T185)</f>
        <v>1054.3669661391737</v>
      </c>
      <c r="V186" s="5">
        <f>BN186*EXP('Capital Market Assumptions'!$B$22+'Capital Market Assumptions'!$B$23*'Random Draws'!U185)</f>
        <v>1022.9191770139362</v>
      </c>
      <c r="X186">
        <f t="shared" si="76"/>
        <v>4.2999999999999261E-2</v>
      </c>
      <c r="Y186">
        <f t="shared" si="77"/>
        <v>1.0600000000000023</v>
      </c>
      <c r="Z186">
        <f t="shared" si="78"/>
        <v>2.0930000000000035</v>
      </c>
      <c r="AA186">
        <f t="shared" si="79"/>
        <v>3.1530000000000058</v>
      </c>
      <c r="AB186">
        <f t="shared" si="80"/>
        <v>4.2659999999999911</v>
      </c>
      <c r="AC186">
        <f t="shared" si="81"/>
        <v>5.3020000000000067</v>
      </c>
      <c r="AD186">
        <f t="shared" si="82"/>
        <v>6.3569999999999993</v>
      </c>
      <c r="AE186">
        <f t="shared" si="83"/>
        <v>7.3900000000000006</v>
      </c>
      <c r="AF186">
        <f t="shared" si="84"/>
        <v>8.3549999999999898</v>
      </c>
      <c r="AG186">
        <f t="shared" si="85"/>
        <v>9.2480000000000047</v>
      </c>
      <c r="AH186">
        <v>9.9540000000000006</v>
      </c>
      <c r="AI186">
        <v>10.536</v>
      </c>
      <c r="AJ186">
        <v>11.061999999999999</v>
      </c>
      <c r="AK186">
        <v>11.587</v>
      </c>
      <c r="AL186">
        <v>12.256</v>
      </c>
      <c r="AM186">
        <v>12.815</v>
      </c>
      <c r="AN186">
        <v>13.287000000000001</v>
      </c>
      <c r="AO186">
        <v>13.785</v>
      </c>
      <c r="AP186">
        <v>14.218999999999999</v>
      </c>
      <c r="AQ186">
        <v>14.718999999999999</v>
      </c>
      <c r="AS186">
        <f t="shared" si="109"/>
        <v>471</v>
      </c>
      <c r="AT186">
        <f t="shared" si="109"/>
        <v>471</v>
      </c>
      <c r="AU186">
        <f t="shared" si="109"/>
        <v>471</v>
      </c>
      <c r="AV186" s="5">
        <f t="shared" si="86"/>
        <v>532.05336902535669</v>
      </c>
      <c r="AW186" s="5">
        <f t="shared" si="87"/>
        <v>631.86416669765435</v>
      </c>
      <c r="AX186" s="5">
        <f t="shared" si="88"/>
        <v>733.77399045501568</v>
      </c>
      <c r="AY186" s="5">
        <f t="shared" si="89"/>
        <v>859.55373901716951</v>
      </c>
      <c r="AZ186" s="5">
        <f t="shared" si="90"/>
        <v>730.71502704904947</v>
      </c>
      <c r="BA186" s="5">
        <f t="shared" si="91"/>
        <v>695.35380760935982</v>
      </c>
      <c r="BB186" s="5">
        <f t="shared" si="92"/>
        <v>724.09247963338305</v>
      </c>
      <c r="BC186" s="5">
        <f t="shared" si="93"/>
        <v>846.14905135858157</v>
      </c>
      <c r="BD186" s="5">
        <f t="shared" si="94"/>
        <v>932.72586745486262</v>
      </c>
      <c r="BE186" s="5">
        <f t="shared" si="95"/>
        <v>932.10724434587144</v>
      </c>
      <c r="BF186" s="5">
        <f t="shared" si="96"/>
        <v>941.83770346273252</v>
      </c>
      <c r="BG186" s="5">
        <f t="shared" si="97"/>
        <v>795.56868237263495</v>
      </c>
      <c r="BH186" s="5">
        <f t="shared" si="98"/>
        <v>726.81259688894829</v>
      </c>
      <c r="BI186" s="5">
        <f t="shared" si="99"/>
        <v>813.91137696152907</v>
      </c>
      <c r="BJ186" s="5">
        <f t="shared" si="100"/>
        <v>974.88584572635659</v>
      </c>
      <c r="BK186" s="5">
        <f t="shared" si="101"/>
        <v>1132.9338462534977</v>
      </c>
      <c r="BL186" s="5">
        <f t="shared" si="102"/>
        <v>1390.3521104388449</v>
      </c>
      <c r="BM186" s="5">
        <f t="shared" si="103"/>
        <v>1268.3801712486011</v>
      </c>
      <c r="BN186" s="5">
        <f t="shared" si="104"/>
        <v>1040.1479661391736</v>
      </c>
      <c r="BO186" s="5">
        <f t="shared" si="105"/>
        <v>1008.2001770139361</v>
      </c>
    </row>
    <row r="187" spans="1:67" x14ac:dyDescent="0.3">
      <c r="A187">
        <f t="shared" si="106"/>
        <v>183</v>
      </c>
      <c r="B187">
        <f t="shared" si="75"/>
        <v>471</v>
      </c>
      <c r="C187" s="5">
        <f>AU187*EXP('Capital Market Assumptions'!$B$22+'Capital Market Assumptions'!$B$23*'Random Draws'!B186)</f>
        <v>457.17463072662071</v>
      </c>
      <c r="D187" s="5">
        <f>AV187*EXP('Capital Market Assumptions'!$B$22+'Capital Market Assumptions'!$B$23*'Random Draws'!C186)</f>
        <v>428.41663529800792</v>
      </c>
      <c r="E187" s="5">
        <f>AW187*EXP('Capital Market Assumptions'!$B$22+'Capital Market Assumptions'!$B$23*'Random Draws'!D186)</f>
        <v>371.94544282577618</v>
      </c>
      <c r="F187" s="5">
        <f>AX187*EXP('Capital Market Assumptions'!$B$22+'Capital Market Assumptions'!$B$23*'Random Draws'!E186)</f>
        <v>391.94324198164873</v>
      </c>
      <c r="G187" s="5">
        <f>AY187*EXP('Capital Market Assumptions'!$B$22+'Capital Market Assumptions'!$B$23*'Random Draws'!F186)</f>
        <v>438.83343074074168</v>
      </c>
      <c r="H187" s="5">
        <f>AZ187*EXP('Capital Market Assumptions'!$B$22+'Capital Market Assumptions'!$B$23*'Random Draws'!G186)</f>
        <v>446.187397192535</v>
      </c>
      <c r="I187" s="5">
        <f>BA187*EXP('Capital Market Assumptions'!$B$22+'Capital Market Assumptions'!$B$23*'Random Draws'!H186)</f>
        <v>471.89671022433168</v>
      </c>
      <c r="J187" s="5">
        <f>BB187*EXP('Capital Market Assumptions'!$B$22+'Capital Market Assumptions'!$B$23*'Random Draws'!I186)</f>
        <v>478.04826550697209</v>
      </c>
      <c r="K187" s="5">
        <f>BC187*EXP('Capital Market Assumptions'!$B$22+'Capital Market Assumptions'!$B$23*'Random Draws'!J186)</f>
        <v>656.08314176466502</v>
      </c>
      <c r="L187" s="5">
        <f>BD187*EXP('Capital Market Assumptions'!$B$22+'Capital Market Assumptions'!$B$23*'Random Draws'!K186)</f>
        <v>688.44695509134408</v>
      </c>
      <c r="M187" s="5">
        <f>BE187*EXP('Capital Market Assumptions'!$B$22+'Capital Market Assumptions'!$B$23*'Random Draws'!L186)</f>
        <v>612.02035291022776</v>
      </c>
      <c r="N187" s="5">
        <f>BF187*EXP('Capital Market Assumptions'!$B$22+'Capital Market Assumptions'!$B$23*'Random Draws'!M186)</f>
        <v>778.59690180166774</v>
      </c>
      <c r="O187" s="5">
        <f>BG187*EXP('Capital Market Assumptions'!$B$22+'Capital Market Assumptions'!$B$23*'Random Draws'!N186)</f>
        <v>984.58552517278486</v>
      </c>
      <c r="P187" s="5">
        <f>BH187*EXP('Capital Market Assumptions'!$B$22+'Capital Market Assumptions'!$B$23*'Random Draws'!O186)</f>
        <v>1001.2220786016378</v>
      </c>
      <c r="Q187" s="5">
        <f>BI187*EXP('Capital Market Assumptions'!$B$22+'Capital Market Assumptions'!$B$23*'Random Draws'!P186)</f>
        <v>1239.324581347463</v>
      </c>
      <c r="R187" s="5">
        <f>BJ187*EXP('Capital Market Assumptions'!$B$22+'Capital Market Assumptions'!$B$23*'Random Draws'!Q186)</f>
        <v>1340.1392580155866</v>
      </c>
      <c r="S187" s="5">
        <f>BK187*EXP('Capital Market Assumptions'!$B$22+'Capital Market Assumptions'!$B$23*'Random Draws'!R186)</f>
        <v>1225.5965701552204</v>
      </c>
      <c r="T187" s="5">
        <f>BL187*EXP('Capital Market Assumptions'!$B$22+'Capital Market Assumptions'!$B$23*'Random Draws'!S186)</f>
        <v>1257.2862770124307</v>
      </c>
      <c r="U187" s="5">
        <f>BM187*EXP('Capital Market Assumptions'!$B$22+'Capital Market Assumptions'!$B$23*'Random Draws'!T186)</f>
        <v>1287.5632517450647</v>
      </c>
      <c r="V187" s="5">
        <f>BN187*EXP('Capital Market Assumptions'!$B$22+'Capital Market Assumptions'!$B$23*'Random Draws'!U186)</f>
        <v>1130.0291151123859</v>
      </c>
      <c r="X187">
        <f t="shared" si="76"/>
        <v>4.2999999999999261E-2</v>
      </c>
      <c r="Y187">
        <f t="shared" si="77"/>
        <v>1.0600000000000023</v>
      </c>
      <c r="Z187">
        <f t="shared" si="78"/>
        <v>2.0930000000000035</v>
      </c>
      <c r="AA187">
        <f t="shared" si="79"/>
        <v>3.1530000000000058</v>
      </c>
      <c r="AB187">
        <f t="shared" si="80"/>
        <v>4.2659999999999911</v>
      </c>
      <c r="AC187">
        <f t="shared" si="81"/>
        <v>5.3020000000000067</v>
      </c>
      <c r="AD187">
        <f t="shared" si="82"/>
        <v>6.3569999999999993</v>
      </c>
      <c r="AE187">
        <f t="shared" si="83"/>
        <v>7.3900000000000006</v>
      </c>
      <c r="AF187">
        <f t="shared" si="84"/>
        <v>8.3549999999999898</v>
      </c>
      <c r="AG187">
        <f t="shared" si="85"/>
        <v>9.2480000000000047</v>
      </c>
      <c r="AH187">
        <v>9.9540000000000006</v>
      </c>
      <c r="AI187">
        <v>10.536</v>
      </c>
      <c r="AJ187">
        <v>11.061999999999999</v>
      </c>
      <c r="AK187">
        <v>11.587</v>
      </c>
      <c r="AL187">
        <v>12.256</v>
      </c>
      <c r="AM187">
        <v>12.815</v>
      </c>
      <c r="AN187">
        <v>13.287000000000001</v>
      </c>
      <c r="AO187">
        <v>13.785</v>
      </c>
      <c r="AP187">
        <v>14.218999999999999</v>
      </c>
      <c r="AQ187">
        <v>14.718999999999999</v>
      </c>
      <c r="AS187">
        <f t="shared" si="109"/>
        <v>471</v>
      </c>
      <c r="AT187">
        <f t="shared" si="109"/>
        <v>471</v>
      </c>
      <c r="AU187">
        <f t="shared" si="109"/>
        <v>471</v>
      </c>
      <c r="AV187" s="5">
        <f t="shared" si="86"/>
        <v>457.1316307266207</v>
      </c>
      <c r="AW187" s="5">
        <f t="shared" si="87"/>
        <v>427.35663529800792</v>
      </c>
      <c r="AX187" s="5">
        <f t="shared" si="88"/>
        <v>369.85244282577617</v>
      </c>
      <c r="AY187" s="5">
        <f t="shared" si="89"/>
        <v>388.79024198164871</v>
      </c>
      <c r="AZ187" s="5">
        <f t="shared" si="90"/>
        <v>434.56743074074166</v>
      </c>
      <c r="BA187" s="5">
        <f t="shared" si="91"/>
        <v>440.88539719253498</v>
      </c>
      <c r="BB187" s="5">
        <f t="shared" si="92"/>
        <v>465.53971022433166</v>
      </c>
      <c r="BC187" s="5">
        <f t="shared" si="93"/>
        <v>470.6582655069721</v>
      </c>
      <c r="BD187" s="5">
        <f t="shared" si="94"/>
        <v>647.728141764665</v>
      </c>
      <c r="BE187" s="5">
        <f t="shared" si="95"/>
        <v>679.19895509134403</v>
      </c>
      <c r="BF187" s="5">
        <f t="shared" si="96"/>
        <v>602.06635291022781</v>
      </c>
      <c r="BG187" s="5">
        <f t="shared" si="97"/>
        <v>768.0609018016678</v>
      </c>
      <c r="BH187" s="5">
        <f t="shared" si="98"/>
        <v>973.52352517278484</v>
      </c>
      <c r="BI187" s="5">
        <f t="shared" si="99"/>
        <v>989.63507860163782</v>
      </c>
      <c r="BJ187" s="5">
        <f t="shared" si="100"/>
        <v>1227.0685813474629</v>
      </c>
      <c r="BK187" s="5">
        <f t="shared" si="101"/>
        <v>1327.3242580155866</v>
      </c>
      <c r="BL187" s="5">
        <f t="shared" si="102"/>
        <v>1212.3095701552204</v>
      </c>
      <c r="BM187" s="5">
        <f t="shared" si="103"/>
        <v>1243.5012770124306</v>
      </c>
      <c r="BN187" s="5">
        <f t="shared" si="104"/>
        <v>1273.3442517450646</v>
      </c>
      <c r="BO187" s="5">
        <f t="shared" si="105"/>
        <v>1115.3101151123858</v>
      </c>
    </row>
    <row r="188" spans="1:67" x14ac:dyDescent="0.3">
      <c r="A188">
        <f t="shared" si="106"/>
        <v>184</v>
      </c>
      <c r="B188">
        <f t="shared" si="75"/>
        <v>471</v>
      </c>
      <c r="C188" s="5">
        <f>AU188*EXP('Capital Market Assumptions'!$B$22+'Capital Market Assumptions'!$B$23*'Random Draws'!B187)</f>
        <v>485.35274518295728</v>
      </c>
      <c r="D188" s="5">
        <f>AV188*EXP('Capital Market Assumptions'!$B$22+'Capital Market Assumptions'!$B$23*'Random Draws'!C187)</f>
        <v>504.23157055087</v>
      </c>
      <c r="E188" s="5">
        <f>AW188*EXP('Capital Market Assumptions'!$B$22+'Capital Market Assumptions'!$B$23*'Random Draws'!D187)</f>
        <v>546.87614401993653</v>
      </c>
      <c r="F188" s="5">
        <f>AX188*EXP('Capital Market Assumptions'!$B$22+'Capital Market Assumptions'!$B$23*'Random Draws'!E187)</f>
        <v>545.78994647504464</v>
      </c>
      <c r="G188" s="5">
        <f>AY188*EXP('Capital Market Assumptions'!$B$22+'Capital Market Assumptions'!$B$23*'Random Draws'!F187)</f>
        <v>531.46797686109471</v>
      </c>
      <c r="H188" s="5">
        <f>AZ188*EXP('Capital Market Assumptions'!$B$22+'Capital Market Assumptions'!$B$23*'Random Draws'!G187)</f>
        <v>489.01097988817651</v>
      </c>
      <c r="I188" s="5">
        <f>BA188*EXP('Capital Market Assumptions'!$B$22+'Capital Market Assumptions'!$B$23*'Random Draws'!H187)</f>
        <v>557.40026064847223</v>
      </c>
      <c r="J188" s="5">
        <f>BB188*EXP('Capital Market Assumptions'!$B$22+'Capital Market Assumptions'!$B$23*'Random Draws'!I187)</f>
        <v>497.64133103018207</v>
      </c>
      <c r="K188" s="5">
        <f>BC188*EXP('Capital Market Assumptions'!$B$22+'Capital Market Assumptions'!$B$23*'Random Draws'!J187)</f>
        <v>552.05318347503533</v>
      </c>
      <c r="L188" s="5">
        <f>BD188*EXP('Capital Market Assumptions'!$B$22+'Capital Market Assumptions'!$B$23*'Random Draws'!K187)</f>
        <v>564.47081779022324</v>
      </c>
      <c r="M188" s="5">
        <f>BE188*EXP('Capital Market Assumptions'!$B$22+'Capital Market Assumptions'!$B$23*'Random Draws'!L187)</f>
        <v>650.24746754877606</v>
      </c>
      <c r="N188" s="5">
        <f>BF188*EXP('Capital Market Assumptions'!$B$22+'Capital Market Assumptions'!$B$23*'Random Draws'!M187)</f>
        <v>725.95721386312903</v>
      </c>
      <c r="O188" s="5">
        <f>BG188*EXP('Capital Market Assumptions'!$B$22+'Capital Market Assumptions'!$B$23*'Random Draws'!N187)</f>
        <v>772.75874246807928</v>
      </c>
      <c r="P188" s="5">
        <f>BH188*EXP('Capital Market Assumptions'!$B$22+'Capital Market Assumptions'!$B$23*'Random Draws'!O187)</f>
        <v>958.05770370016501</v>
      </c>
      <c r="Q188" s="5">
        <f>BI188*EXP('Capital Market Assumptions'!$B$22+'Capital Market Assumptions'!$B$23*'Random Draws'!P187)</f>
        <v>1123.1986876991439</v>
      </c>
      <c r="R188" s="5">
        <f>BJ188*EXP('Capital Market Assumptions'!$B$22+'Capital Market Assumptions'!$B$23*'Random Draws'!Q187)</f>
        <v>1297.6945828441389</v>
      </c>
      <c r="S188" s="5">
        <f>BK188*EXP('Capital Market Assumptions'!$B$22+'Capital Market Assumptions'!$B$23*'Random Draws'!R187)</f>
        <v>1487.9548866164296</v>
      </c>
      <c r="T188" s="5">
        <f>BL188*EXP('Capital Market Assumptions'!$B$22+'Capital Market Assumptions'!$B$23*'Random Draws'!S187)</f>
        <v>1399.6870700099362</v>
      </c>
      <c r="U188" s="5">
        <f>BM188*EXP('Capital Market Assumptions'!$B$22+'Capital Market Assumptions'!$B$23*'Random Draws'!T187)</f>
        <v>1816.4780731610165</v>
      </c>
      <c r="V188" s="5">
        <f>BN188*EXP('Capital Market Assumptions'!$B$22+'Capital Market Assumptions'!$B$23*'Random Draws'!U187)</f>
        <v>1698.2776022040689</v>
      </c>
      <c r="X188">
        <f t="shared" si="76"/>
        <v>4.2999999999999261E-2</v>
      </c>
      <c r="Y188">
        <f t="shared" si="77"/>
        <v>1.0600000000000023</v>
      </c>
      <c r="Z188">
        <f t="shared" si="78"/>
        <v>2.0930000000000035</v>
      </c>
      <c r="AA188">
        <f t="shared" si="79"/>
        <v>3.1530000000000058</v>
      </c>
      <c r="AB188">
        <f t="shared" si="80"/>
        <v>4.2659999999999911</v>
      </c>
      <c r="AC188">
        <f t="shared" si="81"/>
        <v>5.3020000000000067</v>
      </c>
      <c r="AD188">
        <f t="shared" si="82"/>
        <v>6.3569999999999993</v>
      </c>
      <c r="AE188">
        <f t="shared" si="83"/>
        <v>7.3900000000000006</v>
      </c>
      <c r="AF188">
        <f t="shared" si="84"/>
        <v>8.3549999999999898</v>
      </c>
      <c r="AG188">
        <f t="shared" si="85"/>
        <v>9.2480000000000047</v>
      </c>
      <c r="AH188">
        <v>9.9540000000000006</v>
      </c>
      <c r="AI188">
        <v>10.536</v>
      </c>
      <c r="AJ188">
        <v>11.061999999999999</v>
      </c>
      <c r="AK188">
        <v>11.587</v>
      </c>
      <c r="AL188">
        <v>12.256</v>
      </c>
      <c r="AM188">
        <v>12.815</v>
      </c>
      <c r="AN188">
        <v>13.287000000000001</v>
      </c>
      <c r="AO188">
        <v>13.785</v>
      </c>
      <c r="AP188">
        <v>14.218999999999999</v>
      </c>
      <c r="AQ188">
        <v>14.718999999999999</v>
      </c>
      <c r="AS188">
        <f t="shared" si="109"/>
        <v>471</v>
      </c>
      <c r="AT188">
        <f t="shared" si="109"/>
        <v>471</v>
      </c>
      <c r="AU188">
        <f t="shared" si="109"/>
        <v>471</v>
      </c>
      <c r="AV188" s="5">
        <f t="shared" si="86"/>
        <v>485.30974518295727</v>
      </c>
      <c r="AW188" s="5">
        <f t="shared" si="87"/>
        <v>503.17157055087</v>
      </c>
      <c r="AX188" s="5">
        <f t="shared" si="88"/>
        <v>544.78314401993657</v>
      </c>
      <c r="AY188" s="5">
        <f t="shared" si="89"/>
        <v>542.63694647504462</v>
      </c>
      <c r="AZ188" s="5">
        <f t="shared" si="90"/>
        <v>527.20197686109475</v>
      </c>
      <c r="BA188" s="5">
        <f t="shared" si="91"/>
        <v>483.70897988817649</v>
      </c>
      <c r="BB188" s="5">
        <f t="shared" si="92"/>
        <v>551.04326064847226</v>
      </c>
      <c r="BC188" s="5">
        <f t="shared" si="93"/>
        <v>490.25133103018209</v>
      </c>
      <c r="BD188" s="5">
        <f t="shared" si="94"/>
        <v>543.69818347503531</v>
      </c>
      <c r="BE188" s="5">
        <f t="shared" si="95"/>
        <v>555.22281779022319</v>
      </c>
      <c r="BF188" s="5">
        <f t="shared" si="96"/>
        <v>640.29346754877611</v>
      </c>
      <c r="BG188" s="5">
        <f t="shared" si="97"/>
        <v>715.42121386312908</v>
      </c>
      <c r="BH188" s="5">
        <f t="shared" si="98"/>
        <v>761.69674246807926</v>
      </c>
      <c r="BI188" s="5">
        <f t="shared" si="99"/>
        <v>946.47070370016502</v>
      </c>
      <c r="BJ188" s="5">
        <f t="shared" si="100"/>
        <v>1110.9426876991438</v>
      </c>
      <c r="BK188" s="5">
        <f t="shared" si="101"/>
        <v>1284.8795828441389</v>
      </c>
      <c r="BL188" s="5">
        <f t="shared" si="102"/>
        <v>1474.6678866164295</v>
      </c>
      <c r="BM188" s="5">
        <f t="shared" si="103"/>
        <v>1385.9020700099361</v>
      </c>
      <c r="BN188" s="5">
        <f t="shared" si="104"/>
        <v>1802.2590731610164</v>
      </c>
      <c r="BO188" s="5">
        <f t="shared" si="105"/>
        <v>1683.5586022040688</v>
      </c>
    </row>
    <row r="189" spans="1:67" x14ac:dyDescent="0.3">
      <c r="A189">
        <f t="shared" si="106"/>
        <v>185</v>
      </c>
      <c r="B189">
        <f t="shared" si="75"/>
        <v>471</v>
      </c>
      <c r="C189" s="5">
        <f>AU189*EXP('Capital Market Assumptions'!$B$22+'Capital Market Assumptions'!$B$23*'Random Draws'!B188)</f>
        <v>538.18558596326591</v>
      </c>
      <c r="D189" s="5">
        <f>AV189*EXP('Capital Market Assumptions'!$B$22+'Capital Market Assumptions'!$B$23*'Random Draws'!C188)</f>
        <v>477.20554468323041</v>
      </c>
      <c r="E189" s="5">
        <f>AW189*EXP('Capital Market Assumptions'!$B$22+'Capital Market Assumptions'!$B$23*'Random Draws'!D188)</f>
        <v>422.32297995563198</v>
      </c>
      <c r="F189" s="5">
        <f>AX189*EXP('Capital Market Assumptions'!$B$22+'Capital Market Assumptions'!$B$23*'Random Draws'!E188)</f>
        <v>505.51573124475254</v>
      </c>
      <c r="G189" s="5">
        <f>AY189*EXP('Capital Market Assumptions'!$B$22+'Capital Market Assumptions'!$B$23*'Random Draws'!F188)</f>
        <v>665.15301189505385</v>
      </c>
      <c r="H189" s="5">
        <f>AZ189*EXP('Capital Market Assumptions'!$B$22+'Capital Market Assumptions'!$B$23*'Random Draws'!G188)</f>
        <v>750.4356414412656</v>
      </c>
      <c r="I189" s="5">
        <f>BA189*EXP('Capital Market Assumptions'!$B$22+'Capital Market Assumptions'!$B$23*'Random Draws'!H188)</f>
        <v>814.2289867075126</v>
      </c>
      <c r="J189" s="5">
        <f>BB189*EXP('Capital Market Assumptions'!$B$22+'Capital Market Assumptions'!$B$23*'Random Draws'!I188)</f>
        <v>604.78681551599311</v>
      </c>
      <c r="K189" s="5">
        <f>BC189*EXP('Capital Market Assumptions'!$B$22+'Capital Market Assumptions'!$B$23*'Random Draws'!J188)</f>
        <v>587.96831360539602</v>
      </c>
      <c r="L189" s="5">
        <f>BD189*EXP('Capital Market Assumptions'!$B$22+'Capital Market Assumptions'!$B$23*'Random Draws'!K188)</f>
        <v>512.48006598465338</v>
      </c>
      <c r="M189" s="5">
        <f>BE189*EXP('Capital Market Assumptions'!$B$22+'Capital Market Assumptions'!$B$23*'Random Draws'!L188)</f>
        <v>486.65521124099257</v>
      </c>
      <c r="N189" s="5">
        <f>BF189*EXP('Capital Market Assumptions'!$B$22+'Capital Market Assumptions'!$B$23*'Random Draws'!M188)</f>
        <v>526.19198237143667</v>
      </c>
      <c r="O189" s="5">
        <f>BG189*EXP('Capital Market Assumptions'!$B$22+'Capital Market Assumptions'!$B$23*'Random Draws'!N188)</f>
        <v>463.46702128509702</v>
      </c>
      <c r="P189" s="5">
        <f>BH189*EXP('Capital Market Assumptions'!$B$22+'Capital Market Assumptions'!$B$23*'Random Draws'!O188)</f>
        <v>463.49718265461792</v>
      </c>
      <c r="Q189" s="5">
        <f>BI189*EXP('Capital Market Assumptions'!$B$22+'Capital Market Assumptions'!$B$23*'Random Draws'!P188)</f>
        <v>402.65497818726845</v>
      </c>
      <c r="R189" s="5">
        <f>BJ189*EXP('Capital Market Assumptions'!$B$22+'Capital Market Assumptions'!$B$23*'Random Draws'!Q188)</f>
        <v>471.69968909922909</v>
      </c>
      <c r="S189" s="5">
        <f>BK189*EXP('Capital Market Assumptions'!$B$22+'Capital Market Assumptions'!$B$23*'Random Draws'!R188)</f>
        <v>439.59291562330719</v>
      </c>
      <c r="T189" s="5">
        <f>BL189*EXP('Capital Market Assumptions'!$B$22+'Capital Market Assumptions'!$B$23*'Random Draws'!S188)</f>
        <v>404.44779574496346</v>
      </c>
      <c r="U189" s="5">
        <f>BM189*EXP('Capital Market Assumptions'!$B$22+'Capital Market Assumptions'!$B$23*'Random Draws'!T188)</f>
        <v>386.59157476699818</v>
      </c>
      <c r="V189" s="5">
        <f>BN189*EXP('Capital Market Assumptions'!$B$22+'Capital Market Assumptions'!$B$23*'Random Draws'!U188)</f>
        <v>457.39345282675777</v>
      </c>
      <c r="X189">
        <f t="shared" si="76"/>
        <v>4.2999999999999261E-2</v>
      </c>
      <c r="Y189">
        <f t="shared" si="77"/>
        <v>1.0600000000000023</v>
      </c>
      <c r="Z189">
        <f t="shared" si="78"/>
        <v>2.0930000000000035</v>
      </c>
      <c r="AA189">
        <f t="shared" si="79"/>
        <v>3.1530000000000058</v>
      </c>
      <c r="AB189">
        <f t="shared" si="80"/>
        <v>4.2659999999999911</v>
      </c>
      <c r="AC189">
        <f t="shared" si="81"/>
        <v>5.3020000000000067</v>
      </c>
      <c r="AD189">
        <f t="shared" si="82"/>
        <v>6.3569999999999993</v>
      </c>
      <c r="AE189">
        <f t="shared" si="83"/>
        <v>7.3900000000000006</v>
      </c>
      <c r="AF189">
        <f t="shared" si="84"/>
        <v>8.3549999999999898</v>
      </c>
      <c r="AG189">
        <f t="shared" si="85"/>
        <v>9.2480000000000047</v>
      </c>
      <c r="AH189">
        <v>9.9540000000000006</v>
      </c>
      <c r="AI189">
        <v>10.536</v>
      </c>
      <c r="AJ189">
        <v>11.061999999999999</v>
      </c>
      <c r="AK189">
        <v>11.587</v>
      </c>
      <c r="AL189">
        <v>12.256</v>
      </c>
      <c r="AM189">
        <v>12.815</v>
      </c>
      <c r="AN189">
        <v>13.287000000000001</v>
      </c>
      <c r="AO189">
        <v>13.785</v>
      </c>
      <c r="AP189">
        <v>14.218999999999999</v>
      </c>
      <c r="AQ189">
        <v>14.718999999999999</v>
      </c>
      <c r="AS189">
        <f t="shared" si="109"/>
        <v>471</v>
      </c>
      <c r="AT189">
        <f t="shared" si="109"/>
        <v>471</v>
      </c>
      <c r="AU189">
        <f t="shared" si="109"/>
        <v>471</v>
      </c>
      <c r="AV189" s="5">
        <f t="shared" si="86"/>
        <v>538.1425859632659</v>
      </c>
      <c r="AW189" s="5">
        <f t="shared" si="87"/>
        <v>476.14554468323041</v>
      </c>
      <c r="AX189" s="5">
        <f t="shared" si="88"/>
        <v>420.22997995563196</v>
      </c>
      <c r="AY189" s="5">
        <f t="shared" si="89"/>
        <v>502.36273124475252</v>
      </c>
      <c r="AZ189" s="5">
        <f t="shared" si="90"/>
        <v>660.88701189505389</v>
      </c>
      <c r="BA189" s="5">
        <f t="shared" si="91"/>
        <v>745.13364144126558</v>
      </c>
      <c r="BB189" s="5">
        <f t="shared" si="92"/>
        <v>807.87198670751263</v>
      </c>
      <c r="BC189" s="5">
        <f t="shared" si="93"/>
        <v>597.39681551599313</v>
      </c>
      <c r="BD189" s="5">
        <f t="shared" si="94"/>
        <v>579.613313605396</v>
      </c>
      <c r="BE189" s="5">
        <f t="shared" si="95"/>
        <v>503.23206598465339</v>
      </c>
      <c r="BF189" s="5">
        <f t="shared" si="96"/>
        <v>476.70121124099256</v>
      </c>
      <c r="BG189" s="5">
        <f t="shared" si="97"/>
        <v>515.65598237143672</v>
      </c>
      <c r="BH189" s="5">
        <f t="shared" si="98"/>
        <v>452.40502128509701</v>
      </c>
      <c r="BI189" s="5">
        <f t="shared" si="99"/>
        <v>451.91018265461793</v>
      </c>
      <c r="BJ189" s="5">
        <f t="shared" si="100"/>
        <v>390.39897818726843</v>
      </c>
      <c r="BK189" s="5">
        <f t="shared" si="101"/>
        <v>458.88468909922909</v>
      </c>
      <c r="BL189" s="5">
        <f t="shared" si="102"/>
        <v>426.30591562330721</v>
      </c>
      <c r="BM189" s="5">
        <f t="shared" si="103"/>
        <v>390.66279574496343</v>
      </c>
      <c r="BN189" s="5">
        <f t="shared" si="104"/>
        <v>372.37257476699818</v>
      </c>
      <c r="BO189" s="5">
        <f t="shared" si="105"/>
        <v>442.67445282675777</v>
      </c>
    </row>
    <row r="190" spans="1:67" x14ac:dyDescent="0.3">
      <c r="A190">
        <f t="shared" si="106"/>
        <v>186</v>
      </c>
      <c r="B190">
        <f t="shared" si="75"/>
        <v>471</v>
      </c>
      <c r="C190" s="5">
        <f>AU190*EXP('Capital Market Assumptions'!$B$22+'Capital Market Assumptions'!$B$23*'Random Draws'!B189)</f>
        <v>569.52979823574879</v>
      </c>
      <c r="D190" s="5">
        <f>AV190*EXP('Capital Market Assumptions'!$B$22+'Capital Market Assumptions'!$B$23*'Random Draws'!C189)</f>
        <v>652.9106357457116</v>
      </c>
      <c r="E190" s="5">
        <f>AW190*EXP('Capital Market Assumptions'!$B$22+'Capital Market Assumptions'!$B$23*'Random Draws'!D189)</f>
        <v>700.14026442768079</v>
      </c>
      <c r="F190" s="5">
        <f>AX190*EXP('Capital Market Assumptions'!$B$22+'Capital Market Assumptions'!$B$23*'Random Draws'!E189)</f>
        <v>639.00125688025821</v>
      </c>
      <c r="G190" s="5">
        <f>AY190*EXP('Capital Market Assumptions'!$B$22+'Capital Market Assumptions'!$B$23*'Random Draws'!F189)</f>
        <v>737.82397945169691</v>
      </c>
      <c r="H190" s="5">
        <f>AZ190*EXP('Capital Market Assumptions'!$B$22+'Capital Market Assumptions'!$B$23*'Random Draws'!G189)</f>
        <v>800.24048247013855</v>
      </c>
      <c r="I190" s="5">
        <f>BA190*EXP('Capital Market Assumptions'!$B$22+'Capital Market Assumptions'!$B$23*'Random Draws'!H189)</f>
        <v>898.70930827639006</v>
      </c>
      <c r="J190" s="5">
        <f>BB190*EXP('Capital Market Assumptions'!$B$22+'Capital Market Assumptions'!$B$23*'Random Draws'!I189)</f>
        <v>893.73212663138588</v>
      </c>
      <c r="K190" s="5">
        <f>BC190*EXP('Capital Market Assumptions'!$B$22+'Capital Market Assumptions'!$B$23*'Random Draws'!J189)</f>
        <v>944.74018359321667</v>
      </c>
      <c r="L190" s="5">
        <f>BD190*EXP('Capital Market Assumptions'!$B$22+'Capital Market Assumptions'!$B$23*'Random Draws'!K189)</f>
        <v>1070.0867599598978</v>
      </c>
      <c r="M190" s="5">
        <f>BE190*EXP('Capital Market Assumptions'!$B$22+'Capital Market Assumptions'!$B$23*'Random Draws'!L189)</f>
        <v>1113.5283985682663</v>
      </c>
      <c r="N190" s="5">
        <f>BF190*EXP('Capital Market Assumptions'!$B$22+'Capital Market Assumptions'!$B$23*'Random Draws'!M189)</f>
        <v>1147.9091914111159</v>
      </c>
      <c r="O190" s="5">
        <f>BG190*EXP('Capital Market Assumptions'!$B$22+'Capital Market Assumptions'!$B$23*'Random Draws'!N189)</f>
        <v>1258.5538982174462</v>
      </c>
      <c r="P190" s="5">
        <f>BH190*EXP('Capital Market Assumptions'!$B$22+'Capital Market Assumptions'!$B$23*'Random Draws'!O189)</f>
        <v>1001.0737344172271</v>
      </c>
      <c r="Q190" s="5">
        <f>BI190*EXP('Capital Market Assumptions'!$B$22+'Capital Market Assumptions'!$B$23*'Random Draws'!P189)</f>
        <v>1000.0976346104986</v>
      </c>
      <c r="R190" s="5">
        <f>BJ190*EXP('Capital Market Assumptions'!$B$22+'Capital Market Assumptions'!$B$23*'Random Draws'!Q189)</f>
        <v>1009.1797212338554</v>
      </c>
      <c r="S190" s="5">
        <f>BK190*EXP('Capital Market Assumptions'!$B$22+'Capital Market Assumptions'!$B$23*'Random Draws'!R189)</f>
        <v>1069.2790220591576</v>
      </c>
      <c r="T190" s="5">
        <f>BL190*EXP('Capital Market Assumptions'!$B$22+'Capital Market Assumptions'!$B$23*'Random Draws'!S189)</f>
        <v>1127.452578045808</v>
      </c>
      <c r="U190" s="5">
        <f>BM190*EXP('Capital Market Assumptions'!$B$22+'Capital Market Assumptions'!$B$23*'Random Draws'!T189)</f>
        <v>1055.2683061753532</v>
      </c>
      <c r="V190" s="5">
        <f>BN190*EXP('Capital Market Assumptions'!$B$22+'Capital Market Assumptions'!$B$23*'Random Draws'!U189)</f>
        <v>971.06773722453875</v>
      </c>
      <c r="X190">
        <f t="shared" si="76"/>
        <v>4.2999999999999261E-2</v>
      </c>
      <c r="Y190">
        <f t="shared" si="77"/>
        <v>1.0600000000000023</v>
      </c>
      <c r="Z190">
        <f t="shared" si="78"/>
        <v>2.0930000000000035</v>
      </c>
      <c r="AA190">
        <f t="shared" si="79"/>
        <v>3.1530000000000058</v>
      </c>
      <c r="AB190">
        <f t="shared" si="80"/>
        <v>4.2659999999999911</v>
      </c>
      <c r="AC190">
        <f t="shared" si="81"/>
        <v>5.3020000000000067</v>
      </c>
      <c r="AD190">
        <f t="shared" si="82"/>
        <v>6.3569999999999993</v>
      </c>
      <c r="AE190">
        <f t="shared" si="83"/>
        <v>7.3900000000000006</v>
      </c>
      <c r="AF190">
        <f t="shared" si="84"/>
        <v>8.3549999999999898</v>
      </c>
      <c r="AG190">
        <f t="shared" si="85"/>
        <v>9.2480000000000047</v>
      </c>
      <c r="AH190">
        <v>9.9540000000000006</v>
      </c>
      <c r="AI190">
        <v>10.536</v>
      </c>
      <c r="AJ190">
        <v>11.061999999999999</v>
      </c>
      <c r="AK190">
        <v>11.587</v>
      </c>
      <c r="AL190">
        <v>12.256</v>
      </c>
      <c r="AM190">
        <v>12.815</v>
      </c>
      <c r="AN190">
        <v>13.287000000000001</v>
      </c>
      <c r="AO190">
        <v>13.785</v>
      </c>
      <c r="AP190">
        <v>14.218999999999999</v>
      </c>
      <c r="AQ190">
        <v>14.718999999999999</v>
      </c>
      <c r="AS190">
        <f t="shared" si="109"/>
        <v>471</v>
      </c>
      <c r="AT190">
        <f t="shared" si="109"/>
        <v>471</v>
      </c>
      <c r="AU190">
        <f t="shared" si="109"/>
        <v>471</v>
      </c>
      <c r="AV190" s="5">
        <f t="shared" si="86"/>
        <v>569.48679823574878</v>
      </c>
      <c r="AW190" s="5">
        <f t="shared" si="87"/>
        <v>651.85063574571154</v>
      </c>
      <c r="AX190" s="5">
        <f t="shared" si="88"/>
        <v>698.04726442768083</v>
      </c>
      <c r="AY190" s="5">
        <f t="shared" si="89"/>
        <v>635.84825688025819</v>
      </c>
      <c r="AZ190" s="5">
        <f t="shared" si="90"/>
        <v>733.55797945169695</v>
      </c>
      <c r="BA190" s="5">
        <f t="shared" si="91"/>
        <v>794.93848247013852</v>
      </c>
      <c r="BB190" s="5">
        <f t="shared" si="92"/>
        <v>892.35230827639009</v>
      </c>
      <c r="BC190" s="5">
        <f t="shared" si="93"/>
        <v>886.3421266313859</v>
      </c>
      <c r="BD190" s="5">
        <f t="shared" si="94"/>
        <v>936.38518359321665</v>
      </c>
      <c r="BE190" s="5">
        <f t="shared" si="95"/>
        <v>1060.8387599598977</v>
      </c>
      <c r="BF190" s="5">
        <f t="shared" si="96"/>
        <v>1103.5743985682664</v>
      </c>
      <c r="BG190" s="5">
        <f t="shared" si="97"/>
        <v>1137.3731914111158</v>
      </c>
      <c r="BH190" s="5">
        <f t="shared" si="98"/>
        <v>1247.4918982174463</v>
      </c>
      <c r="BI190" s="5">
        <f t="shared" si="99"/>
        <v>989.48673441722713</v>
      </c>
      <c r="BJ190" s="5">
        <f t="shared" si="100"/>
        <v>987.84163461049866</v>
      </c>
      <c r="BK190" s="5">
        <f t="shared" si="101"/>
        <v>996.36472123385533</v>
      </c>
      <c r="BL190" s="5">
        <f t="shared" si="102"/>
        <v>1055.9920220591575</v>
      </c>
      <c r="BM190" s="5">
        <f t="shared" si="103"/>
        <v>1113.6675780458079</v>
      </c>
      <c r="BN190" s="5">
        <f t="shared" si="104"/>
        <v>1041.0493061753532</v>
      </c>
      <c r="BO190" s="5">
        <f t="shared" si="105"/>
        <v>956.3487372245387</v>
      </c>
    </row>
    <row r="191" spans="1:67" x14ac:dyDescent="0.3">
      <c r="A191">
        <f t="shared" si="106"/>
        <v>187</v>
      </c>
      <c r="B191">
        <f t="shared" si="75"/>
        <v>471</v>
      </c>
      <c r="C191" s="5">
        <f>AU191*EXP('Capital Market Assumptions'!$B$22+'Capital Market Assumptions'!$B$23*'Random Draws'!B190)</f>
        <v>443.0848353156353</v>
      </c>
      <c r="D191" s="5">
        <f>AV191*EXP('Capital Market Assumptions'!$B$22+'Capital Market Assumptions'!$B$23*'Random Draws'!C190)</f>
        <v>592.36312839361062</v>
      </c>
      <c r="E191" s="5">
        <f>AW191*EXP('Capital Market Assumptions'!$B$22+'Capital Market Assumptions'!$B$23*'Random Draws'!D190)</f>
        <v>663.62464750226013</v>
      </c>
      <c r="F191" s="5">
        <f>AX191*EXP('Capital Market Assumptions'!$B$22+'Capital Market Assumptions'!$B$23*'Random Draws'!E190)</f>
        <v>682.42688564274772</v>
      </c>
      <c r="G191" s="5">
        <f>AY191*EXP('Capital Market Assumptions'!$B$22+'Capital Market Assumptions'!$B$23*'Random Draws'!F190)</f>
        <v>731.72637770727897</v>
      </c>
      <c r="H191" s="5">
        <f>AZ191*EXP('Capital Market Assumptions'!$B$22+'Capital Market Assumptions'!$B$23*'Random Draws'!G190)</f>
        <v>842.14170417158539</v>
      </c>
      <c r="I191" s="5">
        <f>BA191*EXP('Capital Market Assumptions'!$B$22+'Capital Market Assumptions'!$B$23*'Random Draws'!H190)</f>
        <v>1042.8621773108034</v>
      </c>
      <c r="J191" s="5">
        <f>BB191*EXP('Capital Market Assumptions'!$B$22+'Capital Market Assumptions'!$B$23*'Random Draws'!I190)</f>
        <v>1042.1174349607643</v>
      </c>
      <c r="K191" s="5">
        <f>BC191*EXP('Capital Market Assumptions'!$B$22+'Capital Market Assumptions'!$B$23*'Random Draws'!J190)</f>
        <v>1349.6127005267097</v>
      </c>
      <c r="L191" s="5">
        <f>BD191*EXP('Capital Market Assumptions'!$B$22+'Capital Market Assumptions'!$B$23*'Random Draws'!K190)</f>
        <v>1527.0176535692726</v>
      </c>
      <c r="M191" s="5">
        <f>BE191*EXP('Capital Market Assumptions'!$B$22+'Capital Market Assumptions'!$B$23*'Random Draws'!L190)</f>
        <v>1616.5295576744422</v>
      </c>
      <c r="N191" s="5">
        <f>BF191*EXP('Capital Market Assumptions'!$B$22+'Capital Market Assumptions'!$B$23*'Random Draws'!M190)</f>
        <v>1841.0140083248266</v>
      </c>
      <c r="O191" s="5">
        <f>BG191*EXP('Capital Market Assumptions'!$B$22+'Capital Market Assumptions'!$B$23*'Random Draws'!N190)</f>
        <v>2099.7585794030601</v>
      </c>
      <c r="P191" s="5">
        <f>BH191*EXP('Capital Market Assumptions'!$B$22+'Capital Market Assumptions'!$B$23*'Random Draws'!O190)</f>
        <v>2444.4401756299903</v>
      </c>
      <c r="Q191" s="5">
        <f>BI191*EXP('Capital Market Assumptions'!$B$22+'Capital Market Assumptions'!$B$23*'Random Draws'!P190)</f>
        <v>2654.822355117331</v>
      </c>
      <c r="R191" s="5">
        <f>BJ191*EXP('Capital Market Assumptions'!$B$22+'Capital Market Assumptions'!$B$23*'Random Draws'!Q190)</f>
        <v>2356.5187896324037</v>
      </c>
      <c r="S191" s="5">
        <f>BK191*EXP('Capital Market Assumptions'!$B$22+'Capital Market Assumptions'!$B$23*'Random Draws'!R190)</f>
        <v>1960.4565516161513</v>
      </c>
      <c r="T191" s="5">
        <f>BL191*EXP('Capital Market Assumptions'!$B$22+'Capital Market Assumptions'!$B$23*'Random Draws'!S190)</f>
        <v>2041.8461817139284</v>
      </c>
      <c r="U191" s="5">
        <f>BM191*EXP('Capital Market Assumptions'!$B$22+'Capital Market Assumptions'!$B$23*'Random Draws'!T190)</f>
        <v>2018.1165509720436</v>
      </c>
      <c r="V191" s="5">
        <f>BN191*EXP('Capital Market Assumptions'!$B$22+'Capital Market Assumptions'!$B$23*'Random Draws'!U190)</f>
        <v>2825.3165540297482</v>
      </c>
      <c r="X191">
        <f t="shared" si="76"/>
        <v>4.2999999999999261E-2</v>
      </c>
      <c r="Y191">
        <f t="shared" si="77"/>
        <v>1.0600000000000023</v>
      </c>
      <c r="Z191">
        <f t="shared" si="78"/>
        <v>2.0930000000000035</v>
      </c>
      <c r="AA191">
        <f t="shared" si="79"/>
        <v>3.1530000000000058</v>
      </c>
      <c r="AB191">
        <f t="shared" si="80"/>
        <v>4.2659999999999911</v>
      </c>
      <c r="AC191">
        <f t="shared" si="81"/>
        <v>5.3020000000000067</v>
      </c>
      <c r="AD191">
        <f t="shared" si="82"/>
        <v>6.3569999999999993</v>
      </c>
      <c r="AE191">
        <f t="shared" si="83"/>
        <v>7.3900000000000006</v>
      </c>
      <c r="AF191">
        <f t="shared" si="84"/>
        <v>8.3549999999999898</v>
      </c>
      <c r="AG191">
        <f t="shared" si="85"/>
        <v>9.2480000000000047</v>
      </c>
      <c r="AH191">
        <v>9.9540000000000006</v>
      </c>
      <c r="AI191">
        <v>10.536</v>
      </c>
      <c r="AJ191">
        <v>11.061999999999999</v>
      </c>
      <c r="AK191">
        <v>11.587</v>
      </c>
      <c r="AL191">
        <v>12.256</v>
      </c>
      <c r="AM191">
        <v>12.815</v>
      </c>
      <c r="AN191">
        <v>13.287000000000001</v>
      </c>
      <c r="AO191">
        <v>13.785</v>
      </c>
      <c r="AP191">
        <v>14.218999999999999</v>
      </c>
      <c r="AQ191">
        <v>14.718999999999999</v>
      </c>
      <c r="AS191">
        <f t="shared" si="109"/>
        <v>471</v>
      </c>
      <c r="AT191">
        <f t="shared" si="109"/>
        <v>471</v>
      </c>
      <c r="AU191">
        <f t="shared" si="109"/>
        <v>471</v>
      </c>
      <c r="AV191" s="5">
        <f t="shared" si="86"/>
        <v>443.0418353156353</v>
      </c>
      <c r="AW191" s="5">
        <f t="shared" si="87"/>
        <v>591.30312839361068</v>
      </c>
      <c r="AX191" s="5">
        <f t="shared" si="88"/>
        <v>661.53164750226017</v>
      </c>
      <c r="AY191" s="5">
        <f t="shared" si="89"/>
        <v>679.2738856427477</v>
      </c>
      <c r="AZ191" s="5">
        <f t="shared" si="90"/>
        <v>727.46037770727901</v>
      </c>
      <c r="BA191" s="5">
        <f t="shared" si="91"/>
        <v>836.83970417158537</v>
      </c>
      <c r="BB191" s="5">
        <f t="shared" si="92"/>
        <v>1036.5051773108034</v>
      </c>
      <c r="BC191" s="5">
        <f t="shared" si="93"/>
        <v>1034.7274349607642</v>
      </c>
      <c r="BD191" s="5">
        <f t="shared" si="94"/>
        <v>1341.2577005267096</v>
      </c>
      <c r="BE191" s="5">
        <f t="shared" si="95"/>
        <v>1517.7696535692726</v>
      </c>
      <c r="BF191" s="5">
        <f t="shared" si="96"/>
        <v>1606.5755576744423</v>
      </c>
      <c r="BG191" s="5">
        <f t="shared" si="97"/>
        <v>1830.4780083248265</v>
      </c>
      <c r="BH191" s="5">
        <f t="shared" si="98"/>
        <v>2088.6965794030602</v>
      </c>
      <c r="BI191" s="5">
        <f t="shared" si="99"/>
        <v>2432.8531756299903</v>
      </c>
      <c r="BJ191" s="5">
        <f t="shared" si="100"/>
        <v>2642.5663551173311</v>
      </c>
      <c r="BK191" s="5">
        <f t="shared" si="101"/>
        <v>2343.7037896324036</v>
      </c>
      <c r="BL191" s="5">
        <f t="shared" si="102"/>
        <v>1947.1695516161512</v>
      </c>
      <c r="BM191" s="5">
        <f t="shared" si="103"/>
        <v>2028.0611817139284</v>
      </c>
      <c r="BN191" s="5">
        <f t="shared" si="104"/>
        <v>2003.8975509720435</v>
      </c>
      <c r="BO191" s="5">
        <f t="shared" si="105"/>
        <v>2810.5975540297482</v>
      </c>
    </row>
    <row r="192" spans="1:67" x14ac:dyDescent="0.3">
      <c r="A192">
        <f t="shared" si="106"/>
        <v>188</v>
      </c>
      <c r="B192">
        <f t="shared" si="75"/>
        <v>471</v>
      </c>
      <c r="C192" s="5">
        <f>AU192*EXP('Capital Market Assumptions'!$B$22+'Capital Market Assumptions'!$B$23*'Random Draws'!B191)</f>
        <v>584.40971304759751</v>
      </c>
      <c r="D192" s="5">
        <f>AV192*EXP('Capital Market Assumptions'!$B$22+'Capital Market Assumptions'!$B$23*'Random Draws'!C191)</f>
        <v>752.54153904003294</v>
      </c>
      <c r="E192" s="5">
        <f>AW192*EXP('Capital Market Assumptions'!$B$22+'Capital Market Assumptions'!$B$23*'Random Draws'!D191)</f>
        <v>640.2315036102799</v>
      </c>
      <c r="F192" s="5">
        <f>AX192*EXP('Capital Market Assumptions'!$B$22+'Capital Market Assumptions'!$B$23*'Random Draws'!E191)</f>
        <v>730.43661121146454</v>
      </c>
      <c r="G192" s="5">
        <f>AY192*EXP('Capital Market Assumptions'!$B$22+'Capital Market Assumptions'!$B$23*'Random Draws'!F191)</f>
        <v>716.02914887563736</v>
      </c>
      <c r="H192" s="5">
        <f>AZ192*EXP('Capital Market Assumptions'!$B$22+'Capital Market Assumptions'!$B$23*'Random Draws'!G191)</f>
        <v>691.2872239896036</v>
      </c>
      <c r="I192" s="5">
        <f>BA192*EXP('Capital Market Assumptions'!$B$22+'Capital Market Assumptions'!$B$23*'Random Draws'!H191)</f>
        <v>724.00982482606355</v>
      </c>
      <c r="J192" s="5">
        <f>BB192*EXP('Capital Market Assumptions'!$B$22+'Capital Market Assumptions'!$B$23*'Random Draws'!I191)</f>
        <v>747.33800832200927</v>
      </c>
      <c r="K192" s="5">
        <f>BC192*EXP('Capital Market Assumptions'!$B$22+'Capital Market Assumptions'!$B$23*'Random Draws'!J191)</f>
        <v>782.40762458187771</v>
      </c>
      <c r="L192" s="5">
        <f>BD192*EXP('Capital Market Assumptions'!$B$22+'Capital Market Assumptions'!$B$23*'Random Draws'!K191)</f>
        <v>1041.2342595163193</v>
      </c>
      <c r="M192" s="5">
        <f>BE192*EXP('Capital Market Assumptions'!$B$22+'Capital Market Assumptions'!$B$23*'Random Draws'!L191)</f>
        <v>936.19744967091231</v>
      </c>
      <c r="N192" s="5">
        <f>BF192*EXP('Capital Market Assumptions'!$B$22+'Capital Market Assumptions'!$B$23*'Random Draws'!M191)</f>
        <v>972.45936154668652</v>
      </c>
      <c r="O192" s="5">
        <f>BG192*EXP('Capital Market Assumptions'!$B$22+'Capital Market Assumptions'!$B$23*'Random Draws'!N191)</f>
        <v>1068.7075894923535</v>
      </c>
      <c r="P192" s="5">
        <f>BH192*EXP('Capital Market Assumptions'!$B$22+'Capital Market Assumptions'!$B$23*'Random Draws'!O191)</f>
        <v>1090.5788164390042</v>
      </c>
      <c r="Q192" s="5">
        <f>BI192*EXP('Capital Market Assumptions'!$B$22+'Capital Market Assumptions'!$B$23*'Random Draws'!P191)</f>
        <v>1057.1891431452893</v>
      </c>
      <c r="R192" s="5">
        <f>BJ192*EXP('Capital Market Assumptions'!$B$22+'Capital Market Assumptions'!$B$23*'Random Draws'!Q191)</f>
        <v>1334.5159600976854</v>
      </c>
      <c r="S192" s="5">
        <f>BK192*EXP('Capital Market Assumptions'!$B$22+'Capital Market Assumptions'!$B$23*'Random Draws'!R191)</f>
        <v>1391.0714163874998</v>
      </c>
      <c r="T192" s="5">
        <f>BL192*EXP('Capital Market Assumptions'!$B$22+'Capital Market Assumptions'!$B$23*'Random Draws'!S191)</f>
        <v>1548.3940203018503</v>
      </c>
      <c r="U192" s="5">
        <f>BM192*EXP('Capital Market Assumptions'!$B$22+'Capital Market Assumptions'!$B$23*'Random Draws'!T191)</f>
        <v>1465.6295288846654</v>
      </c>
      <c r="V192" s="5">
        <f>BN192*EXP('Capital Market Assumptions'!$B$22+'Capital Market Assumptions'!$B$23*'Random Draws'!U191)</f>
        <v>1565.5177962780108</v>
      </c>
      <c r="X192">
        <f t="shared" si="76"/>
        <v>4.2999999999999261E-2</v>
      </c>
      <c r="Y192">
        <f t="shared" si="77"/>
        <v>1.0600000000000023</v>
      </c>
      <c r="Z192">
        <f t="shared" si="78"/>
        <v>2.0930000000000035</v>
      </c>
      <c r="AA192">
        <f t="shared" si="79"/>
        <v>3.1530000000000058</v>
      </c>
      <c r="AB192">
        <f t="shared" si="80"/>
        <v>4.2659999999999911</v>
      </c>
      <c r="AC192">
        <f t="shared" si="81"/>
        <v>5.3020000000000067</v>
      </c>
      <c r="AD192">
        <f t="shared" si="82"/>
        <v>6.3569999999999993</v>
      </c>
      <c r="AE192">
        <f t="shared" si="83"/>
        <v>7.3900000000000006</v>
      </c>
      <c r="AF192">
        <f t="shared" si="84"/>
        <v>8.3549999999999898</v>
      </c>
      <c r="AG192">
        <f t="shared" si="85"/>
        <v>9.2480000000000047</v>
      </c>
      <c r="AH192">
        <v>9.9540000000000006</v>
      </c>
      <c r="AI192">
        <v>10.536</v>
      </c>
      <c r="AJ192">
        <v>11.061999999999999</v>
      </c>
      <c r="AK192">
        <v>11.587</v>
      </c>
      <c r="AL192">
        <v>12.256</v>
      </c>
      <c r="AM192">
        <v>12.815</v>
      </c>
      <c r="AN192">
        <v>13.287000000000001</v>
      </c>
      <c r="AO192">
        <v>13.785</v>
      </c>
      <c r="AP192">
        <v>14.218999999999999</v>
      </c>
      <c r="AQ192">
        <v>14.718999999999999</v>
      </c>
      <c r="AS192">
        <f t="shared" si="109"/>
        <v>471</v>
      </c>
      <c r="AT192">
        <f t="shared" si="109"/>
        <v>471</v>
      </c>
      <c r="AU192">
        <f t="shared" si="109"/>
        <v>471</v>
      </c>
      <c r="AV192" s="5">
        <f t="shared" si="86"/>
        <v>584.3667130475975</v>
      </c>
      <c r="AW192" s="5">
        <f t="shared" si="87"/>
        <v>751.48153904003289</v>
      </c>
      <c r="AX192" s="5">
        <f t="shared" si="88"/>
        <v>638.13850361027994</v>
      </c>
      <c r="AY192" s="5">
        <f t="shared" si="89"/>
        <v>727.28361121146452</v>
      </c>
      <c r="AZ192" s="5">
        <f t="shared" si="90"/>
        <v>711.7631488756374</v>
      </c>
      <c r="BA192" s="5">
        <f t="shared" si="91"/>
        <v>685.98522398960358</v>
      </c>
      <c r="BB192" s="5">
        <f t="shared" si="92"/>
        <v>717.65282482606358</v>
      </c>
      <c r="BC192" s="5">
        <f t="shared" si="93"/>
        <v>739.94800832200929</v>
      </c>
      <c r="BD192" s="5">
        <f t="shared" si="94"/>
        <v>774.05262458187769</v>
      </c>
      <c r="BE192" s="5">
        <f t="shared" si="95"/>
        <v>1031.9862595163193</v>
      </c>
      <c r="BF192" s="5">
        <f t="shared" si="96"/>
        <v>926.24344967091236</v>
      </c>
      <c r="BG192" s="5">
        <f t="shared" si="97"/>
        <v>961.92336154668658</v>
      </c>
      <c r="BH192" s="5">
        <f t="shared" si="98"/>
        <v>1057.6455894923536</v>
      </c>
      <c r="BI192" s="5">
        <f t="shared" si="99"/>
        <v>1078.9918164390042</v>
      </c>
      <c r="BJ192" s="5">
        <f t="shared" si="100"/>
        <v>1044.9331431452893</v>
      </c>
      <c r="BK192" s="5">
        <f t="shared" si="101"/>
        <v>1321.7009600976853</v>
      </c>
      <c r="BL192" s="5">
        <f t="shared" si="102"/>
        <v>1377.7844163874997</v>
      </c>
      <c r="BM192" s="5">
        <f t="shared" si="103"/>
        <v>1534.6090203018503</v>
      </c>
      <c r="BN192" s="5">
        <f t="shared" si="104"/>
        <v>1451.4105288846654</v>
      </c>
      <c r="BO192" s="5">
        <f t="shared" si="105"/>
        <v>1550.7987962780107</v>
      </c>
    </row>
    <row r="193" spans="1:67" x14ac:dyDescent="0.3">
      <c r="A193">
        <f t="shared" si="106"/>
        <v>189</v>
      </c>
      <c r="B193">
        <f t="shared" si="75"/>
        <v>471</v>
      </c>
      <c r="C193" s="5">
        <f>AU193*EXP('Capital Market Assumptions'!$B$22+'Capital Market Assumptions'!$B$23*'Random Draws'!B192)</f>
        <v>544.9534959741452</v>
      </c>
      <c r="D193" s="5">
        <f>AV193*EXP('Capital Market Assumptions'!$B$22+'Capital Market Assumptions'!$B$23*'Random Draws'!C192)</f>
        <v>649.90866369592754</v>
      </c>
      <c r="E193" s="5">
        <f>AW193*EXP('Capital Market Assumptions'!$B$22+'Capital Market Assumptions'!$B$23*'Random Draws'!D192)</f>
        <v>811.5663871033081</v>
      </c>
      <c r="F193" s="5">
        <f>AX193*EXP('Capital Market Assumptions'!$B$22+'Capital Market Assumptions'!$B$23*'Random Draws'!E192)</f>
        <v>793.87976989837398</v>
      </c>
      <c r="G193" s="5">
        <f>AY193*EXP('Capital Market Assumptions'!$B$22+'Capital Market Assumptions'!$B$23*'Random Draws'!F192)</f>
        <v>832.06617677965562</v>
      </c>
      <c r="H193" s="5">
        <f>AZ193*EXP('Capital Market Assumptions'!$B$22+'Capital Market Assumptions'!$B$23*'Random Draws'!G192)</f>
        <v>1006.001856478472</v>
      </c>
      <c r="I193" s="5">
        <f>BA193*EXP('Capital Market Assumptions'!$B$22+'Capital Market Assumptions'!$B$23*'Random Draws'!H192)</f>
        <v>1126.603560955401</v>
      </c>
      <c r="J193" s="5">
        <f>BB193*EXP('Capital Market Assumptions'!$B$22+'Capital Market Assumptions'!$B$23*'Random Draws'!I192)</f>
        <v>1247.8449998481613</v>
      </c>
      <c r="K193" s="5">
        <f>BC193*EXP('Capital Market Assumptions'!$B$22+'Capital Market Assumptions'!$B$23*'Random Draws'!J192)</f>
        <v>1540.8504545316894</v>
      </c>
      <c r="L193" s="5">
        <f>BD193*EXP('Capital Market Assumptions'!$B$22+'Capital Market Assumptions'!$B$23*'Random Draws'!K192)</f>
        <v>1474.3284669434327</v>
      </c>
      <c r="M193" s="5">
        <f>BE193*EXP('Capital Market Assumptions'!$B$22+'Capital Market Assumptions'!$B$23*'Random Draws'!L192)</f>
        <v>1488.1020859626599</v>
      </c>
      <c r="N193" s="5">
        <f>BF193*EXP('Capital Market Assumptions'!$B$22+'Capital Market Assumptions'!$B$23*'Random Draws'!M192)</f>
        <v>1379.5279984230049</v>
      </c>
      <c r="O193" s="5">
        <f>BG193*EXP('Capital Market Assumptions'!$B$22+'Capital Market Assumptions'!$B$23*'Random Draws'!N192)</f>
        <v>1529.709538919647</v>
      </c>
      <c r="P193" s="5">
        <f>BH193*EXP('Capital Market Assumptions'!$B$22+'Capital Market Assumptions'!$B$23*'Random Draws'!O192)</f>
        <v>2079.3691468889983</v>
      </c>
      <c r="Q193" s="5">
        <f>BI193*EXP('Capital Market Assumptions'!$B$22+'Capital Market Assumptions'!$B$23*'Random Draws'!P192)</f>
        <v>2549.0632302605004</v>
      </c>
      <c r="R193" s="5">
        <f>BJ193*EXP('Capital Market Assumptions'!$B$22+'Capital Market Assumptions'!$B$23*'Random Draws'!Q192)</f>
        <v>2928.2696505678723</v>
      </c>
      <c r="S193" s="5">
        <f>BK193*EXP('Capital Market Assumptions'!$B$22+'Capital Market Assumptions'!$B$23*'Random Draws'!R192)</f>
        <v>3407.8737353207139</v>
      </c>
      <c r="T193" s="5">
        <f>BL193*EXP('Capital Market Assumptions'!$B$22+'Capital Market Assumptions'!$B$23*'Random Draws'!S192)</f>
        <v>4216.5512112053739</v>
      </c>
      <c r="U193" s="5">
        <f>BM193*EXP('Capital Market Assumptions'!$B$22+'Capital Market Assumptions'!$B$23*'Random Draws'!T192)</f>
        <v>4849.8854093213913</v>
      </c>
      <c r="V193" s="5">
        <f>BN193*EXP('Capital Market Assumptions'!$B$22+'Capital Market Assumptions'!$B$23*'Random Draws'!U192)</f>
        <v>5741.9884570240629</v>
      </c>
      <c r="X193">
        <f t="shared" si="76"/>
        <v>4.2999999999999261E-2</v>
      </c>
      <c r="Y193">
        <f t="shared" si="77"/>
        <v>1.0600000000000023</v>
      </c>
      <c r="Z193">
        <f t="shared" si="78"/>
        <v>2.0930000000000035</v>
      </c>
      <c r="AA193">
        <f t="shared" si="79"/>
        <v>3.1530000000000058</v>
      </c>
      <c r="AB193">
        <f t="shared" si="80"/>
        <v>4.2659999999999911</v>
      </c>
      <c r="AC193">
        <f t="shared" si="81"/>
        <v>5.3020000000000067</v>
      </c>
      <c r="AD193">
        <f t="shared" si="82"/>
        <v>6.3569999999999993</v>
      </c>
      <c r="AE193">
        <f t="shared" si="83"/>
        <v>7.3900000000000006</v>
      </c>
      <c r="AF193">
        <f t="shared" si="84"/>
        <v>8.3549999999999898</v>
      </c>
      <c r="AG193">
        <f t="shared" si="85"/>
        <v>9.2480000000000047</v>
      </c>
      <c r="AH193">
        <v>9.9540000000000006</v>
      </c>
      <c r="AI193">
        <v>10.536</v>
      </c>
      <c r="AJ193">
        <v>11.061999999999999</v>
      </c>
      <c r="AK193">
        <v>11.587</v>
      </c>
      <c r="AL193">
        <v>12.256</v>
      </c>
      <c r="AM193">
        <v>12.815</v>
      </c>
      <c r="AN193">
        <v>13.287000000000001</v>
      </c>
      <c r="AO193">
        <v>13.785</v>
      </c>
      <c r="AP193">
        <v>14.218999999999999</v>
      </c>
      <c r="AQ193">
        <v>14.718999999999999</v>
      </c>
      <c r="AS193">
        <f t="shared" si="109"/>
        <v>471</v>
      </c>
      <c r="AT193">
        <f t="shared" si="109"/>
        <v>471</v>
      </c>
      <c r="AU193">
        <f t="shared" si="109"/>
        <v>471</v>
      </c>
      <c r="AV193" s="5">
        <f t="shared" si="86"/>
        <v>544.91049597414519</v>
      </c>
      <c r="AW193" s="5">
        <f t="shared" si="87"/>
        <v>648.8486636959276</v>
      </c>
      <c r="AX193" s="5">
        <f t="shared" si="88"/>
        <v>809.47338710330814</v>
      </c>
      <c r="AY193" s="5">
        <f t="shared" si="89"/>
        <v>790.72676989837396</v>
      </c>
      <c r="AZ193" s="5">
        <f t="shared" si="90"/>
        <v>827.80017677965566</v>
      </c>
      <c r="BA193" s="5">
        <f t="shared" si="91"/>
        <v>1000.6998564784719</v>
      </c>
      <c r="BB193" s="5">
        <f t="shared" si="92"/>
        <v>1120.246560955401</v>
      </c>
      <c r="BC193" s="5">
        <f t="shared" si="93"/>
        <v>1240.4549998481612</v>
      </c>
      <c r="BD193" s="5">
        <f t="shared" si="94"/>
        <v>1532.4954545316893</v>
      </c>
      <c r="BE193" s="5">
        <f t="shared" si="95"/>
        <v>1465.0804669434326</v>
      </c>
      <c r="BF193" s="5">
        <f t="shared" si="96"/>
        <v>1478.1480859626599</v>
      </c>
      <c r="BG193" s="5">
        <f t="shared" si="97"/>
        <v>1368.9919984230048</v>
      </c>
      <c r="BH193" s="5">
        <f t="shared" si="98"/>
        <v>1518.6475389196471</v>
      </c>
      <c r="BI193" s="5">
        <f t="shared" si="99"/>
        <v>2067.7821468889983</v>
      </c>
      <c r="BJ193" s="5">
        <f t="shared" si="100"/>
        <v>2536.8072302605005</v>
      </c>
      <c r="BK193" s="5">
        <f t="shared" si="101"/>
        <v>2915.4546505678722</v>
      </c>
      <c r="BL193" s="5">
        <f t="shared" si="102"/>
        <v>3394.5867353207141</v>
      </c>
      <c r="BM193" s="5">
        <f t="shared" si="103"/>
        <v>4202.766211205374</v>
      </c>
      <c r="BN193" s="5">
        <f t="shared" si="104"/>
        <v>4835.6664093213913</v>
      </c>
      <c r="BO193" s="5">
        <f t="shared" si="105"/>
        <v>5727.2694570240628</v>
      </c>
    </row>
    <row r="194" spans="1:67" x14ac:dyDescent="0.3">
      <c r="A194">
        <f t="shared" si="106"/>
        <v>190</v>
      </c>
      <c r="B194">
        <f t="shared" si="75"/>
        <v>471</v>
      </c>
      <c r="C194" s="5">
        <f>AU194*EXP('Capital Market Assumptions'!$B$22+'Capital Market Assumptions'!$B$23*'Random Draws'!B193)</f>
        <v>500.67542521072278</v>
      </c>
      <c r="D194" s="5">
        <f>AV194*EXP('Capital Market Assumptions'!$B$22+'Capital Market Assumptions'!$B$23*'Random Draws'!C193)</f>
        <v>480.91818010696107</v>
      </c>
      <c r="E194" s="5">
        <f>AW194*EXP('Capital Market Assumptions'!$B$22+'Capital Market Assumptions'!$B$23*'Random Draws'!D193)</f>
        <v>510.07307559271067</v>
      </c>
      <c r="F194" s="5">
        <f>AX194*EXP('Capital Market Assumptions'!$B$22+'Capital Market Assumptions'!$B$23*'Random Draws'!E193)</f>
        <v>537.09671718040681</v>
      </c>
      <c r="G194" s="5">
        <f>AY194*EXP('Capital Market Assumptions'!$B$22+'Capital Market Assumptions'!$B$23*'Random Draws'!F193)</f>
        <v>478.92606405999004</v>
      </c>
      <c r="H194" s="5">
        <f>AZ194*EXP('Capital Market Assumptions'!$B$22+'Capital Market Assumptions'!$B$23*'Random Draws'!G193)</f>
        <v>492.1371535471344</v>
      </c>
      <c r="I194" s="5">
        <f>BA194*EXP('Capital Market Assumptions'!$B$22+'Capital Market Assumptions'!$B$23*'Random Draws'!H193)</f>
        <v>565.21483065342875</v>
      </c>
      <c r="J194" s="5">
        <f>BB194*EXP('Capital Market Assumptions'!$B$22+'Capital Market Assumptions'!$B$23*'Random Draws'!I193)</f>
        <v>506.32901605453407</v>
      </c>
      <c r="K194" s="5">
        <f>BC194*EXP('Capital Market Assumptions'!$B$22+'Capital Market Assumptions'!$B$23*'Random Draws'!J193)</f>
        <v>553.01965841055949</v>
      </c>
      <c r="L194" s="5">
        <f>BD194*EXP('Capital Market Assumptions'!$B$22+'Capital Market Assumptions'!$B$23*'Random Draws'!K193)</f>
        <v>596.57664002855893</v>
      </c>
      <c r="M194" s="5">
        <f>BE194*EXP('Capital Market Assumptions'!$B$22+'Capital Market Assumptions'!$B$23*'Random Draws'!L193)</f>
        <v>692.37936628244506</v>
      </c>
      <c r="N194" s="5">
        <f>BF194*EXP('Capital Market Assumptions'!$B$22+'Capital Market Assumptions'!$B$23*'Random Draws'!M193)</f>
        <v>798.01867594059854</v>
      </c>
      <c r="O194" s="5">
        <f>BG194*EXP('Capital Market Assumptions'!$B$22+'Capital Market Assumptions'!$B$23*'Random Draws'!N193)</f>
        <v>858.13196622040812</v>
      </c>
      <c r="P194" s="5">
        <f>BH194*EXP('Capital Market Assumptions'!$B$22+'Capital Market Assumptions'!$B$23*'Random Draws'!O193)</f>
        <v>884.20011052540428</v>
      </c>
      <c r="Q194" s="5">
        <f>BI194*EXP('Capital Market Assumptions'!$B$22+'Capital Market Assumptions'!$B$23*'Random Draws'!P193)</f>
        <v>1008.0998886180997</v>
      </c>
      <c r="R194" s="5">
        <f>BJ194*EXP('Capital Market Assumptions'!$B$22+'Capital Market Assumptions'!$B$23*'Random Draws'!Q193)</f>
        <v>1046.5787068557347</v>
      </c>
      <c r="S194" s="5">
        <f>BK194*EXP('Capital Market Assumptions'!$B$22+'Capital Market Assumptions'!$B$23*'Random Draws'!R193)</f>
        <v>1111.3231142142799</v>
      </c>
      <c r="T194" s="5">
        <f>BL194*EXP('Capital Market Assumptions'!$B$22+'Capital Market Assumptions'!$B$23*'Random Draws'!S193)</f>
        <v>1073.1856191333884</v>
      </c>
      <c r="U194" s="5">
        <f>BM194*EXP('Capital Market Assumptions'!$B$22+'Capital Market Assumptions'!$B$23*'Random Draws'!T193)</f>
        <v>1293.009439403691</v>
      </c>
      <c r="V194" s="5">
        <f>BN194*EXP('Capital Market Assumptions'!$B$22+'Capital Market Assumptions'!$B$23*'Random Draws'!U193)</f>
        <v>1127.058538733352</v>
      </c>
      <c r="X194">
        <f t="shared" si="76"/>
        <v>4.2999999999999261E-2</v>
      </c>
      <c r="Y194">
        <f t="shared" si="77"/>
        <v>1.0600000000000023</v>
      </c>
      <c r="Z194">
        <f t="shared" si="78"/>
        <v>2.0930000000000035</v>
      </c>
      <c r="AA194">
        <f t="shared" si="79"/>
        <v>3.1530000000000058</v>
      </c>
      <c r="AB194">
        <f t="shared" si="80"/>
        <v>4.2659999999999911</v>
      </c>
      <c r="AC194">
        <f t="shared" si="81"/>
        <v>5.3020000000000067</v>
      </c>
      <c r="AD194">
        <f t="shared" si="82"/>
        <v>6.3569999999999993</v>
      </c>
      <c r="AE194">
        <f t="shared" si="83"/>
        <v>7.3900000000000006</v>
      </c>
      <c r="AF194">
        <f t="shared" si="84"/>
        <v>8.3549999999999898</v>
      </c>
      <c r="AG194">
        <f t="shared" si="85"/>
        <v>9.2480000000000047</v>
      </c>
      <c r="AH194">
        <v>9.9540000000000006</v>
      </c>
      <c r="AI194">
        <v>10.536</v>
      </c>
      <c r="AJ194">
        <v>11.061999999999999</v>
      </c>
      <c r="AK194">
        <v>11.587</v>
      </c>
      <c r="AL194">
        <v>12.256</v>
      </c>
      <c r="AM194">
        <v>12.815</v>
      </c>
      <c r="AN194">
        <v>13.287000000000001</v>
      </c>
      <c r="AO194">
        <v>13.785</v>
      </c>
      <c r="AP194">
        <v>14.218999999999999</v>
      </c>
      <c r="AQ194">
        <v>14.718999999999999</v>
      </c>
      <c r="AS194">
        <f t="shared" si="109"/>
        <v>471</v>
      </c>
      <c r="AT194">
        <f t="shared" si="109"/>
        <v>471</v>
      </c>
      <c r="AU194">
        <f t="shared" si="109"/>
        <v>471</v>
      </c>
      <c r="AV194" s="5">
        <f t="shared" si="86"/>
        <v>500.63242521072277</v>
      </c>
      <c r="AW194" s="5">
        <f t="shared" si="87"/>
        <v>479.85818010696107</v>
      </c>
      <c r="AX194" s="5">
        <f t="shared" si="88"/>
        <v>507.98007559271065</v>
      </c>
      <c r="AY194" s="5">
        <f t="shared" si="89"/>
        <v>533.94371718040679</v>
      </c>
      <c r="AZ194" s="5">
        <f t="shared" si="90"/>
        <v>474.66006405999008</v>
      </c>
      <c r="BA194" s="5">
        <f t="shared" si="91"/>
        <v>486.83515354713438</v>
      </c>
      <c r="BB194" s="5">
        <f t="shared" si="92"/>
        <v>558.85783065342878</v>
      </c>
      <c r="BC194" s="5">
        <f t="shared" si="93"/>
        <v>498.93901605453408</v>
      </c>
      <c r="BD194" s="5">
        <f t="shared" si="94"/>
        <v>544.66465841055947</v>
      </c>
      <c r="BE194" s="5">
        <f t="shared" si="95"/>
        <v>587.32864002855888</v>
      </c>
      <c r="BF194" s="5">
        <f t="shared" si="96"/>
        <v>682.42536628244511</v>
      </c>
      <c r="BG194" s="5">
        <f t="shared" si="97"/>
        <v>787.4826759405986</v>
      </c>
      <c r="BH194" s="5">
        <f t="shared" si="98"/>
        <v>847.06996622040811</v>
      </c>
      <c r="BI194" s="5">
        <f t="shared" si="99"/>
        <v>872.6131105254043</v>
      </c>
      <c r="BJ194" s="5">
        <f t="shared" si="100"/>
        <v>995.84388861809975</v>
      </c>
      <c r="BK194" s="5">
        <f t="shared" si="101"/>
        <v>1033.7637068557347</v>
      </c>
      <c r="BL194" s="5">
        <f t="shared" si="102"/>
        <v>1098.0361142142799</v>
      </c>
      <c r="BM194" s="5">
        <f t="shared" si="103"/>
        <v>1059.4006191333883</v>
      </c>
      <c r="BN194" s="5">
        <f t="shared" si="104"/>
        <v>1278.7904394036909</v>
      </c>
      <c r="BO194" s="5">
        <f t="shared" si="105"/>
        <v>1112.3395387333519</v>
      </c>
    </row>
    <row r="195" spans="1:67" x14ac:dyDescent="0.3">
      <c r="A195">
        <f t="shared" si="106"/>
        <v>191</v>
      </c>
      <c r="B195">
        <f t="shared" si="75"/>
        <v>471</v>
      </c>
      <c r="C195" s="5">
        <f>AU195*EXP('Capital Market Assumptions'!$B$22+'Capital Market Assumptions'!$B$23*'Random Draws'!B194)</f>
        <v>493.30786565699208</v>
      </c>
      <c r="D195" s="5">
        <f>AV195*EXP('Capital Market Assumptions'!$B$22+'Capital Market Assumptions'!$B$23*'Random Draws'!C194)</f>
        <v>485.04189395958031</v>
      </c>
      <c r="E195" s="5">
        <f>AW195*EXP('Capital Market Assumptions'!$B$22+'Capital Market Assumptions'!$B$23*'Random Draws'!D194)</f>
        <v>450.65942181348811</v>
      </c>
      <c r="F195" s="5">
        <f>AX195*EXP('Capital Market Assumptions'!$B$22+'Capital Market Assumptions'!$B$23*'Random Draws'!E194)</f>
        <v>539.37940801574712</v>
      </c>
      <c r="G195" s="5">
        <f>AY195*EXP('Capital Market Assumptions'!$B$22+'Capital Market Assumptions'!$B$23*'Random Draws'!F194)</f>
        <v>543.27388524365415</v>
      </c>
      <c r="H195" s="5">
        <f>AZ195*EXP('Capital Market Assumptions'!$B$22+'Capital Market Assumptions'!$B$23*'Random Draws'!G194)</f>
        <v>500.05250186321302</v>
      </c>
      <c r="I195" s="5">
        <f>BA195*EXP('Capital Market Assumptions'!$B$22+'Capital Market Assumptions'!$B$23*'Random Draws'!H194)</f>
        <v>487.4837500410074</v>
      </c>
      <c r="J195" s="5">
        <f>BB195*EXP('Capital Market Assumptions'!$B$22+'Capital Market Assumptions'!$B$23*'Random Draws'!I194)</f>
        <v>604.04996588229062</v>
      </c>
      <c r="K195" s="5">
        <f>BC195*EXP('Capital Market Assumptions'!$B$22+'Capital Market Assumptions'!$B$23*'Random Draws'!J194)</f>
        <v>732.88546128924884</v>
      </c>
      <c r="L195" s="5">
        <f>BD195*EXP('Capital Market Assumptions'!$B$22+'Capital Market Assumptions'!$B$23*'Random Draws'!K194)</f>
        <v>745.67253405743668</v>
      </c>
      <c r="M195" s="5">
        <f>BE195*EXP('Capital Market Assumptions'!$B$22+'Capital Market Assumptions'!$B$23*'Random Draws'!L194)</f>
        <v>776.85179853366867</v>
      </c>
      <c r="N195" s="5">
        <f>BF195*EXP('Capital Market Assumptions'!$B$22+'Capital Market Assumptions'!$B$23*'Random Draws'!M194)</f>
        <v>631.59143245201938</v>
      </c>
      <c r="O195" s="5">
        <f>BG195*EXP('Capital Market Assumptions'!$B$22+'Capital Market Assumptions'!$B$23*'Random Draws'!N194)</f>
        <v>611.04686602723336</v>
      </c>
      <c r="P195" s="5">
        <f>BH195*EXP('Capital Market Assumptions'!$B$22+'Capital Market Assumptions'!$B$23*'Random Draws'!O194)</f>
        <v>661.38693420827497</v>
      </c>
      <c r="Q195" s="5">
        <f>BI195*EXP('Capital Market Assumptions'!$B$22+'Capital Market Assumptions'!$B$23*'Random Draws'!P194)</f>
        <v>814.12464341271652</v>
      </c>
      <c r="R195" s="5">
        <f>BJ195*EXP('Capital Market Assumptions'!$B$22+'Capital Market Assumptions'!$B$23*'Random Draws'!Q194)</f>
        <v>897.55890037308029</v>
      </c>
      <c r="S195" s="5">
        <f>BK195*EXP('Capital Market Assumptions'!$B$22+'Capital Market Assumptions'!$B$23*'Random Draws'!R194)</f>
        <v>1005.2247132822057</v>
      </c>
      <c r="T195" s="5">
        <f>BL195*EXP('Capital Market Assumptions'!$B$22+'Capital Market Assumptions'!$B$23*'Random Draws'!S194)</f>
        <v>1544.9621829151365</v>
      </c>
      <c r="U195" s="5">
        <f>BM195*EXP('Capital Market Assumptions'!$B$22+'Capital Market Assumptions'!$B$23*'Random Draws'!T194)</f>
        <v>1451.5045536746259</v>
      </c>
      <c r="V195" s="5">
        <f>BN195*EXP('Capital Market Assumptions'!$B$22+'Capital Market Assumptions'!$B$23*'Random Draws'!U194)</f>
        <v>1168.5965529230884</v>
      </c>
      <c r="X195">
        <f t="shared" si="76"/>
        <v>4.2999999999999261E-2</v>
      </c>
      <c r="Y195">
        <f t="shared" si="77"/>
        <v>1.0600000000000023</v>
      </c>
      <c r="Z195">
        <f t="shared" si="78"/>
        <v>2.0930000000000035</v>
      </c>
      <c r="AA195">
        <f t="shared" si="79"/>
        <v>3.1530000000000058</v>
      </c>
      <c r="AB195">
        <f t="shared" si="80"/>
        <v>4.2659999999999911</v>
      </c>
      <c r="AC195">
        <f t="shared" si="81"/>
        <v>5.3020000000000067</v>
      </c>
      <c r="AD195">
        <f t="shared" si="82"/>
        <v>6.3569999999999993</v>
      </c>
      <c r="AE195">
        <f t="shared" si="83"/>
        <v>7.3900000000000006</v>
      </c>
      <c r="AF195">
        <f t="shared" si="84"/>
        <v>8.3549999999999898</v>
      </c>
      <c r="AG195">
        <f t="shared" si="85"/>
        <v>9.2480000000000047</v>
      </c>
      <c r="AH195">
        <v>9.9540000000000006</v>
      </c>
      <c r="AI195">
        <v>10.536</v>
      </c>
      <c r="AJ195">
        <v>11.061999999999999</v>
      </c>
      <c r="AK195">
        <v>11.587</v>
      </c>
      <c r="AL195">
        <v>12.256</v>
      </c>
      <c r="AM195">
        <v>12.815</v>
      </c>
      <c r="AN195">
        <v>13.287000000000001</v>
      </c>
      <c r="AO195">
        <v>13.785</v>
      </c>
      <c r="AP195">
        <v>14.218999999999999</v>
      </c>
      <c r="AQ195">
        <v>14.718999999999999</v>
      </c>
      <c r="AS195">
        <f t="shared" si="109"/>
        <v>471</v>
      </c>
      <c r="AT195">
        <f t="shared" si="109"/>
        <v>471</v>
      </c>
      <c r="AU195">
        <f t="shared" si="109"/>
        <v>471</v>
      </c>
      <c r="AV195" s="5">
        <f t="shared" si="86"/>
        <v>493.26486565699207</v>
      </c>
      <c r="AW195" s="5">
        <f t="shared" si="87"/>
        <v>483.9818939595803</v>
      </c>
      <c r="AX195" s="5">
        <f t="shared" si="88"/>
        <v>448.56642181348809</v>
      </c>
      <c r="AY195" s="5">
        <f t="shared" si="89"/>
        <v>536.2264080157471</v>
      </c>
      <c r="AZ195" s="5">
        <f t="shared" si="90"/>
        <v>539.00788524365419</v>
      </c>
      <c r="BA195" s="5">
        <f t="shared" si="91"/>
        <v>494.750501863213</v>
      </c>
      <c r="BB195" s="5">
        <f t="shared" si="92"/>
        <v>481.12675004100743</v>
      </c>
      <c r="BC195" s="5">
        <f t="shared" si="93"/>
        <v>596.65996588229063</v>
      </c>
      <c r="BD195" s="5">
        <f t="shared" si="94"/>
        <v>724.53046128924882</v>
      </c>
      <c r="BE195" s="5">
        <f t="shared" si="95"/>
        <v>736.42453405743663</v>
      </c>
      <c r="BF195" s="5">
        <f t="shared" si="96"/>
        <v>766.89779853366872</v>
      </c>
      <c r="BG195" s="5">
        <f t="shared" si="97"/>
        <v>621.05543245201943</v>
      </c>
      <c r="BH195" s="5">
        <f t="shared" si="98"/>
        <v>599.98486602723335</v>
      </c>
      <c r="BI195" s="5">
        <f t="shared" si="99"/>
        <v>649.79993420827498</v>
      </c>
      <c r="BJ195" s="5">
        <f t="shared" si="100"/>
        <v>801.86864341271655</v>
      </c>
      <c r="BK195" s="5">
        <f t="shared" si="101"/>
        <v>884.74390037308024</v>
      </c>
      <c r="BL195" s="5">
        <f t="shared" si="102"/>
        <v>991.93771328220566</v>
      </c>
      <c r="BM195" s="5">
        <f t="shared" si="103"/>
        <v>1531.1771829151364</v>
      </c>
      <c r="BN195" s="5">
        <f t="shared" si="104"/>
        <v>1437.2855536746258</v>
      </c>
      <c r="BO195" s="5">
        <f t="shared" si="105"/>
        <v>1153.8775529230884</v>
      </c>
    </row>
    <row r="196" spans="1:67" x14ac:dyDescent="0.3">
      <c r="A196">
        <f t="shared" si="106"/>
        <v>192</v>
      </c>
      <c r="B196">
        <f t="shared" si="75"/>
        <v>471</v>
      </c>
      <c r="C196" s="5">
        <f>AU196*EXP('Capital Market Assumptions'!$B$22+'Capital Market Assumptions'!$B$23*'Random Draws'!B195)</f>
        <v>492.02412670826584</v>
      </c>
      <c r="D196" s="5">
        <f>AV196*EXP('Capital Market Assumptions'!$B$22+'Capital Market Assumptions'!$B$23*'Random Draws'!C195)</f>
        <v>538.27365617983651</v>
      </c>
      <c r="E196" s="5">
        <f>AW196*EXP('Capital Market Assumptions'!$B$22+'Capital Market Assumptions'!$B$23*'Random Draws'!D195)</f>
        <v>764.26142688265566</v>
      </c>
      <c r="F196" s="5">
        <f>AX196*EXP('Capital Market Assumptions'!$B$22+'Capital Market Assumptions'!$B$23*'Random Draws'!E195)</f>
        <v>931.00286997152557</v>
      </c>
      <c r="G196" s="5">
        <f>AY196*EXP('Capital Market Assumptions'!$B$22+'Capital Market Assumptions'!$B$23*'Random Draws'!F195)</f>
        <v>1009.0366587379767</v>
      </c>
      <c r="H196" s="5">
        <f>AZ196*EXP('Capital Market Assumptions'!$B$22+'Capital Market Assumptions'!$B$23*'Random Draws'!G195)</f>
        <v>922.37884814533083</v>
      </c>
      <c r="I196" s="5">
        <f>BA196*EXP('Capital Market Assumptions'!$B$22+'Capital Market Assumptions'!$B$23*'Random Draws'!H195)</f>
        <v>985.45292241941502</v>
      </c>
      <c r="J196" s="5">
        <f>BB196*EXP('Capital Market Assumptions'!$B$22+'Capital Market Assumptions'!$B$23*'Random Draws'!I195)</f>
        <v>1019.4143835697472</v>
      </c>
      <c r="K196" s="5">
        <f>BC196*EXP('Capital Market Assumptions'!$B$22+'Capital Market Assumptions'!$B$23*'Random Draws'!J195)</f>
        <v>1068.0139876884934</v>
      </c>
      <c r="L196" s="5">
        <f>BD196*EXP('Capital Market Assumptions'!$B$22+'Capital Market Assumptions'!$B$23*'Random Draws'!K195)</f>
        <v>1224.8184334543432</v>
      </c>
      <c r="M196" s="5">
        <f>BE196*EXP('Capital Market Assumptions'!$B$22+'Capital Market Assumptions'!$B$23*'Random Draws'!L195)</f>
        <v>1128.6932355587132</v>
      </c>
      <c r="N196" s="5">
        <f>BF196*EXP('Capital Market Assumptions'!$B$22+'Capital Market Assumptions'!$B$23*'Random Draws'!M195)</f>
        <v>1243.9265755173155</v>
      </c>
      <c r="O196" s="5">
        <f>BG196*EXP('Capital Market Assumptions'!$B$22+'Capital Market Assumptions'!$B$23*'Random Draws'!N195)</f>
        <v>1354.2093761729582</v>
      </c>
      <c r="P196" s="5">
        <f>BH196*EXP('Capital Market Assumptions'!$B$22+'Capital Market Assumptions'!$B$23*'Random Draws'!O195)</f>
        <v>1586.4355675679685</v>
      </c>
      <c r="Q196" s="5">
        <f>BI196*EXP('Capital Market Assumptions'!$B$22+'Capital Market Assumptions'!$B$23*'Random Draws'!P195)</f>
        <v>1771.7110028694035</v>
      </c>
      <c r="R196" s="5">
        <f>BJ196*EXP('Capital Market Assumptions'!$B$22+'Capital Market Assumptions'!$B$23*'Random Draws'!Q195)</f>
        <v>1704.9910974638092</v>
      </c>
      <c r="S196" s="5">
        <f>BK196*EXP('Capital Market Assumptions'!$B$22+'Capital Market Assumptions'!$B$23*'Random Draws'!R195)</f>
        <v>1966.0413760472543</v>
      </c>
      <c r="T196" s="5">
        <f>BL196*EXP('Capital Market Assumptions'!$B$22+'Capital Market Assumptions'!$B$23*'Random Draws'!S195)</f>
        <v>2051.0717135824661</v>
      </c>
      <c r="U196" s="5">
        <f>BM196*EXP('Capital Market Assumptions'!$B$22+'Capital Market Assumptions'!$B$23*'Random Draws'!T195)</f>
        <v>2264.0607745176121</v>
      </c>
      <c r="V196" s="5">
        <f>BN196*EXP('Capital Market Assumptions'!$B$22+'Capital Market Assumptions'!$B$23*'Random Draws'!U195)</f>
        <v>2216.1027474680745</v>
      </c>
      <c r="X196">
        <f t="shared" si="76"/>
        <v>4.2999999999999261E-2</v>
      </c>
      <c r="Y196">
        <f t="shared" si="77"/>
        <v>1.0600000000000023</v>
      </c>
      <c r="Z196">
        <f t="shared" si="78"/>
        <v>2.0930000000000035</v>
      </c>
      <c r="AA196">
        <f t="shared" si="79"/>
        <v>3.1530000000000058</v>
      </c>
      <c r="AB196">
        <f t="shared" si="80"/>
        <v>4.2659999999999911</v>
      </c>
      <c r="AC196">
        <f t="shared" si="81"/>
        <v>5.3020000000000067</v>
      </c>
      <c r="AD196">
        <f t="shared" si="82"/>
        <v>6.3569999999999993</v>
      </c>
      <c r="AE196">
        <f t="shared" si="83"/>
        <v>7.3900000000000006</v>
      </c>
      <c r="AF196">
        <f t="shared" si="84"/>
        <v>8.3549999999999898</v>
      </c>
      <c r="AG196">
        <f t="shared" si="85"/>
        <v>9.2480000000000047</v>
      </c>
      <c r="AH196">
        <v>9.9540000000000006</v>
      </c>
      <c r="AI196">
        <v>10.536</v>
      </c>
      <c r="AJ196">
        <v>11.061999999999999</v>
      </c>
      <c r="AK196">
        <v>11.587</v>
      </c>
      <c r="AL196">
        <v>12.256</v>
      </c>
      <c r="AM196">
        <v>12.815</v>
      </c>
      <c r="AN196">
        <v>13.287000000000001</v>
      </c>
      <c r="AO196">
        <v>13.785</v>
      </c>
      <c r="AP196">
        <v>14.218999999999999</v>
      </c>
      <c r="AQ196">
        <v>14.718999999999999</v>
      </c>
      <c r="AS196">
        <f t="shared" si="109"/>
        <v>471</v>
      </c>
      <c r="AT196">
        <f t="shared" si="109"/>
        <v>471</v>
      </c>
      <c r="AU196">
        <f t="shared" si="109"/>
        <v>471</v>
      </c>
      <c r="AV196" s="5">
        <f t="shared" si="86"/>
        <v>491.98112670826583</v>
      </c>
      <c r="AW196" s="5">
        <f t="shared" si="87"/>
        <v>537.21365617983656</v>
      </c>
      <c r="AX196" s="5">
        <f t="shared" si="88"/>
        <v>762.16842688265569</v>
      </c>
      <c r="AY196" s="5">
        <f t="shared" si="89"/>
        <v>927.84986997152555</v>
      </c>
      <c r="AZ196" s="5">
        <f t="shared" si="90"/>
        <v>1004.7706587379768</v>
      </c>
      <c r="BA196" s="5">
        <f t="shared" si="91"/>
        <v>917.07684814533081</v>
      </c>
      <c r="BB196" s="5">
        <f t="shared" si="92"/>
        <v>979.09592241941505</v>
      </c>
      <c r="BC196" s="5">
        <f t="shared" si="93"/>
        <v>1012.0243835697472</v>
      </c>
      <c r="BD196" s="5">
        <f t="shared" si="94"/>
        <v>1059.6589876884934</v>
      </c>
      <c r="BE196" s="5">
        <f t="shared" si="95"/>
        <v>1215.5704334543432</v>
      </c>
      <c r="BF196" s="5">
        <f t="shared" si="96"/>
        <v>1118.7392355587133</v>
      </c>
      <c r="BG196" s="5">
        <f t="shared" si="97"/>
        <v>1233.3905755173155</v>
      </c>
      <c r="BH196" s="5">
        <f t="shared" si="98"/>
        <v>1343.1473761729583</v>
      </c>
      <c r="BI196" s="5">
        <f t="shared" si="99"/>
        <v>1574.8485675679685</v>
      </c>
      <c r="BJ196" s="5">
        <f t="shared" si="100"/>
        <v>1759.4550028694034</v>
      </c>
      <c r="BK196" s="5">
        <f t="shared" si="101"/>
        <v>1692.1760974638091</v>
      </c>
      <c r="BL196" s="5">
        <f t="shared" si="102"/>
        <v>1952.7543760472543</v>
      </c>
      <c r="BM196" s="5">
        <f t="shared" si="103"/>
        <v>2037.2867135824661</v>
      </c>
      <c r="BN196" s="5">
        <f t="shared" si="104"/>
        <v>2249.8417745176121</v>
      </c>
      <c r="BO196" s="5">
        <f t="shared" si="105"/>
        <v>2201.3837474680745</v>
      </c>
    </row>
    <row r="197" spans="1:67" x14ac:dyDescent="0.3">
      <c r="A197">
        <f t="shared" si="106"/>
        <v>193</v>
      </c>
      <c r="B197">
        <f t="shared" ref="B197:B260" si="110">initial_value</f>
        <v>471</v>
      </c>
      <c r="C197" s="5">
        <f>AU197*EXP('Capital Market Assumptions'!$B$22+'Capital Market Assumptions'!$B$23*'Random Draws'!B196)</f>
        <v>487.15149143274311</v>
      </c>
      <c r="D197" s="5">
        <f>AV197*EXP('Capital Market Assumptions'!$B$22+'Capital Market Assumptions'!$B$23*'Random Draws'!C196)</f>
        <v>513.95777142941199</v>
      </c>
      <c r="E197" s="5">
        <f>AW197*EXP('Capital Market Assumptions'!$B$22+'Capital Market Assumptions'!$B$23*'Random Draws'!D196)</f>
        <v>686.93755610969765</v>
      </c>
      <c r="F197" s="5">
        <f>AX197*EXP('Capital Market Assumptions'!$B$22+'Capital Market Assumptions'!$B$23*'Random Draws'!E196)</f>
        <v>777.68922955862286</v>
      </c>
      <c r="G197" s="5">
        <f>AY197*EXP('Capital Market Assumptions'!$B$22+'Capital Market Assumptions'!$B$23*'Random Draws'!F196)</f>
        <v>974.45565043955503</v>
      </c>
      <c r="H197" s="5">
        <f>AZ197*EXP('Capital Market Assumptions'!$B$22+'Capital Market Assumptions'!$B$23*'Random Draws'!G196)</f>
        <v>1110.6085621154962</v>
      </c>
      <c r="I197" s="5">
        <f>BA197*EXP('Capital Market Assumptions'!$B$22+'Capital Market Assumptions'!$B$23*'Random Draws'!H196)</f>
        <v>1030.9464234858251</v>
      </c>
      <c r="J197" s="5">
        <f>BB197*EXP('Capital Market Assumptions'!$B$22+'Capital Market Assumptions'!$B$23*'Random Draws'!I196)</f>
        <v>1267.5687134613754</v>
      </c>
      <c r="K197" s="5">
        <f>BC197*EXP('Capital Market Assumptions'!$B$22+'Capital Market Assumptions'!$B$23*'Random Draws'!J196)</f>
        <v>1244.6636968530759</v>
      </c>
      <c r="L197" s="5">
        <f>BD197*EXP('Capital Market Assumptions'!$B$22+'Capital Market Assumptions'!$B$23*'Random Draws'!K196)</f>
        <v>1408.8890638764312</v>
      </c>
      <c r="M197" s="5">
        <f>BE197*EXP('Capital Market Assumptions'!$B$22+'Capital Market Assumptions'!$B$23*'Random Draws'!L196)</f>
        <v>1375.6928532531613</v>
      </c>
      <c r="N197" s="5">
        <f>BF197*EXP('Capital Market Assumptions'!$B$22+'Capital Market Assumptions'!$B$23*'Random Draws'!M196)</f>
        <v>1168.3357969966517</v>
      </c>
      <c r="O197" s="5">
        <f>BG197*EXP('Capital Market Assumptions'!$B$22+'Capital Market Assumptions'!$B$23*'Random Draws'!N196)</f>
        <v>1544.4719209555997</v>
      </c>
      <c r="P197" s="5">
        <f>BH197*EXP('Capital Market Assumptions'!$B$22+'Capital Market Assumptions'!$B$23*'Random Draws'!O196)</f>
        <v>1833.0534516670989</v>
      </c>
      <c r="Q197" s="5">
        <f>BI197*EXP('Capital Market Assumptions'!$B$22+'Capital Market Assumptions'!$B$23*'Random Draws'!P196)</f>
        <v>2105.72490359842</v>
      </c>
      <c r="R197" s="5">
        <f>BJ197*EXP('Capital Market Assumptions'!$B$22+'Capital Market Assumptions'!$B$23*'Random Draws'!Q196)</f>
        <v>2327.9742197491646</v>
      </c>
      <c r="S197" s="5">
        <f>BK197*EXP('Capital Market Assumptions'!$B$22+'Capital Market Assumptions'!$B$23*'Random Draws'!R196)</f>
        <v>2449.2230733520728</v>
      </c>
      <c r="T197" s="5">
        <f>BL197*EXP('Capital Market Assumptions'!$B$22+'Capital Market Assumptions'!$B$23*'Random Draws'!S196)</f>
        <v>2466.4942384055266</v>
      </c>
      <c r="U197" s="5">
        <f>BM197*EXP('Capital Market Assumptions'!$B$22+'Capital Market Assumptions'!$B$23*'Random Draws'!T196)</f>
        <v>2820.6614474364901</v>
      </c>
      <c r="V197" s="5">
        <f>BN197*EXP('Capital Market Assumptions'!$B$22+'Capital Market Assumptions'!$B$23*'Random Draws'!U196)</f>
        <v>2882.8715198871682</v>
      </c>
      <c r="X197">
        <f t="shared" si="76"/>
        <v>4.2999999999999261E-2</v>
      </c>
      <c r="Y197">
        <f t="shared" si="77"/>
        <v>1.0600000000000023</v>
      </c>
      <c r="Z197">
        <f t="shared" si="78"/>
        <v>2.0930000000000035</v>
      </c>
      <c r="AA197">
        <f t="shared" si="79"/>
        <v>3.1530000000000058</v>
      </c>
      <c r="AB197">
        <f t="shared" si="80"/>
        <v>4.2659999999999911</v>
      </c>
      <c r="AC197">
        <f t="shared" si="81"/>
        <v>5.3020000000000067</v>
      </c>
      <c r="AD197">
        <f t="shared" si="82"/>
        <v>6.3569999999999993</v>
      </c>
      <c r="AE197">
        <f t="shared" si="83"/>
        <v>7.3900000000000006</v>
      </c>
      <c r="AF197">
        <f t="shared" si="84"/>
        <v>8.3549999999999898</v>
      </c>
      <c r="AG197">
        <f t="shared" si="85"/>
        <v>9.2480000000000047</v>
      </c>
      <c r="AH197">
        <v>9.9540000000000006</v>
      </c>
      <c r="AI197">
        <v>10.536</v>
      </c>
      <c r="AJ197">
        <v>11.061999999999999</v>
      </c>
      <c r="AK197">
        <v>11.587</v>
      </c>
      <c r="AL197">
        <v>12.256</v>
      </c>
      <c r="AM197">
        <v>12.815</v>
      </c>
      <c r="AN197">
        <v>13.287000000000001</v>
      </c>
      <c r="AO197">
        <v>13.785</v>
      </c>
      <c r="AP197">
        <v>14.218999999999999</v>
      </c>
      <c r="AQ197">
        <v>14.718999999999999</v>
      </c>
      <c r="AS197">
        <f t="shared" si="109"/>
        <v>471</v>
      </c>
      <c r="AT197">
        <f t="shared" si="109"/>
        <v>471</v>
      </c>
      <c r="AU197">
        <f t="shared" si="109"/>
        <v>471</v>
      </c>
      <c r="AV197" s="5">
        <f t="shared" si="86"/>
        <v>487.10849143274311</v>
      </c>
      <c r="AW197" s="5">
        <f t="shared" si="87"/>
        <v>512.89777142941193</v>
      </c>
      <c r="AX197" s="5">
        <f t="shared" si="88"/>
        <v>684.84455610969769</v>
      </c>
      <c r="AY197" s="5">
        <f t="shared" si="89"/>
        <v>774.53622955862284</v>
      </c>
      <c r="AZ197" s="5">
        <f t="shared" si="90"/>
        <v>970.18965043955507</v>
      </c>
      <c r="BA197" s="5">
        <f t="shared" si="91"/>
        <v>1105.3065621154963</v>
      </c>
      <c r="BB197" s="5">
        <f t="shared" si="92"/>
        <v>1024.5894234858251</v>
      </c>
      <c r="BC197" s="5">
        <f t="shared" si="93"/>
        <v>1260.1787134613753</v>
      </c>
      <c r="BD197" s="5">
        <f t="shared" si="94"/>
        <v>1236.3086968530758</v>
      </c>
      <c r="BE197" s="5">
        <f t="shared" si="95"/>
        <v>1399.6410638764312</v>
      </c>
      <c r="BF197" s="5">
        <f t="shared" si="96"/>
        <v>1365.7388532531613</v>
      </c>
      <c r="BG197" s="5">
        <f t="shared" si="97"/>
        <v>1157.7997969966516</v>
      </c>
      <c r="BH197" s="5">
        <f t="shared" si="98"/>
        <v>1533.4099209555998</v>
      </c>
      <c r="BI197" s="5">
        <f t="shared" si="99"/>
        <v>1821.4664516670989</v>
      </c>
      <c r="BJ197" s="5">
        <f t="shared" si="100"/>
        <v>2093.4689035984202</v>
      </c>
      <c r="BK197" s="5">
        <f t="shared" si="101"/>
        <v>2315.1592197491645</v>
      </c>
      <c r="BL197" s="5">
        <f t="shared" si="102"/>
        <v>2435.936073352073</v>
      </c>
      <c r="BM197" s="5">
        <f t="shared" si="103"/>
        <v>2452.7092384055268</v>
      </c>
      <c r="BN197" s="5">
        <f t="shared" si="104"/>
        <v>2806.4424474364901</v>
      </c>
      <c r="BO197" s="5">
        <f t="shared" si="105"/>
        <v>2868.1525198871682</v>
      </c>
    </row>
    <row r="198" spans="1:67" x14ac:dyDescent="0.3">
      <c r="A198">
        <f t="shared" si="106"/>
        <v>194</v>
      </c>
      <c r="B198">
        <f t="shared" si="110"/>
        <v>471</v>
      </c>
      <c r="C198" s="5">
        <f>AU198*EXP('Capital Market Assumptions'!$B$22+'Capital Market Assumptions'!$B$23*'Random Draws'!B197)</f>
        <v>506.00187497281837</v>
      </c>
      <c r="D198" s="5">
        <f>AV198*EXP('Capital Market Assumptions'!$B$22+'Capital Market Assumptions'!$B$23*'Random Draws'!C197)</f>
        <v>599.73291845787912</v>
      </c>
      <c r="E198" s="5">
        <f>AW198*EXP('Capital Market Assumptions'!$B$22+'Capital Market Assumptions'!$B$23*'Random Draws'!D197)</f>
        <v>670.74864245345316</v>
      </c>
      <c r="F198" s="5">
        <f>AX198*EXP('Capital Market Assumptions'!$B$22+'Capital Market Assumptions'!$B$23*'Random Draws'!E197)</f>
        <v>697.30164012805722</v>
      </c>
      <c r="G198" s="5">
        <f>AY198*EXP('Capital Market Assumptions'!$B$22+'Capital Market Assumptions'!$B$23*'Random Draws'!F197)</f>
        <v>694.29175146523039</v>
      </c>
      <c r="H198" s="5">
        <f>AZ198*EXP('Capital Market Assumptions'!$B$22+'Capital Market Assumptions'!$B$23*'Random Draws'!G197)</f>
        <v>668.54634749472484</v>
      </c>
      <c r="I198" s="5">
        <f>BA198*EXP('Capital Market Assumptions'!$B$22+'Capital Market Assumptions'!$B$23*'Random Draws'!H197)</f>
        <v>557.14598816546561</v>
      </c>
      <c r="J198" s="5">
        <f>BB198*EXP('Capital Market Assumptions'!$B$22+'Capital Market Assumptions'!$B$23*'Random Draws'!I197)</f>
        <v>459.37006898490233</v>
      </c>
      <c r="K198" s="5">
        <f>BC198*EXP('Capital Market Assumptions'!$B$22+'Capital Market Assumptions'!$B$23*'Random Draws'!J197)</f>
        <v>524.7305585005721</v>
      </c>
      <c r="L198" s="5">
        <f>BD198*EXP('Capital Market Assumptions'!$B$22+'Capital Market Assumptions'!$B$23*'Random Draws'!K197)</f>
        <v>400.37523732577131</v>
      </c>
      <c r="M198" s="5">
        <f>BE198*EXP('Capital Market Assumptions'!$B$22+'Capital Market Assumptions'!$B$23*'Random Draws'!L197)</f>
        <v>505.78187666963606</v>
      </c>
      <c r="N198" s="5">
        <f>BF198*EXP('Capital Market Assumptions'!$B$22+'Capital Market Assumptions'!$B$23*'Random Draws'!M197)</f>
        <v>608.6340221560547</v>
      </c>
      <c r="O198" s="5">
        <f>BG198*EXP('Capital Market Assumptions'!$B$22+'Capital Market Assumptions'!$B$23*'Random Draws'!N197)</f>
        <v>670.8074475257655</v>
      </c>
      <c r="P198" s="5">
        <f>BH198*EXP('Capital Market Assumptions'!$B$22+'Capital Market Assumptions'!$B$23*'Random Draws'!O197)</f>
        <v>634.06256182823029</v>
      </c>
      <c r="Q198" s="5">
        <f>BI198*EXP('Capital Market Assumptions'!$B$22+'Capital Market Assumptions'!$B$23*'Random Draws'!P197)</f>
        <v>641.57013517350242</v>
      </c>
      <c r="R198" s="5">
        <f>BJ198*EXP('Capital Market Assumptions'!$B$22+'Capital Market Assumptions'!$B$23*'Random Draws'!Q197)</f>
        <v>681.17492116176697</v>
      </c>
      <c r="S198" s="5">
        <f>BK198*EXP('Capital Market Assumptions'!$B$22+'Capital Market Assumptions'!$B$23*'Random Draws'!R197)</f>
        <v>721.57391753787499</v>
      </c>
      <c r="T198" s="5">
        <f>BL198*EXP('Capital Market Assumptions'!$B$22+'Capital Market Assumptions'!$B$23*'Random Draws'!S197)</f>
        <v>623.25293301595195</v>
      </c>
      <c r="U198" s="5">
        <f>BM198*EXP('Capital Market Assumptions'!$B$22+'Capital Market Assumptions'!$B$23*'Random Draws'!T197)</f>
        <v>628.71334698548901</v>
      </c>
      <c r="V198" s="5">
        <f>BN198*EXP('Capital Market Assumptions'!$B$22+'Capital Market Assumptions'!$B$23*'Random Draws'!U197)</f>
        <v>551.99537457370866</v>
      </c>
      <c r="X198">
        <f t="shared" ref="X198:X261" si="111">58.007-57.964</f>
        <v>4.2999999999999261E-2</v>
      </c>
      <c r="Y198">
        <f t="shared" ref="Y198:Y261" si="112">61.188-60.128</f>
        <v>1.0600000000000023</v>
      </c>
      <c r="Z198">
        <f t="shared" ref="Z198:Z261" si="113">64.551-62.458</f>
        <v>2.0930000000000035</v>
      </c>
      <c r="AA198">
        <f t="shared" ref="AA198:AA261" si="114">68.052-64.899</f>
        <v>3.1530000000000058</v>
      </c>
      <c r="AB198">
        <f t="shared" ref="AB198:AB261" si="115">71.648-67.382</f>
        <v>4.2659999999999911</v>
      </c>
      <c r="AC198">
        <f t="shared" ref="AC198:AC261" si="116">75.305-70.003</f>
        <v>5.3020000000000067</v>
      </c>
      <c r="AD198">
        <f t="shared" ref="AD198:AD261" si="117">79.039-72.682</f>
        <v>6.3569999999999993</v>
      </c>
      <c r="AE198">
        <f t="shared" ref="AE198:AE261" si="118">82.867-75.477</f>
        <v>7.3900000000000006</v>
      </c>
      <c r="AF198">
        <f t="shared" ref="AF198:AF261" si="119">86.752-78.397</f>
        <v>8.3549999999999898</v>
      </c>
      <c r="AG198">
        <f t="shared" ref="AG198:AG261" si="120">90.667-81.419</f>
        <v>9.2480000000000047</v>
      </c>
      <c r="AH198">
        <v>9.9540000000000006</v>
      </c>
      <c r="AI198">
        <v>10.536</v>
      </c>
      <c r="AJ198">
        <v>11.061999999999999</v>
      </c>
      <c r="AK198">
        <v>11.587</v>
      </c>
      <c r="AL198">
        <v>12.256</v>
      </c>
      <c r="AM198">
        <v>12.815</v>
      </c>
      <c r="AN198">
        <v>13.287000000000001</v>
      </c>
      <c r="AO198">
        <v>13.785</v>
      </c>
      <c r="AP198">
        <v>14.218999999999999</v>
      </c>
      <c r="AQ198">
        <v>14.718999999999999</v>
      </c>
      <c r="AS198">
        <f t="shared" si="109"/>
        <v>471</v>
      </c>
      <c r="AT198">
        <f t="shared" si="109"/>
        <v>471</v>
      </c>
      <c r="AU198">
        <f t="shared" si="109"/>
        <v>471</v>
      </c>
      <c r="AV198" s="5">
        <f t="shared" ref="AV198:AV261" si="121">MAX(C198-X198,0)</f>
        <v>505.95887497281836</v>
      </c>
      <c r="AW198" s="5">
        <f t="shared" ref="AW198:AW261" si="122">MAX(D198-Y198,0)</f>
        <v>598.67291845787918</v>
      </c>
      <c r="AX198" s="5">
        <f t="shared" ref="AX198:AX261" si="123">MAX(E198-Z198,0)</f>
        <v>668.6556424534532</v>
      </c>
      <c r="AY198" s="5">
        <f t="shared" ref="AY198:AY261" si="124">MAX(F198-AA198,0)</f>
        <v>694.1486401280572</v>
      </c>
      <c r="AZ198" s="5">
        <f t="shared" ref="AZ198:AZ261" si="125">MAX(G198-AB198,0)</f>
        <v>690.02575146523043</v>
      </c>
      <c r="BA198" s="5">
        <f t="shared" ref="BA198:BA261" si="126">MAX(H198-AC198,0)</f>
        <v>663.24434749472482</v>
      </c>
      <c r="BB198" s="5">
        <f t="shared" ref="BB198:BB261" si="127">MAX(I198-AD198,0)</f>
        <v>550.78898816546564</v>
      </c>
      <c r="BC198" s="5">
        <f t="shared" ref="BC198:BC261" si="128">MAX(J198-AE198,0)</f>
        <v>451.98006898490235</v>
      </c>
      <c r="BD198" s="5">
        <f t="shared" ref="BD198:BD261" si="129">MAX(K198-AF198,0)</f>
        <v>516.37555850057208</v>
      </c>
      <c r="BE198" s="5">
        <f t="shared" ref="BE198:BE261" si="130">MAX(L198-AG198,0)</f>
        <v>391.12723732577132</v>
      </c>
      <c r="BF198" s="5">
        <f t="shared" ref="BF198:BF261" si="131">MAX(M198-AH198,0)</f>
        <v>495.82787666963605</v>
      </c>
      <c r="BG198" s="5">
        <f t="shared" ref="BG198:BG261" si="132">MAX(N198-AI198,0)</f>
        <v>598.09802215605475</v>
      </c>
      <c r="BH198" s="5">
        <f t="shared" ref="BH198:BH261" si="133">MAX(O198-AJ198,0)</f>
        <v>659.74544752576548</v>
      </c>
      <c r="BI198" s="5">
        <f t="shared" ref="BI198:BI261" si="134">MAX(P198-AK198,0)</f>
        <v>622.4755618282303</v>
      </c>
      <c r="BJ198" s="5">
        <f t="shared" ref="BJ198:BJ261" si="135">MAX(Q198-AL198,0)</f>
        <v>629.31413517350245</v>
      </c>
      <c r="BK198" s="5">
        <f t="shared" ref="BK198:BK261" si="136">MAX(R198-AM198,0)</f>
        <v>668.35992116176692</v>
      </c>
      <c r="BL198" s="5">
        <f t="shared" ref="BL198:BL261" si="137">MAX(S198-AN198,0)</f>
        <v>708.28691753787496</v>
      </c>
      <c r="BM198" s="5">
        <f t="shared" ref="BM198:BM261" si="138">MAX(T198-AO198,0)</f>
        <v>609.46793301595198</v>
      </c>
      <c r="BN198" s="5">
        <f t="shared" ref="BN198:BN261" si="139">MAX(U198-AP198,0)</f>
        <v>614.49434698548896</v>
      </c>
      <c r="BO198" s="5">
        <f t="shared" ref="BO198:BO261" si="140">MAX(V198-AQ198,0)</f>
        <v>537.27637457370861</v>
      </c>
    </row>
    <row r="199" spans="1:67" x14ac:dyDescent="0.3">
      <c r="A199">
        <f t="shared" ref="A199:A262" si="141">1+A198</f>
        <v>195</v>
      </c>
      <c r="B199">
        <f t="shared" si="110"/>
        <v>471</v>
      </c>
      <c r="C199" s="5">
        <f>AU199*EXP('Capital Market Assumptions'!$B$22+'Capital Market Assumptions'!$B$23*'Random Draws'!B198)</f>
        <v>507.66823187543014</v>
      </c>
      <c r="D199" s="5">
        <f>AV199*EXP('Capital Market Assumptions'!$B$22+'Capital Market Assumptions'!$B$23*'Random Draws'!C198)</f>
        <v>633.80564513108334</v>
      </c>
      <c r="E199" s="5">
        <f>AW199*EXP('Capital Market Assumptions'!$B$22+'Capital Market Assumptions'!$B$23*'Random Draws'!D198)</f>
        <v>662.62999926251189</v>
      </c>
      <c r="F199" s="5">
        <f>AX199*EXP('Capital Market Assumptions'!$B$22+'Capital Market Assumptions'!$B$23*'Random Draws'!E198)</f>
        <v>721.38569484211177</v>
      </c>
      <c r="G199" s="5">
        <f>AY199*EXP('Capital Market Assumptions'!$B$22+'Capital Market Assumptions'!$B$23*'Random Draws'!F198)</f>
        <v>857.61682300523955</v>
      </c>
      <c r="H199" s="5">
        <f>AZ199*EXP('Capital Market Assumptions'!$B$22+'Capital Market Assumptions'!$B$23*'Random Draws'!G198)</f>
        <v>979.8165427998855</v>
      </c>
      <c r="I199" s="5">
        <f>BA199*EXP('Capital Market Assumptions'!$B$22+'Capital Market Assumptions'!$B$23*'Random Draws'!H198)</f>
        <v>1094.7770101568096</v>
      </c>
      <c r="J199" s="5">
        <f>BB199*EXP('Capital Market Assumptions'!$B$22+'Capital Market Assumptions'!$B$23*'Random Draws'!I198)</f>
        <v>781.49002864530985</v>
      </c>
      <c r="K199" s="5">
        <f>BC199*EXP('Capital Market Assumptions'!$B$22+'Capital Market Assumptions'!$B$23*'Random Draws'!J198)</f>
        <v>930.23052619719203</v>
      </c>
      <c r="L199" s="5">
        <f>BD199*EXP('Capital Market Assumptions'!$B$22+'Capital Market Assumptions'!$B$23*'Random Draws'!K198)</f>
        <v>869.42673334265692</v>
      </c>
      <c r="M199" s="5">
        <f>BE199*EXP('Capital Market Assumptions'!$B$22+'Capital Market Assumptions'!$B$23*'Random Draws'!L198)</f>
        <v>1102.8108161447785</v>
      </c>
      <c r="N199" s="5">
        <f>BF199*EXP('Capital Market Assumptions'!$B$22+'Capital Market Assumptions'!$B$23*'Random Draws'!M198)</f>
        <v>1464.5849522575218</v>
      </c>
      <c r="O199" s="5">
        <f>BG199*EXP('Capital Market Assumptions'!$B$22+'Capital Market Assumptions'!$B$23*'Random Draws'!N198)</f>
        <v>1556.6363993556574</v>
      </c>
      <c r="P199" s="5">
        <f>BH199*EXP('Capital Market Assumptions'!$B$22+'Capital Market Assumptions'!$B$23*'Random Draws'!O198)</f>
        <v>1502.3407877046188</v>
      </c>
      <c r="Q199" s="5">
        <f>BI199*EXP('Capital Market Assumptions'!$B$22+'Capital Market Assumptions'!$B$23*'Random Draws'!P198)</f>
        <v>1414.5730297769926</v>
      </c>
      <c r="R199" s="5">
        <f>BJ199*EXP('Capital Market Assumptions'!$B$22+'Capital Market Assumptions'!$B$23*'Random Draws'!Q198)</f>
        <v>1526.4343087000902</v>
      </c>
      <c r="S199" s="5">
        <f>BK199*EXP('Capital Market Assumptions'!$B$22+'Capital Market Assumptions'!$B$23*'Random Draws'!R198)</f>
        <v>1909.2270885435253</v>
      </c>
      <c r="T199" s="5">
        <f>BL199*EXP('Capital Market Assumptions'!$B$22+'Capital Market Assumptions'!$B$23*'Random Draws'!S198)</f>
        <v>2431.1680332496389</v>
      </c>
      <c r="U199" s="5">
        <f>BM199*EXP('Capital Market Assumptions'!$B$22+'Capital Market Assumptions'!$B$23*'Random Draws'!T198)</f>
        <v>2687.2266626399783</v>
      </c>
      <c r="V199" s="5">
        <f>BN199*EXP('Capital Market Assumptions'!$B$22+'Capital Market Assumptions'!$B$23*'Random Draws'!U198)</f>
        <v>3854.610764265647</v>
      </c>
      <c r="X199">
        <f t="shared" si="111"/>
        <v>4.2999999999999261E-2</v>
      </c>
      <c r="Y199">
        <f t="shared" si="112"/>
        <v>1.0600000000000023</v>
      </c>
      <c r="Z199">
        <f t="shared" si="113"/>
        <v>2.0930000000000035</v>
      </c>
      <c r="AA199">
        <f t="shared" si="114"/>
        <v>3.1530000000000058</v>
      </c>
      <c r="AB199">
        <f t="shared" si="115"/>
        <v>4.2659999999999911</v>
      </c>
      <c r="AC199">
        <f t="shared" si="116"/>
        <v>5.3020000000000067</v>
      </c>
      <c r="AD199">
        <f t="shared" si="117"/>
        <v>6.3569999999999993</v>
      </c>
      <c r="AE199">
        <f t="shared" si="118"/>
        <v>7.3900000000000006</v>
      </c>
      <c r="AF199">
        <f t="shared" si="119"/>
        <v>8.3549999999999898</v>
      </c>
      <c r="AG199">
        <f t="shared" si="120"/>
        <v>9.2480000000000047</v>
      </c>
      <c r="AH199">
        <v>9.9540000000000006</v>
      </c>
      <c r="AI199">
        <v>10.536</v>
      </c>
      <c r="AJ199">
        <v>11.061999999999999</v>
      </c>
      <c r="AK199">
        <v>11.587</v>
      </c>
      <c r="AL199">
        <v>12.256</v>
      </c>
      <c r="AM199">
        <v>12.815</v>
      </c>
      <c r="AN199">
        <v>13.287000000000001</v>
      </c>
      <c r="AO199">
        <v>13.785</v>
      </c>
      <c r="AP199">
        <v>14.218999999999999</v>
      </c>
      <c r="AQ199">
        <v>14.718999999999999</v>
      </c>
      <c r="AS199">
        <f t="shared" si="109"/>
        <v>471</v>
      </c>
      <c r="AT199">
        <f t="shared" si="109"/>
        <v>471</v>
      </c>
      <c r="AU199">
        <f t="shared" si="109"/>
        <v>471</v>
      </c>
      <c r="AV199" s="5">
        <f t="shared" si="121"/>
        <v>507.62523187543013</v>
      </c>
      <c r="AW199" s="5">
        <f t="shared" si="122"/>
        <v>632.74564513108339</v>
      </c>
      <c r="AX199" s="5">
        <f t="shared" si="123"/>
        <v>660.53699926251193</v>
      </c>
      <c r="AY199" s="5">
        <f t="shared" si="124"/>
        <v>718.23269484211175</v>
      </c>
      <c r="AZ199" s="5">
        <f t="shared" si="125"/>
        <v>853.35082300523959</v>
      </c>
      <c r="BA199" s="5">
        <f t="shared" si="126"/>
        <v>974.51454279988548</v>
      </c>
      <c r="BB199" s="5">
        <f t="shared" si="127"/>
        <v>1088.4200101568097</v>
      </c>
      <c r="BC199" s="5">
        <f t="shared" si="128"/>
        <v>774.10002864530986</v>
      </c>
      <c r="BD199" s="5">
        <f t="shared" si="129"/>
        <v>921.87552619719202</v>
      </c>
      <c r="BE199" s="5">
        <f t="shared" si="130"/>
        <v>860.17873334265687</v>
      </c>
      <c r="BF199" s="5">
        <f t="shared" si="131"/>
        <v>1092.8568161447786</v>
      </c>
      <c r="BG199" s="5">
        <f t="shared" si="132"/>
        <v>1454.0489522575217</v>
      </c>
      <c r="BH199" s="5">
        <f t="shared" si="133"/>
        <v>1545.5743993556575</v>
      </c>
      <c r="BI199" s="5">
        <f t="shared" si="134"/>
        <v>1490.7537877046188</v>
      </c>
      <c r="BJ199" s="5">
        <f t="shared" si="135"/>
        <v>1402.3170297769925</v>
      </c>
      <c r="BK199" s="5">
        <f t="shared" si="136"/>
        <v>1513.6193087000902</v>
      </c>
      <c r="BL199" s="5">
        <f t="shared" si="137"/>
        <v>1895.9400885435252</v>
      </c>
      <c r="BM199" s="5">
        <f t="shared" si="138"/>
        <v>2417.3830332496391</v>
      </c>
      <c r="BN199" s="5">
        <f t="shared" si="139"/>
        <v>2673.0076626399782</v>
      </c>
      <c r="BO199" s="5">
        <f t="shared" si="140"/>
        <v>3839.891764265647</v>
      </c>
    </row>
    <row r="200" spans="1:67" x14ac:dyDescent="0.3">
      <c r="A200">
        <f t="shared" si="141"/>
        <v>196</v>
      </c>
      <c r="B200">
        <f t="shared" si="110"/>
        <v>471</v>
      </c>
      <c r="C200" s="5">
        <f>AU200*EXP('Capital Market Assumptions'!$B$22+'Capital Market Assumptions'!$B$23*'Random Draws'!B199)</f>
        <v>555.58077836680343</v>
      </c>
      <c r="D200" s="5">
        <f>AV200*EXP('Capital Market Assumptions'!$B$22+'Capital Market Assumptions'!$B$23*'Random Draws'!C199)</f>
        <v>578.07593494828689</v>
      </c>
      <c r="E200" s="5">
        <f>AW200*EXP('Capital Market Assumptions'!$B$22+'Capital Market Assumptions'!$B$23*'Random Draws'!D199)</f>
        <v>694.17478437977218</v>
      </c>
      <c r="F200" s="5">
        <f>AX200*EXP('Capital Market Assumptions'!$B$22+'Capital Market Assumptions'!$B$23*'Random Draws'!E199)</f>
        <v>668.91009396492768</v>
      </c>
      <c r="G200" s="5">
        <f>AY200*EXP('Capital Market Assumptions'!$B$22+'Capital Market Assumptions'!$B$23*'Random Draws'!F199)</f>
        <v>653.28278395811992</v>
      </c>
      <c r="H200" s="5">
        <f>AZ200*EXP('Capital Market Assumptions'!$B$22+'Capital Market Assumptions'!$B$23*'Random Draws'!G199)</f>
        <v>671.33185426426405</v>
      </c>
      <c r="I200" s="5">
        <f>BA200*EXP('Capital Market Assumptions'!$B$22+'Capital Market Assumptions'!$B$23*'Random Draws'!H199)</f>
        <v>775.80662159744486</v>
      </c>
      <c r="J200" s="5">
        <f>BB200*EXP('Capital Market Assumptions'!$B$22+'Capital Market Assumptions'!$B$23*'Random Draws'!I199)</f>
        <v>762.25740751696276</v>
      </c>
      <c r="K200" s="5">
        <f>BC200*EXP('Capital Market Assumptions'!$B$22+'Capital Market Assumptions'!$B$23*'Random Draws'!J199)</f>
        <v>836.83644699094407</v>
      </c>
      <c r="L200" s="5">
        <f>BD200*EXP('Capital Market Assumptions'!$B$22+'Capital Market Assumptions'!$B$23*'Random Draws'!K199)</f>
        <v>920.57896274413611</v>
      </c>
      <c r="M200" s="5">
        <f>BE200*EXP('Capital Market Assumptions'!$B$22+'Capital Market Assumptions'!$B$23*'Random Draws'!L199)</f>
        <v>915.85012528357913</v>
      </c>
      <c r="N200" s="5">
        <f>BF200*EXP('Capital Market Assumptions'!$B$22+'Capital Market Assumptions'!$B$23*'Random Draws'!M199)</f>
        <v>866.39419283995335</v>
      </c>
      <c r="O200" s="5">
        <f>BG200*EXP('Capital Market Assumptions'!$B$22+'Capital Market Assumptions'!$B$23*'Random Draws'!N199)</f>
        <v>899.11048189346764</v>
      </c>
      <c r="P200" s="5">
        <f>BH200*EXP('Capital Market Assumptions'!$B$22+'Capital Market Assumptions'!$B$23*'Random Draws'!O199)</f>
        <v>855.97618616252919</v>
      </c>
      <c r="Q200" s="5">
        <f>BI200*EXP('Capital Market Assumptions'!$B$22+'Capital Market Assumptions'!$B$23*'Random Draws'!P199)</f>
        <v>1002.7417392359154</v>
      </c>
      <c r="R200" s="5">
        <f>BJ200*EXP('Capital Market Assumptions'!$B$22+'Capital Market Assumptions'!$B$23*'Random Draws'!Q199)</f>
        <v>1063.1812390131606</v>
      </c>
      <c r="S200" s="5">
        <f>BK200*EXP('Capital Market Assumptions'!$B$22+'Capital Market Assumptions'!$B$23*'Random Draws'!R199)</f>
        <v>1462.0589704952938</v>
      </c>
      <c r="T200" s="5">
        <f>BL200*EXP('Capital Market Assumptions'!$B$22+'Capital Market Assumptions'!$B$23*'Random Draws'!S199)</f>
        <v>1800.9457228098829</v>
      </c>
      <c r="U200" s="5">
        <f>BM200*EXP('Capital Market Assumptions'!$B$22+'Capital Market Assumptions'!$B$23*'Random Draws'!T199)</f>
        <v>1808.7432373798583</v>
      </c>
      <c r="V200" s="5">
        <f>BN200*EXP('Capital Market Assumptions'!$B$22+'Capital Market Assumptions'!$B$23*'Random Draws'!U199)</f>
        <v>2169.7495385011925</v>
      </c>
      <c r="X200">
        <f t="shared" si="111"/>
        <v>4.2999999999999261E-2</v>
      </c>
      <c r="Y200">
        <f t="shared" si="112"/>
        <v>1.0600000000000023</v>
      </c>
      <c r="Z200">
        <f t="shared" si="113"/>
        <v>2.0930000000000035</v>
      </c>
      <c r="AA200">
        <f t="shared" si="114"/>
        <v>3.1530000000000058</v>
      </c>
      <c r="AB200">
        <f t="shared" si="115"/>
        <v>4.2659999999999911</v>
      </c>
      <c r="AC200">
        <f t="shared" si="116"/>
        <v>5.3020000000000067</v>
      </c>
      <c r="AD200">
        <f t="shared" si="117"/>
        <v>6.3569999999999993</v>
      </c>
      <c r="AE200">
        <f t="shared" si="118"/>
        <v>7.3900000000000006</v>
      </c>
      <c r="AF200">
        <f t="shared" si="119"/>
        <v>8.3549999999999898</v>
      </c>
      <c r="AG200">
        <f t="shared" si="120"/>
        <v>9.2480000000000047</v>
      </c>
      <c r="AH200">
        <v>9.9540000000000006</v>
      </c>
      <c r="AI200">
        <v>10.536</v>
      </c>
      <c r="AJ200">
        <v>11.061999999999999</v>
      </c>
      <c r="AK200">
        <v>11.587</v>
      </c>
      <c r="AL200">
        <v>12.256</v>
      </c>
      <c r="AM200">
        <v>12.815</v>
      </c>
      <c r="AN200">
        <v>13.287000000000001</v>
      </c>
      <c r="AO200">
        <v>13.785</v>
      </c>
      <c r="AP200">
        <v>14.218999999999999</v>
      </c>
      <c r="AQ200">
        <v>14.718999999999999</v>
      </c>
      <c r="AS200">
        <f t="shared" si="109"/>
        <v>471</v>
      </c>
      <c r="AT200">
        <f t="shared" si="109"/>
        <v>471</v>
      </c>
      <c r="AU200">
        <f t="shared" si="109"/>
        <v>471</v>
      </c>
      <c r="AV200" s="5">
        <f t="shared" si="121"/>
        <v>555.53777836680342</v>
      </c>
      <c r="AW200" s="5">
        <f t="shared" si="122"/>
        <v>577.01593494828694</v>
      </c>
      <c r="AX200" s="5">
        <f t="shared" si="123"/>
        <v>692.08178437977222</v>
      </c>
      <c r="AY200" s="5">
        <f t="shared" si="124"/>
        <v>665.75709396492766</v>
      </c>
      <c r="AZ200" s="5">
        <f t="shared" si="125"/>
        <v>649.01678395811996</v>
      </c>
      <c r="BA200" s="5">
        <f t="shared" si="126"/>
        <v>666.02985426426403</v>
      </c>
      <c r="BB200" s="5">
        <f t="shared" si="127"/>
        <v>769.44962159744489</v>
      </c>
      <c r="BC200" s="5">
        <f t="shared" si="128"/>
        <v>754.86740751696277</v>
      </c>
      <c r="BD200" s="5">
        <f t="shared" si="129"/>
        <v>828.48144699094405</v>
      </c>
      <c r="BE200" s="5">
        <f t="shared" si="130"/>
        <v>911.33096274413606</v>
      </c>
      <c r="BF200" s="5">
        <f t="shared" si="131"/>
        <v>905.89612528357918</v>
      </c>
      <c r="BG200" s="5">
        <f t="shared" si="132"/>
        <v>855.8581928399534</v>
      </c>
      <c r="BH200" s="5">
        <f t="shared" si="133"/>
        <v>888.04848189346762</v>
      </c>
      <c r="BI200" s="5">
        <f t="shared" si="134"/>
        <v>844.3891861625292</v>
      </c>
      <c r="BJ200" s="5">
        <f t="shared" si="135"/>
        <v>990.48573923591539</v>
      </c>
      <c r="BK200" s="5">
        <f t="shared" si="136"/>
        <v>1050.3662390131606</v>
      </c>
      <c r="BL200" s="5">
        <f t="shared" si="137"/>
        <v>1448.7719704952938</v>
      </c>
      <c r="BM200" s="5">
        <f t="shared" si="138"/>
        <v>1787.1607228098828</v>
      </c>
      <c r="BN200" s="5">
        <f t="shared" si="139"/>
        <v>1794.5242373798583</v>
      </c>
      <c r="BO200" s="5">
        <f t="shared" si="140"/>
        <v>2155.0305385011925</v>
      </c>
    </row>
    <row r="201" spans="1:67" x14ac:dyDescent="0.3">
      <c r="A201">
        <f t="shared" si="141"/>
        <v>197</v>
      </c>
      <c r="B201">
        <f t="shared" si="110"/>
        <v>471</v>
      </c>
      <c r="C201" s="5">
        <f>AU201*EXP('Capital Market Assumptions'!$B$22+'Capital Market Assumptions'!$B$23*'Random Draws'!B200)</f>
        <v>602.81028129984213</v>
      </c>
      <c r="D201" s="5">
        <f>AV201*EXP('Capital Market Assumptions'!$B$22+'Capital Market Assumptions'!$B$23*'Random Draws'!C200)</f>
        <v>640.45436004673002</v>
      </c>
      <c r="E201" s="5">
        <f>AW201*EXP('Capital Market Assumptions'!$B$22+'Capital Market Assumptions'!$B$23*'Random Draws'!D200)</f>
        <v>759.44583040426267</v>
      </c>
      <c r="F201" s="5">
        <f>AX201*EXP('Capital Market Assumptions'!$B$22+'Capital Market Assumptions'!$B$23*'Random Draws'!E200)</f>
        <v>1019.5948165271316</v>
      </c>
      <c r="G201" s="5">
        <f>AY201*EXP('Capital Market Assumptions'!$B$22+'Capital Market Assumptions'!$B$23*'Random Draws'!F200)</f>
        <v>1197.0624455401189</v>
      </c>
      <c r="H201" s="5">
        <f>AZ201*EXP('Capital Market Assumptions'!$B$22+'Capital Market Assumptions'!$B$23*'Random Draws'!G200)</f>
        <v>1279.5973406778444</v>
      </c>
      <c r="I201" s="5">
        <f>BA201*EXP('Capital Market Assumptions'!$B$22+'Capital Market Assumptions'!$B$23*'Random Draws'!H200)</f>
        <v>1491.3068041689241</v>
      </c>
      <c r="J201" s="5">
        <f>BB201*EXP('Capital Market Assumptions'!$B$22+'Capital Market Assumptions'!$B$23*'Random Draws'!I200)</f>
        <v>1528.6601241835267</v>
      </c>
      <c r="K201" s="5">
        <f>BC201*EXP('Capital Market Assumptions'!$B$22+'Capital Market Assumptions'!$B$23*'Random Draws'!J200)</f>
        <v>1362.7416216775227</v>
      </c>
      <c r="L201" s="5">
        <f>BD201*EXP('Capital Market Assumptions'!$B$22+'Capital Market Assumptions'!$B$23*'Random Draws'!K200)</f>
        <v>1447.4275995225289</v>
      </c>
      <c r="M201" s="5">
        <f>BE201*EXP('Capital Market Assumptions'!$B$22+'Capital Market Assumptions'!$B$23*'Random Draws'!L200)</f>
        <v>1579.2510658964545</v>
      </c>
      <c r="N201" s="5">
        <f>BF201*EXP('Capital Market Assumptions'!$B$22+'Capital Market Assumptions'!$B$23*'Random Draws'!M200)</f>
        <v>1690.8745607842764</v>
      </c>
      <c r="O201" s="5">
        <f>BG201*EXP('Capital Market Assumptions'!$B$22+'Capital Market Assumptions'!$B$23*'Random Draws'!N200)</f>
        <v>2070.2208804515917</v>
      </c>
      <c r="P201" s="5">
        <f>BH201*EXP('Capital Market Assumptions'!$B$22+'Capital Market Assumptions'!$B$23*'Random Draws'!O200)</f>
        <v>2420.7857549165424</v>
      </c>
      <c r="Q201" s="5">
        <f>BI201*EXP('Capital Market Assumptions'!$B$22+'Capital Market Assumptions'!$B$23*'Random Draws'!P200)</f>
        <v>2257.8471897379859</v>
      </c>
      <c r="R201" s="5">
        <f>BJ201*EXP('Capital Market Assumptions'!$B$22+'Capital Market Assumptions'!$B$23*'Random Draws'!Q200)</f>
        <v>2270.2384597168425</v>
      </c>
      <c r="S201" s="5">
        <f>BK201*EXP('Capital Market Assumptions'!$B$22+'Capital Market Assumptions'!$B$23*'Random Draws'!R200)</f>
        <v>2202.5036411825417</v>
      </c>
      <c r="T201" s="5">
        <f>BL201*EXP('Capital Market Assumptions'!$B$22+'Capital Market Assumptions'!$B$23*'Random Draws'!S200)</f>
        <v>2805.1603155350886</v>
      </c>
      <c r="U201" s="5">
        <f>BM201*EXP('Capital Market Assumptions'!$B$22+'Capital Market Assumptions'!$B$23*'Random Draws'!T200)</f>
        <v>2809.2633894043911</v>
      </c>
      <c r="V201" s="5">
        <f>BN201*EXP('Capital Market Assumptions'!$B$22+'Capital Market Assumptions'!$B$23*'Random Draws'!U200)</f>
        <v>2520.2385562771469</v>
      </c>
      <c r="X201">
        <f t="shared" si="111"/>
        <v>4.2999999999999261E-2</v>
      </c>
      <c r="Y201">
        <f t="shared" si="112"/>
        <v>1.0600000000000023</v>
      </c>
      <c r="Z201">
        <f t="shared" si="113"/>
        <v>2.0930000000000035</v>
      </c>
      <c r="AA201">
        <f t="shared" si="114"/>
        <v>3.1530000000000058</v>
      </c>
      <c r="AB201">
        <f t="shared" si="115"/>
        <v>4.2659999999999911</v>
      </c>
      <c r="AC201">
        <f t="shared" si="116"/>
        <v>5.3020000000000067</v>
      </c>
      <c r="AD201">
        <f t="shared" si="117"/>
        <v>6.3569999999999993</v>
      </c>
      <c r="AE201">
        <f t="shared" si="118"/>
        <v>7.3900000000000006</v>
      </c>
      <c r="AF201">
        <f t="shared" si="119"/>
        <v>8.3549999999999898</v>
      </c>
      <c r="AG201">
        <f t="shared" si="120"/>
        <v>9.2480000000000047</v>
      </c>
      <c r="AH201">
        <v>9.9540000000000006</v>
      </c>
      <c r="AI201">
        <v>10.536</v>
      </c>
      <c r="AJ201">
        <v>11.061999999999999</v>
      </c>
      <c r="AK201">
        <v>11.587</v>
      </c>
      <c r="AL201">
        <v>12.256</v>
      </c>
      <c r="AM201">
        <v>12.815</v>
      </c>
      <c r="AN201">
        <v>13.287000000000001</v>
      </c>
      <c r="AO201">
        <v>13.785</v>
      </c>
      <c r="AP201">
        <v>14.218999999999999</v>
      </c>
      <c r="AQ201">
        <v>14.718999999999999</v>
      </c>
      <c r="AS201">
        <f t="shared" si="109"/>
        <v>471</v>
      </c>
      <c r="AT201">
        <f t="shared" si="109"/>
        <v>471</v>
      </c>
      <c r="AU201">
        <f t="shared" si="109"/>
        <v>471</v>
      </c>
      <c r="AV201" s="5">
        <f t="shared" si="121"/>
        <v>602.76728129984213</v>
      </c>
      <c r="AW201" s="5">
        <f t="shared" si="122"/>
        <v>639.39436004673007</v>
      </c>
      <c r="AX201" s="5">
        <f t="shared" si="123"/>
        <v>757.3528304042627</v>
      </c>
      <c r="AY201" s="5">
        <f t="shared" si="124"/>
        <v>1016.4418165271316</v>
      </c>
      <c r="AZ201" s="5">
        <f t="shared" si="125"/>
        <v>1192.7964455401188</v>
      </c>
      <c r="BA201" s="5">
        <f t="shared" si="126"/>
        <v>1274.2953406778445</v>
      </c>
      <c r="BB201" s="5">
        <f t="shared" si="127"/>
        <v>1484.9498041689242</v>
      </c>
      <c r="BC201" s="5">
        <f t="shared" si="128"/>
        <v>1521.2701241835266</v>
      </c>
      <c r="BD201" s="5">
        <f t="shared" si="129"/>
        <v>1354.3866216775227</v>
      </c>
      <c r="BE201" s="5">
        <f t="shared" si="130"/>
        <v>1438.1795995225289</v>
      </c>
      <c r="BF201" s="5">
        <f t="shared" si="131"/>
        <v>1569.2970658964546</v>
      </c>
      <c r="BG201" s="5">
        <f t="shared" si="132"/>
        <v>1680.3385607842763</v>
      </c>
      <c r="BH201" s="5">
        <f t="shared" si="133"/>
        <v>2059.1588804515918</v>
      </c>
      <c r="BI201" s="5">
        <f t="shared" si="134"/>
        <v>2409.1987549165424</v>
      </c>
      <c r="BJ201" s="5">
        <f t="shared" si="135"/>
        <v>2245.591189737986</v>
      </c>
      <c r="BK201" s="5">
        <f t="shared" si="136"/>
        <v>2257.4234597168424</v>
      </c>
      <c r="BL201" s="5">
        <f t="shared" si="137"/>
        <v>2189.2166411825419</v>
      </c>
      <c r="BM201" s="5">
        <f t="shared" si="138"/>
        <v>2791.3753155350887</v>
      </c>
      <c r="BN201" s="5">
        <f t="shared" si="139"/>
        <v>2795.044389404391</v>
      </c>
      <c r="BO201" s="5">
        <f t="shared" si="140"/>
        <v>2505.5195562771469</v>
      </c>
    </row>
    <row r="202" spans="1:67" x14ac:dyDescent="0.3">
      <c r="A202">
        <f t="shared" si="141"/>
        <v>198</v>
      </c>
      <c r="B202">
        <f t="shared" si="110"/>
        <v>471</v>
      </c>
      <c r="C202" s="5">
        <f>AU202*EXP('Capital Market Assumptions'!$B$22+'Capital Market Assumptions'!$B$23*'Random Draws'!B201)</f>
        <v>532.83299976081037</v>
      </c>
      <c r="D202" s="5">
        <f>AV202*EXP('Capital Market Assumptions'!$B$22+'Capital Market Assumptions'!$B$23*'Random Draws'!C201)</f>
        <v>648.4680100107247</v>
      </c>
      <c r="E202" s="5">
        <f>AW202*EXP('Capital Market Assumptions'!$B$22+'Capital Market Assumptions'!$B$23*'Random Draws'!D201)</f>
        <v>523.10909109308056</v>
      </c>
      <c r="F202" s="5">
        <f>AX202*EXP('Capital Market Assumptions'!$B$22+'Capital Market Assumptions'!$B$23*'Random Draws'!E201)</f>
        <v>544.8176140418833</v>
      </c>
      <c r="G202" s="5">
        <f>AY202*EXP('Capital Market Assumptions'!$B$22+'Capital Market Assumptions'!$B$23*'Random Draws'!F201)</f>
        <v>673.64180323743381</v>
      </c>
      <c r="H202" s="5">
        <f>AZ202*EXP('Capital Market Assumptions'!$B$22+'Capital Market Assumptions'!$B$23*'Random Draws'!G201)</f>
        <v>800.13089247224536</v>
      </c>
      <c r="I202" s="5">
        <f>BA202*EXP('Capital Market Assumptions'!$B$22+'Capital Market Assumptions'!$B$23*'Random Draws'!H201)</f>
        <v>960.52578816638345</v>
      </c>
      <c r="J202" s="5">
        <f>BB202*EXP('Capital Market Assumptions'!$B$22+'Capital Market Assumptions'!$B$23*'Random Draws'!I201)</f>
        <v>979.44834458629282</v>
      </c>
      <c r="K202" s="5">
        <f>BC202*EXP('Capital Market Assumptions'!$B$22+'Capital Market Assumptions'!$B$23*'Random Draws'!J201)</f>
        <v>1136.9044405961422</v>
      </c>
      <c r="L202" s="5">
        <f>BD202*EXP('Capital Market Assumptions'!$B$22+'Capital Market Assumptions'!$B$23*'Random Draws'!K201)</f>
        <v>1220.9161400815433</v>
      </c>
      <c r="M202" s="5">
        <f>BE202*EXP('Capital Market Assumptions'!$B$22+'Capital Market Assumptions'!$B$23*'Random Draws'!L201)</f>
        <v>1151.568808477582</v>
      </c>
      <c r="N202" s="5">
        <f>BF202*EXP('Capital Market Assumptions'!$B$22+'Capital Market Assumptions'!$B$23*'Random Draws'!M201)</f>
        <v>1301.3869631975247</v>
      </c>
      <c r="O202" s="5">
        <f>BG202*EXP('Capital Market Assumptions'!$B$22+'Capital Market Assumptions'!$B$23*'Random Draws'!N201)</f>
        <v>1410.9908520093852</v>
      </c>
      <c r="P202" s="5">
        <f>BH202*EXP('Capital Market Assumptions'!$B$22+'Capital Market Assumptions'!$B$23*'Random Draws'!O201)</f>
        <v>1987.9223506962308</v>
      </c>
      <c r="Q202" s="5">
        <f>BI202*EXP('Capital Market Assumptions'!$B$22+'Capital Market Assumptions'!$B$23*'Random Draws'!P201)</f>
        <v>1918.8508605281984</v>
      </c>
      <c r="R202" s="5">
        <f>BJ202*EXP('Capital Market Assumptions'!$B$22+'Capital Market Assumptions'!$B$23*'Random Draws'!Q201)</f>
        <v>2054.3600509164467</v>
      </c>
      <c r="S202" s="5">
        <f>BK202*EXP('Capital Market Assumptions'!$B$22+'Capital Market Assumptions'!$B$23*'Random Draws'!R201)</f>
        <v>1988.5327317653498</v>
      </c>
      <c r="T202" s="5">
        <f>BL202*EXP('Capital Market Assumptions'!$B$22+'Capital Market Assumptions'!$B$23*'Random Draws'!S201)</f>
        <v>1979.0940494963577</v>
      </c>
      <c r="U202" s="5">
        <f>BM202*EXP('Capital Market Assumptions'!$B$22+'Capital Market Assumptions'!$B$23*'Random Draws'!T201)</f>
        <v>2392.8079370322616</v>
      </c>
      <c r="V202" s="5">
        <f>BN202*EXP('Capital Market Assumptions'!$B$22+'Capital Market Assumptions'!$B$23*'Random Draws'!U201)</f>
        <v>2728.9272343726498</v>
      </c>
      <c r="X202">
        <f t="shared" si="111"/>
        <v>4.2999999999999261E-2</v>
      </c>
      <c r="Y202">
        <f t="shared" si="112"/>
        <v>1.0600000000000023</v>
      </c>
      <c r="Z202">
        <f t="shared" si="113"/>
        <v>2.0930000000000035</v>
      </c>
      <c r="AA202">
        <f t="shared" si="114"/>
        <v>3.1530000000000058</v>
      </c>
      <c r="AB202">
        <f t="shared" si="115"/>
        <v>4.2659999999999911</v>
      </c>
      <c r="AC202">
        <f t="shared" si="116"/>
        <v>5.3020000000000067</v>
      </c>
      <c r="AD202">
        <f t="shared" si="117"/>
        <v>6.3569999999999993</v>
      </c>
      <c r="AE202">
        <f t="shared" si="118"/>
        <v>7.3900000000000006</v>
      </c>
      <c r="AF202">
        <f t="shared" si="119"/>
        <v>8.3549999999999898</v>
      </c>
      <c r="AG202">
        <f t="shared" si="120"/>
        <v>9.2480000000000047</v>
      </c>
      <c r="AH202">
        <v>9.9540000000000006</v>
      </c>
      <c r="AI202">
        <v>10.536</v>
      </c>
      <c r="AJ202">
        <v>11.061999999999999</v>
      </c>
      <c r="AK202">
        <v>11.587</v>
      </c>
      <c r="AL202">
        <v>12.256</v>
      </c>
      <c r="AM202">
        <v>12.815</v>
      </c>
      <c r="AN202">
        <v>13.287000000000001</v>
      </c>
      <c r="AO202">
        <v>13.785</v>
      </c>
      <c r="AP202">
        <v>14.218999999999999</v>
      </c>
      <c r="AQ202">
        <v>14.718999999999999</v>
      </c>
      <c r="AS202">
        <f t="shared" si="109"/>
        <v>471</v>
      </c>
      <c r="AT202">
        <f t="shared" si="109"/>
        <v>471</v>
      </c>
      <c r="AU202">
        <f t="shared" si="109"/>
        <v>471</v>
      </c>
      <c r="AV202" s="5">
        <f t="shared" si="121"/>
        <v>532.78999976081036</v>
      </c>
      <c r="AW202" s="5">
        <f t="shared" si="122"/>
        <v>647.40801001072464</v>
      </c>
      <c r="AX202" s="5">
        <f t="shared" si="123"/>
        <v>521.0160910930806</v>
      </c>
      <c r="AY202" s="5">
        <f t="shared" si="124"/>
        <v>541.66461404188328</v>
      </c>
      <c r="AZ202" s="5">
        <f t="shared" si="125"/>
        <v>669.37580323743384</v>
      </c>
      <c r="BA202" s="5">
        <f t="shared" si="126"/>
        <v>794.82889247224534</v>
      </c>
      <c r="BB202" s="5">
        <f t="shared" si="127"/>
        <v>954.16878816638348</v>
      </c>
      <c r="BC202" s="5">
        <f t="shared" si="128"/>
        <v>972.05834458629283</v>
      </c>
      <c r="BD202" s="5">
        <f t="shared" si="129"/>
        <v>1128.5494405961422</v>
      </c>
      <c r="BE202" s="5">
        <f t="shared" si="130"/>
        <v>1211.6681400815432</v>
      </c>
      <c r="BF202" s="5">
        <f t="shared" si="131"/>
        <v>1141.6148084775821</v>
      </c>
      <c r="BG202" s="5">
        <f t="shared" si="132"/>
        <v>1290.8509631975246</v>
      </c>
      <c r="BH202" s="5">
        <f t="shared" si="133"/>
        <v>1399.9288520093853</v>
      </c>
      <c r="BI202" s="5">
        <f t="shared" si="134"/>
        <v>1976.3353506962308</v>
      </c>
      <c r="BJ202" s="5">
        <f t="shared" si="135"/>
        <v>1906.5948605281983</v>
      </c>
      <c r="BK202" s="5">
        <f t="shared" si="136"/>
        <v>2041.5450509164466</v>
      </c>
      <c r="BL202" s="5">
        <f t="shared" si="137"/>
        <v>1975.2457317653498</v>
      </c>
      <c r="BM202" s="5">
        <f t="shared" si="138"/>
        <v>1965.3090494963576</v>
      </c>
      <c r="BN202" s="5">
        <f t="shared" si="139"/>
        <v>2378.5889370322616</v>
      </c>
      <c r="BO202" s="5">
        <f t="shared" si="140"/>
        <v>2714.2082343726497</v>
      </c>
    </row>
    <row r="203" spans="1:67" x14ac:dyDescent="0.3">
      <c r="A203">
        <f t="shared" si="141"/>
        <v>199</v>
      </c>
      <c r="B203">
        <f t="shared" si="110"/>
        <v>471</v>
      </c>
      <c r="C203" s="5">
        <f>AU203*EXP('Capital Market Assumptions'!$B$22+'Capital Market Assumptions'!$B$23*'Random Draws'!B202)</f>
        <v>492.47639172462021</v>
      </c>
      <c r="D203" s="5">
        <f>AV203*EXP('Capital Market Assumptions'!$B$22+'Capital Market Assumptions'!$B$23*'Random Draws'!C202)</f>
        <v>558.53239952350077</v>
      </c>
      <c r="E203" s="5">
        <f>AW203*EXP('Capital Market Assumptions'!$B$22+'Capital Market Assumptions'!$B$23*'Random Draws'!D202)</f>
        <v>536.93878925473928</v>
      </c>
      <c r="F203" s="5">
        <f>AX203*EXP('Capital Market Assumptions'!$B$22+'Capital Market Assumptions'!$B$23*'Random Draws'!E202)</f>
        <v>543.96069932532987</v>
      </c>
      <c r="G203" s="5">
        <f>AY203*EXP('Capital Market Assumptions'!$B$22+'Capital Market Assumptions'!$B$23*'Random Draws'!F202)</f>
        <v>548.74412926607249</v>
      </c>
      <c r="H203" s="5">
        <f>AZ203*EXP('Capital Market Assumptions'!$B$22+'Capital Market Assumptions'!$B$23*'Random Draws'!G202)</f>
        <v>632.14263798285435</v>
      </c>
      <c r="I203" s="5">
        <f>BA203*EXP('Capital Market Assumptions'!$B$22+'Capital Market Assumptions'!$B$23*'Random Draws'!H202)</f>
        <v>662.8032028794579</v>
      </c>
      <c r="J203" s="5">
        <f>BB203*EXP('Capital Market Assumptions'!$B$22+'Capital Market Assumptions'!$B$23*'Random Draws'!I202)</f>
        <v>777.98125823548708</v>
      </c>
      <c r="K203" s="5">
        <f>BC203*EXP('Capital Market Assumptions'!$B$22+'Capital Market Assumptions'!$B$23*'Random Draws'!J202)</f>
        <v>798.97995160911989</v>
      </c>
      <c r="L203" s="5">
        <f>BD203*EXP('Capital Market Assumptions'!$B$22+'Capital Market Assumptions'!$B$23*'Random Draws'!K202)</f>
        <v>904.53728868593419</v>
      </c>
      <c r="M203" s="5">
        <f>BE203*EXP('Capital Market Assumptions'!$B$22+'Capital Market Assumptions'!$B$23*'Random Draws'!L202)</f>
        <v>947.89795678113546</v>
      </c>
      <c r="N203" s="5">
        <f>BF203*EXP('Capital Market Assumptions'!$B$22+'Capital Market Assumptions'!$B$23*'Random Draws'!M202)</f>
        <v>1147.7969077201176</v>
      </c>
      <c r="O203" s="5">
        <f>BG203*EXP('Capital Market Assumptions'!$B$22+'Capital Market Assumptions'!$B$23*'Random Draws'!N202)</f>
        <v>1131.8327301901156</v>
      </c>
      <c r="P203" s="5">
        <f>BH203*EXP('Capital Market Assumptions'!$B$22+'Capital Market Assumptions'!$B$23*'Random Draws'!O202)</f>
        <v>897.97136343196894</v>
      </c>
      <c r="Q203" s="5">
        <f>BI203*EXP('Capital Market Assumptions'!$B$22+'Capital Market Assumptions'!$B$23*'Random Draws'!P202)</f>
        <v>902.8227634610754</v>
      </c>
      <c r="R203" s="5">
        <f>BJ203*EXP('Capital Market Assumptions'!$B$22+'Capital Market Assumptions'!$B$23*'Random Draws'!Q202)</f>
        <v>1196.507055760861</v>
      </c>
      <c r="S203" s="5">
        <f>BK203*EXP('Capital Market Assumptions'!$B$22+'Capital Market Assumptions'!$B$23*'Random Draws'!R202)</f>
        <v>1403.0689266317675</v>
      </c>
      <c r="T203" s="5">
        <f>BL203*EXP('Capital Market Assumptions'!$B$22+'Capital Market Assumptions'!$B$23*'Random Draws'!S202)</f>
        <v>1709.9434649690304</v>
      </c>
      <c r="U203" s="5">
        <f>BM203*EXP('Capital Market Assumptions'!$B$22+'Capital Market Assumptions'!$B$23*'Random Draws'!T202)</f>
        <v>1926.5310891801387</v>
      </c>
      <c r="V203" s="5">
        <f>BN203*EXP('Capital Market Assumptions'!$B$22+'Capital Market Assumptions'!$B$23*'Random Draws'!U202)</f>
        <v>2049.3069800535022</v>
      </c>
      <c r="X203">
        <f t="shared" si="111"/>
        <v>4.2999999999999261E-2</v>
      </c>
      <c r="Y203">
        <f t="shared" si="112"/>
        <v>1.0600000000000023</v>
      </c>
      <c r="Z203">
        <f t="shared" si="113"/>
        <v>2.0930000000000035</v>
      </c>
      <c r="AA203">
        <f t="shared" si="114"/>
        <v>3.1530000000000058</v>
      </c>
      <c r="AB203">
        <f t="shared" si="115"/>
        <v>4.2659999999999911</v>
      </c>
      <c r="AC203">
        <f t="shared" si="116"/>
        <v>5.3020000000000067</v>
      </c>
      <c r="AD203">
        <f t="shared" si="117"/>
        <v>6.3569999999999993</v>
      </c>
      <c r="AE203">
        <f t="shared" si="118"/>
        <v>7.3900000000000006</v>
      </c>
      <c r="AF203">
        <f t="shared" si="119"/>
        <v>8.3549999999999898</v>
      </c>
      <c r="AG203">
        <f t="shared" si="120"/>
        <v>9.2480000000000047</v>
      </c>
      <c r="AH203">
        <v>9.9540000000000006</v>
      </c>
      <c r="AI203">
        <v>10.536</v>
      </c>
      <c r="AJ203">
        <v>11.061999999999999</v>
      </c>
      <c r="AK203">
        <v>11.587</v>
      </c>
      <c r="AL203">
        <v>12.256</v>
      </c>
      <c r="AM203">
        <v>12.815</v>
      </c>
      <c r="AN203">
        <v>13.287000000000001</v>
      </c>
      <c r="AO203">
        <v>13.785</v>
      </c>
      <c r="AP203">
        <v>14.218999999999999</v>
      </c>
      <c r="AQ203">
        <v>14.718999999999999</v>
      </c>
      <c r="AS203">
        <f t="shared" si="109"/>
        <v>471</v>
      </c>
      <c r="AT203">
        <f t="shared" si="109"/>
        <v>471</v>
      </c>
      <c r="AU203">
        <f t="shared" si="109"/>
        <v>471</v>
      </c>
      <c r="AV203" s="5">
        <f t="shared" si="121"/>
        <v>492.43339172462021</v>
      </c>
      <c r="AW203" s="5">
        <f t="shared" si="122"/>
        <v>557.47239952350083</v>
      </c>
      <c r="AX203" s="5">
        <f t="shared" si="123"/>
        <v>534.84578925473932</v>
      </c>
      <c r="AY203" s="5">
        <f t="shared" si="124"/>
        <v>540.80769932532985</v>
      </c>
      <c r="AZ203" s="5">
        <f t="shared" si="125"/>
        <v>544.47812926607253</v>
      </c>
      <c r="BA203" s="5">
        <f t="shared" si="126"/>
        <v>626.84063798285433</v>
      </c>
      <c r="BB203" s="5">
        <f t="shared" si="127"/>
        <v>656.44620287945793</v>
      </c>
      <c r="BC203" s="5">
        <f t="shared" si="128"/>
        <v>770.59125823548709</v>
      </c>
      <c r="BD203" s="5">
        <f t="shared" si="129"/>
        <v>790.62495160911988</v>
      </c>
      <c r="BE203" s="5">
        <f t="shared" si="130"/>
        <v>895.28928868593414</v>
      </c>
      <c r="BF203" s="5">
        <f t="shared" si="131"/>
        <v>937.94395678113551</v>
      </c>
      <c r="BG203" s="5">
        <f t="shared" si="132"/>
        <v>1137.2609077201175</v>
      </c>
      <c r="BH203" s="5">
        <f t="shared" si="133"/>
        <v>1120.7707301901157</v>
      </c>
      <c r="BI203" s="5">
        <f t="shared" si="134"/>
        <v>886.38436343196895</v>
      </c>
      <c r="BJ203" s="5">
        <f t="shared" si="135"/>
        <v>890.56676346107542</v>
      </c>
      <c r="BK203" s="5">
        <f t="shared" si="136"/>
        <v>1183.692055760861</v>
      </c>
      <c r="BL203" s="5">
        <f t="shared" si="137"/>
        <v>1389.7819266317674</v>
      </c>
      <c r="BM203" s="5">
        <f t="shared" si="138"/>
        <v>1696.1584649690303</v>
      </c>
      <c r="BN203" s="5">
        <f t="shared" si="139"/>
        <v>1912.3120891801386</v>
      </c>
      <c r="BO203" s="5">
        <f t="shared" si="140"/>
        <v>2034.5879800535022</v>
      </c>
    </row>
    <row r="204" spans="1:67" x14ac:dyDescent="0.3">
      <c r="A204">
        <f t="shared" si="141"/>
        <v>200</v>
      </c>
      <c r="B204">
        <f t="shared" si="110"/>
        <v>471</v>
      </c>
      <c r="C204" s="5">
        <f>AU204*EXP('Capital Market Assumptions'!$B$22+'Capital Market Assumptions'!$B$23*'Random Draws'!B203)</f>
        <v>542.74079691787529</v>
      </c>
      <c r="D204" s="5">
        <f>AV204*EXP('Capital Market Assumptions'!$B$22+'Capital Market Assumptions'!$B$23*'Random Draws'!C203)</f>
        <v>478.17526257307401</v>
      </c>
      <c r="E204" s="5">
        <f>AW204*EXP('Capital Market Assumptions'!$B$22+'Capital Market Assumptions'!$B$23*'Random Draws'!D203)</f>
        <v>432.14097641132037</v>
      </c>
      <c r="F204" s="5">
        <f>AX204*EXP('Capital Market Assumptions'!$B$22+'Capital Market Assumptions'!$B$23*'Random Draws'!E203)</f>
        <v>499.81382746620358</v>
      </c>
      <c r="G204" s="5">
        <f>AY204*EXP('Capital Market Assumptions'!$B$22+'Capital Market Assumptions'!$B$23*'Random Draws'!F203)</f>
        <v>550.21897016872799</v>
      </c>
      <c r="H204" s="5">
        <f>AZ204*EXP('Capital Market Assumptions'!$B$22+'Capital Market Assumptions'!$B$23*'Random Draws'!G203)</f>
        <v>621.99452347641295</v>
      </c>
      <c r="I204" s="5">
        <f>BA204*EXP('Capital Market Assumptions'!$B$22+'Capital Market Assumptions'!$B$23*'Random Draws'!H203)</f>
        <v>664.17405779578166</v>
      </c>
      <c r="J204" s="5">
        <f>BB204*EXP('Capital Market Assumptions'!$B$22+'Capital Market Assumptions'!$B$23*'Random Draws'!I203)</f>
        <v>714.04517854006599</v>
      </c>
      <c r="K204" s="5">
        <f>BC204*EXP('Capital Market Assumptions'!$B$22+'Capital Market Assumptions'!$B$23*'Random Draws'!J203)</f>
        <v>887.95455954425631</v>
      </c>
      <c r="L204" s="5">
        <f>BD204*EXP('Capital Market Assumptions'!$B$22+'Capital Market Assumptions'!$B$23*'Random Draws'!K203)</f>
        <v>1083.8370248082877</v>
      </c>
      <c r="M204" s="5">
        <f>BE204*EXP('Capital Market Assumptions'!$B$22+'Capital Market Assumptions'!$B$23*'Random Draws'!L203)</f>
        <v>1017.578520725888</v>
      </c>
      <c r="N204" s="5">
        <f>BF204*EXP('Capital Market Assumptions'!$B$22+'Capital Market Assumptions'!$B$23*'Random Draws'!M203)</f>
        <v>1106.6121065805535</v>
      </c>
      <c r="O204" s="5">
        <f>BG204*EXP('Capital Market Assumptions'!$B$22+'Capital Market Assumptions'!$B$23*'Random Draws'!N203)</f>
        <v>1214.049896785524</v>
      </c>
      <c r="P204" s="5">
        <f>BH204*EXP('Capital Market Assumptions'!$B$22+'Capital Market Assumptions'!$B$23*'Random Draws'!O203)</f>
        <v>1313.0416455765792</v>
      </c>
      <c r="Q204" s="5">
        <f>BI204*EXP('Capital Market Assumptions'!$B$22+'Capital Market Assumptions'!$B$23*'Random Draws'!P203)</f>
        <v>1694.5243139668639</v>
      </c>
      <c r="R204" s="5">
        <f>BJ204*EXP('Capital Market Assumptions'!$B$22+'Capital Market Assumptions'!$B$23*'Random Draws'!Q203)</f>
        <v>2308.8313052502699</v>
      </c>
      <c r="S204" s="5">
        <f>BK204*EXP('Capital Market Assumptions'!$B$22+'Capital Market Assumptions'!$B$23*'Random Draws'!R203)</f>
        <v>2004.4831528423056</v>
      </c>
      <c r="T204" s="5">
        <f>BL204*EXP('Capital Market Assumptions'!$B$22+'Capital Market Assumptions'!$B$23*'Random Draws'!S203)</f>
        <v>1971.0129202279727</v>
      </c>
      <c r="U204" s="5">
        <f>BM204*EXP('Capital Market Assumptions'!$B$22+'Capital Market Assumptions'!$B$23*'Random Draws'!T203)</f>
        <v>1749.4025581311162</v>
      </c>
      <c r="V204" s="5">
        <f>BN204*EXP('Capital Market Assumptions'!$B$22+'Capital Market Assumptions'!$B$23*'Random Draws'!U203)</f>
        <v>1696.4781333195499</v>
      </c>
      <c r="X204">
        <f t="shared" si="111"/>
        <v>4.2999999999999261E-2</v>
      </c>
      <c r="Y204">
        <f t="shared" si="112"/>
        <v>1.0600000000000023</v>
      </c>
      <c r="Z204">
        <f t="shared" si="113"/>
        <v>2.0930000000000035</v>
      </c>
      <c r="AA204">
        <f t="shared" si="114"/>
        <v>3.1530000000000058</v>
      </c>
      <c r="AB204">
        <f t="shared" si="115"/>
        <v>4.2659999999999911</v>
      </c>
      <c r="AC204">
        <f t="shared" si="116"/>
        <v>5.3020000000000067</v>
      </c>
      <c r="AD204">
        <f t="shared" si="117"/>
        <v>6.3569999999999993</v>
      </c>
      <c r="AE204">
        <f t="shared" si="118"/>
        <v>7.3900000000000006</v>
      </c>
      <c r="AF204">
        <f t="shared" si="119"/>
        <v>8.3549999999999898</v>
      </c>
      <c r="AG204">
        <f t="shared" si="120"/>
        <v>9.2480000000000047</v>
      </c>
      <c r="AH204">
        <v>9.9540000000000006</v>
      </c>
      <c r="AI204">
        <v>10.536</v>
      </c>
      <c r="AJ204">
        <v>11.061999999999999</v>
      </c>
      <c r="AK204">
        <v>11.587</v>
      </c>
      <c r="AL204">
        <v>12.256</v>
      </c>
      <c r="AM204">
        <v>12.815</v>
      </c>
      <c r="AN204">
        <v>13.287000000000001</v>
      </c>
      <c r="AO204">
        <v>13.785</v>
      </c>
      <c r="AP204">
        <v>14.218999999999999</v>
      </c>
      <c r="AQ204">
        <v>14.718999999999999</v>
      </c>
      <c r="AS204">
        <f t="shared" si="109"/>
        <v>471</v>
      </c>
      <c r="AT204">
        <f t="shared" si="109"/>
        <v>471</v>
      </c>
      <c r="AU204">
        <f t="shared" si="109"/>
        <v>471</v>
      </c>
      <c r="AV204" s="5">
        <f t="shared" si="121"/>
        <v>542.69779691787528</v>
      </c>
      <c r="AW204" s="5">
        <f t="shared" si="122"/>
        <v>477.11526257307401</v>
      </c>
      <c r="AX204" s="5">
        <f t="shared" si="123"/>
        <v>430.04797641132035</v>
      </c>
      <c r="AY204" s="5">
        <f t="shared" si="124"/>
        <v>496.66082746620356</v>
      </c>
      <c r="AZ204" s="5">
        <f t="shared" si="125"/>
        <v>545.95297016872803</v>
      </c>
      <c r="BA204" s="5">
        <f t="shared" si="126"/>
        <v>616.69252347641293</v>
      </c>
      <c r="BB204" s="5">
        <f t="shared" si="127"/>
        <v>657.81705779578169</v>
      </c>
      <c r="BC204" s="5">
        <f t="shared" si="128"/>
        <v>706.655178540066</v>
      </c>
      <c r="BD204" s="5">
        <f t="shared" si="129"/>
        <v>879.59955954425629</v>
      </c>
      <c r="BE204" s="5">
        <f t="shared" si="130"/>
        <v>1074.5890248082876</v>
      </c>
      <c r="BF204" s="5">
        <f t="shared" si="131"/>
        <v>1007.624520725888</v>
      </c>
      <c r="BG204" s="5">
        <f t="shared" si="132"/>
        <v>1096.0761065805534</v>
      </c>
      <c r="BH204" s="5">
        <f t="shared" si="133"/>
        <v>1202.9878967855241</v>
      </c>
      <c r="BI204" s="5">
        <f t="shared" si="134"/>
        <v>1301.4546455765792</v>
      </c>
      <c r="BJ204" s="5">
        <f t="shared" si="135"/>
        <v>1682.2683139668638</v>
      </c>
      <c r="BK204" s="5">
        <f t="shared" si="136"/>
        <v>2296.0163052502699</v>
      </c>
      <c r="BL204" s="5">
        <f t="shared" si="137"/>
        <v>1991.1961528423055</v>
      </c>
      <c r="BM204" s="5">
        <f t="shared" si="138"/>
        <v>1957.2279202279726</v>
      </c>
      <c r="BN204" s="5">
        <f t="shared" si="139"/>
        <v>1735.1835581311161</v>
      </c>
      <c r="BO204" s="5">
        <f t="shared" si="140"/>
        <v>1681.7591333195498</v>
      </c>
    </row>
    <row r="205" spans="1:67" x14ac:dyDescent="0.3">
      <c r="A205">
        <f t="shared" si="141"/>
        <v>201</v>
      </c>
      <c r="B205">
        <f t="shared" si="110"/>
        <v>471</v>
      </c>
      <c r="C205" s="5">
        <f>AU205*EXP('Capital Market Assumptions'!$B$22+'Capital Market Assumptions'!$B$23*'Random Draws'!B204)</f>
        <v>515.52510597775574</v>
      </c>
      <c r="D205" s="5">
        <f>AV205*EXP('Capital Market Assumptions'!$B$22+'Capital Market Assumptions'!$B$23*'Random Draws'!C204)</f>
        <v>502.52141716900815</v>
      </c>
      <c r="E205" s="5">
        <f>AW205*EXP('Capital Market Assumptions'!$B$22+'Capital Market Assumptions'!$B$23*'Random Draws'!D204)</f>
        <v>505.73708683034141</v>
      </c>
      <c r="F205" s="5">
        <f>AX205*EXP('Capital Market Assumptions'!$B$22+'Capital Market Assumptions'!$B$23*'Random Draws'!E204)</f>
        <v>530.34856459821651</v>
      </c>
      <c r="G205" s="5">
        <f>AY205*EXP('Capital Market Assumptions'!$B$22+'Capital Market Assumptions'!$B$23*'Random Draws'!F204)</f>
        <v>538.10894862769942</v>
      </c>
      <c r="H205" s="5">
        <f>AZ205*EXP('Capital Market Assumptions'!$B$22+'Capital Market Assumptions'!$B$23*'Random Draws'!G204)</f>
        <v>703.7397119135785</v>
      </c>
      <c r="I205" s="5">
        <f>BA205*EXP('Capital Market Assumptions'!$B$22+'Capital Market Assumptions'!$B$23*'Random Draws'!H204)</f>
        <v>717.16700584632781</v>
      </c>
      <c r="J205" s="5">
        <f>BB205*EXP('Capital Market Assumptions'!$B$22+'Capital Market Assumptions'!$B$23*'Random Draws'!I204)</f>
        <v>738.49946588480452</v>
      </c>
      <c r="K205" s="5">
        <f>BC205*EXP('Capital Market Assumptions'!$B$22+'Capital Market Assumptions'!$B$23*'Random Draws'!J204)</f>
        <v>758.6573562260977</v>
      </c>
      <c r="L205" s="5">
        <f>BD205*EXP('Capital Market Assumptions'!$B$22+'Capital Market Assumptions'!$B$23*'Random Draws'!K204)</f>
        <v>673.7478385267159</v>
      </c>
      <c r="M205" s="5">
        <f>BE205*EXP('Capital Market Assumptions'!$B$22+'Capital Market Assumptions'!$B$23*'Random Draws'!L204)</f>
        <v>928.79674346362629</v>
      </c>
      <c r="N205" s="5">
        <f>BF205*EXP('Capital Market Assumptions'!$B$22+'Capital Market Assumptions'!$B$23*'Random Draws'!M204)</f>
        <v>1012.7281581516005</v>
      </c>
      <c r="O205" s="5">
        <f>BG205*EXP('Capital Market Assumptions'!$B$22+'Capital Market Assumptions'!$B$23*'Random Draws'!N204)</f>
        <v>1205.7152610103187</v>
      </c>
      <c r="P205" s="5">
        <f>BH205*EXP('Capital Market Assumptions'!$B$22+'Capital Market Assumptions'!$B$23*'Random Draws'!O204)</f>
        <v>1356.1129885089574</v>
      </c>
      <c r="Q205" s="5">
        <f>BI205*EXP('Capital Market Assumptions'!$B$22+'Capital Market Assumptions'!$B$23*'Random Draws'!P204)</f>
        <v>1495.2816741032448</v>
      </c>
      <c r="R205" s="5">
        <f>BJ205*EXP('Capital Market Assumptions'!$B$22+'Capital Market Assumptions'!$B$23*'Random Draws'!Q204)</f>
        <v>1385.0765529747648</v>
      </c>
      <c r="S205" s="5">
        <f>BK205*EXP('Capital Market Assumptions'!$B$22+'Capital Market Assumptions'!$B$23*'Random Draws'!R204)</f>
        <v>1633.4003418945331</v>
      </c>
      <c r="T205" s="5">
        <f>BL205*EXP('Capital Market Assumptions'!$B$22+'Capital Market Assumptions'!$B$23*'Random Draws'!S204)</f>
        <v>1865.7878255884493</v>
      </c>
      <c r="U205" s="5">
        <f>BM205*EXP('Capital Market Assumptions'!$B$22+'Capital Market Assumptions'!$B$23*'Random Draws'!T204)</f>
        <v>1784.8937482430224</v>
      </c>
      <c r="V205" s="5">
        <f>BN205*EXP('Capital Market Assumptions'!$B$22+'Capital Market Assumptions'!$B$23*'Random Draws'!U204)</f>
        <v>1799.1119942185333</v>
      </c>
      <c r="X205">
        <f t="shared" si="111"/>
        <v>4.2999999999999261E-2</v>
      </c>
      <c r="Y205">
        <f t="shared" si="112"/>
        <v>1.0600000000000023</v>
      </c>
      <c r="Z205">
        <f t="shared" si="113"/>
        <v>2.0930000000000035</v>
      </c>
      <c r="AA205">
        <f t="shared" si="114"/>
        <v>3.1530000000000058</v>
      </c>
      <c r="AB205">
        <f t="shared" si="115"/>
        <v>4.2659999999999911</v>
      </c>
      <c r="AC205">
        <f t="shared" si="116"/>
        <v>5.3020000000000067</v>
      </c>
      <c r="AD205">
        <f t="shared" si="117"/>
        <v>6.3569999999999993</v>
      </c>
      <c r="AE205">
        <f t="shared" si="118"/>
        <v>7.3900000000000006</v>
      </c>
      <c r="AF205">
        <f t="shared" si="119"/>
        <v>8.3549999999999898</v>
      </c>
      <c r="AG205">
        <f t="shared" si="120"/>
        <v>9.2480000000000047</v>
      </c>
      <c r="AH205">
        <v>9.9540000000000006</v>
      </c>
      <c r="AI205">
        <v>10.536</v>
      </c>
      <c r="AJ205">
        <v>11.061999999999999</v>
      </c>
      <c r="AK205">
        <v>11.587</v>
      </c>
      <c r="AL205">
        <v>12.256</v>
      </c>
      <c r="AM205">
        <v>12.815</v>
      </c>
      <c r="AN205">
        <v>13.287000000000001</v>
      </c>
      <c r="AO205">
        <v>13.785</v>
      </c>
      <c r="AP205">
        <v>14.218999999999999</v>
      </c>
      <c r="AQ205">
        <v>14.718999999999999</v>
      </c>
      <c r="AS205">
        <f t="shared" ref="AS205:AU224" si="142">initial_value</f>
        <v>471</v>
      </c>
      <c r="AT205">
        <f t="shared" si="142"/>
        <v>471</v>
      </c>
      <c r="AU205">
        <f t="shared" si="142"/>
        <v>471</v>
      </c>
      <c r="AV205" s="5">
        <f t="shared" si="121"/>
        <v>515.48210597775574</v>
      </c>
      <c r="AW205" s="5">
        <f t="shared" si="122"/>
        <v>501.46141716900814</v>
      </c>
      <c r="AX205" s="5">
        <f t="shared" si="123"/>
        <v>503.64408683034139</v>
      </c>
      <c r="AY205" s="5">
        <f t="shared" si="124"/>
        <v>527.19556459821649</v>
      </c>
      <c r="AZ205" s="5">
        <f t="shared" si="125"/>
        <v>533.84294862769946</v>
      </c>
      <c r="BA205" s="5">
        <f t="shared" si="126"/>
        <v>698.43771191357848</v>
      </c>
      <c r="BB205" s="5">
        <f t="shared" si="127"/>
        <v>710.81000584632784</v>
      </c>
      <c r="BC205" s="5">
        <f t="shared" si="128"/>
        <v>731.10946588480454</v>
      </c>
      <c r="BD205" s="5">
        <f t="shared" si="129"/>
        <v>750.30235622609769</v>
      </c>
      <c r="BE205" s="5">
        <f t="shared" si="130"/>
        <v>664.49983852671585</v>
      </c>
      <c r="BF205" s="5">
        <f t="shared" si="131"/>
        <v>918.84274346362633</v>
      </c>
      <c r="BG205" s="5">
        <f t="shared" si="132"/>
        <v>1002.1921581516006</v>
      </c>
      <c r="BH205" s="5">
        <f t="shared" si="133"/>
        <v>1194.6532610103188</v>
      </c>
      <c r="BI205" s="5">
        <f t="shared" si="134"/>
        <v>1344.5259885089574</v>
      </c>
      <c r="BJ205" s="5">
        <f t="shared" si="135"/>
        <v>1483.0256741032447</v>
      </c>
      <c r="BK205" s="5">
        <f t="shared" si="136"/>
        <v>1372.2615529747648</v>
      </c>
      <c r="BL205" s="5">
        <f t="shared" si="137"/>
        <v>1620.1133418945331</v>
      </c>
      <c r="BM205" s="5">
        <f t="shared" si="138"/>
        <v>1852.0028255884492</v>
      </c>
      <c r="BN205" s="5">
        <f t="shared" si="139"/>
        <v>1770.6747482430223</v>
      </c>
      <c r="BO205" s="5">
        <f t="shared" si="140"/>
        <v>1784.3929942185332</v>
      </c>
    </row>
    <row r="206" spans="1:67" x14ac:dyDescent="0.3">
      <c r="A206">
        <f t="shared" si="141"/>
        <v>202</v>
      </c>
      <c r="B206">
        <f t="shared" si="110"/>
        <v>471</v>
      </c>
      <c r="C206" s="5">
        <f>AU206*EXP('Capital Market Assumptions'!$B$22+'Capital Market Assumptions'!$B$23*'Random Draws'!B205)</f>
        <v>447.6401716253032</v>
      </c>
      <c r="D206" s="5">
        <f>AV206*EXP('Capital Market Assumptions'!$B$22+'Capital Market Assumptions'!$B$23*'Random Draws'!C205)</f>
        <v>439.36569885738135</v>
      </c>
      <c r="E206" s="5">
        <f>AW206*EXP('Capital Market Assumptions'!$B$22+'Capital Market Assumptions'!$B$23*'Random Draws'!D205)</f>
        <v>534.21413434707074</v>
      </c>
      <c r="F206" s="5">
        <f>AX206*EXP('Capital Market Assumptions'!$B$22+'Capital Market Assumptions'!$B$23*'Random Draws'!E205)</f>
        <v>620.72178724564083</v>
      </c>
      <c r="G206" s="5">
        <f>AY206*EXP('Capital Market Assumptions'!$B$22+'Capital Market Assumptions'!$B$23*'Random Draws'!F205)</f>
        <v>621.51953713530452</v>
      </c>
      <c r="H206" s="5">
        <f>AZ206*EXP('Capital Market Assumptions'!$B$22+'Capital Market Assumptions'!$B$23*'Random Draws'!G205)</f>
        <v>594.18679268805658</v>
      </c>
      <c r="I206" s="5">
        <f>BA206*EXP('Capital Market Assumptions'!$B$22+'Capital Market Assumptions'!$B$23*'Random Draws'!H205)</f>
        <v>668.6330540927753</v>
      </c>
      <c r="J206" s="5">
        <f>BB206*EXP('Capital Market Assumptions'!$B$22+'Capital Market Assumptions'!$B$23*'Random Draws'!I205)</f>
        <v>678.85119033533306</v>
      </c>
      <c r="K206" s="5">
        <f>BC206*EXP('Capital Market Assumptions'!$B$22+'Capital Market Assumptions'!$B$23*'Random Draws'!J205)</f>
        <v>759.9514556841865</v>
      </c>
      <c r="L206" s="5">
        <f>BD206*EXP('Capital Market Assumptions'!$B$22+'Capital Market Assumptions'!$B$23*'Random Draws'!K205)</f>
        <v>811.53263971008005</v>
      </c>
      <c r="M206" s="5">
        <f>BE206*EXP('Capital Market Assumptions'!$B$22+'Capital Market Assumptions'!$B$23*'Random Draws'!L205)</f>
        <v>805.08860424416696</v>
      </c>
      <c r="N206" s="5">
        <f>BF206*EXP('Capital Market Assumptions'!$B$22+'Capital Market Assumptions'!$B$23*'Random Draws'!M205)</f>
        <v>804.13128587559015</v>
      </c>
      <c r="O206" s="5">
        <f>BG206*EXP('Capital Market Assumptions'!$B$22+'Capital Market Assumptions'!$B$23*'Random Draws'!N205)</f>
        <v>951.99567952254529</v>
      </c>
      <c r="P206" s="5">
        <f>BH206*EXP('Capital Market Assumptions'!$B$22+'Capital Market Assumptions'!$B$23*'Random Draws'!O205)</f>
        <v>1179.89156882207</v>
      </c>
      <c r="Q206" s="5">
        <f>BI206*EXP('Capital Market Assumptions'!$B$22+'Capital Market Assumptions'!$B$23*'Random Draws'!P205)</f>
        <v>1290.0770596459804</v>
      </c>
      <c r="R206" s="5">
        <f>BJ206*EXP('Capital Market Assumptions'!$B$22+'Capital Market Assumptions'!$B$23*'Random Draws'!Q205)</f>
        <v>1501.9232388173293</v>
      </c>
      <c r="S206" s="5">
        <f>BK206*EXP('Capital Market Assumptions'!$B$22+'Capital Market Assumptions'!$B$23*'Random Draws'!R205)</f>
        <v>1449.9810988921645</v>
      </c>
      <c r="T206" s="5">
        <f>BL206*EXP('Capital Market Assumptions'!$B$22+'Capital Market Assumptions'!$B$23*'Random Draws'!S205)</f>
        <v>1571.6406327223754</v>
      </c>
      <c r="U206" s="5">
        <f>BM206*EXP('Capital Market Assumptions'!$B$22+'Capital Market Assumptions'!$B$23*'Random Draws'!T205)</f>
        <v>1646.9636107566678</v>
      </c>
      <c r="V206" s="5">
        <f>BN206*EXP('Capital Market Assumptions'!$B$22+'Capital Market Assumptions'!$B$23*'Random Draws'!U205)</f>
        <v>1993.0158115052629</v>
      </c>
      <c r="X206">
        <f t="shared" si="111"/>
        <v>4.2999999999999261E-2</v>
      </c>
      <c r="Y206">
        <f t="shared" si="112"/>
        <v>1.0600000000000023</v>
      </c>
      <c r="Z206">
        <f t="shared" si="113"/>
        <v>2.0930000000000035</v>
      </c>
      <c r="AA206">
        <f t="shared" si="114"/>
        <v>3.1530000000000058</v>
      </c>
      <c r="AB206">
        <f t="shared" si="115"/>
        <v>4.2659999999999911</v>
      </c>
      <c r="AC206">
        <f t="shared" si="116"/>
        <v>5.3020000000000067</v>
      </c>
      <c r="AD206">
        <f t="shared" si="117"/>
        <v>6.3569999999999993</v>
      </c>
      <c r="AE206">
        <f t="shared" si="118"/>
        <v>7.3900000000000006</v>
      </c>
      <c r="AF206">
        <f t="shared" si="119"/>
        <v>8.3549999999999898</v>
      </c>
      <c r="AG206">
        <f t="shared" si="120"/>
        <v>9.2480000000000047</v>
      </c>
      <c r="AH206">
        <v>9.9540000000000006</v>
      </c>
      <c r="AI206">
        <v>10.536</v>
      </c>
      <c r="AJ206">
        <v>11.061999999999999</v>
      </c>
      <c r="AK206">
        <v>11.587</v>
      </c>
      <c r="AL206">
        <v>12.256</v>
      </c>
      <c r="AM206">
        <v>12.815</v>
      </c>
      <c r="AN206">
        <v>13.287000000000001</v>
      </c>
      <c r="AO206">
        <v>13.785</v>
      </c>
      <c r="AP206">
        <v>14.218999999999999</v>
      </c>
      <c r="AQ206">
        <v>14.718999999999999</v>
      </c>
      <c r="AS206">
        <f t="shared" si="142"/>
        <v>471</v>
      </c>
      <c r="AT206">
        <f t="shared" si="142"/>
        <v>471</v>
      </c>
      <c r="AU206">
        <f t="shared" si="142"/>
        <v>471</v>
      </c>
      <c r="AV206" s="5">
        <f t="shared" si="121"/>
        <v>447.59717162530319</v>
      </c>
      <c r="AW206" s="5">
        <f t="shared" si="122"/>
        <v>438.30569885738134</v>
      </c>
      <c r="AX206" s="5">
        <f t="shared" si="123"/>
        <v>532.12113434707078</v>
      </c>
      <c r="AY206" s="5">
        <f t="shared" si="124"/>
        <v>617.56878724564081</v>
      </c>
      <c r="AZ206" s="5">
        <f t="shared" si="125"/>
        <v>617.25353713530455</v>
      </c>
      <c r="BA206" s="5">
        <f t="shared" si="126"/>
        <v>588.88479268805656</v>
      </c>
      <c r="BB206" s="5">
        <f t="shared" si="127"/>
        <v>662.27605409277533</v>
      </c>
      <c r="BC206" s="5">
        <f t="shared" si="128"/>
        <v>671.46119033533307</v>
      </c>
      <c r="BD206" s="5">
        <f t="shared" si="129"/>
        <v>751.59645568418648</v>
      </c>
      <c r="BE206" s="5">
        <f t="shared" si="130"/>
        <v>802.28463971008</v>
      </c>
      <c r="BF206" s="5">
        <f t="shared" si="131"/>
        <v>795.13460424416701</v>
      </c>
      <c r="BG206" s="5">
        <f t="shared" si="132"/>
        <v>793.59528587559021</v>
      </c>
      <c r="BH206" s="5">
        <f t="shared" si="133"/>
        <v>940.93367952254528</v>
      </c>
      <c r="BI206" s="5">
        <f t="shared" si="134"/>
        <v>1168.30456882207</v>
      </c>
      <c r="BJ206" s="5">
        <f t="shared" si="135"/>
        <v>1277.8210596459803</v>
      </c>
      <c r="BK206" s="5">
        <f t="shared" si="136"/>
        <v>1489.1082388173293</v>
      </c>
      <c r="BL206" s="5">
        <f t="shared" si="137"/>
        <v>1436.6940988921644</v>
      </c>
      <c r="BM206" s="5">
        <f t="shared" si="138"/>
        <v>1557.8556327223753</v>
      </c>
      <c r="BN206" s="5">
        <f t="shared" si="139"/>
        <v>1632.7446107566677</v>
      </c>
      <c r="BO206" s="5">
        <f t="shared" si="140"/>
        <v>1978.2968115052629</v>
      </c>
    </row>
    <row r="207" spans="1:67" x14ac:dyDescent="0.3">
      <c r="A207">
        <f t="shared" si="141"/>
        <v>203</v>
      </c>
      <c r="B207">
        <f t="shared" si="110"/>
        <v>471</v>
      </c>
      <c r="C207" s="5">
        <f>AU207*EXP('Capital Market Assumptions'!$B$22+'Capital Market Assumptions'!$B$23*'Random Draws'!B206)</f>
        <v>563.60299884683513</v>
      </c>
      <c r="D207" s="5">
        <f>AV207*EXP('Capital Market Assumptions'!$B$22+'Capital Market Assumptions'!$B$23*'Random Draws'!C206)</f>
        <v>517.46013574651931</v>
      </c>
      <c r="E207" s="5">
        <f>AW207*EXP('Capital Market Assumptions'!$B$22+'Capital Market Assumptions'!$B$23*'Random Draws'!D206)</f>
        <v>464.52636717423178</v>
      </c>
      <c r="F207" s="5">
        <f>AX207*EXP('Capital Market Assumptions'!$B$22+'Capital Market Assumptions'!$B$23*'Random Draws'!E206)</f>
        <v>465.26281966447539</v>
      </c>
      <c r="G207" s="5">
        <f>AY207*EXP('Capital Market Assumptions'!$B$22+'Capital Market Assumptions'!$B$23*'Random Draws'!F206)</f>
        <v>514.77194023068046</v>
      </c>
      <c r="H207" s="5">
        <f>AZ207*EXP('Capital Market Assumptions'!$B$22+'Capital Market Assumptions'!$B$23*'Random Draws'!G206)</f>
        <v>534.97174727896481</v>
      </c>
      <c r="I207" s="5">
        <f>BA207*EXP('Capital Market Assumptions'!$B$22+'Capital Market Assumptions'!$B$23*'Random Draws'!H206)</f>
        <v>673.85851946404375</v>
      </c>
      <c r="J207" s="5">
        <f>BB207*EXP('Capital Market Assumptions'!$B$22+'Capital Market Assumptions'!$B$23*'Random Draws'!I206)</f>
        <v>623.04998454880899</v>
      </c>
      <c r="K207" s="5">
        <f>BC207*EXP('Capital Market Assumptions'!$B$22+'Capital Market Assumptions'!$B$23*'Random Draws'!J206)</f>
        <v>684.08915332756305</v>
      </c>
      <c r="L207" s="5">
        <f>BD207*EXP('Capital Market Assumptions'!$B$22+'Capital Market Assumptions'!$B$23*'Random Draws'!K206)</f>
        <v>808.40301801496958</v>
      </c>
      <c r="M207" s="5">
        <f>BE207*EXP('Capital Market Assumptions'!$B$22+'Capital Market Assumptions'!$B$23*'Random Draws'!L206)</f>
        <v>795.60199115635669</v>
      </c>
      <c r="N207" s="5">
        <f>BF207*EXP('Capital Market Assumptions'!$B$22+'Capital Market Assumptions'!$B$23*'Random Draws'!M206)</f>
        <v>832.79534169358647</v>
      </c>
      <c r="O207" s="5">
        <f>BG207*EXP('Capital Market Assumptions'!$B$22+'Capital Market Assumptions'!$B$23*'Random Draws'!N206)</f>
        <v>946.69399050482195</v>
      </c>
      <c r="P207" s="5">
        <f>BH207*EXP('Capital Market Assumptions'!$B$22+'Capital Market Assumptions'!$B$23*'Random Draws'!O206)</f>
        <v>965.0748618945471</v>
      </c>
      <c r="Q207" s="5">
        <f>BI207*EXP('Capital Market Assumptions'!$B$22+'Capital Market Assumptions'!$B$23*'Random Draws'!P206)</f>
        <v>875.74681972203553</v>
      </c>
      <c r="R207" s="5">
        <f>BJ207*EXP('Capital Market Assumptions'!$B$22+'Capital Market Assumptions'!$B$23*'Random Draws'!Q206)</f>
        <v>755.06755717289832</v>
      </c>
      <c r="S207" s="5">
        <f>BK207*EXP('Capital Market Assumptions'!$B$22+'Capital Market Assumptions'!$B$23*'Random Draws'!R206)</f>
        <v>716.23137853624701</v>
      </c>
      <c r="T207" s="5">
        <f>BL207*EXP('Capital Market Assumptions'!$B$22+'Capital Market Assumptions'!$B$23*'Random Draws'!S206)</f>
        <v>774.15151587451453</v>
      </c>
      <c r="U207" s="5">
        <f>BM207*EXP('Capital Market Assumptions'!$B$22+'Capital Market Assumptions'!$B$23*'Random Draws'!T206)</f>
        <v>838.730595575336</v>
      </c>
      <c r="V207" s="5">
        <f>BN207*EXP('Capital Market Assumptions'!$B$22+'Capital Market Assumptions'!$B$23*'Random Draws'!U206)</f>
        <v>802.94360437012676</v>
      </c>
      <c r="X207">
        <f t="shared" si="111"/>
        <v>4.2999999999999261E-2</v>
      </c>
      <c r="Y207">
        <f t="shared" si="112"/>
        <v>1.0600000000000023</v>
      </c>
      <c r="Z207">
        <f t="shared" si="113"/>
        <v>2.0930000000000035</v>
      </c>
      <c r="AA207">
        <f t="shared" si="114"/>
        <v>3.1530000000000058</v>
      </c>
      <c r="AB207">
        <f t="shared" si="115"/>
        <v>4.2659999999999911</v>
      </c>
      <c r="AC207">
        <f t="shared" si="116"/>
        <v>5.3020000000000067</v>
      </c>
      <c r="AD207">
        <f t="shared" si="117"/>
        <v>6.3569999999999993</v>
      </c>
      <c r="AE207">
        <f t="shared" si="118"/>
        <v>7.3900000000000006</v>
      </c>
      <c r="AF207">
        <f t="shared" si="119"/>
        <v>8.3549999999999898</v>
      </c>
      <c r="AG207">
        <f t="shared" si="120"/>
        <v>9.2480000000000047</v>
      </c>
      <c r="AH207">
        <v>9.9540000000000006</v>
      </c>
      <c r="AI207">
        <v>10.536</v>
      </c>
      <c r="AJ207">
        <v>11.061999999999999</v>
      </c>
      <c r="AK207">
        <v>11.587</v>
      </c>
      <c r="AL207">
        <v>12.256</v>
      </c>
      <c r="AM207">
        <v>12.815</v>
      </c>
      <c r="AN207">
        <v>13.287000000000001</v>
      </c>
      <c r="AO207">
        <v>13.785</v>
      </c>
      <c r="AP207">
        <v>14.218999999999999</v>
      </c>
      <c r="AQ207">
        <v>14.718999999999999</v>
      </c>
      <c r="AS207">
        <f t="shared" si="142"/>
        <v>471</v>
      </c>
      <c r="AT207">
        <f t="shared" si="142"/>
        <v>471</v>
      </c>
      <c r="AU207">
        <f t="shared" si="142"/>
        <v>471</v>
      </c>
      <c r="AV207" s="5">
        <f t="shared" si="121"/>
        <v>563.55999884683513</v>
      </c>
      <c r="AW207" s="5">
        <f t="shared" si="122"/>
        <v>516.40013574651925</v>
      </c>
      <c r="AX207" s="5">
        <f t="shared" si="123"/>
        <v>462.43336717423176</v>
      </c>
      <c r="AY207" s="5">
        <f t="shared" si="124"/>
        <v>462.10981966447537</v>
      </c>
      <c r="AZ207" s="5">
        <f t="shared" si="125"/>
        <v>510.50594023068049</v>
      </c>
      <c r="BA207" s="5">
        <f t="shared" si="126"/>
        <v>529.66974727896479</v>
      </c>
      <c r="BB207" s="5">
        <f t="shared" si="127"/>
        <v>667.50151946404378</v>
      </c>
      <c r="BC207" s="5">
        <f t="shared" si="128"/>
        <v>615.65998454880901</v>
      </c>
      <c r="BD207" s="5">
        <f t="shared" si="129"/>
        <v>675.73415332756304</v>
      </c>
      <c r="BE207" s="5">
        <f t="shared" si="130"/>
        <v>799.15501801496953</v>
      </c>
      <c r="BF207" s="5">
        <f t="shared" si="131"/>
        <v>785.64799115635674</v>
      </c>
      <c r="BG207" s="5">
        <f t="shared" si="132"/>
        <v>822.25934169358652</v>
      </c>
      <c r="BH207" s="5">
        <f t="shared" si="133"/>
        <v>935.63199050482194</v>
      </c>
      <c r="BI207" s="5">
        <f t="shared" si="134"/>
        <v>953.48786189454711</v>
      </c>
      <c r="BJ207" s="5">
        <f t="shared" si="135"/>
        <v>863.49081972203555</v>
      </c>
      <c r="BK207" s="5">
        <f t="shared" si="136"/>
        <v>742.25255717289826</v>
      </c>
      <c r="BL207" s="5">
        <f t="shared" si="137"/>
        <v>702.94437853624697</v>
      </c>
      <c r="BM207" s="5">
        <f t="shared" si="138"/>
        <v>760.36651587451456</v>
      </c>
      <c r="BN207" s="5">
        <f t="shared" si="139"/>
        <v>824.51159557533595</v>
      </c>
      <c r="BO207" s="5">
        <f t="shared" si="140"/>
        <v>788.22460437012671</v>
      </c>
    </row>
    <row r="208" spans="1:67" x14ac:dyDescent="0.3">
      <c r="A208">
        <f t="shared" si="141"/>
        <v>204</v>
      </c>
      <c r="B208">
        <f t="shared" si="110"/>
        <v>471</v>
      </c>
      <c r="C208" s="5">
        <f>AU208*EXP('Capital Market Assumptions'!$B$22+'Capital Market Assumptions'!$B$23*'Random Draws'!B207)</f>
        <v>523.01007874579898</v>
      </c>
      <c r="D208" s="5">
        <f>AV208*EXP('Capital Market Assumptions'!$B$22+'Capital Market Assumptions'!$B$23*'Random Draws'!C207)</f>
        <v>548.61300932084725</v>
      </c>
      <c r="E208" s="5">
        <f>AW208*EXP('Capital Market Assumptions'!$B$22+'Capital Market Assumptions'!$B$23*'Random Draws'!D207)</f>
        <v>557.12426294903139</v>
      </c>
      <c r="F208" s="5">
        <f>AX208*EXP('Capital Market Assumptions'!$B$22+'Capital Market Assumptions'!$B$23*'Random Draws'!E207)</f>
        <v>690.54768425059262</v>
      </c>
      <c r="G208" s="5">
        <f>AY208*EXP('Capital Market Assumptions'!$B$22+'Capital Market Assumptions'!$B$23*'Random Draws'!F207)</f>
        <v>1017.5618257993308</v>
      </c>
      <c r="H208" s="5">
        <f>AZ208*EXP('Capital Market Assumptions'!$B$22+'Capital Market Assumptions'!$B$23*'Random Draws'!G207)</f>
        <v>950.48984976324311</v>
      </c>
      <c r="I208" s="5">
        <f>BA208*EXP('Capital Market Assumptions'!$B$22+'Capital Market Assumptions'!$B$23*'Random Draws'!H207)</f>
        <v>1127.6655004233876</v>
      </c>
      <c r="J208" s="5">
        <f>BB208*EXP('Capital Market Assumptions'!$B$22+'Capital Market Assumptions'!$B$23*'Random Draws'!I207)</f>
        <v>1489.0987001008957</v>
      </c>
      <c r="K208" s="5">
        <f>BC208*EXP('Capital Market Assumptions'!$B$22+'Capital Market Assumptions'!$B$23*'Random Draws'!J207)</f>
        <v>1566.5782358597319</v>
      </c>
      <c r="L208" s="5">
        <f>BD208*EXP('Capital Market Assumptions'!$B$22+'Capital Market Assumptions'!$B$23*'Random Draws'!K207)</f>
        <v>1930.5402441884135</v>
      </c>
      <c r="M208" s="5">
        <f>BE208*EXP('Capital Market Assumptions'!$B$22+'Capital Market Assumptions'!$B$23*'Random Draws'!L207)</f>
        <v>2101.8462691032259</v>
      </c>
      <c r="N208" s="5">
        <f>BF208*EXP('Capital Market Assumptions'!$B$22+'Capital Market Assumptions'!$B$23*'Random Draws'!M207)</f>
        <v>1983.6238932023259</v>
      </c>
      <c r="O208" s="5">
        <f>BG208*EXP('Capital Market Assumptions'!$B$22+'Capital Market Assumptions'!$B$23*'Random Draws'!N207)</f>
        <v>2578.2671329721361</v>
      </c>
      <c r="P208" s="5">
        <f>BH208*EXP('Capital Market Assumptions'!$B$22+'Capital Market Assumptions'!$B$23*'Random Draws'!O207)</f>
        <v>2993.6834810258456</v>
      </c>
      <c r="Q208" s="5">
        <f>BI208*EXP('Capital Market Assumptions'!$B$22+'Capital Market Assumptions'!$B$23*'Random Draws'!P207)</f>
        <v>3293.9857901772057</v>
      </c>
      <c r="R208" s="5">
        <f>BJ208*EXP('Capital Market Assumptions'!$B$22+'Capital Market Assumptions'!$B$23*'Random Draws'!Q207)</f>
        <v>3078.0665061002851</v>
      </c>
      <c r="S208" s="5">
        <f>BK208*EXP('Capital Market Assumptions'!$B$22+'Capital Market Assumptions'!$B$23*'Random Draws'!R207)</f>
        <v>3091.447712535346</v>
      </c>
      <c r="T208" s="5">
        <f>BL208*EXP('Capital Market Assumptions'!$B$22+'Capital Market Assumptions'!$B$23*'Random Draws'!S207)</f>
        <v>3624.4723670334429</v>
      </c>
      <c r="U208" s="5">
        <f>BM208*EXP('Capital Market Assumptions'!$B$22+'Capital Market Assumptions'!$B$23*'Random Draws'!T207)</f>
        <v>3412.8234394139713</v>
      </c>
      <c r="V208" s="5">
        <f>BN208*EXP('Capital Market Assumptions'!$B$22+'Capital Market Assumptions'!$B$23*'Random Draws'!U207)</f>
        <v>3581.9144177810008</v>
      </c>
      <c r="X208">
        <f t="shared" si="111"/>
        <v>4.2999999999999261E-2</v>
      </c>
      <c r="Y208">
        <f t="shared" si="112"/>
        <v>1.0600000000000023</v>
      </c>
      <c r="Z208">
        <f t="shared" si="113"/>
        <v>2.0930000000000035</v>
      </c>
      <c r="AA208">
        <f t="shared" si="114"/>
        <v>3.1530000000000058</v>
      </c>
      <c r="AB208">
        <f t="shared" si="115"/>
        <v>4.2659999999999911</v>
      </c>
      <c r="AC208">
        <f t="shared" si="116"/>
        <v>5.3020000000000067</v>
      </c>
      <c r="AD208">
        <f t="shared" si="117"/>
        <v>6.3569999999999993</v>
      </c>
      <c r="AE208">
        <f t="shared" si="118"/>
        <v>7.3900000000000006</v>
      </c>
      <c r="AF208">
        <f t="shared" si="119"/>
        <v>8.3549999999999898</v>
      </c>
      <c r="AG208">
        <f t="shared" si="120"/>
        <v>9.2480000000000047</v>
      </c>
      <c r="AH208">
        <v>9.9540000000000006</v>
      </c>
      <c r="AI208">
        <v>10.536</v>
      </c>
      <c r="AJ208">
        <v>11.061999999999999</v>
      </c>
      <c r="AK208">
        <v>11.587</v>
      </c>
      <c r="AL208">
        <v>12.256</v>
      </c>
      <c r="AM208">
        <v>12.815</v>
      </c>
      <c r="AN208">
        <v>13.287000000000001</v>
      </c>
      <c r="AO208">
        <v>13.785</v>
      </c>
      <c r="AP208">
        <v>14.218999999999999</v>
      </c>
      <c r="AQ208">
        <v>14.718999999999999</v>
      </c>
      <c r="AS208">
        <f t="shared" si="142"/>
        <v>471</v>
      </c>
      <c r="AT208">
        <f t="shared" si="142"/>
        <v>471</v>
      </c>
      <c r="AU208">
        <f t="shared" si="142"/>
        <v>471</v>
      </c>
      <c r="AV208" s="5">
        <f t="shared" si="121"/>
        <v>522.96707874579897</v>
      </c>
      <c r="AW208" s="5">
        <f t="shared" si="122"/>
        <v>547.5530093208472</v>
      </c>
      <c r="AX208" s="5">
        <f t="shared" si="123"/>
        <v>555.03126294903143</v>
      </c>
      <c r="AY208" s="5">
        <f t="shared" si="124"/>
        <v>687.3946842505926</v>
      </c>
      <c r="AZ208" s="5">
        <f t="shared" si="125"/>
        <v>1013.2958257993308</v>
      </c>
      <c r="BA208" s="5">
        <f t="shared" si="126"/>
        <v>945.18784976324309</v>
      </c>
      <c r="BB208" s="5">
        <f t="shared" si="127"/>
        <v>1121.3085004233876</v>
      </c>
      <c r="BC208" s="5">
        <f t="shared" si="128"/>
        <v>1481.7087001008956</v>
      </c>
      <c r="BD208" s="5">
        <f t="shared" si="129"/>
        <v>1558.2232358597319</v>
      </c>
      <c r="BE208" s="5">
        <f t="shared" si="130"/>
        <v>1921.2922441884134</v>
      </c>
      <c r="BF208" s="5">
        <f t="shared" si="131"/>
        <v>2091.8922691032258</v>
      </c>
      <c r="BG208" s="5">
        <f t="shared" si="132"/>
        <v>1973.0878932023259</v>
      </c>
      <c r="BH208" s="5">
        <f t="shared" si="133"/>
        <v>2567.2051329721362</v>
      </c>
      <c r="BI208" s="5">
        <f t="shared" si="134"/>
        <v>2982.0964810258456</v>
      </c>
      <c r="BJ208" s="5">
        <f t="shared" si="135"/>
        <v>3281.7297901772058</v>
      </c>
      <c r="BK208" s="5">
        <f t="shared" si="136"/>
        <v>3065.251506100285</v>
      </c>
      <c r="BL208" s="5">
        <f t="shared" si="137"/>
        <v>3078.1607125353462</v>
      </c>
      <c r="BM208" s="5">
        <f t="shared" si="138"/>
        <v>3610.687367033443</v>
      </c>
      <c r="BN208" s="5">
        <f t="shared" si="139"/>
        <v>3398.6044394139712</v>
      </c>
      <c r="BO208" s="5">
        <f t="shared" si="140"/>
        <v>3567.1954177810007</v>
      </c>
    </row>
    <row r="209" spans="1:67" x14ac:dyDescent="0.3">
      <c r="A209">
        <f t="shared" si="141"/>
        <v>205</v>
      </c>
      <c r="B209">
        <f t="shared" si="110"/>
        <v>471</v>
      </c>
      <c r="C209" s="5">
        <f>AU209*EXP('Capital Market Assumptions'!$B$22+'Capital Market Assumptions'!$B$23*'Random Draws'!B208)</f>
        <v>512.64959864949333</v>
      </c>
      <c r="D209" s="5">
        <f>AV209*EXP('Capital Market Assumptions'!$B$22+'Capital Market Assumptions'!$B$23*'Random Draws'!C208)</f>
        <v>557.69128073608647</v>
      </c>
      <c r="E209" s="5">
        <f>AW209*EXP('Capital Market Assumptions'!$B$22+'Capital Market Assumptions'!$B$23*'Random Draws'!D208)</f>
        <v>645.02596047656209</v>
      </c>
      <c r="F209" s="5">
        <f>AX209*EXP('Capital Market Assumptions'!$B$22+'Capital Market Assumptions'!$B$23*'Random Draws'!E208)</f>
        <v>739.38080764306858</v>
      </c>
      <c r="G209" s="5">
        <f>AY209*EXP('Capital Market Assumptions'!$B$22+'Capital Market Assumptions'!$B$23*'Random Draws'!F208)</f>
        <v>855.84716829565048</v>
      </c>
      <c r="H209" s="5">
        <f>AZ209*EXP('Capital Market Assumptions'!$B$22+'Capital Market Assumptions'!$B$23*'Random Draws'!G208)</f>
        <v>903.91884595523254</v>
      </c>
      <c r="I209" s="5">
        <f>BA209*EXP('Capital Market Assumptions'!$B$22+'Capital Market Assumptions'!$B$23*'Random Draws'!H208)</f>
        <v>999.32351503853533</v>
      </c>
      <c r="J209" s="5">
        <f>BB209*EXP('Capital Market Assumptions'!$B$22+'Capital Market Assumptions'!$B$23*'Random Draws'!I208)</f>
        <v>972.94761774106803</v>
      </c>
      <c r="K209" s="5">
        <f>BC209*EXP('Capital Market Assumptions'!$B$22+'Capital Market Assumptions'!$B$23*'Random Draws'!J208)</f>
        <v>1046.3309454551252</v>
      </c>
      <c r="L209" s="5">
        <f>BD209*EXP('Capital Market Assumptions'!$B$22+'Capital Market Assumptions'!$B$23*'Random Draws'!K208)</f>
        <v>1264.8636162422656</v>
      </c>
      <c r="M209" s="5">
        <f>BE209*EXP('Capital Market Assumptions'!$B$22+'Capital Market Assumptions'!$B$23*'Random Draws'!L208)</f>
        <v>1307.8641687158843</v>
      </c>
      <c r="N209" s="5">
        <f>BF209*EXP('Capital Market Assumptions'!$B$22+'Capital Market Assumptions'!$B$23*'Random Draws'!M208)</f>
        <v>1188.7486992155082</v>
      </c>
      <c r="O209" s="5">
        <f>BG209*EXP('Capital Market Assumptions'!$B$22+'Capital Market Assumptions'!$B$23*'Random Draws'!N208)</f>
        <v>1456.1318704329296</v>
      </c>
      <c r="P209" s="5">
        <f>BH209*EXP('Capital Market Assumptions'!$B$22+'Capital Market Assumptions'!$B$23*'Random Draws'!O208)</f>
        <v>1772.050475539884</v>
      </c>
      <c r="Q209" s="5">
        <f>BI209*EXP('Capital Market Assumptions'!$B$22+'Capital Market Assumptions'!$B$23*'Random Draws'!P208)</f>
        <v>1593.6068842963484</v>
      </c>
      <c r="R209" s="5">
        <f>BJ209*EXP('Capital Market Assumptions'!$B$22+'Capital Market Assumptions'!$B$23*'Random Draws'!Q208)</f>
        <v>1586.3402063564963</v>
      </c>
      <c r="S209" s="5">
        <f>BK209*EXP('Capital Market Assumptions'!$B$22+'Capital Market Assumptions'!$B$23*'Random Draws'!R208)</f>
        <v>1603.0525168200636</v>
      </c>
      <c r="T209" s="5">
        <f>BL209*EXP('Capital Market Assumptions'!$B$22+'Capital Market Assumptions'!$B$23*'Random Draws'!S208)</f>
        <v>1734.1631937884881</v>
      </c>
      <c r="U209" s="5">
        <f>BM209*EXP('Capital Market Assumptions'!$B$22+'Capital Market Assumptions'!$B$23*'Random Draws'!T208)</f>
        <v>1538.0341436071201</v>
      </c>
      <c r="V209" s="5">
        <f>BN209*EXP('Capital Market Assumptions'!$B$22+'Capital Market Assumptions'!$B$23*'Random Draws'!U208)</f>
        <v>1663.4052810220687</v>
      </c>
      <c r="X209">
        <f t="shared" si="111"/>
        <v>4.2999999999999261E-2</v>
      </c>
      <c r="Y209">
        <f t="shared" si="112"/>
        <v>1.0600000000000023</v>
      </c>
      <c r="Z209">
        <f t="shared" si="113"/>
        <v>2.0930000000000035</v>
      </c>
      <c r="AA209">
        <f t="shared" si="114"/>
        <v>3.1530000000000058</v>
      </c>
      <c r="AB209">
        <f t="shared" si="115"/>
        <v>4.2659999999999911</v>
      </c>
      <c r="AC209">
        <f t="shared" si="116"/>
        <v>5.3020000000000067</v>
      </c>
      <c r="AD209">
        <f t="shared" si="117"/>
        <v>6.3569999999999993</v>
      </c>
      <c r="AE209">
        <f t="shared" si="118"/>
        <v>7.3900000000000006</v>
      </c>
      <c r="AF209">
        <f t="shared" si="119"/>
        <v>8.3549999999999898</v>
      </c>
      <c r="AG209">
        <f t="shared" si="120"/>
        <v>9.2480000000000047</v>
      </c>
      <c r="AH209">
        <v>9.9540000000000006</v>
      </c>
      <c r="AI209">
        <v>10.536</v>
      </c>
      <c r="AJ209">
        <v>11.061999999999999</v>
      </c>
      <c r="AK209">
        <v>11.587</v>
      </c>
      <c r="AL209">
        <v>12.256</v>
      </c>
      <c r="AM209">
        <v>12.815</v>
      </c>
      <c r="AN209">
        <v>13.287000000000001</v>
      </c>
      <c r="AO209">
        <v>13.785</v>
      </c>
      <c r="AP209">
        <v>14.218999999999999</v>
      </c>
      <c r="AQ209">
        <v>14.718999999999999</v>
      </c>
      <c r="AS209">
        <f t="shared" si="142"/>
        <v>471</v>
      </c>
      <c r="AT209">
        <f t="shared" si="142"/>
        <v>471</v>
      </c>
      <c r="AU209">
        <f t="shared" si="142"/>
        <v>471</v>
      </c>
      <c r="AV209" s="5">
        <f t="shared" si="121"/>
        <v>512.60659864949332</v>
      </c>
      <c r="AW209" s="5">
        <f t="shared" si="122"/>
        <v>556.63128073608641</v>
      </c>
      <c r="AX209" s="5">
        <f t="shared" si="123"/>
        <v>642.93296047656213</v>
      </c>
      <c r="AY209" s="5">
        <f t="shared" si="124"/>
        <v>736.22780764306856</v>
      </c>
      <c r="AZ209" s="5">
        <f t="shared" si="125"/>
        <v>851.58116829565051</v>
      </c>
      <c r="BA209" s="5">
        <f t="shared" si="126"/>
        <v>898.61684595523252</v>
      </c>
      <c r="BB209" s="5">
        <f t="shared" si="127"/>
        <v>992.96651503853536</v>
      </c>
      <c r="BC209" s="5">
        <f t="shared" si="128"/>
        <v>965.55761774106804</v>
      </c>
      <c r="BD209" s="5">
        <f t="shared" si="129"/>
        <v>1037.9759454551252</v>
      </c>
      <c r="BE209" s="5">
        <f t="shared" si="130"/>
        <v>1255.6156162422656</v>
      </c>
      <c r="BF209" s="5">
        <f t="shared" si="131"/>
        <v>1297.9101687158843</v>
      </c>
      <c r="BG209" s="5">
        <f t="shared" si="132"/>
        <v>1178.2126992155081</v>
      </c>
      <c r="BH209" s="5">
        <f t="shared" si="133"/>
        <v>1445.0698704329297</v>
      </c>
      <c r="BI209" s="5">
        <f t="shared" si="134"/>
        <v>1760.463475539884</v>
      </c>
      <c r="BJ209" s="5">
        <f t="shared" si="135"/>
        <v>1581.3508842963483</v>
      </c>
      <c r="BK209" s="5">
        <f t="shared" si="136"/>
        <v>1573.5252063564963</v>
      </c>
      <c r="BL209" s="5">
        <f t="shared" si="137"/>
        <v>1589.7655168200636</v>
      </c>
      <c r="BM209" s="5">
        <f t="shared" si="138"/>
        <v>1720.378193788488</v>
      </c>
      <c r="BN209" s="5">
        <f t="shared" si="139"/>
        <v>1523.81514360712</v>
      </c>
      <c r="BO209" s="5">
        <f t="shared" si="140"/>
        <v>1648.6862810220687</v>
      </c>
    </row>
    <row r="210" spans="1:67" x14ac:dyDescent="0.3">
      <c r="A210">
        <f t="shared" si="141"/>
        <v>206</v>
      </c>
      <c r="B210">
        <f t="shared" si="110"/>
        <v>471</v>
      </c>
      <c r="C210" s="5">
        <f>AU210*EXP('Capital Market Assumptions'!$B$22+'Capital Market Assumptions'!$B$23*'Random Draws'!B209)</f>
        <v>535.83915595913845</v>
      </c>
      <c r="D210" s="5">
        <f>AV210*EXP('Capital Market Assumptions'!$B$22+'Capital Market Assumptions'!$B$23*'Random Draws'!C209)</f>
        <v>675.19364155943856</v>
      </c>
      <c r="E210" s="5">
        <f>AW210*EXP('Capital Market Assumptions'!$B$22+'Capital Market Assumptions'!$B$23*'Random Draws'!D209)</f>
        <v>508.95739853423265</v>
      </c>
      <c r="F210" s="5">
        <f>AX210*EXP('Capital Market Assumptions'!$B$22+'Capital Market Assumptions'!$B$23*'Random Draws'!E209)</f>
        <v>554.84655499783378</v>
      </c>
      <c r="G210" s="5">
        <f>AY210*EXP('Capital Market Assumptions'!$B$22+'Capital Market Assumptions'!$B$23*'Random Draws'!F209)</f>
        <v>631.07916812450117</v>
      </c>
      <c r="H210" s="5">
        <f>AZ210*EXP('Capital Market Assumptions'!$B$22+'Capital Market Assumptions'!$B$23*'Random Draws'!G209)</f>
        <v>651.19014812392129</v>
      </c>
      <c r="I210" s="5">
        <f>BA210*EXP('Capital Market Assumptions'!$B$22+'Capital Market Assumptions'!$B$23*'Random Draws'!H209)</f>
        <v>913.38111359049765</v>
      </c>
      <c r="J210" s="5">
        <f>BB210*EXP('Capital Market Assumptions'!$B$22+'Capital Market Assumptions'!$B$23*'Random Draws'!I209)</f>
        <v>1043.9140359384307</v>
      </c>
      <c r="K210" s="5">
        <f>BC210*EXP('Capital Market Assumptions'!$B$22+'Capital Market Assumptions'!$B$23*'Random Draws'!J209)</f>
        <v>1309.0955829113793</v>
      </c>
      <c r="L210" s="5">
        <f>BD210*EXP('Capital Market Assumptions'!$B$22+'Capital Market Assumptions'!$B$23*'Random Draws'!K209)</f>
        <v>1596.902325498058</v>
      </c>
      <c r="M210" s="5">
        <f>BE210*EXP('Capital Market Assumptions'!$B$22+'Capital Market Assumptions'!$B$23*'Random Draws'!L209)</f>
        <v>1366.3015380472232</v>
      </c>
      <c r="N210" s="5">
        <f>BF210*EXP('Capital Market Assumptions'!$B$22+'Capital Market Assumptions'!$B$23*'Random Draws'!M209)</f>
        <v>1650.0627012484676</v>
      </c>
      <c r="O210" s="5">
        <f>BG210*EXP('Capital Market Assumptions'!$B$22+'Capital Market Assumptions'!$B$23*'Random Draws'!N209)</f>
        <v>1610.9475178682908</v>
      </c>
      <c r="P210" s="5">
        <f>BH210*EXP('Capital Market Assumptions'!$B$22+'Capital Market Assumptions'!$B$23*'Random Draws'!O209)</f>
        <v>2046.2446307873386</v>
      </c>
      <c r="Q210" s="5">
        <f>BI210*EXP('Capital Market Assumptions'!$B$22+'Capital Market Assumptions'!$B$23*'Random Draws'!P209)</f>
        <v>2122.4553108524638</v>
      </c>
      <c r="R210" s="5">
        <f>BJ210*EXP('Capital Market Assumptions'!$B$22+'Capital Market Assumptions'!$B$23*'Random Draws'!Q209)</f>
        <v>2364.7357328599942</v>
      </c>
      <c r="S210" s="5">
        <f>BK210*EXP('Capital Market Assumptions'!$B$22+'Capital Market Assumptions'!$B$23*'Random Draws'!R209)</f>
        <v>2444.2362626748386</v>
      </c>
      <c r="T210" s="5">
        <f>BL210*EXP('Capital Market Assumptions'!$B$22+'Capital Market Assumptions'!$B$23*'Random Draws'!S209)</f>
        <v>2773.5526151681001</v>
      </c>
      <c r="U210" s="5">
        <f>BM210*EXP('Capital Market Assumptions'!$B$22+'Capital Market Assumptions'!$B$23*'Random Draws'!T209)</f>
        <v>2928.9967552080875</v>
      </c>
      <c r="V210" s="5">
        <f>BN210*EXP('Capital Market Assumptions'!$B$22+'Capital Market Assumptions'!$B$23*'Random Draws'!U209)</f>
        <v>3123.6152778425667</v>
      </c>
      <c r="X210">
        <f t="shared" si="111"/>
        <v>4.2999999999999261E-2</v>
      </c>
      <c r="Y210">
        <f t="shared" si="112"/>
        <v>1.0600000000000023</v>
      </c>
      <c r="Z210">
        <f t="shared" si="113"/>
        <v>2.0930000000000035</v>
      </c>
      <c r="AA210">
        <f t="shared" si="114"/>
        <v>3.1530000000000058</v>
      </c>
      <c r="AB210">
        <f t="shared" si="115"/>
        <v>4.2659999999999911</v>
      </c>
      <c r="AC210">
        <f t="shared" si="116"/>
        <v>5.3020000000000067</v>
      </c>
      <c r="AD210">
        <f t="shared" si="117"/>
        <v>6.3569999999999993</v>
      </c>
      <c r="AE210">
        <f t="shared" si="118"/>
        <v>7.3900000000000006</v>
      </c>
      <c r="AF210">
        <f t="shared" si="119"/>
        <v>8.3549999999999898</v>
      </c>
      <c r="AG210">
        <f t="shared" si="120"/>
        <v>9.2480000000000047</v>
      </c>
      <c r="AH210">
        <v>9.9540000000000006</v>
      </c>
      <c r="AI210">
        <v>10.536</v>
      </c>
      <c r="AJ210">
        <v>11.061999999999999</v>
      </c>
      <c r="AK210">
        <v>11.587</v>
      </c>
      <c r="AL210">
        <v>12.256</v>
      </c>
      <c r="AM210">
        <v>12.815</v>
      </c>
      <c r="AN210">
        <v>13.287000000000001</v>
      </c>
      <c r="AO210">
        <v>13.785</v>
      </c>
      <c r="AP210">
        <v>14.218999999999999</v>
      </c>
      <c r="AQ210">
        <v>14.718999999999999</v>
      </c>
      <c r="AS210">
        <f t="shared" si="142"/>
        <v>471</v>
      </c>
      <c r="AT210">
        <f t="shared" si="142"/>
        <v>471</v>
      </c>
      <c r="AU210">
        <f t="shared" si="142"/>
        <v>471</v>
      </c>
      <c r="AV210" s="5">
        <f t="shared" si="121"/>
        <v>535.79615595913845</v>
      </c>
      <c r="AW210" s="5">
        <f t="shared" si="122"/>
        <v>674.1336415594385</v>
      </c>
      <c r="AX210" s="5">
        <f t="shared" si="123"/>
        <v>506.86439853423263</v>
      </c>
      <c r="AY210" s="5">
        <f t="shared" si="124"/>
        <v>551.69355499783376</v>
      </c>
      <c r="AZ210" s="5">
        <f t="shared" si="125"/>
        <v>626.8131681245012</v>
      </c>
      <c r="BA210" s="5">
        <f t="shared" si="126"/>
        <v>645.88814812392127</v>
      </c>
      <c r="BB210" s="5">
        <f t="shared" si="127"/>
        <v>907.02411359049768</v>
      </c>
      <c r="BC210" s="5">
        <f t="shared" si="128"/>
        <v>1036.5240359384306</v>
      </c>
      <c r="BD210" s="5">
        <f t="shared" si="129"/>
        <v>1300.7405829113793</v>
      </c>
      <c r="BE210" s="5">
        <f t="shared" si="130"/>
        <v>1587.6543254980579</v>
      </c>
      <c r="BF210" s="5">
        <f t="shared" si="131"/>
        <v>1356.3475380472232</v>
      </c>
      <c r="BG210" s="5">
        <f t="shared" si="132"/>
        <v>1639.5267012484676</v>
      </c>
      <c r="BH210" s="5">
        <f t="shared" si="133"/>
        <v>1599.8855178682909</v>
      </c>
      <c r="BI210" s="5">
        <f t="shared" si="134"/>
        <v>2034.6576307873386</v>
      </c>
      <c r="BJ210" s="5">
        <f t="shared" si="135"/>
        <v>2110.1993108524639</v>
      </c>
      <c r="BK210" s="5">
        <f t="shared" si="136"/>
        <v>2351.9207328599941</v>
      </c>
      <c r="BL210" s="5">
        <f t="shared" si="137"/>
        <v>2430.9492626748388</v>
      </c>
      <c r="BM210" s="5">
        <f t="shared" si="138"/>
        <v>2759.7676151681003</v>
      </c>
      <c r="BN210" s="5">
        <f t="shared" si="139"/>
        <v>2914.7777552080875</v>
      </c>
      <c r="BO210" s="5">
        <f t="shared" si="140"/>
        <v>3108.8962778425666</v>
      </c>
    </row>
    <row r="211" spans="1:67" x14ac:dyDescent="0.3">
      <c r="A211">
        <f t="shared" si="141"/>
        <v>207</v>
      </c>
      <c r="B211">
        <f t="shared" si="110"/>
        <v>471</v>
      </c>
      <c r="C211" s="5">
        <f>AU211*EXP('Capital Market Assumptions'!$B$22+'Capital Market Assumptions'!$B$23*'Random Draws'!B210)</f>
        <v>520.23794051784535</v>
      </c>
      <c r="D211" s="5">
        <f>AV211*EXP('Capital Market Assumptions'!$B$22+'Capital Market Assumptions'!$B$23*'Random Draws'!C210)</f>
        <v>605.10906608540927</v>
      </c>
      <c r="E211" s="5">
        <f>AW211*EXP('Capital Market Assumptions'!$B$22+'Capital Market Assumptions'!$B$23*'Random Draws'!D210)</f>
        <v>769.52172617417978</v>
      </c>
      <c r="F211" s="5">
        <f>AX211*EXP('Capital Market Assumptions'!$B$22+'Capital Market Assumptions'!$B$23*'Random Draws'!E210)</f>
        <v>787.9530762511672</v>
      </c>
      <c r="G211" s="5">
        <f>AY211*EXP('Capital Market Assumptions'!$B$22+'Capital Market Assumptions'!$B$23*'Random Draws'!F210)</f>
        <v>863.44442181224326</v>
      </c>
      <c r="H211" s="5">
        <f>AZ211*EXP('Capital Market Assumptions'!$B$22+'Capital Market Assumptions'!$B$23*'Random Draws'!G210)</f>
        <v>1021.1803114198361</v>
      </c>
      <c r="I211" s="5">
        <f>BA211*EXP('Capital Market Assumptions'!$B$22+'Capital Market Assumptions'!$B$23*'Random Draws'!H210)</f>
        <v>1322.9591440415936</v>
      </c>
      <c r="J211" s="5">
        <f>BB211*EXP('Capital Market Assumptions'!$B$22+'Capital Market Assumptions'!$B$23*'Random Draws'!I210)</f>
        <v>1254.2735263127372</v>
      </c>
      <c r="K211" s="5">
        <f>BC211*EXP('Capital Market Assumptions'!$B$22+'Capital Market Assumptions'!$B$23*'Random Draws'!J210)</f>
        <v>1737.8659320315464</v>
      </c>
      <c r="L211" s="5">
        <f>BD211*EXP('Capital Market Assumptions'!$B$22+'Capital Market Assumptions'!$B$23*'Random Draws'!K210)</f>
        <v>1696.2217900560195</v>
      </c>
      <c r="M211" s="5">
        <f>BE211*EXP('Capital Market Assumptions'!$B$22+'Capital Market Assumptions'!$B$23*'Random Draws'!L210)</f>
        <v>1536.9429427132243</v>
      </c>
      <c r="N211" s="5">
        <f>BF211*EXP('Capital Market Assumptions'!$B$22+'Capital Market Assumptions'!$B$23*'Random Draws'!M210)</f>
        <v>1729.8947258475011</v>
      </c>
      <c r="O211" s="5">
        <f>BG211*EXP('Capital Market Assumptions'!$B$22+'Capital Market Assumptions'!$B$23*'Random Draws'!N210)</f>
        <v>1911.2665682825855</v>
      </c>
      <c r="P211" s="5">
        <f>BH211*EXP('Capital Market Assumptions'!$B$22+'Capital Market Assumptions'!$B$23*'Random Draws'!O210)</f>
        <v>1950.4512639211159</v>
      </c>
      <c r="Q211" s="5">
        <f>BI211*EXP('Capital Market Assumptions'!$B$22+'Capital Market Assumptions'!$B$23*'Random Draws'!P210)</f>
        <v>1906.4955453452412</v>
      </c>
      <c r="R211" s="5">
        <f>BJ211*EXP('Capital Market Assumptions'!$B$22+'Capital Market Assumptions'!$B$23*'Random Draws'!Q210)</f>
        <v>1765.8525092885859</v>
      </c>
      <c r="S211" s="5">
        <f>BK211*EXP('Capital Market Assumptions'!$B$22+'Capital Market Assumptions'!$B$23*'Random Draws'!R210)</f>
        <v>1640.1743116770322</v>
      </c>
      <c r="T211" s="5">
        <f>BL211*EXP('Capital Market Assumptions'!$B$22+'Capital Market Assumptions'!$B$23*'Random Draws'!S210)</f>
        <v>1745.7037479031737</v>
      </c>
      <c r="U211" s="5">
        <f>BM211*EXP('Capital Market Assumptions'!$B$22+'Capital Market Assumptions'!$B$23*'Random Draws'!T210)</f>
        <v>1648.6035830627684</v>
      </c>
      <c r="V211" s="5">
        <f>BN211*EXP('Capital Market Assumptions'!$B$22+'Capital Market Assumptions'!$B$23*'Random Draws'!U210)</f>
        <v>1678.3861191846493</v>
      </c>
      <c r="X211">
        <f t="shared" si="111"/>
        <v>4.2999999999999261E-2</v>
      </c>
      <c r="Y211">
        <f t="shared" si="112"/>
        <v>1.0600000000000023</v>
      </c>
      <c r="Z211">
        <f t="shared" si="113"/>
        <v>2.0930000000000035</v>
      </c>
      <c r="AA211">
        <f t="shared" si="114"/>
        <v>3.1530000000000058</v>
      </c>
      <c r="AB211">
        <f t="shared" si="115"/>
        <v>4.2659999999999911</v>
      </c>
      <c r="AC211">
        <f t="shared" si="116"/>
        <v>5.3020000000000067</v>
      </c>
      <c r="AD211">
        <f t="shared" si="117"/>
        <v>6.3569999999999993</v>
      </c>
      <c r="AE211">
        <f t="shared" si="118"/>
        <v>7.3900000000000006</v>
      </c>
      <c r="AF211">
        <f t="shared" si="119"/>
        <v>8.3549999999999898</v>
      </c>
      <c r="AG211">
        <f t="shared" si="120"/>
        <v>9.2480000000000047</v>
      </c>
      <c r="AH211">
        <v>9.9540000000000006</v>
      </c>
      <c r="AI211">
        <v>10.536</v>
      </c>
      <c r="AJ211">
        <v>11.061999999999999</v>
      </c>
      <c r="AK211">
        <v>11.587</v>
      </c>
      <c r="AL211">
        <v>12.256</v>
      </c>
      <c r="AM211">
        <v>12.815</v>
      </c>
      <c r="AN211">
        <v>13.287000000000001</v>
      </c>
      <c r="AO211">
        <v>13.785</v>
      </c>
      <c r="AP211">
        <v>14.218999999999999</v>
      </c>
      <c r="AQ211">
        <v>14.718999999999999</v>
      </c>
      <c r="AS211">
        <f t="shared" si="142"/>
        <v>471</v>
      </c>
      <c r="AT211">
        <f t="shared" si="142"/>
        <v>471</v>
      </c>
      <c r="AU211">
        <f t="shared" si="142"/>
        <v>471</v>
      </c>
      <c r="AV211" s="5">
        <f t="shared" si="121"/>
        <v>520.19494051784534</v>
      </c>
      <c r="AW211" s="5">
        <f t="shared" si="122"/>
        <v>604.04906608540932</v>
      </c>
      <c r="AX211" s="5">
        <f t="shared" si="123"/>
        <v>767.42872617417981</v>
      </c>
      <c r="AY211" s="5">
        <f t="shared" si="124"/>
        <v>784.80007625116718</v>
      </c>
      <c r="AZ211" s="5">
        <f t="shared" si="125"/>
        <v>859.1784218122433</v>
      </c>
      <c r="BA211" s="5">
        <f t="shared" si="126"/>
        <v>1015.8783114198361</v>
      </c>
      <c r="BB211" s="5">
        <f t="shared" si="127"/>
        <v>1316.6021440415936</v>
      </c>
      <c r="BC211" s="5">
        <f t="shared" si="128"/>
        <v>1246.8835263127371</v>
      </c>
      <c r="BD211" s="5">
        <f t="shared" si="129"/>
        <v>1729.5109320315464</v>
      </c>
      <c r="BE211" s="5">
        <f t="shared" si="130"/>
        <v>1686.9737900560194</v>
      </c>
      <c r="BF211" s="5">
        <f t="shared" si="131"/>
        <v>1526.9889427132243</v>
      </c>
      <c r="BG211" s="5">
        <f t="shared" si="132"/>
        <v>1719.3587258475011</v>
      </c>
      <c r="BH211" s="5">
        <f t="shared" si="133"/>
        <v>1900.2045682825856</v>
      </c>
      <c r="BI211" s="5">
        <f t="shared" si="134"/>
        <v>1938.8642639211159</v>
      </c>
      <c r="BJ211" s="5">
        <f t="shared" si="135"/>
        <v>1894.2395453452411</v>
      </c>
      <c r="BK211" s="5">
        <f t="shared" si="136"/>
        <v>1753.0375092885859</v>
      </c>
      <c r="BL211" s="5">
        <f t="shared" si="137"/>
        <v>1626.8873116770321</v>
      </c>
      <c r="BM211" s="5">
        <f t="shared" si="138"/>
        <v>1731.9187479031737</v>
      </c>
      <c r="BN211" s="5">
        <f t="shared" si="139"/>
        <v>1634.3845830627683</v>
      </c>
      <c r="BO211" s="5">
        <f t="shared" si="140"/>
        <v>1663.6671191846492</v>
      </c>
    </row>
    <row r="212" spans="1:67" x14ac:dyDescent="0.3">
      <c r="A212">
        <f t="shared" si="141"/>
        <v>208</v>
      </c>
      <c r="B212">
        <f t="shared" si="110"/>
        <v>471</v>
      </c>
      <c r="C212" s="5">
        <f>AU212*EXP('Capital Market Assumptions'!$B$22+'Capital Market Assumptions'!$B$23*'Random Draws'!B211)</f>
        <v>452.26395836528911</v>
      </c>
      <c r="D212" s="5">
        <f>AV212*EXP('Capital Market Assumptions'!$B$22+'Capital Market Assumptions'!$B$23*'Random Draws'!C211)</f>
        <v>554.75662843845294</v>
      </c>
      <c r="E212" s="5">
        <f>AW212*EXP('Capital Market Assumptions'!$B$22+'Capital Market Assumptions'!$B$23*'Random Draws'!D211)</f>
        <v>464.67027762757908</v>
      </c>
      <c r="F212" s="5">
        <f>AX212*EXP('Capital Market Assumptions'!$B$22+'Capital Market Assumptions'!$B$23*'Random Draws'!E211)</f>
        <v>387.97970324551801</v>
      </c>
      <c r="G212" s="5">
        <f>AY212*EXP('Capital Market Assumptions'!$B$22+'Capital Market Assumptions'!$B$23*'Random Draws'!F211)</f>
        <v>391.0773893099938</v>
      </c>
      <c r="H212" s="5">
        <f>AZ212*EXP('Capital Market Assumptions'!$B$22+'Capital Market Assumptions'!$B$23*'Random Draws'!G211)</f>
        <v>375.8743021343131</v>
      </c>
      <c r="I212" s="5">
        <f>BA212*EXP('Capital Market Assumptions'!$B$22+'Capital Market Assumptions'!$B$23*'Random Draws'!H211)</f>
        <v>346.0087149068197</v>
      </c>
      <c r="J212" s="5">
        <f>BB212*EXP('Capital Market Assumptions'!$B$22+'Capital Market Assumptions'!$B$23*'Random Draws'!I211)</f>
        <v>331.77675268781036</v>
      </c>
      <c r="K212" s="5">
        <f>BC212*EXP('Capital Market Assumptions'!$B$22+'Capital Market Assumptions'!$B$23*'Random Draws'!J211)</f>
        <v>332.24483360786786</v>
      </c>
      <c r="L212" s="5">
        <f>BD212*EXP('Capital Market Assumptions'!$B$22+'Capital Market Assumptions'!$B$23*'Random Draws'!K211)</f>
        <v>321.91001572709007</v>
      </c>
      <c r="M212" s="5">
        <f>BE212*EXP('Capital Market Assumptions'!$B$22+'Capital Market Assumptions'!$B$23*'Random Draws'!L211)</f>
        <v>365.55655463119808</v>
      </c>
      <c r="N212" s="5">
        <f>BF212*EXP('Capital Market Assumptions'!$B$22+'Capital Market Assumptions'!$B$23*'Random Draws'!M211)</f>
        <v>378.75740756709229</v>
      </c>
      <c r="O212" s="5">
        <f>BG212*EXP('Capital Market Assumptions'!$B$22+'Capital Market Assumptions'!$B$23*'Random Draws'!N211)</f>
        <v>363.26318533024784</v>
      </c>
      <c r="P212" s="5">
        <f>BH212*EXP('Capital Market Assumptions'!$B$22+'Capital Market Assumptions'!$B$23*'Random Draws'!O211)</f>
        <v>381.46630535893149</v>
      </c>
      <c r="Q212" s="5">
        <f>BI212*EXP('Capital Market Assumptions'!$B$22+'Capital Market Assumptions'!$B$23*'Random Draws'!P211)</f>
        <v>371.39054861394828</v>
      </c>
      <c r="R212" s="5">
        <f>BJ212*EXP('Capital Market Assumptions'!$B$22+'Capital Market Assumptions'!$B$23*'Random Draws'!Q211)</f>
        <v>388.66935019031462</v>
      </c>
      <c r="S212" s="5">
        <f>BK212*EXP('Capital Market Assumptions'!$B$22+'Capital Market Assumptions'!$B$23*'Random Draws'!R211)</f>
        <v>371.93007013358942</v>
      </c>
      <c r="T212" s="5">
        <f>BL212*EXP('Capital Market Assumptions'!$B$22+'Capital Market Assumptions'!$B$23*'Random Draws'!S211)</f>
        <v>399.33200690351651</v>
      </c>
      <c r="U212" s="5">
        <f>BM212*EXP('Capital Market Assumptions'!$B$22+'Capital Market Assumptions'!$B$23*'Random Draws'!T211)</f>
        <v>438.16805419970166</v>
      </c>
      <c r="V212" s="5">
        <f>BN212*EXP('Capital Market Assumptions'!$B$22+'Capital Market Assumptions'!$B$23*'Random Draws'!U211)</f>
        <v>422.23267779840103</v>
      </c>
      <c r="X212">
        <f t="shared" si="111"/>
        <v>4.2999999999999261E-2</v>
      </c>
      <c r="Y212">
        <f t="shared" si="112"/>
        <v>1.0600000000000023</v>
      </c>
      <c r="Z212">
        <f t="shared" si="113"/>
        <v>2.0930000000000035</v>
      </c>
      <c r="AA212">
        <f t="shared" si="114"/>
        <v>3.1530000000000058</v>
      </c>
      <c r="AB212">
        <f t="shared" si="115"/>
        <v>4.2659999999999911</v>
      </c>
      <c r="AC212">
        <f t="shared" si="116"/>
        <v>5.3020000000000067</v>
      </c>
      <c r="AD212">
        <f t="shared" si="117"/>
        <v>6.3569999999999993</v>
      </c>
      <c r="AE212">
        <f t="shared" si="118"/>
        <v>7.3900000000000006</v>
      </c>
      <c r="AF212">
        <f t="shared" si="119"/>
        <v>8.3549999999999898</v>
      </c>
      <c r="AG212">
        <f t="shared" si="120"/>
        <v>9.2480000000000047</v>
      </c>
      <c r="AH212">
        <v>9.9540000000000006</v>
      </c>
      <c r="AI212">
        <v>10.536</v>
      </c>
      <c r="AJ212">
        <v>11.061999999999999</v>
      </c>
      <c r="AK212">
        <v>11.587</v>
      </c>
      <c r="AL212">
        <v>12.256</v>
      </c>
      <c r="AM212">
        <v>12.815</v>
      </c>
      <c r="AN212">
        <v>13.287000000000001</v>
      </c>
      <c r="AO212">
        <v>13.785</v>
      </c>
      <c r="AP212">
        <v>14.218999999999999</v>
      </c>
      <c r="AQ212">
        <v>14.718999999999999</v>
      </c>
      <c r="AS212">
        <f t="shared" si="142"/>
        <v>471</v>
      </c>
      <c r="AT212">
        <f t="shared" si="142"/>
        <v>471</v>
      </c>
      <c r="AU212">
        <f t="shared" si="142"/>
        <v>471</v>
      </c>
      <c r="AV212" s="5">
        <f t="shared" si="121"/>
        <v>452.22095836528911</v>
      </c>
      <c r="AW212" s="5">
        <f t="shared" si="122"/>
        <v>553.69662843845299</v>
      </c>
      <c r="AX212" s="5">
        <f t="shared" si="123"/>
        <v>462.57727762757906</v>
      </c>
      <c r="AY212" s="5">
        <f t="shared" si="124"/>
        <v>384.82670324551799</v>
      </c>
      <c r="AZ212" s="5">
        <f t="shared" si="125"/>
        <v>386.81138930999384</v>
      </c>
      <c r="BA212" s="5">
        <f t="shared" si="126"/>
        <v>370.57230213431308</v>
      </c>
      <c r="BB212" s="5">
        <f t="shared" si="127"/>
        <v>339.65171490681973</v>
      </c>
      <c r="BC212" s="5">
        <f t="shared" si="128"/>
        <v>324.38675268781037</v>
      </c>
      <c r="BD212" s="5">
        <f t="shared" si="129"/>
        <v>323.8898336078679</v>
      </c>
      <c r="BE212" s="5">
        <f t="shared" si="130"/>
        <v>312.66201572709008</v>
      </c>
      <c r="BF212" s="5">
        <f t="shared" si="131"/>
        <v>355.60255463119807</v>
      </c>
      <c r="BG212" s="5">
        <f t="shared" si="132"/>
        <v>368.22140756709229</v>
      </c>
      <c r="BH212" s="5">
        <f t="shared" si="133"/>
        <v>352.20118533024782</v>
      </c>
      <c r="BI212" s="5">
        <f t="shared" si="134"/>
        <v>369.8793053589315</v>
      </c>
      <c r="BJ212" s="5">
        <f t="shared" si="135"/>
        <v>359.13454861394825</v>
      </c>
      <c r="BK212" s="5">
        <f t="shared" si="136"/>
        <v>375.85435019031462</v>
      </c>
      <c r="BL212" s="5">
        <f t="shared" si="137"/>
        <v>358.64307013358945</v>
      </c>
      <c r="BM212" s="5">
        <f t="shared" si="138"/>
        <v>385.54700690351649</v>
      </c>
      <c r="BN212" s="5">
        <f t="shared" si="139"/>
        <v>423.94905419970166</v>
      </c>
      <c r="BO212" s="5">
        <f t="shared" si="140"/>
        <v>407.51367779840103</v>
      </c>
    </row>
    <row r="213" spans="1:67" x14ac:dyDescent="0.3">
      <c r="A213">
        <f t="shared" si="141"/>
        <v>209</v>
      </c>
      <c r="B213">
        <f t="shared" si="110"/>
        <v>471</v>
      </c>
      <c r="C213" s="5">
        <f>AU213*EXP('Capital Market Assumptions'!$B$22+'Capital Market Assumptions'!$B$23*'Random Draws'!B212)</f>
        <v>495.19973952936363</v>
      </c>
      <c r="D213" s="5">
        <f>AV213*EXP('Capital Market Assumptions'!$B$22+'Capital Market Assumptions'!$B$23*'Random Draws'!C212)</f>
        <v>485.96787244549324</v>
      </c>
      <c r="E213" s="5">
        <f>AW213*EXP('Capital Market Assumptions'!$B$22+'Capital Market Assumptions'!$B$23*'Random Draws'!D212)</f>
        <v>512.58184694623264</v>
      </c>
      <c r="F213" s="5">
        <f>AX213*EXP('Capital Market Assumptions'!$B$22+'Capital Market Assumptions'!$B$23*'Random Draws'!E212)</f>
        <v>469.33070982569177</v>
      </c>
      <c r="G213" s="5">
        <f>AY213*EXP('Capital Market Assumptions'!$B$22+'Capital Market Assumptions'!$B$23*'Random Draws'!F212)</f>
        <v>416.30496570426681</v>
      </c>
      <c r="H213" s="5">
        <f>AZ213*EXP('Capital Market Assumptions'!$B$22+'Capital Market Assumptions'!$B$23*'Random Draws'!G212)</f>
        <v>389.31234523085016</v>
      </c>
      <c r="I213" s="5">
        <f>BA213*EXP('Capital Market Assumptions'!$B$22+'Capital Market Assumptions'!$B$23*'Random Draws'!H212)</f>
        <v>466.92355989322027</v>
      </c>
      <c r="J213" s="5">
        <f>BB213*EXP('Capital Market Assumptions'!$B$22+'Capital Market Assumptions'!$B$23*'Random Draws'!I212)</f>
        <v>414.79468018108156</v>
      </c>
      <c r="K213" s="5">
        <f>BC213*EXP('Capital Market Assumptions'!$B$22+'Capital Market Assumptions'!$B$23*'Random Draws'!J212)</f>
        <v>419.50950756442779</v>
      </c>
      <c r="L213" s="5">
        <f>BD213*EXP('Capital Market Assumptions'!$B$22+'Capital Market Assumptions'!$B$23*'Random Draws'!K212)</f>
        <v>427.98351528627597</v>
      </c>
      <c r="M213" s="5">
        <f>BE213*EXP('Capital Market Assumptions'!$B$22+'Capital Market Assumptions'!$B$23*'Random Draws'!L212)</f>
        <v>446.09716285858212</v>
      </c>
      <c r="N213" s="5">
        <f>BF213*EXP('Capital Market Assumptions'!$B$22+'Capital Market Assumptions'!$B$23*'Random Draws'!M212)</f>
        <v>464.95924558506687</v>
      </c>
      <c r="O213" s="5">
        <f>BG213*EXP('Capital Market Assumptions'!$B$22+'Capital Market Assumptions'!$B$23*'Random Draws'!N212)</f>
        <v>456.18311078972886</v>
      </c>
      <c r="P213" s="5">
        <f>BH213*EXP('Capital Market Assumptions'!$B$22+'Capital Market Assumptions'!$B$23*'Random Draws'!O212)</f>
        <v>514.85044577721726</v>
      </c>
      <c r="Q213" s="5">
        <f>BI213*EXP('Capital Market Assumptions'!$B$22+'Capital Market Assumptions'!$B$23*'Random Draws'!P212)</f>
        <v>545.87532846585509</v>
      </c>
      <c r="R213" s="5">
        <f>BJ213*EXP('Capital Market Assumptions'!$B$22+'Capital Market Assumptions'!$B$23*'Random Draws'!Q212)</f>
        <v>597.96481584183573</v>
      </c>
      <c r="S213" s="5">
        <f>BK213*EXP('Capital Market Assumptions'!$B$22+'Capital Market Assumptions'!$B$23*'Random Draws'!R212)</f>
        <v>608.12591997433708</v>
      </c>
      <c r="T213" s="5">
        <f>BL213*EXP('Capital Market Assumptions'!$B$22+'Capital Market Assumptions'!$B$23*'Random Draws'!S212)</f>
        <v>651.45570533914702</v>
      </c>
      <c r="U213" s="5">
        <f>BM213*EXP('Capital Market Assumptions'!$B$22+'Capital Market Assumptions'!$B$23*'Random Draws'!T212)</f>
        <v>763.06881710918492</v>
      </c>
      <c r="V213" s="5">
        <f>BN213*EXP('Capital Market Assumptions'!$B$22+'Capital Market Assumptions'!$B$23*'Random Draws'!U212)</f>
        <v>694.9512542675094</v>
      </c>
      <c r="X213">
        <f t="shared" si="111"/>
        <v>4.2999999999999261E-2</v>
      </c>
      <c r="Y213">
        <f t="shared" si="112"/>
        <v>1.0600000000000023</v>
      </c>
      <c r="Z213">
        <f t="shared" si="113"/>
        <v>2.0930000000000035</v>
      </c>
      <c r="AA213">
        <f t="shared" si="114"/>
        <v>3.1530000000000058</v>
      </c>
      <c r="AB213">
        <f t="shared" si="115"/>
        <v>4.2659999999999911</v>
      </c>
      <c r="AC213">
        <f t="shared" si="116"/>
        <v>5.3020000000000067</v>
      </c>
      <c r="AD213">
        <f t="shared" si="117"/>
        <v>6.3569999999999993</v>
      </c>
      <c r="AE213">
        <f t="shared" si="118"/>
        <v>7.3900000000000006</v>
      </c>
      <c r="AF213">
        <f t="shared" si="119"/>
        <v>8.3549999999999898</v>
      </c>
      <c r="AG213">
        <f t="shared" si="120"/>
        <v>9.2480000000000047</v>
      </c>
      <c r="AH213">
        <v>9.9540000000000006</v>
      </c>
      <c r="AI213">
        <v>10.536</v>
      </c>
      <c r="AJ213">
        <v>11.061999999999999</v>
      </c>
      <c r="AK213">
        <v>11.587</v>
      </c>
      <c r="AL213">
        <v>12.256</v>
      </c>
      <c r="AM213">
        <v>12.815</v>
      </c>
      <c r="AN213">
        <v>13.287000000000001</v>
      </c>
      <c r="AO213">
        <v>13.785</v>
      </c>
      <c r="AP213">
        <v>14.218999999999999</v>
      </c>
      <c r="AQ213">
        <v>14.718999999999999</v>
      </c>
      <c r="AS213">
        <f t="shared" si="142"/>
        <v>471</v>
      </c>
      <c r="AT213">
        <f t="shared" si="142"/>
        <v>471</v>
      </c>
      <c r="AU213">
        <f t="shared" si="142"/>
        <v>471</v>
      </c>
      <c r="AV213" s="5">
        <f t="shared" si="121"/>
        <v>495.15673952936362</v>
      </c>
      <c r="AW213" s="5">
        <f t="shared" si="122"/>
        <v>484.90787244549324</v>
      </c>
      <c r="AX213" s="5">
        <f t="shared" si="123"/>
        <v>510.48884694623263</v>
      </c>
      <c r="AY213" s="5">
        <f t="shared" si="124"/>
        <v>466.17770982569175</v>
      </c>
      <c r="AZ213" s="5">
        <f t="shared" si="125"/>
        <v>412.03896570426684</v>
      </c>
      <c r="BA213" s="5">
        <f t="shared" si="126"/>
        <v>384.01034523085013</v>
      </c>
      <c r="BB213" s="5">
        <f t="shared" si="127"/>
        <v>460.5665598932203</v>
      </c>
      <c r="BC213" s="5">
        <f t="shared" si="128"/>
        <v>407.40468018108157</v>
      </c>
      <c r="BD213" s="5">
        <f t="shared" si="129"/>
        <v>411.15450756442783</v>
      </c>
      <c r="BE213" s="5">
        <f t="shared" si="130"/>
        <v>418.73551528627598</v>
      </c>
      <c r="BF213" s="5">
        <f t="shared" si="131"/>
        <v>436.14316285858212</v>
      </c>
      <c r="BG213" s="5">
        <f t="shared" si="132"/>
        <v>454.42324558506687</v>
      </c>
      <c r="BH213" s="5">
        <f t="shared" si="133"/>
        <v>445.12111078972885</v>
      </c>
      <c r="BI213" s="5">
        <f t="shared" si="134"/>
        <v>503.26344577721727</v>
      </c>
      <c r="BJ213" s="5">
        <f t="shared" si="135"/>
        <v>533.61932846585512</v>
      </c>
      <c r="BK213" s="5">
        <f t="shared" si="136"/>
        <v>585.14981584183568</v>
      </c>
      <c r="BL213" s="5">
        <f t="shared" si="137"/>
        <v>594.83891997433705</v>
      </c>
      <c r="BM213" s="5">
        <f t="shared" si="138"/>
        <v>637.67070533914705</v>
      </c>
      <c r="BN213" s="5">
        <f t="shared" si="139"/>
        <v>748.84981710918487</v>
      </c>
      <c r="BO213" s="5">
        <f t="shared" si="140"/>
        <v>680.23225426750935</v>
      </c>
    </row>
    <row r="214" spans="1:67" x14ac:dyDescent="0.3">
      <c r="A214">
        <f t="shared" si="141"/>
        <v>210</v>
      </c>
      <c r="B214">
        <f t="shared" si="110"/>
        <v>471</v>
      </c>
      <c r="C214" s="5">
        <f>AU214*EXP('Capital Market Assumptions'!$B$22+'Capital Market Assumptions'!$B$23*'Random Draws'!B213)</f>
        <v>496.13922879937155</v>
      </c>
      <c r="D214" s="5">
        <f>AV214*EXP('Capital Market Assumptions'!$B$22+'Capital Market Assumptions'!$B$23*'Random Draws'!C213)</f>
        <v>551.8314368480236</v>
      </c>
      <c r="E214" s="5">
        <f>AW214*EXP('Capital Market Assumptions'!$B$22+'Capital Market Assumptions'!$B$23*'Random Draws'!D213)</f>
        <v>574.02692860286857</v>
      </c>
      <c r="F214" s="5">
        <f>AX214*EXP('Capital Market Assumptions'!$B$22+'Capital Market Assumptions'!$B$23*'Random Draws'!E213)</f>
        <v>649.30426377924653</v>
      </c>
      <c r="G214" s="5">
        <f>AY214*EXP('Capital Market Assumptions'!$B$22+'Capital Market Assumptions'!$B$23*'Random Draws'!F213)</f>
        <v>704.09009997925921</v>
      </c>
      <c r="H214" s="5">
        <f>AZ214*EXP('Capital Market Assumptions'!$B$22+'Capital Market Assumptions'!$B$23*'Random Draws'!G213)</f>
        <v>803.38365774436306</v>
      </c>
      <c r="I214" s="5">
        <f>BA214*EXP('Capital Market Assumptions'!$B$22+'Capital Market Assumptions'!$B$23*'Random Draws'!H213)</f>
        <v>847.63008644329705</v>
      </c>
      <c r="J214" s="5">
        <f>BB214*EXP('Capital Market Assumptions'!$B$22+'Capital Market Assumptions'!$B$23*'Random Draws'!I213)</f>
        <v>1064.1220473656506</v>
      </c>
      <c r="K214" s="5">
        <f>BC214*EXP('Capital Market Assumptions'!$B$22+'Capital Market Assumptions'!$B$23*'Random Draws'!J213)</f>
        <v>962.78993764693871</v>
      </c>
      <c r="L214" s="5">
        <f>BD214*EXP('Capital Market Assumptions'!$B$22+'Capital Market Assumptions'!$B$23*'Random Draws'!K213)</f>
        <v>999.75492925782726</v>
      </c>
      <c r="M214" s="5">
        <f>BE214*EXP('Capital Market Assumptions'!$B$22+'Capital Market Assumptions'!$B$23*'Random Draws'!L213)</f>
        <v>1043.7967120924916</v>
      </c>
      <c r="N214" s="5">
        <f>BF214*EXP('Capital Market Assumptions'!$B$22+'Capital Market Assumptions'!$B$23*'Random Draws'!M213)</f>
        <v>1341.6206247027928</v>
      </c>
      <c r="O214" s="5">
        <f>BG214*EXP('Capital Market Assumptions'!$B$22+'Capital Market Assumptions'!$B$23*'Random Draws'!N213)</f>
        <v>1398.0959973308413</v>
      </c>
      <c r="P214" s="5">
        <f>BH214*EXP('Capital Market Assumptions'!$B$22+'Capital Market Assumptions'!$B$23*'Random Draws'!O213)</f>
        <v>1337.249991087494</v>
      </c>
      <c r="Q214" s="5">
        <f>BI214*EXP('Capital Market Assumptions'!$B$22+'Capital Market Assumptions'!$B$23*'Random Draws'!P213)</f>
        <v>1352.4646452528366</v>
      </c>
      <c r="R214" s="5">
        <f>BJ214*EXP('Capital Market Assumptions'!$B$22+'Capital Market Assumptions'!$B$23*'Random Draws'!Q213)</f>
        <v>1404.3437196449402</v>
      </c>
      <c r="S214" s="5">
        <f>BK214*EXP('Capital Market Assumptions'!$B$22+'Capital Market Assumptions'!$B$23*'Random Draws'!R213)</f>
        <v>1504.1095125754487</v>
      </c>
      <c r="T214" s="5">
        <f>BL214*EXP('Capital Market Assumptions'!$B$22+'Capital Market Assumptions'!$B$23*'Random Draws'!S213)</f>
        <v>1328.5651024727426</v>
      </c>
      <c r="U214" s="5">
        <f>BM214*EXP('Capital Market Assumptions'!$B$22+'Capital Market Assumptions'!$B$23*'Random Draws'!T213)</f>
        <v>1331.3221685177261</v>
      </c>
      <c r="V214" s="5">
        <f>BN214*EXP('Capital Market Assumptions'!$B$22+'Capital Market Assumptions'!$B$23*'Random Draws'!U213)</f>
        <v>1494.2016959183468</v>
      </c>
      <c r="X214">
        <f t="shared" si="111"/>
        <v>4.2999999999999261E-2</v>
      </c>
      <c r="Y214">
        <f t="shared" si="112"/>
        <v>1.0600000000000023</v>
      </c>
      <c r="Z214">
        <f t="shared" si="113"/>
        <v>2.0930000000000035</v>
      </c>
      <c r="AA214">
        <f t="shared" si="114"/>
        <v>3.1530000000000058</v>
      </c>
      <c r="AB214">
        <f t="shared" si="115"/>
        <v>4.2659999999999911</v>
      </c>
      <c r="AC214">
        <f t="shared" si="116"/>
        <v>5.3020000000000067</v>
      </c>
      <c r="AD214">
        <f t="shared" si="117"/>
        <v>6.3569999999999993</v>
      </c>
      <c r="AE214">
        <f t="shared" si="118"/>
        <v>7.3900000000000006</v>
      </c>
      <c r="AF214">
        <f t="shared" si="119"/>
        <v>8.3549999999999898</v>
      </c>
      <c r="AG214">
        <f t="shared" si="120"/>
        <v>9.2480000000000047</v>
      </c>
      <c r="AH214">
        <v>9.9540000000000006</v>
      </c>
      <c r="AI214">
        <v>10.536</v>
      </c>
      <c r="AJ214">
        <v>11.061999999999999</v>
      </c>
      <c r="AK214">
        <v>11.587</v>
      </c>
      <c r="AL214">
        <v>12.256</v>
      </c>
      <c r="AM214">
        <v>12.815</v>
      </c>
      <c r="AN214">
        <v>13.287000000000001</v>
      </c>
      <c r="AO214">
        <v>13.785</v>
      </c>
      <c r="AP214">
        <v>14.218999999999999</v>
      </c>
      <c r="AQ214">
        <v>14.718999999999999</v>
      </c>
      <c r="AS214">
        <f t="shared" si="142"/>
        <v>471</v>
      </c>
      <c r="AT214">
        <f t="shared" si="142"/>
        <v>471</v>
      </c>
      <c r="AU214">
        <f t="shared" si="142"/>
        <v>471</v>
      </c>
      <c r="AV214" s="5">
        <f t="shared" si="121"/>
        <v>496.09622879937154</v>
      </c>
      <c r="AW214" s="5">
        <f t="shared" si="122"/>
        <v>550.77143684802354</v>
      </c>
      <c r="AX214" s="5">
        <f t="shared" si="123"/>
        <v>571.9339286028686</v>
      </c>
      <c r="AY214" s="5">
        <f t="shared" si="124"/>
        <v>646.15126377924651</v>
      </c>
      <c r="AZ214" s="5">
        <f t="shared" si="125"/>
        <v>699.82409997925924</v>
      </c>
      <c r="BA214" s="5">
        <f t="shared" si="126"/>
        <v>798.08165774436304</v>
      </c>
      <c r="BB214" s="5">
        <f t="shared" si="127"/>
        <v>841.27308644329707</v>
      </c>
      <c r="BC214" s="5">
        <f t="shared" si="128"/>
        <v>1056.7320473656505</v>
      </c>
      <c r="BD214" s="5">
        <f t="shared" si="129"/>
        <v>954.43493764693869</v>
      </c>
      <c r="BE214" s="5">
        <f t="shared" si="130"/>
        <v>990.50692925782721</v>
      </c>
      <c r="BF214" s="5">
        <f t="shared" si="131"/>
        <v>1033.8427120924916</v>
      </c>
      <c r="BG214" s="5">
        <f t="shared" si="132"/>
        <v>1331.0846247027928</v>
      </c>
      <c r="BH214" s="5">
        <f t="shared" si="133"/>
        <v>1387.0339973308414</v>
      </c>
      <c r="BI214" s="5">
        <f t="shared" si="134"/>
        <v>1325.662991087494</v>
      </c>
      <c r="BJ214" s="5">
        <f t="shared" si="135"/>
        <v>1340.2086452528365</v>
      </c>
      <c r="BK214" s="5">
        <f t="shared" si="136"/>
        <v>1391.5287196449401</v>
      </c>
      <c r="BL214" s="5">
        <f t="shared" si="137"/>
        <v>1490.8225125754486</v>
      </c>
      <c r="BM214" s="5">
        <f t="shared" si="138"/>
        <v>1314.7801024727426</v>
      </c>
      <c r="BN214" s="5">
        <f t="shared" si="139"/>
        <v>1317.1031685177261</v>
      </c>
      <c r="BO214" s="5">
        <f t="shared" si="140"/>
        <v>1479.4826959183467</v>
      </c>
    </row>
    <row r="215" spans="1:67" x14ac:dyDescent="0.3">
      <c r="A215">
        <f t="shared" si="141"/>
        <v>211</v>
      </c>
      <c r="B215">
        <f t="shared" si="110"/>
        <v>471</v>
      </c>
      <c r="C215" s="5">
        <f>AU215*EXP('Capital Market Assumptions'!$B$22+'Capital Market Assumptions'!$B$23*'Random Draws'!B214)</f>
        <v>474.34269817307802</v>
      </c>
      <c r="D215" s="5">
        <f>AV215*EXP('Capital Market Assumptions'!$B$22+'Capital Market Assumptions'!$B$23*'Random Draws'!C214)</f>
        <v>614.76497380221281</v>
      </c>
      <c r="E215" s="5">
        <f>AW215*EXP('Capital Market Assumptions'!$B$22+'Capital Market Assumptions'!$B$23*'Random Draws'!D214)</f>
        <v>668.11207761434275</v>
      </c>
      <c r="F215" s="5">
        <f>AX215*EXP('Capital Market Assumptions'!$B$22+'Capital Market Assumptions'!$B$23*'Random Draws'!E214)</f>
        <v>646.91052176007236</v>
      </c>
      <c r="G215" s="5">
        <f>AY215*EXP('Capital Market Assumptions'!$B$22+'Capital Market Assumptions'!$B$23*'Random Draws'!F214)</f>
        <v>806.78265222875393</v>
      </c>
      <c r="H215" s="5">
        <f>AZ215*EXP('Capital Market Assumptions'!$B$22+'Capital Market Assumptions'!$B$23*'Random Draws'!G214)</f>
        <v>681.46918720644578</v>
      </c>
      <c r="I215" s="5">
        <f>BA215*EXP('Capital Market Assumptions'!$B$22+'Capital Market Assumptions'!$B$23*'Random Draws'!H214)</f>
        <v>760.84101666561787</v>
      </c>
      <c r="J215" s="5">
        <f>BB215*EXP('Capital Market Assumptions'!$B$22+'Capital Market Assumptions'!$B$23*'Random Draws'!I214)</f>
        <v>755.9327924810749</v>
      </c>
      <c r="K215" s="5">
        <f>BC215*EXP('Capital Market Assumptions'!$B$22+'Capital Market Assumptions'!$B$23*'Random Draws'!J214)</f>
        <v>639.14354418383209</v>
      </c>
      <c r="L215" s="5">
        <f>BD215*EXP('Capital Market Assumptions'!$B$22+'Capital Market Assumptions'!$B$23*'Random Draws'!K214)</f>
        <v>630.91527327188101</v>
      </c>
      <c r="M215" s="5">
        <f>BE215*EXP('Capital Market Assumptions'!$B$22+'Capital Market Assumptions'!$B$23*'Random Draws'!L214)</f>
        <v>530.83729218886799</v>
      </c>
      <c r="N215" s="5">
        <f>BF215*EXP('Capital Market Assumptions'!$B$22+'Capital Market Assumptions'!$B$23*'Random Draws'!M214)</f>
        <v>582.06148694536262</v>
      </c>
      <c r="O215" s="5">
        <f>BG215*EXP('Capital Market Assumptions'!$B$22+'Capital Market Assumptions'!$B$23*'Random Draws'!N214)</f>
        <v>595.66220481194046</v>
      </c>
      <c r="P215" s="5">
        <f>BH215*EXP('Capital Market Assumptions'!$B$22+'Capital Market Assumptions'!$B$23*'Random Draws'!O214)</f>
        <v>639.45473953871135</v>
      </c>
      <c r="Q215" s="5">
        <f>BI215*EXP('Capital Market Assumptions'!$B$22+'Capital Market Assumptions'!$B$23*'Random Draws'!P214)</f>
        <v>572.84211292718282</v>
      </c>
      <c r="R215" s="5">
        <f>BJ215*EXP('Capital Market Assumptions'!$B$22+'Capital Market Assumptions'!$B$23*'Random Draws'!Q214)</f>
        <v>660.20454895804323</v>
      </c>
      <c r="S215" s="5">
        <f>BK215*EXP('Capital Market Assumptions'!$B$22+'Capital Market Assumptions'!$B$23*'Random Draws'!R214)</f>
        <v>697.46238183291064</v>
      </c>
      <c r="T215" s="5">
        <f>BL215*EXP('Capital Market Assumptions'!$B$22+'Capital Market Assumptions'!$B$23*'Random Draws'!S214)</f>
        <v>510.51820242362572</v>
      </c>
      <c r="U215" s="5">
        <f>BM215*EXP('Capital Market Assumptions'!$B$22+'Capital Market Assumptions'!$B$23*'Random Draws'!T214)</f>
        <v>652.54257508638545</v>
      </c>
      <c r="V215" s="5">
        <f>BN215*EXP('Capital Market Assumptions'!$B$22+'Capital Market Assumptions'!$B$23*'Random Draws'!U214)</f>
        <v>626.7327034918568</v>
      </c>
      <c r="X215">
        <f t="shared" si="111"/>
        <v>4.2999999999999261E-2</v>
      </c>
      <c r="Y215">
        <f t="shared" si="112"/>
        <v>1.0600000000000023</v>
      </c>
      <c r="Z215">
        <f t="shared" si="113"/>
        <v>2.0930000000000035</v>
      </c>
      <c r="AA215">
        <f t="shared" si="114"/>
        <v>3.1530000000000058</v>
      </c>
      <c r="AB215">
        <f t="shared" si="115"/>
        <v>4.2659999999999911</v>
      </c>
      <c r="AC215">
        <f t="shared" si="116"/>
        <v>5.3020000000000067</v>
      </c>
      <c r="AD215">
        <f t="shared" si="117"/>
        <v>6.3569999999999993</v>
      </c>
      <c r="AE215">
        <f t="shared" si="118"/>
        <v>7.3900000000000006</v>
      </c>
      <c r="AF215">
        <f t="shared" si="119"/>
        <v>8.3549999999999898</v>
      </c>
      <c r="AG215">
        <f t="shared" si="120"/>
        <v>9.2480000000000047</v>
      </c>
      <c r="AH215">
        <v>9.9540000000000006</v>
      </c>
      <c r="AI215">
        <v>10.536</v>
      </c>
      <c r="AJ215">
        <v>11.061999999999999</v>
      </c>
      <c r="AK215">
        <v>11.587</v>
      </c>
      <c r="AL215">
        <v>12.256</v>
      </c>
      <c r="AM215">
        <v>12.815</v>
      </c>
      <c r="AN215">
        <v>13.287000000000001</v>
      </c>
      <c r="AO215">
        <v>13.785</v>
      </c>
      <c r="AP215">
        <v>14.218999999999999</v>
      </c>
      <c r="AQ215">
        <v>14.718999999999999</v>
      </c>
      <c r="AS215">
        <f t="shared" si="142"/>
        <v>471</v>
      </c>
      <c r="AT215">
        <f t="shared" si="142"/>
        <v>471</v>
      </c>
      <c r="AU215">
        <f t="shared" si="142"/>
        <v>471</v>
      </c>
      <c r="AV215" s="5">
        <f t="shared" si="121"/>
        <v>474.29969817307801</v>
      </c>
      <c r="AW215" s="5">
        <f t="shared" si="122"/>
        <v>613.70497380221286</v>
      </c>
      <c r="AX215" s="5">
        <f t="shared" si="123"/>
        <v>666.01907761434279</v>
      </c>
      <c r="AY215" s="5">
        <f t="shared" si="124"/>
        <v>643.75752176007234</v>
      </c>
      <c r="AZ215" s="5">
        <f t="shared" si="125"/>
        <v>802.51665222875397</v>
      </c>
      <c r="BA215" s="5">
        <f t="shared" si="126"/>
        <v>676.16718720644576</v>
      </c>
      <c r="BB215" s="5">
        <f t="shared" si="127"/>
        <v>754.4840166656179</v>
      </c>
      <c r="BC215" s="5">
        <f t="shared" si="128"/>
        <v>748.54279248107491</v>
      </c>
      <c r="BD215" s="5">
        <f t="shared" si="129"/>
        <v>630.78854418383207</v>
      </c>
      <c r="BE215" s="5">
        <f t="shared" si="130"/>
        <v>621.66727327188096</v>
      </c>
      <c r="BF215" s="5">
        <f t="shared" si="131"/>
        <v>520.88329218886804</v>
      </c>
      <c r="BG215" s="5">
        <f t="shared" si="132"/>
        <v>571.52548694536267</v>
      </c>
      <c r="BH215" s="5">
        <f t="shared" si="133"/>
        <v>584.60020481194044</v>
      </c>
      <c r="BI215" s="5">
        <f t="shared" si="134"/>
        <v>627.86773953871136</v>
      </c>
      <c r="BJ215" s="5">
        <f t="shared" si="135"/>
        <v>560.58611292718285</v>
      </c>
      <c r="BK215" s="5">
        <f t="shared" si="136"/>
        <v>647.38954895804318</v>
      </c>
      <c r="BL215" s="5">
        <f t="shared" si="137"/>
        <v>684.1753818329106</v>
      </c>
      <c r="BM215" s="5">
        <f t="shared" si="138"/>
        <v>496.7332024236257</v>
      </c>
      <c r="BN215" s="5">
        <f t="shared" si="139"/>
        <v>638.3235750863854</v>
      </c>
      <c r="BO215" s="5">
        <f t="shared" si="140"/>
        <v>612.01370349185675</v>
      </c>
    </row>
    <row r="216" spans="1:67" x14ac:dyDescent="0.3">
      <c r="A216">
        <f t="shared" si="141"/>
        <v>212</v>
      </c>
      <c r="B216">
        <f t="shared" si="110"/>
        <v>471</v>
      </c>
      <c r="C216" s="5">
        <f>AU216*EXP('Capital Market Assumptions'!$B$22+'Capital Market Assumptions'!$B$23*'Random Draws'!B215)</f>
        <v>613.79424504489714</v>
      </c>
      <c r="D216" s="5">
        <f>AV216*EXP('Capital Market Assumptions'!$B$22+'Capital Market Assumptions'!$B$23*'Random Draws'!C215)</f>
        <v>609.83239423798852</v>
      </c>
      <c r="E216" s="5">
        <f>AW216*EXP('Capital Market Assumptions'!$B$22+'Capital Market Assumptions'!$B$23*'Random Draws'!D215)</f>
        <v>706.31743303038104</v>
      </c>
      <c r="F216" s="5">
        <f>AX216*EXP('Capital Market Assumptions'!$B$22+'Capital Market Assumptions'!$B$23*'Random Draws'!E215)</f>
        <v>582.79345803903766</v>
      </c>
      <c r="G216" s="5">
        <f>AY216*EXP('Capital Market Assumptions'!$B$22+'Capital Market Assumptions'!$B$23*'Random Draws'!F215)</f>
        <v>571.63699509390699</v>
      </c>
      <c r="H216" s="5">
        <f>AZ216*EXP('Capital Market Assumptions'!$B$22+'Capital Market Assumptions'!$B$23*'Random Draws'!G215)</f>
        <v>743.07835756000975</v>
      </c>
      <c r="I216" s="5">
        <f>BA216*EXP('Capital Market Assumptions'!$B$22+'Capital Market Assumptions'!$B$23*'Random Draws'!H215)</f>
        <v>785.70828609328078</v>
      </c>
      <c r="J216" s="5">
        <f>BB216*EXP('Capital Market Assumptions'!$B$22+'Capital Market Assumptions'!$B$23*'Random Draws'!I215)</f>
        <v>916.76002890947689</v>
      </c>
      <c r="K216" s="5">
        <f>BC216*EXP('Capital Market Assumptions'!$B$22+'Capital Market Assumptions'!$B$23*'Random Draws'!J215)</f>
        <v>807.71825085717899</v>
      </c>
      <c r="L216" s="5">
        <f>BD216*EXP('Capital Market Assumptions'!$B$22+'Capital Market Assumptions'!$B$23*'Random Draws'!K215)</f>
        <v>825.38707201499778</v>
      </c>
      <c r="M216" s="5">
        <f>BE216*EXP('Capital Market Assumptions'!$B$22+'Capital Market Assumptions'!$B$23*'Random Draws'!L215)</f>
        <v>1121.3242942566094</v>
      </c>
      <c r="N216" s="5">
        <f>BF216*EXP('Capital Market Assumptions'!$B$22+'Capital Market Assumptions'!$B$23*'Random Draws'!M215)</f>
        <v>1175.0706207194858</v>
      </c>
      <c r="O216" s="5">
        <f>BG216*EXP('Capital Market Assumptions'!$B$22+'Capital Market Assumptions'!$B$23*'Random Draws'!N215)</f>
        <v>1307.0553237917675</v>
      </c>
      <c r="P216" s="5">
        <f>BH216*EXP('Capital Market Assumptions'!$B$22+'Capital Market Assumptions'!$B$23*'Random Draws'!O215)</f>
        <v>1151.8654032791817</v>
      </c>
      <c r="Q216" s="5">
        <f>BI216*EXP('Capital Market Assumptions'!$B$22+'Capital Market Assumptions'!$B$23*'Random Draws'!P215)</f>
        <v>1149.8712306675293</v>
      </c>
      <c r="R216" s="5">
        <f>BJ216*EXP('Capital Market Assumptions'!$B$22+'Capital Market Assumptions'!$B$23*'Random Draws'!Q215)</f>
        <v>1469.8962638616035</v>
      </c>
      <c r="S216" s="5">
        <f>BK216*EXP('Capital Market Assumptions'!$B$22+'Capital Market Assumptions'!$B$23*'Random Draws'!R215)</f>
        <v>1625.7217430862206</v>
      </c>
      <c r="T216" s="5">
        <f>BL216*EXP('Capital Market Assumptions'!$B$22+'Capital Market Assumptions'!$B$23*'Random Draws'!S215)</f>
        <v>1974.2616859643081</v>
      </c>
      <c r="U216" s="5">
        <f>BM216*EXP('Capital Market Assumptions'!$B$22+'Capital Market Assumptions'!$B$23*'Random Draws'!T215)</f>
        <v>1899.8922208395768</v>
      </c>
      <c r="V216" s="5">
        <f>BN216*EXP('Capital Market Assumptions'!$B$22+'Capital Market Assumptions'!$B$23*'Random Draws'!U215)</f>
        <v>2700.1760897502609</v>
      </c>
      <c r="X216">
        <f t="shared" si="111"/>
        <v>4.2999999999999261E-2</v>
      </c>
      <c r="Y216">
        <f t="shared" si="112"/>
        <v>1.0600000000000023</v>
      </c>
      <c r="Z216">
        <f t="shared" si="113"/>
        <v>2.0930000000000035</v>
      </c>
      <c r="AA216">
        <f t="shared" si="114"/>
        <v>3.1530000000000058</v>
      </c>
      <c r="AB216">
        <f t="shared" si="115"/>
        <v>4.2659999999999911</v>
      </c>
      <c r="AC216">
        <f t="shared" si="116"/>
        <v>5.3020000000000067</v>
      </c>
      <c r="AD216">
        <f t="shared" si="117"/>
        <v>6.3569999999999993</v>
      </c>
      <c r="AE216">
        <f t="shared" si="118"/>
        <v>7.3900000000000006</v>
      </c>
      <c r="AF216">
        <f t="shared" si="119"/>
        <v>8.3549999999999898</v>
      </c>
      <c r="AG216">
        <f t="shared" si="120"/>
        <v>9.2480000000000047</v>
      </c>
      <c r="AH216">
        <v>9.9540000000000006</v>
      </c>
      <c r="AI216">
        <v>10.536</v>
      </c>
      <c r="AJ216">
        <v>11.061999999999999</v>
      </c>
      <c r="AK216">
        <v>11.587</v>
      </c>
      <c r="AL216">
        <v>12.256</v>
      </c>
      <c r="AM216">
        <v>12.815</v>
      </c>
      <c r="AN216">
        <v>13.287000000000001</v>
      </c>
      <c r="AO216">
        <v>13.785</v>
      </c>
      <c r="AP216">
        <v>14.218999999999999</v>
      </c>
      <c r="AQ216">
        <v>14.718999999999999</v>
      </c>
      <c r="AS216">
        <f t="shared" si="142"/>
        <v>471</v>
      </c>
      <c r="AT216">
        <f t="shared" si="142"/>
        <v>471</v>
      </c>
      <c r="AU216">
        <f t="shared" si="142"/>
        <v>471</v>
      </c>
      <c r="AV216" s="5">
        <f t="shared" si="121"/>
        <v>613.75124504489713</v>
      </c>
      <c r="AW216" s="5">
        <f t="shared" si="122"/>
        <v>608.77239423798846</v>
      </c>
      <c r="AX216" s="5">
        <f t="shared" si="123"/>
        <v>704.22443303038108</v>
      </c>
      <c r="AY216" s="5">
        <f t="shared" si="124"/>
        <v>579.64045803903764</v>
      </c>
      <c r="AZ216" s="5">
        <f t="shared" si="125"/>
        <v>567.37099509390703</v>
      </c>
      <c r="BA216" s="5">
        <f t="shared" si="126"/>
        <v>737.77635756000973</v>
      </c>
      <c r="BB216" s="5">
        <f t="shared" si="127"/>
        <v>779.35128609328081</v>
      </c>
      <c r="BC216" s="5">
        <f t="shared" si="128"/>
        <v>909.3700289094769</v>
      </c>
      <c r="BD216" s="5">
        <f t="shared" si="129"/>
        <v>799.36325085717897</v>
      </c>
      <c r="BE216" s="5">
        <f t="shared" si="130"/>
        <v>816.13907201499774</v>
      </c>
      <c r="BF216" s="5">
        <f t="shared" si="131"/>
        <v>1111.3702942566094</v>
      </c>
      <c r="BG216" s="5">
        <f t="shared" si="132"/>
        <v>1164.5346207194857</v>
      </c>
      <c r="BH216" s="5">
        <f t="shared" si="133"/>
        <v>1295.9933237917676</v>
      </c>
      <c r="BI216" s="5">
        <f t="shared" si="134"/>
        <v>1140.2784032791817</v>
      </c>
      <c r="BJ216" s="5">
        <f t="shared" si="135"/>
        <v>1137.6152306675292</v>
      </c>
      <c r="BK216" s="5">
        <f t="shared" si="136"/>
        <v>1457.0812638616035</v>
      </c>
      <c r="BL216" s="5">
        <f t="shared" si="137"/>
        <v>1612.4347430862206</v>
      </c>
      <c r="BM216" s="5">
        <f t="shared" si="138"/>
        <v>1960.476685964308</v>
      </c>
      <c r="BN216" s="5">
        <f t="shared" si="139"/>
        <v>1885.6732208395767</v>
      </c>
      <c r="BO216" s="5">
        <f t="shared" si="140"/>
        <v>2685.4570897502608</v>
      </c>
    </row>
    <row r="217" spans="1:67" x14ac:dyDescent="0.3">
      <c r="A217">
        <f t="shared" si="141"/>
        <v>213</v>
      </c>
      <c r="B217">
        <f t="shared" si="110"/>
        <v>471</v>
      </c>
      <c r="C217" s="5">
        <f>AU217*EXP('Capital Market Assumptions'!$B$22+'Capital Market Assumptions'!$B$23*'Random Draws'!B216)</f>
        <v>455.73898112854545</v>
      </c>
      <c r="D217" s="5">
        <f>AV217*EXP('Capital Market Assumptions'!$B$22+'Capital Market Assumptions'!$B$23*'Random Draws'!C216)</f>
        <v>528.05237521084246</v>
      </c>
      <c r="E217" s="5">
        <f>AW217*EXP('Capital Market Assumptions'!$B$22+'Capital Market Assumptions'!$B$23*'Random Draws'!D216)</f>
        <v>471.22964951844762</v>
      </c>
      <c r="F217" s="5">
        <f>AX217*EXP('Capital Market Assumptions'!$B$22+'Capital Market Assumptions'!$B$23*'Random Draws'!E216)</f>
        <v>540.40224371958834</v>
      </c>
      <c r="G217" s="5">
        <f>AY217*EXP('Capital Market Assumptions'!$B$22+'Capital Market Assumptions'!$B$23*'Random Draws'!F216)</f>
        <v>594.50438128012502</v>
      </c>
      <c r="H217" s="5">
        <f>AZ217*EXP('Capital Market Assumptions'!$B$22+'Capital Market Assumptions'!$B$23*'Random Draws'!G216)</f>
        <v>650.31732801161093</v>
      </c>
      <c r="I217" s="5">
        <f>BA217*EXP('Capital Market Assumptions'!$B$22+'Capital Market Assumptions'!$B$23*'Random Draws'!H216)</f>
        <v>648.83302627100056</v>
      </c>
      <c r="J217" s="5">
        <f>BB217*EXP('Capital Market Assumptions'!$B$22+'Capital Market Assumptions'!$B$23*'Random Draws'!I216)</f>
        <v>548.96796733094141</v>
      </c>
      <c r="K217" s="5">
        <f>BC217*EXP('Capital Market Assumptions'!$B$22+'Capital Market Assumptions'!$B$23*'Random Draws'!J216)</f>
        <v>753.77213434161558</v>
      </c>
      <c r="L217" s="5">
        <f>BD217*EXP('Capital Market Assumptions'!$B$22+'Capital Market Assumptions'!$B$23*'Random Draws'!K216)</f>
        <v>815.42683426411259</v>
      </c>
      <c r="M217" s="5">
        <f>BE217*EXP('Capital Market Assumptions'!$B$22+'Capital Market Assumptions'!$B$23*'Random Draws'!L216)</f>
        <v>1058.6769167586235</v>
      </c>
      <c r="N217" s="5">
        <f>BF217*EXP('Capital Market Assumptions'!$B$22+'Capital Market Assumptions'!$B$23*'Random Draws'!M216)</f>
        <v>1084.2591132787313</v>
      </c>
      <c r="O217" s="5">
        <f>BG217*EXP('Capital Market Assumptions'!$B$22+'Capital Market Assumptions'!$B$23*'Random Draws'!N216)</f>
        <v>1018.8536839861655</v>
      </c>
      <c r="P217" s="5">
        <f>BH217*EXP('Capital Market Assumptions'!$B$22+'Capital Market Assumptions'!$B$23*'Random Draws'!O216)</f>
        <v>865.07881336119704</v>
      </c>
      <c r="Q217" s="5">
        <f>BI217*EXP('Capital Market Assumptions'!$B$22+'Capital Market Assumptions'!$B$23*'Random Draws'!P216)</f>
        <v>768.91790683002398</v>
      </c>
      <c r="R217" s="5">
        <f>BJ217*EXP('Capital Market Assumptions'!$B$22+'Capital Market Assumptions'!$B$23*'Random Draws'!Q216)</f>
        <v>620.8333871940564</v>
      </c>
      <c r="S217" s="5">
        <f>BK217*EXP('Capital Market Assumptions'!$B$22+'Capital Market Assumptions'!$B$23*'Random Draws'!R216)</f>
        <v>610.03266148604496</v>
      </c>
      <c r="T217" s="5">
        <f>BL217*EXP('Capital Market Assumptions'!$B$22+'Capital Market Assumptions'!$B$23*'Random Draws'!S216)</f>
        <v>472.05737713142156</v>
      </c>
      <c r="U217" s="5">
        <f>BM217*EXP('Capital Market Assumptions'!$B$22+'Capital Market Assumptions'!$B$23*'Random Draws'!T216)</f>
        <v>451.69216149016995</v>
      </c>
      <c r="V217" s="5">
        <f>BN217*EXP('Capital Market Assumptions'!$B$22+'Capital Market Assumptions'!$B$23*'Random Draws'!U216)</f>
        <v>459.22886728250973</v>
      </c>
      <c r="X217">
        <f t="shared" si="111"/>
        <v>4.2999999999999261E-2</v>
      </c>
      <c r="Y217">
        <f t="shared" si="112"/>
        <v>1.0600000000000023</v>
      </c>
      <c r="Z217">
        <f t="shared" si="113"/>
        <v>2.0930000000000035</v>
      </c>
      <c r="AA217">
        <f t="shared" si="114"/>
        <v>3.1530000000000058</v>
      </c>
      <c r="AB217">
        <f t="shared" si="115"/>
        <v>4.2659999999999911</v>
      </c>
      <c r="AC217">
        <f t="shared" si="116"/>
        <v>5.3020000000000067</v>
      </c>
      <c r="AD217">
        <f t="shared" si="117"/>
        <v>6.3569999999999993</v>
      </c>
      <c r="AE217">
        <f t="shared" si="118"/>
        <v>7.3900000000000006</v>
      </c>
      <c r="AF217">
        <f t="shared" si="119"/>
        <v>8.3549999999999898</v>
      </c>
      <c r="AG217">
        <f t="shared" si="120"/>
        <v>9.2480000000000047</v>
      </c>
      <c r="AH217">
        <v>9.9540000000000006</v>
      </c>
      <c r="AI217">
        <v>10.536</v>
      </c>
      <c r="AJ217">
        <v>11.061999999999999</v>
      </c>
      <c r="AK217">
        <v>11.587</v>
      </c>
      <c r="AL217">
        <v>12.256</v>
      </c>
      <c r="AM217">
        <v>12.815</v>
      </c>
      <c r="AN217">
        <v>13.287000000000001</v>
      </c>
      <c r="AO217">
        <v>13.785</v>
      </c>
      <c r="AP217">
        <v>14.218999999999999</v>
      </c>
      <c r="AQ217">
        <v>14.718999999999999</v>
      </c>
      <c r="AS217">
        <f t="shared" si="142"/>
        <v>471</v>
      </c>
      <c r="AT217">
        <f t="shared" si="142"/>
        <v>471</v>
      </c>
      <c r="AU217">
        <f t="shared" si="142"/>
        <v>471</v>
      </c>
      <c r="AV217" s="5">
        <f t="shared" si="121"/>
        <v>455.69598112854544</v>
      </c>
      <c r="AW217" s="5">
        <f t="shared" si="122"/>
        <v>526.99237521084251</v>
      </c>
      <c r="AX217" s="5">
        <f t="shared" si="123"/>
        <v>469.1366495184476</v>
      </c>
      <c r="AY217" s="5">
        <f t="shared" si="124"/>
        <v>537.24924371958832</v>
      </c>
      <c r="AZ217" s="5">
        <f t="shared" si="125"/>
        <v>590.23838128012505</v>
      </c>
      <c r="BA217" s="5">
        <f t="shared" si="126"/>
        <v>645.0153280116109</v>
      </c>
      <c r="BB217" s="5">
        <f t="shared" si="127"/>
        <v>642.47602627100059</v>
      </c>
      <c r="BC217" s="5">
        <f t="shared" si="128"/>
        <v>541.57796733094142</v>
      </c>
      <c r="BD217" s="5">
        <f t="shared" si="129"/>
        <v>745.41713434161557</v>
      </c>
      <c r="BE217" s="5">
        <f t="shared" si="130"/>
        <v>806.17883426411254</v>
      </c>
      <c r="BF217" s="5">
        <f t="shared" si="131"/>
        <v>1048.7229167586236</v>
      </c>
      <c r="BG217" s="5">
        <f t="shared" si="132"/>
        <v>1073.7231132787313</v>
      </c>
      <c r="BH217" s="5">
        <f t="shared" si="133"/>
        <v>1007.7916839861655</v>
      </c>
      <c r="BI217" s="5">
        <f t="shared" si="134"/>
        <v>853.49181336119705</v>
      </c>
      <c r="BJ217" s="5">
        <f t="shared" si="135"/>
        <v>756.66190683002401</v>
      </c>
      <c r="BK217" s="5">
        <f t="shared" si="136"/>
        <v>608.01838719405634</v>
      </c>
      <c r="BL217" s="5">
        <f t="shared" si="137"/>
        <v>596.74566148604492</v>
      </c>
      <c r="BM217" s="5">
        <f t="shared" si="138"/>
        <v>458.27237713142154</v>
      </c>
      <c r="BN217" s="5">
        <f t="shared" si="139"/>
        <v>437.47316149016996</v>
      </c>
      <c r="BO217" s="5">
        <f t="shared" si="140"/>
        <v>444.50986728250973</v>
      </c>
    </row>
    <row r="218" spans="1:67" x14ac:dyDescent="0.3">
      <c r="A218">
        <f t="shared" si="141"/>
        <v>214</v>
      </c>
      <c r="B218">
        <f t="shared" si="110"/>
        <v>471</v>
      </c>
      <c r="C218" s="5">
        <f>AU218*EXP('Capital Market Assumptions'!$B$22+'Capital Market Assumptions'!$B$23*'Random Draws'!B217)</f>
        <v>477.01133386912352</v>
      </c>
      <c r="D218" s="5">
        <f>AV218*EXP('Capital Market Assumptions'!$B$22+'Capital Market Assumptions'!$B$23*'Random Draws'!C217)</f>
        <v>592.7042471296254</v>
      </c>
      <c r="E218" s="5">
        <f>AW218*EXP('Capital Market Assumptions'!$B$22+'Capital Market Assumptions'!$B$23*'Random Draws'!D217)</f>
        <v>731.30486625418359</v>
      </c>
      <c r="F218" s="5">
        <f>AX218*EXP('Capital Market Assumptions'!$B$22+'Capital Market Assumptions'!$B$23*'Random Draws'!E217)</f>
        <v>737.80488245505967</v>
      </c>
      <c r="G218" s="5">
        <f>AY218*EXP('Capital Market Assumptions'!$B$22+'Capital Market Assumptions'!$B$23*'Random Draws'!F217)</f>
        <v>780.13330118986232</v>
      </c>
      <c r="H218" s="5">
        <f>AZ218*EXP('Capital Market Assumptions'!$B$22+'Capital Market Assumptions'!$B$23*'Random Draws'!G217)</f>
        <v>773.4694135161028</v>
      </c>
      <c r="I218" s="5">
        <f>BA218*EXP('Capital Market Assumptions'!$B$22+'Capital Market Assumptions'!$B$23*'Random Draws'!H217)</f>
        <v>726.84916857526377</v>
      </c>
      <c r="J218" s="5">
        <f>BB218*EXP('Capital Market Assumptions'!$B$22+'Capital Market Assumptions'!$B$23*'Random Draws'!I217)</f>
        <v>651.13274122543157</v>
      </c>
      <c r="K218" s="5">
        <f>BC218*EXP('Capital Market Assumptions'!$B$22+'Capital Market Assumptions'!$B$23*'Random Draws'!J217)</f>
        <v>703.43569595979739</v>
      </c>
      <c r="L218" s="5">
        <f>BD218*EXP('Capital Market Assumptions'!$B$22+'Capital Market Assumptions'!$B$23*'Random Draws'!K217)</f>
        <v>797.37981987678859</v>
      </c>
      <c r="M218" s="5">
        <f>BE218*EXP('Capital Market Assumptions'!$B$22+'Capital Market Assumptions'!$B$23*'Random Draws'!L217)</f>
        <v>777.39100470484857</v>
      </c>
      <c r="N218" s="5">
        <f>BF218*EXP('Capital Market Assumptions'!$B$22+'Capital Market Assumptions'!$B$23*'Random Draws'!M217)</f>
        <v>801.25804834099324</v>
      </c>
      <c r="O218" s="5">
        <f>BG218*EXP('Capital Market Assumptions'!$B$22+'Capital Market Assumptions'!$B$23*'Random Draws'!N217)</f>
        <v>828.33772393261404</v>
      </c>
      <c r="P218" s="5">
        <f>BH218*EXP('Capital Market Assumptions'!$B$22+'Capital Market Assumptions'!$B$23*'Random Draws'!O217)</f>
        <v>896.90020181033015</v>
      </c>
      <c r="Q218" s="5">
        <f>BI218*EXP('Capital Market Assumptions'!$B$22+'Capital Market Assumptions'!$B$23*'Random Draws'!P217)</f>
        <v>730.0578783697581</v>
      </c>
      <c r="R218" s="5">
        <f>BJ218*EXP('Capital Market Assumptions'!$B$22+'Capital Market Assumptions'!$B$23*'Random Draws'!Q217)</f>
        <v>711.26566751918608</v>
      </c>
      <c r="S218" s="5">
        <f>BK218*EXP('Capital Market Assumptions'!$B$22+'Capital Market Assumptions'!$B$23*'Random Draws'!R217)</f>
        <v>848.23761315922252</v>
      </c>
      <c r="T218" s="5">
        <f>BL218*EXP('Capital Market Assumptions'!$B$22+'Capital Market Assumptions'!$B$23*'Random Draws'!S217)</f>
        <v>1231.9431682427205</v>
      </c>
      <c r="U218" s="5">
        <f>BM218*EXP('Capital Market Assumptions'!$B$22+'Capital Market Assumptions'!$B$23*'Random Draws'!T217)</f>
        <v>1284.493205993856</v>
      </c>
      <c r="V218" s="5">
        <f>BN218*EXP('Capital Market Assumptions'!$B$22+'Capital Market Assumptions'!$B$23*'Random Draws'!U217)</f>
        <v>1472.7263112764931</v>
      </c>
      <c r="X218">
        <f t="shared" si="111"/>
        <v>4.2999999999999261E-2</v>
      </c>
      <c r="Y218">
        <f t="shared" si="112"/>
        <v>1.0600000000000023</v>
      </c>
      <c r="Z218">
        <f t="shared" si="113"/>
        <v>2.0930000000000035</v>
      </c>
      <c r="AA218">
        <f t="shared" si="114"/>
        <v>3.1530000000000058</v>
      </c>
      <c r="AB218">
        <f t="shared" si="115"/>
        <v>4.2659999999999911</v>
      </c>
      <c r="AC218">
        <f t="shared" si="116"/>
        <v>5.3020000000000067</v>
      </c>
      <c r="AD218">
        <f t="shared" si="117"/>
        <v>6.3569999999999993</v>
      </c>
      <c r="AE218">
        <f t="shared" si="118"/>
        <v>7.3900000000000006</v>
      </c>
      <c r="AF218">
        <f t="shared" si="119"/>
        <v>8.3549999999999898</v>
      </c>
      <c r="AG218">
        <f t="shared" si="120"/>
        <v>9.2480000000000047</v>
      </c>
      <c r="AH218">
        <v>9.9540000000000006</v>
      </c>
      <c r="AI218">
        <v>10.536</v>
      </c>
      <c r="AJ218">
        <v>11.061999999999999</v>
      </c>
      <c r="AK218">
        <v>11.587</v>
      </c>
      <c r="AL218">
        <v>12.256</v>
      </c>
      <c r="AM218">
        <v>12.815</v>
      </c>
      <c r="AN218">
        <v>13.287000000000001</v>
      </c>
      <c r="AO218">
        <v>13.785</v>
      </c>
      <c r="AP218">
        <v>14.218999999999999</v>
      </c>
      <c r="AQ218">
        <v>14.718999999999999</v>
      </c>
      <c r="AS218">
        <f t="shared" si="142"/>
        <v>471</v>
      </c>
      <c r="AT218">
        <f t="shared" si="142"/>
        <v>471</v>
      </c>
      <c r="AU218">
        <f t="shared" si="142"/>
        <v>471</v>
      </c>
      <c r="AV218" s="5">
        <f t="shared" si="121"/>
        <v>476.96833386912351</v>
      </c>
      <c r="AW218" s="5">
        <f t="shared" si="122"/>
        <v>591.64424712962546</v>
      </c>
      <c r="AX218" s="5">
        <f t="shared" si="123"/>
        <v>729.21186625418363</v>
      </c>
      <c r="AY218" s="5">
        <f t="shared" si="124"/>
        <v>734.65188245505965</v>
      </c>
      <c r="AZ218" s="5">
        <f t="shared" si="125"/>
        <v>775.86730118986236</v>
      </c>
      <c r="BA218" s="5">
        <f t="shared" si="126"/>
        <v>768.16741351610278</v>
      </c>
      <c r="BB218" s="5">
        <f t="shared" si="127"/>
        <v>720.4921685752638</v>
      </c>
      <c r="BC218" s="5">
        <f t="shared" si="128"/>
        <v>643.74274122543159</v>
      </c>
      <c r="BD218" s="5">
        <f t="shared" si="129"/>
        <v>695.08069595979737</v>
      </c>
      <c r="BE218" s="5">
        <f t="shared" si="130"/>
        <v>788.13181987678854</v>
      </c>
      <c r="BF218" s="5">
        <f t="shared" si="131"/>
        <v>767.43700470484862</v>
      </c>
      <c r="BG218" s="5">
        <f t="shared" si="132"/>
        <v>790.7220483409933</v>
      </c>
      <c r="BH218" s="5">
        <f t="shared" si="133"/>
        <v>817.27572393261403</v>
      </c>
      <c r="BI218" s="5">
        <f t="shared" si="134"/>
        <v>885.31320181033016</v>
      </c>
      <c r="BJ218" s="5">
        <f t="shared" si="135"/>
        <v>717.80187836975813</v>
      </c>
      <c r="BK218" s="5">
        <f t="shared" si="136"/>
        <v>698.45066751918603</v>
      </c>
      <c r="BL218" s="5">
        <f t="shared" si="137"/>
        <v>834.95061315922248</v>
      </c>
      <c r="BM218" s="5">
        <f t="shared" si="138"/>
        <v>1218.1581682427204</v>
      </c>
      <c r="BN218" s="5">
        <f t="shared" si="139"/>
        <v>1270.274205993856</v>
      </c>
      <c r="BO218" s="5">
        <f t="shared" si="140"/>
        <v>1458.0073112764931</v>
      </c>
    </row>
    <row r="219" spans="1:67" x14ac:dyDescent="0.3">
      <c r="A219">
        <f t="shared" si="141"/>
        <v>215</v>
      </c>
      <c r="B219">
        <f t="shared" si="110"/>
        <v>471</v>
      </c>
      <c r="C219" s="5">
        <f>AU219*EXP('Capital Market Assumptions'!$B$22+'Capital Market Assumptions'!$B$23*'Random Draws'!B218)</f>
        <v>464.50777658077578</v>
      </c>
      <c r="D219" s="5">
        <f>AV219*EXP('Capital Market Assumptions'!$B$22+'Capital Market Assumptions'!$B$23*'Random Draws'!C218)</f>
        <v>440.91326028796357</v>
      </c>
      <c r="E219" s="5">
        <f>AW219*EXP('Capital Market Assumptions'!$B$22+'Capital Market Assumptions'!$B$23*'Random Draws'!D218)</f>
        <v>469.36224187772558</v>
      </c>
      <c r="F219" s="5">
        <f>AX219*EXP('Capital Market Assumptions'!$B$22+'Capital Market Assumptions'!$B$23*'Random Draws'!E218)</f>
        <v>567.6230318202754</v>
      </c>
      <c r="G219" s="5">
        <f>AY219*EXP('Capital Market Assumptions'!$B$22+'Capital Market Assumptions'!$B$23*'Random Draws'!F218)</f>
        <v>712.83561953877324</v>
      </c>
      <c r="H219" s="5">
        <f>AZ219*EXP('Capital Market Assumptions'!$B$22+'Capital Market Assumptions'!$B$23*'Random Draws'!G218)</f>
        <v>830.00081511553117</v>
      </c>
      <c r="I219" s="5">
        <f>BA219*EXP('Capital Market Assumptions'!$B$22+'Capital Market Assumptions'!$B$23*'Random Draws'!H218)</f>
        <v>681.21123962198874</v>
      </c>
      <c r="J219" s="5">
        <f>BB219*EXP('Capital Market Assumptions'!$B$22+'Capital Market Assumptions'!$B$23*'Random Draws'!I218)</f>
        <v>667.95149644917444</v>
      </c>
      <c r="K219" s="5">
        <f>BC219*EXP('Capital Market Assumptions'!$B$22+'Capital Market Assumptions'!$B$23*'Random Draws'!J218)</f>
        <v>695.21377481835748</v>
      </c>
      <c r="L219" s="5">
        <f>BD219*EXP('Capital Market Assumptions'!$B$22+'Capital Market Assumptions'!$B$23*'Random Draws'!K218)</f>
        <v>857.44837421327111</v>
      </c>
      <c r="M219" s="5">
        <f>BE219*EXP('Capital Market Assumptions'!$B$22+'Capital Market Assumptions'!$B$23*'Random Draws'!L218)</f>
        <v>804.29694407132342</v>
      </c>
      <c r="N219" s="5">
        <f>BF219*EXP('Capital Market Assumptions'!$B$22+'Capital Market Assumptions'!$B$23*'Random Draws'!M218)</f>
        <v>1030.0591303204919</v>
      </c>
      <c r="O219" s="5">
        <f>BG219*EXP('Capital Market Assumptions'!$B$22+'Capital Market Assumptions'!$B$23*'Random Draws'!N218)</f>
        <v>895.31487066910063</v>
      </c>
      <c r="P219" s="5">
        <f>BH219*EXP('Capital Market Assumptions'!$B$22+'Capital Market Assumptions'!$B$23*'Random Draws'!O218)</f>
        <v>913.66728783803455</v>
      </c>
      <c r="Q219" s="5">
        <f>BI219*EXP('Capital Market Assumptions'!$B$22+'Capital Market Assumptions'!$B$23*'Random Draws'!P218)</f>
        <v>944.90977983249365</v>
      </c>
      <c r="R219" s="5">
        <f>BJ219*EXP('Capital Market Assumptions'!$B$22+'Capital Market Assumptions'!$B$23*'Random Draws'!Q218)</f>
        <v>979.1687431603458</v>
      </c>
      <c r="S219" s="5">
        <f>BK219*EXP('Capital Market Assumptions'!$B$22+'Capital Market Assumptions'!$B$23*'Random Draws'!R218)</f>
        <v>880.39968776035391</v>
      </c>
      <c r="T219" s="5">
        <f>BL219*EXP('Capital Market Assumptions'!$B$22+'Capital Market Assumptions'!$B$23*'Random Draws'!S218)</f>
        <v>937.21886119969952</v>
      </c>
      <c r="U219" s="5">
        <f>BM219*EXP('Capital Market Assumptions'!$B$22+'Capital Market Assumptions'!$B$23*'Random Draws'!T218)</f>
        <v>1086.5265592468809</v>
      </c>
      <c r="V219" s="5">
        <f>BN219*EXP('Capital Market Assumptions'!$B$22+'Capital Market Assumptions'!$B$23*'Random Draws'!U218)</f>
        <v>1289.9219076602928</v>
      </c>
      <c r="X219">
        <f t="shared" si="111"/>
        <v>4.2999999999999261E-2</v>
      </c>
      <c r="Y219">
        <f t="shared" si="112"/>
        <v>1.0600000000000023</v>
      </c>
      <c r="Z219">
        <f t="shared" si="113"/>
        <v>2.0930000000000035</v>
      </c>
      <c r="AA219">
        <f t="shared" si="114"/>
        <v>3.1530000000000058</v>
      </c>
      <c r="AB219">
        <f t="shared" si="115"/>
        <v>4.2659999999999911</v>
      </c>
      <c r="AC219">
        <f t="shared" si="116"/>
        <v>5.3020000000000067</v>
      </c>
      <c r="AD219">
        <f t="shared" si="117"/>
        <v>6.3569999999999993</v>
      </c>
      <c r="AE219">
        <f t="shared" si="118"/>
        <v>7.3900000000000006</v>
      </c>
      <c r="AF219">
        <f t="shared" si="119"/>
        <v>8.3549999999999898</v>
      </c>
      <c r="AG219">
        <f t="shared" si="120"/>
        <v>9.2480000000000047</v>
      </c>
      <c r="AH219">
        <v>9.9540000000000006</v>
      </c>
      <c r="AI219">
        <v>10.536</v>
      </c>
      <c r="AJ219">
        <v>11.061999999999999</v>
      </c>
      <c r="AK219">
        <v>11.587</v>
      </c>
      <c r="AL219">
        <v>12.256</v>
      </c>
      <c r="AM219">
        <v>12.815</v>
      </c>
      <c r="AN219">
        <v>13.287000000000001</v>
      </c>
      <c r="AO219">
        <v>13.785</v>
      </c>
      <c r="AP219">
        <v>14.218999999999999</v>
      </c>
      <c r="AQ219">
        <v>14.718999999999999</v>
      </c>
      <c r="AS219">
        <f t="shared" si="142"/>
        <v>471</v>
      </c>
      <c r="AT219">
        <f t="shared" si="142"/>
        <v>471</v>
      </c>
      <c r="AU219">
        <f t="shared" si="142"/>
        <v>471</v>
      </c>
      <c r="AV219" s="5">
        <f t="shared" si="121"/>
        <v>464.46477658077578</v>
      </c>
      <c r="AW219" s="5">
        <f t="shared" si="122"/>
        <v>439.85326028796356</v>
      </c>
      <c r="AX219" s="5">
        <f t="shared" si="123"/>
        <v>467.26924187772556</v>
      </c>
      <c r="AY219" s="5">
        <f t="shared" si="124"/>
        <v>564.47003182027538</v>
      </c>
      <c r="AZ219" s="5">
        <f t="shared" si="125"/>
        <v>708.56961953877328</v>
      </c>
      <c r="BA219" s="5">
        <f t="shared" si="126"/>
        <v>824.69881511553115</v>
      </c>
      <c r="BB219" s="5">
        <f t="shared" si="127"/>
        <v>674.85423962198877</v>
      </c>
      <c r="BC219" s="5">
        <f t="shared" si="128"/>
        <v>660.56149644917446</v>
      </c>
      <c r="BD219" s="5">
        <f t="shared" si="129"/>
        <v>686.85877481835746</v>
      </c>
      <c r="BE219" s="5">
        <f t="shared" si="130"/>
        <v>848.20037421327106</v>
      </c>
      <c r="BF219" s="5">
        <f t="shared" si="131"/>
        <v>794.34294407132347</v>
      </c>
      <c r="BG219" s="5">
        <f t="shared" si="132"/>
        <v>1019.523130320492</v>
      </c>
      <c r="BH219" s="5">
        <f t="shared" si="133"/>
        <v>884.25287066910062</v>
      </c>
      <c r="BI219" s="5">
        <f t="shared" si="134"/>
        <v>902.08028783803456</v>
      </c>
      <c r="BJ219" s="5">
        <f t="shared" si="135"/>
        <v>932.65377983249368</v>
      </c>
      <c r="BK219" s="5">
        <f t="shared" si="136"/>
        <v>966.35374316034574</v>
      </c>
      <c r="BL219" s="5">
        <f t="shared" si="137"/>
        <v>867.11268776035388</v>
      </c>
      <c r="BM219" s="5">
        <f t="shared" si="138"/>
        <v>923.43386119969955</v>
      </c>
      <c r="BN219" s="5">
        <f t="shared" si="139"/>
        <v>1072.3075592468808</v>
      </c>
      <c r="BO219" s="5">
        <f t="shared" si="140"/>
        <v>1275.2029076602928</v>
      </c>
    </row>
    <row r="220" spans="1:67" x14ac:dyDescent="0.3">
      <c r="A220">
        <f t="shared" si="141"/>
        <v>216</v>
      </c>
      <c r="B220">
        <f t="shared" si="110"/>
        <v>471</v>
      </c>
      <c r="C220" s="5">
        <f>AU220*EXP('Capital Market Assumptions'!$B$22+'Capital Market Assumptions'!$B$23*'Random Draws'!B219)</f>
        <v>440.17655549345488</v>
      </c>
      <c r="D220" s="5">
        <f>AV220*EXP('Capital Market Assumptions'!$B$22+'Capital Market Assumptions'!$B$23*'Random Draws'!C219)</f>
        <v>499.13509100110582</v>
      </c>
      <c r="E220" s="5">
        <f>AW220*EXP('Capital Market Assumptions'!$B$22+'Capital Market Assumptions'!$B$23*'Random Draws'!D219)</f>
        <v>544.72911207137588</v>
      </c>
      <c r="F220" s="5">
        <f>AX220*EXP('Capital Market Assumptions'!$B$22+'Capital Market Assumptions'!$B$23*'Random Draws'!E219)</f>
        <v>641.58172068514739</v>
      </c>
      <c r="G220" s="5">
        <f>AY220*EXP('Capital Market Assumptions'!$B$22+'Capital Market Assumptions'!$B$23*'Random Draws'!F219)</f>
        <v>650.14082907487455</v>
      </c>
      <c r="H220" s="5">
        <f>AZ220*EXP('Capital Market Assumptions'!$B$22+'Capital Market Assumptions'!$B$23*'Random Draws'!G219)</f>
        <v>797.4472846958904</v>
      </c>
      <c r="I220" s="5">
        <f>BA220*EXP('Capital Market Assumptions'!$B$22+'Capital Market Assumptions'!$B$23*'Random Draws'!H219)</f>
        <v>929.05008184066901</v>
      </c>
      <c r="J220" s="5">
        <f>BB220*EXP('Capital Market Assumptions'!$B$22+'Capital Market Assumptions'!$B$23*'Random Draws'!I219)</f>
        <v>1026.8917995744753</v>
      </c>
      <c r="K220" s="5">
        <f>BC220*EXP('Capital Market Assumptions'!$B$22+'Capital Market Assumptions'!$B$23*'Random Draws'!J219)</f>
        <v>1065.3417220876941</v>
      </c>
      <c r="L220" s="5">
        <f>BD220*EXP('Capital Market Assumptions'!$B$22+'Capital Market Assumptions'!$B$23*'Random Draws'!K219)</f>
        <v>1109.2729907104476</v>
      </c>
      <c r="M220" s="5">
        <f>BE220*EXP('Capital Market Assumptions'!$B$22+'Capital Market Assumptions'!$B$23*'Random Draws'!L219)</f>
        <v>946.9210726585344</v>
      </c>
      <c r="N220" s="5">
        <f>BF220*EXP('Capital Market Assumptions'!$B$22+'Capital Market Assumptions'!$B$23*'Random Draws'!M219)</f>
        <v>1060.6520852215313</v>
      </c>
      <c r="O220" s="5">
        <f>BG220*EXP('Capital Market Assumptions'!$B$22+'Capital Market Assumptions'!$B$23*'Random Draws'!N219)</f>
        <v>1197.739478851395</v>
      </c>
      <c r="P220" s="5">
        <f>BH220*EXP('Capital Market Assumptions'!$B$22+'Capital Market Assumptions'!$B$23*'Random Draws'!O219)</f>
        <v>1309.6631307474411</v>
      </c>
      <c r="Q220" s="5">
        <f>BI220*EXP('Capital Market Assumptions'!$B$22+'Capital Market Assumptions'!$B$23*'Random Draws'!P219)</f>
        <v>1312.8910507183007</v>
      </c>
      <c r="R220" s="5">
        <f>BJ220*EXP('Capital Market Assumptions'!$B$22+'Capital Market Assumptions'!$B$23*'Random Draws'!Q219)</f>
        <v>1515.2426680552376</v>
      </c>
      <c r="S220" s="5">
        <f>BK220*EXP('Capital Market Assumptions'!$B$22+'Capital Market Assumptions'!$B$23*'Random Draws'!R219)</f>
        <v>1325.5980774086677</v>
      </c>
      <c r="T220" s="5">
        <f>BL220*EXP('Capital Market Assumptions'!$B$22+'Capital Market Assumptions'!$B$23*'Random Draws'!S219)</f>
        <v>1609.8529324367239</v>
      </c>
      <c r="U220" s="5">
        <f>BM220*EXP('Capital Market Assumptions'!$B$22+'Capital Market Assumptions'!$B$23*'Random Draws'!T219)</f>
        <v>1783.4766065239298</v>
      </c>
      <c r="V220" s="5">
        <f>BN220*EXP('Capital Market Assumptions'!$B$22+'Capital Market Assumptions'!$B$23*'Random Draws'!U219)</f>
        <v>1627.778317391211</v>
      </c>
      <c r="X220">
        <f t="shared" si="111"/>
        <v>4.2999999999999261E-2</v>
      </c>
      <c r="Y220">
        <f t="shared" si="112"/>
        <v>1.0600000000000023</v>
      </c>
      <c r="Z220">
        <f t="shared" si="113"/>
        <v>2.0930000000000035</v>
      </c>
      <c r="AA220">
        <f t="shared" si="114"/>
        <v>3.1530000000000058</v>
      </c>
      <c r="AB220">
        <f t="shared" si="115"/>
        <v>4.2659999999999911</v>
      </c>
      <c r="AC220">
        <f t="shared" si="116"/>
        <v>5.3020000000000067</v>
      </c>
      <c r="AD220">
        <f t="shared" si="117"/>
        <v>6.3569999999999993</v>
      </c>
      <c r="AE220">
        <f t="shared" si="118"/>
        <v>7.3900000000000006</v>
      </c>
      <c r="AF220">
        <f t="shared" si="119"/>
        <v>8.3549999999999898</v>
      </c>
      <c r="AG220">
        <f t="shared" si="120"/>
        <v>9.2480000000000047</v>
      </c>
      <c r="AH220">
        <v>9.9540000000000006</v>
      </c>
      <c r="AI220">
        <v>10.536</v>
      </c>
      <c r="AJ220">
        <v>11.061999999999999</v>
      </c>
      <c r="AK220">
        <v>11.587</v>
      </c>
      <c r="AL220">
        <v>12.256</v>
      </c>
      <c r="AM220">
        <v>12.815</v>
      </c>
      <c r="AN220">
        <v>13.287000000000001</v>
      </c>
      <c r="AO220">
        <v>13.785</v>
      </c>
      <c r="AP220">
        <v>14.218999999999999</v>
      </c>
      <c r="AQ220">
        <v>14.718999999999999</v>
      </c>
      <c r="AS220">
        <f t="shared" si="142"/>
        <v>471</v>
      </c>
      <c r="AT220">
        <f t="shared" si="142"/>
        <v>471</v>
      </c>
      <c r="AU220">
        <f t="shared" si="142"/>
        <v>471</v>
      </c>
      <c r="AV220" s="5">
        <f t="shared" si="121"/>
        <v>440.13355549345488</v>
      </c>
      <c r="AW220" s="5">
        <f t="shared" si="122"/>
        <v>498.07509100110582</v>
      </c>
      <c r="AX220" s="5">
        <f t="shared" si="123"/>
        <v>542.63611207137592</v>
      </c>
      <c r="AY220" s="5">
        <f t="shared" si="124"/>
        <v>638.42872068514737</v>
      </c>
      <c r="AZ220" s="5">
        <f t="shared" si="125"/>
        <v>645.87482907487458</v>
      </c>
      <c r="BA220" s="5">
        <f t="shared" si="126"/>
        <v>792.14528469589038</v>
      </c>
      <c r="BB220" s="5">
        <f t="shared" si="127"/>
        <v>922.69308184066904</v>
      </c>
      <c r="BC220" s="5">
        <f t="shared" si="128"/>
        <v>1019.5017995744753</v>
      </c>
      <c r="BD220" s="5">
        <f t="shared" si="129"/>
        <v>1056.986722087694</v>
      </c>
      <c r="BE220" s="5">
        <f t="shared" si="130"/>
        <v>1100.0249907104476</v>
      </c>
      <c r="BF220" s="5">
        <f t="shared" si="131"/>
        <v>936.96707265853445</v>
      </c>
      <c r="BG220" s="5">
        <f t="shared" si="132"/>
        <v>1050.1160852215312</v>
      </c>
      <c r="BH220" s="5">
        <f t="shared" si="133"/>
        <v>1186.6774788513951</v>
      </c>
      <c r="BI220" s="5">
        <f t="shared" si="134"/>
        <v>1298.0761307474411</v>
      </c>
      <c r="BJ220" s="5">
        <f t="shared" si="135"/>
        <v>1300.6350507183006</v>
      </c>
      <c r="BK220" s="5">
        <f t="shared" si="136"/>
        <v>1502.4276680552375</v>
      </c>
      <c r="BL220" s="5">
        <f t="shared" si="137"/>
        <v>1312.3110774086676</v>
      </c>
      <c r="BM220" s="5">
        <f t="shared" si="138"/>
        <v>1596.0679324367238</v>
      </c>
      <c r="BN220" s="5">
        <f t="shared" si="139"/>
        <v>1769.2576065239298</v>
      </c>
      <c r="BO220" s="5">
        <f t="shared" si="140"/>
        <v>1613.0593173912109</v>
      </c>
    </row>
    <row r="221" spans="1:67" x14ac:dyDescent="0.3">
      <c r="A221">
        <f t="shared" si="141"/>
        <v>217</v>
      </c>
      <c r="B221">
        <f t="shared" si="110"/>
        <v>471</v>
      </c>
      <c r="C221" s="5">
        <f>AU221*EXP('Capital Market Assumptions'!$B$22+'Capital Market Assumptions'!$B$23*'Random Draws'!B220)</f>
        <v>493.47911101850468</v>
      </c>
      <c r="D221" s="5">
        <f>AV221*EXP('Capital Market Assumptions'!$B$22+'Capital Market Assumptions'!$B$23*'Random Draws'!C220)</f>
        <v>475.7270252665229</v>
      </c>
      <c r="E221" s="5">
        <f>AW221*EXP('Capital Market Assumptions'!$B$22+'Capital Market Assumptions'!$B$23*'Random Draws'!D220)</f>
        <v>442.83839854315789</v>
      </c>
      <c r="F221" s="5">
        <f>AX221*EXP('Capital Market Assumptions'!$B$22+'Capital Market Assumptions'!$B$23*'Random Draws'!E220)</f>
        <v>461.88266076829422</v>
      </c>
      <c r="G221" s="5">
        <f>AY221*EXP('Capital Market Assumptions'!$B$22+'Capital Market Assumptions'!$B$23*'Random Draws'!F220)</f>
        <v>574.42438856953731</v>
      </c>
      <c r="H221" s="5">
        <f>AZ221*EXP('Capital Market Assumptions'!$B$22+'Capital Market Assumptions'!$B$23*'Random Draws'!G220)</f>
        <v>423.53595416840795</v>
      </c>
      <c r="I221" s="5">
        <f>BA221*EXP('Capital Market Assumptions'!$B$22+'Capital Market Assumptions'!$B$23*'Random Draws'!H220)</f>
        <v>375.7797649968515</v>
      </c>
      <c r="J221" s="5">
        <f>BB221*EXP('Capital Market Assumptions'!$B$22+'Capital Market Assumptions'!$B$23*'Random Draws'!I220)</f>
        <v>420.38698503767341</v>
      </c>
      <c r="K221" s="5">
        <f>BC221*EXP('Capital Market Assumptions'!$B$22+'Capital Market Assumptions'!$B$23*'Random Draws'!J220)</f>
        <v>381.73077004415842</v>
      </c>
      <c r="L221" s="5">
        <f>BD221*EXP('Capital Market Assumptions'!$B$22+'Capital Market Assumptions'!$B$23*'Random Draws'!K220)</f>
        <v>314.80155968182186</v>
      </c>
      <c r="M221" s="5">
        <f>BE221*EXP('Capital Market Assumptions'!$B$22+'Capital Market Assumptions'!$B$23*'Random Draws'!L220)</f>
        <v>416.91716140916077</v>
      </c>
      <c r="N221" s="5">
        <f>BF221*EXP('Capital Market Assumptions'!$B$22+'Capital Market Assumptions'!$B$23*'Random Draws'!M220)</f>
        <v>376.53398706406432</v>
      </c>
      <c r="O221" s="5">
        <f>BG221*EXP('Capital Market Assumptions'!$B$22+'Capital Market Assumptions'!$B$23*'Random Draws'!N220)</f>
        <v>381.99933301719545</v>
      </c>
      <c r="P221" s="5">
        <f>BH221*EXP('Capital Market Assumptions'!$B$22+'Capital Market Assumptions'!$B$23*'Random Draws'!O220)</f>
        <v>356.9834873819301</v>
      </c>
      <c r="Q221" s="5">
        <f>BI221*EXP('Capital Market Assumptions'!$B$22+'Capital Market Assumptions'!$B$23*'Random Draws'!P220)</f>
        <v>354.72573839399365</v>
      </c>
      <c r="R221" s="5">
        <f>BJ221*EXP('Capital Market Assumptions'!$B$22+'Capital Market Assumptions'!$B$23*'Random Draws'!Q220)</f>
        <v>298.28175517166113</v>
      </c>
      <c r="S221" s="5">
        <f>BK221*EXP('Capital Market Assumptions'!$B$22+'Capital Market Assumptions'!$B$23*'Random Draws'!R220)</f>
        <v>275.76975178798006</v>
      </c>
      <c r="T221" s="5">
        <f>BL221*EXP('Capital Market Assumptions'!$B$22+'Capital Market Assumptions'!$B$23*'Random Draws'!S220)</f>
        <v>251.2718975692782</v>
      </c>
      <c r="U221" s="5">
        <f>BM221*EXP('Capital Market Assumptions'!$B$22+'Capital Market Assumptions'!$B$23*'Random Draws'!T220)</f>
        <v>242.2950187353056</v>
      </c>
      <c r="V221" s="5">
        <f>BN221*EXP('Capital Market Assumptions'!$B$22+'Capital Market Assumptions'!$B$23*'Random Draws'!U220)</f>
        <v>275.82559935575239</v>
      </c>
      <c r="X221">
        <f t="shared" si="111"/>
        <v>4.2999999999999261E-2</v>
      </c>
      <c r="Y221">
        <f t="shared" si="112"/>
        <v>1.0600000000000023</v>
      </c>
      <c r="Z221">
        <f t="shared" si="113"/>
        <v>2.0930000000000035</v>
      </c>
      <c r="AA221">
        <f t="shared" si="114"/>
        <v>3.1530000000000058</v>
      </c>
      <c r="AB221">
        <f t="shared" si="115"/>
        <v>4.2659999999999911</v>
      </c>
      <c r="AC221">
        <f t="shared" si="116"/>
        <v>5.3020000000000067</v>
      </c>
      <c r="AD221">
        <f t="shared" si="117"/>
        <v>6.3569999999999993</v>
      </c>
      <c r="AE221">
        <f t="shared" si="118"/>
        <v>7.3900000000000006</v>
      </c>
      <c r="AF221">
        <f t="shared" si="119"/>
        <v>8.3549999999999898</v>
      </c>
      <c r="AG221">
        <f t="shared" si="120"/>
        <v>9.2480000000000047</v>
      </c>
      <c r="AH221">
        <v>9.9540000000000006</v>
      </c>
      <c r="AI221">
        <v>10.536</v>
      </c>
      <c r="AJ221">
        <v>11.061999999999999</v>
      </c>
      <c r="AK221">
        <v>11.587</v>
      </c>
      <c r="AL221">
        <v>12.256</v>
      </c>
      <c r="AM221">
        <v>12.815</v>
      </c>
      <c r="AN221">
        <v>13.287000000000001</v>
      </c>
      <c r="AO221">
        <v>13.785</v>
      </c>
      <c r="AP221">
        <v>14.218999999999999</v>
      </c>
      <c r="AQ221">
        <v>14.718999999999999</v>
      </c>
      <c r="AS221">
        <f t="shared" si="142"/>
        <v>471</v>
      </c>
      <c r="AT221">
        <f t="shared" si="142"/>
        <v>471</v>
      </c>
      <c r="AU221">
        <f t="shared" si="142"/>
        <v>471</v>
      </c>
      <c r="AV221" s="5">
        <f t="shared" si="121"/>
        <v>493.43611101850468</v>
      </c>
      <c r="AW221" s="5">
        <f t="shared" si="122"/>
        <v>474.6670252665229</v>
      </c>
      <c r="AX221" s="5">
        <f t="shared" si="123"/>
        <v>440.74539854315788</v>
      </c>
      <c r="AY221" s="5">
        <f t="shared" si="124"/>
        <v>458.7296607682942</v>
      </c>
      <c r="AZ221" s="5">
        <f t="shared" si="125"/>
        <v>570.15838856953735</v>
      </c>
      <c r="BA221" s="5">
        <f t="shared" si="126"/>
        <v>418.23395416840793</v>
      </c>
      <c r="BB221" s="5">
        <f t="shared" si="127"/>
        <v>369.42276499685147</v>
      </c>
      <c r="BC221" s="5">
        <f t="shared" si="128"/>
        <v>412.99698503767343</v>
      </c>
      <c r="BD221" s="5">
        <f t="shared" si="129"/>
        <v>373.37577004415846</v>
      </c>
      <c r="BE221" s="5">
        <f t="shared" si="130"/>
        <v>305.55355968182187</v>
      </c>
      <c r="BF221" s="5">
        <f t="shared" si="131"/>
        <v>406.96316140916076</v>
      </c>
      <c r="BG221" s="5">
        <f t="shared" si="132"/>
        <v>365.99798706406432</v>
      </c>
      <c r="BH221" s="5">
        <f t="shared" si="133"/>
        <v>370.93733301719544</v>
      </c>
      <c r="BI221" s="5">
        <f t="shared" si="134"/>
        <v>345.39648738193011</v>
      </c>
      <c r="BJ221" s="5">
        <f t="shared" si="135"/>
        <v>342.46973839399368</v>
      </c>
      <c r="BK221" s="5">
        <f t="shared" si="136"/>
        <v>285.46675517166113</v>
      </c>
      <c r="BL221" s="5">
        <f t="shared" si="137"/>
        <v>262.48275178798008</v>
      </c>
      <c r="BM221" s="5">
        <f t="shared" si="138"/>
        <v>237.4868975692782</v>
      </c>
      <c r="BN221" s="5">
        <f t="shared" si="139"/>
        <v>228.07601873530561</v>
      </c>
      <c r="BO221" s="5">
        <f t="shared" si="140"/>
        <v>261.10659935575239</v>
      </c>
    </row>
    <row r="222" spans="1:67" x14ac:dyDescent="0.3">
      <c r="A222">
        <f t="shared" si="141"/>
        <v>218</v>
      </c>
      <c r="B222">
        <f t="shared" si="110"/>
        <v>471</v>
      </c>
      <c r="C222" s="5">
        <f>AU222*EXP('Capital Market Assumptions'!$B$22+'Capital Market Assumptions'!$B$23*'Random Draws'!B221)</f>
        <v>488.80086918212686</v>
      </c>
      <c r="D222" s="5">
        <f>AV222*EXP('Capital Market Assumptions'!$B$22+'Capital Market Assumptions'!$B$23*'Random Draws'!C221)</f>
        <v>495.52114688264004</v>
      </c>
      <c r="E222" s="5">
        <f>AW222*EXP('Capital Market Assumptions'!$B$22+'Capital Market Assumptions'!$B$23*'Random Draws'!D221)</f>
        <v>526.74606512219157</v>
      </c>
      <c r="F222" s="5">
        <f>AX222*EXP('Capital Market Assumptions'!$B$22+'Capital Market Assumptions'!$B$23*'Random Draws'!E221)</f>
        <v>523.98077556053386</v>
      </c>
      <c r="G222" s="5">
        <f>AY222*EXP('Capital Market Assumptions'!$B$22+'Capital Market Assumptions'!$B$23*'Random Draws'!F221)</f>
        <v>561.5671721166043</v>
      </c>
      <c r="H222" s="5">
        <f>AZ222*EXP('Capital Market Assumptions'!$B$22+'Capital Market Assumptions'!$B$23*'Random Draws'!G221)</f>
        <v>602.98274186887795</v>
      </c>
      <c r="I222" s="5">
        <f>BA222*EXP('Capital Market Assumptions'!$B$22+'Capital Market Assumptions'!$B$23*'Random Draws'!H221)</f>
        <v>699.69974192206757</v>
      </c>
      <c r="J222" s="5">
        <f>BB222*EXP('Capital Market Assumptions'!$B$22+'Capital Market Assumptions'!$B$23*'Random Draws'!I221)</f>
        <v>1034.3444994140573</v>
      </c>
      <c r="K222" s="5">
        <f>BC222*EXP('Capital Market Assumptions'!$B$22+'Capital Market Assumptions'!$B$23*'Random Draws'!J221)</f>
        <v>945.99061078572402</v>
      </c>
      <c r="L222" s="5">
        <f>BD222*EXP('Capital Market Assumptions'!$B$22+'Capital Market Assumptions'!$B$23*'Random Draws'!K221)</f>
        <v>860.25144694476239</v>
      </c>
      <c r="M222" s="5">
        <f>BE222*EXP('Capital Market Assumptions'!$B$22+'Capital Market Assumptions'!$B$23*'Random Draws'!L221)</f>
        <v>995.30876919476373</v>
      </c>
      <c r="N222" s="5">
        <f>BF222*EXP('Capital Market Assumptions'!$B$22+'Capital Market Assumptions'!$B$23*'Random Draws'!M221)</f>
        <v>841.84878546953473</v>
      </c>
      <c r="O222" s="5">
        <f>BG222*EXP('Capital Market Assumptions'!$B$22+'Capital Market Assumptions'!$B$23*'Random Draws'!N221)</f>
        <v>994.05291013756141</v>
      </c>
      <c r="P222" s="5">
        <f>BH222*EXP('Capital Market Assumptions'!$B$22+'Capital Market Assumptions'!$B$23*'Random Draws'!O221)</f>
        <v>807.20719314020619</v>
      </c>
      <c r="Q222" s="5">
        <f>BI222*EXP('Capital Market Assumptions'!$B$22+'Capital Market Assumptions'!$B$23*'Random Draws'!P221)</f>
        <v>939.42869770824461</v>
      </c>
      <c r="R222" s="5">
        <f>BJ222*EXP('Capital Market Assumptions'!$B$22+'Capital Market Assumptions'!$B$23*'Random Draws'!Q221)</f>
        <v>995.69684062108661</v>
      </c>
      <c r="S222" s="5">
        <f>BK222*EXP('Capital Market Assumptions'!$B$22+'Capital Market Assumptions'!$B$23*'Random Draws'!R221)</f>
        <v>1067.1980551882414</v>
      </c>
      <c r="T222" s="5">
        <f>BL222*EXP('Capital Market Assumptions'!$B$22+'Capital Market Assumptions'!$B$23*'Random Draws'!S221)</f>
        <v>928.89647653219049</v>
      </c>
      <c r="U222" s="5">
        <f>BM222*EXP('Capital Market Assumptions'!$B$22+'Capital Market Assumptions'!$B$23*'Random Draws'!T221)</f>
        <v>862.81196627186478</v>
      </c>
      <c r="V222" s="5">
        <f>BN222*EXP('Capital Market Assumptions'!$B$22+'Capital Market Assumptions'!$B$23*'Random Draws'!U221)</f>
        <v>883.52175907818673</v>
      </c>
      <c r="X222">
        <f t="shared" si="111"/>
        <v>4.2999999999999261E-2</v>
      </c>
      <c r="Y222">
        <f t="shared" si="112"/>
        <v>1.0600000000000023</v>
      </c>
      <c r="Z222">
        <f t="shared" si="113"/>
        <v>2.0930000000000035</v>
      </c>
      <c r="AA222">
        <f t="shared" si="114"/>
        <v>3.1530000000000058</v>
      </c>
      <c r="AB222">
        <f t="shared" si="115"/>
        <v>4.2659999999999911</v>
      </c>
      <c r="AC222">
        <f t="shared" si="116"/>
        <v>5.3020000000000067</v>
      </c>
      <c r="AD222">
        <f t="shared" si="117"/>
        <v>6.3569999999999993</v>
      </c>
      <c r="AE222">
        <f t="shared" si="118"/>
        <v>7.3900000000000006</v>
      </c>
      <c r="AF222">
        <f t="shared" si="119"/>
        <v>8.3549999999999898</v>
      </c>
      <c r="AG222">
        <f t="shared" si="120"/>
        <v>9.2480000000000047</v>
      </c>
      <c r="AH222">
        <v>9.9540000000000006</v>
      </c>
      <c r="AI222">
        <v>10.536</v>
      </c>
      <c r="AJ222">
        <v>11.061999999999999</v>
      </c>
      <c r="AK222">
        <v>11.587</v>
      </c>
      <c r="AL222">
        <v>12.256</v>
      </c>
      <c r="AM222">
        <v>12.815</v>
      </c>
      <c r="AN222">
        <v>13.287000000000001</v>
      </c>
      <c r="AO222">
        <v>13.785</v>
      </c>
      <c r="AP222">
        <v>14.218999999999999</v>
      </c>
      <c r="AQ222">
        <v>14.718999999999999</v>
      </c>
      <c r="AS222">
        <f t="shared" si="142"/>
        <v>471</v>
      </c>
      <c r="AT222">
        <f t="shared" si="142"/>
        <v>471</v>
      </c>
      <c r="AU222">
        <f t="shared" si="142"/>
        <v>471</v>
      </c>
      <c r="AV222" s="5">
        <f t="shared" si="121"/>
        <v>488.75786918212685</v>
      </c>
      <c r="AW222" s="5">
        <f t="shared" si="122"/>
        <v>494.46114688264004</v>
      </c>
      <c r="AX222" s="5">
        <f t="shared" si="123"/>
        <v>524.65306512219161</v>
      </c>
      <c r="AY222" s="5">
        <f t="shared" si="124"/>
        <v>520.82777556053384</v>
      </c>
      <c r="AZ222" s="5">
        <f t="shared" si="125"/>
        <v>557.30117211660433</v>
      </c>
      <c r="BA222" s="5">
        <f t="shared" si="126"/>
        <v>597.68074186887793</v>
      </c>
      <c r="BB222" s="5">
        <f t="shared" si="127"/>
        <v>693.3427419220676</v>
      </c>
      <c r="BC222" s="5">
        <f t="shared" si="128"/>
        <v>1026.9544994140572</v>
      </c>
      <c r="BD222" s="5">
        <f t="shared" si="129"/>
        <v>937.635610785724</v>
      </c>
      <c r="BE222" s="5">
        <f t="shared" si="130"/>
        <v>851.00344694476235</v>
      </c>
      <c r="BF222" s="5">
        <f t="shared" si="131"/>
        <v>985.35476919476378</v>
      </c>
      <c r="BG222" s="5">
        <f t="shared" si="132"/>
        <v>831.31278546953479</v>
      </c>
      <c r="BH222" s="5">
        <f t="shared" si="133"/>
        <v>982.9909101375614</v>
      </c>
      <c r="BI222" s="5">
        <f t="shared" si="134"/>
        <v>795.6201931402062</v>
      </c>
      <c r="BJ222" s="5">
        <f t="shared" si="135"/>
        <v>927.17269770824464</v>
      </c>
      <c r="BK222" s="5">
        <f t="shared" si="136"/>
        <v>982.88184062108655</v>
      </c>
      <c r="BL222" s="5">
        <f t="shared" si="137"/>
        <v>1053.9110551882413</v>
      </c>
      <c r="BM222" s="5">
        <f t="shared" si="138"/>
        <v>915.11147653219052</v>
      </c>
      <c r="BN222" s="5">
        <f t="shared" si="139"/>
        <v>848.59296627186473</v>
      </c>
      <c r="BO222" s="5">
        <f t="shared" si="140"/>
        <v>868.80275907818668</v>
      </c>
    </row>
    <row r="223" spans="1:67" x14ac:dyDescent="0.3">
      <c r="A223">
        <f t="shared" si="141"/>
        <v>219</v>
      </c>
      <c r="B223">
        <f t="shared" si="110"/>
        <v>471</v>
      </c>
      <c r="C223" s="5">
        <f>AU223*EXP('Capital Market Assumptions'!$B$22+'Capital Market Assumptions'!$B$23*'Random Draws'!B222)</f>
        <v>603.02755142204478</v>
      </c>
      <c r="D223" s="5">
        <f>AV223*EXP('Capital Market Assumptions'!$B$22+'Capital Market Assumptions'!$B$23*'Random Draws'!C222)</f>
        <v>597.86008605193501</v>
      </c>
      <c r="E223" s="5">
        <f>AW223*EXP('Capital Market Assumptions'!$B$22+'Capital Market Assumptions'!$B$23*'Random Draws'!D222)</f>
        <v>665.76905795801883</v>
      </c>
      <c r="F223" s="5">
        <f>AX223*EXP('Capital Market Assumptions'!$B$22+'Capital Market Assumptions'!$B$23*'Random Draws'!E222)</f>
        <v>643.84291101678832</v>
      </c>
      <c r="G223" s="5">
        <f>AY223*EXP('Capital Market Assumptions'!$B$22+'Capital Market Assumptions'!$B$23*'Random Draws'!F222)</f>
        <v>766.11191037559695</v>
      </c>
      <c r="H223" s="5">
        <f>AZ223*EXP('Capital Market Assumptions'!$B$22+'Capital Market Assumptions'!$B$23*'Random Draws'!G222)</f>
        <v>762.88357983633409</v>
      </c>
      <c r="I223" s="5">
        <f>BA223*EXP('Capital Market Assumptions'!$B$22+'Capital Market Assumptions'!$B$23*'Random Draws'!H222)</f>
        <v>795.92355020434798</v>
      </c>
      <c r="J223" s="5">
        <f>BB223*EXP('Capital Market Assumptions'!$B$22+'Capital Market Assumptions'!$B$23*'Random Draws'!I222)</f>
        <v>756.80440250218055</v>
      </c>
      <c r="K223" s="5">
        <f>BC223*EXP('Capital Market Assumptions'!$B$22+'Capital Market Assumptions'!$B$23*'Random Draws'!J222)</f>
        <v>768.28223463884933</v>
      </c>
      <c r="L223" s="5">
        <f>BD223*EXP('Capital Market Assumptions'!$B$22+'Capital Market Assumptions'!$B$23*'Random Draws'!K222)</f>
        <v>647.63045758473368</v>
      </c>
      <c r="M223" s="5">
        <f>BE223*EXP('Capital Market Assumptions'!$B$22+'Capital Market Assumptions'!$B$23*'Random Draws'!L222)</f>
        <v>702.10921691090414</v>
      </c>
      <c r="N223" s="5">
        <f>BF223*EXP('Capital Market Assumptions'!$B$22+'Capital Market Assumptions'!$B$23*'Random Draws'!M222)</f>
        <v>658.26982697796655</v>
      </c>
      <c r="O223" s="5">
        <f>BG223*EXP('Capital Market Assumptions'!$B$22+'Capital Market Assumptions'!$B$23*'Random Draws'!N222)</f>
        <v>738.84411001532965</v>
      </c>
      <c r="P223" s="5">
        <f>BH223*EXP('Capital Market Assumptions'!$B$22+'Capital Market Assumptions'!$B$23*'Random Draws'!O222)</f>
        <v>867.52356142846884</v>
      </c>
      <c r="Q223" s="5">
        <f>BI223*EXP('Capital Market Assumptions'!$B$22+'Capital Market Assumptions'!$B$23*'Random Draws'!P222)</f>
        <v>975.51156577411814</v>
      </c>
      <c r="R223" s="5">
        <f>BJ223*EXP('Capital Market Assumptions'!$B$22+'Capital Market Assumptions'!$B$23*'Random Draws'!Q222)</f>
        <v>1308.4598965246814</v>
      </c>
      <c r="S223" s="5">
        <f>BK223*EXP('Capital Market Assumptions'!$B$22+'Capital Market Assumptions'!$B$23*'Random Draws'!R222)</f>
        <v>1402.5059745416006</v>
      </c>
      <c r="T223" s="5">
        <f>BL223*EXP('Capital Market Assumptions'!$B$22+'Capital Market Assumptions'!$B$23*'Random Draws'!S222)</f>
        <v>1511.1013350655805</v>
      </c>
      <c r="U223" s="5">
        <f>BM223*EXP('Capital Market Assumptions'!$B$22+'Capital Market Assumptions'!$B$23*'Random Draws'!T222)</f>
        <v>1565.9342699337276</v>
      </c>
      <c r="V223" s="5">
        <f>BN223*EXP('Capital Market Assumptions'!$B$22+'Capital Market Assumptions'!$B$23*'Random Draws'!U222)</f>
        <v>1296.1055404779731</v>
      </c>
      <c r="X223">
        <f t="shared" si="111"/>
        <v>4.2999999999999261E-2</v>
      </c>
      <c r="Y223">
        <f t="shared" si="112"/>
        <v>1.0600000000000023</v>
      </c>
      <c r="Z223">
        <f t="shared" si="113"/>
        <v>2.0930000000000035</v>
      </c>
      <c r="AA223">
        <f t="shared" si="114"/>
        <v>3.1530000000000058</v>
      </c>
      <c r="AB223">
        <f t="shared" si="115"/>
        <v>4.2659999999999911</v>
      </c>
      <c r="AC223">
        <f t="shared" si="116"/>
        <v>5.3020000000000067</v>
      </c>
      <c r="AD223">
        <f t="shared" si="117"/>
        <v>6.3569999999999993</v>
      </c>
      <c r="AE223">
        <f t="shared" si="118"/>
        <v>7.3900000000000006</v>
      </c>
      <c r="AF223">
        <f t="shared" si="119"/>
        <v>8.3549999999999898</v>
      </c>
      <c r="AG223">
        <f t="shared" si="120"/>
        <v>9.2480000000000047</v>
      </c>
      <c r="AH223">
        <v>9.9540000000000006</v>
      </c>
      <c r="AI223">
        <v>10.536</v>
      </c>
      <c r="AJ223">
        <v>11.061999999999999</v>
      </c>
      <c r="AK223">
        <v>11.587</v>
      </c>
      <c r="AL223">
        <v>12.256</v>
      </c>
      <c r="AM223">
        <v>12.815</v>
      </c>
      <c r="AN223">
        <v>13.287000000000001</v>
      </c>
      <c r="AO223">
        <v>13.785</v>
      </c>
      <c r="AP223">
        <v>14.218999999999999</v>
      </c>
      <c r="AQ223">
        <v>14.718999999999999</v>
      </c>
      <c r="AS223">
        <f t="shared" si="142"/>
        <v>471</v>
      </c>
      <c r="AT223">
        <f t="shared" si="142"/>
        <v>471</v>
      </c>
      <c r="AU223">
        <f t="shared" si="142"/>
        <v>471</v>
      </c>
      <c r="AV223" s="5">
        <f t="shared" si="121"/>
        <v>602.98455142204477</v>
      </c>
      <c r="AW223" s="5">
        <f t="shared" si="122"/>
        <v>596.80008605193507</v>
      </c>
      <c r="AX223" s="5">
        <f t="shared" si="123"/>
        <v>663.67605795801887</v>
      </c>
      <c r="AY223" s="5">
        <f t="shared" si="124"/>
        <v>640.6899110167883</v>
      </c>
      <c r="AZ223" s="5">
        <f t="shared" si="125"/>
        <v>761.84591037559699</v>
      </c>
      <c r="BA223" s="5">
        <f t="shared" si="126"/>
        <v>757.58157983633407</v>
      </c>
      <c r="BB223" s="5">
        <f t="shared" si="127"/>
        <v>789.566550204348</v>
      </c>
      <c r="BC223" s="5">
        <f t="shared" si="128"/>
        <v>749.41440250218056</v>
      </c>
      <c r="BD223" s="5">
        <f t="shared" si="129"/>
        <v>759.92723463884931</v>
      </c>
      <c r="BE223" s="5">
        <f t="shared" si="130"/>
        <v>638.38245758473363</v>
      </c>
      <c r="BF223" s="5">
        <f t="shared" si="131"/>
        <v>692.15521691090419</v>
      </c>
      <c r="BG223" s="5">
        <f t="shared" si="132"/>
        <v>647.7338269779666</v>
      </c>
      <c r="BH223" s="5">
        <f t="shared" si="133"/>
        <v>727.78211001532964</v>
      </c>
      <c r="BI223" s="5">
        <f t="shared" si="134"/>
        <v>855.93656142846885</v>
      </c>
      <c r="BJ223" s="5">
        <f t="shared" si="135"/>
        <v>963.25556577411817</v>
      </c>
      <c r="BK223" s="5">
        <f t="shared" si="136"/>
        <v>1295.6448965246814</v>
      </c>
      <c r="BL223" s="5">
        <f t="shared" si="137"/>
        <v>1389.2189745416006</v>
      </c>
      <c r="BM223" s="5">
        <f t="shared" si="138"/>
        <v>1497.3163350655805</v>
      </c>
      <c r="BN223" s="5">
        <f t="shared" si="139"/>
        <v>1551.7152699337275</v>
      </c>
      <c r="BO223" s="5">
        <f t="shared" si="140"/>
        <v>1281.3865404779731</v>
      </c>
    </row>
    <row r="224" spans="1:67" x14ac:dyDescent="0.3">
      <c r="A224">
        <f t="shared" si="141"/>
        <v>220</v>
      </c>
      <c r="B224">
        <f t="shared" si="110"/>
        <v>471</v>
      </c>
      <c r="C224" s="5">
        <f>AU224*EXP('Capital Market Assumptions'!$B$22+'Capital Market Assumptions'!$B$23*'Random Draws'!B223)</f>
        <v>490.22798427454825</v>
      </c>
      <c r="D224" s="5">
        <f>AV224*EXP('Capital Market Assumptions'!$B$22+'Capital Market Assumptions'!$B$23*'Random Draws'!C223)</f>
        <v>495.39029636883373</v>
      </c>
      <c r="E224" s="5">
        <f>AW224*EXP('Capital Market Assumptions'!$B$22+'Capital Market Assumptions'!$B$23*'Random Draws'!D223)</f>
        <v>536.31595612945944</v>
      </c>
      <c r="F224" s="5">
        <f>AX224*EXP('Capital Market Assumptions'!$B$22+'Capital Market Assumptions'!$B$23*'Random Draws'!E223)</f>
        <v>643.45170308299782</v>
      </c>
      <c r="G224" s="5">
        <f>AY224*EXP('Capital Market Assumptions'!$B$22+'Capital Market Assumptions'!$B$23*'Random Draws'!F223)</f>
        <v>616.79200948148878</v>
      </c>
      <c r="H224" s="5">
        <f>AZ224*EXP('Capital Market Assumptions'!$B$22+'Capital Market Assumptions'!$B$23*'Random Draws'!G223)</f>
        <v>623.76151500318724</v>
      </c>
      <c r="I224" s="5">
        <f>BA224*EXP('Capital Market Assumptions'!$B$22+'Capital Market Assumptions'!$B$23*'Random Draws'!H223)</f>
        <v>669.81967015493444</v>
      </c>
      <c r="J224" s="5">
        <f>BB224*EXP('Capital Market Assumptions'!$B$22+'Capital Market Assumptions'!$B$23*'Random Draws'!I223)</f>
        <v>655.20701828822428</v>
      </c>
      <c r="K224" s="5">
        <f>BC224*EXP('Capital Market Assumptions'!$B$22+'Capital Market Assumptions'!$B$23*'Random Draws'!J223)</f>
        <v>761.82172165472809</v>
      </c>
      <c r="L224" s="5">
        <f>BD224*EXP('Capital Market Assumptions'!$B$22+'Capital Market Assumptions'!$B$23*'Random Draws'!K223)</f>
        <v>948.16938659127709</v>
      </c>
      <c r="M224" s="5">
        <f>BE224*EXP('Capital Market Assumptions'!$B$22+'Capital Market Assumptions'!$B$23*'Random Draws'!L223)</f>
        <v>1031.2336015821745</v>
      </c>
      <c r="N224" s="5">
        <f>BF224*EXP('Capital Market Assumptions'!$B$22+'Capital Market Assumptions'!$B$23*'Random Draws'!M223)</f>
        <v>1060.5539238142437</v>
      </c>
      <c r="O224" s="5">
        <f>BG224*EXP('Capital Market Assumptions'!$B$22+'Capital Market Assumptions'!$B$23*'Random Draws'!N223)</f>
        <v>921.08457576527007</v>
      </c>
      <c r="P224" s="5">
        <f>BH224*EXP('Capital Market Assumptions'!$B$22+'Capital Market Assumptions'!$B$23*'Random Draws'!O223)</f>
        <v>1005.6086829615282</v>
      </c>
      <c r="Q224" s="5">
        <f>BI224*EXP('Capital Market Assumptions'!$B$22+'Capital Market Assumptions'!$B$23*'Random Draws'!P223)</f>
        <v>1049.4648327969369</v>
      </c>
      <c r="R224" s="5">
        <f>BJ224*EXP('Capital Market Assumptions'!$B$22+'Capital Market Assumptions'!$B$23*'Random Draws'!Q223)</f>
        <v>1141.6151297525175</v>
      </c>
      <c r="S224" s="5">
        <f>BK224*EXP('Capital Market Assumptions'!$B$22+'Capital Market Assumptions'!$B$23*'Random Draws'!R223)</f>
        <v>1548.6049696956097</v>
      </c>
      <c r="T224" s="5">
        <f>BL224*EXP('Capital Market Assumptions'!$B$22+'Capital Market Assumptions'!$B$23*'Random Draws'!S223)</f>
        <v>1807.9405142275823</v>
      </c>
      <c r="U224" s="5">
        <f>BM224*EXP('Capital Market Assumptions'!$B$22+'Capital Market Assumptions'!$B$23*'Random Draws'!T223)</f>
        <v>1626.9582913787601</v>
      </c>
      <c r="V224" s="5">
        <f>BN224*EXP('Capital Market Assumptions'!$B$22+'Capital Market Assumptions'!$B$23*'Random Draws'!U223)</f>
        <v>2221.7300394815989</v>
      </c>
      <c r="X224">
        <f t="shared" si="111"/>
        <v>4.2999999999999261E-2</v>
      </c>
      <c r="Y224">
        <f t="shared" si="112"/>
        <v>1.0600000000000023</v>
      </c>
      <c r="Z224">
        <f t="shared" si="113"/>
        <v>2.0930000000000035</v>
      </c>
      <c r="AA224">
        <f t="shared" si="114"/>
        <v>3.1530000000000058</v>
      </c>
      <c r="AB224">
        <f t="shared" si="115"/>
        <v>4.2659999999999911</v>
      </c>
      <c r="AC224">
        <f t="shared" si="116"/>
        <v>5.3020000000000067</v>
      </c>
      <c r="AD224">
        <f t="shared" si="117"/>
        <v>6.3569999999999993</v>
      </c>
      <c r="AE224">
        <f t="shared" si="118"/>
        <v>7.3900000000000006</v>
      </c>
      <c r="AF224">
        <f t="shared" si="119"/>
        <v>8.3549999999999898</v>
      </c>
      <c r="AG224">
        <f t="shared" si="120"/>
        <v>9.2480000000000047</v>
      </c>
      <c r="AH224">
        <v>9.9540000000000006</v>
      </c>
      <c r="AI224">
        <v>10.536</v>
      </c>
      <c r="AJ224">
        <v>11.061999999999999</v>
      </c>
      <c r="AK224">
        <v>11.587</v>
      </c>
      <c r="AL224">
        <v>12.256</v>
      </c>
      <c r="AM224">
        <v>12.815</v>
      </c>
      <c r="AN224">
        <v>13.287000000000001</v>
      </c>
      <c r="AO224">
        <v>13.785</v>
      </c>
      <c r="AP224">
        <v>14.218999999999999</v>
      </c>
      <c r="AQ224">
        <v>14.718999999999999</v>
      </c>
      <c r="AS224">
        <f t="shared" si="142"/>
        <v>471</v>
      </c>
      <c r="AT224">
        <f t="shared" si="142"/>
        <v>471</v>
      </c>
      <c r="AU224">
        <f t="shared" si="142"/>
        <v>471</v>
      </c>
      <c r="AV224" s="5">
        <f t="shared" si="121"/>
        <v>490.18498427454824</v>
      </c>
      <c r="AW224" s="5">
        <f t="shared" si="122"/>
        <v>494.33029636883373</v>
      </c>
      <c r="AX224" s="5">
        <f t="shared" si="123"/>
        <v>534.22295612945948</v>
      </c>
      <c r="AY224" s="5">
        <f t="shared" si="124"/>
        <v>640.2987030829978</v>
      </c>
      <c r="AZ224" s="5">
        <f t="shared" si="125"/>
        <v>612.52600948148881</v>
      </c>
      <c r="BA224" s="5">
        <f t="shared" si="126"/>
        <v>618.45951500318722</v>
      </c>
      <c r="BB224" s="5">
        <f t="shared" si="127"/>
        <v>663.46267015493447</v>
      </c>
      <c r="BC224" s="5">
        <f t="shared" si="128"/>
        <v>647.81701828822429</v>
      </c>
      <c r="BD224" s="5">
        <f t="shared" si="129"/>
        <v>753.46672165472808</v>
      </c>
      <c r="BE224" s="5">
        <f t="shared" si="130"/>
        <v>938.92138659127704</v>
      </c>
      <c r="BF224" s="5">
        <f t="shared" si="131"/>
        <v>1021.2796015821746</v>
      </c>
      <c r="BG224" s="5">
        <f t="shared" si="132"/>
        <v>1050.0179238142437</v>
      </c>
      <c r="BH224" s="5">
        <f t="shared" si="133"/>
        <v>910.02257576527006</v>
      </c>
      <c r="BI224" s="5">
        <f t="shared" si="134"/>
        <v>994.0216829615282</v>
      </c>
      <c r="BJ224" s="5">
        <f t="shared" si="135"/>
        <v>1037.2088327969368</v>
      </c>
      <c r="BK224" s="5">
        <f t="shared" si="136"/>
        <v>1128.8001297525175</v>
      </c>
      <c r="BL224" s="5">
        <f t="shared" si="137"/>
        <v>1535.3179696956097</v>
      </c>
      <c r="BM224" s="5">
        <f t="shared" si="138"/>
        <v>1794.1555142275822</v>
      </c>
      <c r="BN224" s="5">
        <f t="shared" si="139"/>
        <v>1612.7392913787601</v>
      </c>
      <c r="BO224" s="5">
        <f t="shared" si="140"/>
        <v>2207.0110394815988</v>
      </c>
    </row>
    <row r="225" spans="1:67" x14ac:dyDescent="0.3">
      <c r="A225">
        <f t="shared" si="141"/>
        <v>221</v>
      </c>
      <c r="B225">
        <f t="shared" si="110"/>
        <v>471</v>
      </c>
      <c r="C225" s="5">
        <f>AU225*EXP('Capital Market Assumptions'!$B$22+'Capital Market Assumptions'!$B$23*'Random Draws'!B224)</f>
        <v>445.84890537768041</v>
      </c>
      <c r="D225" s="5">
        <f>AV225*EXP('Capital Market Assumptions'!$B$22+'Capital Market Assumptions'!$B$23*'Random Draws'!C224)</f>
        <v>460.78340524489266</v>
      </c>
      <c r="E225" s="5">
        <f>AW225*EXP('Capital Market Assumptions'!$B$22+'Capital Market Assumptions'!$B$23*'Random Draws'!D224)</f>
        <v>520.52303440663161</v>
      </c>
      <c r="F225" s="5">
        <f>AX225*EXP('Capital Market Assumptions'!$B$22+'Capital Market Assumptions'!$B$23*'Random Draws'!E224)</f>
        <v>563.84162724708074</v>
      </c>
      <c r="G225" s="5">
        <f>AY225*EXP('Capital Market Assumptions'!$B$22+'Capital Market Assumptions'!$B$23*'Random Draws'!F224)</f>
        <v>561.55924694543069</v>
      </c>
      <c r="H225" s="5">
        <f>AZ225*EXP('Capital Market Assumptions'!$B$22+'Capital Market Assumptions'!$B$23*'Random Draws'!G224)</f>
        <v>669.08523398403929</v>
      </c>
      <c r="I225" s="5">
        <f>BA225*EXP('Capital Market Assumptions'!$B$22+'Capital Market Assumptions'!$B$23*'Random Draws'!H224)</f>
        <v>683.93800190751904</v>
      </c>
      <c r="J225" s="5">
        <f>BB225*EXP('Capital Market Assumptions'!$B$22+'Capital Market Assumptions'!$B$23*'Random Draws'!I224)</f>
        <v>737.73696194374372</v>
      </c>
      <c r="K225" s="5">
        <f>BC225*EXP('Capital Market Assumptions'!$B$22+'Capital Market Assumptions'!$B$23*'Random Draws'!J224)</f>
        <v>787.17023603535381</v>
      </c>
      <c r="L225" s="5">
        <f>BD225*EXP('Capital Market Assumptions'!$B$22+'Capital Market Assumptions'!$B$23*'Random Draws'!K224)</f>
        <v>720.06374089510211</v>
      </c>
      <c r="M225" s="5">
        <f>BE225*EXP('Capital Market Assumptions'!$B$22+'Capital Market Assumptions'!$B$23*'Random Draws'!L224)</f>
        <v>678.90966463041093</v>
      </c>
      <c r="N225" s="5">
        <f>BF225*EXP('Capital Market Assumptions'!$B$22+'Capital Market Assumptions'!$B$23*'Random Draws'!M224)</f>
        <v>650.98569309801894</v>
      </c>
      <c r="O225" s="5">
        <f>BG225*EXP('Capital Market Assumptions'!$B$22+'Capital Market Assumptions'!$B$23*'Random Draws'!N224)</f>
        <v>705.92577383004141</v>
      </c>
      <c r="P225" s="5">
        <f>BH225*EXP('Capital Market Assumptions'!$B$22+'Capital Market Assumptions'!$B$23*'Random Draws'!O224)</f>
        <v>702.32960828593127</v>
      </c>
      <c r="Q225" s="5">
        <f>BI225*EXP('Capital Market Assumptions'!$B$22+'Capital Market Assumptions'!$B$23*'Random Draws'!P224)</f>
        <v>651.61151124700893</v>
      </c>
      <c r="R225" s="5">
        <f>BJ225*EXP('Capital Market Assumptions'!$B$22+'Capital Market Assumptions'!$B$23*'Random Draws'!Q224)</f>
        <v>742.46686137346057</v>
      </c>
      <c r="S225" s="5">
        <f>BK225*EXP('Capital Market Assumptions'!$B$22+'Capital Market Assumptions'!$B$23*'Random Draws'!R224)</f>
        <v>766.22644764251015</v>
      </c>
      <c r="T225" s="5">
        <f>BL225*EXP('Capital Market Assumptions'!$B$22+'Capital Market Assumptions'!$B$23*'Random Draws'!S224)</f>
        <v>747.06073400082664</v>
      </c>
      <c r="U225" s="5">
        <f>BM225*EXP('Capital Market Assumptions'!$B$22+'Capital Market Assumptions'!$B$23*'Random Draws'!T224)</f>
        <v>847.96123206241191</v>
      </c>
      <c r="V225" s="5">
        <f>BN225*EXP('Capital Market Assumptions'!$B$22+'Capital Market Assumptions'!$B$23*'Random Draws'!U224)</f>
        <v>898.6456188434463</v>
      </c>
      <c r="X225">
        <f t="shared" si="111"/>
        <v>4.2999999999999261E-2</v>
      </c>
      <c r="Y225">
        <f t="shared" si="112"/>
        <v>1.0600000000000023</v>
      </c>
      <c r="Z225">
        <f t="shared" si="113"/>
        <v>2.0930000000000035</v>
      </c>
      <c r="AA225">
        <f t="shared" si="114"/>
        <v>3.1530000000000058</v>
      </c>
      <c r="AB225">
        <f t="shared" si="115"/>
        <v>4.2659999999999911</v>
      </c>
      <c r="AC225">
        <f t="shared" si="116"/>
        <v>5.3020000000000067</v>
      </c>
      <c r="AD225">
        <f t="shared" si="117"/>
        <v>6.3569999999999993</v>
      </c>
      <c r="AE225">
        <f t="shared" si="118"/>
        <v>7.3900000000000006</v>
      </c>
      <c r="AF225">
        <f t="shared" si="119"/>
        <v>8.3549999999999898</v>
      </c>
      <c r="AG225">
        <f t="shared" si="120"/>
        <v>9.2480000000000047</v>
      </c>
      <c r="AH225">
        <v>9.9540000000000006</v>
      </c>
      <c r="AI225">
        <v>10.536</v>
      </c>
      <c r="AJ225">
        <v>11.061999999999999</v>
      </c>
      <c r="AK225">
        <v>11.587</v>
      </c>
      <c r="AL225">
        <v>12.256</v>
      </c>
      <c r="AM225">
        <v>12.815</v>
      </c>
      <c r="AN225">
        <v>13.287000000000001</v>
      </c>
      <c r="AO225">
        <v>13.785</v>
      </c>
      <c r="AP225">
        <v>14.218999999999999</v>
      </c>
      <c r="AQ225">
        <v>14.718999999999999</v>
      </c>
      <c r="AS225">
        <f t="shared" ref="AS225:AU244" si="143">initial_value</f>
        <v>471</v>
      </c>
      <c r="AT225">
        <f t="shared" si="143"/>
        <v>471</v>
      </c>
      <c r="AU225">
        <f t="shared" si="143"/>
        <v>471</v>
      </c>
      <c r="AV225" s="5">
        <f t="shared" si="121"/>
        <v>445.8059053776804</v>
      </c>
      <c r="AW225" s="5">
        <f t="shared" si="122"/>
        <v>459.72340524489266</v>
      </c>
      <c r="AX225" s="5">
        <f t="shared" si="123"/>
        <v>518.43003440663165</v>
      </c>
      <c r="AY225" s="5">
        <f t="shared" si="124"/>
        <v>560.68862724708072</v>
      </c>
      <c r="AZ225" s="5">
        <f t="shared" si="125"/>
        <v>557.29324694543072</v>
      </c>
      <c r="BA225" s="5">
        <f t="shared" si="126"/>
        <v>663.78323398403927</v>
      </c>
      <c r="BB225" s="5">
        <f t="shared" si="127"/>
        <v>677.58100190751907</v>
      </c>
      <c r="BC225" s="5">
        <f t="shared" si="128"/>
        <v>730.34696194374374</v>
      </c>
      <c r="BD225" s="5">
        <f t="shared" si="129"/>
        <v>778.81523603535379</v>
      </c>
      <c r="BE225" s="5">
        <f t="shared" si="130"/>
        <v>710.81574089510207</v>
      </c>
      <c r="BF225" s="5">
        <f t="shared" si="131"/>
        <v>668.95566463041098</v>
      </c>
      <c r="BG225" s="5">
        <f t="shared" si="132"/>
        <v>640.449693098019</v>
      </c>
      <c r="BH225" s="5">
        <f t="shared" si="133"/>
        <v>694.8637738300414</v>
      </c>
      <c r="BI225" s="5">
        <f t="shared" si="134"/>
        <v>690.74260828593128</v>
      </c>
      <c r="BJ225" s="5">
        <f t="shared" si="135"/>
        <v>639.35551124700896</v>
      </c>
      <c r="BK225" s="5">
        <f t="shared" si="136"/>
        <v>729.65186137346052</v>
      </c>
      <c r="BL225" s="5">
        <f t="shared" si="137"/>
        <v>752.93944764251012</v>
      </c>
      <c r="BM225" s="5">
        <f t="shared" si="138"/>
        <v>733.27573400082667</v>
      </c>
      <c r="BN225" s="5">
        <f t="shared" si="139"/>
        <v>833.74223206241186</v>
      </c>
      <c r="BO225" s="5">
        <f t="shared" si="140"/>
        <v>883.92661884344625</v>
      </c>
    </row>
    <row r="226" spans="1:67" x14ac:dyDescent="0.3">
      <c r="A226">
        <f t="shared" si="141"/>
        <v>222</v>
      </c>
      <c r="B226">
        <f t="shared" si="110"/>
        <v>471</v>
      </c>
      <c r="C226" s="5">
        <f>AU226*EXP('Capital Market Assumptions'!$B$22+'Capital Market Assumptions'!$B$23*'Random Draws'!B225)</f>
        <v>608.20080461456917</v>
      </c>
      <c r="D226" s="5">
        <f>AV226*EXP('Capital Market Assumptions'!$B$22+'Capital Market Assumptions'!$B$23*'Random Draws'!C225)</f>
        <v>591.11834349555693</v>
      </c>
      <c r="E226" s="5">
        <f>AW226*EXP('Capital Market Assumptions'!$B$22+'Capital Market Assumptions'!$B$23*'Random Draws'!D225)</f>
        <v>548.15436046834191</v>
      </c>
      <c r="F226" s="5">
        <f>AX226*EXP('Capital Market Assumptions'!$B$22+'Capital Market Assumptions'!$B$23*'Random Draws'!E225)</f>
        <v>675.65248783405343</v>
      </c>
      <c r="G226" s="5">
        <f>AY226*EXP('Capital Market Assumptions'!$B$22+'Capital Market Assumptions'!$B$23*'Random Draws'!F225)</f>
        <v>628.30505439361582</v>
      </c>
      <c r="H226" s="5">
        <f>AZ226*EXP('Capital Market Assumptions'!$B$22+'Capital Market Assumptions'!$B$23*'Random Draws'!G225)</f>
        <v>605.28970182035653</v>
      </c>
      <c r="I226" s="5">
        <f>BA226*EXP('Capital Market Assumptions'!$B$22+'Capital Market Assumptions'!$B$23*'Random Draws'!H225)</f>
        <v>734.26917983873</v>
      </c>
      <c r="J226" s="5">
        <f>BB226*EXP('Capital Market Assumptions'!$B$22+'Capital Market Assumptions'!$B$23*'Random Draws'!I225)</f>
        <v>843.76162091466369</v>
      </c>
      <c r="K226" s="5">
        <f>BC226*EXP('Capital Market Assumptions'!$B$22+'Capital Market Assumptions'!$B$23*'Random Draws'!J225)</f>
        <v>699.69158508171631</v>
      </c>
      <c r="L226" s="5">
        <f>BD226*EXP('Capital Market Assumptions'!$B$22+'Capital Market Assumptions'!$B$23*'Random Draws'!K225)</f>
        <v>910.34049359248991</v>
      </c>
      <c r="M226" s="5">
        <f>BE226*EXP('Capital Market Assumptions'!$B$22+'Capital Market Assumptions'!$B$23*'Random Draws'!L225)</f>
        <v>844.21216340221429</v>
      </c>
      <c r="N226" s="5">
        <f>BF226*EXP('Capital Market Assumptions'!$B$22+'Capital Market Assumptions'!$B$23*'Random Draws'!M225)</f>
        <v>890.29317909495091</v>
      </c>
      <c r="O226" s="5">
        <f>BG226*EXP('Capital Market Assumptions'!$B$22+'Capital Market Assumptions'!$B$23*'Random Draws'!N225)</f>
        <v>906.34557195461468</v>
      </c>
      <c r="P226" s="5">
        <f>BH226*EXP('Capital Market Assumptions'!$B$22+'Capital Market Assumptions'!$B$23*'Random Draws'!O225)</f>
        <v>755.70746673047825</v>
      </c>
      <c r="Q226" s="5">
        <f>BI226*EXP('Capital Market Assumptions'!$B$22+'Capital Market Assumptions'!$B$23*'Random Draws'!P225)</f>
        <v>825.59187361633167</v>
      </c>
      <c r="R226" s="5">
        <f>BJ226*EXP('Capital Market Assumptions'!$B$22+'Capital Market Assumptions'!$B$23*'Random Draws'!Q225)</f>
        <v>758.12051616649512</v>
      </c>
      <c r="S226" s="5">
        <f>BK226*EXP('Capital Market Assumptions'!$B$22+'Capital Market Assumptions'!$B$23*'Random Draws'!R225)</f>
        <v>715.69815733193752</v>
      </c>
      <c r="T226" s="5">
        <f>BL226*EXP('Capital Market Assumptions'!$B$22+'Capital Market Assumptions'!$B$23*'Random Draws'!S225)</f>
        <v>739.58811149689325</v>
      </c>
      <c r="U226" s="5">
        <f>BM226*EXP('Capital Market Assumptions'!$B$22+'Capital Market Assumptions'!$B$23*'Random Draws'!T225)</f>
        <v>1032.6578568180505</v>
      </c>
      <c r="V226" s="5">
        <f>BN226*EXP('Capital Market Assumptions'!$B$22+'Capital Market Assumptions'!$B$23*'Random Draws'!U225)</f>
        <v>1055.9866879567958</v>
      </c>
      <c r="X226">
        <f t="shared" si="111"/>
        <v>4.2999999999999261E-2</v>
      </c>
      <c r="Y226">
        <f t="shared" si="112"/>
        <v>1.0600000000000023</v>
      </c>
      <c r="Z226">
        <f t="shared" si="113"/>
        <v>2.0930000000000035</v>
      </c>
      <c r="AA226">
        <f t="shared" si="114"/>
        <v>3.1530000000000058</v>
      </c>
      <c r="AB226">
        <f t="shared" si="115"/>
        <v>4.2659999999999911</v>
      </c>
      <c r="AC226">
        <f t="shared" si="116"/>
        <v>5.3020000000000067</v>
      </c>
      <c r="AD226">
        <f t="shared" si="117"/>
        <v>6.3569999999999993</v>
      </c>
      <c r="AE226">
        <f t="shared" si="118"/>
        <v>7.3900000000000006</v>
      </c>
      <c r="AF226">
        <f t="shared" si="119"/>
        <v>8.3549999999999898</v>
      </c>
      <c r="AG226">
        <f t="shared" si="120"/>
        <v>9.2480000000000047</v>
      </c>
      <c r="AH226">
        <v>9.9540000000000006</v>
      </c>
      <c r="AI226">
        <v>10.536</v>
      </c>
      <c r="AJ226">
        <v>11.061999999999999</v>
      </c>
      <c r="AK226">
        <v>11.587</v>
      </c>
      <c r="AL226">
        <v>12.256</v>
      </c>
      <c r="AM226">
        <v>12.815</v>
      </c>
      <c r="AN226">
        <v>13.287000000000001</v>
      </c>
      <c r="AO226">
        <v>13.785</v>
      </c>
      <c r="AP226">
        <v>14.218999999999999</v>
      </c>
      <c r="AQ226">
        <v>14.718999999999999</v>
      </c>
      <c r="AS226">
        <f t="shared" si="143"/>
        <v>471</v>
      </c>
      <c r="AT226">
        <f t="shared" si="143"/>
        <v>471</v>
      </c>
      <c r="AU226">
        <f t="shared" si="143"/>
        <v>471</v>
      </c>
      <c r="AV226" s="5">
        <f t="shared" si="121"/>
        <v>608.15780461456916</v>
      </c>
      <c r="AW226" s="5">
        <f t="shared" si="122"/>
        <v>590.05834349555698</v>
      </c>
      <c r="AX226" s="5">
        <f t="shared" si="123"/>
        <v>546.06136046834195</v>
      </c>
      <c r="AY226" s="5">
        <f t="shared" si="124"/>
        <v>672.49948783405341</v>
      </c>
      <c r="AZ226" s="5">
        <f t="shared" si="125"/>
        <v>624.03905439361586</v>
      </c>
      <c r="BA226" s="5">
        <f t="shared" si="126"/>
        <v>599.98770182035651</v>
      </c>
      <c r="BB226" s="5">
        <f t="shared" si="127"/>
        <v>727.91217983873003</v>
      </c>
      <c r="BC226" s="5">
        <f t="shared" si="128"/>
        <v>836.37162091466371</v>
      </c>
      <c r="BD226" s="5">
        <f t="shared" si="129"/>
        <v>691.33658508171629</v>
      </c>
      <c r="BE226" s="5">
        <f t="shared" si="130"/>
        <v>901.09249359248986</v>
      </c>
      <c r="BF226" s="5">
        <f t="shared" si="131"/>
        <v>834.25816340221434</v>
      </c>
      <c r="BG226" s="5">
        <f t="shared" si="132"/>
        <v>879.75717909495097</v>
      </c>
      <c r="BH226" s="5">
        <f t="shared" si="133"/>
        <v>895.28357195461467</v>
      </c>
      <c r="BI226" s="5">
        <f t="shared" si="134"/>
        <v>744.12046673047826</v>
      </c>
      <c r="BJ226" s="5">
        <f t="shared" si="135"/>
        <v>813.3358736163317</v>
      </c>
      <c r="BK226" s="5">
        <f t="shared" si="136"/>
        <v>745.30551616649507</v>
      </c>
      <c r="BL226" s="5">
        <f t="shared" si="137"/>
        <v>702.41115733193749</v>
      </c>
      <c r="BM226" s="5">
        <f t="shared" si="138"/>
        <v>725.80311149689328</v>
      </c>
      <c r="BN226" s="5">
        <f t="shared" si="139"/>
        <v>1018.4388568180505</v>
      </c>
      <c r="BO226" s="5">
        <f t="shared" si="140"/>
        <v>1041.2676879567957</v>
      </c>
    </row>
    <row r="227" spans="1:67" x14ac:dyDescent="0.3">
      <c r="A227">
        <f t="shared" si="141"/>
        <v>223</v>
      </c>
      <c r="B227">
        <f t="shared" si="110"/>
        <v>471</v>
      </c>
      <c r="C227" s="5">
        <f>AU227*EXP('Capital Market Assumptions'!$B$22+'Capital Market Assumptions'!$B$23*'Random Draws'!B226)</f>
        <v>582.6450691949201</v>
      </c>
      <c r="D227" s="5">
        <f>AV227*EXP('Capital Market Assumptions'!$B$22+'Capital Market Assumptions'!$B$23*'Random Draws'!C226)</f>
        <v>580.19559808954671</v>
      </c>
      <c r="E227" s="5">
        <f>AW227*EXP('Capital Market Assumptions'!$B$22+'Capital Market Assumptions'!$B$23*'Random Draws'!D226)</f>
        <v>477.26797203875543</v>
      </c>
      <c r="F227" s="5">
        <f>AX227*EXP('Capital Market Assumptions'!$B$22+'Capital Market Assumptions'!$B$23*'Random Draws'!E226)</f>
        <v>539.62073859501982</v>
      </c>
      <c r="G227" s="5">
        <f>AY227*EXP('Capital Market Assumptions'!$B$22+'Capital Market Assumptions'!$B$23*'Random Draws'!F226)</f>
        <v>528.26713494544992</v>
      </c>
      <c r="H227" s="5">
        <f>AZ227*EXP('Capital Market Assumptions'!$B$22+'Capital Market Assumptions'!$B$23*'Random Draws'!G226)</f>
        <v>680.13741338294847</v>
      </c>
      <c r="I227" s="5">
        <f>BA227*EXP('Capital Market Assumptions'!$B$22+'Capital Market Assumptions'!$B$23*'Random Draws'!H226)</f>
        <v>830.51797788981332</v>
      </c>
      <c r="J227" s="5">
        <f>BB227*EXP('Capital Market Assumptions'!$B$22+'Capital Market Assumptions'!$B$23*'Random Draws'!I226)</f>
        <v>985.09459721729195</v>
      </c>
      <c r="K227" s="5">
        <f>BC227*EXP('Capital Market Assumptions'!$B$22+'Capital Market Assumptions'!$B$23*'Random Draws'!J226)</f>
        <v>928.88440613574164</v>
      </c>
      <c r="L227" s="5">
        <f>BD227*EXP('Capital Market Assumptions'!$B$22+'Capital Market Assumptions'!$B$23*'Random Draws'!K226)</f>
        <v>854.50360532439356</v>
      </c>
      <c r="M227" s="5">
        <f>BE227*EXP('Capital Market Assumptions'!$B$22+'Capital Market Assumptions'!$B$23*'Random Draws'!L226)</f>
        <v>853.16284415121856</v>
      </c>
      <c r="N227" s="5">
        <f>BF227*EXP('Capital Market Assumptions'!$B$22+'Capital Market Assumptions'!$B$23*'Random Draws'!M226)</f>
        <v>907.90642901547562</v>
      </c>
      <c r="O227" s="5">
        <f>BG227*EXP('Capital Market Assumptions'!$B$22+'Capital Market Assumptions'!$B$23*'Random Draws'!N226)</f>
        <v>850.40414678814341</v>
      </c>
      <c r="P227" s="5">
        <f>BH227*EXP('Capital Market Assumptions'!$B$22+'Capital Market Assumptions'!$B$23*'Random Draws'!O226)</f>
        <v>843.12885392114424</v>
      </c>
      <c r="Q227" s="5">
        <f>BI227*EXP('Capital Market Assumptions'!$B$22+'Capital Market Assumptions'!$B$23*'Random Draws'!P226)</f>
        <v>699.79759383780731</v>
      </c>
      <c r="R227" s="5">
        <f>BJ227*EXP('Capital Market Assumptions'!$B$22+'Capital Market Assumptions'!$B$23*'Random Draws'!Q226)</f>
        <v>829.3774166468786</v>
      </c>
      <c r="S227" s="5">
        <f>BK227*EXP('Capital Market Assumptions'!$B$22+'Capital Market Assumptions'!$B$23*'Random Draws'!R226)</f>
        <v>792.99463137218129</v>
      </c>
      <c r="T227" s="5">
        <f>BL227*EXP('Capital Market Assumptions'!$B$22+'Capital Market Assumptions'!$B$23*'Random Draws'!S226)</f>
        <v>774.36218675489442</v>
      </c>
      <c r="U227" s="5">
        <f>BM227*EXP('Capital Market Assumptions'!$B$22+'Capital Market Assumptions'!$B$23*'Random Draws'!T226)</f>
        <v>921.88515175746898</v>
      </c>
      <c r="V227" s="5">
        <f>BN227*EXP('Capital Market Assumptions'!$B$22+'Capital Market Assumptions'!$B$23*'Random Draws'!U226)</f>
        <v>949.95559675088305</v>
      </c>
      <c r="X227">
        <f t="shared" si="111"/>
        <v>4.2999999999999261E-2</v>
      </c>
      <c r="Y227">
        <f t="shared" si="112"/>
        <v>1.0600000000000023</v>
      </c>
      <c r="Z227">
        <f t="shared" si="113"/>
        <v>2.0930000000000035</v>
      </c>
      <c r="AA227">
        <f t="shared" si="114"/>
        <v>3.1530000000000058</v>
      </c>
      <c r="AB227">
        <f t="shared" si="115"/>
        <v>4.2659999999999911</v>
      </c>
      <c r="AC227">
        <f t="shared" si="116"/>
        <v>5.3020000000000067</v>
      </c>
      <c r="AD227">
        <f t="shared" si="117"/>
        <v>6.3569999999999993</v>
      </c>
      <c r="AE227">
        <f t="shared" si="118"/>
        <v>7.3900000000000006</v>
      </c>
      <c r="AF227">
        <f t="shared" si="119"/>
        <v>8.3549999999999898</v>
      </c>
      <c r="AG227">
        <f t="shared" si="120"/>
        <v>9.2480000000000047</v>
      </c>
      <c r="AH227">
        <v>9.9540000000000006</v>
      </c>
      <c r="AI227">
        <v>10.536</v>
      </c>
      <c r="AJ227">
        <v>11.061999999999999</v>
      </c>
      <c r="AK227">
        <v>11.587</v>
      </c>
      <c r="AL227">
        <v>12.256</v>
      </c>
      <c r="AM227">
        <v>12.815</v>
      </c>
      <c r="AN227">
        <v>13.287000000000001</v>
      </c>
      <c r="AO227">
        <v>13.785</v>
      </c>
      <c r="AP227">
        <v>14.218999999999999</v>
      </c>
      <c r="AQ227">
        <v>14.718999999999999</v>
      </c>
      <c r="AS227">
        <f t="shared" si="143"/>
        <v>471</v>
      </c>
      <c r="AT227">
        <f t="shared" si="143"/>
        <v>471</v>
      </c>
      <c r="AU227">
        <f t="shared" si="143"/>
        <v>471</v>
      </c>
      <c r="AV227" s="5">
        <f t="shared" si="121"/>
        <v>582.60206919492009</v>
      </c>
      <c r="AW227" s="5">
        <f t="shared" si="122"/>
        <v>579.13559808954665</v>
      </c>
      <c r="AX227" s="5">
        <f t="shared" si="123"/>
        <v>475.17497203875541</v>
      </c>
      <c r="AY227" s="5">
        <f t="shared" si="124"/>
        <v>536.4677385950198</v>
      </c>
      <c r="AZ227" s="5">
        <f t="shared" si="125"/>
        <v>524.00113494544996</v>
      </c>
      <c r="BA227" s="5">
        <f t="shared" si="126"/>
        <v>674.83541338294845</v>
      </c>
      <c r="BB227" s="5">
        <f t="shared" si="127"/>
        <v>824.16097788981335</v>
      </c>
      <c r="BC227" s="5">
        <f t="shared" si="128"/>
        <v>977.70459721729196</v>
      </c>
      <c r="BD227" s="5">
        <f t="shared" si="129"/>
        <v>920.52940613574162</v>
      </c>
      <c r="BE227" s="5">
        <f t="shared" si="130"/>
        <v>845.25560532439351</v>
      </c>
      <c r="BF227" s="5">
        <f t="shared" si="131"/>
        <v>843.20884415121861</v>
      </c>
      <c r="BG227" s="5">
        <f t="shared" si="132"/>
        <v>897.37042901547568</v>
      </c>
      <c r="BH227" s="5">
        <f t="shared" si="133"/>
        <v>839.3421467881434</v>
      </c>
      <c r="BI227" s="5">
        <f t="shared" si="134"/>
        <v>831.54185392114425</v>
      </c>
      <c r="BJ227" s="5">
        <f t="shared" si="135"/>
        <v>687.54159383780734</v>
      </c>
      <c r="BK227" s="5">
        <f t="shared" si="136"/>
        <v>816.56241664687855</v>
      </c>
      <c r="BL227" s="5">
        <f t="shared" si="137"/>
        <v>779.70763137218125</v>
      </c>
      <c r="BM227" s="5">
        <f t="shared" si="138"/>
        <v>760.57718675489446</v>
      </c>
      <c r="BN227" s="5">
        <f t="shared" si="139"/>
        <v>907.66615175746892</v>
      </c>
      <c r="BO227" s="5">
        <f t="shared" si="140"/>
        <v>935.236596750883</v>
      </c>
    </row>
    <row r="228" spans="1:67" x14ac:dyDescent="0.3">
      <c r="A228">
        <f t="shared" si="141"/>
        <v>224</v>
      </c>
      <c r="B228">
        <f t="shared" si="110"/>
        <v>471</v>
      </c>
      <c r="C228" s="5">
        <f>AU228*EXP('Capital Market Assumptions'!$B$22+'Capital Market Assumptions'!$B$23*'Random Draws'!B227)</f>
        <v>491.33617961395845</v>
      </c>
      <c r="D228" s="5">
        <f>AV228*EXP('Capital Market Assumptions'!$B$22+'Capital Market Assumptions'!$B$23*'Random Draws'!C227)</f>
        <v>557.99357167888263</v>
      </c>
      <c r="E228" s="5">
        <f>AW228*EXP('Capital Market Assumptions'!$B$22+'Capital Market Assumptions'!$B$23*'Random Draws'!D227)</f>
        <v>590.25879114310089</v>
      </c>
      <c r="F228" s="5">
        <f>AX228*EXP('Capital Market Assumptions'!$B$22+'Capital Market Assumptions'!$B$23*'Random Draws'!E227)</f>
        <v>733.01525813632895</v>
      </c>
      <c r="G228" s="5">
        <f>AY228*EXP('Capital Market Assumptions'!$B$22+'Capital Market Assumptions'!$B$23*'Random Draws'!F227)</f>
        <v>796.92640170181278</v>
      </c>
      <c r="H228" s="5">
        <f>AZ228*EXP('Capital Market Assumptions'!$B$22+'Capital Market Assumptions'!$B$23*'Random Draws'!G227)</f>
        <v>865.77921440989383</v>
      </c>
      <c r="I228" s="5">
        <f>BA228*EXP('Capital Market Assumptions'!$B$22+'Capital Market Assumptions'!$B$23*'Random Draws'!H227)</f>
        <v>1008.3913956176229</v>
      </c>
      <c r="J228" s="5">
        <f>BB228*EXP('Capital Market Assumptions'!$B$22+'Capital Market Assumptions'!$B$23*'Random Draws'!I227)</f>
        <v>993.79372539824226</v>
      </c>
      <c r="K228" s="5">
        <f>BC228*EXP('Capital Market Assumptions'!$B$22+'Capital Market Assumptions'!$B$23*'Random Draws'!J227)</f>
        <v>1022.5874619737481</v>
      </c>
      <c r="L228" s="5">
        <f>BD228*EXP('Capital Market Assumptions'!$B$22+'Capital Market Assumptions'!$B$23*'Random Draws'!K227)</f>
        <v>1220.0584620654863</v>
      </c>
      <c r="M228" s="5">
        <f>BE228*EXP('Capital Market Assumptions'!$B$22+'Capital Market Assumptions'!$B$23*'Random Draws'!L227)</f>
        <v>1358.3404338565379</v>
      </c>
      <c r="N228" s="5">
        <f>BF228*EXP('Capital Market Assumptions'!$B$22+'Capital Market Assumptions'!$B$23*'Random Draws'!M227)</f>
        <v>1615.599189753196</v>
      </c>
      <c r="O228" s="5">
        <f>BG228*EXP('Capital Market Assumptions'!$B$22+'Capital Market Assumptions'!$B$23*'Random Draws'!N227)</f>
        <v>1587.4011989981809</v>
      </c>
      <c r="P228" s="5">
        <f>BH228*EXP('Capital Market Assumptions'!$B$22+'Capital Market Assumptions'!$B$23*'Random Draws'!O227)</f>
        <v>1680.1698783073784</v>
      </c>
      <c r="Q228" s="5">
        <f>BI228*EXP('Capital Market Assumptions'!$B$22+'Capital Market Assumptions'!$B$23*'Random Draws'!P227)</f>
        <v>1865.6698486830992</v>
      </c>
      <c r="R228" s="5">
        <f>BJ228*EXP('Capital Market Assumptions'!$B$22+'Capital Market Assumptions'!$B$23*'Random Draws'!Q227)</f>
        <v>2025.5147494288751</v>
      </c>
      <c r="S228" s="5">
        <f>BK228*EXP('Capital Market Assumptions'!$B$22+'Capital Market Assumptions'!$B$23*'Random Draws'!R227)</f>
        <v>1939.0932814564731</v>
      </c>
      <c r="T228" s="5">
        <f>BL228*EXP('Capital Market Assumptions'!$B$22+'Capital Market Assumptions'!$B$23*'Random Draws'!S227)</f>
        <v>2131.6786795140133</v>
      </c>
      <c r="U228" s="5">
        <f>BM228*EXP('Capital Market Assumptions'!$B$22+'Capital Market Assumptions'!$B$23*'Random Draws'!T227)</f>
        <v>2423.6820254575237</v>
      </c>
      <c r="V228" s="5">
        <f>BN228*EXP('Capital Market Assumptions'!$B$22+'Capital Market Assumptions'!$B$23*'Random Draws'!U227)</f>
        <v>2312.9759331213659</v>
      </c>
      <c r="X228">
        <f t="shared" si="111"/>
        <v>4.2999999999999261E-2</v>
      </c>
      <c r="Y228">
        <f t="shared" si="112"/>
        <v>1.0600000000000023</v>
      </c>
      <c r="Z228">
        <f t="shared" si="113"/>
        <v>2.0930000000000035</v>
      </c>
      <c r="AA228">
        <f t="shared" si="114"/>
        <v>3.1530000000000058</v>
      </c>
      <c r="AB228">
        <f t="shared" si="115"/>
        <v>4.2659999999999911</v>
      </c>
      <c r="AC228">
        <f t="shared" si="116"/>
        <v>5.3020000000000067</v>
      </c>
      <c r="AD228">
        <f t="shared" si="117"/>
        <v>6.3569999999999993</v>
      </c>
      <c r="AE228">
        <f t="shared" si="118"/>
        <v>7.3900000000000006</v>
      </c>
      <c r="AF228">
        <f t="shared" si="119"/>
        <v>8.3549999999999898</v>
      </c>
      <c r="AG228">
        <f t="shared" si="120"/>
        <v>9.2480000000000047</v>
      </c>
      <c r="AH228">
        <v>9.9540000000000006</v>
      </c>
      <c r="AI228">
        <v>10.536</v>
      </c>
      <c r="AJ228">
        <v>11.061999999999999</v>
      </c>
      <c r="AK228">
        <v>11.587</v>
      </c>
      <c r="AL228">
        <v>12.256</v>
      </c>
      <c r="AM228">
        <v>12.815</v>
      </c>
      <c r="AN228">
        <v>13.287000000000001</v>
      </c>
      <c r="AO228">
        <v>13.785</v>
      </c>
      <c r="AP228">
        <v>14.218999999999999</v>
      </c>
      <c r="AQ228">
        <v>14.718999999999999</v>
      </c>
      <c r="AS228">
        <f t="shared" si="143"/>
        <v>471</v>
      </c>
      <c r="AT228">
        <f t="shared" si="143"/>
        <v>471</v>
      </c>
      <c r="AU228">
        <f t="shared" si="143"/>
        <v>471</v>
      </c>
      <c r="AV228" s="5">
        <f t="shared" si="121"/>
        <v>491.29317961395844</v>
      </c>
      <c r="AW228" s="5">
        <f t="shared" si="122"/>
        <v>556.93357167888257</v>
      </c>
      <c r="AX228" s="5">
        <f t="shared" si="123"/>
        <v>588.16579114310093</v>
      </c>
      <c r="AY228" s="5">
        <f t="shared" si="124"/>
        <v>729.86225813632893</v>
      </c>
      <c r="AZ228" s="5">
        <f t="shared" si="125"/>
        <v>792.66040170181282</v>
      </c>
      <c r="BA228" s="5">
        <f t="shared" si="126"/>
        <v>860.4772144098938</v>
      </c>
      <c r="BB228" s="5">
        <f t="shared" si="127"/>
        <v>1002.034395617623</v>
      </c>
      <c r="BC228" s="5">
        <f t="shared" si="128"/>
        <v>986.40372539824227</v>
      </c>
      <c r="BD228" s="5">
        <f t="shared" si="129"/>
        <v>1014.2324619737481</v>
      </c>
      <c r="BE228" s="5">
        <f t="shared" si="130"/>
        <v>1210.8104620654863</v>
      </c>
      <c r="BF228" s="5">
        <f t="shared" si="131"/>
        <v>1348.3864338565379</v>
      </c>
      <c r="BG228" s="5">
        <f t="shared" si="132"/>
        <v>1605.063189753196</v>
      </c>
      <c r="BH228" s="5">
        <f t="shared" si="133"/>
        <v>1576.339198998181</v>
      </c>
      <c r="BI228" s="5">
        <f t="shared" si="134"/>
        <v>1668.5828783073785</v>
      </c>
      <c r="BJ228" s="5">
        <f t="shared" si="135"/>
        <v>1853.4138486830991</v>
      </c>
      <c r="BK228" s="5">
        <f t="shared" si="136"/>
        <v>2012.6997494288751</v>
      </c>
      <c r="BL228" s="5">
        <f t="shared" si="137"/>
        <v>1925.806281456473</v>
      </c>
      <c r="BM228" s="5">
        <f t="shared" si="138"/>
        <v>2117.8936795140135</v>
      </c>
      <c r="BN228" s="5">
        <f t="shared" si="139"/>
        <v>2409.4630254575236</v>
      </c>
      <c r="BO228" s="5">
        <f t="shared" si="140"/>
        <v>2298.2569331213658</v>
      </c>
    </row>
    <row r="229" spans="1:67" x14ac:dyDescent="0.3">
      <c r="A229">
        <f t="shared" si="141"/>
        <v>225</v>
      </c>
      <c r="B229">
        <f t="shared" si="110"/>
        <v>471</v>
      </c>
      <c r="C229" s="5">
        <f>AU229*EXP('Capital Market Assumptions'!$B$22+'Capital Market Assumptions'!$B$23*'Random Draws'!B228)</f>
        <v>423.49267838630857</v>
      </c>
      <c r="D229" s="5">
        <f>AV229*EXP('Capital Market Assumptions'!$B$22+'Capital Market Assumptions'!$B$23*'Random Draws'!C228)</f>
        <v>551.06732138571385</v>
      </c>
      <c r="E229" s="5">
        <f>AW229*EXP('Capital Market Assumptions'!$B$22+'Capital Market Assumptions'!$B$23*'Random Draws'!D228)</f>
        <v>517.4859859275258</v>
      </c>
      <c r="F229" s="5">
        <f>AX229*EXP('Capital Market Assumptions'!$B$22+'Capital Market Assumptions'!$B$23*'Random Draws'!E228)</f>
        <v>588.65516484657167</v>
      </c>
      <c r="G229" s="5">
        <f>AY229*EXP('Capital Market Assumptions'!$B$22+'Capital Market Assumptions'!$B$23*'Random Draws'!F228)</f>
        <v>615.53288314261204</v>
      </c>
      <c r="H229" s="5">
        <f>AZ229*EXP('Capital Market Assumptions'!$B$22+'Capital Market Assumptions'!$B$23*'Random Draws'!G228)</f>
        <v>595.90729804751345</v>
      </c>
      <c r="I229" s="5">
        <f>BA229*EXP('Capital Market Assumptions'!$B$22+'Capital Market Assumptions'!$B$23*'Random Draws'!H228)</f>
        <v>629.8799567715721</v>
      </c>
      <c r="J229" s="5">
        <f>BB229*EXP('Capital Market Assumptions'!$B$22+'Capital Market Assumptions'!$B$23*'Random Draws'!I228)</f>
        <v>581.82398997578377</v>
      </c>
      <c r="K229" s="5">
        <f>BC229*EXP('Capital Market Assumptions'!$B$22+'Capital Market Assumptions'!$B$23*'Random Draws'!J228)</f>
        <v>674.49074018659724</v>
      </c>
      <c r="L229" s="5">
        <f>BD229*EXP('Capital Market Assumptions'!$B$22+'Capital Market Assumptions'!$B$23*'Random Draws'!K228)</f>
        <v>651.06530254196127</v>
      </c>
      <c r="M229" s="5">
        <f>BE229*EXP('Capital Market Assumptions'!$B$22+'Capital Market Assumptions'!$B$23*'Random Draws'!L228)</f>
        <v>745.40646210984448</v>
      </c>
      <c r="N229" s="5">
        <f>BF229*EXP('Capital Market Assumptions'!$B$22+'Capital Market Assumptions'!$B$23*'Random Draws'!M228)</f>
        <v>831.31839970097997</v>
      </c>
      <c r="O229" s="5">
        <f>BG229*EXP('Capital Market Assumptions'!$B$22+'Capital Market Assumptions'!$B$23*'Random Draws'!N228)</f>
        <v>959.8068514580998</v>
      </c>
      <c r="P229" s="5">
        <f>BH229*EXP('Capital Market Assumptions'!$B$22+'Capital Market Assumptions'!$B$23*'Random Draws'!O228)</f>
        <v>805.84719359702194</v>
      </c>
      <c r="Q229" s="5">
        <f>BI229*EXP('Capital Market Assumptions'!$B$22+'Capital Market Assumptions'!$B$23*'Random Draws'!P228)</f>
        <v>844.64786792260941</v>
      </c>
      <c r="R229" s="5">
        <f>BJ229*EXP('Capital Market Assumptions'!$B$22+'Capital Market Assumptions'!$B$23*'Random Draws'!Q228)</f>
        <v>873.05559367257672</v>
      </c>
      <c r="S229" s="5">
        <f>BK229*EXP('Capital Market Assumptions'!$B$22+'Capital Market Assumptions'!$B$23*'Random Draws'!R228)</f>
        <v>869.81608965976682</v>
      </c>
      <c r="T229" s="5">
        <f>BL229*EXP('Capital Market Assumptions'!$B$22+'Capital Market Assumptions'!$B$23*'Random Draws'!S228)</f>
        <v>1096.9151910762712</v>
      </c>
      <c r="U229" s="5">
        <f>BM229*EXP('Capital Market Assumptions'!$B$22+'Capital Market Assumptions'!$B$23*'Random Draws'!T228)</f>
        <v>916.92969812760782</v>
      </c>
      <c r="V229" s="5">
        <f>BN229*EXP('Capital Market Assumptions'!$B$22+'Capital Market Assumptions'!$B$23*'Random Draws'!U228)</f>
        <v>940.15209076358599</v>
      </c>
      <c r="X229">
        <f t="shared" si="111"/>
        <v>4.2999999999999261E-2</v>
      </c>
      <c r="Y229">
        <f t="shared" si="112"/>
        <v>1.0600000000000023</v>
      </c>
      <c r="Z229">
        <f t="shared" si="113"/>
        <v>2.0930000000000035</v>
      </c>
      <c r="AA229">
        <f t="shared" si="114"/>
        <v>3.1530000000000058</v>
      </c>
      <c r="AB229">
        <f t="shared" si="115"/>
        <v>4.2659999999999911</v>
      </c>
      <c r="AC229">
        <f t="shared" si="116"/>
        <v>5.3020000000000067</v>
      </c>
      <c r="AD229">
        <f t="shared" si="117"/>
        <v>6.3569999999999993</v>
      </c>
      <c r="AE229">
        <f t="shared" si="118"/>
        <v>7.3900000000000006</v>
      </c>
      <c r="AF229">
        <f t="shared" si="119"/>
        <v>8.3549999999999898</v>
      </c>
      <c r="AG229">
        <f t="shared" si="120"/>
        <v>9.2480000000000047</v>
      </c>
      <c r="AH229">
        <v>9.9540000000000006</v>
      </c>
      <c r="AI229">
        <v>10.536</v>
      </c>
      <c r="AJ229">
        <v>11.061999999999999</v>
      </c>
      <c r="AK229">
        <v>11.587</v>
      </c>
      <c r="AL229">
        <v>12.256</v>
      </c>
      <c r="AM229">
        <v>12.815</v>
      </c>
      <c r="AN229">
        <v>13.287000000000001</v>
      </c>
      <c r="AO229">
        <v>13.785</v>
      </c>
      <c r="AP229">
        <v>14.218999999999999</v>
      </c>
      <c r="AQ229">
        <v>14.718999999999999</v>
      </c>
      <c r="AS229">
        <f t="shared" si="143"/>
        <v>471</v>
      </c>
      <c r="AT229">
        <f t="shared" si="143"/>
        <v>471</v>
      </c>
      <c r="AU229">
        <f t="shared" si="143"/>
        <v>471</v>
      </c>
      <c r="AV229" s="5">
        <f t="shared" si="121"/>
        <v>423.44967838630856</v>
      </c>
      <c r="AW229" s="5">
        <f t="shared" si="122"/>
        <v>550.00732138571379</v>
      </c>
      <c r="AX229" s="5">
        <f t="shared" si="123"/>
        <v>515.39298592752584</v>
      </c>
      <c r="AY229" s="5">
        <f t="shared" si="124"/>
        <v>585.50216484657165</v>
      </c>
      <c r="AZ229" s="5">
        <f t="shared" si="125"/>
        <v>611.26688314261207</v>
      </c>
      <c r="BA229" s="5">
        <f t="shared" si="126"/>
        <v>590.60529804751343</v>
      </c>
      <c r="BB229" s="5">
        <f t="shared" si="127"/>
        <v>623.52295677157213</v>
      </c>
      <c r="BC229" s="5">
        <f t="shared" si="128"/>
        <v>574.43398997578379</v>
      </c>
      <c r="BD229" s="5">
        <f t="shared" si="129"/>
        <v>666.13574018659722</v>
      </c>
      <c r="BE229" s="5">
        <f t="shared" si="130"/>
        <v>641.81730254196123</v>
      </c>
      <c r="BF229" s="5">
        <f t="shared" si="131"/>
        <v>735.45246210984453</v>
      </c>
      <c r="BG229" s="5">
        <f t="shared" si="132"/>
        <v>820.78239970098002</v>
      </c>
      <c r="BH229" s="5">
        <f t="shared" si="133"/>
        <v>948.74485145809979</v>
      </c>
      <c r="BI229" s="5">
        <f t="shared" si="134"/>
        <v>794.26019359702195</v>
      </c>
      <c r="BJ229" s="5">
        <f t="shared" si="135"/>
        <v>832.39186792260944</v>
      </c>
      <c r="BK229" s="5">
        <f t="shared" si="136"/>
        <v>860.24059367257667</v>
      </c>
      <c r="BL229" s="5">
        <f t="shared" si="137"/>
        <v>856.52908965976678</v>
      </c>
      <c r="BM229" s="5">
        <f t="shared" si="138"/>
        <v>1083.1301910762711</v>
      </c>
      <c r="BN229" s="5">
        <f t="shared" si="139"/>
        <v>902.71069812760777</v>
      </c>
      <c r="BO229" s="5">
        <f t="shared" si="140"/>
        <v>925.43309076358594</v>
      </c>
    </row>
    <row r="230" spans="1:67" x14ac:dyDescent="0.3">
      <c r="A230">
        <f t="shared" si="141"/>
        <v>226</v>
      </c>
      <c r="B230">
        <f t="shared" si="110"/>
        <v>471</v>
      </c>
      <c r="C230" s="5">
        <f>AU230*EXP('Capital Market Assumptions'!$B$22+'Capital Market Assumptions'!$B$23*'Random Draws'!B229)</f>
        <v>479.19219757011871</v>
      </c>
      <c r="D230" s="5">
        <f>AV230*EXP('Capital Market Assumptions'!$B$22+'Capital Market Assumptions'!$B$23*'Random Draws'!C229)</f>
        <v>429.03978570729817</v>
      </c>
      <c r="E230" s="5">
        <f>AW230*EXP('Capital Market Assumptions'!$B$22+'Capital Market Assumptions'!$B$23*'Random Draws'!D229)</f>
        <v>452.67537940428701</v>
      </c>
      <c r="F230" s="5">
        <f>AX230*EXP('Capital Market Assumptions'!$B$22+'Capital Market Assumptions'!$B$23*'Random Draws'!E229)</f>
        <v>523.94408406947684</v>
      </c>
      <c r="G230" s="5">
        <f>AY230*EXP('Capital Market Assumptions'!$B$22+'Capital Market Assumptions'!$B$23*'Random Draws'!F229)</f>
        <v>505.66500214976611</v>
      </c>
      <c r="H230" s="5">
        <f>AZ230*EXP('Capital Market Assumptions'!$B$22+'Capital Market Assumptions'!$B$23*'Random Draws'!G229)</f>
        <v>574.42258469974865</v>
      </c>
      <c r="I230" s="5">
        <f>BA230*EXP('Capital Market Assumptions'!$B$22+'Capital Market Assumptions'!$B$23*'Random Draws'!H229)</f>
        <v>672.90891843940301</v>
      </c>
      <c r="J230" s="5">
        <f>BB230*EXP('Capital Market Assumptions'!$B$22+'Capital Market Assumptions'!$B$23*'Random Draws'!I229)</f>
        <v>612.31355576287388</v>
      </c>
      <c r="K230" s="5">
        <f>BC230*EXP('Capital Market Assumptions'!$B$22+'Capital Market Assumptions'!$B$23*'Random Draws'!J229)</f>
        <v>591.2801346366208</v>
      </c>
      <c r="L230" s="5">
        <f>BD230*EXP('Capital Market Assumptions'!$B$22+'Capital Market Assumptions'!$B$23*'Random Draws'!K229)</f>
        <v>754.90349780357258</v>
      </c>
      <c r="M230" s="5">
        <f>BE230*EXP('Capital Market Assumptions'!$B$22+'Capital Market Assumptions'!$B$23*'Random Draws'!L229)</f>
        <v>897.31395571247901</v>
      </c>
      <c r="N230" s="5">
        <f>BF230*EXP('Capital Market Assumptions'!$B$22+'Capital Market Assumptions'!$B$23*'Random Draws'!M229)</f>
        <v>901.01296541197132</v>
      </c>
      <c r="O230" s="5">
        <f>BG230*EXP('Capital Market Assumptions'!$B$22+'Capital Market Assumptions'!$B$23*'Random Draws'!N229)</f>
        <v>930.93424500890399</v>
      </c>
      <c r="P230" s="5">
        <f>BH230*EXP('Capital Market Assumptions'!$B$22+'Capital Market Assumptions'!$B$23*'Random Draws'!O229)</f>
        <v>982.44273681969889</v>
      </c>
      <c r="Q230" s="5">
        <f>BI230*EXP('Capital Market Assumptions'!$B$22+'Capital Market Assumptions'!$B$23*'Random Draws'!P229)</f>
        <v>1190.4621474915875</v>
      </c>
      <c r="R230" s="5">
        <f>BJ230*EXP('Capital Market Assumptions'!$B$22+'Capital Market Assumptions'!$B$23*'Random Draws'!Q229)</f>
        <v>1268.3498766519479</v>
      </c>
      <c r="S230" s="5">
        <f>BK230*EXP('Capital Market Assumptions'!$B$22+'Capital Market Assumptions'!$B$23*'Random Draws'!R229)</f>
        <v>1261.8552637130638</v>
      </c>
      <c r="T230" s="5">
        <f>BL230*EXP('Capital Market Assumptions'!$B$22+'Capital Market Assumptions'!$B$23*'Random Draws'!S229)</f>
        <v>1365.0759408466392</v>
      </c>
      <c r="U230" s="5">
        <f>BM230*EXP('Capital Market Assumptions'!$B$22+'Capital Market Assumptions'!$B$23*'Random Draws'!T229)</f>
        <v>1332.0717658074245</v>
      </c>
      <c r="V230" s="5">
        <f>BN230*EXP('Capital Market Assumptions'!$B$22+'Capital Market Assumptions'!$B$23*'Random Draws'!U229)</f>
        <v>1121.7884008552137</v>
      </c>
      <c r="X230">
        <f t="shared" si="111"/>
        <v>4.2999999999999261E-2</v>
      </c>
      <c r="Y230">
        <f t="shared" si="112"/>
        <v>1.0600000000000023</v>
      </c>
      <c r="Z230">
        <f t="shared" si="113"/>
        <v>2.0930000000000035</v>
      </c>
      <c r="AA230">
        <f t="shared" si="114"/>
        <v>3.1530000000000058</v>
      </c>
      <c r="AB230">
        <f t="shared" si="115"/>
        <v>4.2659999999999911</v>
      </c>
      <c r="AC230">
        <f t="shared" si="116"/>
        <v>5.3020000000000067</v>
      </c>
      <c r="AD230">
        <f t="shared" si="117"/>
        <v>6.3569999999999993</v>
      </c>
      <c r="AE230">
        <f t="shared" si="118"/>
        <v>7.3900000000000006</v>
      </c>
      <c r="AF230">
        <f t="shared" si="119"/>
        <v>8.3549999999999898</v>
      </c>
      <c r="AG230">
        <f t="shared" si="120"/>
        <v>9.2480000000000047</v>
      </c>
      <c r="AH230">
        <v>9.9540000000000006</v>
      </c>
      <c r="AI230">
        <v>10.536</v>
      </c>
      <c r="AJ230">
        <v>11.061999999999999</v>
      </c>
      <c r="AK230">
        <v>11.587</v>
      </c>
      <c r="AL230">
        <v>12.256</v>
      </c>
      <c r="AM230">
        <v>12.815</v>
      </c>
      <c r="AN230">
        <v>13.287000000000001</v>
      </c>
      <c r="AO230">
        <v>13.785</v>
      </c>
      <c r="AP230">
        <v>14.218999999999999</v>
      </c>
      <c r="AQ230">
        <v>14.718999999999999</v>
      </c>
      <c r="AS230">
        <f t="shared" si="143"/>
        <v>471</v>
      </c>
      <c r="AT230">
        <f t="shared" si="143"/>
        <v>471</v>
      </c>
      <c r="AU230">
        <f t="shared" si="143"/>
        <v>471</v>
      </c>
      <c r="AV230" s="5">
        <f t="shared" si="121"/>
        <v>479.1491975701187</v>
      </c>
      <c r="AW230" s="5">
        <f t="shared" si="122"/>
        <v>427.97978570729816</v>
      </c>
      <c r="AX230" s="5">
        <f t="shared" si="123"/>
        <v>450.582379404287</v>
      </c>
      <c r="AY230" s="5">
        <f t="shared" si="124"/>
        <v>520.79108406947682</v>
      </c>
      <c r="AZ230" s="5">
        <f t="shared" si="125"/>
        <v>501.39900214976615</v>
      </c>
      <c r="BA230" s="5">
        <f t="shared" si="126"/>
        <v>569.12058469974863</v>
      </c>
      <c r="BB230" s="5">
        <f t="shared" si="127"/>
        <v>666.55191843940304</v>
      </c>
      <c r="BC230" s="5">
        <f t="shared" si="128"/>
        <v>604.92355576287389</v>
      </c>
      <c r="BD230" s="5">
        <f t="shared" si="129"/>
        <v>582.92513463662078</v>
      </c>
      <c r="BE230" s="5">
        <f t="shared" si="130"/>
        <v>745.65549780357253</v>
      </c>
      <c r="BF230" s="5">
        <f t="shared" si="131"/>
        <v>887.35995571247906</v>
      </c>
      <c r="BG230" s="5">
        <f t="shared" si="132"/>
        <v>890.47696541197138</v>
      </c>
      <c r="BH230" s="5">
        <f t="shared" si="133"/>
        <v>919.87224500890397</v>
      </c>
      <c r="BI230" s="5">
        <f t="shared" si="134"/>
        <v>970.8557368196989</v>
      </c>
      <c r="BJ230" s="5">
        <f t="shared" si="135"/>
        <v>1178.2061474915874</v>
      </c>
      <c r="BK230" s="5">
        <f t="shared" si="136"/>
        <v>1255.5348766519478</v>
      </c>
      <c r="BL230" s="5">
        <f t="shared" si="137"/>
        <v>1248.5682637130637</v>
      </c>
      <c r="BM230" s="5">
        <f t="shared" si="138"/>
        <v>1351.2909408466392</v>
      </c>
      <c r="BN230" s="5">
        <f t="shared" si="139"/>
        <v>1317.8527658074245</v>
      </c>
      <c r="BO230" s="5">
        <f t="shared" si="140"/>
        <v>1107.0694008552136</v>
      </c>
    </row>
    <row r="231" spans="1:67" x14ac:dyDescent="0.3">
      <c r="A231">
        <f t="shared" si="141"/>
        <v>227</v>
      </c>
      <c r="B231">
        <f t="shared" si="110"/>
        <v>471</v>
      </c>
      <c r="C231" s="5">
        <f>AU231*EXP('Capital Market Assumptions'!$B$22+'Capital Market Assumptions'!$B$23*'Random Draws'!B230)</f>
        <v>495.56859662045559</v>
      </c>
      <c r="D231" s="5">
        <f>AV231*EXP('Capital Market Assumptions'!$B$22+'Capital Market Assumptions'!$B$23*'Random Draws'!C230)</f>
        <v>514.37677481128867</v>
      </c>
      <c r="E231" s="5">
        <f>AW231*EXP('Capital Market Assumptions'!$B$22+'Capital Market Assumptions'!$B$23*'Random Draws'!D230)</f>
        <v>573.65976817788226</v>
      </c>
      <c r="F231" s="5">
        <f>AX231*EXP('Capital Market Assumptions'!$B$22+'Capital Market Assumptions'!$B$23*'Random Draws'!E230)</f>
        <v>687.39650844224923</v>
      </c>
      <c r="G231" s="5">
        <f>AY231*EXP('Capital Market Assumptions'!$B$22+'Capital Market Assumptions'!$B$23*'Random Draws'!F230)</f>
        <v>856.28297772250278</v>
      </c>
      <c r="H231" s="5">
        <f>AZ231*EXP('Capital Market Assumptions'!$B$22+'Capital Market Assumptions'!$B$23*'Random Draws'!G230)</f>
        <v>850.3873130028303</v>
      </c>
      <c r="I231" s="5">
        <f>BA231*EXP('Capital Market Assumptions'!$B$22+'Capital Market Assumptions'!$B$23*'Random Draws'!H230)</f>
        <v>778.91814485737279</v>
      </c>
      <c r="J231" s="5">
        <f>BB231*EXP('Capital Market Assumptions'!$B$22+'Capital Market Assumptions'!$B$23*'Random Draws'!I230)</f>
        <v>850.36894688056077</v>
      </c>
      <c r="K231" s="5">
        <f>BC231*EXP('Capital Market Assumptions'!$B$22+'Capital Market Assumptions'!$B$23*'Random Draws'!J230)</f>
        <v>861.53545459088127</v>
      </c>
      <c r="L231" s="5">
        <f>BD231*EXP('Capital Market Assumptions'!$B$22+'Capital Market Assumptions'!$B$23*'Random Draws'!K230)</f>
        <v>838.18583388143827</v>
      </c>
      <c r="M231" s="5">
        <f>BE231*EXP('Capital Market Assumptions'!$B$22+'Capital Market Assumptions'!$B$23*'Random Draws'!L230)</f>
        <v>955.1628429386642</v>
      </c>
      <c r="N231" s="5">
        <f>BF231*EXP('Capital Market Assumptions'!$B$22+'Capital Market Assumptions'!$B$23*'Random Draws'!M230)</f>
        <v>946.05177663253028</v>
      </c>
      <c r="O231" s="5">
        <f>BG231*EXP('Capital Market Assumptions'!$B$22+'Capital Market Assumptions'!$B$23*'Random Draws'!N230)</f>
        <v>934.52882247109414</v>
      </c>
      <c r="P231" s="5">
        <f>BH231*EXP('Capital Market Assumptions'!$B$22+'Capital Market Assumptions'!$B$23*'Random Draws'!O230)</f>
        <v>1006.7746135050226</v>
      </c>
      <c r="Q231" s="5">
        <f>BI231*EXP('Capital Market Assumptions'!$B$22+'Capital Market Assumptions'!$B$23*'Random Draws'!P230)</f>
        <v>1182.2102421732427</v>
      </c>
      <c r="R231" s="5">
        <f>BJ231*EXP('Capital Market Assumptions'!$B$22+'Capital Market Assumptions'!$B$23*'Random Draws'!Q230)</f>
        <v>1358.0716896254376</v>
      </c>
      <c r="S231" s="5">
        <f>BK231*EXP('Capital Market Assumptions'!$B$22+'Capital Market Assumptions'!$B$23*'Random Draws'!R230)</f>
        <v>1603.8262315138218</v>
      </c>
      <c r="T231" s="5">
        <f>BL231*EXP('Capital Market Assumptions'!$B$22+'Capital Market Assumptions'!$B$23*'Random Draws'!S230)</f>
        <v>1690.449658067482</v>
      </c>
      <c r="U231" s="5">
        <f>BM231*EXP('Capital Market Assumptions'!$B$22+'Capital Market Assumptions'!$B$23*'Random Draws'!T230)</f>
        <v>1814.6295110518738</v>
      </c>
      <c r="V231" s="5">
        <f>BN231*EXP('Capital Market Assumptions'!$B$22+'Capital Market Assumptions'!$B$23*'Random Draws'!U230)</f>
        <v>2103.8420831696135</v>
      </c>
      <c r="X231">
        <f t="shared" si="111"/>
        <v>4.2999999999999261E-2</v>
      </c>
      <c r="Y231">
        <f t="shared" si="112"/>
        <v>1.0600000000000023</v>
      </c>
      <c r="Z231">
        <f t="shared" si="113"/>
        <v>2.0930000000000035</v>
      </c>
      <c r="AA231">
        <f t="shared" si="114"/>
        <v>3.1530000000000058</v>
      </c>
      <c r="AB231">
        <f t="shared" si="115"/>
        <v>4.2659999999999911</v>
      </c>
      <c r="AC231">
        <f t="shared" si="116"/>
        <v>5.3020000000000067</v>
      </c>
      <c r="AD231">
        <f t="shared" si="117"/>
        <v>6.3569999999999993</v>
      </c>
      <c r="AE231">
        <f t="shared" si="118"/>
        <v>7.3900000000000006</v>
      </c>
      <c r="AF231">
        <f t="shared" si="119"/>
        <v>8.3549999999999898</v>
      </c>
      <c r="AG231">
        <f t="shared" si="120"/>
        <v>9.2480000000000047</v>
      </c>
      <c r="AH231">
        <v>9.9540000000000006</v>
      </c>
      <c r="AI231">
        <v>10.536</v>
      </c>
      <c r="AJ231">
        <v>11.061999999999999</v>
      </c>
      <c r="AK231">
        <v>11.587</v>
      </c>
      <c r="AL231">
        <v>12.256</v>
      </c>
      <c r="AM231">
        <v>12.815</v>
      </c>
      <c r="AN231">
        <v>13.287000000000001</v>
      </c>
      <c r="AO231">
        <v>13.785</v>
      </c>
      <c r="AP231">
        <v>14.218999999999999</v>
      </c>
      <c r="AQ231">
        <v>14.718999999999999</v>
      </c>
      <c r="AS231">
        <f t="shared" si="143"/>
        <v>471</v>
      </c>
      <c r="AT231">
        <f t="shared" si="143"/>
        <v>471</v>
      </c>
      <c r="AU231">
        <f t="shared" si="143"/>
        <v>471</v>
      </c>
      <c r="AV231" s="5">
        <f t="shared" si="121"/>
        <v>495.52559662045559</v>
      </c>
      <c r="AW231" s="5">
        <f t="shared" si="122"/>
        <v>513.31677481128872</v>
      </c>
      <c r="AX231" s="5">
        <f t="shared" si="123"/>
        <v>571.5667681778823</v>
      </c>
      <c r="AY231" s="5">
        <f t="shared" si="124"/>
        <v>684.24350844224921</v>
      </c>
      <c r="AZ231" s="5">
        <f t="shared" si="125"/>
        <v>852.01697772250282</v>
      </c>
      <c r="BA231" s="5">
        <f t="shared" si="126"/>
        <v>845.08531300283028</v>
      </c>
      <c r="BB231" s="5">
        <f t="shared" si="127"/>
        <v>772.56114485737282</v>
      </c>
      <c r="BC231" s="5">
        <f t="shared" si="128"/>
        <v>842.97894688056078</v>
      </c>
      <c r="BD231" s="5">
        <f t="shared" si="129"/>
        <v>853.18045459088125</v>
      </c>
      <c r="BE231" s="5">
        <f t="shared" si="130"/>
        <v>828.93783388143822</v>
      </c>
      <c r="BF231" s="5">
        <f t="shared" si="131"/>
        <v>945.20884293866425</v>
      </c>
      <c r="BG231" s="5">
        <f t="shared" si="132"/>
        <v>935.51577663253033</v>
      </c>
      <c r="BH231" s="5">
        <f t="shared" si="133"/>
        <v>923.46682247109413</v>
      </c>
      <c r="BI231" s="5">
        <f t="shared" si="134"/>
        <v>995.18761350502257</v>
      </c>
      <c r="BJ231" s="5">
        <f t="shared" si="135"/>
        <v>1169.9542421732426</v>
      </c>
      <c r="BK231" s="5">
        <f t="shared" si="136"/>
        <v>1345.2566896254375</v>
      </c>
      <c r="BL231" s="5">
        <f t="shared" si="137"/>
        <v>1590.5392315138217</v>
      </c>
      <c r="BM231" s="5">
        <f t="shared" si="138"/>
        <v>1676.6646580674819</v>
      </c>
      <c r="BN231" s="5">
        <f t="shared" si="139"/>
        <v>1800.4105110518738</v>
      </c>
      <c r="BO231" s="5">
        <f t="shared" si="140"/>
        <v>2089.1230831696134</v>
      </c>
    </row>
    <row r="232" spans="1:67" x14ac:dyDescent="0.3">
      <c r="A232">
        <f t="shared" si="141"/>
        <v>228</v>
      </c>
      <c r="B232">
        <f t="shared" si="110"/>
        <v>471</v>
      </c>
      <c r="C232" s="5">
        <f>AU232*EXP('Capital Market Assumptions'!$B$22+'Capital Market Assumptions'!$B$23*'Random Draws'!B231)</f>
        <v>521.1265851853957</v>
      </c>
      <c r="D232" s="5">
        <f>AV232*EXP('Capital Market Assumptions'!$B$22+'Capital Market Assumptions'!$B$23*'Random Draws'!C231)</f>
        <v>580.95824105079794</v>
      </c>
      <c r="E232" s="5">
        <f>AW232*EXP('Capital Market Assumptions'!$B$22+'Capital Market Assumptions'!$B$23*'Random Draws'!D231)</f>
        <v>525.05500310849925</v>
      </c>
      <c r="F232" s="5">
        <f>AX232*EXP('Capital Market Assumptions'!$B$22+'Capital Market Assumptions'!$B$23*'Random Draws'!E231)</f>
        <v>402.16936639809472</v>
      </c>
      <c r="G232" s="5">
        <f>AY232*EXP('Capital Market Assumptions'!$B$22+'Capital Market Assumptions'!$B$23*'Random Draws'!F231)</f>
        <v>409.60241700950837</v>
      </c>
      <c r="H232" s="5">
        <f>AZ232*EXP('Capital Market Assumptions'!$B$22+'Capital Market Assumptions'!$B$23*'Random Draws'!G231)</f>
        <v>369.34113710033449</v>
      </c>
      <c r="I232" s="5">
        <f>BA232*EXP('Capital Market Assumptions'!$B$22+'Capital Market Assumptions'!$B$23*'Random Draws'!H231)</f>
        <v>454.59442975074995</v>
      </c>
      <c r="J232" s="5">
        <f>BB232*EXP('Capital Market Assumptions'!$B$22+'Capital Market Assumptions'!$B$23*'Random Draws'!I231)</f>
        <v>411.46469459586871</v>
      </c>
      <c r="K232" s="5">
        <f>BC232*EXP('Capital Market Assumptions'!$B$22+'Capital Market Assumptions'!$B$23*'Random Draws'!J231)</f>
        <v>523.08385950429295</v>
      </c>
      <c r="L232" s="5">
        <f>BD232*EXP('Capital Market Assumptions'!$B$22+'Capital Market Assumptions'!$B$23*'Random Draws'!K231)</f>
        <v>513.69241182162909</v>
      </c>
      <c r="M232" s="5">
        <f>BE232*EXP('Capital Market Assumptions'!$B$22+'Capital Market Assumptions'!$B$23*'Random Draws'!L231)</f>
        <v>542.76308301772724</v>
      </c>
      <c r="N232" s="5">
        <f>BF232*EXP('Capital Market Assumptions'!$B$22+'Capital Market Assumptions'!$B$23*'Random Draws'!M231)</f>
        <v>565.44420525467501</v>
      </c>
      <c r="O232" s="5">
        <f>BG232*EXP('Capital Market Assumptions'!$B$22+'Capital Market Assumptions'!$B$23*'Random Draws'!N231)</f>
        <v>675.70889427773318</v>
      </c>
      <c r="P232" s="5">
        <f>BH232*EXP('Capital Market Assumptions'!$B$22+'Capital Market Assumptions'!$B$23*'Random Draws'!O231)</f>
        <v>681.14963331889498</v>
      </c>
      <c r="Q232" s="5">
        <f>BI232*EXP('Capital Market Assumptions'!$B$22+'Capital Market Assumptions'!$B$23*'Random Draws'!P231)</f>
        <v>740.26343732789621</v>
      </c>
      <c r="R232" s="5">
        <f>BJ232*EXP('Capital Market Assumptions'!$B$22+'Capital Market Assumptions'!$B$23*'Random Draws'!Q231)</f>
        <v>721.88635444492706</v>
      </c>
      <c r="S232" s="5">
        <f>BK232*EXP('Capital Market Assumptions'!$B$22+'Capital Market Assumptions'!$B$23*'Random Draws'!R231)</f>
        <v>695.3381275556485</v>
      </c>
      <c r="T232" s="5">
        <f>BL232*EXP('Capital Market Assumptions'!$B$22+'Capital Market Assumptions'!$B$23*'Random Draws'!S231)</f>
        <v>775.99802985043664</v>
      </c>
      <c r="U232" s="5">
        <f>BM232*EXP('Capital Market Assumptions'!$B$22+'Capital Market Assumptions'!$B$23*'Random Draws'!T231)</f>
        <v>807.23228018992882</v>
      </c>
      <c r="V232" s="5">
        <f>BN232*EXP('Capital Market Assumptions'!$B$22+'Capital Market Assumptions'!$B$23*'Random Draws'!U231)</f>
        <v>1016.1227312096806</v>
      </c>
      <c r="X232">
        <f t="shared" si="111"/>
        <v>4.2999999999999261E-2</v>
      </c>
      <c r="Y232">
        <f t="shared" si="112"/>
        <v>1.0600000000000023</v>
      </c>
      <c r="Z232">
        <f t="shared" si="113"/>
        <v>2.0930000000000035</v>
      </c>
      <c r="AA232">
        <f t="shared" si="114"/>
        <v>3.1530000000000058</v>
      </c>
      <c r="AB232">
        <f t="shared" si="115"/>
        <v>4.2659999999999911</v>
      </c>
      <c r="AC232">
        <f t="shared" si="116"/>
        <v>5.3020000000000067</v>
      </c>
      <c r="AD232">
        <f t="shared" si="117"/>
        <v>6.3569999999999993</v>
      </c>
      <c r="AE232">
        <f t="shared" si="118"/>
        <v>7.3900000000000006</v>
      </c>
      <c r="AF232">
        <f t="shared" si="119"/>
        <v>8.3549999999999898</v>
      </c>
      <c r="AG232">
        <f t="shared" si="120"/>
        <v>9.2480000000000047</v>
      </c>
      <c r="AH232">
        <v>9.9540000000000006</v>
      </c>
      <c r="AI232">
        <v>10.536</v>
      </c>
      <c r="AJ232">
        <v>11.061999999999999</v>
      </c>
      <c r="AK232">
        <v>11.587</v>
      </c>
      <c r="AL232">
        <v>12.256</v>
      </c>
      <c r="AM232">
        <v>12.815</v>
      </c>
      <c r="AN232">
        <v>13.287000000000001</v>
      </c>
      <c r="AO232">
        <v>13.785</v>
      </c>
      <c r="AP232">
        <v>14.218999999999999</v>
      </c>
      <c r="AQ232">
        <v>14.718999999999999</v>
      </c>
      <c r="AS232">
        <f t="shared" si="143"/>
        <v>471</v>
      </c>
      <c r="AT232">
        <f t="shared" si="143"/>
        <v>471</v>
      </c>
      <c r="AU232">
        <f t="shared" si="143"/>
        <v>471</v>
      </c>
      <c r="AV232" s="5">
        <f t="shared" si="121"/>
        <v>521.08358518539569</v>
      </c>
      <c r="AW232" s="5">
        <f t="shared" si="122"/>
        <v>579.89824105079788</v>
      </c>
      <c r="AX232" s="5">
        <f t="shared" si="123"/>
        <v>522.96200310849929</v>
      </c>
      <c r="AY232" s="5">
        <f t="shared" si="124"/>
        <v>399.0163663980947</v>
      </c>
      <c r="AZ232" s="5">
        <f t="shared" si="125"/>
        <v>405.33641700950841</v>
      </c>
      <c r="BA232" s="5">
        <f t="shared" si="126"/>
        <v>364.03913710033447</v>
      </c>
      <c r="BB232" s="5">
        <f t="shared" si="127"/>
        <v>448.23742975074993</v>
      </c>
      <c r="BC232" s="5">
        <f t="shared" si="128"/>
        <v>404.07469459586872</v>
      </c>
      <c r="BD232" s="5">
        <f t="shared" si="129"/>
        <v>514.72885950429293</v>
      </c>
      <c r="BE232" s="5">
        <f t="shared" si="130"/>
        <v>504.4444118216291</v>
      </c>
      <c r="BF232" s="5">
        <f t="shared" si="131"/>
        <v>532.80908301772729</v>
      </c>
      <c r="BG232" s="5">
        <f t="shared" si="132"/>
        <v>554.90820525467507</v>
      </c>
      <c r="BH232" s="5">
        <f t="shared" si="133"/>
        <v>664.64689427773317</v>
      </c>
      <c r="BI232" s="5">
        <f t="shared" si="134"/>
        <v>669.562633318895</v>
      </c>
      <c r="BJ232" s="5">
        <f t="shared" si="135"/>
        <v>728.00743732789624</v>
      </c>
      <c r="BK232" s="5">
        <f t="shared" si="136"/>
        <v>709.07135444492701</v>
      </c>
      <c r="BL232" s="5">
        <f t="shared" si="137"/>
        <v>682.05112755564846</v>
      </c>
      <c r="BM232" s="5">
        <f t="shared" si="138"/>
        <v>762.21302985043667</v>
      </c>
      <c r="BN232" s="5">
        <f t="shared" si="139"/>
        <v>793.01328018992876</v>
      </c>
      <c r="BO232" s="5">
        <f t="shared" si="140"/>
        <v>1001.4037312096806</v>
      </c>
    </row>
    <row r="233" spans="1:67" x14ac:dyDescent="0.3">
      <c r="A233">
        <f t="shared" si="141"/>
        <v>229</v>
      </c>
      <c r="B233">
        <f t="shared" si="110"/>
        <v>471</v>
      </c>
      <c r="C233" s="5">
        <f>AU233*EXP('Capital Market Assumptions'!$B$22+'Capital Market Assumptions'!$B$23*'Random Draws'!B232)</f>
        <v>489.53577872258671</v>
      </c>
      <c r="D233" s="5">
        <f>AV233*EXP('Capital Market Assumptions'!$B$22+'Capital Market Assumptions'!$B$23*'Random Draws'!C232)</f>
        <v>554.87962177666282</v>
      </c>
      <c r="E233" s="5">
        <f>AW233*EXP('Capital Market Assumptions'!$B$22+'Capital Market Assumptions'!$B$23*'Random Draws'!D232)</f>
        <v>481.72787911764493</v>
      </c>
      <c r="F233" s="5">
        <f>AX233*EXP('Capital Market Assumptions'!$B$22+'Capital Market Assumptions'!$B$23*'Random Draws'!E232)</f>
        <v>488.31160901772125</v>
      </c>
      <c r="G233" s="5">
        <f>AY233*EXP('Capital Market Assumptions'!$B$22+'Capital Market Assumptions'!$B$23*'Random Draws'!F232)</f>
        <v>526.59588256951531</v>
      </c>
      <c r="H233" s="5">
        <f>AZ233*EXP('Capital Market Assumptions'!$B$22+'Capital Market Assumptions'!$B$23*'Random Draws'!G232)</f>
        <v>521.36695813149504</v>
      </c>
      <c r="I233" s="5">
        <f>BA233*EXP('Capital Market Assumptions'!$B$22+'Capital Market Assumptions'!$B$23*'Random Draws'!H232)</f>
        <v>503.46933623864845</v>
      </c>
      <c r="J233" s="5">
        <f>BB233*EXP('Capital Market Assumptions'!$B$22+'Capital Market Assumptions'!$B$23*'Random Draws'!I232)</f>
        <v>515.32393577901064</v>
      </c>
      <c r="K233" s="5">
        <f>BC233*EXP('Capital Market Assumptions'!$B$22+'Capital Market Assumptions'!$B$23*'Random Draws'!J232)</f>
        <v>429.2611881885673</v>
      </c>
      <c r="L233" s="5">
        <f>BD233*EXP('Capital Market Assumptions'!$B$22+'Capital Market Assumptions'!$B$23*'Random Draws'!K232)</f>
        <v>439.16794454613529</v>
      </c>
      <c r="M233" s="5">
        <f>BE233*EXP('Capital Market Assumptions'!$B$22+'Capital Market Assumptions'!$B$23*'Random Draws'!L232)</f>
        <v>521.05292360227782</v>
      </c>
      <c r="N233" s="5">
        <f>BF233*EXP('Capital Market Assumptions'!$B$22+'Capital Market Assumptions'!$B$23*'Random Draws'!M232)</f>
        <v>637.73551965818001</v>
      </c>
      <c r="O233" s="5">
        <f>BG233*EXP('Capital Market Assumptions'!$B$22+'Capital Market Assumptions'!$B$23*'Random Draws'!N232)</f>
        <v>654.40574582880572</v>
      </c>
      <c r="P233" s="5">
        <f>BH233*EXP('Capital Market Assumptions'!$B$22+'Capital Market Assumptions'!$B$23*'Random Draws'!O232)</f>
        <v>613.58122504028017</v>
      </c>
      <c r="Q233" s="5">
        <f>BI233*EXP('Capital Market Assumptions'!$B$22+'Capital Market Assumptions'!$B$23*'Random Draws'!P232)</f>
        <v>634.15907580005796</v>
      </c>
      <c r="R233" s="5">
        <f>BJ233*EXP('Capital Market Assumptions'!$B$22+'Capital Market Assumptions'!$B$23*'Random Draws'!Q232)</f>
        <v>509.74620325862941</v>
      </c>
      <c r="S233" s="5">
        <f>BK233*EXP('Capital Market Assumptions'!$B$22+'Capital Market Assumptions'!$B$23*'Random Draws'!R232)</f>
        <v>469.21742579816129</v>
      </c>
      <c r="T233" s="5">
        <f>BL233*EXP('Capital Market Assumptions'!$B$22+'Capital Market Assumptions'!$B$23*'Random Draws'!S232)</f>
        <v>448.98545939433598</v>
      </c>
      <c r="U233" s="5">
        <f>BM233*EXP('Capital Market Assumptions'!$B$22+'Capital Market Assumptions'!$B$23*'Random Draws'!T232)</f>
        <v>486.93303351363915</v>
      </c>
      <c r="V233" s="5">
        <f>BN233*EXP('Capital Market Assumptions'!$B$22+'Capital Market Assumptions'!$B$23*'Random Draws'!U232)</f>
        <v>484.25394187777471</v>
      </c>
      <c r="X233">
        <f t="shared" si="111"/>
        <v>4.2999999999999261E-2</v>
      </c>
      <c r="Y233">
        <f t="shared" si="112"/>
        <v>1.0600000000000023</v>
      </c>
      <c r="Z233">
        <f t="shared" si="113"/>
        <v>2.0930000000000035</v>
      </c>
      <c r="AA233">
        <f t="shared" si="114"/>
        <v>3.1530000000000058</v>
      </c>
      <c r="AB233">
        <f t="shared" si="115"/>
        <v>4.2659999999999911</v>
      </c>
      <c r="AC233">
        <f t="shared" si="116"/>
        <v>5.3020000000000067</v>
      </c>
      <c r="AD233">
        <f t="shared" si="117"/>
        <v>6.3569999999999993</v>
      </c>
      <c r="AE233">
        <f t="shared" si="118"/>
        <v>7.3900000000000006</v>
      </c>
      <c r="AF233">
        <f t="shared" si="119"/>
        <v>8.3549999999999898</v>
      </c>
      <c r="AG233">
        <f t="shared" si="120"/>
        <v>9.2480000000000047</v>
      </c>
      <c r="AH233">
        <v>9.9540000000000006</v>
      </c>
      <c r="AI233">
        <v>10.536</v>
      </c>
      <c r="AJ233">
        <v>11.061999999999999</v>
      </c>
      <c r="AK233">
        <v>11.587</v>
      </c>
      <c r="AL233">
        <v>12.256</v>
      </c>
      <c r="AM233">
        <v>12.815</v>
      </c>
      <c r="AN233">
        <v>13.287000000000001</v>
      </c>
      <c r="AO233">
        <v>13.785</v>
      </c>
      <c r="AP233">
        <v>14.218999999999999</v>
      </c>
      <c r="AQ233">
        <v>14.718999999999999</v>
      </c>
      <c r="AS233">
        <f t="shared" si="143"/>
        <v>471</v>
      </c>
      <c r="AT233">
        <f t="shared" si="143"/>
        <v>471</v>
      </c>
      <c r="AU233">
        <f t="shared" si="143"/>
        <v>471</v>
      </c>
      <c r="AV233" s="5">
        <f t="shared" si="121"/>
        <v>489.49277872258671</v>
      </c>
      <c r="AW233" s="5">
        <f t="shared" si="122"/>
        <v>553.81962177666287</v>
      </c>
      <c r="AX233" s="5">
        <f t="shared" si="123"/>
        <v>479.63487911764491</v>
      </c>
      <c r="AY233" s="5">
        <f t="shared" si="124"/>
        <v>485.15860901772123</v>
      </c>
      <c r="AZ233" s="5">
        <f t="shared" si="125"/>
        <v>522.32988256951535</v>
      </c>
      <c r="BA233" s="5">
        <f t="shared" si="126"/>
        <v>516.06495813149502</v>
      </c>
      <c r="BB233" s="5">
        <f t="shared" si="127"/>
        <v>497.11233623864848</v>
      </c>
      <c r="BC233" s="5">
        <f t="shared" si="128"/>
        <v>507.93393577901065</v>
      </c>
      <c r="BD233" s="5">
        <f t="shared" si="129"/>
        <v>420.90618818856728</v>
      </c>
      <c r="BE233" s="5">
        <f t="shared" si="130"/>
        <v>429.9199445461353</v>
      </c>
      <c r="BF233" s="5">
        <f t="shared" si="131"/>
        <v>511.09892360227781</v>
      </c>
      <c r="BG233" s="5">
        <f t="shared" si="132"/>
        <v>627.19951965818007</v>
      </c>
      <c r="BH233" s="5">
        <f t="shared" si="133"/>
        <v>643.34374582880571</v>
      </c>
      <c r="BI233" s="5">
        <f t="shared" si="134"/>
        <v>601.99422504028018</v>
      </c>
      <c r="BJ233" s="5">
        <f t="shared" si="135"/>
        <v>621.90307580005799</v>
      </c>
      <c r="BK233" s="5">
        <f t="shared" si="136"/>
        <v>496.93120325862941</v>
      </c>
      <c r="BL233" s="5">
        <f t="shared" si="137"/>
        <v>455.93042579816131</v>
      </c>
      <c r="BM233" s="5">
        <f t="shared" si="138"/>
        <v>435.20045939433595</v>
      </c>
      <c r="BN233" s="5">
        <f t="shared" si="139"/>
        <v>472.71403351363915</v>
      </c>
      <c r="BO233" s="5">
        <f t="shared" si="140"/>
        <v>469.53494187777471</v>
      </c>
    </row>
    <row r="234" spans="1:67" x14ac:dyDescent="0.3">
      <c r="A234">
        <f t="shared" si="141"/>
        <v>230</v>
      </c>
      <c r="B234">
        <f t="shared" si="110"/>
        <v>471</v>
      </c>
      <c r="C234" s="5">
        <f>AU234*EXP('Capital Market Assumptions'!$B$22+'Capital Market Assumptions'!$B$23*'Random Draws'!B233)</f>
        <v>531.37790452812646</v>
      </c>
      <c r="D234" s="5">
        <f>AV234*EXP('Capital Market Assumptions'!$B$22+'Capital Market Assumptions'!$B$23*'Random Draws'!C233)</f>
        <v>636.05660877145692</v>
      </c>
      <c r="E234" s="5">
        <f>AW234*EXP('Capital Market Assumptions'!$B$22+'Capital Market Assumptions'!$B$23*'Random Draws'!D233)</f>
        <v>608.06225165781859</v>
      </c>
      <c r="F234" s="5">
        <f>AX234*EXP('Capital Market Assumptions'!$B$22+'Capital Market Assumptions'!$B$23*'Random Draws'!E233)</f>
        <v>622.21754499626343</v>
      </c>
      <c r="G234" s="5">
        <f>AY234*EXP('Capital Market Assumptions'!$B$22+'Capital Market Assumptions'!$B$23*'Random Draws'!F233)</f>
        <v>570.06721075472399</v>
      </c>
      <c r="H234" s="5">
        <f>AZ234*EXP('Capital Market Assumptions'!$B$22+'Capital Market Assumptions'!$B$23*'Random Draws'!G233)</f>
        <v>582.38931923651569</v>
      </c>
      <c r="I234" s="5">
        <f>BA234*EXP('Capital Market Assumptions'!$B$22+'Capital Market Assumptions'!$B$23*'Random Draws'!H233)</f>
        <v>664.19892255340062</v>
      </c>
      <c r="J234" s="5">
        <f>BB234*EXP('Capital Market Assumptions'!$B$22+'Capital Market Assumptions'!$B$23*'Random Draws'!I233)</f>
        <v>713.64857010817207</v>
      </c>
      <c r="K234" s="5">
        <f>BC234*EXP('Capital Market Assumptions'!$B$22+'Capital Market Assumptions'!$B$23*'Random Draws'!J233)</f>
        <v>771.85578122490369</v>
      </c>
      <c r="L234" s="5">
        <f>BD234*EXP('Capital Market Assumptions'!$B$22+'Capital Market Assumptions'!$B$23*'Random Draws'!K233)</f>
        <v>808.28183664088851</v>
      </c>
      <c r="M234" s="5">
        <f>BE234*EXP('Capital Market Assumptions'!$B$22+'Capital Market Assumptions'!$B$23*'Random Draws'!L233)</f>
        <v>882.36865235829214</v>
      </c>
      <c r="N234" s="5">
        <f>BF234*EXP('Capital Market Assumptions'!$B$22+'Capital Market Assumptions'!$B$23*'Random Draws'!M233)</f>
        <v>711.34218897252742</v>
      </c>
      <c r="O234" s="5">
        <f>BG234*EXP('Capital Market Assumptions'!$B$22+'Capital Market Assumptions'!$B$23*'Random Draws'!N233)</f>
        <v>695.56844202477998</v>
      </c>
      <c r="P234" s="5">
        <f>BH234*EXP('Capital Market Assumptions'!$B$22+'Capital Market Assumptions'!$B$23*'Random Draws'!O233)</f>
        <v>625.71548484963671</v>
      </c>
      <c r="Q234" s="5">
        <f>BI234*EXP('Capital Market Assumptions'!$B$22+'Capital Market Assumptions'!$B$23*'Random Draws'!P233)</f>
        <v>540.70825272037587</v>
      </c>
      <c r="R234" s="5">
        <f>BJ234*EXP('Capital Market Assumptions'!$B$22+'Capital Market Assumptions'!$B$23*'Random Draws'!Q233)</f>
        <v>514.12497037381172</v>
      </c>
      <c r="S234" s="5">
        <f>BK234*EXP('Capital Market Assumptions'!$B$22+'Capital Market Assumptions'!$B$23*'Random Draws'!R233)</f>
        <v>535.34795854235733</v>
      </c>
      <c r="T234" s="5">
        <f>BL234*EXP('Capital Market Assumptions'!$B$22+'Capital Market Assumptions'!$B$23*'Random Draws'!S233)</f>
        <v>525.11227558041821</v>
      </c>
      <c r="U234" s="5">
        <f>BM234*EXP('Capital Market Assumptions'!$B$22+'Capital Market Assumptions'!$B$23*'Random Draws'!T233)</f>
        <v>709.34031551641874</v>
      </c>
      <c r="V234" s="5">
        <f>BN234*EXP('Capital Market Assumptions'!$B$22+'Capital Market Assumptions'!$B$23*'Random Draws'!U233)</f>
        <v>690.6001133669746</v>
      </c>
      <c r="X234">
        <f t="shared" si="111"/>
        <v>4.2999999999999261E-2</v>
      </c>
      <c r="Y234">
        <f t="shared" si="112"/>
        <v>1.0600000000000023</v>
      </c>
      <c r="Z234">
        <f t="shared" si="113"/>
        <v>2.0930000000000035</v>
      </c>
      <c r="AA234">
        <f t="shared" si="114"/>
        <v>3.1530000000000058</v>
      </c>
      <c r="AB234">
        <f t="shared" si="115"/>
        <v>4.2659999999999911</v>
      </c>
      <c r="AC234">
        <f t="shared" si="116"/>
        <v>5.3020000000000067</v>
      </c>
      <c r="AD234">
        <f t="shared" si="117"/>
        <v>6.3569999999999993</v>
      </c>
      <c r="AE234">
        <f t="shared" si="118"/>
        <v>7.3900000000000006</v>
      </c>
      <c r="AF234">
        <f t="shared" si="119"/>
        <v>8.3549999999999898</v>
      </c>
      <c r="AG234">
        <f t="shared" si="120"/>
        <v>9.2480000000000047</v>
      </c>
      <c r="AH234">
        <v>9.9540000000000006</v>
      </c>
      <c r="AI234">
        <v>10.536</v>
      </c>
      <c r="AJ234">
        <v>11.061999999999999</v>
      </c>
      <c r="AK234">
        <v>11.587</v>
      </c>
      <c r="AL234">
        <v>12.256</v>
      </c>
      <c r="AM234">
        <v>12.815</v>
      </c>
      <c r="AN234">
        <v>13.287000000000001</v>
      </c>
      <c r="AO234">
        <v>13.785</v>
      </c>
      <c r="AP234">
        <v>14.218999999999999</v>
      </c>
      <c r="AQ234">
        <v>14.718999999999999</v>
      </c>
      <c r="AS234">
        <f t="shared" si="143"/>
        <v>471</v>
      </c>
      <c r="AT234">
        <f t="shared" si="143"/>
        <v>471</v>
      </c>
      <c r="AU234">
        <f t="shared" si="143"/>
        <v>471</v>
      </c>
      <c r="AV234" s="5">
        <f t="shared" si="121"/>
        <v>531.33490452812646</v>
      </c>
      <c r="AW234" s="5">
        <f t="shared" si="122"/>
        <v>634.99660877145698</v>
      </c>
      <c r="AX234" s="5">
        <f t="shared" si="123"/>
        <v>605.96925165781863</v>
      </c>
      <c r="AY234" s="5">
        <f t="shared" si="124"/>
        <v>619.06454499626341</v>
      </c>
      <c r="AZ234" s="5">
        <f t="shared" si="125"/>
        <v>565.80121075472402</v>
      </c>
      <c r="BA234" s="5">
        <f t="shared" si="126"/>
        <v>577.08731923651567</v>
      </c>
      <c r="BB234" s="5">
        <f t="shared" si="127"/>
        <v>657.84192255340065</v>
      </c>
      <c r="BC234" s="5">
        <f t="shared" si="128"/>
        <v>706.25857010817208</v>
      </c>
      <c r="BD234" s="5">
        <f t="shared" si="129"/>
        <v>763.50078122490368</v>
      </c>
      <c r="BE234" s="5">
        <f t="shared" si="130"/>
        <v>799.03383664088847</v>
      </c>
      <c r="BF234" s="5">
        <f t="shared" si="131"/>
        <v>872.41465235829219</v>
      </c>
      <c r="BG234" s="5">
        <f t="shared" si="132"/>
        <v>700.80618897252748</v>
      </c>
      <c r="BH234" s="5">
        <f t="shared" si="133"/>
        <v>684.50644202477997</v>
      </c>
      <c r="BI234" s="5">
        <f t="shared" si="134"/>
        <v>614.12848484963672</v>
      </c>
      <c r="BJ234" s="5">
        <f t="shared" si="135"/>
        <v>528.4522527203759</v>
      </c>
      <c r="BK234" s="5">
        <f t="shared" si="136"/>
        <v>501.30997037381172</v>
      </c>
      <c r="BL234" s="5">
        <f t="shared" si="137"/>
        <v>522.0609585423573</v>
      </c>
      <c r="BM234" s="5">
        <f t="shared" si="138"/>
        <v>511.32727558041819</v>
      </c>
      <c r="BN234" s="5">
        <f t="shared" si="139"/>
        <v>695.12131551641869</v>
      </c>
      <c r="BO234" s="5">
        <f t="shared" si="140"/>
        <v>675.88111336697455</v>
      </c>
    </row>
    <row r="235" spans="1:67" x14ac:dyDescent="0.3">
      <c r="A235">
        <f t="shared" si="141"/>
        <v>231</v>
      </c>
      <c r="B235">
        <f t="shared" si="110"/>
        <v>471</v>
      </c>
      <c r="C235" s="5">
        <f>AU235*EXP('Capital Market Assumptions'!$B$22+'Capital Market Assumptions'!$B$23*'Random Draws'!B234)</f>
        <v>528.20024906141077</v>
      </c>
      <c r="D235" s="5">
        <f>AV235*EXP('Capital Market Assumptions'!$B$22+'Capital Market Assumptions'!$B$23*'Random Draws'!C234)</f>
        <v>574.60526767959755</v>
      </c>
      <c r="E235" s="5">
        <f>AW235*EXP('Capital Market Assumptions'!$B$22+'Capital Market Assumptions'!$B$23*'Random Draws'!D234)</f>
        <v>555.09437733508457</v>
      </c>
      <c r="F235" s="5">
        <f>AX235*EXP('Capital Market Assumptions'!$B$22+'Capital Market Assumptions'!$B$23*'Random Draws'!E234)</f>
        <v>515.53478179905164</v>
      </c>
      <c r="G235" s="5">
        <f>AY235*EXP('Capital Market Assumptions'!$B$22+'Capital Market Assumptions'!$B$23*'Random Draws'!F234)</f>
        <v>539.13936117035155</v>
      </c>
      <c r="H235" s="5">
        <f>AZ235*EXP('Capital Market Assumptions'!$B$22+'Capital Market Assumptions'!$B$23*'Random Draws'!G234)</f>
        <v>605.10151241375115</v>
      </c>
      <c r="I235" s="5">
        <f>BA235*EXP('Capital Market Assumptions'!$B$22+'Capital Market Assumptions'!$B$23*'Random Draws'!H234)</f>
        <v>570.34977622108875</v>
      </c>
      <c r="J235" s="5">
        <f>BB235*EXP('Capital Market Assumptions'!$B$22+'Capital Market Assumptions'!$B$23*'Random Draws'!I234)</f>
        <v>642.44021545075918</v>
      </c>
      <c r="K235" s="5">
        <f>BC235*EXP('Capital Market Assumptions'!$B$22+'Capital Market Assumptions'!$B$23*'Random Draws'!J234)</f>
        <v>699.38540206852826</v>
      </c>
      <c r="L235" s="5">
        <f>BD235*EXP('Capital Market Assumptions'!$B$22+'Capital Market Assumptions'!$B$23*'Random Draws'!K234)</f>
        <v>704.25078533711621</v>
      </c>
      <c r="M235" s="5">
        <f>BE235*EXP('Capital Market Assumptions'!$B$22+'Capital Market Assumptions'!$B$23*'Random Draws'!L234)</f>
        <v>724.9922003049868</v>
      </c>
      <c r="N235" s="5">
        <f>BF235*EXP('Capital Market Assumptions'!$B$22+'Capital Market Assumptions'!$B$23*'Random Draws'!M234)</f>
        <v>704.43501500835657</v>
      </c>
      <c r="O235" s="5">
        <f>BG235*EXP('Capital Market Assumptions'!$B$22+'Capital Market Assumptions'!$B$23*'Random Draws'!N234)</f>
        <v>1004.309906748127</v>
      </c>
      <c r="P235" s="5">
        <f>BH235*EXP('Capital Market Assumptions'!$B$22+'Capital Market Assumptions'!$B$23*'Random Draws'!O234)</f>
        <v>1085.3231848276259</v>
      </c>
      <c r="Q235" s="5">
        <f>BI235*EXP('Capital Market Assumptions'!$B$22+'Capital Market Assumptions'!$B$23*'Random Draws'!P234)</f>
        <v>1103.9319087273955</v>
      </c>
      <c r="R235" s="5">
        <f>BJ235*EXP('Capital Market Assumptions'!$B$22+'Capital Market Assumptions'!$B$23*'Random Draws'!Q234)</f>
        <v>1221.2430138378575</v>
      </c>
      <c r="S235" s="5">
        <f>BK235*EXP('Capital Market Assumptions'!$B$22+'Capital Market Assumptions'!$B$23*'Random Draws'!R234)</f>
        <v>1015.447284571915</v>
      </c>
      <c r="T235" s="5">
        <f>BL235*EXP('Capital Market Assumptions'!$B$22+'Capital Market Assumptions'!$B$23*'Random Draws'!S234)</f>
        <v>1118.321427574223</v>
      </c>
      <c r="U235" s="5">
        <f>BM235*EXP('Capital Market Assumptions'!$B$22+'Capital Market Assumptions'!$B$23*'Random Draws'!T234)</f>
        <v>1261.1148211502234</v>
      </c>
      <c r="V235" s="5">
        <f>BN235*EXP('Capital Market Assumptions'!$B$22+'Capital Market Assumptions'!$B$23*'Random Draws'!U234)</f>
        <v>1447.6105198207672</v>
      </c>
      <c r="X235">
        <f t="shared" si="111"/>
        <v>4.2999999999999261E-2</v>
      </c>
      <c r="Y235">
        <f t="shared" si="112"/>
        <v>1.0600000000000023</v>
      </c>
      <c r="Z235">
        <f t="shared" si="113"/>
        <v>2.0930000000000035</v>
      </c>
      <c r="AA235">
        <f t="shared" si="114"/>
        <v>3.1530000000000058</v>
      </c>
      <c r="AB235">
        <f t="shared" si="115"/>
        <v>4.2659999999999911</v>
      </c>
      <c r="AC235">
        <f t="shared" si="116"/>
        <v>5.3020000000000067</v>
      </c>
      <c r="AD235">
        <f t="shared" si="117"/>
        <v>6.3569999999999993</v>
      </c>
      <c r="AE235">
        <f t="shared" si="118"/>
        <v>7.3900000000000006</v>
      </c>
      <c r="AF235">
        <f t="shared" si="119"/>
        <v>8.3549999999999898</v>
      </c>
      <c r="AG235">
        <f t="shared" si="120"/>
        <v>9.2480000000000047</v>
      </c>
      <c r="AH235">
        <v>9.9540000000000006</v>
      </c>
      <c r="AI235">
        <v>10.536</v>
      </c>
      <c r="AJ235">
        <v>11.061999999999999</v>
      </c>
      <c r="AK235">
        <v>11.587</v>
      </c>
      <c r="AL235">
        <v>12.256</v>
      </c>
      <c r="AM235">
        <v>12.815</v>
      </c>
      <c r="AN235">
        <v>13.287000000000001</v>
      </c>
      <c r="AO235">
        <v>13.785</v>
      </c>
      <c r="AP235">
        <v>14.218999999999999</v>
      </c>
      <c r="AQ235">
        <v>14.718999999999999</v>
      </c>
      <c r="AS235">
        <f t="shared" si="143"/>
        <v>471</v>
      </c>
      <c r="AT235">
        <f t="shared" si="143"/>
        <v>471</v>
      </c>
      <c r="AU235">
        <f t="shared" si="143"/>
        <v>471</v>
      </c>
      <c r="AV235" s="5">
        <f t="shared" si="121"/>
        <v>528.15724906141077</v>
      </c>
      <c r="AW235" s="5">
        <f t="shared" si="122"/>
        <v>573.5452676795976</v>
      </c>
      <c r="AX235" s="5">
        <f t="shared" si="123"/>
        <v>553.00137733508461</v>
      </c>
      <c r="AY235" s="5">
        <f t="shared" si="124"/>
        <v>512.38178179905162</v>
      </c>
      <c r="AZ235" s="5">
        <f t="shared" si="125"/>
        <v>534.87336117035159</v>
      </c>
      <c r="BA235" s="5">
        <f t="shared" si="126"/>
        <v>599.79951241375113</v>
      </c>
      <c r="BB235" s="5">
        <f t="shared" si="127"/>
        <v>563.99277622108877</v>
      </c>
      <c r="BC235" s="5">
        <f t="shared" si="128"/>
        <v>635.0502154507592</v>
      </c>
      <c r="BD235" s="5">
        <f t="shared" si="129"/>
        <v>691.03040206852825</v>
      </c>
      <c r="BE235" s="5">
        <f t="shared" si="130"/>
        <v>695.00278533711617</v>
      </c>
      <c r="BF235" s="5">
        <f t="shared" si="131"/>
        <v>715.03820030498684</v>
      </c>
      <c r="BG235" s="5">
        <f t="shared" si="132"/>
        <v>693.89901500835663</v>
      </c>
      <c r="BH235" s="5">
        <f t="shared" si="133"/>
        <v>993.24790674812698</v>
      </c>
      <c r="BI235" s="5">
        <f t="shared" si="134"/>
        <v>1073.7361848276259</v>
      </c>
      <c r="BJ235" s="5">
        <f t="shared" si="135"/>
        <v>1091.6759087273954</v>
      </c>
      <c r="BK235" s="5">
        <f t="shared" si="136"/>
        <v>1208.4280138378574</v>
      </c>
      <c r="BL235" s="5">
        <f t="shared" si="137"/>
        <v>1002.160284571915</v>
      </c>
      <c r="BM235" s="5">
        <f t="shared" si="138"/>
        <v>1104.5364275742229</v>
      </c>
      <c r="BN235" s="5">
        <f t="shared" si="139"/>
        <v>1246.8958211502234</v>
      </c>
      <c r="BO235" s="5">
        <f t="shared" si="140"/>
        <v>1432.8915198207671</v>
      </c>
    </row>
    <row r="236" spans="1:67" x14ac:dyDescent="0.3">
      <c r="A236">
        <f t="shared" si="141"/>
        <v>232</v>
      </c>
      <c r="B236">
        <f t="shared" si="110"/>
        <v>471</v>
      </c>
      <c r="C236" s="5">
        <f>AU236*EXP('Capital Market Assumptions'!$B$22+'Capital Market Assumptions'!$B$23*'Random Draws'!B235)</f>
        <v>436.2759548365496</v>
      </c>
      <c r="D236" s="5">
        <f>AV236*EXP('Capital Market Assumptions'!$B$22+'Capital Market Assumptions'!$B$23*'Random Draws'!C235)</f>
        <v>381.61494396494896</v>
      </c>
      <c r="E236" s="5">
        <f>AW236*EXP('Capital Market Assumptions'!$B$22+'Capital Market Assumptions'!$B$23*'Random Draws'!D235)</f>
        <v>397.16941131869487</v>
      </c>
      <c r="F236" s="5">
        <f>AX236*EXP('Capital Market Assumptions'!$B$22+'Capital Market Assumptions'!$B$23*'Random Draws'!E235)</f>
        <v>418.87903257145808</v>
      </c>
      <c r="G236" s="5">
        <f>AY236*EXP('Capital Market Assumptions'!$B$22+'Capital Market Assumptions'!$B$23*'Random Draws'!F235)</f>
        <v>473.35195167682429</v>
      </c>
      <c r="H236" s="5">
        <f>AZ236*EXP('Capital Market Assumptions'!$B$22+'Capital Market Assumptions'!$B$23*'Random Draws'!G235)</f>
        <v>399.55061963106732</v>
      </c>
      <c r="I236" s="5">
        <f>BA236*EXP('Capital Market Assumptions'!$B$22+'Capital Market Assumptions'!$B$23*'Random Draws'!H235)</f>
        <v>402.00910708402819</v>
      </c>
      <c r="J236" s="5">
        <f>BB236*EXP('Capital Market Assumptions'!$B$22+'Capital Market Assumptions'!$B$23*'Random Draws'!I235)</f>
        <v>366.31403844652459</v>
      </c>
      <c r="K236" s="5">
        <f>BC236*EXP('Capital Market Assumptions'!$B$22+'Capital Market Assumptions'!$B$23*'Random Draws'!J235)</f>
        <v>322.04471795943476</v>
      </c>
      <c r="L236" s="5">
        <f>BD236*EXP('Capital Market Assumptions'!$B$22+'Capital Market Assumptions'!$B$23*'Random Draws'!K235)</f>
        <v>332.47112767293697</v>
      </c>
      <c r="M236" s="5">
        <f>BE236*EXP('Capital Market Assumptions'!$B$22+'Capital Market Assumptions'!$B$23*'Random Draws'!L235)</f>
        <v>335.02383772470722</v>
      </c>
      <c r="N236" s="5">
        <f>BF236*EXP('Capital Market Assumptions'!$B$22+'Capital Market Assumptions'!$B$23*'Random Draws'!M235)</f>
        <v>336.73728260405056</v>
      </c>
      <c r="O236" s="5">
        <f>BG236*EXP('Capital Market Assumptions'!$B$22+'Capital Market Assumptions'!$B$23*'Random Draws'!N235)</f>
        <v>350.77936477243549</v>
      </c>
      <c r="P236" s="5">
        <f>BH236*EXP('Capital Market Assumptions'!$B$22+'Capital Market Assumptions'!$B$23*'Random Draws'!O235)</f>
        <v>424.00899660755448</v>
      </c>
      <c r="Q236" s="5">
        <f>BI236*EXP('Capital Market Assumptions'!$B$22+'Capital Market Assumptions'!$B$23*'Random Draws'!P235)</f>
        <v>427.34034228250954</v>
      </c>
      <c r="R236" s="5">
        <f>BJ236*EXP('Capital Market Assumptions'!$B$22+'Capital Market Assumptions'!$B$23*'Random Draws'!Q235)</f>
        <v>482.45322741830455</v>
      </c>
      <c r="S236" s="5">
        <f>BK236*EXP('Capital Market Assumptions'!$B$22+'Capital Market Assumptions'!$B$23*'Random Draws'!R235)</f>
        <v>546.63392581923586</v>
      </c>
      <c r="T236" s="5">
        <f>BL236*EXP('Capital Market Assumptions'!$B$22+'Capital Market Assumptions'!$B$23*'Random Draws'!S235)</f>
        <v>610.19400920160319</v>
      </c>
      <c r="U236" s="5">
        <f>BM236*EXP('Capital Market Assumptions'!$B$22+'Capital Market Assumptions'!$B$23*'Random Draws'!T235)</f>
        <v>598.44546063997461</v>
      </c>
      <c r="V236" s="5">
        <f>BN236*EXP('Capital Market Assumptions'!$B$22+'Capital Market Assumptions'!$B$23*'Random Draws'!U235)</f>
        <v>634.8296297952536</v>
      </c>
      <c r="X236">
        <f t="shared" si="111"/>
        <v>4.2999999999999261E-2</v>
      </c>
      <c r="Y236">
        <f t="shared" si="112"/>
        <v>1.0600000000000023</v>
      </c>
      <c r="Z236">
        <f t="shared" si="113"/>
        <v>2.0930000000000035</v>
      </c>
      <c r="AA236">
        <f t="shared" si="114"/>
        <v>3.1530000000000058</v>
      </c>
      <c r="AB236">
        <f t="shared" si="115"/>
        <v>4.2659999999999911</v>
      </c>
      <c r="AC236">
        <f t="shared" si="116"/>
        <v>5.3020000000000067</v>
      </c>
      <c r="AD236">
        <f t="shared" si="117"/>
        <v>6.3569999999999993</v>
      </c>
      <c r="AE236">
        <f t="shared" si="118"/>
        <v>7.3900000000000006</v>
      </c>
      <c r="AF236">
        <f t="shared" si="119"/>
        <v>8.3549999999999898</v>
      </c>
      <c r="AG236">
        <f t="shared" si="120"/>
        <v>9.2480000000000047</v>
      </c>
      <c r="AH236">
        <v>9.9540000000000006</v>
      </c>
      <c r="AI236">
        <v>10.536</v>
      </c>
      <c r="AJ236">
        <v>11.061999999999999</v>
      </c>
      <c r="AK236">
        <v>11.587</v>
      </c>
      <c r="AL236">
        <v>12.256</v>
      </c>
      <c r="AM236">
        <v>12.815</v>
      </c>
      <c r="AN236">
        <v>13.287000000000001</v>
      </c>
      <c r="AO236">
        <v>13.785</v>
      </c>
      <c r="AP236">
        <v>14.218999999999999</v>
      </c>
      <c r="AQ236">
        <v>14.718999999999999</v>
      </c>
      <c r="AS236">
        <f t="shared" si="143"/>
        <v>471</v>
      </c>
      <c r="AT236">
        <f t="shared" si="143"/>
        <v>471</v>
      </c>
      <c r="AU236">
        <f t="shared" si="143"/>
        <v>471</v>
      </c>
      <c r="AV236" s="5">
        <f t="shared" si="121"/>
        <v>436.2329548365496</v>
      </c>
      <c r="AW236" s="5">
        <f t="shared" si="122"/>
        <v>380.55494396494896</v>
      </c>
      <c r="AX236" s="5">
        <f t="shared" si="123"/>
        <v>395.07641131869485</v>
      </c>
      <c r="AY236" s="5">
        <f t="shared" si="124"/>
        <v>415.72603257145806</v>
      </c>
      <c r="AZ236" s="5">
        <f t="shared" si="125"/>
        <v>469.08595167682427</v>
      </c>
      <c r="BA236" s="5">
        <f t="shared" si="126"/>
        <v>394.2486196310673</v>
      </c>
      <c r="BB236" s="5">
        <f t="shared" si="127"/>
        <v>395.65210708402822</v>
      </c>
      <c r="BC236" s="5">
        <f t="shared" si="128"/>
        <v>358.92403844652461</v>
      </c>
      <c r="BD236" s="5">
        <f t="shared" si="129"/>
        <v>313.6897179594348</v>
      </c>
      <c r="BE236" s="5">
        <f t="shared" si="130"/>
        <v>323.22312767293698</v>
      </c>
      <c r="BF236" s="5">
        <f t="shared" si="131"/>
        <v>325.06983772470721</v>
      </c>
      <c r="BG236" s="5">
        <f t="shared" si="132"/>
        <v>326.20128260405056</v>
      </c>
      <c r="BH236" s="5">
        <f t="shared" si="133"/>
        <v>339.71736477243547</v>
      </c>
      <c r="BI236" s="5">
        <f t="shared" si="134"/>
        <v>412.42199660755449</v>
      </c>
      <c r="BJ236" s="5">
        <f t="shared" si="135"/>
        <v>415.08434228250951</v>
      </c>
      <c r="BK236" s="5">
        <f t="shared" si="136"/>
        <v>469.63822741830455</v>
      </c>
      <c r="BL236" s="5">
        <f t="shared" si="137"/>
        <v>533.34692581923582</v>
      </c>
      <c r="BM236" s="5">
        <f t="shared" si="138"/>
        <v>596.40900920160323</v>
      </c>
      <c r="BN236" s="5">
        <f t="shared" si="139"/>
        <v>584.22646063997456</v>
      </c>
      <c r="BO236" s="5">
        <f t="shared" si="140"/>
        <v>620.11062979525354</v>
      </c>
    </row>
    <row r="237" spans="1:67" x14ac:dyDescent="0.3">
      <c r="A237">
        <f t="shared" si="141"/>
        <v>233</v>
      </c>
      <c r="B237">
        <f t="shared" si="110"/>
        <v>471</v>
      </c>
      <c r="C237" s="5">
        <f>AU237*EXP('Capital Market Assumptions'!$B$22+'Capital Market Assumptions'!$B$23*'Random Draws'!B236)</f>
        <v>451.92320310508512</v>
      </c>
      <c r="D237" s="5">
        <f>AV237*EXP('Capital Market Assumptions'!$B$22+'Capital Market Assumptions'!$B$23*'Random Draws'!C236)</f>
        <v>523.29546856335639</v>
      </c>
      <c r="E237" s="5">
        <f>AW237*EXP('Capital Market Assumptions'!$B$22+'Capital Market Assumptions'!$B$23*'Random Draws'!D236)</f>
        <v>541.27448086599622</v>
      </c>
      <c r="F237" s="5">
        <f>AX237*EXP('Capital Market Assumptions'!$B$22+'Capital Market Assumptions'!$B$23*'Random Draws'!E236)</f>
        <v>536.38356732452053</v>
      </c>
      <c r="G237" s="5">
        <f>AY237*EXP('Capital Market Assumptions'!$B$22+'Capital Market Assumptions'!$B$23*'Random Draws'!F236)</f>
        <v>513.36609229038129</v>
      </c>
      <c r="H237" s="5">
        <f>AZ237*EXP('Capital Market Assumptions'!$B$22+'Capital Market Assumptions'!$B$23*'Random Draws'!G236)</f>
        <v>620.06695985313991</v>
      </c>
      <c r="I237" s="5">
        <f>BA237*EXP('Capital Market Assumptions'!$B$22+'Capital Market Assumptions'!$B$23*'Random Draws'!H236)</f>
        <v>622.93724808479351</v>
      </c>
      <c r="J237" s="5">
        <f>BB237*EXP('Capital Market Assumptions'!$B$22+'Capital Market Assumptions'!$B$23*'Random Draws'!I236)</f>
        <v>597.75752383723921</v>
      </c>
      <c r="K237" s="5">
        <f>BC237*EXP('Capital Market Assumptions'!$B$22+'Capital Market Assumptions'!$B$23*'Random Draws'!J236)</f>
        <v>682.7803009235837</v>
      </c>
      <c r="L237" s="5">
        <f>BD237*EXP('Capital Market Assumptions'!$B$22+'Capital Market Assumptions'!$B$23*'Random Draws'!K236)</f>
        <v>730.16437470120889</v>
      </c>
      <c r="M237" s="5">
        <f>BE237*EXP('Capital Market Assumptions'!$B$22+'Capital Market Assumptions'!$B$23*'Random Draws'!L236)</f>
        <v>697.95681587249783</v>
      </c>
      <c r="N237" s="5">
        <f>BF237*EXP('Capital Market Assumptions'!$B$22+'Capital Market Assumptions'!$B$23*'Random Draws'!M236)</f>
        <v>727.85416140500729</v>
      </c>
      <c r="O237" s="5">
        <f>BG237*EXP('Capital Market Assumptions'!$B$22+'Capital Market Assumptions'!$B$23*'Random Draws'!N236)</f>
        <v>630.94009272900416</v>
      </c>
      <c r="P237" s="5">
        <f>BH237*EXP('Capital Market Assumptions'!$B$22+'Capital Market Assumptions'!$B$23*'Random Draws'!O236)</f>
        <v>603.08701720475972</v>
      </c>
      <c r="Q237" s="5">
        <f>BI237*EXP('Capital Market Assumptions'!$B$22+'Capital Market Assumptions'!$B$23*'Random Draws'!P236)</f>
        <v>675.47420165492701</v>
      </c>
      <c r="R237" s="5">
        <f>BJ237*EXP('Capital Market Assumptions'!$B$22+'Capital Market Assumptions'!$B$23*'Random Draws'!Q236)</f>
        <v>545.3432897920444</v>
      </c>
      <c r="S237" s="5">
        <f>BK237*EXP('Capital Market Assumptions'!$B$22+'Capital Market Assumptions'!$B$23*'Random Draws'!R236)</f>
        <v>494.07166828534611</v>
      </c>
      <c r="T237" s="5">
        <f>BL237*EXP('Capital Market Assumptions'!$B$22+'Capital Market Assumptions'!$B$23*'Random Draws'!S236)</f>
        <v>478.32395487468398</v>
      </c>
      <c r="U237" s="5">
        <f>BM237*EXP('Capital Market Assumptions'!$B$22+'Capital Market Assumptions'!$B$23*'Random Draws'!T236)</f>
        <v>515.41650641859599</v>
      </c>
      <c r="V237" s="5">
        <f>BN237*EXP('Capital Market Assumptions'!$B$22+'Capital Market Assumptions'!$B$23*'Random Draws'!U236)</f>
        <v>474.03776483513781</v>
      </c>
      <c r="X237">
        <f t="shared" si="111"/>
        <v>4.2999999999999261E-2</v>
      </c>
      <c r="Y237">
        <f t="shared" si="112"/>
        <v>1.0600000000000023</v>
      </c>
      <c r="Z237">
        <f t="shared" si="113"/>
        <v>2.0930000000000035</v>
      </c>
      <c r="AA237">
        <f t="shared" si="114"/>
        <v>3.1530000000000058</v>
      </c>
      <c r="AB237">
        <f t="shared" si="115"/>
        <v>4.2659999999999911</v>
      </c>
      <c r="AC237">
        <f t="shared" si="116"/>
        <v>5.3020000000000067</v>
      </c>
      <c r="AD237">
        <f t="shared" si="117"/>
        <v>6.3569999999999993</v>
      </c>
      <c r="AE237">
        <f t="shared" si="118"/>
        <v>7.3900000000000006</v>
      </c>
      <c r="AF237">
        <f t="shared" si="119"/>
        <v>8.3549999999999898</v>
      </c>
      <c r="AG237">
        <f t="shared" si="120"/>
        <v>9.2480000000000047</v>
      </c>
      <c r="AH237">
        <v>9.9540000000000006</v>
      </c>
      <c r="AI237">
        <v>10.536</v>
      </c>
      <c r="AJ237">
        <v>11.061999999999999</v>
      </c>
      <c r="AK237">
        <v>11.587</v>
      </c>
      <c r="AL237">
        <v>12.256</v>
      </c>
      <c r="AM237">
        <v>12.815</v>
      </c>
      <c r="AN237">
        <v>13.287000000000001</v>
      </c>
      <c r="AO237">
        <v>13.785</v>
      </c>
      <c r="AP237">
        <v>14.218999999999999</v>
      </c>
      <c r="AQ237">
        <v>14.718999999999999</v>
      </c>
      <c r="AS237">
        <f t="shared" si="143"/>
        <v>471</v>
      </c>
      <c r="AT237">
        <f t="shared" si="143"/>
        <v>471</v>
      </c>
      <c r="AU237">
        <f t="shared" si="143"/>
        <v>471</v>
      </c>
      <c r="AV237" s="5">
        <f t="shared" si="121"/>
        <v>451.88020310508512</v>
      </c>
      <c r="AW237" s="5">
        <f t="shared" si="122"/>
        <v>522.23546856335633</v>
      </c>
      <c r="AX237" s="5">
        <f t="shared" si="123"/>
        <v>539.18148086599626</v>
      </c>
      <c r="AY237" s="5">
        <f t="shared" si="124"/>
        <v>533.23056732452051</v>
      </c>
      <c r="AZ237" s="5">
        <f t="shared" si="125"/>
        <v>509.10009229038133</v>
      </c>
      <c r="BA237" s="5">
        <f t="shared" si="126"/>
        <v>614.76495985313989</v>
      </c>
      <c r="BB237" s="5">
        <f t="shared" si="127"/>
        <v>616.58024808479354</v>
      </c>
      <c r="BC237" s="5">
        <f t="shared" si="128"/>
        <v>590.36752383723922</v>
      </c>
      <c r="BD237" s="5">
        <f t="shared" si="129"/>
        <v>674.42530092358368</v>
      </c>
      <c r="BE237" s="5">
        <f t="shared" si="130"/>
        <v>720.91637470120884</v>
      </c>
      <c r="BF237" s="5">
        <f t="shared" si="131"/>
        <v>688.00281587249788</v>
      </c>
      <c r="BG237" s="5">
        <f t="shared" si="132"/>
        <v>717.31816140500734</v>
      </c>
      <c r="BH237" s="5">
        <f t="shared" si="133"/>
        <v>619.87809272900415</v>
      </c>
      <c r="BI237" s="5">
        <f t="shared" si="134"/>
        <v>591.50001720475973</v>
      </c>
      <c r="BJ237" s="5">
        <f t="shared" si="135"/>
        <v>663.21820165492704</v>
      </c>
      <c r="BK237" s="5">
        <f t="shared" si="136"/>
        <v>532.52828979204435</v>
      </c>
      <c r="BL237" s="5">
        <f t="shared" si="137"/>
        <v>480.78466828534613</v>
      </c>
      <c r="BM237" s="5">
        <f t="shared" si="138"/>
        <v>464.53895487468395</v>
      </c>
      <c r="BN237" s="5">
        <f t="shared" si="139"/>
        <v>501.19750641859599</v>
      </c>
      <c r="BO237" s="5">
        <f t="shared" si="140"/>
        <v>459.31876483513781</v>
      </c>
    </row>
    <row r="238" spans="1:67" x14ac:dyDescent="0.3">
      <c r="A238">
        <f t="shared" si="141"/>
        <v>234</v>
      </c>
      <c r="B238">
        <f t="shared" si="110"/>
        <v>471</v>
      </c>
      <c r="C238" s="5">
        <f>AU238*EXP('Capital Market Assumptions'!$B$22+'Capital Market Assumptions'!$B$23*'Random Draws'!B237)</f>
        <v>462.93691478829408</v>
      </c>
      <c r="D238" s="5">
        <f>AV238*EXP('Capital Market Assumptions'!$B$22+'Capital Market Assumptions'!$B$23*'Random Draws'!C237)</f>
        <v>550.62041879716674</v>
      </c>
      <c r="E238" s="5">
        <f>AW238*EXP('Capital Market Assumptions'!$B$22+'Capital Market Assumptions'!$B$23*'Random Draws'!D237)</f>
        <v>662.83553910894636</v>
      </c>
      <c r="F238" s="5">
        <f>AX238*EXP('Capital Market Assumptions'!$B$22+'Capital Market Assumptions'!$B$23*'Random Draws'!E237)</f>
        <v>820.18054205741464</v>
      </c>
      <c r="G238" s="5">
        <f>AY238*EXP('Capital Market Assumptions'!$B$22+'Capital Market Assumptions'!$B$23*'Random Draws'!F237)</f>
        <v>899.19638164858213</v>
      </c>
      <c r="H238" s="5">
        <f>AZ238*EXP('Capital Market Assumptions'!$B$22+'Capital Market Assumptions'!$B$23*'Random Draws'!G237)</f>
        <v>1267.2161383968494</v>
      </c>
      <c r="I238" s="5">
        <f>BA238*EXP('Capital Market Assumptions'!$B$22+'Capital Market Assumptions'!$B$23*'Random Draws'!H237)</f>
        <v>1214.8900665675662</v>
      </c>
      <c r="J238" s="5">
        <f>BB238*EXP('Capital Market Assumptions'!$B$22+'Capital Market Assumptions'!$B$23*'Random Draws'!I237)</f>
        <v>1526.9226648450503</v>
      </c>
      <c r="K238" s="5">
        <f>BC238*EXP('Capital Market Assumptions'!$B$22+'Capital Market Assumptions'!$B$23*'Random Draws'!J237)</f>
        <v>1611.8302480436389</v>
      </c>
      <c r="L238" s="5">
        <f>BD238*EXP('Capital Market Assumptions'!$B$22+'Capital Market Assumptions'!$B$23*'Random Draws'!K237)</f>
        <v>1464.894530894175</v>
      </c>
      <c r="M238" s="5">
        <f>BE238*EXP('Capital Market Assumptions'!$B$22+'Capital Market Assumptions'!$B$23*'Random Draws'!L237)</f>
        <v>1722.987518280918</v>
      </c>
      <c r="N238" s="5">
        <f>BF238*EXP('Capital Market Assumptions'!$B$22+'Capital Market Assumptions'!$B$23*'Random Draws'!M237)</f>
        <v>1934.4699670474395</v>
      </c>
      <c r="O238" s="5">
        <f>BG238*EXP('Capital Market Assumptions'!$B$22+'Capital Market Assumptions'!$B$23*'Random Draws'!N237)</f>
        <v>2219.3342936539507</v>
      </c>
      <c r="P238" s="5">
        <f>BH238*EXP('Capital Market Assumptions'!$B$22+'Capital Market Assumptions'!$B$23*'Random Draws'!O237)</f>
        <v>2030.8473526584476</v>
      </c>
      <c r="Q238" s="5">
        <f>BI238*EXP('Capital Market Assumptions'!$B$22+'Capital Market Assumptions'!$B$23*'Random Draws'!P237)</f>
        <v>2578.5033168604118</v>
      </c>
      <c r="R238" s="5">
        <f>BJ238*EXP('Capital Market Assumptions'!$B$22+'Capital Market Assumptions'!$B$23*'Random Draws'!Q237)</f>
        <v>2685.4619241060391</v>
      </c>
      <c r="S238" s="5">
        <f>BK238*EXP('Capital Market Assumptions'!$B$22+'Capital Market Assumptions'!$B$23*'Random Draws'!R237)</f>
        <v>2840.4391299579565</v>
      </c>
      <c r="T238" s="5">
        <f>BL238*EXP('Capital Market Assumptions'!$B$22+'Capital Market Assumptions'!$B$23*'Random Draws'!S237)</f>
        <v>3015.980680079454</v>
      </c>
      <c r="U238" s="5">
        <f>BM238*EXP('Capital Market Assumptions'!$B$22+'Capital Market Assumptions'!$B$23*'Random Draws'!T237)</f>
        <v>3964.7028590060231</v>
      </c>
      <c r="V238" s="5">
        <f>BN238*EXP('Capital Market Assumptions'!$B$22+'Capital Market Assumptions'!$B$23*'Random Draws'!U237)</f>
        <v>4834.950018372695</v>
      </c>
      <c r="X238">
        <f t="shared" si="111"/>
        <v>4.2999999999999261E-2</v>
      </c>
      <c r="Y238">
        <f t="shared" si="112"/>
        <v>1.0600000000000023</v>
      </c>
      <c r="Z238">
        <f t="shared" si="113"/>
        <v>2.0930000000000035</v>
      </c>
      <c r="AA238">
        <f t="shared" si="114"/>
        <v>3.1530000000000058</v>
      </c>
      <c r="AB238">
        <f t="shared" si="115"/>
        <v>4.2659999999999911</v>
      </c>
      <c r="AC238">
        <f t="shared" si="116"/>
        <v>5.3020000000000067</v>
      </c>
      <c r="AD238">
        <f t="shared" si="117"/>
        <v>6.3569999999999993</v>
      </c>
      <c r="AE238">
        <f t="shared" si="118"/>
        <v>7.3900000000000006</v>
      </c>
      <c r="AF238">
        <f t="shared" si="119"/>
        <v>8.3549999999999898</v>
      </c>
      <c r="AG238">
        <f t="shared" si="120"/>
        <v>9.2480000000000047</v>
      </c>
      <c r="AH238">
        <v>9.9540000000000006</v>
      </c>
      <c r="AI238">
        <v>10.536</v>
      </c>
      <c r="AJ238">
        <v>11.061999999999999</v>
      </c>
      <c r="AK238">
        <v>11.587</v>
      </c>
      <c r="AL238">
        <v>12.256</v>
      </c>
      <c r="AM238">
        <v>12.815</v>
      </c>
      <c r="AN238">
        <v>13.287000000000001</v>
      </c>
      <c r="AO238">
        <v>13.785</v>
      </c>
      <c r="AP238">
        <v>14.218999999999999</v>
      </c>
      <c r="AQ238">
        <v>14.718999999999999</v>
      </c>
      <c r="AS238">
        <f t="shared" si="143"/>
        <v>471</v>
      </c>
      <c r="AT238">
        <f t="shared" si="143"/>
        <v>471</v>
      </c>
      <c r="AU238">
        <f t="shared" si="143"/>
        <v>471</v>
      </c>
      <c r="AV238" s="5">
        <f t="shared" si="121"/>
        <v>462.89391478829407</v>
      </c>
      <c r="AW238" s="5">
        <f t="shared" si="122"/>
        <v>549.56041879716668</v>
      </c>
      <c r="AX238" s="5">
        <f t="shared" si="123"/>
        <v>660.7425391089464</v>
      </c>
      <c r="AY238" s="5">
        <f t="shared" si="124"/>
        <v>817.02754205741462</v>
      </c>
      <c r="AZ238" s="5">
        <f t="shared" si="125"/>
        <v>894.93038164858217</v>
      </c>
      <c r="BA238" s="5">
        <f t="shared" si="126"/>
        <v>1261.9141383968495</v>
      </c>
      <c r="BB238" s="5">
        <f t="shared" si="127"/>
        <v>1208.5330665675663</v>
      </c>
      <c r="BC238" s="5">
        <f t="shared" si="128"/>
        <v>1519.5326648450502</v>
      </c>
      <c r="BD238" s="5">
        <f t="shared" si="129"/>
        <v>1603.4752480436389</v>
      </c>
      <c r="BE238" s="5">
        <f t="shared" si="130"/>
        <v>1455.6465308941749</v>
      </c>
      <c r="BF238" s="5">
        <f t="shared" si="131"/>
        <v>1713.0335182809181</v>
      </c>
      <c r="BG238" s="5">
        <f t="shared" si="132"/>
        <v>1923.9339670474394</v>
      </c>
      <c r="BH238" s="5">
        <f t="shared" si="133"/>
        <v>2208.2722936539508</v>
      </c>
      <c r="BI238" s="5">
        <f t="shared" si="134"/>
        <v>2019.2603526584476</v>
      </c>
      <c r="BJ238" s="5">
        <f t="shared" si="135"/>
        <v>2566.247316860412</v>
      </c>
      <c r="BK238" s="5">
        <f t="shared" si="136"/>
        <v>2672.646924106039</v>
      </c>
      <c r="BL238" s="5">
        <f t="shared" si="137"/>
        <v>2827.1521299579567</v>
      </c>
      <c r="BM238" s="5">
        <f t="shared" si="138"/>
        <v>3002.1956800794542</v>
      </c>
      <c r="BN238" s="5">
        <f t="shared" si="139"/>
        <v>3950.4838590060231</v>
      </c>
      <c r="BO238" s="5">
        <f t="shared" si="140"/>
        <v>4820.231018372695</v>
      </c>
    </row>
    <row r="239" spans="1:67" x14ac:dyDescent="0.3">
      <c r="A239">
        <f t="shared" si="141"/>
        <v>235</v>
      </c>
      <c r="B239">
        <f t="shared" si="110"/>
        <v>471</v>
      </c>
      <c r="C239" s="5">
        <f>AU239*EXP('Capital Market Assumptions'!$B$22+'Capital Market Assumptions'!$B$23*'Random Draws'!B238)</f>
        <v>475.68044147817085</v>
      </c>
      <c r="D239" s="5">
        <f>AV239*EXP('Capital Market Assumptions'!$B$22+'Capital Market Assumptions'!$B$23*'Random Draws'!C238)</f>
        <v>478.04916626429417</v>
      </c>
      <c r="E239" s="5">
        <f>AW239*EXP('Capital Market Assumptions'!$B$22+'Capital Market Assumptions'!$B$23*'Random Draws'!D238)</f>
        <v>502.30472965023131</v>
      </c>
      <c r="F239" s="5">
        <f>AX239*EXP('Capital Market Assumptions'!$B$22+'Capital Market Assumptions'!$B$23*'Random Draws'!E238)</f>
        <v>506.15004121480575</v>
      </c>
      <c r="G239" s="5">
        <f>AY239*EXP('Capital Market Assumptions'!$B$22+'Capital Market Assumptions'!$B$23*'Random Draws'!F238)</f>
        <v>530.35824469904651</v>
      </c>
      <c r="H239" s="5">
        <f>AZ239*EXP('Capital Market Assumptions'!$B$22+'Capital Market Assumptions'!$B$23*'Random Draws'!G238)</f>
        <v>571.43051963197559</v>
      </c>
      <c r="I239" s="5">
        <f>BA239*EXP('Capital Market Assumptions'!$B$22+'Capital Market Assumptions'!$B$23*'Random Draws'!H238)</f>
        <v>644.90983544747814</v>
      </c>
      <c r="J239" s="5">
        <f>BB239*EXP('Capital Market Assumptions'!$B$22+'Capital Market Assumptions'!$B$23*'Random Draws'!I238)</f>
        <v>647.31545570192588</v>
      </c>
      <c r="K239" s="5">
        <f>BC239*EXP('Capital Market Assumptions'!$B$22+'Capital Market Assumptions'!$B$23*'Random Draws'!J238)</f>
        <v>658.80090276954832</v>
      </c>
      <c r="L239" s="5">
        <f>BD239*EXP('Capital Market Assumptions'!$B$22+'Capital Market Assumptions'!$B$23*'Random Draws'!K238)</f>
        <v>614.97696207870183</v>
      </c>
      <c r="M239" s="5">
        <f>BE239*EXP('Capital Market Assumptions'!$B$22+'Capital Market Assumptions'!$B$23*'Random Draws'!L238)</f>
        <v>664.8382621305791</v>
      </c>
      <c r="N239" s="5">
        <f>BF239*EXP('Capital Market Assumptions'!$B$22+'Capital Market Assumptions'!$B$23*'Random Draws'!M238)</f>
        <v>855.11337709975726</v>
      </c>
      <c r="O239" s="5">
        <f>BG239*EXP('Capital Market Assumptions'!$B$22+'Capital Market Assumptions'!$B$23*'Random Draws'!N238)</f>
        <v>1143.0945090995006</v>
      </c>
      <c r="P239" s="5">
        <f>BH239*EXP('Capital Market Assumptions'!$B$22+'Capital Market Assumptions'!$B$23*'Random Draws'!O238)</f>
        <v>1049.6590032225085</v>
      </c>
      <c r="Q239" s="5">
        <f>BI239*EXP('Capital Market Assumptions'!$B$22+'Capital Market Assumptions'!$B$23*'Random Draws'!P238)</f>
        <v>1213.6716432273577</v>
      </c>
      <c r="R239" s="5">
        <f>BJ239*EXP('Capital Market Assumptions'!$B$22+'Capital Market Assumptions'!$B$23*'Random Draws'!Q238)</f>
        <v>1167.6805799968283</v>
      </c>
      <c r="S239" s="5">
        <f>BK239*EXP('Capital Market Assumptions'!$B$22+'Capital Market Assumptions'!$B$23*'Random Draws'!R238)</f>
        <v>1439.5851139973879</v>
      </c>
      <c r="T239" s="5">
        <f>BL239*EXP('Capital Market Assumptions'!$B$22+'Capital Market Assumptions'!$B$23*'Random Draws'!S238)</f>
        <v>1504.3287353174194</v>
      </c>
      <c r="U239" s="5">
        <f>BM239*EXP('Capital Market Assumptions'!$B$22+'Capital Market Assumptions'!$B$23*'Random Draws'!T238)</f>
        <v>1682.9235852757056</v>
      </c>
      <c r="V239" s="5">
        <f>BN239*EXP('Capital Market Assumptions'!$B$22+'Capital Market Assumptions'!$B$23*'Random Draws'!U238)</f>
        <v>1693.4554246913528</v>
      </c>
      <c r="X239">
        <f t="shared" si="111"/>
        <v>4.2999999999999261E-2</v>
      </c>
      <c r="Y239">
        <f t="shared" si="112"/>
        <v>1.0600000000000023</v>
      </c>
      <c r="Z239">
        <f t="shared" si="113"/>
        <v>2.0930000000000035</v>
      </c>
      <c r="AA239">
        <f t="shared" si="114"/>
        <v>3.1530000000000058</v>
      </c>
      <c r="AB239">
        <f t="shared" si="115"/>
        <v>4.2659999999999911</v>
      </c>
      <c r="AC239">
        <f t="shared" si="116"/>
        <v>5.3020000000000067</v>
      </c>
      <c r="AD239">
        <f t="shared" si="117"/>
        <v>6.3569999999999993</v>
      </c>
      <c r="AE239">
        <f t="shared" si="118"/>
        <v>7.3900000000000006</v>
      </c>
      <c r="AF239">
        <f t="shared" si="119"/>
        <v>8.3549999999999898</v>
      </c>
      <c r="AG239">
        <f t="shared" si="120"/>
        <v>9.2480000000000047</v>
      </c>
      <c r="AH239">
        <v>9.9540000000000006</v>
      </c>
      <c r="AI239">
        <v>10.536</v>
      </c>
      <c r="AJ239">
        <v>11.061999999999999</v>
      </c>
      <c r="AK239">
        <v>11.587</v>
      </c>
      <c r="AL239">
        <v>12.256</v>
      </c>
      <c r="AM239">
        <v>12.815</v>
      </c>
      <c r="AN239">
        <v>13.287000000000001</v>
      </c>
      <c r="AO239">
        <v>13.785</v>
      </c>
      <c r="AP239">
        <v>14.218999999999999</v>
      </c>
      <c r="AQ239">
        <v>14.718999999999999</v>
      </c>
      <c r="AS239">
        <f t="shared" si="143"/>
        <v>471</v>
      </c>
      <c r="AT239">
        <f t="shared" si="143"/>
        <v>471</v>
      </c>
      <c r="AU239">
        <f t="shared" si="143"/>
        <v>471</v>
      </c>
      <c r="AV239" s="5">
        <f t="shared" si="121"/>
        <v>475.63744147817084</v>
      </c>
      <c r="AW239" s="5">
        <f t="shared" si="122"/>
        <v>476.98916626429417</v>
      </c>
      <c r="AX239" s="5">
        <f t="shared" si="123"/>
        <v>500.21172965023129</v>
      </c>
      <c r="AY239" s="5">
        <f t="shared" si="124"/>
        <v>502.99704121480573</v>
      </c>
      <c r="AZ239" s="5">
        <f t="shared" si="125"/>
        <v>526.09224469904655</v>
      </c>
      <c r="BA239" s="5">
        <f t="shared" si="126"/>
        <v>566.12851963197556</v>
      </c>
      <c r="BB239" s="5">
        <f t="shared" si="127"/>
        <v>638.55283544747817</v>
      </c>
      <c r="BC239" s="5">
        <f t="shared" si="128"/>
        <v>639.9254557019259</v>
      </c>
      <c r="BD239" s="5">
        <f t="shared" si="129"/>
        <v>650.4459027695483</v>
      </c>
      <c r="BE239" s="5">
        <f t="shared" si="130"/>
        <v>605.72896207870178</v>
      </c>
      <c r="BF239" s="5">
        <f t="shared" si="131"/>
        <v>654.88426213057915</v>
      </c>
      <c r="BG239" s="5">
        <f t="shared" si="132"/>
        <v>844.57737709975731</v>
      </c>
      <c r="BH239" s="5">
        <f t="shared" si="133"/>
        <v>1132.0325090995007</v>
      </c>
      <c r="BI239" s="5">
        <f t="shared" si="134"/>
        <v>1038.0720032225086</v>
      </c>
      <c r="BJ239" s="5">
        <f t="shared" si="135"/>
        <v>1201.4156432273576</v>
      </c>
      <c r="BK239" s="5">
        <f t="shared" si="136"/>
        <v>1154.8655799968283</v>
      </c>
      <c r="BL239" s="5">
        <f t="shared" si="137"/>
        <v>1426.2981139973879</v>
      </c>
      <c r="BM239" s="5">
        <f t="shared" si="138"/>
        <v>1490.5437353174193</v>
      </c>
      <c r="BN239" s="5">
        <f t="shared" si="139"/>
        <v>1668.7045852757055</v>
      </c>
      <c r="BO239" s="5">
        <f t="shared" si="140"/>
        <v>1678.7364246913528</v>
      </c>
    </row>
    <row r="240" spans="1:67" x14ac:dyDescent="0.3">
      <c r="A240">
        <f t="shared" si="141"/>
        <v>236</v>
      </c>
      <c r="B240">
        <f t="shared" si="110"/>
        <v>471</v>
      </c>
      <c r="C240" s="5">
        <f>AU240*EXP('Capital Market Assumptions'!$B$22+'Capital Market Assumptions'!$B$23*'Random Draws'!B239)</f>
        <v>486.16196537373281</v>
      </c>
      <c r="D240" s="5">
        <f>AV240*EXP('Capital Market Assumptions'!$B$22+'Capital Market Assumptions'!$B$23*'Random Draws'!C239)</f>
        <v>501.94727427502335</v>
      </c>
      <c r="E240" s="5">
        <f>AW240*EXP('Capital Market Assumptions'!$B$22+'Capital Market Assumptions'!$B$23*'Random Draws'!D239)</f>
        <v>584.75587594853812</v>
      </c>
      <c r="F240" s="5">
        <f>AX240*EXP('Capital Market Assumptions'!$B$22+'Capital Market Assumptions'!$B$23*'Random Draws'!E239)</f>
        <v>511.14128875303743</v>
      </c>
      <c r="G240" s="5">
        <f>AY240*EXP('Capital Market Assumptions'!$B$22+'Capital Market Assumptions'!$B$23*'Random Draws'!F239)</f>
        <v>489.0205005275094</v>
      </c>
      <c r="H240" s="5">
        <f>AZ240*EXP('Capital Market Assumptions'!$B$22+'Capital Market Assumptions'!$B$23*'Random Draws'!G239)</f>
        <v>515.58185688179549</v>
      </c>
      <c r="I240" s="5">
        <f>BA240*EXP('Capital Market Assumptions'!$B$22+'Capital Market Assumptions'!$B$23*'Random Draws'!H239)</f>
        <v>557.04142527742079</v>
      </c>
      <c r="J240" s="5">
        <f>BB240*EXP('Capital Market Assumptions'!$B$22+'Capital Market Assumptions'!$B$23*'Random Draws'!I239)</f>
        <v>544.3864687022824</v>
      </c>
      <c r="K240" s="5">
        <f>BC240*EXP('Capital Market Assumptions'!$B$22+'Capital Market Assumptions'!$B$23*'Random Draws'!J239)</f>
        <v>616.53147917892909</v>
      </c>
      <c r="L240" s="5">
        <f>BD240*EXP('Capital Market Assumptions'!$B$22+'Capital Market Assumptions'!$B$23*'Random Draws'!K239)</f>
        <v>550.01474098287247</v>
      </c>
      <c r="M240" s="5">
        <f>BE240*EXP('Capital Market Assumptions'!$B$22+'Capital Market Assumptions'!$B$23*'Random Draws'!L239)</f>
        <v>819.05558001119505</v>
      </c>
      <c r="N240" s="5">
        <f>BF240*EXP('Capital Market Assumptions'!$B$22+'Capital Market Assumptions'!$B$23*'Random Draws'!M239)</f>
        <v>851.67923978114231</v>
      </c>
      <c r="O240" s="5">
        <f>BG240*EXP('Capital Market Assumptions'!$B$22+'Capital Market Assumptions'!$B$23*'Random Draws'!N239)</f>
        <v>857.55893378721964</v>
      </c>
      <c r="P240" s="5">
        <f>BH240*EXP('Capital Market Assumptions'!$B$22+'Capital Market Assumptions'!$B$23*'Random Draws'!O239)</f>
        <v>784.10374218889592</v>
      </c>
      <c r="Q240" s="5">
        <f>BI240*EXP('Capital Market Assumptions'!$B$22+'Capital Market Assumptions'!$B$23*'Random Draws'!P239)</f>
        <v>873.03971070364821</v>
      </c>
      <c r="R240" s="5">
        <f>BJ240*EXP('Capital Market Assumptions'!$B$22+'Capital Market Assumptions'!$B$23*'Random Draws'!Q239)</f>
        <v>952.52644772452993</v>
      </c>
      <c r="S240" s="5">
        <f>BK240*EXP('Capital Market Assumptions'!$B$22+'Capital Market Assumptions'!$B$23*'Random Draws'!R239)</f>
        <v>1298.4259164758937</v>
      </c>
      <c r="T240" s="5">
        <f>BL240*EXP('Capital Market Assumptions'!$B$22+'Capital Market Assumptions'!$B$23*'Random Draws'!S239)</f>
        <v>1207.5082713092752</v>
      </c>
      <c r="U240" s="5">
        <f>BM240*EXP('Capital Market Assumptions'!$B$22+'Capital Market Assumptions'!$B$23*'Random Draws'!T239)</f>
        <v>1308.7244332797713</v>
      </c>
      <c r="V240" s="5">
        <f>BN240*EXP('Capital Market Assumptions'!$B$22+'Capital Market Assumptions'!$B$23*'Random Draws'!U239)</f>
        <v>1520.3636344803263</v>
      </c>
      <c r="X240">
        <f t="shared" si="111"/>
        <v>4.2999999999999261E-2</v>
      </c>
      <c r="Y240">
        <f t="shared" si="112"/>
        <v>1.0600000000000023</v>
      </c>
      <c r="Z240">
        <f t="shared" si="113"/>
        <v>2.0930000000000035</v>
      </c>
      <c r="AA240">
        <f t="shared" si="114"/>
        <v>3.1530000000000058</v>
      </c>
      <c r="AB240">
        <f t="shared" si="115"/>
        <v>4.2659999999999911</v>
      </c>
      <c r="AC240">
        <f t="shared" si="116"/>
        <v>5.3020000000000067</v>
      </c>
      <c r="AD240">
        <f t="shared" si="117"/>
        <v>6.3569999999999993</v>
      </c>
      <c r="AE240">
        <f t="shared" si="118"/>
        <v>7.3900000000000006</v>
      </c>
      <c r="AF240">
        <f t="shared" si="119"/>
        <v>8.3549999999999898</v>
      </c>
      <c r="AG240">
        <f t="shared" si="120"/>
        <v>9.2480000000000047</v>
      </c>
      <c r="AH240">
        <v>9.9540000000000006</v>
      </c>
      <c r="AI240">
        <v>10.536</v>
      </c>
      <c r="AJ240">
        <v>11.061999999999999</v>
      </c>
      <c r="AK240">
        <v>11.587</v>
      </c>
      <c r="AL240">
        <v>12.256</v>
      </c>
      <c r="AM240">
        <v>12.815</v>
      </c>
      <c r="AN240">
        <v>13.287000000000001</v>
      </c>
      <c r="AO240">
        <v>13.785</v>
      </c>
      <c r="AP240">
        <v>14.218999999999999</v>
      </c>
      <c r="AQ240">
        <v>14.718999999999999</v>
      </c>
      <c r="AS240">
        <f t="shared" si="143"/>
        <v>471</v>
      </c>
      <c r="AT240">
        <f t="shared" si="143"/>
        <v>471</v>
      </c>
      <c r="AU240">
        <f t="shared" si="143"/>
        <v>471</v>
      </c>
      <c r="AV240" s="5">
        <f t="shared" si="121"/>
        <v>486.11896537373281</v>
      </c>
      <c r="AW240" s="5">
        <f t="shared" si="122"/>
        <v>500.88727427502334</v>
      </c>
      <c r="AX240" s="5">
        <f t="shared" si="123"/>
        <v>582.66287594853816</v>
      </c>
      <c r="AY240" s="5">
        <f t="shared" si="124"/>
        <v>507.98828875303741</v>
      </c>
      <c r="AZ240" s="5">
        <f t="shared" si="125"/>
        <v>484.75450052750944</v>
      </c>
      <c r="BA240" s="5">
        <f t="shared" si="126"/>
        <v>510.27985688179547</v>
      </c>
      <c r="BB240" s="5">
        <f t="shared" si="127"/>
        <v>550.68442527742081</v>
      </c>
      <c r="BC240" s="5">
        <f t="shared" si="128"/>
        <v>536.99646870228241</v>
      </c>
      <c r="BD240" s="5">
        <f t="shared" si="129"/>
        <v>608.17647917892907</v>
      </c>
      <c r="BE240" s="5">
        <f t="shared" si="130"/>
        <v>540.76674098287242</v>
      </c>
      <c r="BF240" s="5">
        <f t="shared" si="131"/>
        <v>809.1015800111951</v>
      </c>
      <c r="BG240" s="5">
        <f t="shared" si="132"/>
        <v>841.14323978114237</v>
      </c>
      <c r="BH240" s="5">
        <f t="shared" si="133"/>
        <v>846.49693378721963</v>
      </c>
      <c r="BI240" s="5">
        <f t="shared" si="134"/>
        <v>772.51674218889593</v>
      </c>
      <c r="BJ240" s="5">
        <f t="shared" si="135"/>
        <v>860.78371070364824</v>
      </c>
      <c r="BK240" s="5">
        <f t="shared" si="136"/>
        <v>939.71144772452988</v>
      </c>
      <c r="BL240" s="5">
        <f t="shared" si="137"/>
        <v>1285.1389164758937</v>
      </c>
      <c r="BM240" s="5">
        <f t="shared" si="138"/>
        <v>1193.7232713092751</v>
      </c>
      <c r="BN240" s="5">
        <f t="shared" si="139"/>
        <v>1294.5054332797713</v>
      </c>
      <c r="BO240" s="5">
        <f t="shared" si="140"/>
        <v>1505.6446344803262</v>
      </c>
    </row>
    <row r="241" spans="1:67" x14ac:dyDescent="0.3">
      <c r="A241">
        <f t="shared" si="141"/>
        <v>237</v>
      </c>
      <c r="B241">
        <f t="shared" si="110"/>
        <v>471</v>
      </c>
      <c r="C241" s="5">
        <f>AU241*EXP('Capital Market Assumptions'!$B$22+'Capital Market Assumptions'!$B$23*'Random Draws'!B240)</f>
        <v>505.37929589633256</v>
      </c>
      <c r="D241" s="5">
        <f>AV241*EXP('Capital Market Assumptions'!$B$22+'Capital Market Assumptions'!$B$23*'Random Draws'!C240)</f>
        <v>505.92911332127466</v>
      </c>
      <c r="E241" s="5">
        <f>AW241*EXP('Capital Market Assumptions'!$B$22+'Capital Market Assumptions'!$B$23*'Random Draws'!D240)</f>
        <v>524.39196243459639</v>
      </c>
      <c r="F241" s="5">
        <f>AX241*EXP('Capital Market Assumptions'!$B$22+'Capital Market Assumptions'!$B$23*'Random Draws'!E240)</f>
        <v>680.10978390984337</v>
      </c>
      <c r="G241" s="5">
        <f>AY241*EXP('Capital Market Assumptions'!$B$22+'Capital Market Assumptions'!$B$23*'Random Draws'!F240)</f>
        <v>806.67055933618235</v>
      </c>
      <c r="H241" s="5">
        <f>AZ241*EXP('Capital Market Assumptions'!$B$22+'Capital Market Assumptions'!$B$23*'Random Draws'!G240)</f>
        <v>983.73362118289492</v>
      </c>
      <c r="I241" s="5">
        <f>BA241*EXP('Capital Market Assumptions'!$B$22+'Capital Market Assumptions'!$B$23*'Random Draws'!H240)</f>
        <v>1042.5005161979675</v>
      </c>
      <c r="J241" s="5">
        <f>BB241*EXP('Capital Market Assumptions'!$B$22+'Capital Market Assumptions'!$B$23*'Random Draws'!I240)</f>
        <v>1298.7875401098634</v>
      </c>
      <c r="K241" s="5">
        <f>BC241*EXP('Capital Market Assumptions'!$B$22+'Capital Market Assumptions'!$B$23*'Random Draws'!J240)</f>
        <v>1862.6948727557726</v>
      </c>
      <c r="L241" s="5">
        <f>BD241*EXP('Capital Market Assumptions'!$B$22+'Capital Market Assumptions'!$B$23*'Random Draws'!K240)</f>
        <v>2103.7546654888956</v>
      </c>
      <c r="M241" s="5">
        <f>BE241*EXP('Capital Market Assumptions'!$B$22+'Capital Market Assumptions'!$B$23*'Random Draws'!L240)</f>
        <v>2359.6188991292947</v>
      </c>
      <c r="N241" s="5">
        <f>BF241*EXP('Capital Market Assumptions'!$B$22+'Capital Market Assumptions'!$B$23*'Random Draws'!M240)</f>
        <v>2791.5173978959037</v>
      </c>
      <c r="O241" s="5">
        <f>BG241*EXP('Capital Market Assumptions'!$B$22+'Capital Market Assumptions'!$B$23*'Random Draws'!N240)</f>
        <v>3181.3025833341217</v>
      </c>
      <c r="P241" s="5">
        <f>BH241*EXP('Capital Market Assumptions'!$B$22+'Capital Market Assumptions'!$B$23*'Random Draws'!O240)</f>
        <v>3478.2733001189031</v>
      </c>
      <c r="Q241" s="5">
        <f>BI241*EXP('Capital Market Assumptions'!$B$22+'Capital Market Assumptions'!$B$23*'Random Draws'!P240)</f>
        <v>3073.0423613706607</v>
      </c>
      <c r="R241" s="5">
        <f>BJ241*EXP('Capital Market Assumptions'!$B$22+'Capital Market Assumptions'!$B$23*'Random Draws'!Q240)</f>
        <v>3180.1097746242535</v>
      </c>
      <c r="S241" s="5">
        <f>BK241*EXP('Capital Market Assumptions'!$B$22+'Capital Market Assumptions'!$B$23*'Random Draws'!R240)</f>
        <v>3746.4771634495382</v>
      </c>
      <c r="T241" s="5">
        <f>BL241*EXP('Capital Market Assumptions'!$B$22+'Capital Market Assumptions'!$B$23*'Random Draws'!S240)</f>
        <v>4133.9806030642976</v>
      </c>
      <c r="U241" s="5">
        <f>BM241*EXP('Capital Market Assumptions'!$B$22+'Capital Market Assumptions'!$B$23*'Random Draws'!T240)</f>
        <v>5427.0079133319541</v>
      </c>
      <c r="V241" s="5">
        <f>BN241*EXP('Capital Market Assumptions'!$B$22+'Capital Market Assumptions'!$B$23*'Random Draws'!U240)</f>
        <v>5486.2021903778386</v>
      </c>
      <c r="X241">
        <f t="shared" si="111"/>
        <v>4.2999999999999261E-2</v>
      </c>
      <c r="Y241">
        <f t="shared" si="112"/>
        <v>1.0600000000000023</v>
      </c>
      <c r="Z241">
        <f t="shared" si="113"/>
        <v>2.0930000000000035</v>
      </c>
      <c r="AA241">
        <f t="shared" si="114"/>
        <v>3.1530000000000058</v>
      </c>
      <c r="AB241">
        <f t="shared" si="115"/>
        <v>4.2659999999999911</v>
      </c>
      <c r="AC241">
        <f t="shared" si="116"/>
        <v>5.3020000000000067</v>
      </c>
      <c r="AD241">
        <f t="shared" si="117"/>
        <v>6.3569999999999993</v>
      </c>
      <c r="AE241">
        <f t="shared" si="118"/>
        <v>7.3900000000000006</v>
      </c>
      <c r="AF241">
        <f t="shared" si="119"/>
        <v>8.3549999999999898</v>
      </c>
      <c r="AG241">
        <f t="shared" si="120"/>
        <v>9.2480000000000047</v>
      </c>
      <c r="AH241">
        <v>9.9540000000000006</v>
      </c>
      <c r="AI241">
        <v>10.536</v>
      </c>
      <c r="AJ241">
        <v>11.061999999999999</v>
      </c>
      <c r="AK241">
        <v>11.587</v>
      </c>
      <c r="AL241">
        <v>12.256</v>
      </c>
      <c r="AM241">
        <v>12.815</v>
      </c>
      <c r="AN241">
        <v>13.287000000000001</v>
      </c>
      <c r="AO241">
        <v>13.785</v>
      </c>
      <c r="AP241">
        <v>14.218999999999999</v>
      </c>
      <c r="AQ241">
        <v>14.718999999999999</v>
      </c>
      <c r="AS241">
        <f t="shared" si="143"/>
        <v>471</v>
      </c>
      <c r="AT241">
        <f t="shared" si="143"/>
        <v>471</v>
      </c>
      <c r="AU241">
        <f t="shared" si="143"/>
        <v>471</v>
      </c>
      <c r="AV241" s="5">
        <f t="shared" si="121"/>
        <v>505.33629589633256</v>
      </c>
      <c r="AW241" s="5">
        <f t="shared" si="122"/>
        <v>504.86911332127465</v>
      </c>
      <c r="AX241" s="5">
        <f t="shared" si="123"/>
        <v>522.29896243459643</v>
      </c>
      <c r="AY241" s="5">
        <f t="shared" si="124"/>
        <v>676.95678390984335</v>
      </c>
      <c r="AZ241" s="5">
        <f t="shared" si="125"/>
        <v>802.40455933618239</v>
      </c>
      <c r="BA241" s="5">
        <f t="shared" si="126"/>
        <v>978.4316211828949</v>
      </c>
      <c r="BB241" s="5">
        <f t="shared" si="127"/>
        <v>1036.1435161979675</v>
      </c>
      <c r="BC241" s="5">
        <f t="shared" si="128"/>
        <v>1291.3975401098633</v>
      </c>
      <c r="BD241" s="5">
        <f t="shared" si="129"/>
        <v>1854.3398727557726</v>
      </c>
      <c r="BE241" s="5">
        <f t="shared" si="130"/>
        <v>2094.5066654888956</v>
      </c>
      <c r="BF241" s="5">
        <f t="shared" si="131"/>
        <v>2349.6648991292946</v>
      </c>
      <c r="BG241" s="5">
        <f t="shared" si="132"/>
        <v>2780.9813978959037</v>
      </c>
      <c r="BH241" s="5">
        <f t="shared" si="133"/>
        <v>3170.2405833341218</v>
      </c>
      <c r="BI241" s="5">
        <f t="shared" si="134"/>
        <v>3466.6863001189031</v>
      </c>
      <c r="BJ241" s="5">
        <f t="shared" si="135"/>
        <v>3060.7863613706609</v>
      </c>
      <c r="BK241" s="5">
        <f t="shared" si="136"/>
        <v>3167.2947746242535</v>
      </c>
      <c r="BL241" s="5">
        <f t="shared" si="137"/>
        <v>3733.1901634495384</v>
      </c>
      <c r="BM241" s="5">
        <f t="shared" si="138"/>
        <v>4120.1956030642978</v>
      </c>
      <c r="BN241" s="5">
        <f t="shared" si="139"/>
        <v>5412.7889133319541</v>
      </c>
      <c r="BO241" s="5">
        <f t="shared" si="140"/>
        <v>5471.4831903778386</v>
      </c>
    </row>
    <row r="242" spans="1:67" x14ac:dyDescent="0.3">
      <c r="A242">
        <f t="shared" si="141"/>
        <v>238</v>
      </c>
      <c r="B242">
        <f t="shared" si="110"/>
        <v>471</v>
      </c>
      <c r="C242" s="5">
        <f>AU242*EXP('Capital Market Assumptions'!$B$22+'Capital Market Assumptions'!$B$23*'Random Draws'!B241)</f>
        <v>354.69289922485194</v>
      </c>
      <c r="D242" s="5">
        <f>AV242*EXP('Capital Market Assumptions'!$B$22+'Capital Market Assumptions'!$B$23*'Random Draws'!C241)</f>
        <v>372.79033307984383</v>
      </c>
      <c r="E242" s="5">
        <f>AW242*EXP('Capital Market Assumptions'!$B$22+'Capital Market Assumptions'!$B$23*'Random Draws'!D241)</f>
        <v>341.98747082189902</v>
      </c>
      <c r="F242" s="5">
        <f>AX242*EXP('Capital Market Assumptions'!$B$22+'Capital Market Assumptions'!$B$23*'Random Draws'!E241)</f>
        <v>350.84711970559744</v>
      </c>
      <c r="G242" s="5">
        <f>AY242*EXP('Capital Market Assumptions'!$B$22+'Capital Market Assumptions'!$B$23*'Random Draws'!F241)</f>
        <v>381.90962380283185</v>
      </c>
      <c r="H242" s="5">
        <f>AZ242*EXP('Capital Market Assumptions'!$B$22+'Capital Market Assumptions'!$B$23*'Random Draws'!G241)</f>
        <v>483.95528402916887</v>
      </c>
      <c r="I242" s="5">
        <f>BA242*EXP('Capital Market Assumptions'!$B$22+'Capital Market Assumptions'!$B$23*'Random Draws'!H241)</f>
        <v>494.22570552729803</v>
      </c>
      <c r="J242" s="5">
        <f>BB242*EXP('Capital Market Assumptions'!$B$22+'Capital Market Assumptions'!$B$23*'Random Draws'!I241)</f>
        <v>595.12727076770705</v>
      </c>
      <c r="K242" s="5">
        <f>BC242*EXP('Capital Market Assumptions'!$B$22+'Capital Market Assumptions'!$B$23*'Random Draws'!J241)</f>
        <v>589.40783950211062</v>
      </c>
      <c r="L242" s="5">
        <f>BD242*EXP('Capital Market Assumptions'!$B$22+'Capital Market Assumptions'!$B$23*'Random Draws'!K241)</f>
        <v>697.90443860676066</v>
      </c>
      <c r="M242" s="5">
        <f>BE242*EXP('Capital Market Assumptions'!$B$22+'Capital Market Assumptions'!$B$23*'Random Draws'!L241)</f>
        <v>927.0042889019519</v>
      </c>
      <c r="N242" s="5">
        <f>BF242*EXP('Capital Market Assumptions'!$B$22+'Capital Market Assumptions'!$B$23*'Random Draws'!M241)</f>
        <v>1059.858184926997</v>
      </c>
      <c r="O242" s="5">
        <f>BG242*EXP('Capital Market Assumptions'!$B$22+'Capital Market Assumptions'!$B$23*'Random Draws'!N241)</f>
        <v>1031.8298757409223</v>
      </c>
      <c r="P242" s="5">
        <f>BH242*EXP('Capital Market Assumptions'!$B$22+'Capital Market Assumptions'!$B$23*'Random Draws'!O241)</f>
        <v>1366.5351129541514</v>
      </c>
      <c r="Q242" s="5">
        <f>BI242*EXP('Capital Market Assumptions'!$B$22+'Capital Market Assumptions'!$B$23*'Random Draws'!P241)</f>
        <v>1622.8992652835873</v>
      </c>
      <c r="R242" s="5">
        <f>BJ242*EXP('Capital Market Assumptions'!$B$22+'Capital Market Assumptions'!$B$23*'Random Draws'!Q241)</f>
        <v>1978.3407217788349</v>
      </c>
      <c r="S242" s="5">
        <f>BK242*EXP('Capital Market Assumptions'!$B$22+'Capital Market Assumptions'!$B$23*'Random Draws'!R241)</f>
        <v>1894.0086509523405</v>
      </c>
      <c r="T242" s="5">
        <f>BL242*EXP('Capital Market Assumptions'!$B$22+'Capital Market Assumptions'!$B$23*'Random Draws'!S241)</f>
        <v>1987.8184187708714</v>
      </c>
      <c r="U242" s="5">
        <f>BM242*EXP('Capital Market Assumptions'!$B$22+'Capital Market Assumptions'!$B$23*'Random Draws'!T241)</f>
        <v>2335.6239046293554</v>
      </c>
      <c r="V242" s="5">
        <f>BN242*EXP('Capital Market Assumptions'!$B$22+'Capital Market Assumptions'!$B$23*'Random Draws'!U241)</f>
        <v>2987.1660537152293</v>
      </c>
      <c r="X242">
        <f t="shared" si="111"/>
        <v>4.2999999999999261E-2</v>
      </c>
      <c r="Y242">
        <f t="shared" si="112"/>
        <v>1.0600000000000023</v>
      </c>
      <c r="Z242">
        <f t="shared" si="113"/>
        <v>2.0930000000000035</v>
      </c>
      <c r="AA242">
        <f t="shared" si="114"/>
        <v>3.1530000000000058</v>
      </c>
      <c r="AB242">
        <f t="shared" si="115"/>
        <v>4.2659999999999911</v>
      </c>
      <c r="AC242">
        <f t="shared" si="116"/>
        <v>5.3020000000000067</v>
      </c>
      <c r="AD242">
        <f t="shared" si="117"/>
        <v>6.3569999999999993</v>
      </c>
      <c r="AE242">
        <f t="shared" si="118"/>
        <v>7.3900000000000006</v>
      </c>
      <c r="AF242">
        <f t="shared" si="119"/>
        <v>8.3549999999999898</v>
      </c>
      <c r="AG242">
        <f t="shared" si="120"/>
        <v>9.2480000000000047</v>
      </c>
      <c r="AH242">
        <v>9.9540000000000006</v>
      </c>
      <c r="AI242">
        <v>10.536</v>
      </c>
      <c r="AJ242">
        <v>11.061999999999999</v>
      </c>
      <c r="AK242">
        <v>11.587</v>
      </c>
      <c r="AL242">
        <v>12.256</v>
      </c>
      <c r="AM242">
        <v>12.815</v>
      </c>
      <c r="AN242">
        <v>13.287000000000001</v>
      </c>
      <c r="AO242">
        <v>13.785</v>
      </c>
      <c r="AP242">
        <v>14.218999999999999</v>
      </c>
      <c r="AQ242">
        <v>14.718999999999999</v>
      </c>
      <c r="AS242">
        <f t="shared" si="143"/>
        <v>471</v>
      </c>
      <c r="AT242">
        <f t="shared" si="143"/>
        <v>471</v>
      </c>
      <c r="AU242">
        <f t="shared" si="143"/>
        <v>471</v>
      </c>
      <c r="AV242" s="5">
        <f t="shared" si="121"/>
        <v>354.64989922485194</v>
      </c>
      <c r="AW242" s="5">
        <f t="shared" si="122"/>
        <v>371.73033307984383</v>
      </c>
      <c r="AX242" s="5">
        <f t="shared" si="123"/>
        <v>339.89447082189901</v>
      </c>
      <c r="AY242" s="5">
        <f t="shared" si="124"/>
        <v>347.69411970559742</v>
      </c>
      <c r="AZ242" s="5">
        <f t="shared" si="125"/>
        <v>377.64362380283183</v>
      </c>
      <c r="BA242" s="5">
        <f t="shared" si="126"/>
        <v>478.65328402916884</v>
      </c>
      <c r="BB242" s="5">
        <f t="shared" si="127"/>
        <v>487.86870552729806</v>
      </c>
      <c r="BC242" s="5">
        <f t="shared" si="128"/>
        <v>587.73727076770706</v>
      </c>
      <c r="BD242" s="5">
        <f t="shared" si="129"/>
        <v>581.0528395021106</v>
      </c>
      <c r="BE242" s="5">
        <f t="shared" si="130"/>
        <v>688.65643860676062</v>
      </c>
      <c r="BF242" s="5">
        <f t="shared" si="131"/>
        <v>917.05028890195194</v>
      </c>
      <c r="BG242" s="5">
        <f t="shared" si="132"/>
        <v>1049.3221849269969</v>
      </c>
      <c r="BH242" s="5">
        <f t="shared" si="133"/>
        <v>1020.7678757409222</v>
      </c>
      <c r="BI242" s="5">
        <f t="shared" si="134"/>
        <v>1354.9481129541514</v>
      </c>
      <c r="BJ242" s="5">
        <f t="shared" si="135"/>
        <v>1610.6432652835872</v>
      </c>
      <c r="BK242" s="5">
        <f t="shared" si="136"/>
        <v>1965.5257217788348</v>
      </c>
      <c r="BL242" s="5">
        <f t="shared" si="137"/>
        <v>1880.7216509523405</v>
      </c>
      <c r="BM242" s="5">
        <f t="shared" si="138"/>
        <v>1974.0334187708713</v>
      </c>
      <c r="BN242" s="5">
        <f t="shared" si="139"/>
        <v>2321.4049046293553</v>
      </c>
      <c r="BO242" s="5">
        <f t="shared" si="140"/>
        <v>2972.4470537152292</v>
      </c>
    </row>
    <row r="243" spans="1:67" x14ac:dyDescent="0.3">
      <c r="A243">
        <f t="shared" si="141"/>
        <v>239</v>
      </c>
      <c r="B243">
        <f t="shared" si="110"/>
        <v>471</v>
      </c>
      <c r="C243" s="5">
        <f>AU243*EXP('Capital Market Assumptions'!$B$22+'Capital Market Assumptions'!$B$23*'Random Draws'!B242)</f>
        <v>478.50176545591177</v>
      </c>
      <c r="D243" s="5">
        <f>AV243*EXP('Capital Market Assumptions'!$B$22+'Capital Market Assumptions'!$B$23*'Random Draws'!C242)</f>
        <v>459.76586891905225</v>
      </c>
      <c r="E243" s="5">
        <f>AW243*EXP('Capital Market Assumptions'!$B$22+'Capital Market Assumptions'!$B$23*'Random Draws'!D242)</f>
        <v>533.57653696413934</v>
      </c>
      <c r="F243" s="5">
        <f>AX243*EXP('Capital Market Assumptions'!$B$22+'Capital Market Assumptions'!$B$23*'Random Draws'!E242)</f>
        <v>486.74404823684182</v>
      </c>
      <c r="G243" s="5">
        <f>AY243*EXP('Capital Market Assumptions'!$B$22+'Capital Market Assumptions'!$B$23*'Random Draws'!F242)</f>
        <v>467.46899088788882</v>
      </c>
      <c r="H243" s="5">
        <f>AZ243*EXP('Capital Market Assumptions'!$B$22+'Capital Market Assumptions'!$B$23*'Random Draws'!G242)</f>
        <v>386.32040363764128</v>
      </c>
      <c r="I243" s="5">
        <f>BA243*EXP('Capital Market Assumptions'!$B$22+'Capital Market Assumptions'!$B$23*'Random Draws'!H242)</f>
        <v>403.35472903978246</v>
      </c>
      <c r="J243" s="5">
        <f>BB243*EXP('Capital Market Assumptions'!$B$22+'Capital Market Assumptions'!$B$23*'Random Draws'!I242)</f>
        <v>511.06674979178632</v>
      </c>
      <c r="K243" s="5">
        <f>BC243*EXP('Capital Market Assumptions'!$B$22+'Capital Market Assumptions'!$B$23*'Random Draws'!J242)</f>
        <v>551.09930919124781</v>
      </c>
      <c r="L243" s="5">
        <f>BD243*EXP('Capital Market Assumptions'!$B$22+'Capital Market Assumptions'!$B$23*'Random Draws'!K242)</f>
        <v>578.2649662838063</v>
      </c>
      <c r="M243" s="5">
        <f>BE243*EXP('Capital Market Assumptions'!$B$22+'Capital Market Assumptions'!$B$23*'Random Draws'!L242)</f>
        <v>620.50066787847561</v>
      </c>
      <c r="N243" s="5">
        <f>BF243*EXP('Capital Market Assumptions'!$B$22+'Capital Market Assumptions'!$B$23*'Random Draws'!M242)</f>
        <v>694.62989051204909</v>
      </c>
      <c r="O243" s="5">
        <f>BG243*EXP('Capital Market Assumptions'!$B$22+'Capital Market Assumptions'!$B$23*'Random Draws'!N242)</f>
        <v>743.71069865372306</v>
      </c>
      <c r="P243" s="5">
        <f>BH243*EXP('Capital Market Assumptions'!$B$22+'Capital Market Assumptions'!$B$23*'Random Draws'!O242)</f>
        <v>730.0167763981151</v>
      </c>
      <c r="Q243" s="5">
        <f>BI243*EXP('Capital Market Assumptions'!$B$22+'Capital Market Assumptions'!$B$23*'Random Draws'!P242)</f>
        <v>628.19949560139628</v>
      </c>
      <c r="R243" s="5">
        <f>BJ243*EXP('Capital Market Assumptions'!$B$22+'Capital Market Assumptions'!$B$23*'Random Draws'!Q242)</f>
        <v>540.81038562742685</v>
      </c>
      <c r="S243" s="5">
        <f>BK243*EXP('Capital Market Assumptions'!$B$22+'Capital Market Assumptions'!$B$23*'Random Draws'!R242)</f>
        <v>522.48838184018803</v>
      </c>
      <c r="T243" s="5">
        <f>BL243*EXP('Capital Market Assumptions'!$B$22+'Capital Market Assumptions'!$B$23*'Random Draws'!S242)</f>
        <v>468.68162135334984</v>
      </c>
      <c r="U243" s="5">
        <f>BM243*EXP('Capital Market Assumptions'!$B$22+'Capital Market Assumptions'!$B$23*'Random Draws'!T242)</f>
        <v>458.38511481044259</v>
      </c>
      <c r="V243" s="5">
        <f>BN243*EXP('Capital Market Assumptions'!$B$22+'Capital Market Assumptions'!$B$23*'Random Draws'!U242)</f>
        <v>515.38688969552231</v>
      </c>
      <c r="X243">
        <f t="shared" si="111"/>
        <v>4.2999999999999261E-2</v>
      </c>
      <c r="Y243">
        <f t="shared" si="112"/>
        <v>1.0600000000000023</v>
      </c>
      <c r="Z243">
        <f t="shared" si="113"/>
        <v>2.0930000000000035</v>
      </c>
      <c r="AA243">
        <f t="shared" si="114"/>
        <v>3.1530000000000058</v>
      </c>
      <c r="AB243">
        <f t="shared" si="115"/>
        <v>4.2659999999999911</v>
      </c>
      <c r="AC243">
        <f t="shared" si="116"/>
        <v>5.3020000000000067</v>
      </c>
      <c r="AD243">
        <f t="shared" si="117"/>
        <v>6.3569999999999993</v>
      </c>
      <c r="AE243">
        <f t="shared" si="118"/>
        <v>7.3900000000000006</v>
      </c>
      <c r="AF243">
        <f t="shared" si="119"/>
        <v>8.3549999999999898</v>
      </c>
      <c r="AG243">
        <f t="shared" si="120"/>
        <v>9.2480000000000047</v>
      </c>
      <c r="AH243">
        <v>9.9540000000000006</v>
      </c>
      <c r="AI243">
        <v>10.536</v>
      </c>
      <c r="AJ243">
        <v>11.061999999999999</v>
      </c>
      <c r="AK243">
        <v>11.587</v>
      </c>
      <c r="AL243">
        <v>12.256</v>
      </c>
      <c r="AM243">
        <v>12.815</v>
      </c>
      <c r="AN243">
        <v>13.287000000000001</v>
      </c>
      <c r="AO243">
        <v>13.785</v>
      </c>
      <c r="AP243">
        <v>14.218999999999999</v>
      </c>
      <c r="AQ243">
        <v>14.718999999999999</v>
      </c>
      <c r="AS243">
        <f t="shared" si="143"/>
        <v>471</v>
      </c>
      <c r="AT243">
        <f t="shared" si="143"/>
        <v>471</v>
      </c>
      <c r="AU243">
        <f t="shared" si="143"/>
        <v>471</v>
      </c>
      <c r="AV243" s="5">
        <f t="shared" si="121"/>
        <v>478.45876545591176</v>
      </c>
      <c r="AW243" s="5">
        <f t="shared" si="122"/>
        <v>458.70586891905225</v>
      </c>
      <c r="AX243" s="5">
        <f t="shared" si="123"/>
        <v>531.48353696413938</v>
      </c>
      <c r="AY243" s="5">
        <f t="shared" si="124"/>
        <v>483.5910482368418</v>
      </c>
      <c r="AZ243" s="5">
        <f t="shared" si="125"/>
        <v>463.20299088788886</v>
      </c>
      <c r="BA243" s="5">
        <f t="shared" si="126"/>
        <v>381.01840363764126</v>
      </c>
      <c r="BB243" s="5">
        <f t="shared" si="127"/>
        <v>396.99772903978248</v>
      </c>
      <c r="BC243" s="5">
        <f t="shared" si="128"/>
        <v>503.67674979178634</v>
      </c>
      <c r="BD243" s="5">
        <f t="shared" si="129"/>
        <v>542.74430919124779</v>
      </c>
      <c r="BE243" s="5">
        <f t="shared" si="130"/>
        <v>569.01696628380625</v>
      </c>
      <c r="BF243" s="5">
        <f t="shared" si="131"/>
        <v>610.54666787847566</v>
      </c>
      <c r="BG243" s="5">
        <f t="shared" si="132"/>
        <v>684.09389051204914</v>
      </c>
      <c r="BH243" s="5">
        <f t="shared" si="133"/>
        <v>732.64869865372305</v>
      </c>
      <c r="BI243" s="5">
        <f t="shared" si="134"/>
        <v>718.42977639811511</v>
      </c>
      <c r="BJ243" s="5">
        <f t="shared" si="135"/>
        <v>615.94349560139631</v>
      </c>
      <c r="BK243" s="5">
        <f t="shared" si="136"/>
        <v>527.9953856274268</v>
      </c>
      <c r="BL243" s="5">
        <f t="shared" si="137"/>
        <v>509.20138184018805</v>
      </c>
      <c r="BM243" s="5">
        <f t="shared" si="138"/>
        <v>454.89662135334981</v>
      </c>
      <c r="BN243" s="5">
        <f t="shared" si="139"/>
        <v>444.16611481044259</v>
      </c>
      <c r="BO243" s="5">
        <f t="shared" si="140"/>
        <v>500.66788969552232</v>
      </c>
    </row>
    <row r="244" spans="1:67" x14ac:dyDescent="0.3">
      <c r="A244">
        <f t="shared" si="141"/>
        <v>240</v>
      </c>
      <c r="B244">
        <f t="shared" si="110"/>
        <v>471</v>
      </c>
      <c r="C244" s="5">
        <f>AU244*EXP('Capital Market Assumptions'!$B$22+'Capital Market Assumptions'!$B$23*'Random Draws'!B243)</f>
        <v>583.17223158840409</v>
      </c>
      <c r="D244" s="5">
        <f>AV244*EXP('Capital Market Assumptions'!$B$22+'Capital Market Assumptions'!$B$23*'Random Draws'!C243)</f>
        <v>717.45328863648467</v>
      </c>
      <c r="E244" s="5">
        <f>AW244*EXP('Capital Market Assumptions'!$B$22+'Capital Market Assumptions'!$B$23*'Random Draws'!D243)</f>
        <v>704.57893699673332</v>
      </c>
      <c r="F244" s="5">
        <f>AX244*EXP('Capital Market Assumptions'!$B$22+'Capital Market Assumptions'!$B$23*'Random Draws'!E243)</f>
        <v>633.40477622556523</v>
      </c>
      <c r="G244" s="5">
        <f>AY244*EXP('Capital Market Assumptions'!$B$22+'Capital Market Assumptions'!$B$23*'Random Draws'!F243)</f>
        <v>645.50813407367775</v>
      </c>
      <c r="H244" s="5">
        <f>AZ244*EXP('Capital Market Assumptions'!$B$22+'Capital Market Assumptions'!$B$23*'Random Draws'!G243)</f>
        <v>763.74930156170603</v>
      </c>
      <c r="I244" s="5">
        <f>BA244*EXP('Capital Market Assumptions'!$B$22+'Capital Market Assumptions'!$B$23*'Random Draws'!H243)</f>
        <v>904.59492828698831</v>
      </c>
      <c r="J244" s="5">
        <f>BB244*EXP('Capital Market Assumptions'!$B$22+'Capital Market Assumptions'!$B$23*'Random Draws'!I243)</f>
        <v>982.355595661655</v>
      </c>
      <c r="K244" s="5">
        <f>BC244*EXP('Capital Market Assumptions'!$B$22+'Capital Market Assumptions'!$B$23*'Random Draws'!J243)</f>
        <v>888.83113997543933</v>
      </c>
      <c r="L244" s="5">
        <f>BD244*EXP('Capital Market Assumptions'!$B$22+'Capital Market Assumptions'!$B$23*'Random Draws'!K243)</f>
        <v>1070.3991621530977</v>
      </c>
      <c r="M244" s="5">
        <f>BE244*EXP('Capital Market Assumptions'!$B$22+'Capital Market Assumptions'!$B$23*'Random Draws'!L243)</f>
        <v>1045.0527427572661</v>
      </c>
      <c r="N244" s="5">
        <f>BF244*EXP('Capital Market Assumptions'!$B$22+'Capital Market Assumptions'!$B$23*'Random Draws'!M243)</f>
        <v>1258.7796045958844</v>
      </c>
      <c r="O244" s="5">
        <f>BG244*EXP('Capital Market Assumptions'!$B$22+'Capital Market Assumptions'!$B$23*'Random Draws'!N243)</f>
        <v>1604.1863539408525</v>
      </c>
      <c r="P244" s="5">
        <f>BH244*EXP('Capital Market Assumptions'!$B$22+'Capital Market Assumptions'!$B$23*'Random Draws'!O243)</f>
        <v>2050.2763283844333</v>
      </c>
      <c r="Q244" s="5">
        <f>BI244*EXP('Capital Market Assumptions'!$B$22+'Capital Market Assumptions'!$B$23*'Random Draws'!P243)</f>
        <v>2072.9807094270827</v>
      </c>
      <c r="R244" s="5">
        <f>BJ244*EXP('Capital Market Assumptions'!$B$22+'Capital Market Assumptions'!$B$23*'Random Draws'!Q243)</f>
        <v>1921.3852002393355</v>
      </c>
      <c r="S244" s="5">
        <f>BK244*EXP('Capital Market Assumptions'!$B$22+'Capital Market Assumptions'!$B$23*'Random Draws'!R243)</f>
        <v>2333.7019679809187</v>
      </c>
      <c r="T244" s="5">
        <f>BL244*EXP('Capital Market Assumptions'!$B$22+'Capital Market Assumptions'!$B$23*'Random Draws'!S243)</f>
        <v>3026.6654840129922</v>
      </c>
      <c r="U244" s="5">
        <f>BM244*EXP('Capital Market Assumptions'!$B$22+'Capital Market Assumptions'!$B$23*'Random Draws'!T243)</f>
        <v>3900.7222111679084</v>
      </c>
      <c r="V244" s="5">
        <f>BN244*EXP('Capital Market Assumptions'!$B$22+'Capital Market Assumptions'!$B$23*'Random Draws'!U243)</f>
        <v>3809.7436143004593</v>
      </c>
      <c r="X244">
        <f t="shared" si="111"/>
        <v>4.2999999999999261E-2</v>
      </c>
      <c r="Y244">
        <f t="shared" si="112"/>
        <v>1.0600000000000023</v>
      </c>
      <c r="Z244">
        <f t="shared" si="113"/>
        <v>2.0930000000000035</v>
      </c>
      <c r="AA244">
        <f t="shared" si="114"/>
        <v>3.1530000000000058</v>
      </c>
      <c r="AB244">
        <f t="shared" si="115"/>
        <v>4.2659999999999911</v>
      </c>
      <c r="AC244">
        <f t="shared" si="116"/>
        <v>5.3020000000000067</v>
      </c>
      <c r="AD244">
        <f t="shared" si="117"/>
        <v>6.3569999999999993</v>
      </c>
      <c r="AE244">
        <f t="shared" si="118"/>
        <v>7.3900000000000006</v>
      </c>
      <c r="AF244">
        <f t="shared" si="119"/>
        <v>8.3549999999999898</v>
      </c>
      <c r="AG244">
        <f t="shared" si="120"/>
        <v>9.2480000000000047</v>
      </c>
      <c r="AH244">
        <v>9.9540000000000006</v>
      </c>
      <c r="AI244">
        <v>10.536</v>
      </c>
      <c r="AJ244">
        <v>11.061999999999999</v>
      </c>
      <c r="AK244">
        <v>11.587</v>
      </c>
      <c r="AL244">
        <v>12.256</v>
      </c>
      <c r="AM244">
        <v>12.815</v>
      </c>
      <c r="AN244">
        <v>13.287000000000001</v>
      </c>
      <c r="AO244">
        <v>13.785</v>
      </c>
      <c r="AP244">
        <v>14.218999999999999</v>
      </c>
      <c r="AQ244">
        <v>14.718999999999999</v>
      </c>
      <c r="AS244">
        <f t="shared" si="143"/>
        <v>471</v>
      </c>
      <c r="AT244">
        <f t="shared" si="143"/>
        <v>471</v>
      </c>
      <c r="AU244">
        <f t="shared" si="143"/>
        <v>471</v>
      </c>
      <c r="AV244" s="5">
        <f t="shared" si="121"/>
        <v>583.12923158840408</v>
      </c>
      <c r="AW244" s="5">
        <f t="shared" si="122"/>
        <v>716.39328863648461</v>
      </c>
      <c r="AX244" s="5">
        <f t="shared" si="123"/>
        <v>702.48593699673336</v>
      </c>
      <c r="AY244" s="5">
        <f t="shared" si="124"/>
        <v>630.25177622556521</v>
      </c>
      <c r="AZ244" s="5">
        <f t="shared" si="125"/>
        <v>641.24213407367779</v>
      </c>
      <c r="BA244" s="5">
        <f t="shared" si="126"/>
        <v>758.44730156170601</v>
      </c>
      <c r="BB244" s="5">
        <f t="shared" si="127"/>
        <v>898.23792828698834</v>
      </c>
      <c r="BC244" s="5">
        <f t="shared" si="128"/>
        <v>974.96559566165502</v>
      </c>
      <c r="BD244" s="5">
        <f t="shared" si="129"/>
        <v>880.47613997543931</v>
      </c>
      <c r="BE244" s="5">
        <f t="shared" si="130"/>
        <v>1061.1511621530976</v>
      </c>
      <c r="BF244" s="5">
        <f t="shared" si="131"/>
        <v>1035.0987427572661</v>
      </c>
      <c r="BG244" s="5">
        <f t="shared" si="132"/>
        <v>1248.2436045958843</v>
      </c>
      <c r="BH244" s="5">
        <f t="shared" si="133"/>
        <v>1593.1243539408526</v>
      </c>
      <c r="BI244" s="5">
        <f t="shared" si="134"/>
        <v>2038.6893283844333</v>
      </c>
      <c r="BJ244" s="5">
        <f t="shared" si="135"/>
        <v>2060.7247094270829</v>
      </c>
      <c r="BK244" s="5">
        <f t="shared" si="136"/>
        <v>1908.5702002393355</v>
      </c>
      <c r="BL244" s="5">
        <f t="shared" si="137"/>
        <v>2320.4149679809188</v>
      </c>
      <c r="BM244" s="5">
        <f t="shared" si="138"/>
        <v>3012.8804840129924</v>
      </c>
      <c r="BN244" s="5">
        <f t="shared" si="139"/>
        <v>3886.5032111679084</v>
      </c>
      <c r="BO244" s="5">
        <f t="shared" si="140"/>
        <v>3795.0246143004592</v>
      </c>
    </row>
    <row r="245" spans="1:67" x14ac:dyDescent="0.3">
      <c r="A245">
        <f t="shared" si="141"/>
        <v>241</v>
      </c>
      <c r="B245">
        <f t="shared" si="110"/>
        <v>471</v>
      </c>
      <c r="C245" s="5">
        <f>AU245*EXP('Capital Market Assumptions'!$B$22+'Capital Market Assumptions'!$B$23*'Random Draws'!B244)</f>
        <v>445.71980215293155</v>
      </c>
      <c r="D245" s="5">
        <f>AV245*EXP('Capital Market Assumptions'!$B$22+'Capital Market Assumptions'!$B$23*'Random Draws'!C244)</f>
        <v>414.64448253355783</v>
      </c>
      <c r="E245" s="5">
        <f>AW245*EXP('Capital Market Assumptions'!$B$22+'Capital Market Assumptions'!$B$23*'Random Draws'!D244)</f>
        <v>368.39714383542554</v>
      </c>
      <c r="F245" s="5">
        <f>AX245*EXP('Capital Market Assumptions'!$B$22+'Capital Market Assumptions'!$B$23*'Random Draws'!E244)</f>
        <v>385.62474673729417</v>
      </c>
      <c r="G245" s="5">
        <f>AY245*EXP('Capital Market Assumptions'!$B$22+'Capital Market Assumptions'!$B$23*'Random Draws'!F244)</f>
        <v>425.42208732187333</v>
      </c>
      <c r="H245" s="5">
        <f>AZ245*EXP('Capital Market Assumptions'!$B$22+'Capital Market Assumptions'!$B$23*'Random Draws'!G244)</f>
        <v>400.5579600453753</v>
      </c>
      <c r="I245" s="5">
        <f>BA245*EXP('Capital Market Assumptions'!$B$22+'Capital Market Assumptions'!$B$23*'Random Draws'!H244)</f>
        <v>416.30888613726626</v>
      </c>
      <c r="J245" s="5">
        <f>BB245*EXP('Capital Market Assumptions'!$B$22+'Capital Market Assumptions'!$B$23*'Random Draws'!I244)</f>
        <v>433.12321925509838</v>
      </c>
      <c r="K245" s="5">
        <f>BC245*EXP('Capital Market Assumptions'!$B$22+'Capital Market Assumptions'!$B$23*'Random Draws'!J244)</f>
        <v>438.94987213143185</v>
      </c>
      <c r="L245" s="5">
        <f>BD245*EXP('Capital Market Assumptions'!$B$22+'Capital Market Assumptions'!$B$23*'Random Draws'!K244)</f>
        <v>415.07845976811933</v>
      </c>
      <c r="M245" s="5">
        <f>BE245*EXP('Capital Market Assumptions'!$B$22+'Capital Market Assumptions'!$B$23*'Random Draws'!L244)</f>
        <v>455.46950507943495</v>
      </c>
      <c r="N245" s="5">
        <f>BF245*EXP('Capital Market Assumptions'!$B$22+'Capital Market Assumptions'!$B$23*'Random Draws'!M244)</f>
        <v>479.02542023206826</v>
      </c>
      <c r="O245" s="5">
        <f>BG245*EXP('Capital Market Assumptions'!$B$22+'Capital Market Assumptions'!$B$23*'Random Draws'!N244)</f>
        <v>443.46418351050988</v>
      </c>
      <c r="P245" s="5">
        <f>BH245*EXP('Capital Market Assumptions'!$B$22+'Capital Market Assumptions'!$B$23*'Random Draws'!O244)</f>
        <v>407.02086234200709</v>
      </c>
      <c r="Q245" s="5">
        <f>BI245*EXP('Capital Market Assumptions'!$B$22+'Capital Market Assumptions'!$B$23*'Random Draws'!P244)</f>
        <v>471.45338115753015</v>
      </c>
      <c r="R245" s="5">
        <f>BJ245*EXP('Capital Market Assumptions'!$B$22+'Capital Market Assumptions'!$B$23*'Random Draws'!Q244)</f>
        <v>444.45219765205542</v>
      </c>
      <c r="S245" s="5">
        <f>BK245*EXP('Capital Market Assumptions'!$B$22+'Capital Market Assumptions'!$B$23*'Random Draws'!R244)</f>
        <v>432.22544280241749</v>
      </c>
      <c r="T245" s="5">
        <f>BL245*EXP('Capital Market Assumptions'!$B$22+'Capital Market Assumptions'!$B$23*'Random Draws'!S244)</f>
        <v>471.23025326590897</v>
      </c>
      <c r="U245" s="5">
        <f>BM245*EXP('Capital Market Assumptions'!$B$22+'Capital Market Assumptions'!$B$23*'Random Draws'!T244)</f>
        <v>607.37628172317227</v>
      </c>
      <c r="V245" s="5">
        <f>BN245*EXP('Capital Market Assumptions'!$B$22+'Capital Market Assumptions'!$B$23*'Random Draws'!U244)</f>
        <v>554.56130738272645</v>
      </c>
      <c r="X245">
        <f t="shared" si="111"/>
        <v>4.2999999999999261E-2</v>
      </c>
      <c r="Y245">
        <f t="shared" si="112"/>
        <v>1.0600000000000023</v>
      </c>
      <c r="Z245">
        <f t="shared" si="113"/>
        <v>2.0930000000000035</v>
      </c>
      <c r="AA245">
        <f t="shared" si="114"/>
        <v>3.1530000000000058</v>
      </c>
      <c r="AB245">
        <f t="shared" si="115"/>
        <v>4.2659999999999911</v>
      </c>
      <c r="AC245">
        <f t="shared" si="116"/>
        <v>5.3020000000000067</v>
      </c>
      <c r="AD245">
        <f t="shared" si="117"/>
        <v>6.3569999999999993</v>
      </c>
      <c r="AE245">
        <f t="shared" si="118"/>
        <v>7.3900000000000006</v>
      </c>
      <c r="AF245">
        <f t="shared" si="119"/>
        <v>8.3549999999999898</v>
      </c>
      <c r="AG245">
        <f t="shared" si="120"/>
        <v>9.2480000000000047</v>
      </c>
      <c r="AH245">
        <v>9.9540000000000006</v>
      </c>
      <c r="AI245">
        <v>10.536</v>
      </c>
      <c r="AJ245">
        <v>11.061999999999999</v>
      </c>
      <c r="AK245">
        <v>11.587</v>
      </c>
      <c r="AL245">
        <v>12.256</v>
      </c>
      <c r="AM245">
        <v>12.815</v>
      </c>
      <c r="AN245">
        <v>13.287000000000001</v>
      </c>
      <c r="AO245">
        <v>13.785</v>
      </c>
      <c r="AP245">
        <v>14.218999999999999</v>
      </c>
      <c r="AQ245">
        <v>14.718999999999999</v>
      </c>
      <c r="AS245">
        <f t="shared" ref="AS245:AU264" si="144">initial_value</f>
        <v>471</v>
      </c>
      <c r="AT245">
        <f t="shared" si="144"/>
        <v>471</v>
      </c>
      <c r="AU245">
        <f t="shared" si="144"/>
        <v>471</v>
      </c>
      <c r="AV245" s="5">
        <f t="shared" si="121"/>
        <v>445.67680215293154</v>
      </c>
      <c r="AW245" s="5">
        <f t="shared" si="122"/>
        <v>413.58448253355783</v>
      </c>
      <c r="AX245" s="5">
        <f t="shared" si="123"/>
        <v>366.30414383542552</v>
      </c>
      <c r="AY245" s="5">
        <f t="shared" si="124"/>
        <v>382.47174673729415</v>
      </c>
      <c r="AZ245" s="5">
        <f t="shared" si="125"/>
        <v>421.15608732187331</v>
      </c>
      <c r="BA245" s="5">
        <f t="shared" si="126"/>
        <v>395.25596004537528</v>
      </c>
      <c r="BB245" s="5">
        <f t="shared" si="127"/>
        <v>409.95188613726623</v>
      </c>
      <c r="BC245" s="5">
        <f t="shared" si="128"/>
        <v>425.73321925509839</v>
      </c>
      <c r="BD245" s="5">
        <f t="shared" si="129"/>
        <v>430.59487213143188</v>
      </c>
      <c r="BE245" s="5">
        <f t="shared" si="130"/>
        <v>405.83045976811934</v>
      </c>
      <c r="BF245" s="5">
        <f t="shared" si="131"/>
        <v>445.51550507943494</v>
      </c>
      <c r="BG245" s="5">
        <f t="shared" si="132"/>
        <v>468.48942023206826</v>
      </c>
      <c r="BH245" s="5">
        <f t="shared" si="133"/>
        <v>432.40218351050987</v>
      </c>
      <c r="BI245" s="5">
        <f t="shared" si="134"/>
        <v>395.4338623420071</v>
      </c>
      <c r="BJ245" s="5">
        <f t="shared" si="135"/>
        <v>459.19738115753012</v>
      </c>
      <c r="BK245" s="5">
        <f t="shared" si="136"/>
        <v>431.63719765205542</v>
      </c>
      <c r="BL245" s="5">
        <f t="shared" si="137"/>
        <v>418.93844280241751</v>
      </c>
      <c r="BM245" s="5">
        <f t="shared" si="138"/>
        <v>457.44525326590895</v>
      </c>
      <c r="BN245" s="5">
        <f t="shared" si="139"/>
        <v>593.15728172317222</v>
      </c>
      <c r="BO245" s="5">
        <f t="shared" si="140"/>
        <v>539.8423073827264</v>
      </c>
    </row>
    <row r="246" spans="1:67" x14ac:dyDescent="0.3">
      <c r="A246">
        <f t="shared" si="141"/>
        <v>242</v>
      </c>
      <c r="B246">
        <f t="shared" si="110"/>
        <v>471</v>
      </c>
      <c r="C246" s="5">
        <f>AU246*EXP('Capital Market Assumptions'!$B$22+'Capital Market Assumptions'!$B$23*'Random Draws'!B245)</f>
        <v>562.58745119032437</v>
      </c>
      <c r="D246" s="5">
        <f>AV246*EXP('Capital Market Assumptions'!$B$22+'Capital Market Assumptions'!$B$23*'Random Draws'!C245)</f>
        <v>576.57159286955334</v>
      </c>
      <c r="E246" s="5">
        <f>AW246*EXP('Capital Market Assumptions'!$B$22+'Capital Market Assumptions'!$B$23*'Random Draws'!D245)</f>
        <v>651.78158987887946</v>
      </c>
      <c r="F246" s="5">
        <f>AX246*EXP('Capital Market Assumptions'!$B$22+'Capital Market Assumptions'!$B$23*'Random Draws'!E245)</f>
        <v>738.7817432098816</v>
      </c>
      <c r="G246" s="5">
        <f>AY246*EXP('Capital Market Assumptions'!$B$22+'Capital Market Assumptions'!$B$23*'Random Draws'!F245)</f>
        <v>632.42865534737234</v>
      </c>
      <c r="H246" s="5">
        <f>AZ246*EXP('Capital Market Assumptions'!$B$22+'Capital Market Assumptions'!$B$23*'Random Draws'!G245)</f>
        <v>566.36689931793524</v>
      </c>
      <c r="I246" s="5">
        <f>BA246*EXP('Capital Market Assumptions'!$B$22+'Capital Market Assumptions'!$B$23*'Random Draws'!H245)</f>
        <v>683.23786981728028</v>
      </c>
      <c r="J246" s="5">
        <f>BB246*EXP('Capital Market Assumptions'!$B$22+'Capital Market Assumptions'!$B$23*'Random Draws'!I245)</f>
        <v>744.17421734738127</v>
      </c>
      <c r="K246" s="5">
        <f>BC246*EXP('Capital Market Assumptions'!$B$22+'Capital Market Assumptions'!$B$23*'Random Draws'!J245)</f>
        <v>762.49706897650299</v>
      </c>
      <c r="L246" s="5">
        <f>BD246*EXP('Capital Market Assumptions'!$B$22+'Capital Market Assumptions'!$B$23*'Random Draws'!K245)</f>
        <v>804.97472172916741</v>
      </c>
      <c r="M246" s="5">
        <f>BE246*EXP('Capital Market Assumptions'!$B$22+'Capital Market Assumptions'!$B$23*'Random Draws'!L245)</f>
        <v>937.84343738365169</v>
      </c>
      <c r="N246" s="5">
        <f>BF246*EXP('Capital Market Assumptions'!$B$22+'Capital Market Assumptions'!$B$23*'Random Draws'!M245)</f>
        <v>905.05109865957013</v>
      </c>
      <c r="O246" s="5">
        <f>BG246*EXP('Capital Market Assumptions'!$B$22+'Capital Market Assumptions'!$B$23*'Random Draws'!N245)</f>
        <v>942.4892897276975</v>
      </c>
      <c r="P246" s="5">
        <f>BH246*EXP('Capital Market Assumptions'!$B$22+'Capital Market Assumptions'!$B$23*'Random Draws'!O245)</f>
        <v>945.55912201257979</v>
      </c>
      <c r="Q246" s="5">
        <f>BI246*EXP('Capital Market Assumptions'!$B$22+'Capital Market Assumptions'!$B$23*'Random Draws'!P245)</f>
        <v>1034.3829793470543</v>
      </c>
      <c r="R246" s="5">
        <f>BJ246*EXP('Capital Market Assumptions'!$B$22+'Capital Market Assumptions'!$B$23*'Random Draws'!Q245)</f>
        <v>854.47363830663164</v>
      </c>
      <c r="S246" s="5">
        <f>BK246*EXP('Capital Market Assumptions'!$B$22+'Capital Market Assumptions'!$B$23*'Random Draws'!R245)</f>
        <v>976.96422722937518</v>
      </c>
      <c r="T246" s="5">
        <f>BL246*EXP('Capital Market Assumptions'!$B$22+'Capital Market Assumptions'!$B$23*'Random Draws'!S245)</f>
        <v>1059.3946658364523</v>
      </c>
      <c r="U246" s="5">
        <f>BM246*EXP('Capital Market Assumptions'!$B$22+'Capital Market Assumptions'!$B$23*'Random Draws'!T245)</f>
        <v>1184.9577781224943</v>
      </c>
      <c r="V246" s="5">
        <f>BN246*EXP('Capital Market Assumptions'!$B$22+'Capital Market Assumptions'!$B$23*'Random Draws'!U245)</f>
        <v>1149.6779333663703</v>
      </c>
      <c r="X246">
        <f t="shared" si="111"/>
        <v>4.2999999999999261E-2</v>
      </c>
      <c r="Y246">
        <f t="shared" si="112"/>
        <v>1.0600000000000023</v>
      </c>
      <c r="Z246">
        <f t="shared" si="113"/>
        <v>2.0930000000000035</v>
      </c>
      <c r="AA246">
        <f t="shared" si="114"/>
        <v>3.1530000000000058</v>
      </c>
      <c r="AB246">
        <f t="shared" si="115"/>
        <v>4.2659999999999911</v>
      </c>
      <c r="AC246">
        <f t="shared" si="116"/>
        <v>5.3020000000000067</v>
      </c>
      <c r="AD246">
        <f t="shared" si="117"/>
        <v>6.3569999999999993</v>
      </c>
      <c r="AE246">
        <f t="shared" si="118"/>
        <v>7.3900000000000006</v>
      </c>
      <c r="AF246">
        <f t="shared" si="119"/>
        <v>8.3549999999999898</v>
      </c>
      <c r="AG246">
        <f t="shared" si="120"/>
        <v>9.2480000000000047</v>
      </c>
      <c r="AH246">
        <v>9.9540000000000006</v>
      </c>
      <c r="AI246">
        <v>10.536</v>
      </c>
      <c r="AJ246">
        <v>11.061999999999999</v>
      </c>
      <c r="AK246">
        <v>11.587</v>
      </c>
      <c r="AL246">
        <v>12.256</v>
      </c>
      <c r="AM246">
        <v>12.815</v>
      </c>
      <c r="AN246">
        <v>13.287000000000001</v>
      </c>
      <c r="AO246">
        <v>13.785</v>
      </c>
      <c r="AP246">
        <v>14.218999999999999</v>
      </c>
      <c r="AQ246">
        <v>14.718999999999999</v>
      </c>
      <c r="AS246">
        <f t="shared" si="144"/>
        <v>471</v>
      </c>
      <c r="AT246">
        <f t="shared" si="144"/>
        <v>471</v>
      </c>
      <c r="AU246">
        <f t="shared" si="144"/>
        <v>471</v>
      </c>
      <c r="AV246" s="5">
        <f t="shared" si="121"/>
        <v>562.54445119032437</v>
      </c>
      <c r="AW246" s="5">
        <f t="shared" si="122"/>
        <v>575.5115928695534</v>
      </c>
      <c r="AX246" s="5">
        <f t="shared" si="123"/>
        <v>649.6885898788795</v>
      </c>
      <c r="AY246" s="5">
        <f t="shared" si="124"/>
        <v>735.62874320988158</v>
      </c>
      <c r="AZ246" s="5">
        <f t="shared" si="125"/>
        <v>628.16265534737238</v>
      </c>
      <c r="BA246" s="5">
        <f t="shared" si="126"/>
        <v>561.06489931793521</v>
      </c>
      <c r="BB246" s="5">
        <f t="shared" si="127"/>
        <v>676.88086981728031</v>
      </c>
      <c r="BC246" s="5">
        <f t="shared" si="128"/>
        <v>736.78421734738129</v>
      </c>
      <c r="BD246" s="5">
        <f t="shared" si="129"/>
        <v>754.14206897650297</v>
      </c>
      <c r="BE246" s="5">
        <f t="shared" si="130"/>
        <v>795.72672172916737</v>
      </c>
      <c r="BF246" s="5">
        <f t="shared" si="131"/>
        <v>927.88943738365174</v>
      </c>
      <c r="BG246" s="5">
        <f t="shared" si="132"/>
        <v>894.51509865957019</v>
      </c>
      <c r="BH246" s="5">
        <f t="shared" si="133"/>
        <v>931.42728972769748</v>
      </c>
      <c r="BI246" s="5">
        <f t="shared" si="134"/>
        <v>933.9721220125798</v>
      </c>
      <c r="BJ246" s="5">
        <f t="shared" si="135"/>
        <v>1022.1269793470543</v>
      </c>
      <c r="BK246" s="5">
        <f t="shared" si="136"/>
        <v>841.65863830663159</v>
      </c>
      <c r="BL246" s="5">
        <f t="shared" si="137"/>
        <v>963.67722722937515</v>
      </c>
      <c r="BM246" s="5">
        <f t="shared" si="138"/>
        <v>1045.6096658364522</v>
      </c>
      <c r="BN246" s="5">
        <f t="shared" si="139"/>
        <v>1170.7387781224943</v>
      </c>
      <c r="BO246" s="5">
        <f t="shared" si="140"/>
        <v>1134.9589333663703</v>
      </c>
    </row>
    <row r="247" spans="1:67" x14ac:dyDescent="0.3">
      <c r="A247">
        <f t="shared" si="141"/>
        <v>243</v>
      </c>
      <c r="B247">
        <f t="shared" si="110"/>
        <v>471</v>
      </c>
      <c r="C247" s="5">
        <f>AU247*EXP('Capital Market Assumptions'!$B$22+'Capital Market Assumptions'!$B$23*'Random Draws'!B246)</f>
        <v>525.65033198116271</v>
      </c>
      <c r="D247" s="5">
        <f>AV247*EXP('Capital Market Assumptions'!$B$22+'Capital Market Assumptions'!$B$23*'Random Draws'!C246)</f>
        <v>656.88895987992339</v>
      </c>
      <c r="E247" s="5">
        <f>AW247*EXP('Capital Market Assumptions'!$B$22+'Capital Market Assumptions'!$B$23*'Random Draws'!D246)</f>
        <v>753.09707752632789</v>
      </c>
      <c r="F247" s="5">
        <f>AX247*EXP('Capital Market Assumptions'!$B$22+'Capital Market Assumptions'!$B$23*'Random Draws'!E246)</f>
        <v>687.74164952649608</v>
      </c>
      <c r="G247" s="5">
        <f>AY247*EXP('Capital Market Assumptions'!$B$22+'Capital Market Assumptions'!$B$23*'Random Draws'!F246)</f>
        <v>671.37768379680199</v>
      </c>
      <c r="H247" s="5">
        <f>AZ247*EXP('Capital Market Assumptions'!$B$22+'Capital Market Assumptions'!$B$23*'Random Draws'!G246)</f>
        <v>755.50256121183986</v>
      </c>
      <c r="I247" s="5">
        <f>BA247*EXP('Capital Market Assumptions'!$B$22+'Capital Market Assumptions'!$B$23*'Random Draws'!H246)</f>
        <v>853.51524336674481</v>
      </c>
      <c r="J247" s="5">
        <f>BB247*EXP('Capital Market Assumptions'!$B$22+'Capital Market Assumptions'!$B$23*'Random Draws'!I246)</f>
        <v>1026.7751146619103</v>
      </c>
      <c r="K247" s="5">
        <f>BC247*EXP('Capital Market Assumptions'!$B$22+'Capital Market Assumptions'!$B$23*'Random Draws'!J246)</f>
        <v>1091.1145808867141</v>
      </c>
      <c r="L247" s="5">
        <f>BD247*EXP('Capital Market Assumptions'!$B$22+'Capital Market Assumptions'!$B$23*'Random Draws'!K246)</f>
        <v>1379.8207199891233</v>
      </c>
      <c r="M247" s="5">
        <f>BE247*EXP('Capital Market Assumptions'!$B$22+'Capital Market Assumptions'!$B$23*'Random Draws'!L246)</f>
        <v>1697.4808218556689</v>
      </c>
      <c r="N247" s="5">
        <f>BF247*EXP('Capital Market Assumptions'!$B$22+'Capital Market Assumptions'!$B$23*'Random Draws'!M246)</f>
        <v>1684.8855101932254</v>
      </c>
      <c r="O247" s="5">
        <f>BG247*EXP('Capital Market Assumptions'!$B$22+'Capital Market Assumptions'!$B$23*'Random Draws'!N246)</f>
        <v>1437.7585076072046</v>
      </c>
      <c r="P247" s="5">
        <f>BH247*EXP('Capital Market Assumptions'!$B$22+'Capital Market Assumptions'!$B$23*'Random Draws'!O246)</f>
        <v>1436.746154258248</v>
      </c>
      <c r="Q247" s="5">
        <f>BI247*EXP('Capital Market Assumptions'!$B$22+'Capital Market Assumptions'!$B$23*'Random Draws'!P246)</f>
        <v>1427.7029040573404</v>
      </c>
      <c r="R247" s="5">
        <f>BJ247*EXP('Capital Market Assumptions'!$B$22+'Capital Market Assumptions'!$B$23*'Random Draws'!Q246)</f>
        <v>1733.1034361461279</v>
      </c>
      <c r="S247" s="5">
        <f>BK247*EXP('Capital Market Assumptions'!$B$22+'Capital Market Assumptions'!$B$23*'Random Draws'!R246)</f>
        <v>2156.7828816971751</v>
      </c>
      <c r="T247" s="5">
        <f>BL247*EXP('Capital Market Assumptions'!$B$22+'Capital Market Assumptions'!$B$23*'Random Draws'!S246)</f>
        <v>1951.9154734519536</v>
      </c>
      <c r="U247" s="5">
        <f>BM247*EXP('Capital Market Assumptions'!$B$22+'Capital Market Assumptions'!$B$23*'Random Draws'!T246)</f>
        <v>1781.4053613767567</v>
      </c>
      <c r="V247" s="5">
        <f>BN247*EXP('Capital Market Assumptions'!$B$22+'Capital Market Assumptions'!$B$23*'Random Draws'!U246)</f>
        <v>1933.5288345818328</v>
      </c>
      <c r="X247">
        <f t="shared" si="111"/>
        <v>4.2999999999999261E-2</v>
      </c>
      <c r="Y247">
        <f t="shared" si="112"/>
        <v>1.0600000000000023</v>
      </c>
      <c r="Z247">
        <f t="shared" si="113"/>
        <v>2.0930000000000035</v>
      </c>
      <c r="AA247">
        <f t="shared" si="114"/>
        <v>3.1530000000000058</v>
      </c>
      <c r="AB247">
        <f t="shared" si="115"/>
        <v>4.2659999999999911</v>
      </c>
      <c r="AC247">
        <f t="shared" si="116"/>
        <v>5.3020000000000067</v>
      </c>
      <c r="AD247">
        <f t="shared" si="117"/>
        <v>6.3569999999999993</v>
      </c>
      <c r="AE247">
        <f t="shared" si="118"/>
        <v>7.3900000000000006</v>
      </c>
      <c r="AF247">
        <f t="shared" si="119"/>
        <v>8.3549999999999898</v>
      </c>
      <c r="AG247">
        <f t="shared" si="120"/>
        <v>9.2480000000000047</v>
      </c>
      <c r="AH247">
        <v>9.9540000000000006</v>
      </c>
      <c r="AI247">
        <v>10.536</v>
      </c>
      <c r="AJ247">
        <v>11.061999999999999</v>
      </c>
      <c r="AK247">
        <v>11.587</v>
      </c>
      <c r="AL247">
        <v>12.256</v>
      </c>
      <c r="AM247">
        <v>12.815</v>
      </c>
      <c r="AN247">
        <v>13.287000000000001</v>
      </c>
      <c r="AO247">
        <v>13.785</v>
      </c>
      <c r="AP247">
        <v>14.218999999999999</v>
      </c>
      <c r="AQ247">
        <v>14.718999999999999</v>
      </c>
      <c r="AS247">
        <f t="shared" si="144"/>
        <v>471</v>
      </c>
      <c r="AT247">
        <f t="shared" si="144"/>
        <v>471</v>
      </c>
      <c r="AU247">
        <f t="shared" si="144"/>
        <v>471</v>
      </c>
      <c r="AV247" s="5">
        <f t="shared" si="121"/>
        <v>525.6073319811627</v>
      </c>
      <c r="AW247" s="5">
        <f t="shared" si="122"/>
        <v>655.82895987992333</v>
      </c>
      <c r="AX247" s="5">
        <f t="shared" si="123"/>
        <v>751.00407752632793</v>
      </c>
      <c r="AY247" s="5">
        <f t="shared" si="124"/>
        <v>684.58864952649606</v>
      </c>
      <c r="AZ247" s="5">
        <f t="shared" si="125"/>
        <v>667.11168379680203</v>
      </c>
      <c r="BA247" s="5">
        <f t="shared" si="126"/>
        <v>750.20056121183984</v>
      </c>
      <c r="BB247" s="5">
        <f t="shared" si="127"/>
        <v>847.15824336674484</v>
      </c>
      <c r="BC247" s="5">
        <f t="shared" si="128"/>
        <v>1019.3851146619103</v>
      </c>
      <c r="BD247" s="5">
        <f t="shared" si="129"/>
        <v>1082.759580886714</v>
      </c>
      <c r="BE247" s="5">
        <f t="shared" si="130"/>
        <v>1370.5727199891232</v>
      </c>
      <c r="BF247" s="5">
        <f t="shared" si="131"/>
        <v>1687.5268218556689</v>
      </c>
      <c r="BG247" s="5">
        <f t="shared" si="132"/>
        <v>1674.3495101932253</v>
      </c>
      <c r="BH247" s="5">
        <f t="shared" si="133"/>
        <v>1426.6965076072047</v>
      </c>
      <c r="BI247" s="5">
        <f t="shared" si="134"/>
        <v>1425.159154258248</v>
      </c>
      <c r="BJ247" s="5">
        <f t="shared" si="135"/>
        <v>1415.4469040573404</v>
      </c>
      <c r="BK247" s="5">
        <f t="shared" si="136"/>
        <v>1720.2884361461279</v>
      </c>
      <c r="BL247" s="5">
        <f t="shared" si="137"/>
        <v>2143.4958816971753</v>
      </c>
      <c r="BM247" s="5">
        <f t="shared" si="138"/>
        <v>1938.1304734519535</v>
      </c>
      <c r="BN247" s="5">
        <f t="shared" si="139"/>
        <v>1767.1863613767566</v>
      </c>
      <c r="BO247" s="5">
        <f t="shared" si="140"/>
        <v>1918.8098345818328</v>
      </c>
    </row>
    <row r="248" spans="1:67" x14ac:dyDescent="0.3">
      <c r="A248">
        <f t="shared" si="141"/>
        <v>244</v>
      </c>
      <c r="B248">
        <f t="shared" si="110"/>
        <v>471</v>
      </c>
      <c r="C248" s="5">
        <f>AU248*EXP('Capital Market Assumptions'!$B$22+'Capital Market Assumptions'!$B$23*'Random Draws'!B247)</f>
        <v>502.94530918827826</v>
      </c>
      <c r="D248" s="5">
        <f>AV248*EXP('Capital Market Assumptions'!$B$22+'Capital Market Assumptions'!$B$23*'Random Draws'!C247)</f>
        <v>563.54721173382973</v>
      </c>
      <c r="E248" s="5">
        <f>AW248*EXP('Capital Market Assumptions'!$B$22+'Capital Market Assumptions'!$B$23*'Random Draws'!D247)</f>
        <v>635.63124963391772</v>
      </c>
      <c r="F248" s="5">
        <f>AX248*EXP('Capital Market Assumptions'!$B$22+'Capital Market Assumptions'!$B$23*'Random Draws'!E247)</f>
        <v>669.66942377692999</v>
      </c>
      <c r="G248" s="5">
        <f>AY248*EXP('Capital Market Assumptions'!$B$22+'Capital Market Assumptions'!$B$23*'Random Draws'!F247)</f>
        <v>731.89071648171375</v>
      </c>
      <c r="H248" s="5">
        <f>AZ248*EXP('Capital Market Assumptions'!$B$22+'Capital Market Assumptions'!$B$23*'Random Draws'!G247)</f>
        <v>709.91951198597906</v>
      </c>
      <c r="I248" s="5">
        <f>BA248*EXP('Capital Market Assumptions'!$B$22+'Capital Market Assumptions'!$B$23*'Random Draws'!H247)</f>
        <v>863.41772003870176</v>
      </c>
      <c r="J248" s="5">
        <f>BB248*EXP('Capital Market Assumptions'!$B$22+'Capital Market Assumptions'!$B$23*'Random Draws'!I247)</f>
        <v>792.89762152625235</v>
      </c>
      <c r="K248" s="5">
        <f>BC248*EXP('Capital Market Assumptions'!$B$22+'Capital Market Assumptions'!$B$23*'Random Draws'!J247)</f>
        <v>852.37055845334135</v>
      </c>
      <c r="L248" s="5">
        <f>BD248*EXP('Capital Market Assumptions'!$B$22+'Capital Market Assumptions'!$B$23*'Random Draws'!K247)</f>
        <v>1030.1814684715544</v>
      </c>
      <c r="M248" s="5">
        <f>BE248*EXP('Capital Market Assumptions'!$B$22+'Capital Market Assumptions'!$B$23*'Random Draws'!L247)</f>
        <v>831.22028428088913</v>
      </c>
      <c r="N248" s="5">
        <f>BF248*EXP('Capital Market Assumptions'!$B$22+'Capital Market Assumptions'!$B$23*'Random Draws'!M247)</f>
        <v>1005.0690702671104</v>
      </c>
      <c r="O248" s="5">
        <f>BG248*EXP('Capital Market Assumptions'!$B$22+'Capital Market Assumptions'!$B$23*'Random Draws'!N247)</f>
        <v>853.07448321647507</v>
      </c>
      <c r="P248" s="5">
        <f>BH248*EXP('Capital Market Assumptions'!$B$22+'Capital Market Assumptions'!$B$23*'Random Draws'!O247)</f>
        <v>881.83105018794902</v>
      </c>
      <c r="Q248" s="5">
        <f>BI248*EXP('Capital Market Assumptions'!$B$22+'Capital Market Assumptions'!$B$23*'Random Draws'!P247)</f>
        <v>1062.5031322791269</v>
      </c>
      <c r="R248" s="5">
        <f>BJ248*EXP('Capital Market Assumptions'!$B$22+'Capital Market Assumptions'!$B$23*'Random Draws'!Q247)</f>
        <v>1232.2744926448859</v>
      </c>
      <c r="S248" s="5">
        <f>BK248*EXP('Capital Market Assumptions'!$B$22+'Capital Market Assumptions'!$B$23*'Random Draws'!R247)</f>
        <v>1248.4740694320503</v>
      </c>
      <c r="T248" s="5">
        <f>BL248*EXP('Capital Market Assumptions'!$B$22+'Capital Market Assumptions'!$B$23*'Random Draws'!S247)</f>
        <v>1268.959670686339</v>
      </c>
      <c r="U248" s="5">
        <f>BM248*EXP('Capital Market Assumptions'!$B$22+'Capital Market Assumptions'!$B$23*'Random Draws'!T247)</f>
        <v>1298.61027193628</v>
      </c>
      <c r="V248" s="5">
        <f>BN248*EXP('Capital Market Assumptions'!$B$22+'Capital Market Assumptions'!$B$23*'Random Draws'!U247)</f>
        <v>1676.3633545389321</v>
      </c>
      <c r="X248">
        <f t="shared" si="111"/>
        <v>4.2999999999999261E-2</v>
      </c>
      <c r="Y248">
        <f t="shared" si="112"/>
        <v>1.0600000000000023</v>
      </c>
      <c r="Z248">
        <f t="shared" si="113"/>
        <v>2.0930000000000035</v>
      </c>
      <c r="AA248">
        <f t="shared" si="114"/>
        <v>3.1530000000000058</v>
      </c>
      <c r="AB248">
        <f t="shared" si="115"/>
        <v>4.2659999999999911</v>
      </c>
      <c r="AC248">
        <f t="shared" si="116"/>
        <v>5.3020000000000067</v>
      </c>
      <c r="AD248">
        <f t="shared" si="117"/>
        <v>6.3569999999999993</v>
      </c>
      <c r="AE248">
        <f t="shared" si="118"/>
        <v>7.3900000000000006</v>
      </c>
      <c r="AF248">
        <f t="shared" si="119"/>
        <v>8.3549999999999898</v>
      </c>
      <c r="AG248">
        <f t="shared" si="120"/>
        <v>9.2480000000000047</v>
      </c>
      <c r="AH248">
        <v>9.9540000000000006</v>
      </c>
      <c r="AI248">
        <v>10.536</v>
      </c>
      <c r="AJ248">
        <v>11.061999999999999</v>
      </c>
      <c r="AK248">
        <v>11.587</v>
      </c>
      <c r="AL248">
        <v>12.256</v>
      </c>
      <c r="AM248">
        <v>12.815</v>
      </c>
      <c r="AN248">
        <v>13.287000000000001</v>
      </c>
      <c r="AO248">
        <v>13.785</v>
      </c>
      <c r="AP248">
        <v>14.218999999999999</v>
      </c>
      <c r="AQ248">
        <v>14.718999999999999</v>
      </c>
      <c r="AS248">
        <f t="shared" si="144"/>
        <v>471</v>
      </c>
      <c r="AT248">
        <f t="shared" si="144"/>
        <v>471</v>
      </c>
      <c r="AU248">
        <f t="shared" si="144"/>
        <v>471</v>
      </c>
      <c r="AV248" s="5">
        <f t="shared" si="121"/>
        <v>502.90230918827825</v>
      </c>
      <c r="AW248" s="5">
        <f t="shared" si="122"/>
        <v>562.48721173382978</v>
      </c>
      <c r="AX248" s="5">
        <f t="shared" si="123"/>
        <v>633.53824963391776</v>
      </c>
      <c r="AY248" s="5">
        <f t="shared" si="124"/>
        <v>666.51642377692997</v>
      </c>
      <c r="AZ248" s="5">
        <f t="shared" si="125"/>
        <v>727.62471648171379</v>
      </c>
      <c r="BA248" s="5">
        <f t="shared" si="126"/>
        <v>704.61751198597904</v>
      </c>
      <c r="BB248" s="5">
        <f t="shared" si="127"/>
        <v>857.06072003870179</v>
      </c>
      <c r="BC248" s="5">
        <f t="shared" si="128"/>
        <v>785.50762152625236</v>
      </c>
      <c r="BD248" s="5">
        <f t="shared" si="129"/>
        <v>844.01555845334133</v>
      </c>
      <c r="BE248" s="5">
        <f t="shared" si="130"/>
        <v>1020.9334684715543</v>
      </c>
      <c r="BF248" s="5">
        <f t="shared" si="131"/>
        <v>821.26628428088918</v>
      </c>
      <c r="BG248" s="5">
        <f t="shared" si="132"/>
        <v>994.53307026711047</v>
      </c>
      <c r="BH248" s="5">
        <f t="shared" si="133"/>
        <v>842.01248321647506</v>
      </c>
      <c r="BI248" s="5">
        <f t="shared" si="134"/>
        <v>870.24405018794903</v>
      </c>
      <c r="BJ248" s="5">
        <f t="shared" si="135"/>
        <v>1050.2471322791268</v>
      </c>
      <c r="BK248" s="5">
        <f t="shared" si="136"/>
        <v>1219.4594926448858</v>
      </c>
      <c r="BL248" s="5">
        <f t="shared" si="137"/>
        <v>1235.1870694320503</v>
      </c>
      <c r="BM248" s="5">
        <f t="shared" si="138"/>
        <v>1255.1746706863389</v>
      </c>
      <c r="BN248" s="5">
        <f t="shared" si="139"/>
        <v>1284.39127193628</v>
      </c>
      <c r="BO248" s="5">
        <f t="shared" si="140"/>
        <v>1661.644354538932</v>
      </c>
    </row>
    <row r="249" spans="1:67" x14ac:dyDescent="0.3">
      <c r="A249">
        <f t="shared" si="141"/>
        <v>245</v>
      </c>
      <c r="B249">
        <f t="shared" si="110"/>
        <v>471</v>
      </c>
      <c r="C249" s="5">
        <f>AU249*EXP('Capital Market Assumptions'!$B$22+'Capital Market Assumptions'!$B$23*'Random Draws'!B248)</f>
        <v>515.47859561096664</v>
      </c>
      <c r="D249" s="5">
        <f>AV249*EXP('Capital Market Assumptions'!$B$22+'Capital Market Assumptions'!$B$23*'Random Draws'!C248)</f>
        <v>529.47973766732173</v>
      </c>
      <c r="E249" s="5">
        <f>AW249*EXP('Capital Market Assumptions'!$B$22+'Capital Market Assumptions'!$B$23*'Random Draws'!D248)</f>
        <v>518.92123645463698</v>
      </c>
      <c r="F249" s="5">
        <f>AX249*EXP('Capital Market Assumptions'!$B$22+'Capital Market Assumptions'!$B$23*'Random Draws'!E248)</f>
        <v>575.25098909839926</v>
      </c>
      <c r="G249" s="5">
        <f>AY249*EXP('Capital Market Assumptions'!$B$22+'Capital Market Assumptions'!$B$23*'Random Draws'!F248)</f>
        <v>626.78755430904357</v>
      </c>
      <c r="H249" s="5">
        <f>AZ249*EXP('Capital Market Assumptions'!$B$22+'Capital Market Assumptions'!$B$23*'Random Draws'!G248)</f>
        <v>671.70283930073219</v>
      </c>
      <c r="I249" s="5">
        <f>BA249*EXP('Capital Market Assumptions'!$B$22+'Capital Market Assumptions'!$B$23*'Random Draws'!H248)</f>
        <v>586.40480329909451</v>
      </c>
      <c r="J249" s="5">
        <f>BB249*EXP('Capital Market Assumptions'!$B$22+'Capital Market Assumptions'!$B$23*'Random Draws'!I248)</f>
        <v>545.45886630788539</v>
      </c>
      <c r="K249" s="5">
        <f>BC249*EXP('Capital Market Assumptions'!$B$22+'Capital Market Assumptions'!$B$23*'Random Draws'!J248)</f>
        <v>647.84528514615226</v>
      </c>
      <c r="L249" s="5">
        <f>BD249*EXP('Capital Market Assumptions'!$B$22+'Capital Market Assumptions'!$B$23*'Random Draws'!K248)</f>
        <v>821.47072051139207</v>
      </c>
      <c r="M249" s="5">
        <f>BE249*EXP('Capital Market Assumptions'!$B$22+'Capital Market Assumptions'!$B$23*'Random Draws'!L248)</f>
        <v>894.76051778757505</v>
      </c>
      <c r="N249" s="5">
        <f>BF249*EXP('Capital Market Assumptions'!$B$22+'Capital Market Assumptions'!$B$23*'Random Draws'!M248)</f>
        <v>978.27915793808506</v>
      </c>
      <c r="O249" s="5">
        <f>BG249*EXP('Capital Market Assumptions'!$B$22+'Capital Market Assumptions'!$B$23*'Random Draws'!N248)</f>
        <v>971.29394830217836</v>
      </c>
      <c r="P249" s="5">
        <f>BH249*EXP('Capital Market Assumptions'!$B$22+'Capital Market Assumptions'!$B$23*'Random Draws'!O248)</f>
        <v>951.90747623088498</v>
      </c>
      <c r="Q249" s="5">
        <f>BI249*EXP('Capital Market Assumptions'!$B$22+'Capital Market Assumptions'!$B$23*'Random Draws'!P248)</f>
        <v>1015.9570848167506</v>
      </c>
      <c r="R249" s="5">
        <f>BJ249*EXP('Capital Market Assumptions'!$B$22+'Capital Market Assumptions'!$B$23*'Random Draws'!Q248)</f>
        <v>973.37311434629726</v>
      </c>
      <c r="S249" s="5">
        <f>BK249*EXP('Capital Market Assumptions'!$B$22+'Capital Market Assumptions'!$B$23*'Random Draws'!R248)</f>
        <v>851.3680426333683</v>
      </c>
      <c r="T249" s="5">
        <f>BL249*EXP('Capital Market Assumptions'!$B$22+'Capital Market Assumptions'!$B$23*'Random Draws'!S248)</f>
        <v>1089.9526292811772</v>
      </c>
      <c r="U249" s="5">
        <f>BM249*EXP('Capital Market Assumptions'!$B$22+'Capital Market Assumptions'!$B$23*'Random Draws'!T248)</f>
        <v>968.64290913537593</v>
      </c>
      <c r="V249" s="5">
        <f>BN249*EXP('Capital Market Assumptions'!$B$22+'Capital Market Assumptions'!$B$23*'Random Draws'!U248)</f>
        <v>940.92343136736861</v>
      </c>
      <c r="X249">
        <f t="shared" si="111"/>
        <v>4.2999999999999261E-2</v>
      </c>
      <c r="Y249">
        <f t="shared" si="112"/>
        <v>1.0600000000000023</v>
      </c>
      <c r="Z249">
        <f t="shared" si="113"/>
        <v>2.0930000000000035</v>
      </c>
      <c r="AA249">
        <f t="shared" si="114"/>
        <v>3.1530000000000058</v>
      </c>
      <c r="AB249">
        <f t="shared" si="115"/>
        <v>4.2659999999999911</v>
      </c>
      <c r="AC249">
        <f t="shared" si="116"/>
        <v>5.3020000000000067</v>
      </c>
      <c r="AD249">
        <f t="shared" si="117"/>
        <v>6.3569999999999993</v>
      </c>
      <c r="AE249">
        <f t="shared" si="118"/>
        <v>7.3900000000000006</v>
      </c>
      <c r="AF249">
        <f t="shared" si="119"/>
        <v>8.3549999999999898</v>
      </c>
      <c r="AG249">
        <f t="shared" si="120"/>
        <v>9.2480000000000047</v>
      </c>
      <c r="AH249">
        <v>9.9540000000000006</v>
      </c>
      <c r="AI249">
        <v>10.536</v>
      </c>
      <c r="AJ249">
        <v>11.061999999999999</v>
      </c>
      <c r="AK249">
        <v>11.587</v>
      </c>
      <c r="AL249">
        <v>12.256</v>
      </c>
      <c r="AM249">
        <v>12.815</v>
      </c>
      <c r="AN249">
        <v>13.287000000000001</v>
      </c>
      <c r="AO249">
        <v>13.785</v>
      </c>
      <c r="AP249">
        <v>14.218999999999999</v>
      </c>
      <c r="AQ249">
        <v>14.718999999999999</v>
      </c>
      <c r="AS249">
        <f t="shared" si="144"/>
        <v>471</v>
      </c>
      <c r="AT249">
        <f t="shared" si="144"/>
        <v>471</v>
      </c>
      <c r="AU249">
        <f t="shared" si="144"/>
        <v>471</v>
      </c>
      <c r="AV249" s="5">
        <f t="shared" si="121"/>
        <v>515.43559561096663</v>
      </c>
      <c r="AW249" s="5">
        <f t="shared" si="122"/>
        <v>528.41973766732167</v>
      </c>
      <c r="AX249" s="5">
        <f t="shared" si="123"/>
        <v>516.82823645463702</v>
      </c>
      <c r="AY249" s="5">
        <f t="shared" si="124"/>
        <v>572.09798909839924</v>
      </c>
      <c r="AZ249" s="5">
        <f t="shared" si="125"/>
        <v>622.52155430904361</v>
      </c>
      <c r="BA249" s="5">
        <f t="shared" si="126"/>
        <v>666.40083930073217</v>
      </c>
      <c r="BB249" s="5">
        <f t="shared" si="127"/>
        <v>580.04780329909454</v>
      </c>
      <c r="BC249" s="5">
        <f t="shared" si="128"/>
        <v>538.0688663078854</v>
      </c>
      <c r="BD249" s="5">
        <f t="shared" si="129"/>
        <v>639.49028514615225</v>
      </c>
      <c r="BE249" s="5">
        <f t="shared" si="130"/>
        <v>812.22272051139203</v>
      </c>
      <c r="BF249" s="5">
        <f t="shared" si="131"/>
        <v>884.8065177875751</v>
      </c>
      <c r="BG249" s="5">
        <f t="shared" si="132"/>
        <v>967.74315793808512</v>
      </c>
      <c r="BH249" s="5">
        <f t="shared" si="133"/>
        <v>960.23194830217835</v>
      </c>
      <c r="BI249" s="5">
        <f t="shared" si="134"/>
        <v>940.32047623088499</v>
      </c>
      <c r="BJ249" s="5">
        <f t="shared" si="135"/>
        <v>1003.7010848167506</v>
      </c>
      <c r="BK249" s="5">
        <f t="shared" si="136"/>
        <v>960.5581143462972</v>
      </c>
      <c r="BL249" s="5">
        <f t="shared" si="137"/>
        <v>838.08104263336827</v>
      </c>
      <c r="BM249" s="5">
        <f t="shared" si="138"/>
        <v>1076.1676292811771</v>
      </c>
      <c r="BN249" s="5">
        <f t="shared" si="139"/>
        <v>954.42390913537588</v>
      </c>
      <c r="BO249" s="5">
        <f t="shared" si="140"/>
        <v>926.20443136736856</v>
      </c>
    </row>
    <row r="250" spans="1:67" x14ac:dyDescent="0.3">
      <c r="A250">
        <f t="shared" si="141"/>
        <v>246</v>
      </c>
      <c r="B250">
        <f t="shared" si="110"/>
        <v>471</v>
      </c>
      <c r="C250" s="5">
        <f>AU250*EXP('Capital Market Assumptions'!$B$22+'Capital Market Assumptions'!$B$23*'Random Draws'!B249)</f>
        <v>420.5992651180303</v>
      </c>
      <c r="D250" s="5">
        <f>AV250*EXP('Capital Market Assumptions'!$B$22+'Capital Market Assumptions'!$B$23*'Random Draws'!C249)</f>
        <v>428.78105873555484</v>
      </c>
      <c r="E250" s="5">
        <f>AW250*EXP('Capital Market Assumptions'!$B$22+'Capital Market Assumptions'!$B$23*'Random Draws'!D249)</f>
        <v>459.34814067172891</v>
      </c>
      <c r="F250" s="5">
        <f>AX250*EXP('Capital Market Assumptions'!$B$22+'Capital Market Assumptions'!$B$23*'Random Draws'!E249)</f>
        <v>611.95549143791652</v>
      </c>
      <c r="G250" s="5">
        <f>AY250*EXP('Capital Market Assumptions'!$B$22+'Capital Market Assumptions'!$B$23*'Random Draws'!F249)</f>
        <v>677.24599726329848</v>
      </c>
      <c r="H250" s="5">
        <f>AZ250*EXP('Capital Market Assumptions'!$B$22+'Capital Market Assumptions'!$B$23*'Random Draws'!G249)</f>
        <v>678.26392789011743</v>
      </c>
      <c r="I250" s="5">
        <f>BA250*EXP('Capital Market Assumptions'!$B$22+'Capital Market Assumptions'!$B$23*'Random Draws'!H249)</f>
        <v>677.31230618756263</v>
      </c>
      <c r="J250" s="5">
        <f>BB250*EXP('Capital Market Assumptions'!$B$22+'Capital Market Assumptions'!$B$23*'Random Draws'!I249)</f>
        <v>788.24525053277478</v>
      </c>
      <c r="K250" s="5">
        <f>BC250*EXP('Capital Market Assumptions'!$B$22+'Capital Market Assumptions'!$B$23*'Random Draws'!J249)</f>
        <v>1004.6030775990073</v>
      </c>
      <c r="L250" s="5">
        <f>BD250*EXP('Capital Market Assumptions'!$B$22+'Capital Market Assumptions'!$B$23*'Random Draws'!K249)</f>
        <v>1177.9419386486163</v>
      </c>
      <c r="M250" s="5">
        <f>BE250*EXP('Capital Market Assumptions'!$B$22+'Capital Market Assumptions'!$B$23*'Random Draws'!L249)</f>
        <v>1305.6012463322656</v>
      </c>
      <c r="N250" s="5">
        <f>BF250*EXP('Capital Market Assumptions'!$B$22+'Capital Market Assumptions'!$B$23*'Random Draws'!M249)</f>
        <v>1312.3954060217181</v>
      </c>
      <c r="O250" s="5">
        <f>BG250*EXP('Capital Market Assumptions'!$B$22+'Capital Market Assumptions'!$B$23*'Random Draws'!N249)</f>
        <v>1710.6549518115451</v>
      </c>
      <c r="P250" s="5">
        <f>BH250*EXP('Capital Market Assumptions'!$B$22+'Capital Market Assumptions'!$B$23*'Random Draws'!O249)</f>
        <v>1719.5308958732601</v>
      </c>
      <c r="Q250" s="5">
        <f>BI250*EXP('Capital Market Assumptions'!$B$22+'Capital Market Assumptions'!$B$23*'Random Draws'!P249)</f>
        <v>1718.5413781591315</v>
      </c>
      <c r="R250" s="5">
        <f>BJ250*EXP('Capital Market Assumptions'!$B$22+'Capital Market Assumptions'!$B$23*'Random Draws'!Q249)</f>
        <v>2275.6006558658542</v>
      </c>
      <c r="S250" s="5">
        <f>BK250*EXP('Capital Market Assumptions'!$B$22+'Capital Market Assumptions'!$B$23*'Random Draws'!R249)</f>
        <v>2810.7688659348228</v>
      </c>
      <c r="T250" s="5">
        <f>BL250*EXP('Capital Market Assumptions'!$B$22+'Capital Market Assumptions'!$B$23*'Random Draws'!S249)</f>
        <v>2528.6247511630281</v>
      </c>
      <c r="U250" s="5">
        <f>BM250*EXP('Capital Market Assumptions'!$B$22+'Capital Market Assumptions'!$B$23*'Random Draws'!T249)</f>
        <v>2683.1345216204759</v>
      </c>
      <c r="V250" s="5">
        <f>BN250*EXP('Capital Market Assumptions'!$B$22+'Capital Market Assumptions'!$B$23*'Random Draws'!U249)</f>
        <v>2308.7920011056399</v>
      </c>
      <c r="X250">
        <f t="shared" si="111"/>
        <v>4.2999999999999261E-2</v>
      </c>
      <c r="Y250">
        <f t="shared" si="112"/>
        <v>1.0600000000000023</v>
      </c>
      <c r="Z250">
        <f t="shared" si="113"/>
        <v>2.0930000000000035</v>
      </c>
      <c r="AA250">
        <f t="shared" si="114"/>
        <v>3.1530000000000058</v>
      </c>
      <c r="AB250">
        <f t="shared" si="115"/>
        <v>4.2659999999999911</v>
      </c>
      <c r="AC250">
        <f t="shared" si="116"/>
        <v>5.3020000000000067</v>
      </c>
      <c r="AD250">
        <f t="shared" si="117"/>
        <v>6.3569999999999993</v>
      </c>
      <c r="AE250">
        <f t="shared" si="118"/>
        <v>7.3900000000000006</v>
      </c>
      <c r="AF250">
        <f t="shared" si="119"/>
        <v>8.3549999999999898</v>
      </c>
      <c r="AG250">
        <f t="shared" si="120"/>
        <v>9.2480000000000047</v>
      </c>
      <c r="AH250">
        <v>9.9540000000000006</v>
      </c>
      <c r="AI250">
        <v>10.536</v>
      </c>
      <c r="AJ250">
        <v>11.061999999999999</v>
      </c>
      <c r="AK250">
        <v>11.587</v>
      </c>
      <c r="AL250">
        <v>12.256</v>
      </c>
      <c r="AM250">
        <v>12.815</v>
      </c>
      <c r="AN250">
        <v>13.287000000000001</v>
      </c>
      <c r="AO250">
        <v>13.785</v>
      </c>
      <c r="AP250">
        <v>14.218999999999999</v>
      </c>
      <c r="AQ250">
        <v>14.718999999999999</v>
      </c>
      <c r="AS250">
        <f t="shared" si="144"/>
        <v>471</v>
      </c>
      <c r="AT250">
        <f t="shared" si="144"/>
        <v>471</v>
      </c>
      <c r="AU250">
        <f t="shared" si="144"/>
        <v>471</v>
      </c>
      <c r="AV250" s="5">
        <f t="shared" si="121"/>
        <v>420.5562651180303</v>
      </c>
      <c r="AW250" s="5">
        <f t="shared" si="122"/>
        <v>427.72105873555483</v>
      </c>
      <c r="AX250" s="5">
        <f t="shared" si="123"/>
        <v>457.2551406717289</v>
      </c>
      <c r="AY250" s="5">
        <f t="shared" si="124"/>
        <v>608.8024914379165</v>
      </c>
      <c r="AZ250" s="5">
        <f t="shared" si="125"/>
        <v>672.97999726329851</v>
      </c>
      <c r="BA250" s="5">
        <f t="shared" si="126"/>
        <v>672.96192789011741</v>
      </c>
      <c r="BB250" s="5">
        <f t="shared" si="127"/>
        <v>670.95530618756266</v>
      </c>
      <c r="BC250" s="5">
        <f t="shared" si="128"/>
        <v>780.85525053277479</v>
      </c>
      <c r="BD250" s="5">
        <f t="shared" si="129"/>
        <v>996.24807759900727</v>
      </c>
      <c r="BE250" s="5">
        <f t="shared" si="130"/>
        <v>1168.6939386486163</v>
      </c>
      <c r="BF250" s="5">
        <f t="shared" si="131"/>
        <v>1295.6472463322657</v>
      </c>
      <c r="BG250" s="5">
        <f t="shared" si="132"/>
        <v>1301.8594060217181</v>
      </c>
      <c r="BH250" s="5">
        <f t="shared" si="133"/>
        <v>1699.5929518115452</v>
      </c>
      <c r="BI250" s="5">
        <f t="shared" si="134"/>
        <v>1707.9438958732601</v>
      </c>
      <c r="BJ250" s="5">
        <f t="shared" si="135"/>
        <v>1706.2853781591314</v>
      </c>
      <c r="BK250" s="5">
        <f t="shared" si="136"/>
        <v>2262.7856558658541</v>
      </c>
      <c r="BL250" s="5">
        <f t="shared" si="137"/>
        <v>2797.481865934823</v>
      </c>
      <c r="BM250" s="5">
        <f t="shared" si="138"/>
        <v>2514.8397511630283</v>
      </c>
      <c r="BN250" s="5">
        <f t="shared" si="139"/>
        <v>2668.9155216204758</v>
      </c>
      <c r="BO250" s="5">
        <f t="shared" si="140"/>
        <v>2294.0730011056398</v>
      </c>
    </row>
    <row r="251" spans="1:67" x14ac:dyDescent="0.3">
      <c r="A251">
        <f t="shared" si="141"/>
        <v>247</v>
      </c>
      <c r="B251">
        <f t="shared" si="110"/>
        <v>471</v>
      </c>
      <c r="C251" s="5">
        <f>AU251*EXP('Capital Market Assumptions'!$B$22+'Capital Market Assumptions'!$B$23*'Random Draws'!B250)</f>
        <v>499.70460885783791</v>
      </c>
      <c r="D251" s="5">
        <f>AV251*EXP('Capital Market Assumptions'!$B$22+'Capital Market Assumptions'!$B$23*'Random Draws'!C250)</f>
        <v>560.03250129498167</v>
      </c>
      <c r="E251" s="5">
        <f>AW251*EXP('Capital Market Assumptions'!$B$22+'Capital Market Assumptions'!$B$23*'Random Draws'!D250)</f>
        <v>546.41512161447156</v>
      </c>
      <c r="F251" s="5">
        <f>AX251*EXP('Capital Market Assumptions'!$B$22+'Capital Market Assumptions'!$B$23*'Random Draws'!E250)</f>
        <v>548.40423752375909</v>
      </c>
      <c r="G251" s="5">
        <f>AY251*EXP('Capital Market Assumptions'!$B$22+'Capital Market Assumptions'!$B$23*'Random Draws'!F250)</f>
        <v>555.52720627125143</v>
      </c>
      <c r="H251" s="5">
        <f>AZ251*EXP('Capital Market Assumptions'!$B$22+'Capital Market Assumptions'!$B$23*'Random Draws'!G250)</f>
        <v>591.55465484284196</v>
      </c>
      <c r="I251" s="5">
        <f>BA251*EXP('Capital Market Assumptions'!$B$22+'Capital Market Assumptions'!$B$23*'Random Draws'!H250)</f>
        <v>734.51374140904034</v>
      </c>
      <c r="J251" s="5">
        <f>BB251*EXP('Capital Market Assumptions'!$B$22+'Capital Market Assumptions'!$B$23*'Random Draws'!I250)</f>
        <v>693.9231943568625</v>
      </c>
      <c r="K251" s="5">
        <f>BC251*EXP('Capital Market Assumptions'!$B$22+'Capital Market Assumptions'!$B$23*'Random Draws'!J250)</f>
        <v>608.70603531727261</v>
      </c>
      <c r="L251" s="5">
        <f>BD251*EXP('Capital Market Assumptions'!$B$22+'Capital Market Assumptions'!$B$23*'Random Draws'!K250)</f>
        <v>634.28428780802005</v>
      </c>
      <c r="M251" s="5">
        <f>BE251*EXP('Capital Market Assumptions'!$B$22+'Capital Market Assumptions'!$B$23*'Random Draws'!L250)</f>
        <v>673.1776719027331</v>
      </c>
      <c r="N251" s="5">
        <f>BF251*EXP('Capital Market Assumptions'!$B$22+'Capital Market Assumptions'!$B$23*'Random Draws'!M250)</f>
        <v>562.9946731652899</v>
      </c>
      <c r="O251" s="5">
        <f>BG251*EXP('Capital Market Assumptions'!$B$22+'Capital Market Assumptions'!$B$23*'Random Draws'!N250)</f>
        <v>619.97436885875493</v>
      </c>
      <c r="P251" s="5">
        <f>BH251*EXP('Capital Market Assumptions'!$B$22+'Capital Market Assumptions'!$B$23*'Random Draws'!O250)</f>
        <v>625.9375245890617</v>
      </c>
      <c r="Q251" s="5">
        <f>BI251*EXP('Capital Market Assumptions'!$B$22+'Capital Market Assumptions'!$B$23*'Random Draws'!P250)</f>
        <v>610.58333893912743</v>
      </c>
      <c r="R251" s="5">
        <f>BJ251*EXP('Capital Market Assumptions'!$B$22+'Capital Market Assumptions'!$B$23*'Random Draws'!Q250)</f>
        <v>616.97637434303613</v>
      </c>
      <c r="S251" s="5">
        <f>BK251*EXP('Capital Market Assumptions'!$B$22+'Capital Market Assumptions'!$B$23*'Random Draws'!R250)</f>
        <v>701.64274502472847</v>
      </c>
      <c r="T251" s="5">
        <f>BL251*EXP('Capital Market Assumptions'!$B$22+'Capital Market Assumptions'!$B$23*'Random Draws'!S250)</f>
        <v>874.19424640127602</v>
      </c>
      <c r="U251" s="5">
        <f>BM251*EXP('Capital Market Assumptions'!$B$22+'Capital Market Assumptions'!$B$23*'Random Draws'!T250)</f>
        <v>774.98389062798378</v>
      </c>
      <c r="V251" s="5">
        <f>BN251*EXP('Capital Market Assumptions'!$B$22+'Capital Market Assumptions'!$B$23*'Random Draws'!U250)</f>
        <v>710.10813487894927</v>
      </c>
      <c r="X251">
        <f t="shared" si="111"/>
        <v>4.2999999999999261E-2</v>
      </c>
      <c r="Y251">
        <f t="shared" si="112"/>
        <v>1.0600000000000023</v>
      </c>
      <c r="Z251">
        <f t="shared" si="113"/>
        <v>2.0930000000000035</v>
      </c>
      <c r="AA251">
        <f t="shared" si="114"/>
        <v>3.1530000000000058</v>
      </c>
      <c r="AB251">
        <f t="shared" si="115"/>
        <v>4.2659999999999911</v>
      </c>
      <c r="AC251">
        <f t="shared" si="116"/>
        <v>5.3020000000000067</v>
      </c>
      <c r="AD251">
        <f t="shared" si="117"/>
        <v>6.3569999999999993</v>
      </c>
      <c r="AE251">
        <f t="shared" si="118"/>
        <v>7.3900000000000006</v>
      </c>
      <c r="AF251">
        <f t="shared" si="119"/>
        <v>8.3549999999999898</v>
      </c>
      <c r="AG251">
        <f t="shared" si="120"/>
        <v>9.2480000000000047</v>
      </c>
      <c r="AH251">
        <v>9.9540000000000006</v>
      </c>
      <c r="AI251">
        <v>10.536</v>
      </c>
      <c r="AJ251">
        <v>11.061999999999999</v>
      </c>
      <c r="AK251">
        <v>11.587</v>
      </c>
      <c r="AL251">
        <v>12.256</v>
      </c>
      <c r="AM251">
        <v>12.815</v>
      </c>
      <c r="AN251">
        <v>13.287000000000001</v>
      </c>
      <c r="AO251">
        <v>13.785</v>
      </c>
      <c r="AP251">
        <v>14.218999999999999</v>
      </c>
      <c r="AQ251">
        <v>14.718999999999999</v>
      </c>
      <c r="AS251">
        <f t="shared" si="144"/>
        <v>471</v>
      </c>
      <c r="AT251">
        <f t="shared" si="144"/>
        <v>471</v>
      </c>
      <c r="AU251">
        <f t="shared" si="144"/>
        <v>471</v>
      </c>
      <c r="AV251" s="5">
        <f t="shared" si="121"/>
        <v>499.6616088578379</v>
      </c>
      <c r="AW251" s="5">
        <f t="shared" si="122"/>
        <v>558.97250129498161</v>
      </c>
      <c r="AX251" s="5">
        <f t="shared" si="123"/>
        <v>544.3221216144716</v>
      </c>
      <c r="AY251" s="5">
        <f t="shared" si="124"/>
        <v>545.25123752375907</v>
      </c>
      <c r="AZ251" s="5">
        <f t="shared" si="125"/>
        <v>551.26120627125147</v>
      </c>
      <c r="BA251" s="5">
        <f t="shared" si="126"/>
        <v>586.25265484284193</v>
      </c>
      <c r="BB251" s="5">
        <f t="shared" si="127"/>
        <v>728.15674140904036</v>
      </c>
      <c r="BC251" s="5">
        <f t="shared" si="128"/>
        <v>686.53319435686251</v>
      </c>
      <c r="BD251" s="5">
        <f t="shared" si="129"/>
        <v>600.35103531727259</v>
      </c>
      <c r="BE251" s="5">
        <f t="shared" si="130"/>
        <v>625.03628780802001</v>
      </c>
      <c r="BF251" s="5">
        <f t="shared" si="131"/>
        <v>663.22367190273314</v>
      </c>
      <c r="BG251" s="5">
        <f t="shared" si="132"/>
        <v>552.45867316528995</v>
      </c>
      <c r="BH251" s="5">
        <f t="shared" si="133"/>
        <v>608.91236885875492</v>
      </c>
      <c r="BI251" s="5">
        <f t="shared" si="134"/>
        <v>614.35052458906171</v>
      </c>
      <c r="BJ251" s="5">
        <f t="shared" si="135"/>
        <v>598.32733893912746</v>
      </c>
      <c r="BK251" s="5">
        <f t="shared" si="136"/>
        <v>604.16137434303607</v>
      </c>
      <c r="BL251" s="5">
        <f t="shared" si="137"/>
        <v>688.35574502472844</v>
      </c>
      <c r="BM251" s="5">
        <f t="shared" si="138"/>
        <v>860.40924640127605</v>
      </c>
      <c r="BN251" s="5">
        <f t="shared" si="139"/>
        <v>760.76489062798373</v>
      </c>
      <c r="BO251" s="5">
        <f t="shared" si="140"/>
        <v>695.38913487894922</v>
      </c>
    </row>
    <row r="252" spans="1:67" x14ac:dyDescent="0.3">
      <c r="A252">
        <f t="shared" si="141"/>
        <v>248</v>
      </c>
      <c r="B252">
        <f t="shared" si="110"/>
        <v>471</v>
      </c>
      <c r="C252" s="5">
        <f>AU252*EXP('Capital Market Assumptions'!$B$22+'Capital Market Assumptions'!$B$23*'Random Draws'!B251)</f>
        <v>608.23542876635986</v>
      </c>
      <c r="D252" s="5">
        <f>AV252*EXP('Capital Market Assumptions'!$B$22+'Capital Market Assumptions'!$B$23*'Random Draws'!C251)</f>
        <v>723.84480255387768</v>
      </c>
      <c r="E252" s="5">
        <f>AW252*EXP('Capital Market Assumptions'!$B$22+'Capital Market Assumptions'!$B$23*'Random Draws'!D251)</f>
        <v>784.72978992612104</v>
      </c>
      <c r="F252" s="5">
        <f>AX252*EXP('Capital Market Assumptions'!$B$22+'Capital Market Assumptions'!$B$23*'Random Draws'!E251)</f>
        <v>784.06777369352653</v>
      </c>
      <c r="G252" s="5">
        <f>AY252*EXP('Capital Market Assumptions'!$B$22+'Capital Market Assumptions'!$B$23*'Random Draws'!F251)</f>
        <v>885.503696730005</v>
      </c>
      <c r="H252" s="5">
        <f>AZ252*EXP('Capital Market Assumptions'!$B$22+'Capital Market Assumptions'!$B$23*'Random Draws'!G251)</f>
        <v>942.19968804864016</v>
      </c>
      <c r="I252" s="5">
        <f>BA252*EXP('Capital Market Assumptions'!$B$22+'Capital Market Assumptions'!$B$23*'Random Draws'!H251)</f>
        <v>914.60647429439507</v>
      </c>
      <c r="J252" s="5">
        <f>BB252*EXP('Capital Market Assumptions'!$B$22+'Capital Market Assumptions'!$B$23*'Random Draws'!I251)</f>
        <v>1103.0662681531114</v>
      </c>
      <c r="K252" s="5">
        <f>BC252*EXP('Capital Market Assumptions'!$B$22+'Capital Market Assumptions'!$B$23*'Random Draws'!J251)</f>
        <v>1046.6247108498926</v>
      </c>
      <c r="L252" s="5">
        <f>BD252*EXP('Capital Market Assumptions'!$B$22+'Capital Market Assumptions'!$B$23*'Random Draws'!K251)</f>
        <v>1233.5833490125081</v>
      </c>
      <c r="M252" s="5">
        <f>BE252*EXP('Capital Market Assumptions'!$B$22+'Capital Market Assumptions'!$B$23*'Random Draws'!L251)</f>
        <v>1430.284241056718</v>
      </c>
      <c r="N252" s="5">
        <f>BF252*EXP('Capital Market Assumptions'!$B$22+'Capital Market Assumptions'!$B$23*'Random Draws'!M251)</f>
        <v>1728.8748901508143</v>
      </c>
      <c r="O252" s="5">
        <f>BG252*EXP('Capital Market Assumptions'!$B$22+'Capital Market Assumptions'!$B$23*'Random Draws'!N251)</f>
        <v>1780.6048979875986</v>
      </c>
      <c r="P252" s="5">
        <f>BH252*EXP('Capital Market Assumptions'!$B$22+'Capital Market Assumptions'!$B$23*'Random Draws'!O251)</f>
        <v>2021.1655101965978</v>
      </c>
      <c r="Q252" s="5">
        <f>BI252*EXP('Capital Market Assumptions'!$B$22+'Capital Market Assumptions'!$B$23*'Random Draws'!P251)</f>
        <v>2056.949336941504</v>
      </c>
      <c r="R252" s="5">
        <f>BJ252*EXP('Capital Market Assumptions'!$B$22+'Capital Market Assumptions'!$B$23*'Random Draws'!Q251)</f>
        <v>2162.8716038036468</v>
      </c>
      <c r="S252" s="5">
        <f>BK252*EXP('Capital Market Assumptions'!$B$22+'Capital Market Assumptions'!$B$23*'Random Draws'!R251)</f>
        <v>1933.0713426225564</v>
      </c>
      <c r="T252" s="5">
        <f>BL252*EXP('Capital Market Assumptions'!$B$22+'Capital Market Assumptions'!$B$23*'Random Draws'!S251)</f>
        <v>2381.4071575743706</v>
      </c>
      <c r="U252" s="5">
        <f>BM252*EXP('Capital Market Assumptions'!$B$22+'Capital Market Assumptions'!$B$23*'Random Draws'!T251)</f>
        <v>2305.9202506015895</v>
      </c>
      <c r="V252" s="5">
        <f>BN252*EXP('Capital Market Assumptions'!$B$22+'Capital Market Assumptions'!$B$23*'Random Draws'!U251)</f>
        <v>2151.447564780517</v>
      </c>
      <c r="X252">
        <f t="shared" si="111"/>
        <v>4.2999999999999261E-2</v>
      </c>
      <c r="Y252">
        <f t="shared" si="112"/>
        <v>1.0600000000000023</v>
      </c>
      <c r="Z252">
        <f t="shared" si="113"/>
        <v>2.0930000000000035</v>
      </c>
      <c r="AA252">
        <f t="shared" si="114"/>
        <v>3.1530000000000058</v>
      </c>
      <c r="AB252">
        <f t="shared" si="115"/>
        <v>4.2659999999999911</v>
      </c>
      <c r="AC252">
        <f t="shared" si="116"/>
        <v>5.3020000000000067</v>
      </c>
      <c r="AD252">
        <f t="shared" si="117"/>
        <v>6.3569999999999993</v>
      </c>
      <c r="AE252">
        <f t="shared" si="118"/>
        <v>7.3900000000000006</v>
      </c>
      <c r="AF252">
        <f t="shared" si="119"/>
        <v>8.3549999999999898</v>
      </c>
      <c r="AG252">
        <f t="shared" si="120"/>
        <v>9.2480000000000047</v>
      </c>
      <c r="AH252">
        <v>9.9540000000000006</v>
      </c>
      <c r="AI252">
        <v>10.536</v>
      </c>
      <c r="AJ252">
        <v>11.061999999999999</v>
      </c>
      <c r="AK252">
        <v>11.587</v>
      </c>
      <c r="AL252">
        <v>12.256</v>
      </c>
      <c r="AM252">
        <v>12.815</v>
      </c>
      <c r="AN252">
        <v>13.287000000000001</v>
      </c>
      <c r="AO252">
        <v>13.785</v>
      </c>
      <c r="AP252">
        <v>14.218999999999999</v>
      </c>
      <c r="AQ252">
        <v>14.718999999999999</v>
      </c>
      <c r="AS252">
        <f t="shared" si="144"/>
        <v>471</v>
      </c>
      <c r="AT252">
        <f t="shared" si="144"/>
        <v>471</v>
      </c>
      <c r="AU252">
        <f t="shared" si="144"/>
        <v>471</v>
      </c>
      <c r="AV252" s="5">
        <f t="shared" si="121"/>
        <v>608.19242876635985</v>
      </c>
      <c r="AW252" s="5">
        <f t="shared" si="122"/>
        <v>722.78480255387763</v>
      </c>
      <c r="AX252" s="5">
        <f t="shared" si="123"/>
        <v>782.63678992612108</v>
      </c>
      <c r="AY252" s="5">
        <f t="shared" si="124"/>
        <v>780.91477369352651</v>
      </c>
      <c r="AZ252" s="5">
        <f t="shared" si="125"/>
        <v>881.23769673000504</v>
      </c>
      <c r="BA252" s="5">
        <f t="shared" si="126"/>
        <v>936.89768804864013</v>
      </c>
      <c r="BB252" s="5">
        <f t="shared" si="127"/>
        <v>908.2494742943951</v>
      </c>
      <c r="BC252" s="5">
        <f t="shared" si="128"/>
        <v>1095.6762681531113</v>
      </c>
      <c r="BD252" s="5">
        <f t="shared" si="129"/>
        <v>1038.2697108498926</v>
      </c>
      <c r="BE252" s="5">
        <f t="shared" si="130"/>
        <v>1224.335349012508</v>
      </c>
      <c r="BF252" s="5">
        <f t="shared" si="131"/>
        <v>1420.330241056718</v>
      </c>
      <c r="BG252" s="5">
        <f t="shared" si="132"/>
        <v>1718.3388901508142</v>
      </c>
      <c r="BH252" s="5">
        <f t="shared" si="133"/>
        <v>1769.5428979875987</v>
      </c>
      <c r="BI252" s="5">
        <f t="shared" si="134"/>
        <v>2009.5785101965978</v>
      </c>
      <c r="BJ252" s="5">
        <f t="shared" si="135"/>
        <v>2044.693336941504</v>
      </c>
      <c r="BK252" s="5">
        <f t="shared" si="136"/>
        <v>2150.0566038036468</v>
      </c>
      <c r="BL252" s="5">
        <f t="shared" si="137"/>
        <v>1919.7843426225563</v>
      </c>
      <c r="BM252" s="5">
        <f t="shared" si="138"/>
        <v>2367.6221575743707</v>
      </c>
      <c r="BN252" s="5">
        <f t="shared" si="139"/>
        <v>2291.7012506015894</v>
      </c>
      <c r="BO252" s="5">
        <f t="shared" si="140"/>
        <v>2136.728564780517</v>
      </c>
    </row>
    <row r="253" spans="1:67" x14ac:dyDescent="0.3">
      <c r="A253">
        <f t="shared" si="141"/>
        <v>249</v>
      </c>
      <c r="B253">
        <f t="shared" si="110"/>
        <v>471</v>
      </c>
      <c r="C253" s="5">
        <f>AU253*EXP('Capital Market Assumptions'!$B$22+'Capital Market Assumptions'!$B$23*'Random Draws'!B252)</f>
        <v>510.45667895345389</v>
      </c>
      <c r="D253" s="5">
        <f>AV253*EXP('Capital Market Assumptions'!$B$22+'Capital Market Assumptions'!$B$23*'Random Draws'!C252)</f>
        <v>594.53075994153005</v>
      </c>
      <c r="E253" s="5">
        <f>AW253*EXP('Capital Market Assumptions'!$B$22+'Capital Market Assumptions'!$B$23*'Random Draws'!D252)</f>
        <v>602.94238856291827</v>
      </c>
      <c r="F253" s="5">
        <f>AX253*EXP('Capital Market Assumptions'!$B$22+'Capital Market Assumptions'!$B$23*'Random Draws'!E252)</f>
        <v>636.58215157464258</v>
      </c>
      <c r="G253" s="5">
        <f>AY253*EXP('Capital Market Assumptions'!$B$22+'Capital Market Assumptions'!$B$23*'Random Draws'!F252)</f>
        <v>643.89507831083677</v>
      </c>
      <c r="H253" s="5">
        <f>AZ253*EXP('Capital Market Assumptions'!$B$22+'Capital Market Assumptions'!$B$23*'Random Draws'!G252)</f>
        <v>736.66929435454631</v>
      </c>
      <c r="I253" s="5">
        <f>BA253*EXP('Capital Market Assumptions'!$B$22+'Capital Market Assumptions'!$B$23*'Random Draws'!H252)</f>
        <v>842.5372724650656</v>
      </c>
      <c r="J253" s="5">
        <f>BB253*EXP('Capital Market Assumptions'!$B$22+'Capital Market Assumptions'!$B$23*'Random Draws'!I252)</f>
        <v>1016.9253135653166</v>
      </c>
      <c r="K253" s="5">
        <f>BC253*EXP('Capital Market Assumptions'!$B$22+'Capital Market Assumptions'!$B$23*'Random Draws'!J252)</f>
        <v>1052.9460913802202</v>
      </c>
      <c r="L253" s="5">
        <f>BD253*EXP('Capital Market Assumptions'!$B$22+'Capital Market Assumptions'!$B$23*'Random Draws'!K252)</f>
        <v>862.60021637923455</v>
      </c>
      <c r="M253" s="5">
        <f>BE253*EXP('Capital Market Assumptions'!$B$22+'Capital Market Assumptions'!$B$23*'Random Draws'!L252)</f>
        <v>917.14233166070312</v>
      </c>
      <c r="N253" s="5">
        <f>BF253*EXP('Capital Market Assumptions'!$B$22+'Capital Market Assumptions'!$B$23*'Random Draws'!M252)</f>
        <v>1160.5641842579234</v>
      </c>
      <c r="O253" s="5">
        <f>BG253*EXP('Capital Market Assumptions'!$B$22+'Capital Market Assumptions'!$B$23*'Random Draws'!N252)</f>
        <v>1432.1755989699118</v>
      </c>
      <c r="P253" s="5">
        <f>BH253*EXP('Capital Market Assumptions'!$B$22+'Capital Market Assumptions'!$B$23*'Random Draws'!O252)</f>
        <v>1510.8506537505016</v>
      </c>
      <c r="Q253" s="5">
        <f>BI253*EXP('Capital Market Assumptions'!$B$22+'Capital Market Assumptions'!$B$23*'Random Draws'!P252)</f>
        <v>1789.3403804911941</v>
      </c>
      <c r="R253" s="5">
        <f>BJ253*EXP('Capital Market Assumptions'!$B$22+'Capital Market Assumptions'!$B$23*'Random Draws'!Q252)</f>
        <v>1948.3739435383197</v>
      </c>
      <c r="S253" s="5">
        <f>BK253*EXP('Capital Market Assumptions'!$B$22+'Capital Market Assumptions'!$B$23*'Random Draws'!R252)</f>
        <v>1791.371159699848</v>
      </c>
      <c r="T253" s="5">
        <f>BL253*EXP('Capital Market Assumptions'!$B$22+'Capital Market Assumptions'!$B$23*'Random Draws'!S252)</f>
        <v>1689.2777271635982</v>
      </c>
      <c r="U253" s="5">
        <f>BM253*EXP('Capital Market Assumptions'!$B$22+'Capital Market Assumptions'!$B$23*'Random Draws'!T252)</f>
        <v>1736.6575288768504</v>
      </c>
      <c r="V253" s="5">
        <f>BN253*EXP('Capital Market Assumptions'!$B$22+'Capital Market Assumptions'!$B$23*'Random Draws'!U252)</f>
        <v>1702.6666632380013</v>
      </c>
      <c r="X253">
        <f t="shared" si="111"/>
        <v>4.2999999999999261E-2</v>
      </c>
      <c r="Y253">
        <f t="shared" si="112"/>
        <v>1.0600000000000023</v>
      </c>
      <c r="Z253">
        <f t="shared" si="113"/>
        <v>2.0930000000000035</v>
      </c>
      <c r="AA253">
        <f t="shared" si="114"/>
        <v>3.1530000000000058</v>
      </c>
      <c r="AB253">
        <f t="shared" si="115"/>
        <v>4.2659999999999911</v>
      </c>
      <c r="AC253">
        <f t="shared" si="116"/>
        <v>5.3020000000000067</v>
      </c>
      <c r="AD253">
        <f t="shared" si="117"/>
        <v>6.3569999999999993</v>
      </c>
      <c r="AE253">
        <f t="shared" si="118"/>
        <v>7.3900000000000006</v>
      </c>
      <c r="AF253">
        <f t="shared" si="119"/>
        <v>8.3549999999999898</v>
      </c>
      <c r="AG253">
        <f t="shared" si="120"/>
        <v>9.2480000000000047</v>
      </c>
      <c r="AH253">
        <v>9.9540000000000006</v>
      </c>
      <c r="AI253">
        <v>10.536</v>
      </c>
      <c r="AJ253">
        <v>11.061999999999999</v>
      </c>
      <c r="AK253">
        <v>11.587</v>
      </c>
      <c r="AL253">
        <v>12.256</v>
      </c>
      <c r="AM253">
        <v>12.815</v>
      </c>
      <c r="AN253">
        <v>13.287000000000001</v>
      </c>
      <c r="AO253">
        <v>13.785</v>
      </c>
      <c r="AP253">
        <v>14.218999999999999</v>
      </c>
      <c r="AQ253">
        <v>14.718999999999999</v>
      </c>
      <c r="AS253">
        <f t="shared" si="144"/>
        <v>471</v>
      </c>
      <c r="AT253">
        <f t="shared" si="144"/>
        <v>471</v>
      </c>
      <c r="AU253">
        <f t="shared" si="144"/>
        <v>471</v>
      </c>
      <c r="AV253" s="5">
        <f t="shared" si="121"/>
        <v>510.41367895345388</v>
      </c>
      <c r="AW253" s="5">
        <f t="shared" si="122"/>
        <v>593.4707599415301</v>
      </c>
      <c r="AX253" s="5">
        <f t="shared" si="123"/>
        <v>600.84938856291831</v>
      </c>
      <c r="AY253" s="5">
        <f t="shared" si="124"/>
        <v>633.42915157464256</v>
      </c>
      <c r="AZ253" s="5">
        <f t="shared" si="125"/>
        <v>639.6290783108368</v>
      </c>
      <c r="BA253" s="5">
        <f t="shared" si="126"/>
        <v>731.36729435454629</v>
      </c>
      <c r="BB253" s="5">
        <f t="shared" si="127"/>
        <v>836.18027246506563</v>
      </c>
      <c r="BC253" s="5">
        <f t="shared" si="128"/>
        <v>1009.5353135653166</v>
      </c>
      <c r="BD253" s="5">
        <f t="shared" si="129"/>
        <v>1044.5910913802202</v>
      </c>
      <c r="BE253" s="5">
        <f t="shared" si="130"/>
        <v>853.35221637923451</v>
      </c>
      <c r="BF253" s="5">
        <f t="shared" si="131"/>
        <v>907.18833166070317</v>
      </c>
      <c r="BG253" s="5">
        <f t="shared" si="132"/>
        <v>1150.0281842579234</v>
      </c>
      <c r="BH253" s="5">
        <f t="shared" si="133"/>
        <v>1421.1135989699119</v>
      </c>
      <c r="BI253" s="5">
        <f t="shared" si="134"/>
        <v>1499.2636537505016</v>
      </c>
      <c r="BJ253" s="5">
        <f t="shared" si="135"/>
        <v>1777.084380491194</v>
      </c>
      <c r="BK253" s="5">
        <f t="shared" si="136"/>
        <v>1935.5589435383197</v>
      </c>
      <c r="BL253" s="5">
        <f t="shared" si="137"/>
        <v>1778.084159699848</v>
      </c>
      <c r="BM253" s="5">
        <f t="shared" si="138"/>
        <v>1675.4927271635981</v>
      </c>
      <c r="BN253" s="5">
        <f t="shared" si="139"/>
        <v>1722.4385288768503</v>
      </c>
      <c r="BO253" s="5">
        <f t="shared" si="140"/>
        <v>1687.9476632380013</v>
      </c>
    </row>
    <row r="254" spans="1:67" x14ac:dyDescent="0.3">
      <c r="A254">
        <f t="shared" si="141"/>
        <v>250</v>
      </c>
      <c r="B254">
        <f t="shared" si="110"/>
        <v>471</v>
      </c>
      <c r="C254" s="5">
        <f>AU254*EXP('Capital Market Assumptions'!$B$22+'Capital Market Assumptions'!$B$23*'Random Draws'!B253)</f>
        <v>507.08254876084499</v>
      </c>
      <c r="D254" s="5">
        <f>AV254*EXP('Capital Market Assumptions'!$B$22+'Capital Market Assumptions'!$B$23*'Random Draws'!C253)</f>
        <v>664.92468682713832</v>
      </c>
      <c r="E254" s="5">
        <f>AW254*EXP('Capital Market Assumptions'!$B$22+'Capital Market Assumptions'!$B$23*'Random Draws'!D253)</f>
        <v>770.47675527504407</v>
      </c>
      <c r="F254" s="5">
        <f>AX254*EXP('Capital Market Assumptions'!$B$22+'Capital Market Assumptions'!$B$23*'Random Draws'!E253)</f>
        <v>1060.2255690203422</v>
      </c>
      <c r="G254" s="5">
        <f>AY254*EXP('Capital Market Assumptions'!$B$22+'Capital Market Assumptions'!$B$23*'Random Draws'!F253)</f>
        <v>1206.6176327951048</v>
      </c>
      <c r="H254" s="5">
        <f>AZ254*EXP('Capital Market Assumptions'!$B$22+'Capital Market Assumptions'!$B$23*'Random Draws'!G253)</f>
        <v>1118.2871219027827</v>
      </c>
      <c r="I254" s="5">
        <f>BA254*EXP('Capital Market Assumptions'!$B$22+'Capital Market Assumptions'!$B$23*'Random Draws'!H253)</f>
        <v>1390.500818010137</v>
      </c>
      <c r="J254" s="5">
        <f>BB254*EXP('Capital Market Assumptions'!$B$22+'Capital Market Assumptions'!$B$23*'Random Draws'!I253)</f>
        <v>1714.7536299039077</v>
      </c>
      <c r="K254" s="5">
        <f>BC254*EXP('Capital Market Assumptions'!$B$22+'Capital Market Assumptions'!$B$23*'Random Draws'!J253)</f>
        <v>1588.4531245522207</v>
      </c>
      <c r="L254" s="5">
        <f>BD254*EXP('Capital Market Assumptions'!$B$22+'Capital Market Assumptions'!$B$23*'Random Draws'!K253)</f>
        <v>1830.7018526520076</v>
      </c>
      <c r="M254" s="5">
        <f>BE254*EXP('Capital Market Assumptions'!$B$22+'Capital Market Assumptions'!$B$23*'Random Draws'!L253)</f>
        <v>1984.5450583836475</v>
      </c>
      <c r="N254" s="5">
        <f>BF254*EXP('Capital Market Assumptions'!$B$22+'Capital Market Assumptions'!$B$23*'Random Draws'!M253)</f>
        <v>1831.6546051830278</v>
      </c>
      <c r="O254" s="5">
        <f>BG254*EXP('Capital Market Assumptions'!$B$22+'Capital Market Assumptions'!$B$23*'Random Draws'!N253)</f>
        <v>2095.3616574655284</v>
      </c>
      <c r="P254" s="5">
        <f>BH254*EXP('Capital Market Assumptions'!$B$22+'Capital Market Assumptions'!$B$23*'Random Draws'!O253)</f>
        <v>2198.2900383915053</v>
      </c>
      <c r="Q254" s="5">
        <f>BI254*EXP('Capital Market Assumptions'!$B$22+'Capital Market Assumptions'!$B$23*'Random Draws'!P253)</f>
        <v>2685.4186557641269</v>
      </c>
      <c r="R254" s="5">
        <f>BJ254*EXP('Capital Market Assumptions'!$B$22+'Capital Market Assumptions'!$B$23*'Random Draws'!Q253)</f>
        <v>2577.7085875495586</v>
      </c>
      <c r="S254" s="5">
        <f>BK254*EXP('Capital Market Assumptions'!$B$22+'Capital Market Assumptions'!$B$23*'Random Draws'!R253)</f>
        <v>2642.1577367069963</v>
      </c>
      <c r="T254" s="5">
        <f>BL254*EXP('Capital Market Assumptions'!$B$22+'Capital Market Assumptions'!$B$23*'Random Draws'!S253)</f>
        <v>2537.5859391826089</v>
      </c>
      <c r="U254" s="5">
        <f>BM254*EXP('Capital Market Assumptions'!$B$22+'Capital Market Assumptions'!$B$23*'Random Draws'!T253)</f>
        <v>2738.4030348525998</v>
      </c>
      <c r="V254" s="5">
        <f>BN254*EXP('Capital Market Assumptions'!$B$22+'Capital Market Assumptions'!$B$23*'Random Draws'!U253)</f>
        <v>2204.786541620696</v>
      </c>
      <c r="X254">
        <f t="shared" si="111"/>
        <v>4.2999999999999261E-2</v>
      </c>
      <c r="Y254">
        <f t="shared" si="112"/>
        <v>1.0600000000000023</v>
      </c>
      <c r="Z254">
        <f t="shared" si="113"/>
        <v>2.0930000000000035</v>
      </c>
      <c r="AA254">
        <f t="shared" si="114"/>
        <v>3.1530000000000058</v>
      </c>
      <c r="AB254">
        <f t="shared" si="115"/>
        <v>4.2659999999999911</v>
      </c>
      <c r="AC254">
        <f t="shared" si="116"/>
        <v>5.3020000000000067</v>
      </c>
      <c r="AD254">
        <f t="shared" si="117"/>
        <v>6.3569999999999993</v>
      </c>
      <c r="AE254">
        <f t="shared" si="118"/>
        <v>7.3900000000000006</v>
      </c>
      <c r="AF254">
        <f t="shared" si="119"/>
        <v>8.3549999999999898</v>
      </c>
      <c r="AG254">
        <f t="shared" si="120"/>
        <v>9.2480000000000047</v>
      </c>
      <c r="AH254">
        <v>9.9540000000000006</v>
      </c>
      <c r="AI254">
        <v>10.536</v>
      </c>
      <c r="AJ254">
        <v>11.061999999999999</v>
      </c>
      <c r="AK254">
        <v>11.587</v>
      </c>
      <c r="AL254">
        <v>12.256</v>
      </c>
      <c r="AM254">
        <v>12.815</v>
      </c>
      <c r="AN254">
        <v>13.287000000000001</v>
      </c>
      <c r="AO254">
        <v>13.785</v>
      </c>
      <c r="AP254">
        <v>14.218999999999999</v>
      </c>
      <c r="AQ254">
        <v>14.718999999999999</v>
      </c>
      <c r="AS254">
        <f t="shared" si="144"/>
        <v>471</v>
      </c>
      <c r="AT254">
        <f t="shared" si="144"/>
        <v>471</v>
      </c>
      <c r="AU254">
        <f t="shared" si="144"/>
        <v>471</v>
      </c>
      <c r="AV254" s="5">
        <f t="shared" si="121"/>
        <v>507.03954876084498</v>
      </c>
      <c r="AW254" s="5">
        <f t="shared" si="122"/>
        <v>663.86468682713826</v>
      </c>
      <c r="AX254" s="5">
        <f t="shared" si="123"/>
        <v>768.38375527504411</v>
      </c>
      <c r="AY254" s="5">
        <f t="shared" si="124"/>
        <v>1057.0725690203421</v>
      </c>
      <c r="AZ254" s="5">
        <f t="shared" si="125"/>
        <v>1202.3516327951047</v>
      </c>
      <c r="BA254" s="5">
        <f t="shared" si="126"/>
        <v>1112.9851219027828</v>
      </c>
      <c r="BB254" s="5">
        <f t="shared" si="127"/>
        <v>1384.143818010137</v>
      </c>
      <c r="BC254" s="5">
        <f t="shared" si="128"/>
        <v>1707.3636299039076</v>
      </c>
      <c r="BD254" s="5">
        <f t="shared" si="129"/>
        <v>1580.0981245522207</v>
      </c>
      <c r="BE254" s="5">
        <f t="shared" si="130"/>
        <v>1821.4538526520075</v>
      </c>
      <c r="BF254" s="5">
        <f t="shared" si="131"/>
        <v>1974.5910583836476</v>
      </c>
      <c r="BG254" s="5">
        <f t="shared" si="132"/>
        <v>1821.1186051830277</v>
      </c>
      <c r="BH254" s="5">
        <f t="shared" si="133"/>
        <v>2084.2996574655285</v>
      </c>
      <c r="BI254" s="5">
        <f t="shared" si="134"/>
        <v>2186.7030383915053</v>
      </c>
      <c r="BJ254" s="5">
        <f t="shared" si="135"/>
        <v>2673.1626557641271</v>
      </c>
      <c r="BK254" s="5">
        <f t="shared" si="136"/>
        <v>2564.8935875495586</v>
      </c>
      <c r="BL254" s="5">
        <f t="shared" si="137"/>
        <v>2628.8707367069965</v>
      </c>
      <c r="BM254" s="5">
        <f t="shared" si="138"/>
        <v>2523.800939182609</v>
      </c>
      <c r="BN254" s="5">
        <f t="shared" si="139"/>
        <v>2724.1840348525998</v>
      </c>
      <c r="BO254" s="5">
        <f t="shared" si="140"/>
        <v>2190.0675416206959</v>
      </c>
    </row>
    <row r="255" spans="1:67" x14ac:dyDescent="0.3">
      <c r="A255">
        <f t="shared" si="141"/>
        <v>251</v>
      </c>
      <c r="B255">
        <f t="shared" si="110"/>
        <v>471</v>
      </c>
      <c r="C255" s="5">
        <f>AU255*EXP('Capital Market Assumptions'!$B$22+'Capital Market Assumptions'!$B$23*'Random Draws'!B254)</f>
        <v>463.31088069544893</v>
      </c>
      <c r="D255" s="5">
        <f>AV255*EXP('Capital Market Assumptions'!$B$22+'Capital Market Assumptions'!$B$23*'Random Draws'!C254)</f>
        <v>441.36576976615305</v>
      </c>
      <c r="E255" s="5">
        <f>AW255*EXP('Capital Market Assumptions'!$B$22+'Capital Market Assumptions'!$B$23*'Random Draws'!D254)</f>
        <v>461.04166584103245</v>
      </c>
      <c r="F255" s="5">
        <f>AX255*EXP('Capital Market Assumptions'!$B$22+'Capital Market Assumptions'!$B$23*'Random Draws'!E254)</f>
        <v>463.62020508988462</v>
      </c>
      <c r="G255" s="5">
        <f>AY255*EXP('Capital Market Assumptions'!$B$22+'Capital Market Assumptions'!$B$23*'Random Draws'!F254)</f>
        <v>423.27758401897216</v>
      </c>
      <c r="H255" s="5">
        <f>AZ255*EXP('Capital Market Assumptions'!$B$22+'Capital Market Assumptions'!$B$23*'Random Draws'!G254)</f>
        <v>493.13905621452795</v>
      </c>
      <c r="I255" s="5">
        <f>BA255*EXP('Capital Market Assumptions'!$B$22+'Capital Market Assumptions'!$B$23*'Random Draws'!H254)</f>
        <v>443.0821120169179</v>
      </c>
      <c r="J255" s="5">
        <f>BB255*EXP('Capital Market Assumptions'!$B$22+'Capital Market Assumptions'!$B$23*'Random Draws'!I254)</f>
        <v>474.4702479358786</v>
      </c>
      <c r="K255" s="5">
        <f>BC255*EXP('Capital Market Assumptions'!$B$22+'Capital Market Assumptions'!$B$23*'Random Draws'!J254)</f>
        <v>474.18177410399136</v>
      </c>
      <c r="L255" s="5">
        <f>BD255*EXP('Capital Market Assumptions'!$B$22+'Capital Market Assumptions'!$B$23*'Random Draws'!K254)</f>
        <v>538.36356273778165</v>
      </c>
      <c r="M255" s="5">
        <f>BE255*EXP('Capital Market Assumptions'!$B$22+'Capital Market Assumptions'!$B$23*'Random Draws'!L254)</f>
        <v>574.94824348063423</v>
      </c>
      <c r="N255" s="5">
        <f>BF255*EXP('Capital Market Assumptions'!$B$22+'Capital Market Assumptions'!$B$23*'Random Draws'!M254)</f>
        <v>594.80325184899368</v>
      </c>
      <c r="O255" s="5">
        <f>BG255*EXP('Capital Market Assumptions'!$B$22+'Capital Market Assumptions'!$B$23*'Random Draws'!N254)</f>
        <v>596.66147119019797</v>
      </c>
      <c r="P255" s="5">
        <f>BH255*EXP('Capital Market Assumptions'!$B$22+'Capital Market Assumptions'!$B$23*'Random Draws'!O254)</f>
        <v>707.62786287708127</v>
      </c>
      <c r="Q255" s="5">
        <f>BI255*EXP('Capital Market Assumptions'!$B$22+'Capital Market Assumptions'!$B$23*'Random Draws'!P254)</f>
        <v>609.60903484506161</v>
      </c>
      <c r="R255" s="5">
        <f>BJ255*EXP('Capital Market Assumptions'!$B$22+'Capital Market Assumptions'!$B$23*'Random Draws'!Q254)</f>
        <v>749.34127197929058</v>
      </c>
      <c r="S255" s="5">
        <f>BK255*EXP('Capital Market Assumptions'!$B$22+'Capital Market Assumptions'!$B$23*'Random Draws'!R254)</f>
        <v>715.04540715669907</v>
      </c>
      <c r="T255" s="5">
        <f>BL255*EXP('Capital Market Assumptions'!$B$22+'Capital Market Assumptions'!$B$23*'Random Draws'!S254)</f>
        <v>682.88722634621865</v>
      </c>
      <c r="U255" s="5">
        <f>BM255*EXP('Capital Market Assumptions'!$B$22+'Capital Market Assumptions'!$B$23*'Random Draws'!T254)</f>
        <v>735.48600331046271</v>
      </c>
      <c r="V255" s="5">
        <f>BN255*EXP('Capital Market Assumptions'!$B$22+'Capital Market Assumptions'!$B$23*'Random Draws'!U254)</f>
        <v>850.26956008130458</v>
      </c>
      <c r="X255">
        <f t="shared" si="111"/>
        <v>4.2999999999999261E-2</v>
      </c>
      <c r="Y255">
        <f t="shared" si="112"/>
        <v>1.0600000000000023</v>
      </c>
      <c r="Z255">
        <f t="shared" si="113"/>
        <v>2.0930000000000035</v>
      </c>
      <c r="AA255">
        <f t="shared" si="114"/>
        <v>3.1530000000000058</v>
      </c>
      <c r="AB255">
        <f t="shared" si="115"/>
        <v>4.2659999999999911</v>
      </c>
      <c r="AC255">
        <f t="shared" si="116"/>
        <v>5.3020000000000067</v>
      </c>
      <c r="AD255">
        <f t="shared" si="117"/>
        <v>6.3569999999999993</v>
      </c>
      <c r="AE255">
        <f t="shared" si="118"/>
        <v>7.3900000000000006</v>
      </c>
      <c r="AF255">
        <f t="shared" si="119"/>
        <v>8.3549999999999898</v>
      </c>
      <c r="AG255">
        <f t="shared" si="120"/>
        <v>9.2480000000000047</v>
      </c>
      <c r="AH255">
        <v>9.9540000000000006</v>
      </c>
      <c r="AI255">
        <v>10.536</v>
      </c>
      <c r="AJ255">
        <v>11.061999999999999</v>
      </c>
      <c r="AK255">
        <v>11.587</v>
      </c>
      <c r="AL255">
        <v>12.256</v>
      </c>
      <c r="AM255">
        <v>12.815</v>
      </c>
      <c r="AN255">
        <v>13.287000000000001</v>
      </c>
      <c r="AO255">
        <v>13.785</v>
      </c>
      <c r="AP255">
        <v>14.218999999999999</v>
      </c>
      <c r="AQ255">
        <v>14.718999999999999</v>
      </c>
      <c r="AS255">
        <f t="shared" si="144"/>
        <v>471</v>
      </c>
      <c r="AT255">
        <f t="shared" si="144"/>
        <v>471</v>
      </c>
      <c r="AU255">
        <f t="shared" si="144"/>
        <v>471</v>
      </c>
      <c r="AV255" s="5">
        <f t="shared" si="121"/>
        <v>463.26788069544892</v>
      </c>
      <c r="AW255" s="5">
        <f t="shared" si="122"/>
        <v>440.30576976615305</v>
      </c>
      <c r="AX255" s="5">
        <f t="shared" si="123"/>
        <v>458.94866584103244</v>
      </c>
      <c r="AY255" s="5">
        <f t="shared" si="124"/>
        <v>460.4672050898846</v>
      </c>
      <c r="AZ255" s="5">
        <f t="shared" si="125"/>
        <v>419.01158401897214</v>
      </c>
      <c r="BA255" s="5">
        <f t="shared" si="126"/>
        <v>487.83705621452793</v>
      </c>
      <c r="BB255" s="5">
        <f t="shared" si="127"/>
        <v>436.72511201691793</v>
      </c>
      <c r="BC255" s="5">
        <f t="shared" si="128"/>
        <v>467.08024793587862</v>
      </c>
      <c r="BD255" s="5">
        <f t="shared" si="129"/>
        <v>465.8267741039914</v>
      </c>
      <c r="BE255" s="5">
        <f t="shared" si="130"/>
        <v>529.1155627377816</v>
      </c>
      <c r="BF255" s="5">
        <f t="shared" si="131"/>
        <v>564.99424348063428</v>
      </c>
      <c r="BG255" s="5">
        <f t="shared" si="132"/>
        <v>584.26725184899374</v>
      </c>
      <c r="BH255" s="5">
        <f t="shared" si="133"/>
        <v>585.59947119019796</v>
      </c>
      <c r="BI255" s="5">
        <f t="shared" si="134"/>
        <v>696.04086287708128</v>
      </c>
      <c r="BJ255" s="5">
        <f t="shared" si="135"/>
        <v>597.35303484506164</v>
      </c>
      <c r="BK255" s="5">
        <f t="shared" si="136"/>
        <v>736.52627197929053</v>
      </c>
      <c r="BL255" s="5">
        <f t="shared" si="137"/>
        <v>701.75840715669904</v>
      </c>
      <c r="BM255" s="5">
        <f t="shared" si="138"/>
        <v>669.10222634621869</v>
      </c>
      <c r="BN255" s="5">
        <f t="shared" si="139"/>
        <v>721.26700331046266</v>
      </c>
      <c r="BO255" s="5">
        <f t="shared" si="140"/>
        <v>835.55056008130452</v>
      </c>
    </row>
    <row r="256" spans="1:67" x14ac:dyDescent="0.3">
      <c r="A256">
        <f t="shared" si="141"/>
        <v>252</v>
      </c>
      <c r="B256">
        <f t="shared" si="110"/>
        <v>471</v>
      </c>
      <c r="C256" s="5">
        <f>AU256*EXP('Capital Market Assumptions'!$B$22+'Capital Market Assumptions'!$B$23*'Random Draws'!B255)</f>
        <v>502.83947408975712</v>
      </c>
      <c r="D256" s="5">
        <f>AV256*EXP('Capital Market Assumptions'!$B$22+'Capital Market Assumptions'!$B$23*'Random Draws'!C255)</f>
        <v>527.54176108733884</v>
      </c>
      <c r="E256" s="5">
        <f>AW256*EXP('Capital Market Assumptions'!$B$22+'Capital Market Assumptions'!$B$23*'Random Draws'!D255)</f>
        <v>533.29377298052395</v>
      </c>
      <c r="F256" s="5">
        <f>AX256*EXP('Capital Market Assumptions'!$B$22+'Capital Market Assumptions'!$B$23*'Random Draws'!E255)</f>
        <v>525.18667791768473</v>
      </c>
      <c r="G256" s="5">
        <f>AY256*EXP('Capital Market Assumptions'!$B$22+'Capital Market Assumptions'!$B$23*'Random Draws'!F255)</f>
        <v>697.13600269473159</v>
      </c>
      <c r="H256" s="5">
        <f>AZ256*EXP('Capital Market Assumptions'!$B$22+'Capital Market Assumptions'!$B$23*'Random Draws'!G255)</f>
        <v>760.4985500976461</v>
      </c>
      <c r="I256" s="5">
        <f>BA256*EXP('Capital Market Assumptions'!$B$22+'Capital Market Assumptions'!$B$23*'Random Draws'!H255)</f>
        <v>859.2736245940747</v>
      </c>
      <c r="J256" s="5">
        <f>BB256*EXP('Capital Market Assumptions'!$B$22+'Capital Market Assumptions'!$B$23*'Random Draws'!I255)</f>
        <v>864.9722902602881</v>
      </c>
      <c r="K256" s="5">
        <f>BC256*EXP('Capital Market Assumptions'!$B$22+'Capital Market Assumptions'!$B$23*'Random Draws'!J255)</f>
        <v>744.85033198186215</v>
      </c>
      <c r="L256" s="5">
        <f>BD256*EXP('Capital Market Assumptions'!$B$22+'Capital Market Assumptions'!$B$23*'Random Draws'!K255)</f>
        <v>674.57230388161463</v>
      </c>
      <c r="M256" s="5">
        <f>BE256*EXP('Capital Market Assumptions'!$B$22+'Capital Market Assumptions'!$B$23*'Random Draws'!L255)</f>
        <v>585.59535842488015</v>
      </c>
      <c r="N256" s="5">
        <f>BF256*EXP('Capital Market Assumptions'!$B$22+'Capital Market Assumptions'!$B$23*'Random Draws'!M255)</f>
        <v>606.65658675543614</v>
      </c>
      <c r="O256" s="5">
        <f>BG256*EXP('Capital Market Assumptions'!$B$22+'Capital Market Assumptions'!$B$23*'Random Draws'!N255)</f>
        <v>606.79337421433956</v>
      </c>
      <c r="P256" s="5">
        <f>BH256*EXP('Capital Market Assumptions'!$B$22+'Capital Market Assumptions'!$B$23*'Random Draws'!O255)</f>
        <v>585.3076805180774</v>
      </c>
      <c r="Q256" s="5">
        <f>BI256*EXP('Capital Market Assumptions'!$B$22+'Capital Market Assumptions'!$B$23*'Random Draws'!P255)</f>
        <v>596.531068093969</v>
      </c>
      <c r="R256" s="5">
        <f>BJ256*EXP('Capital Market Assumptions'!$B$22+'Capital Market Assumptions'!$B$23*'Random Draws'!Q255)</f>
        <v>597.96198347575296</v>
      </c>
      <c r="S256" s="5">
        <f>BK256*EXP('Capital Market Assumptions'!$B$22+'Capital Market Assumptions'!$B$23*'Random Draws'!R255)</f>
        <v>696.39077977220222</v>
      </c>
      <c r="T256" s="5">
        <f>BL256*EXP('Capital Market Assumptions'!$B$22+'Capital Market Assumptions'!$B$23*'Random Draws'!S255)</f>
        <v>629.95540127186177</v>
      </c>
      <c r="U256" s="5">
        <f>BM256*EXP('Capital Market Assumptions'!$B$22+'Capital Market Assumptions'!$B$23*'Random Draws'!T255)</f>
        <v>712.37742288123832</v>
      </c>
      <c r="V256" s="5">
        <f>BN256*EXP('Capital Market Assumptions'!$B$22+'Capital Market Assumptions'!$B$23*'Random Draws'!U255)</f>
        <v>653.2044842968686</v>
      </c>
      <c r="X256">
        <f t="shared" si="111"/>
        <v>4.2999999999999261E-2</v>
      </c>
      <c r="Y256">
        <f t="shared" si="112"/>
        <v>1.0600000000000023</v>
      </c>
      <c r="Z256">
        <f t="shared" si="113"/>
        <v>2.0930000000000035</v>
      </c>
      <c r="AA256">
        <f t="shared" si="114"/>
        <v>3.1530000000000058</v>
      </c>
      <c r="AB256">
        <f t="shared" si="115"/>
        <v>4.2659999999999911</v>
      </c>
      <c r="AC256">
        <f t="shared" si="116"/>
        <v>5.3020000000000067</v>
      </c>
      <c r="AD256">
        <f t="shared" si="117"/>
        <v>6.3569999999999993</v>
      </c>
      <c r="AE256">
        <f t="shared" si="118"/>
        <v>7.3900000000000006</v>
      </c>
      <c r="AF256">
        <f t="shared" si="119"/>
        <v>8.3549999999999898</v>
      </c>
      <c r="AG256">
        <f t="shared" si="120"/>
        <v>9.2480000000000047</v>
      </c>
      <c r="AH256">
        <v>9.9540000000000006</v>
      </c>
      <c r="AI256">
        <v>10.536</v>
      </c>
      <c r="AJ256">
        <v>11.061999999999999</v>
      </c>
      <c r="AK256">
        <v>11.587</v>
      </c>
      <c r="AL256">
        <v>12.256</v>
      </c>
      <c r="AM256">
        <v>12.815</v>
      </c>
      <c r="AN256">
        <v>13.287000000000001</v>
      </c>
      <c r="AO256">
        <v>13.785</v>
      </c>
      <c r="AP256">
        <v>14.218999999999999</v>
      </c>
      <c r="AQ256">
        <v>14.718999999999999</v>
      </c>
      <c r="AS256">
        <f t="shared" si="144"/>
        <v>471</v>
      </c>
      <c r="AT256">
        <f t="shared" si="144"/>
        <v>471</v>
      </c>
      <c r="AU256">
        <f t="shared" si="144"/>
        <v>471</v>
      </c>
      <c r="AV256" s="5">
        <f t="shared" si="121"/>
        <v>502.79647408975711</v>
      </c>
      <c r="AW256" s="5">
        <f t="shared" si="122"/>
        <v>526.48176108733878</v>
      </c>
      <c r="AX256" s="5">
        <f t="shared" si="123"/>
        <v>531.20077298052399</v>
      </c>
      <c r="AY256" s="5">
        <f t="shared" si="124"/>
        <v>522.03367791768471</v>
      </c>
      <c r="AZ256" s="5">
        <f t="shared" si="125"/>
        <v>692.87000269473162</v>
      </c>
      <c r="BA256" s="5">
        <f t="shared" si="126"/>
        <v>755.19655009764608</v>
      </c>
      <c r="BB256" s="5">
        <f t="shared" si="127"/>
        <v>852.91662459407473</v>
      </c>
      <c r="BC256" s="5">
        <f t="shared" si="128"/>
        <v>857.58229026028812</v>
      </c>
      <c r="BD256" s="5">
        <f t="shared" si="129"/>
        <v>736.49533198186214</v>
      </c>
      <c r="BE256" s="5">
        <f t="shared" si="130"/>
        <v>665.32430388161458</v>
      </c>
      <c r="BF256" s="5">
        <f t="shared" si="131"/>
        <v>575.6413584248802</v>
      </c>
      <c r="BG256" s="5">
        <f t="shared" si="132"/>
        <v>596.12058675543619</v>
      </c>
      <c r="BH256" s="5">
        <f t="shared" si="133"/>
        <v>595.73137421433955</v>
      </c>
      <c r="BI256" s="5">
        <f t="shared" si="134"/>
        <v>573.72068051807742</v>
      </c>
      <c r="BJ256" s="5">
        <f t="shared" si="135"/>
        <v>584.27506809396903</v>
      </c>
      <c r="BK256" s="5">
        <f t="shared" si="136"/>
        <v>585.1469834757529</v>
      </c>
      <c r="BL256" s="5">
        <f t="shared" si="137"/>
        <v>683.10377977220219</v>
      </c>
      <c r="BM256" s="5">
        <f t="shared" si="138"/>
        <v>616.17040127186181</v>
      </c>
      <c r="BN256" s="5">
        <f t="shared" si="139"/>
        <v>698.15842288123827</v>
      </c>
      <c r="BO256" s="5">
        <f t="shared" si="140"/>
        <v>638.48548429686855</v>
      </c>
    </row>
    <row r="257" spans="1:67" x14ac:dyDescent="0.3">
      <c r="A257">
        <f t="shared" si="141"/>
        <v>253</v>
      </c>
      <c r="B257">
        <f t="shared" si="110"/>
        <v>471</v>
      </c>
      <c r="C257" s="5">
        <f>AU257*EXP('Capital Market Assumptions'!$B$22+'Capital Market Assumptions'!$B$23*'Random Draws'!B256)</f>
        <v>518.48116063140662</v>
      </c>
      <c r="D257" s="5">
        <f>AV257*EXP('Capital Market Assumptions'!$B$22+'Capital Market Assumptions'!$B$23*'Random Draws'!C256)</f>
        <v>438.74752866686345</v>
      </c>
      <c r="E257" s="5">
        <f>AW257*EXP('Capital Market Assumptions'!$B$22+'Capital Market Assumptions'!$B$23*'Random Draws'!D256)</f>
        <v>480.08245537784387</v>
      </c>
      <c r="F257" s="5">
        <f>AX257*EXP('Capital Market Assumptions'!$B$22+'Capital Market Assumptions'!$B$23*'Random Draws'!E256)</f>
        <v>520.90931989367675</v>
      </c>
      <c r="G257" s="5">
        <f>AY257*EXP('Capital Market Assumptions'!$B$22+'Capital Market Assumptions'!$B$23*'Random Draws'!F256)</f>
        <v>517.4319804250747</v>
      </c>
      <c r="H257" s="5">
        <f>AZ257*EXP('Capital Market Assumptions'!$B$22+'Capital Market Assumptions'!$B$23*'Random Draws'!G256)</f>
        <v>464.09483034974863</v>
      </c>
      <c r="I257" s="5">
        <f>BA257*EXP('Capital Market Assumptions'!$B$22+'Capital Market Assumptions'!$B$23*'Random Draws'!H256)</f>
        <v>432.05227879448557</v>
      </c>
      <c r="J257" s="5">
        <f>BB257*EXP('Capital Market Assumptions'!$B$22+'Capital Market Assumptions'!$B$23*'Random Draws'!I256)</f>
        <v>467.6343202514629</v>
      </c>
      <c r="K257" s="5">
        <f>BC257*EXP('Capital Market Assumptions'!$B$22+'Capital Market Assumptions'!$B$23*'Random Draws'!J256)</f>
        <v>493.27946925906565</v>
      </c>
      <c r="L257" s="5">
        <f>BD257*EXP('Capital Market Assumptions'!$B$22+'Capital Market Assumptions'!$B$23*'Random Draws'!K256)</f>
        <v>512.40062692660081</v>
      </c>
      <c r="M257" s="5">
        <f>BE257*EXP('Capital Market Assumptions'!$B$22+'Capital Market Assumptions'!$B$23*'Random Draws'!L256)</f>
        <v>513.2645948831705</v>
      </c>
      <c r="N257" s="5">
        <f>BF257*EXP('Capital Market Assumptions'!$B$22+'Capital Market Assumptions'!$B$23*'Random Draws'!M256)</f>
        <v>499.11861182112835</v>
      </c>
      <c r="O257" s="5">
        <f>BG257*EXP('Capital Market Assumptions'!$B$22+'Capital Market Assumptions'!$B$23*'Random Draws'!N256)</f>
        <v>611.1935028237009</v>
      </c>
      <c r="P257" s="5">
        <f>BH257*EXP('Capital Market Assumptions'!$B$22+'Capital Market Assumptions'!$B$23*'Random Draws'!O256)</f>
        <v>632.60233280382931</v>
      </c>
      <c r="Q257" s="5">
        <f>BI257*EXP('Capital Market Assumptions'!$B$22+'Capital Market Assumptions'!$B$23*'Random Draws'!P256)</f>
        <v>606.07203685073205</v>
      </c>
      <c r="R257" s="5">
        <f>BJ257*EXP('Capital Market Assumptions'!$B$22+'Capital Market Assumptions'!$B$23*'Random Draws'!Q256)</f>
        <v>598.66444841024759</v>
      </c>
      <c r="S257" s="5">
        <f>BK257*EXP('Capital Market Assumptions'!$B$22+'Capital Market Assumptions'!$B$23*'Random Draws'!R256)</f>
        <v>597.97044081131753</v>
      </c>
      <c r="T257" s="5">
        <f>BL257*EXP('Capital Market Assumptions'!$B$22+'Capital Market Assumptions'!$B$23*'Random Draws'!S256)</f>
        <v>487.26078547490226</v>
      </c>
      <c r="U257" s="5">
        <f>BM257*EXP('Capital Market Assumptions'!$B$22+'Capital Market Assumptions'!$B$23*'Random Draws'!T256)</f>
        <v>517.48669817491327</v>
      </c>
      <c r="V257" s="5">
        <f>BN257*EXP('Capital Market Assumptions'!$B$22+'Capital Market Assumptions'!$B$23*'Random Draws'!U256)</f>
        <v>520.16127165064154</v>
      </c>
      <c r="X257">
        <f t="shared" si="111"/>
        <v>4.2999999999999261E-2</v>
      </c>
      <c r="Y257">
        <f t="shared" si="112"/>
        <v>1.0600000000000023</v>
      </c>
      <c r="Z257">
        <f t="shared" si="113"/>
        <v>2.0930000000000035</v>
      </c>
      <c r="AA257">
        <f t="shared" si="114"/>
        <v>3.1530000000000058</v>
      </c>
      <c r="AB257">
        <f t="shared" si="115"/>
        <v>4.2659999999999911</v>
      </c>
      <c r="AC257">
        <f t="shared" si="116"/>
        <v>5.3020000000000067</v>
      </c>
      <c r="AD257">
        <f t="shared" si="117"/>
        <v>6.3569999999999993</v>
      </c>
      <c r="AE257">
        <f t="shared" si="118"/>
        <v>7.3900000000000006</v>
      </c>
      <c r="AF257">
        <f t="shared" si="119"/>
        <v>8.3549999999999898</v>
      </c>
      <c r="AG257">
        <f t="shared" si="120"/>
        <v>9.2480000000000047</v>
      </c>
      <c r="AH257">
        <v>9.9540000000000006</v>
      </c>
      <c r="AI257">
        <v>10.536</v>
      </c>
      <c r="AJ257">
        <v>11.061999999999999</v>
      </c>
      <c r="AK257">
        <v>11.587</v>
      </c>
      <c r="AL257">
        <v>12.256</v>
      </c>
      <c r="AM257">
        <v>12.815</v>
      </c>
      <c r="AN257">
        <v>13.287000000000001</v>
      </c>
      <c r="AO257">
        <v>13.785</v>
      </c>
      <c r="AP257">
        <v>14.218999999999999</v>
      </c>
      <c r="AQ257">
        <v>14.718999999999999</v>
      </c>
      <c r="AS257">
        <f t="shared" si="144"/>
        <v>471</v>
      </c>
      <c r="AT257">
        <f t="shared" si="144"/>
        <v>471</v>
      </c>
      <c r="AU257">
        <f t="shared" si="144"/>
        <v>471</v>
      </c>
      <c r="AV257" s="5">
        <f t="shared" si="121"/>
        <v>518.43816063140662</v>
      </c>
      <c r="AW257" s="5">
        <f t="shared" si="122"/>
        <v>437.68752866686344</v>
      </c>
      <c r="AX257" s="5">
        <f t="shared" si="123"/>
        <v>477.98945537784385</v>
      </c>
      <c r="AY257" s="5">
        <f t="shared" si="124"/>
        <v>517.75631989367673</v>
      </c>
      <c r="AZ257" s="5">
        <f t="shared" si="125"/>
        <v>513.16598042507474</v>
      </c>
      <c r="BA257" s="5">
        <f t="shared" si="126"/>
        <v>458.79283034974861</v>
      </c>
      <c r="BB257" s="5">
        <f t="shared" si="127"/>
        <v>425.6952787944856</v>
      </c>
      <c r="BC257" s="5">
        <f t="shared" si="128"/>
        <v>460.24432025146291</v>
      </c>
      <c r="BD257" s="5">
        <f t="shared" si="129"/>
        <v>484.92446925906563</v>
      </c>
      <c r="BE257" s="5">
        <f t="shared" si="130"/>
        <v>503.15262692660082</v>
      </c>
      <c r="BF257" s="5">
        <f t="shared" si="131"/>
        <v>503.31059488317049</v>
      </c>
      <c r="BG257" s="5">
        <f t="shared" si="132"/>
        <v>488.58261182112835</v>
      </c>
      <c r="BH257" s="5">
        <f t="shared" si="133"/>
        <v>600.13150282370088</v>
      </c>
      <c r="BI257" s="5">
        <f t="shared" si="134"/>
        <v>621.01533280382932</v>
      </c>
      <c r="BJ257" s="5">
        <f t="shared" si="135"/>
        <v>593.81603685073208</v>
      </c>
      <c r="BK257" s="5">
        <f t="shared" si="136"/>
        <v>585.84944841024753</v>
      </c>
      <c r="BL257" s="5">
        <f t="shared" si="137"/>
        <v>584.6834408113175</v>
      </c>
      <c r="BM257" s="5">
        <f t="shared" si="138"/>
        <v>473.47578547490224</v>
      </c>
      <c r="BN257" s="5">
        <f t="shared" si="139"/>
        <v>503.26769817491328</v>
      </c>
      <c r="BO257" s="5">
        <f t="shared" si="140"/>
        <v>505.44227165064154</v>
      </c>
    </row>
    <row r="258" spans="1:67" x14ac:dyDescent="0.3">
      <c r="A258">
        <f t="shared" si="141"/>
        <v>254</v>
      </c>
      <c r="B258">
        <f t="shared" si="110"/>
        <v>471</v>
      </c>
      <c r="C258" s="5">
        <f>AU258*EXP('Capital Market Assumptions'!$B$22+'Capital Market Assumptions'!$B$23*'Random Draws'!B257)</f>
        <v>530.32530536163097</v>
      </c>
      <c r="D258" s="5">
        <f>AV258*EXP('Capital Market Assumptions'!$B$22+'Capital Market Assumptions'!$B$23*'Random Draws'!C257)</f>
        <v>595.86302944066927</v>
      </c>
      <c r="E258" s="5">
        <f>AW258*EXP('Capital Market Assumptions'!$B$22+'Capital Market Assumptions'!$B$23*'Random Draws'!D257)</f>
        <v>548.45160923739513</v>
      </c>
      <c r="F258" s="5">
        <f>AX258*EXP('Capital Market Assumptions'!$B$22+'Capital Market Assumptions'!$B$23*'Random Draws'!E257)</f>
        <v>603.66788957721008</v>
      </c>
      <c r="G258" s="5">
        <f>AY258*EXP('Capital Market Assumptions'!$B$22+'Capital Market Assumptions'!$B$23*'Random Draws'!F257)</f>
        <v>606.03928863275974</v>
      </c>
      <c r="H258" s="5">
        <f>AZ258*EXP('Capital Market Assumptions'!$B$22+'Capital Market Assumptions'!$B$23*'Random Draws'!G257)</f>
        <v>720.8658375424418</v>
      </c>
      <c r="I258" s="5">
        <f>BA258*EXP('Capital Market Assumptions'!$B$22+'Capital Market Assumptions'!$B$23*'Random Draws'!H257)</f>
        <v>635.8644446994283</v>
      </c>
      <c r="J258" s="5">
        <f>BB258*EXP('Capital Market Assumptions'!$B$22+'Capital Market Assumptions'!$B$23*'Random Draws'!I257)</f>
        <v>662.55081546582051</v>
      </c>
      <c r="K258" s="5">
        <f>BC258*EXP('Capital Market Assumptions'!$B$22+'Capital Market Assumptions'!$B$23*'Random Draws'!J257)</f>
        <v>785.67883027880475</v>
      </c>
      <c r="L258" s="5">
        <f>BD258*EXP('Capital Market Assumptions'!$B$22+'Capital Market Assumptions'!$B$23*'Random Draws'!K257)</f>
        <v>753.79315715468681</v>
      </c>
      <c r="M258" s="5">
        <f>BE258*EXP('Capital Market Assumptions'!$B$22+'Capital Market Assumptions'!$B$23*'Random Draws'!L257)</f>
        <v>802.02842490994817</v>
      </c>
      <c r="N258" s="5">
        <f>BF258*EXP('Capital Market Assumptions'!$B$22+'Capital Market Assumptions'!$B$23*'Random Draws'!M257)</f>
        <v>961.71299904962518</v>
      </c>
      <c r="O258" s="5">
        <f>BG258*EXP('Capital Market Assumptions'!$B$22+'Capital Market Assumptions'!$B$23*'Random Draws'!N257)</f>
        <v>964.67558534744364</v>
      </c>
      <c r="P258" s="5">
        <f>BH258*EXP('Capital Market Assumptions'!$B$22+'Capital Market Assumptions'!$B$23*'Random Draws'!O257)</f>
        <v>1109.9937656948887</v>
      </c>
      <c r="Q258" s="5">
        <f>BI258*EXP('Capital Market Assumptions'!$B$22+'Capital Market Assumptions'!$B$23*'Random Draws'!P257)</f>
        <v>1120.4884531012387</v>
      </c>
      <c r="R258" s="5">
        <f>BJ258*EXP('Capital Market Assumptions'!$B$22+'Capital Market Assumptions'!$B$23*'Random Draws'!Q257)</f>
        <v>1249.20419888944</v>
      </c>
      <c r="S258" s="5">
        <f>BK258*EXP('Capital Market Assumptions'!$B$22+'Capital Market Assumptions'!$B$23*'Random Draws'!R257)</f>
        <v>1272.1244671034506</v>
      </c>
      <c r="T258" s="5">
        <f>BL258*EXP('Capital Market Assumptions'!$B$22+'Capital Market Assumptions'!$B$23*'Random Draws'!S257)</f>
        <v>1266.5683414598982</v>
      </c>
      <c r="U258" s="5">
        <f>BM258*EXP('Capital Market Assumptions'!$B$22+'Capital Market Assumptions'!$B$23*'Random Draws'!T257)</f>
        <v>1166.3237089426566</v>
      </c>
      <c r="V258" s="5">
        <f>BN258*EXP('Capital Market Assumptions'!$B$22+'Capital Market Assumptions'!$B$23*'Random Draws'!U257)</f>
        <v>1181.7725656344887</v>
      </c>
      <c r="X258">
        <f t="shared" si="111"/>
        <v>4.2999999999999261E-2</v>
      </c>
      <c r="Y258">
        <f t="shared" si="112"/>
        <v>1.0600000000000023</v>
      </c>
      <c r="Z258">
        <f t="shared" si="113"/>
        <v>2.0930000000000035</v>
      </c>
      <c r="AA258">
        <f t="shared" si="114"/>
        <v>3.1530000000000058</v>
      </c>
      <c r="AB258">
        <f t="shared" si="115"/>
        <v>4.2659999999999911</v>
      </c>
      <c r="AC258">
        <f t="shared" si="116"/>
        <v>5.3020000000000067</v>
      </c>
      <c r="AD258">
        <f t="shared" si="117"/>
        <v>6.3569999999999993</v>
      </c>
      <c r="AE258">
        <f t="shared" si="118"/>
        <v>7.3900000000000006</v>
      </c>
      <c r="AF258">
        <f t="shared" si="119"/>
        <v>8.3549999999999898</v>
      </c>
      <c r="AG258">
        <f t="shared" si="120"/>
        <v>9.2480000000000047</v>
      </c>
      <c r="AH258">
        <v>9.9540000000000006</v>
      </c>
      <c r="AI258">
        <v>10.536</v>
      </c>
      <c r="AJ258">
        <v>11.061999999999999</v>
      </c>
      <c r="AK258">
        <v>11.587</v>
      </c>
      <c r="AL258">
        <v>12.256</v>
      </c>
      <c r="AM258">
        <v>12.815</v>
      </c>
      <c r="AN258">
        <v>13.287000000000001</v>
      </c>
      <c r="AO258">
        <v>13.785</v>
      </c>
      <c r="AP258">
        <v>14.218999999999999</v>
      </c>
      <c r="AQ258">
        <v>14.718999999999999</v>
      </c>
      <c r="AS258">
        <f t="shared" si="144"/>
        <v>471</v>
      </c>
      <c r="AT258">
        <f t="shared" si="144"/>
        <v>471</v>
      </c>
      <c r="AU258">
        <f t="shared" si="144"/>
        <v>471</v>
      </c>
      <c r="AV258" s="5">
        <f t="shared" si="121"/>
        <v>530.28230536163096</v>
      </c>
      <c r="AW258" s="5">
        <f t="shared" si="122"/>
        <v>594.80302944066921</v>
      </c>
      <c r="AX258" s="5">
        <f t="shared" si="123"/>
        <v>546.35860923739517</v>
      </c>
      <c r="AY258" s="5">
        <f t="shared" si="124"/>
        <v>600.51488957721006</v>
      </c>
      <c r="AZ258" s="5">
        <f t="shared" si="125"/>
        <v>601.77328863275977</v>
      </c>
      <c r="BA258" s="5">
        <f t="shared" si="126"/>
        <v>715.56383754244177</v>
      </c>
      <c r="BB258" s="5">
        <f t="shared" si="127"/>
        <v>629.50744469942833</v>
      </c>
      <c r="BC258" s="5">
        <f t="shared" si="128"/>
        <v>655.16081546582052</v>
      </c>
      <c r="BD258" s="5">
        <f t="shared" si="129"/>
        <v>777.32383027880473</v>
      </c>
      <c r="BE258" s="5">
        <f t="shared" si="130"/>
        <v>744.54515715468676</v>
      </c>
      <c r="BF258" s="5">
        <f t="shared" si="131"/>
        <v>792.07442490994822</v>
      </c>
      <c r="BG258" s="5">
        <f t="shared" si="132"/>
        <v>951.17699904962524</v>
      </c>
      <c r="BH258" s="5">
        <f t="shared" si="133"/>
        <v>953.61358534744363</v>
      </c>
      <c r="BI258" s="5">
        <f t="shared" si="134"/>
        <v>1098.4067656948887</v>
      </c>
      <c r="BJ258" s="5">
        <f t="shared" si="135"/>
        <v>1108.2324531012387</v>
      </c>
      <c r="BK258" s="5">
        <f t="shared" si="136"/>
        <v>1236.38919888944</v>
      </c>
      <c r="BL258" s="5">
        <f t="shared" si="137"/>
        <v>1258.8374671034505</v>
      </c>
      <c r="BM258" s="5">
        <f t="shared" si="138"/>
        <v>1252.7833414598981</v>
      </c>
      <c r="BN258" s="5">
        <f t="shared" si="139"/>
        <v>1152.1047089426565</v>
      </c>
      <c r="BO258" s="5">
        <f t="shared" si="140"/>
        <v>1167.0535656344887</v>
      </c>
    </row>
    <row r="259" spans="1:67" x14ac:dyDescent="0.3">
      <c r="A259">
        <f t="shared" si="141"/>
        <v>255</v>
      </c>
      <c r="B259">
        <f t="shared" si="110"/>
        <v>471</v>
      </c>
      <c r="C259" s="5">
        <f>AU259*EXP('Capital Market Assumptions'!$B$22+'Capital Market Assumptions'!$B$23*'Random Draws'!B258)</f>
        <v>483.2150163902669</v>
      </c>
      <c r="D259" s="5">
        <f>AV259*EXP('Capital Market Assumptions'!$B$22+'Capital Market Assumptions'!$B$23*'Random Draws'!C258)</f>
        <v>563.88487491926367</v>
      </c>
      <c r="E259" s="5">
        <f>AW259*EXP('Capital Market Assumptions'!$B$22+'Capital Market Assumptions'!$B$23*'Random Draws'!D258)</f>
        <v>587.83892855669831</v>
      </c>
      <c r="F259" s="5">
        <f>AX259*EXP('Capital Market Assumptions'!$B$22+'Capital Market Assumptions'!$B$23*'Random Draws'!E258)</f>
        <v>702.73688857973434</v>
      </c>
      <c r="G259" s="5">
        <f>AY259*EXP('Capital Market Assumptions'!$B$22+'Capital Market Assumptions'!$B$23*'Random Draws'!F258)</f>
        <v>689.50506287012843</v>
      </c>
      <c r="H259" s="5">
        <f>AZ259*EXP('Capital Market Assumptions'!$B$22+'Capital Market Assumptions'!$B$23*'Random Draws'!G258)</f>
        <v>786.38177945652592</v>
      </c>
      <c r="I259" s="5">
        <f>BA259*EXP('Capital Market Assumptions'!$B$22+'Capital Market Assumptions'!$B$23*'Random Draws'!H258)</f>
        <v>889.01217490243243</v>
      </c>
      <c r="J259" s="5">
        <f>BB259*EXP('Capital Market Assumptions'!$B$22+'Capital Market Assumptions'!$B$23*'Random Draws'!I258)</f>
        <v>813.68679944362748</v>
      </c>
      <c r="K259" s="5">
        <f>BC259*EXP('Capital Market Assumptions'!$B$22+'Capital Market Assumptions'!$B$23*'Random Draws'!J258)</f>
        <v>850.15413863059518</v>
      </c>
      <c r="L259" s="5">
        <f>BD259*EXP('Capital Market Assumptions'!$B$22+'Capital Market Assumptions'!$B$23*'Random Draws'!K258)</f>
        <v>925.64143711177906</v>
      </c>
      <c r="M259" s="5">
        <f>BE259*EXP('Capital Market Assumptions'!$B$22+'Capital Market Assumptions'!$B$23*'Random Draws'!L258)</f>
        <v>1238.9295144257587</v>
      </c>
      <c r="N259" s="5">
        <f>BF259*EXP('Capital Market Assumptions'!$B$22+'Capital Market Assumptions'!$B$23*'Random Draws'!M258)</f>
        <v>1362.1116387043819</v>
      </c>
      <c r="O259" s="5">
        <f>BG259*EXP('Capital Market Assumptions'!$B$22+'Capital Market Assumptions'!$B$23*'Random Draws'!N258)</f>
        <v>1691.9383465812427</v>
      </c>
      <c r="P259" s="5">
        <f>BH259*EXP('Capital Market Assumptions'!$B$22+'Capital Market Assumptions'!$B$23*'Random Draws'!O258)</f>
        <v>2065.6160663688884</v>
      </c>
      <c r="Q259" s="5">
        <f>BI259*EXP('Capital Market Assumptions'!$B$22+'Capital Market Assumptions'!$B$23*'Random Draws'!P258)</f>
        <v>1756.9405634421785</v>
      </c>
      <c r="R259" s="5">
        <f>BJ259*EXP('Capital Market Assumptions'!$B$22+'Capital Market Assumptions'!$B$23*'Random Draws'!Q258)</f>
        <v>1830.3092335885001</v>
      </c>
      <c r="S259" s="5">
        <f>BK259*EXP('Capital Market Assumptions'!$B$22+'Capital Market Assumptions'!$B$23*'Random Draws'!R258)</f>
        <v>1959.7192705115287</v>
      </c>
      <c r="T259" s="5">
        <f>BL259*EXP('Capital Market Assumptions'!$B$22+'Capital Market Assumptions'!$B$23*'Random Draws'!S258)</f>
        <v>2018.8498643290486</v>
      </c>
      <c r="U259" s="5">
        <f>BM259*EXP('Capital Market Assumptions'!$B$22+'Capital Market Assumptions'!$B$23*'Random Draws'!T258)</f>
        <v>2144.9967356020452</v>
      </c>
      <c r="V259" s="5">
        <f>BN259*EXP('Capital Market Assumptions'!$B$22+'Capital Market Assumptions'!$B$23*'Random Draws'!U258)</f>
        <v>2398.2472326095503</v>
      </c>
      <c r="X259">
        <f t="shared" si="111"/>
        <v>4.2999999999999261E-2</v>
      </c>
      <c r="Y259">
        <f t="shared" si="112"/>
        <v>1.0600000000000023</v>
      </c>
      <c r="Z259">
        <f t="shared" si="113"/>
        <v>2.0930000000000035</v>
      </c>
      <c r="AA259">
        <f t="shared" si="114"/>
        <v>3.1530000000000058</v>
      </c>
      <c r="AB259">
        <f t="shared" si="115"/>
        <v>4.2659999999999911</v>
      </c>
      <c r="AC259">
        <f t="shared" si="116"/>
        <v>5.3020000000000067</v>
      </c>
      <c r="AD259">
        <f t="shared" si="117"/>
        <v>6.3569999999999993</v>
      </c>
      <c r="AE259">
        <f t="shared" si="118"/>
        <v>7.3900000000000006</v>
      </c>
      <c r="AF259">
        <f t="shared" si="119"/>
        <v>8.3549999999999898</v>
      </c>
      <c r="AG259">
        <f t="shared" si="120"/>
        <v>9.2480000000000047</v>
      </c>
      <c r="AH259">
        <v>9.9540000000000006</v>
      </c>
      <c r="AI259">
        <v>10.536</v>
      </c>
      <c r="AJ259">
        <v>11.061999999999999</v>
      </c>
      <c r="AK259">
        <v>11.587</v>
      </c>
      <c r="AL259">
        <v>12.256</v>
      </c>
      <c r="AM259">
        <v>12.815</v>
      </c>
      <c r="AN259">
        <v>13.287000000000001</v>
      </c>
      <c r="AO259">
        <v>13.785</v>
      </c>
      <c r="AP259">
        <v>14.218999999999999</v>
      </c>
      <c r="AQ259">
        <v>14.718999999999999</v>
      </c>
      <c r="AS259">
        <f t="shared" si="144"/>
        <v>471</v>
      </c>
      <c r="AT259">
        <f t="shared" si="144"/>
        <v>471</v>
      </c>
      <c r="AU259">
        <f t="shared" si="144"/>
        <v>471</v>
      </c>
      <c r="AV259" s="5">
        <f t="shared" si="121"/>
        <v>483.17201639026689</v>
      </c>
      <c r="AW259" s="5">
        <f t="shared" si="122"/>
        <v>562.82487491926372</v>
      </c>
      <c r="AX259" s="5">
        <f t="shared" si="123"/>
        <v>585.74592855669835</v>
      </c>
      <c r="AY259" s="5">
        <f t="shared" si="124"/>
        <v>699.58388857973432</v>
      </c>
      <c r="AZ259" s="5">
        <f t="shared" si="125"/>
        <v>685.23906287012846</v>
      </c>
      <c r="BA259" s="5">
        <f t="shared" si="126"/>
        <v>781.0797794565259</v>
      </c>
      <c r="BB259" s="5">
        <f t="shared" si="127"/>
        <v>882.65517490243246</v>
      </c>
      <c r="BC259" s="5">
        <f t="shared" si="128"/>
        <v>806.29679944362749</v>
      </c>
      <c r="BD259" s="5">
        <f t="shared" si="129"/>
        <v>841.79913863059517</v>
      </c>
      <c r="BE259" s="5">
        <f t="shared" si="130"/>
        <v>916.39343711177901</v>
      </c>
      <c r="BF259" s="5">
        <f t="shared" si="131"/>
        <v>1228.9755144257588</v>
      </c>
      <c r="BG259" s="5">
        <f t="shared" si="132"/>
        <v>1351.5756387043818</v>
      </c>
      <c r="BH259" s="5">
        <f t="shared" si="133"/>
        <v>1680.8763465812428</v>
      </c>
      <c r="BI259" s="5">
        <f t="shared" si="134"/>
        <v>2054.0290663688884</v>
      </c>
      <c r="BJ259" s="5">
        <f t="shared" si="135"/>
        <v>1744.6845634421784</v>
      </c>
      <c r="BK259" s="5">
        <f t="shared" si="136"/>
        <v>1817.4942335885</v>
      </c>
      <c r="BL259" s="5">
        <f t="shared" si="137"/>
        <v>1946.4322705115287</v>
      </c>
      <c r="BM259" s="5">
        <f t="shared" si="138"/>
        <v>2005.0648643290485</v>
      </c>
      <c r="BN259" s="5">
        <f t="shared" si="139"/>
        <v>2130.7777356020451</v>
      </c>
      <c r="BO259" s="5">
        <f t="shared" si="140"/>
        <v>2383.5282326095503</v>
      </c>
    </row>
    <row r="260" spans="1:67" x14ac:dyDescent="0.3">
      <c r="A260">
        <f t="shared" si="141"/>
        <v>256</v>
      </c>
      <c r="B260">
        <f t="shared" si="110"/>
        <v>471</v>
      </c>
      <c r="C260" s="5">
        <f>AU260*EXP('Capital Market Assumptions'!$B$22+'Capital Market Assumptions'!$B$23*'Random Draws'!B259)</f>
        <v>490.94581319941949</v>
      </c>
      <c r="D260" s="5">
        <f>AV260*EXP('Capital Market Assumptions'!$B$22+'Capital Market Assumptions'!$B$23*'Random Draws'!C259)</f>
        <v>531.01333296248106</v>
      </c>
      <c r="E260" s="5">
        <f>AW260*EXP('Capital Market Assumptions'!$B$22+'Capital Market Assumptions'!$B$23*'Random Draws'!D259)</f>
        <v>495.18721312668953</v>
      </c>
      <c r="F260" s="5">
        <f>AX260*EXP('Capital Market Assumptions'!$B$22+'Capital Market Assumptions'!$B$23*'Random Draws'!E259)</f>
        <v>536.81511348637775</v>
      </c>
      <c r="G260" s="5">
        <f>AY260*EXP('Capital Market Assumptions'!$B$22+'Capital Market Assumptions'!$B$23*'Random Draws'!F259)</f>
        <v>505.67623214365608</v>
      </c>
      <c r="H260" s="5">
        <f>AZ260*EXP('Capital Market Assumptions'!$B$22+'Capital Market Assumptions'!$B$23*'Random Draws'!G259)</f>
        <v>642.14482057688213</v>
      </c>
      <c r="I260" s="5">
        <f>BA260*EXP('Capital Market Assumptions'!$B$22+'Capital Market Assumptions'!$B$23*'Random Draws'!H259)</f>
        <v>630.11120958188735</v>
      </c>
      <c r="J260" s="5">
        <f>BB260*EXP('Capital Market Assumptions'!$B$22+'Capital Market Assumptions'!$B$23*'Random Draws'!I259)</f>
        <v>649.85822550543139</v>
      </c>
      <c r="K260" s="5">
        <f>BC260*EXP('Capital Market Assumptions'!$B$22+'Capital Market Assumptions'!$B$23*'Random Draws'!J259)</f>
        <v>749.56752122409489</v>
      </c>
      <c r="L260" s="5">
        <f>BD260*EXP('Capital Market Assumptions'!$B$22+'Capital Market Assumptions'!$B$23*'Random Draws'!K259)</f>
        <v>848.07796359563577</v>
      </c>
      <c r="M260" s="5">
        <f>BE260*EXP('Capital Market Assumptions'!$B$22+'Capital Market Assumptions'!$B$23*'Random Draws'!L259)</f>
        <v>898.16511356091416</v>
      </c>
      <c r="N260" s="5">
        <f>BF260*EXP('Capital Market Assumptions'!$B$22+'Capital Market Assumptions'!$B$23*'Random Draws'!M259)</f>
        <v>905.08952717559498</v>
      </c>
      <c r="O260" s="5">
        <f>BG260*EXP('Capital Market Assumptions'!$B$22+'Capital Market Assumptions'!$B$23*'Random Draws'!N259)</f>
        <v>880.82697372836935</v>
      </c>
      <c r="P260" s="5">
        <f>BH260*EXP('Capital Market Assumptions'!$B$22+'Capital Market Assumptions'!$B$23*'Random Draws'!O259)</f>
        <v>1037.2731267859574</v>
      </c>
      <c r="Q260" s="5">
        <f>BI260*EXP('Capital Market Assumptions'!$B$22+'Capital Market Assumptions'!$B$23*'Random Draws'!P259)</f>
        <v>1123.5398002176667</v>
      </c>
      <c r="R260" s="5">
        <f>BJ260*EXP('Capital Market Assumptions'!$B$22+'Capital Market Assumptions'!$B$23*'Random Draws'!Q259)</f>
        <v>1257.8360285647566</v>
      </c>
      <c r="S260" s="5">
        <f>BK260*EXP('Capital Market Assumptions'!$B$22+'Capital Market Assumptions'!$B$23*'Random Draws'!R259)</f>
        <v>1230.8496646640349</v>
      </c>
      <c r="T260" s="5">
        <f>BL260*EXP('Capital Market Assumptions'!$B$22+'Capital Market Assumptions'!$B$23*'Random Draws'!S259)</f>
        <v>1386.4809931183704</v>
      </c>
      <c r="U260" s="5">
        <f>BM260*EXP('Capital Market Assumptions'!$B$22+'Capital Market Assumptions'!$B$23*'Random Draws'!T259)</f>
        <v>1490.6751812153814</v>
      </c>
      <c r="V260" s="5">
        <f>BN260*EXP('Capital Market Assumptions'!$B$22+'Capital Market Assumptions'!$B$23*'Random Draws'!U259)</f>
        <v>1278.3326109815866</v>
      </c>
      <c r="X260">
        <f t="shared" si="111"/>
        <v>4.2999999999999261E-2</v>
      </c>
      <c r="Y260">
        <f t="shared" si="112"/>
        <v>1.0600000000000023</v>
      </c>
      <c r="Z260">
        <f t="shared" si="113"/>
        <v>2.0930000000000035</v>
      </c>
      <c r="AA260">
        <f t="shared" si="114"/>
        <v>3.1530000000000058</v>
      </c>
      <c r="AB260">
        <f t="shared" si="115"/>
        <v>4.2659999999999911</v>
      </c>
      <c r="AC260">
        <f t="shared" si="116"/>
        <v>5.3020000000000067</v>
      </c>
      <c r="AD260">
        <f t="shared" si="117"/>
        <v>6.3569999999999993</v>
      </c>
      <c r="AE260">
        <f t="shared" si="118"/>
        <v>7.3900000000000006</v>
      </c>
      <c r="AF260">
        <f t="shared" si="119"/>
        <v>8.3549999999999898</v>
      </c>
      <c r="AG260">
        <f t="shared" si="120"/>
        <v>9.2480000000000047</v>
      </c>
      <c r="AH260">
        <v>9.9540000000000006</v>
      </c>
      <c r="AI260">
        <v>10.536</v>
      </c>
      <c r="AJ260">
        <v>11.061999999999999</v>
      </c>
      <c r="AK260">
        <v>11.587</v>
      </c>
      <c r="AL260">
        <v>12.256</v>
      </c>
      <c r="AM260">
        <v>12.815</v>
      </c>
      <c r="AN260">
        <v>13.287000000000001</v>
      </c>
      <c r="AO260">
        <v>13.785</v>
      </c>
      <c r="AP260">
        <v>14.218999999999999</v>
      </c>
      <c r="AQ260">
        <v>14.718999999999999</v>
      </c>
      <c r="AS260">
        <f t="shared" si="144"/>
        <v>471</v>
      </c>
      <c r="AT260">
        <f t="shared" si="144"/>
        <v>471</v>
      </c>
      <c r="AU260">
        <f t="shared" si="144"/>
        <v>471</v>
      </c>
      <c r="AV260" s="5">
        <f t="shared" si="121"/>
        <v>490.90281319941948</v>
      </c>
      <c r="AW260" s="5">
        <f t="shared" si="122"/>
        <v>529.953332962481</v>
      </c>
      <c r="AX260" s="5">
        <f t="shared" si="123"/>
        <v>493.09421312668951</v>
      </c>
      <c r="AY260" s="5">
        <f t="shared" si="124"/>
        <v>533.66211348637773</v>
      </c>
      <c r="AZ260" s="5">
        <f t="shared" si="125"/>
        <v>501.41023214365612</v>
      </c>
      <c r="BA260" s="5">
        <f t="shared" si="126"/>
        <v>636.8428205768821</v>
      </c>
      <c r="BB260" s="5">
        <f t="shared" si="127"/>
        <v>623.75420958188738</v>
      </c>
      <c r="BC260" s="5">
        <f t="shared" si="128"/>
        <v>642.46822550543141</v>
      </c>
      <c r="BD260" s="5">
        <f t="shared" si="129"/>
        <v>741.21252122409487</v>
      </c>
      <c r="BE260" s="5">
        <f t="shared" si="130"/>
        <v>838.82996359563572</v>
      </c>
      <c r="BF260" s="5">
        <f t="shared" si="131"/>
        <v>888.21111356091421</v>
      </c>
      <c r="BG260" s="5">
        <f t="shared" si="132"/>
        <v>894.55352717559504</v>
      </c>
      <c r="BH260" s="5">
        <f t="shared" si="133"/>
        <v>869.76497372836934</v>
      </c>
      <c r="BI260" s="5">
        <f t="shared" si="134"/>
        <v>1025.6861267859574</v>
      </c>
      <c r="BJ260" s="5">
        <f t="shared" si="135"/>
        <v>1111.2838002176666</v>
      </c>
      <c r="BK260" s="5">
        <f t="shared" si="136"/>
        <v>1245.0210285647565</v>
      </c>
      <c r="BL260" s="5">
        <f t="shared" si="137"/>
        <v>1217.5626646640349</v>
      </c>
      <c r="BM260" s="5">
        <f t="shared" si="138"/>
        <v>1372.6959931183703</v>
      </c>
      <c r="BN260" s="5">
        <f t="shared" si="139"/>
        <v>1476.4561812153813</v>
      </c>
      <c r="BO260" s="5">
        <f t="shared" si="140"/>
        <v>1263.6136109815866</v>
      </c>
    </row>
    <row r="261" spans="1:67" x14ac:dyDescent="0.3">
      <c r="A261">
        <f t="shared" si="141"/>
        <v>257</v>
      </c>
      <c r="B261">
        <f t="shared" ref="B261:B324" si="145">initial_value</f>
        <v>471</v>
      </c>
      <c r="C261" s="5">
        <f>AU261*EXP('Capital Market Assumptions'!$B$22+'Capital Market Assumptions'!$B$23*'Random Draws'!B260)</f>
        <v>638.69150845692047</v>
      </c>
      <c r="D261" s="5">
        <f>AV261*EXP('Capital Market Assumptions'!$B$22+'Capital Market Assumptions'!$B$23*'Random Draws'!C260)</f>
        <v>562.30152632177044</v>
      </c>
      <c r="E261" s="5">
        <f>AW261*EXP('Capital Market Assumptions'!$B$22+'Capital Market Assumptions'!$B$23*'Random Draws'!D260)</f>
        <v>565.12061865751434</v>
      </c>
      <c r="F261" s="5">
        <f>AX261*EXP('Capital Market Assumptions'!$B$22+'Capital Market Assumptions'!$B$23*'Random Draws'!E260)</f>
        <v>687.22043978382999</v>
      </c>
      <c r="G261" s="5">
        <f>AY261*EXP('Capital Market Assumptions'!$B$22+'Capital Market Assumptions'!$B$23*'Random Draws'!F260)</f>
        <v>837.50801499224622</v>
      </c>
      <c r="H261" s="5">
        <f>AZ261*EXP('Capital Market Assumptions'!$B$22+'Capital Market Assumptions'!$B$23*'Random Draws'!G260)</f>
        <v>1011.1426814542853</v>
      </c>
      <c r="I261" s="5">
        <f>BA261*EXP('Capital Market Assumptions'!$B$22+'Capital Market Assumptions'!$B$23*'Random Draws'!H260)</f>
        <v>924.66840296575322</v>
      </c>
      <c r="J261" s="5">
        <f>BB261*EXP('Capital Market Assumptions'!$B$22+'Capital Market Assumptions'!$B$23*'Random Draws'!I260)</f>
        <v>1048.4443913055509</v>
      </c>
      <c r="K261" s="5">
        <f>BC261*EXP('Capital Market Assumptions'!$B$22+'Capital Market Assumptions'!$B$23*'Random Draws'!J260)</f>
        <v>1251.9217632155344</v>
      </c>
      <c r="L261" s="5">
        <f>BD261*EXP('Capital Market Assumptions'!$B$22+'Capital Market Assumptions'!$B$23*'Random Draws'!K260)</f>
        <v>1435.5521818145139</v>
      </c>
      <c r="M261" s="5">
        <f>BE261*EXP('Capital Market Assumptions'!$B$22+'Capital Market Assumptions'!$B$23*'Random Draws'!L260)</f>
        <v>1547.5881101755842</v>
      </c>
      <c r="N261" s="5">
        <f>BF261*EXP('Capital Market Assumptions'!$B$22+'Capital Market Assumptions'!$B$23*'Random Draws'!M260)</f>
        <v>1716.9582745090522</v>
      </c>
      <c r="O261" s="5">
        <f>BG261*EXP('Capital Market Assumptions'!$B$22+'Capital Market Assumptions'!$B$23*'Random Draws'!N260)</f>
        <v>2257.2655385005828</v>
      </c>
      <c r="P261" s="5">
        <f>BH261*EXP('Capital Market Assumptions'!$B$22+'Capital Market Assumptions'!$B$23*'Random Draws'!O260)</f>
        <v>2664.796938657898</v>
      </c>
      <c r="Q261" s="5">
        <f>BI261*EXP('Capital Market Assumptions'!$B$22+'Capital Market Assumptions'!$B$23*'Random Draws'!P260)</f>
        <v>2887.055733197034</v>
      </c>
      <c r="R261" s="5">
        <f>BJ261*EXP('Capital Market Assumptions'!$B$22+'Capital Market Assumptions'!$B$23*'Random Draws'!Q260)</f>
        <v>3986.8328417142366</v>
      </c>
      <c r="S261" s="5">
        <f>BK261*EXP('Capital Market Assumptions'!$B$22+'Capital Market Assumptions'!$B$23*'Random Draws'!R260)</f>
        <v>3421.4763919330062</v>
      </c>
      <c r="T261" s="5">
        <f>BL261*EXP('Capital Market Assumptions'!$B$22+'Capital Market Assumptions'!$B$23*'Random Draws'!S260)</f>
        <v>4341.3735170421069</v>
      </c>
      <c r="U261" s="5">
        <f>BM261*EXP('Capital Market Assumptions'!$B$22+'Capital Market Assumptions'!$B$23*'Random Draws'!T260)</f>
        <v>4383.0684035240238</v>
      </c>
      <c r="V261" s="5">
        <f>BN261*EXP('Capital Market Assumptions'!$B$22+'Capital Market Assumptions'!$B$23*'Random Draws'!U260)</f>
        <v>3718.0617782840936</v>
      </c>
      <c r="X261">
        <f t="shared" si="111"/>
        <v>4.2999999999999261E-2</v>
      </c>
      <c r="Y261">
        <f t="shared" si="112"/>
        <v>1.0600000000000023</v>
      </c>
      <c r="Z261">
        <f t="shared" si="113"/>
        <v>2.0930000000000035</v>
      </c>
      <c r="AA261">
        <f t="shared" si="114"/>
        <v>3.1530000000000058</v>
      </c>
      <c r="AB261">
        <f t="shared" si="115"/>
        <v>4.2659999999999911</v>
      </c>
      <c r="AC261">
        <f t="shared" si="116"/>
        <v>5.3020000000000067</v>
      </c>
      <c r="AD261">
        <f t="shared" si="117"/>
        <v>6.3569999999999993</v>
      </c>
      <c r="AE261">
        <f t="shared" si="118"/>
        <v>7.3900000000000006</v>
      </c>
      <c r="AF261">
        <f t="shared" si="119"/>
        <v>8.3549999999999898</v>
      </c>
      <c r="AG261">
        <f t="shared" si="120"/>
        <v>9.2480000000000047</v>
      </c>
      <c r="AH261">
        <v>9.9540000000000006</v>
      </c>
      <c r="AI261">
        <v>10.536</v>
      </c>
      <c r="AJ261">
        <v>11.061999999999999</v>
      </c>
      <c r="AK261">
        <v>11.587</v>
      </c>
      <c r="AL261">
        <v>12.256</v>
      </c>
      <c r="AM261">
        <v>12.815</v>
      </c>
      <c r="AN261">
        <v>13.287000000000001</v>
      </c>
      <c r="AO261">
        <v>13.785</v>
      </c>
      <c r="AP261">
        <v>14.218999999999999</v>
      </c>
      <c r="AQ261">
        <v>14.718999999999999</v>
      </c>
      <c r="AS261">
        <f t="shared" si="144"/>
        <v>471</v>
      </c>
      <c r="AT261">
        <f t="shared" si="144"/>
        <v>471</v>
      </c>
      <c r="AU261">
        <f t="shared" si="144"/>
        <v>471</v>
      </c>
      <c r="AV261" s="5">
        <f t="shared" si="121"/>
        <v>638.64850845692047</v>
      </c>
      <c r="AW261" s="5">
        <f t="shared" si="122"/>
        <v>561.24152632177038</v>
      </c>
      <c r="AX261" s="5">
        <f t="shared" si="123"/>
        <v>563.02761865751438</v>
      </c>
      <c r="AY261" s="5">
        <f t="shared" si="124"/>
        <v>684.06743978382997</v>
      </c>
      <c r="AZ261" s="5">
        <f t="shared" si="125"/>
        <v>833.24201499224625</v>
      </c>
      <c r="BA261" s="5">
        <f t="shared" si="126"/>
        <v>1005.8406814542852</v>
      </c>
      <c r="BB261" s="5">
        <f t="shared" si="127"/>
        <v>918.31140296575325</v>
      </c>
      <c r="BC261" s="5">
        <f t="shared" si="128"/>
        <v>1041.0543913055508</v>
      </c>
      <c r="BD261" s="5">
        <f t="shared" si="129"/>
        <v>1243.5667632155344</v>
      </c>
      <c r="BE261" s="5">
        <f t="shared" si="130"/>
        <v>1426.3041818145139</v>
      </c>
      <c r="BF261" s="5">
        <f t="shared" si="131"/>
        <v>1537.6341101755843</v>
      </c>
      <c r="BG261" s="5">
        <f t="shared" si="132"/>
        <v>1706.4222745090522</v>
      </c>
      <c r="BH261" s="5">
        <f t="shared" si="133"/>
        <v>2246.2035385005829</v>
      </c>
      <c r="BI261" s="5">
        <f t="shared" si="134"/>
        <v>2653.209938657898</v>
      </c>
      <c r="BJ261" s="5">
        <f t="shared" si="135"/>
        <v>2874.7997331970341</v>
      </c>
      <c r="BK261" s="5">
        <f t="shared" si="136"/>
        <v>3974.0178417142365</v>
      </c>
      <c r="BL261" s="5">
        <f t="shared" si="137"/>
        <v>3408.1893919330064</v>
      </c>
      <c r="BM261" s="5">
        <f t="shared" si="138"/>
        <v>4327.588517042107</v>
      </c>
      <c r="BN261" s="5">
        <f t="shared" si="139"/>
        <v>4368.8494035240237</v>
      </c>
      <c r="BO261" s="5">
        <f t="shared" si="140"/>
        <v>3703.3427782840936</v>
      </c>
    </row>
    <row r="262" spans="1:67" x14ac:dyDescent="0.3">
      <c r="A262">
        <f t="shared" si="141"/>
        <v>258</v>
      </c>
      <c r="B262">
        <f t="shared" si="145"/>
        <v>471</v>
      </c>
      <c r="C262" s="5">
        <f>AU262*EXP('Capital Market Assumptions'!$B$22+'Capital Market Assumptions'!$B$23*'Random Draws'!B261)</f>
        <v>387.98959654332532</v>
      </c>
      <c r="D262" s="5">
        <f>AV262*EXP('Capital Market Assumptions'!$B$22+'Capital Market Assumptions'!$B$23*'Random Draws'!C261)</f>
        <v>326.97310702156915</v>
      </c>
      <c r="E262" s="5">
        <f>AW262*EXP('Capital Market Assumptions'!$B$22+'Capital Market Assumptions'!$B$23*'Random Draws'!D261)</f>
        <v>396.09938937485987</v>
      </c>
      <c r="F262" s="5">
        <f>AX262*EXP('Capital Market Assumptions'!$B$22+'Capital Market Assumptions'!$B$23*'Random Draws'!E261)</f>
        <v>419.89359914719495</v>
      </c>
      <c r="G262" s="5">
        <f>AY262*EXP('Capital Market Assumptions'!$B$22+'Capital Market Assumptions'!$B$23*'Random Draws'!F261)</f>
        <v>399.57159011526676</v>
      </c>
      <c r="H262" s="5">
        <f>AZ262*EXP('Capital Market Assumptions'!$B$22+'Capital Market Assumptions'!$B$23*'Random Draws'!G261)</f>
        <v>411.74817596174256</v>
      </c>
      <c r="I262" s="5">
        <f>BA262*EXP('Capital Market Assumptions'!$B$22+'Capital Market Assumptions'!$B$23*'Random Draws'!H261)</f>
        <v>403.24227691901115</v>
      </c>
      <c r="J262" s="5">
        <f>BB262*EXP('Capital Market Assumptions'!$B$22+'Capital Market Assumptions'!$B$23*'Random Draws'!I261)</f>
        <v>524.68040280659989</v>
      </c>
      <c r="K262" s="5">
        <f>BC262*EXP('Capital Market Assumptions'!$B$22+'Capital Market Assumptions'!$B$23*'Random Draws'!J261)</f>
        <v>511.32386752726296</v>
      </c>
      <c r="L262" s="5">
        <f>BD262*EXP('Capital Market Assumptions'!$B$22+'Capital Market Assumptions'!$B$23*'Random Draws'!K261)</f>
        <v>566.76683644353739</v>
      </c>
      <c r="M262" s="5">
        <f>BE262*EXP('Capital Market Assumptions'!$B$22+'Capital Market Assumptions'!$B$23*'Random Draws'!L261)</f>
        <v>523.88631264849687</v>
      </c>
      <c r="N262" s="5">
        <f>BF262*EXP('Capital Market Assumptions'!$B$22+'Capital Market Assumptions'!$B$23*'Random Draws'!M261)</f>
        <v>490.74844686939247</v>
      </c>
      <c r="O262" s="5">
        <f>BG262*EXP('Capital Market Assumptions'!$B$22+'Capital Market Assumptions'!$B$23*'Random Draws'!N261)</f>
        <v>534.32599535986549</v>
      </c>
      <c r="P262" s="5">
        <f>BH262*EXP('Capital Market Assumptions'!$B$22+'Capital Market Assumptions'!$B$23*'Random Draws'!O261)</f>
        <v>480.73613616701374</v>
      </c>
      <c r="Q262" s="5">
        <f>BI262*EXP('Capital Market Assumptions'!$B$22+'Capital Market Assumptions'!$B$23*'Random Draws'!P261)</f>
        <v>420.79016235268864</v>
      </c>
      <c r="R262" s="5">
        <f>BJ262*EXP('Capital Market Assumptions'!$B$22+'Capital Market Assumptions'!$B$23*'Random Draws'!Q261)</f>
        <v>383.42921347166799</v>
      </c>
      <c r="S262" s="5">
        <f>BK262*EXP('Capital Market Assumptions'!$B$22+'Capital Market Assumptions'!$B$23*'Random Draws'!R261)</f>
        <v>413.28790771052013</v>
      </c>
      <c r="T262" s="5">
        <f>BL262*EXP('Capital Market Assumptions'!$B$22+'Capital Market Assumptions'!$B$23*'Random Draws'!S261)</f>
        <v>380.34665089994371</v>
      </c>
      <c r="U262" s="5">
        <f>BM262*EXP('Capital Market Assumptions'!$B$22+'Capital Market Assumptions'!$B$23*'Random Draws'!T261)</f>
        <v>359.85926853602172</v>
      </c>
      <c r="V262" s="5">
        <f>BN262*EXP('Capital Market Assumptions'!$B$22+'Capital Market Assumptions'!$B$23*'Random Draws'!U261)</f>
        <v>404.8905058319412</v>
      </c>
      <c r="X262">
        <f t="shared" ref="X262:X325" si="146">58.007-57.964</f>
        <v>4.2999999999999261E-2</v>
      </c>
      <c r="Y262">
        <f t="shared" ref="Y262:Y325" si="147">61.188-60.128</f>
        <v>1.0600000000000023</v>
      </c>
      <c r="Z262">
        <f t="shared" ref="Z262:Z325" si="148">64.551-62.458</f>
        <v>2.0930000000000035</v>
      </c>
      <c r="AA262">
        <f t="shared" ref="AA262:AA325" si="149">68.052-64.899</f>
        <v>3.1530000000000058</v>
      </c>
      <c r="AB262">
        <f t="shared" ref="AB262:AB325" si="150">71.648-67.382</f>
        <v>4.2659999999999911</v>
      </c>
      <c r="AC262">
        <f t="shared" ref="AC262:AC325" si="151">75.305-70.003</f>
        <v>5.3020000000000067</v>
      </c>
      <c r="AD262">
        <f t="shared" ref="AD262:AD325" si="152">79.039-72.682</f>
        <v>6.3569999999999993</v>
      </c>
      <c r="AE262">
        <f t="shared" ref="AE262:AE325" si="153">82.867-75.477</f>
        <v>7.3900000000000006</v>
      </c>
      <c r="AF262">
        <f t="shared" ref="AF262:AF325" si="154">86.752-78.397</f>
        <v>8.3549999999999898</v>
      </c>
      <c r="AG262">
        <f t="shared" ref="AG262:AG325" si="155">90.667-81.419</f>
        <v>9.2480000000000047</v>
      </c>
      <c r="AH262">
        <v>9.9540000000000006</v>
      </c>
      <c r="AI262">
        <v>10.536</v>
      </c>
      <c r="AJ262">
        <v>11.061999999999999</v>
      </c>
      <c r="AK262">
        <v>11.587</v>
      </c>
      <c r="AL262">
        <v>12.256</v>
      </c>
      <c r="AM262">
        <v>12.815</v>
      </c>
      <c r="AN262">
        <v>13.287000000000001</v>
      </c>
      <c r="AO262">
        <v>13.785</v>
      </c>
      <c r="AP262">
        <v>14.218999999999999</v>
      </c>
      <c r="AQ262">
        <v>14.718999999999999</v>
      </c>
      <c r="AS262">
        <f t="shared" si="144"/>
        <v>471</v>
      </c>
      <c r="AT262">
        <f t="shared" si="144"/>
        <v>471</v>
      </c>
      <c r="AU262">
        <f t="shared" si="144"/>
        <v>471</v>
      </c>
      <c r="AV262" s="5">
        <f t="shared" ref="AV262:AV325" si="156">MAX(C262-X262,0)</f>
        <v>387.94659654332531</v>
      </c>
      <c r="AW262" s="5">
        <f t="shared" ref="AW262:AW325" si="157">MAX(D262-Y262,0)</f>
        <v>325.91310702156915</v>
      </c>
      <c r="AX262" s="5">
        <f t="shared" ref="AX262:AX325" si="158">MAX(E262-Z262,0)</f>
        <v>394.00638937485985</v>
      </c>
      <c r="AY262" s="5">
        <f t="shared" ref="AY262:AY325" si="159">MAX(F262-AA262,0)</f>
        <v>416.74059914719493</v>
      </c>
      <c r="AZ262" s="5">
        <f t="shared" ref="AZ262:AZ325" si="160">MAX(G262-AB262,0)</f>
        <v>395.3055901152668</v>
      </c>
      <c r="BA262" s="5">
        <f t="shared" ref="BA262:BA325" si="161">MAX(H262-AC262,0)</f>
        <v>406.44617596174254</v>
      </c>
      <c r="BB262" s="5">
        <f t="shared" ref="BB262:BB325" si="162">MAX(I262-AD262,0)</f>
        <v>396.88527691901118</v>
      </c>
      <c r="BC262" s="5">
        <f t="shared" ref="BC262:BC325" si="163">MAX(J262-AE262,0)</f>
        <v>517.2904028065999</v>
      </c>
      <c r="BD262" s="5">
        <f t="shared" ref="BD262:BD325" si="164">MAX(K262-AF262,0)</f>
        <v>502.968867527263</v>
      </c>
      <c r="BE262" s="5">
        <f t="shared" ref="BE262:BE325" si="165">MAX(L262-AG262,0)</f>
        <v>557.51883644353734</v>
      </c>
      <c r="BF262" s="5">
        <f t="shared" ref="BF262:BF325" si="166">MAX(M262-AH262,0)</f>
        <v>513.93231264849692</v>
      </c>
      <c r="BG262" s="5">
        <f t="shared" ref="BG262:BG325" si="167">MAX(N262-AI262,0)</f>
        <v>480.21244686939247</v>
      </c>
      <c r="BH262" s="5">
        <f t="shared" ref="BH262:BH325" si="168">MAX(O262-AJ262,0)</f>
        <v>523.26399535986548</v>
      </c>
      <c r="BI262" s="5">
        <f t="shared" ref="BI262:BI325" si="169">MAX(P262-AK262,0)</f>
        <v>469.14913616701375</v>
      </c>
      <c r="BJ262" s="5">
        <f t="shared" ref="BJ262:BJ325" si="170">MAX(Q262-AL262,0)</f>
        <v>408.53416235268867</v>
      </c>
      <c r="BK262" s="5">
        <f t="shared" ref="BK262:BK325" si="171">MAX(R262-AM262,0)</f>
        <v>370.61421347166799</v>
      </c>
      <c r="BL262" s="5">
        <f t="shared" ref="BL262:BL325" si="172">MAX(S262-AN262,0)</f>
        <v>400.00090771052015</v>
      </c>
      <c r="BM262" s="5">
        <f t="shared" ref="BM262:BM325" si="173">MAX(T262-AO262,0)</f>
        <v>366.56165089994369</v>
      </c>
      <c r="BN262" s="5">
        <f t="shared" ref="BN262:BN325" si="174">MAX(U262-AP262,0)</f>
        <v>345.64026853602172</v>
      </c>
      <c r="BO262" s="5">
        <f t="shared" ref="BO262:BO325" si="175">MAX(V262-AQ262,0)</f>
        <v>390.1715058319412</v>
      </c>
    </row>
    <row r="263" spans="1:67" x14ac:dyDescent="0.3">
      <c r="A263">
        <f t="shared" ref="A263:A326" si="176">1+A262</f>
        <v>259</v>
      </c>
      <c r="B263">
        <f t="shared" si="145"/>
        <v>471</v>
      </c>
      <c r="C263" s="5">
        <f>AU263*EXP('Capital Market Assumptions'!$B$22+'Capital Market Assumptions'!$B$23*'Random Draws'!B262)</f>
        <v>654.17313507811548</v>
      </c>
      <c r="D263" s="5">
        <f>AV263*EXP('Capital Market Assumptions'!$B$22+'Capital Market Assumptions'!$B$23*'Random Draws'!C262)</f>
        <v>866.33237143807548</v>
      </c>
      <c r="E263" s="5">
        <f>AW263*EXP('Capital Market Assumptions'!$B$22+'Capital Market Assumptions'!$B$23*'Random Draws'!D262)</f>
        <v>952.3828855830651</v>
      </c>
      <c r="F263" s="5">
        <f>AX263*EXP('Capital Market Assumptions'!$B$22+'Capital Market Assumptions'!$B$23*'Random Draws'!E262)</f>
        <v>1098.3712456604851</v>
      </c>
      <c r="G263" s="5">
        <f>AY263*EXP('Capital Market Assumptions'!$B$22+'Capital Market Assumptions'!$B$23*'Random Draws'!F262)</f>
        <v>1139.3982241708484</v>
      </c>
      <c r="H263" s="5">
        <f>AZ263*EXP('Capital Market Assumptions'!$B$22+'Capital Market Assumptions'!$B$23*'Random Draws'!G262)</f>
        <v>957.2168680583809</v>
      </c>
      <c r="I263" s="5">
        <f>BA263*EXP('Capital Market Assumptions'!$B$22+'Capital Market Assumptions'!$B$23*'Random Draws'!H262)</f>
        <v>1211.7864806355683</v>
      </c>
      <c r="J263" s="5">
        <f>BB263*EXP('Capital Market Assumptions'!$B$22+'Capital Market Assumptions'!$B$23*'Random Draws'!I262)</f>
        <v>1001.951569204286</v>
      </c>
      <c r="K263" s="5">
        <f>BC263*EXP('Capital Market Assumptions'!$B$22+'Capital Market Assumptions'!$B$23*'Random Draws'!J262)</f>
        <v>1140.1512492866839</v>
      </c>
      <c r="L263" s="5">
        <f>BD263*EXP('Capital Market Assumptions'!$B$22+'Capital Market Assumptions'!$B$23*'Random Draws'!K262)</f>
        <v>915.84191287036731</v>
      </c>
      <c r="M263" s="5">
        <f>BE263*EXP('Capital Market Assumptions'!$B$22+'Capital Market Assumptions'!$B$23*'Random Draws'!L262)</f>
        <v>1143.4911441654272</v>
      </c>
      <c r="N263" s="5">
        <f>BF263*EXP('Capital Market Assumptions'!$B$22+'Capital Market Assumptions'!$B$23*'Random Draws'!M262)</f>
        <v>1204.3108539957889</v>
      </c>
      <c r="O263" s="5">
        <f>BG263*EXP('Capital Market Assumptions'!$B$22+'Capital Market Assumptions'!$B$23*'Random Draws'!N262)</f>
        <v>1197.0291398984291</v>
      </c>
      <c r="P263" s="5">
        <f>BH263*EXP('Capital Market Assumptions'!$B$22+'Capital Market Assumptions'!$B$23*'Random Draws'!O262)</f>
        <v>1086.8456782273527</v>
      </c>
      <c r="Q263" s="5">
        <f>BI263*EXP('Capital Market Assumptions'!$B$22+'Capital Market Assumptions'!$B$23*'Random Draws'!P262)</f>
        <v>1277.3779049144989</v>
      </c>
      <c r="R263" s="5">
        <f>BJ263*EXP('Capital Market Assumptions'!$B$22+'Capital Market Assumptions'!$B$23*'Random Draws'!Q262)</f>
        <v>1261.8448996178429</v>
      </c>
      <c r="S263" s="5">
        <f>BK263*EXP('Capital Market Assumptions'!$B$22+'Capital Market Assumptions'!$B$23*'Random Draws'!R262)</f>
        <v>1343.6458906072619</v>
      </c>
      <c r="T263" s="5">
        <f>BL263*EXP('Capital Market Assumptions'!$B$22+'Capital Market Assumptions'!$B$23*'Random Draws'!S262)</f>
        <v>1694.4572875281326</v>
      </c>
      <c r="U263" s="5">
        <f>BM263*EXP('Capital Market Assumptions'!$B$22+'Capital Market Assumptions'!$B$23*'Random Draws'!T262)</f>
        <v>2120.5371233057235</v>
      </c>
      <c r="V263" s="5">
        <f>BN263*EXP('Capital Market Assumptions'!$B$22+'Capital Market Assumptions'!$B$23*'Random Draws'!U262)</f>
        <v>2017.5095336093173</v>
      </c>
      <c r="X263">
        <f t="shared" si="146"/>
        <v>4.2999999999999261E-2</v>
      </c>
      <c r="Y263">
        <f t="shared" si="147"/>
        <v>1.0600000000000023</v>
      </c>
      <c r="Z263">
        <f t="shared" si="148"/>
        <v>2.0930000000000035</v>
      </c>
      <c r="AA263">
        <f t="shared" si="149"/>
        <v>3.1530000000000058</v>
      </c>
      <c r="AB263">
        <f t="shared" si="150"/>
        <v>4.2659999999999911</v>
      </c>
      <c r="AC263">
        <f t="shared" si="151"/>
        <v>5.3020000000000067</v>
      </c>
      <c r="AD263">
        <f t="shared" si="152"/>
        <v>6.3569999999999993</v>
      </c>
      <c r="AE263">
        <f t="shared" si="153"/>
        <v>7.3900000000000006</v>
      </c>
      <c r="AF263">
        <f t="shared" si="154"/>
        <v>8.3549999999999898</v>
      </c>
      <c r="AG263">
        <f t="shared" si="155"/>
        <v>9.2480000000000047</v>
      </c>
      <c r="AH263">
        <v>9.9540000000000006</v>
      </c>
      <c r="AI263">
        <v>10.536</v>
      </c>
      <c r="AJ263">
        <v>11.061999999999999</v>
      </c>
      <c r="AK263">
        <v>11.587</v>
      </c>
      <c r="AL263">
        <v>12.256</v>
      </c>
      <c r="AM263">
        <v>12.815</v>
      </c>
      <c r="AN263">
        <v>13.287000000000001</v>
      </c>
      <c r="AO263">
        <v>13.785</v>
      </c>
      <c r="AP263">
        <v>14.218999999999999</v>
      </c>
      <c r="AQ263">
        <v>14.718999999999999</v>
      </c>
      <c r="AS263">
        <f t="shared" si="144"/>
        <v>471</v>
      </c>
      <c r="AT263">
        <f t="shared" si="144"/>
        <v>471</v>
      </c>
      <c r="AU263">
        <f t="shared" si="144"/>
        <v>471</v>
      </c>
      <c r="AV263" s="5">
        <f t="shared" si="156"/>
        <v>654.13013507811547</v>
      </c>
      <c r="AW263" s="5">
        <f t="shared" si="157"/>
        <v>865.27237143807542</v>
      </c>
      <c r="AX263" s="5">
        <f t="shared" si="158"/>
        <v>950.28988558306514</v>
      </c>
      <c r="AY263" s="5">
        <f t="shared" si="159"/>
        <v>1095.2182456604851</v>
      </c>
      <c r="AZ263" s="5">
        <f t="shared" si="160"/>
        <v>1135.1322241708483</v>
      </c>
      <c r="BA263" s="5">
        <f t="shared" si="161"/>
        <v>951.91486805838088</v>
      </c>
      <c r="BB263" s="5">
        <f t="shared" si="162"/>
        <v>1205.4294806355683</v>
      </c>
      <c r="BC263" s="5">
        <f t="shared" si="163"/>
        <v>994.561569204286</v>
      </c>
      <c r="BD263" s="5">
        <f t="shared" si="164"/>
        <v>1131.7962492866839</v>
      </c>
      <c r="BE263" s="5">
        <f t="shared" si="165"/>
        <v>906.59391287036726</v>
      </c>
      <c r="BF263" s="5">
        <f t="shared" si="166"/>
        <v>1133.5371441654272</v>
      </c>
      <c r="BG263" s="5">
        <f t="shared" si="167"/>
        <v>1193.7748539957888</v>
      </c>
      <c r="BH263" s="5">
        <f t="shared" si="168"/>
        <v>1185.9671398984292</v>
      </c>
      <c r="BI263" s="5">
        <f t="shared" si="169"/>
        <v>1075.2586782273527</v>
      </c>
      <c r="BJ263" s="5">
        <f t="shared" si="170"/>
        <v>1265.1219049144988</v>
      </c>
      <c r="BK263" s="5">
        <f t="shared" si="171"/>
        <v>1249.0298996178428</v>
      </c>
      <c r="BL263" s="5">
        <f t="shared" si="172"/>
        <v>1330.3588906072619</v>
      </c>
      <c r="BM263" s="5">
        <f t="shared" si="173"/>
        <v>1680.6722875281325</v>
      </c>
      <c r="BN263" s="5">
        <f t="shared" si="174"/>
        <v>2106.3181233057235</v>
      </c>
      <c r="BO263" s="5">
        <f t="shared" si="175"/>
        <v>2002.7905336093172</v>
      </c>
    </row>
    <row r="264" spans="1:67" x14ac:dyDescent="0.3">
      <c r="A264">
        <f t="shared" si="176"/>
        <v>260</v>
      </c>
      <c r="B264">
        <f t="shared" si="145"/>
        <v>471</v>
      </c>
      <c r="C264" s="5">
        <f>AU264*EXP('Capital Market Assumptions'!$B$22+'Capital Market Assumptions'!$B$23*'Random Draws'!B263)</f>
        <v>524.87032652880805</v>
      </c>
      <c r="D264" s="5">
        <f>AV264*EXP('Capital Market Assumptions'!$B$22+'Capital Market Assumptions'!$B$23*'Random Draws'!C263)</f>
        <v>486.22248018598128</v>
      </c>
      <c r="E264" s="5">
        <f>AW264*EXP('Capital Market Assumptions'!$B$22+'Capital Market Assumptions'!$B$23*'Random Draws'!D263)</f>
        <v>493.51680721229661</v>
      </c>
      <c r="F264" s="5">
        <f>AX264*EXP('Capital Market Assumptions'!$B$22+'Capital Market Assumptions'!$B$23*'Random Draws'!E263)</f>
        <v>569.90129246780668</v>
      </c>
      <c r="G264" s="5">
        <f>AY264*EXP('Capital Market Assumptions'!$B$22+'Capital Market Assumptions'!$B$23*'Random Draws'!F263)</f>
        <v>618.367421105792</v>
      </c>
      <c r="H264" s="5">
        <f>AZ264*EXP('Capital Market Assumptions'!$B$22+'Capital Market Assumptions'!$B$23*'Random Draws'!G263)</f>
        <v>702.93318147591515</v>
      </c>
      <c r="I264" s="5">
        <f>BA264*EXP('Capital Market Assumptions'!$B$22+'Capital Market Assumptions'!$B$23*'Random Draws'!H263)</f>
        <v>669.85471877978296</v>
      </c>
      <c r="J264" s="5">
        <f>BB264*EXP('Capital Market Assumptions'!$B$22+'Capital Market Assumptions'!$B$23*'Random Draws'!I263)</f>
        <v>748.38195327279027</v>
      </c>
      <c r="K264" s="5">
        <f>BC264*EXP('Capital Market Assumptions'!$B$22+'Capital Market Assumptions'!$B$23*'Random Draws'!J263)</f>
        <v>675.99355320527684</v>
      </c>
      <c r="L264" s="5">
        <f>BD264*EXP('Capital Market Assumptions'!$B$22+'Capital Market Assumptions'!$B$23*'Random Draws'!K263)</f>
        <v>759.68737574478007</v>
      </c>
      <c r="M264" s="5">
        <f>BE264*EXP('Capital Market Assumptions'!$B$22+'Capital Market Assumptions'!$B$23*'Random Draws'!L263)</f>
        <v>858.06846865721343</v>
      </c>
      <c r="N264" s="5">
        <f>BF264*EXP('Capital Market Assumptions'!$B$22+'Capital Market Assumptions'!$B$23*'Random Draws'!M263)</f>
        <v>832.99690042736472</v>
      </c>
      <c r="O264" s="5">
        <f>BG264*EXP('Capital Market Assumptions'!$B$22+'Capital Market Assumptions'!$B$23*'Random Draws'!N263)</f>
        <v>850.10284073632874</v>
      </c>
      <c r="P264" s="5">
        <f>BH264*EXP('Capital Market Assumptions'!$B$22+'Capital Market Assumptions'!$B$23*'Random Draws'!O263)</f>
        <v>803.59231087047681</v>
      </c>
      <c r="Q264" s="5">
        <f>BI264*EXP('Capital Market Assumptions'!$B$22+'Capital Market Assumptions'!$B$23*'Random Draws'!P263)</f>
        <v>941.18820938790236</v>
      </c>
      <c r="R264" s="5">
        <f>BJ264*EXP('Capital Market Assumptions'!$B$22+'Capital Market Assumptions'!$B$23*'Random Draws'!Q263)</f>
        <v>987.09000030658285</v>
      </c>
      <c r="S264" s="5">
        <f>BK264*EXP('Capital Market Assumptions'!$B$22+'Capital Market Assumptions'!$B$23*'Random Draws'!R263)</f>
        <v>1005.3925488550968</v>
      </c>
      <c r="T264" s="5">
        <f>BL264*EXP('Capital Market Assumptions'!$B$22+'Capital Market Assumptions'!$B$23*'Random Draws'!S263)</f>
        <v>1275.3987385843648</v>
      </c>
      <c r="U264" s="5">
        <f>BM264*EXP('Capital Market Assumptions'!$B$22+'Capital Market Assumptions'!$B$23*'Random Draws'!T263)</f>
        <v>1132.5710115055074</v>
      </c>
      <c r="V264" s="5">
        <f>BN264*EXP('Capital Market Assumptions'!$B$22+'Capital Market Assumptions'!$B$23*'Random Draws'!U263)</f>
        <v>1369.2494441892279</v>
      </c>
      <c r="X264">
        <f t="shared" si="146"/>
        <v>4.2999999999999261E-2</v>
      </c>
      <c r="Y264">
        <f t="shared" si="147"/>
        <v>1.0600000000000023</v>
      </c>
      <c r="Z264">
        <f t="shared" si="148"/>
        <v>2.0930000000000035</v>
      </c>
      <c r="AA264">
        <f t="shared" si="149"/>
        <v>3.1530000000000058</v>
      </c>
      <c r="AB264">
        <f t="shared" si="150"/>
        <v>4.2659999999999911</v>
      </c>
      <c r="AC264">
        <f t="shared" si="151"/>
        <v>5.3020000000000067</v>
      </c>
      <c r="AD264">
        <f t="shared" si="152"/>
        <v>6.3569999999999993</v>
      </c>
      <c r="AE264">
        <f t="shared" si="153"/>
        <v>7.3900000000000006</v>
      </c>
      <c r="AF264">
        <f t="shared" si="154"/>
        <v>8.3549999999999898</v>
      </c>
      <c r="AG264">
        <f t="shared" si="155"/>
        <v>9.2480000000000047</v>
      </c>
      <c r="AH264">
        <v>9.9540000000000006</v>
      </c>
      <c r="AI264">
        <v>10.536</v>
      </c>
      <c r="AJ264">
        <v>11.061999999999999</v>
      </c>
      <c r="AK264">
        <v>11.587</v>
      </c>
      <c r="AL264">
        <v>12.256</v>
      </c>
      <c r="AM264">
        <v>12.815</v>
      </c>
      <c r="AN264">
        <v>13.287000000000001</v>
      </c>
      <c r="AO264">
        <v>13.785</v>
      </c>
      <c r="AP264">
        <v>14.218999999999999</v>
      </c>
      <c r="AQ264">
        <v>14.718999999999999</v>
      </c>
      <c r="AS264">
        <f t="shared" si="144"/>
        <v>471</v>
      </c>
      <c r="AT264">
        <f t="shared" si="144"/>
        <v>471</v>
      </c>
      <c r="AU264">
        <f t="shared" si="144"/>
        <v>471</v>
      </c>
      <c r="AV264" s="5">
        <f t="shared" si="156"/>
        <v>524.82732652880804</v>
      </c>
      <c r="AW264" s="5">
        <f t="shared" si="157"/>
        <v>485.16248018598128</v>
      </c>
      <c r="AX264" s="5">
        <f t="shared" si="158"/>
        <v>491.42380721229659</v>
      </c>
      <c r="AY264" s="5">
        <f t="shared" si="159"/>
        <v>566.74829246780666</v>
      </c>
      <c r="AZ264" s="5">
        <f t="shared" si="160"/>
        <v>614.10142110579204</v>
      </c>
      <c r="BA264" s="5">
        <f t="shared" si="161"/>
        <v>697.63118147591513</v>
      </c>
      <c r="BB264" s="5">
        <f t="shared" si="162"/>
        <v>663.49771877978299</v>
      </c>
      <c r="BC264" s="5">
        <f t="shared" si="163"/>
        <v>740.99195327279028</v>
      </c>
      <c r="BD264" s="5">
        <f t="shared" si="164"/>
        <v>667.63855320527682</v>
      </c>
      <c r="BE264" s="5">
        <f t="shared" si="165"/>
        <v>750.43937574478002</v>
      </c>
      <c r="BF264" s="5">
        <f t="shared" si="166"/>
        <v>848.11446865721348</v>
      </c>
      <c r="BG264" s="5">
        <f t="shared" si="167"/>
        <v>822.46090042736478</v>
      </c>
      <c r="BH264" s="5">
        <f t="shared" si="168"/>
        <v>839.04084073632873</v>
      </c>
      <c r="BI264" s="5">
        <f t="shared" si="169"/>
        <v>792.00531087047682</v>
      </c>
      <c r="BJ264" s="5">
        <f t="shared" si="170"/>
        <v>928.93220938790239</v>
      </c>
      <c r="BK264" s="5">
        <f t="shared" si="171"/>
        <v>974.2750003065828</v>
      </c>
      <c r="BL264" s="5">
        <f t="shared" si="172"/>
        <v>992.1055488550968</v>
      </c>
      <c r="BM264" s="5">
        <f t="shared" si="173"/>
        <v>1261.6137385843647</v>
      </c>
      <c r="BN264" s="5">
        <f t="shared" si="174"/>
        <v>1118.3520115055073</v>
      </c>
      <c r="BO264" s="5">
        <f t="shared" si="175"/>
        <v>1354.5304441892279</v>
      </c>
    </row>
    <row r="265" spans="1:67" x14ac:dyDescent="0.3">
      <c r="A265">
        <f t="shared" si="176"/>
        <v>261</v>
      </c>
      <c r="B265">
        <f t="shared" si="145"/>
        <v>471</v>
      </c>
      <c r="C265" s="5">
        <f>AU265*EXP('Capital Market Assumptions'!$B$22+'Capital Market Assumptions'!$B$23*'Random Draws'!B264)</f>
        <v>566.94818422227115</v>
      </c>
      <c r="D265" s="5">
        <f>AV265*EXP('Capital Market Assumptions'!$B$22+'Capital Market Assumptions'!$B$23*'Random Draws'!C264)</f>
        <v>677.34572329393188</v>
      </c>
      <c r="E265" s="5">
        <f>AW265*EXP('Capital Market Assumptions'!$B$22+'Capital Market Assumptions'!$B$23*'Random Draws'!D264)</f>
        <v>758.35448922966816</v>
      </c>
      <c r="F265" s="5">
        <f>AX265*EXP('Capital Market Assumptions'!$B$22+'Capital Market Assumptions'!$B$23*'Random Draws'!E264)</f>
        <v>802.08169277334969</v>
      </c>
      <c r="G265" s="5">
        <f>AY265*EXP('Capital Market Assumptions'!$B$22+'Capital Market Assumptions'!$B$23*'Random Draws'!F264)</f>
        <v>930.32614856936596</v>
      </c>
      <c r="H265" s="5">
        <f>AZ265*EXP('Capital Market Assumptions'!$B$22+'Capital Market Assumptions'!$B$23*'Random Draws'!G264)</f>
        <v>872.4116603980965</v>
      </c>
      <c r="I265" s="5">
        <f>BA265*EXP('Capital Market Assumptions'!$B$22+'Capital Market Assumptions'!$B$23*'Random Draws'!H264)</f>
        <v>1040.40420469747</v>
      </c>
      <c r="J265" s="5">
        <f>BB265*EXP('Capital Market Assumptions'!$B$22+'Capital Market Assumptions'!$B$23*'Random Draws'!I264)</f>
        <v>1219.945005887706</v>
      </c>
      <c r="K265" s="5">
        <f>BC265*EXP('Capital Market Assumptions'!$B$22+'Capital Market Assumptions'!$B$23*'Random Draws'!J264)</f>
        <v>1328.4882400162226</v>
      </c>
      <c r="L265" s="5">
        <f>BD265*EXP('Capital Market Assumptions'!$B$22+'Capital Market Assumptions'!$B$23*'Random Draws'!K264)</f>
        <v>1546.6488520136829</v>
      </c>
      <c r="M265" s="5">
        <f>BE265*EXP('Capital Market Assumptions'!$B$22+'Capital Market Assumptions'!$B$23*'Random Draws'!L264)</f>
        <v>1764.7087668598717</v>
      </c>
      <c r="N265" s="5">
        <f>BF265*EXP('Capital Market Assumptions'!$B$22+'Capital Market Assumptions'!$B$23*'Random Draws'!M264)</f>
        <v>2072.3765847533414</v>
      </c>
      <c r="O265" s="5">
        <f>BG265*EXP('Capital Market Assumptions'!$B$22+'Capital Market Assumptions'!$B$23*'Random Draws'!N264)</f>
        <v>2267.9924103595531</v>
      </c>
      <c r="P265" s="5">
        <f>BH265*EXP('Capital Market Assumptions'!$B$22+'Capital Market Assumptions'!$B$23*'Random Draws'!O264)</f>
        <v>2394.5075705303329</v>
      </c>
      <c r="Q265" s="5">
        <f>BI265*EXP('Capital Market Assumptions'!$B$22+'Capital Market Assumptions'!$B$23*'Random Draws'!P264)</f>
        <v>2528.0035646981842</v>
      </c>
      <c r="R265" s="5">
        <f>BJ265*EXP('Capital Market Assumptions'!$B$22+'Capital Market Assumptions'!$B$23*'Random Draws'!Q264)</f>
        <v>2744.6817540617826</v>
      </c>
      <c r="S265" s="5">
        <f>BK265*EXP('Capital Market Assumptions'!$B$22+'Capital Market Assumptions'!$B$23*'Random Draws'!R264)</f>
        <v>2943.8046285948999</v>
      </c>
      <c r="T265" s="5">
        <f>BL265*EXP('Capital Market Assumptions'!$B$22+'Capital Market Assumptions'!$B$23*'Random Draws'!S264)</f>
        <v>2843.9117922095684</v>
      </c>
      <c r="U265" s="5">
        <f>BM265*EXP('Capital Market Assumptions'!$B$22+'Capital Market Assumptions'!$B$23*'Random Draws'!T264)</f>
        <v>2643.1362596766762</v>
      </c>
      <c r="V265" s="5">
        <f>BN265*EXP('Capital Market Assumptions'!$B$22+'Capital Market Assumptions'!$B$23*'Random Draws'!U264)</f>
        <v>2809.8180342322053</v>
      </c>
      <c r="X265">
        <f t="shared" si="146"/>
        <v>4.2999999999999261E-2</v>
      </c>
      <c r="Y265">
        <f t="shared" si="147"/>
        <v>1.0600000000000023</v>
      </c>
      <c r="Z265">
        <f t="shared" si="148"/>
        <v>2.0930000000000035</v>
      </c>
      <c r="AA265">
        <f t="shared" si="149"/>
        <v>3.1530000000000058</v>
      </c>
      <c r="AB265">
        <f t="shared" si="150"/>
        <v>4.2659999999999911</v>
      </c>
      <c r="AC265">
        <f t="shared" si="151"/>
        <v>5.3020000000000067</v>
      </c>
      <c r="AD265">
        <f t="shared" si="152"/>
        <v>6.3569999999999993</v>
      </c>
      <c r="AE265">
        <f t="shared" si="153"/>
        <v>7.3900000000000006</v>
      </c>
      <c r="AF265">
        <f t="shared" si="154"/>
        <v>8.3549999999999898</v>
      </c>
      <c r="AG265">
        <f t="shared" si="155"/>
        <v>9.2480000000000047</v>
      </c>
      <c r="AH265">
        <v>9.9540000000000006</v>
      </c>
      <c r="AI265">
        <v>10.536</v>
      </c>
      <c r="AJ265">
        <v>11.061999999999999</v>
      </c>
      <c r="AK265">
        <v>11.587</v>
      </c>
      <c r="AL265">
        <v>12.256</v>
      </c>
      <c r="AM265">
        <v>12.815</v>
      </c>
      <c r="AN265">
        <v>13.287000000000001</v>
      </c>
      <c r="AO265">
        <v>13.785</v>
      </c>
      <c r="AP265">
        <v>14.218999999999999</v>
      </c>
      <c r="AQ265">
        <v>14.718999999999999</v>
      </c>
      <c r="AS265">
        <f t="shared" ref="AS265:AU284" si="177">initial_value</f>
        <v>471</v>
      </c>
      <c r="AT265">
        <f t="shared" si="177"/>
        <v>471</v>
      </c>
      <c r="AU265">
        <f t="shared" si="177"/>
        <v>471</v>
      </c>
      <c r="AV265" s="5">
        <f t="shared" si="156"/>
        <v>566.90518422227115</v>
      </c>
      <c r="AW265" s="5">
        <f t="shared" si="157"/>
        <v>676.28572329393182</v>
      </c>
      <c r="AX265" s="5">
        <f t="shared" si="158"/>
        <v>756.2614892296682</v>
      </c>
      <c r="AY265" s="5">
        <f t="shared" si="159"/>
        <v>798.92869277334967</v>
      </c>
      <c r="AZ265" s="5">
        <f t="shared" si="160"/>
        <v>926.06014856936599</v>
      </c>
      <c r="BA265" s="5">
        <f t="shared" si="161"/>
        <v>867.10966039809648</v>
      </c>
      <c r="BB265" s="5">
        <f t="shared" si="162"/>
        <v>1034.0472046974701</v>
      </c>
      <c r="BC265" s="5">
        <f t="shared" si="163"/>
        <v>1212.5550058877059</v>
      </c>
      <c r="BD265" s="5">
        <f t="shared" si="164"/>
        <v>1320.1332400162225</v>
      </c>
      <c r="BE265" s="5">
        <f t="shared" si="165"/>
        <v>1537.4008520136829</v>
      </c>
      <c r="BF265" s="5">
        <f t="shared" si="166"/>
        <v>1754.7547668598718</v>
      </c>
      <c r="BG265" s="5">
        <f t="shared" si="167"/>
        <v>2061.8405847533413</v>
      </c>
      <c r="BH265" s="5">
        <f t="shared" si="168"/>
        <v>2256.9304103595532</v>
      </c>
      <c r="BI265" s="5">
        <f t="shared" si="169"/>
        <v>2382.920570530333</v>
      </c>
      <c r="BJ265" s="5">
        <f t="shared" si="170"/>
        <v>2515.7475646981843</v>
      </c>
      <c r="BK265" s="5">
        <f t="shared" si="171"/>
        <v>2731.8667540617826</v>
      </c>
      <c r="BL265" s="5">
        <f t="shared" si="172"/>
        <v>2930.5176285949001</v>
      </c>
      <c r="BM265" s="5">
        <f t="shared" si="173"/>
        <v>2830.1267922095685</v>
      </c>
      <c r="BN265" s="5">
        <f t="shared" si="174"/>
        <v>2628.9172596766762</v>
      </c>
      <c r="BO265" s="5">
        <f t="shared" si="175"/>
        <v>2795.0990342322052</v>
      </c>
    </row>
    <row r="266" spans="1:67" x14ac:dyDescent="0.3">
      <c r="A266">
        <f t="shared" si="176"/>
        <v>262</v>
      </c>
      <c r="B266">
        <f t="shared" si="145"/>
        <v>471</v>
      </c>
      <c r="C266" s="5">
        <f>AU266*EXP('Capital Market Assumptions'!$B$22+'Capital Market Assumptions'!$B$23*'Random Draws'!B265)</f>
        <v>415.77489245858374</v>
      </c>
      <c r="D266" s="5">
        <f>AV266*EXP('Capital Market Assumptions'!$B$22+'Capital Market Assumptions'!$B$23*'Random Draws'!C265)</f>
        <v>436.6230803871677</v>
      </c>
      <c r="E266" s="5">
        <f>AW266*EXP('Capital Market Assumptions'!$B$22+'Capital Market Assumptions'!$B$23*'Random Draws'!D265)</f>
        <v>482.61340806148962</v>
      </c>
      <c r="F266" s="5">
        <f>AX266*EXP('Capital Market Assumptions'!$B$22+'Capital Market Assumptions'!$B$23*'Random Draws'!E265)</f>
        <v>617.18791700285578</v>
      </c>
      <c r="G266" s="5">
        <f>AY266*EXP('Capital Market Assumptions'!$B$22+'Capital Market Assumptions'!$B$23*'Random Draws'!F265)</f>
        <v>837.97133227440133</v>
      </c>
      <c r="H266" s="5">
        <f>AZ266*EXP('Capital Market Assumptions'!$B$22+'Capital Market Assumptions'!$B$23*'Random Draws'!G265)</f>
        <v>909.11305627996398</v>
      </c>
      <c r="I266" s="5">
        <f>BA266*EXP('Capital Market Assumptions'!$B$22+'Capital Market Assumptions'!$B$23*'Random Draws'!H265)</f>
        <v>1104.7232871807284</v>
      </c>
      <c r="J266" s="5">
        <f>BB266*EXP('Capital Market Assumptions'!$B$22+'Capital Market Assumptions'!$B$23*'Random Draws'!I265)</f>
        <v>1214.2922445420977</v>
      </c>
      <c r="K266" s="5">
        <f>BC266*EXP('Capital Market Assumptions'!$B$22+'Capital Market Assumptions'!$B$23*'Random Draws'!J265)</f>
        <v>1224.5482756304332</v>
      </c>
      <c r="L266" s="5">
        <f>BD266*EXP('Capital Market Assumptions'!$B$22+'Capital Market Assumptions'!$B$23*'Random Draws'!K265)</f>
        <v>1362.5588638430963</v>
      </c>
      <c r="M266" s="5">
        <f>BE266*EXP('Capital Market Assumptions'!$B$22+'Capital Market Assumptions'!$B$23*'Random Draws'!L265)</f>
        <v>1468.4577225389808</v>
      </c>
      <c r="N266" s="5">
        <f>BF266*EXP('Capital Market Assumptions'!$B$22+'Capital Market Assumptions'!$B$23*'Random Draws'!M265)</f>
        <v>1574.2671295517716</v>
      </c>
      <c r="O266" s="5">
        <f>BG266*EXP('Capital Market Assumptions'!$B$22+'Capital Market Assumptions'!$B$23*'Random Draws'!N265)</f>
        <v>1545.2873783396781</v>
      </c>
      <c r="P266" s="5">
        <f>BH266*EXP('Capital Market Assumptions'!$B$22+'Capital Market Assumptions'!$B$23*'Random Draws'!O265)</f>
        <v>1379.5720583155762</v>
      </c>
      <c r="Q266" s="5">
        <f>BI266*EXP('Capital Market Assumptions'!$B$22+'Capital Market Assumptions'!$B$23*'Random Draws'!P265)</f>
        <v>1380.5182029348084</v>
      </c>
      <c r="R266" s="5">
        <f>BJ266*EXP('Capital Market Assumptions'!$B$22+'Capital Market Assumptions'!$B$23*'Random Draws'!Q265)</f>
        <v>1377.7185129114926</v>
      </c>
      <c r="S266" s="5">
        <f>BK266*EXP('Capital Market Assumptions'!$B$22+'Capital Market Assumptions'!$B$23*'Random Draws'!R265)</f>
        <v>1481.2135571762408</v>
      </c>
      <c r="T266" s="5">
        <f>BL266*EXP('Capital Market Assumptions'!$B$22+'Capital Market Assumptions'!$B$23*'Random Draws'!S265)</f>
        <v>1462.5005105681778</v>
      </c>
      <c r="U266" s="5">
        <f>BM266*EXP('Capital Market Assumptions'!$B$22+'Capital Market Assumptions'!$B$23*'Random Draws'!T265)</f>
        <v>1594.9821971503175</v>
      </c>
      <c r="V266" s="5">
        <f>BN266*EXP('Capital Market Assumptions'!$B$22+'Capital Market Assumptions'!$B$23*'Random Draws'!U265)</f>
        <v>1644.586608122778</v>
      </c>
      <c r="X266">
        <f t="shared" si="146"/>
        <v>4.2999999999999261E-2</v>
      </c>
      <c r="Y266">
        <f t="shared" si="147"/>
        <v>1.0600000000000023</v>
      </c>
      <c r="Z266">
        <f t="shared" si="148"/>
        <v>2.0930000000000035</v>
      </c>
      <c r="AA266">
        <f t="shared" si="149"/>
        <v>3.1530000000000058</v>
      </c>
      <c r="AB266">
        <f t="shared" si="150"/>
        <v>4.2659999999999911</v>
      </c>
      <c r="AC266">
        <f t="shared" si="151"/>
        <v>5.3020000000000067</v>
      </c>
      <c r="AD266">
        <f t="shared" si="152"/>
        <v>6.3569999999999993</v>
      </c>
      <c r="AE266">
        <f t="shared" si="153"/>
        <v>7.3900000000000006</v>
      </c>
      <c r="AF266">
        <f t="shared" si="154"/>
        <v>8.3549999999999898</v>
      </c>
      <c r="AG266">
        <f t="shared" si="155"/>
        <v>9.2480000000000047</v>
      </c>
      <c r="AH266">
        <v>9.9540000000000006</v>
      </c>
      <c r="AI266">
        <v>10.536</v>
      </c>
      <c r="AJ266">
        <v>11.061999999999999</v>
      </c>
      <c r="AK266">
        <v>11.587</v>
      </c>
      <c r="AL266">
        <v>12.256</v>
      </c>
      <c r="AM266">
        <v>12.815</v>
      </c>
      <c r="AN266">
        <v>13.287000000000001</v>
      </c>
      <c r="AO266">
        <v>13.785</v>
      </c>
      <c r="AP266">
        <v>14.218999999999999</v>
      </c>
      <c r="AQ266">
        <v>14.718999999999999</v>
      </c>
      <c r="AS266">
        <f t="shared" si="177"/>
        <v>471</v>
      </c>
      <c r="AT266">
        <f t="shared" si="177"/>
        <v>471</v>
      </c>
      <c r="AU266">
        <f t="shared" si="177"/>
        <v>471</v>
      </c>
      <c r="AV266" s="5">
        <f t="shared" si="156"/>
        <v>415.73189245858373</v>
      </c>
      <c r="AW266" s="5">
        <f t="shared" si="157"/>
        <v>435.5630803871677</v>
      </c>
      <c r="AX266" s="5">
        <f t="shared" si="158"/>
        <v>480.5204080614896</v>
      </c>
      <c r="AY266" s="5">
        <f t="shared" si="159"/>
        <v>614.03491700285576</v>
      </c>
      <c r="AZ266" s="5">
        <f t="shared" si="160"/>
        <v>833.70533227440137</v>
      </c>
      <c r="BA266" s="5">
        <f t="shared" si="161"/>
        <v>903.81105627996396</v>
      </c>
      <c r="BB266" s="5">
        <f t="shared" si="162"/>
        <v>1098.3662871807285</v>
      </c>
      <c r="BC266" s="5">
        <f t="shared" si="163"/>
        <v>1206.9022445420976</v>
      </c>
      <c r="BD266" s="5">
        <f t="shared" si="164"/>
        <v>1216.1932756304332</v>
      </c>
      <c r="BE266" s="5">
        <f t="shared" si="165"/>
        <v>1353.3108638430963</v>
      </c>
      <c r="BF266" s="5">
        <f t="shared" si="166"/>
        <v>1458.5037225389808</v>
      </c>
      <c r="BG266" s="5">
        <f t="shared" si="167"/>
        <v>1563.7311295517716</v>
      </c>
      <c r="BH266" s="5">
        <f t="shared" si="168"/>
        <v>1534.2253783396782</v>
      </c>
      <c r="BI266" s="5">
        <f t="shared" si="169"/>
        <v>1367.9850583155762</v>
      </c>
      <c r="BJ266" s="5">
        <f t="shared" si="170"/>
        <v>1368.2622029348083</v>
      </c>
      <c r="BK266" s="5">
        <f t="shared" si="171"/>
        <v>1364.9035129114925</v>
      </c>
      <c r="BL266" s="5">
        <f t="shared" si="172"/>
        <v>1467.9265571762407</v>
      </c>
      <c r="BM266" s="5">
        <f t="shared" si="173"/>
        <v>1448.7155105681777</v>
      </c>
      <c r="BN266" s="5">
        <f t="shared" si="174"/>
        <v>1580.7631971503174</v>
      </c>
      <c r="BO266" s="5">
        <f t="shared" si="175"/>
        <v>1629.8676081227779</v>
      </c>
    </row>
    <row r="267" spans="1:67" x14ac:dyDescent="0.3">
      <c r="A267">
        <f t="shared" si="176"/>
        <v>263</v>
      </c>
      <c r="B267">
        <f t="shared" si="145"/>
        <v>471</v>
      </c>
      <c r="C267" s="5">
        <f>AU267*EXP('Capital Market Assumptions'!$B$22+'Capital Market Assumptions'!$B$23*'Random Draws'!B266)</f>
        <v>471.14974667529594</v>
      </c>
      <c r="D267" s="5">
        <f>AV267*EXP('Capital Market Assumptions'!$B$22+'Capital Market Assumptions'!$B$23*'Random Draws'!C266)</f>
        <v>500.17698306235957</v>
      </c>
      <c r="E267" s="5">
        <f>AW267*EXP('Capital Market Assumptions'!$B$22+'Capital Market Assumptions'!$B$23*'Random Draws'!D266)</f>
        <v>510.04822225043426</v>
      </c>
      <c r="F267" s="5">
        <f>AX267*EXP('Capital Market Assumptions'!$B$22+'Capital Market Assumptions'!$B$23*'Random Draws'!E266)</f>
        <v>614.31137489373646</v>
      </c>
      <c r="G267" s="5">
        <f>AY267*EXP('Capital Market Assumptions'!$B$22+'Capital Market Assumptions'!$B$23*'Random Draws'!F266)</f>
        <v>660.94013763180351</v>
      </c>
      <c r="H267" s="5">
        <f>AZ267*EXP('Capital Market Assumptions'!$B$22+'Capital Market Assumptions'!$B$23*'Random Draws'!G266)</f>
        <v>654.54531104631997</v>
      </c>
      <c r="I267" s="5">
        <f>BA267*EXP('Capital Market Assumptions'!$B$22+'Capital Market Assumptions'!$B$23*'Random Draws'!H266)</f>
        <v>619.98987738457731</v>
      </c>
      <c r="J267" s="5">
        <f>BB267*EXP('Capital Market Assumptions'!$B$22+'Capital Market Assumptions'!$B$23*'Random Draws'!I266)</f>
        <v>749.47412029470672</v>
      </c>
      <c r="K267" s="5">
        <f>BC267*EXP('Capital Market Assumptions'!$B$22+'Capital Market Assumptions'!$B$23*'Random Draws'!J266)</f>
        <v>875.73812055438589</v>
      </c>
      <c r="L267" s="5">
        <f>BD267*EXP('Capital Market Assumptions'!$B$22+'Capital Market Assumptions'!$B$23*'Random Draws'!K266)</f>
        <v>975.48385739529328</v>
      </c>
      <c r="M267" s="5">
        <f>BE267*EXP('Capital Market Assumptions'!$B$22+'Capital Market Assumptions'!$B$23*'Random Draws'!L266)</f>
        <v>1104.4832713686164</v>
      </c>
      <c r="N267" s="5">
        <f>BF267*EXP('Capital Market Assumptions'!$B$22+'Capital Market Assumptions'!$B$23*'Random Draws'!M266)</f>
        <v>1200.1591888862686</v>
      </c>
      <c r="O267" s="5">
        <f>BG267*EXP('Capital Market Assumptions'!$B$22+'Capital Market Assumptions'!$B$23*'Random Draws'!N266)</f>
        <v>1107.3890003683064</v>
      </c>
      <c r="P267" s="5">
        <f>BH267*EXP('Capital Market Assumptions'!$B$22+'Capital Market Assumptions'!$B$23*'Random Draws'!O266)</f>
        <v>1049.4029280282805</v>
      </c>
      <c r="Q267" s="5">
        <f>BI267*EXP('Capital Market Assumptions'!$B$22+'Capital Market Assumptions'!$B$23*'Random Draws'!P266)</f>
        <v>1001.5436918268671</v>
      </c>
      <c r="R267" s="5">
        <f>BJ267*EXP('Capital Market Assumptions'!$B$22+'Capital Market Assumptions'!$B$23*'Random Draws'!Q266)</f>
        <v>911.97614181480026</v>
      </c>
      <c r="S267" s="5">
        <f>BK267*EXP('Capital Market Assumptions'!$B$22+'Capital Market Assumptions'!$B$23*'Random Draws'!R266)</f>
        <v>1114.4738271938704</v>
      </c>
      <c r="T267" s="5">
        <f>BL267*EXP('Capital Market Assumptions'!$B$22+'Capital Market Assumptions'!$B$23*'Random Draws'!S266)</f>
        <v>1074.2649164927532</v>
      </c>
      <c r="U267" s="5">
        <f>BM267*EXP('Capital Market Assumptions'!$B$22+'Capital Market Assumptions'!$B$23*'Random Draws'!T266)</f>
        <v>939.25780006183982</v>
      </c>
      <c r="V267" s="5">
        <f>BN267*EXP('Capital Market Assumptions'!$B$22+'Capital Market Assumptions'!$B$23*'Random Draws'!U266)</f>
        <v>955.64272795512045</v>
      </c>
      <c r="X267">
        <f t="shared" si="146"/>
        <v>4.2999999999999261E-2</v>
      </c>
      <c r="Y267">
        <f t="shared" si="147"/>
        <v>1.0600000000000023</v>
      </c>
      <c r="Z267">
        <f t="shared" si="148"/>
        <v>2.0930000000000035</v>
      </c>
      <c r="AA267">
        <f t="shared" si="149"/>
        <v>3.1530000000000058</v>
      </c>
      <c r="AB267">
        <f t="shared" si="150"/>
        <v>4.2659999999999911</v>
      </c>
      <c r="AC267">
        <f t="shared" si="151"/>
        <v>5.3020000000000067</v>
      </c>
      <c r="AD267">
        <f t="shared" si="152"/>
        <v>6.3569999999999993</v>
      </c>
      <c r="AE267">
        <f t="shared" si="153"/>
        <v>7.3900000000000006</v>
      </c>
      <c r="AF267">
        <f t="shared" si="154"/>
        <v>8.3549999999999898</v>
      </c>
      <c r="AG267">
        <f t="shared" si="155"/>
        <v>9.2480000000000047</v>
      </c>
      <c r="AH267">
        <v>9.9540000000000006</v>
      </c>
      <c r="AI267">
        <v>10.536</v>
      </c>
      <c r="AJ267">
        <v>11.061999999999999</v>
      </c>
      <c r="AK267">
        <v>11.587</v>
      </c>
      <c r="AL267">
        <v>12.256</v>
      </c>
      <c r="AM267">
        <v>12.815</v>
      </c>
      <c r="AN267">
        <v>13.287000000000001</v>
      </c>
      <c r="AO267">
        <v>13.785</v>
      </c>
      <c r="AP267">
        <v>14.218999999999999</v>
      </c>
      <c r="AQ267">
        <v>14.718999999999999</v>
      </c>
      <c r="AS267">
        <f t="shared" si="177"/>
        <v>471</v>
      </c>
      <c r="AT267">
        <f t="shared" si="177"/>
        <v>471</v>
      </c>
      <c r="AU267">
        <f t="shared" si="177"/>
        <v>471</v>
      </c>
      <c r="AV267" s="5">
        <f t="shared" si="156"/>
        <v>471.10674667529594</v>
      </c>
      <c r="AW267" s="5">
        <f t="shared" si="157"/>
        <v>499.11698306235957</v>
      </c>
      <c r="AX267" s="5">
        <f t="shared" si="158"/>
        <v>507.95522225043425</v>
      </c>
      <c r="AY267" s="5">
        <f t="shared" si="159"/>
        <v>611.15837489373644</v>
      </c>
      <c r="AZ267" s="5">
        <f t="shared" si="160"/>
        <v>656.67413763180355</v>
      </c>
      <c r="BA267" s="5">
        <f t="shared" si="161"/>
        <v>649.24331104631995</v>
      </c>
      <c r="BB267" s="5">
        <f t="shared" si="162"/>
        <v>613.63287738457734</v>
      </c>
      <c r="BC267" s="5">
        <f t="shared" si="163"/>
        <v>742.08412029470674</v>
      </c>
      <c r="BD267" s="5">
        <f t="shared" si="164"/>
        <v>867.38312055438587</v>
      </c>
      <c r="BE267" s="5">
        <f t="shared" si="165"/>
        <v>966.23585739529324</v>
      </c>
      <c r="BF267" s="5">
        <f t="shared" si="166"/>
        <v>1094.5292713686165</v>
      </c>
      <c r="BG267" s="5">
        <f t="shared" si="167"/>
        <v>1189.6231888862685</v>
      </c>
      <c r="BH267" s="5">
        <f t="shared" si="168"/>
        <v>1096.3270003683065</v>
      </c>
      <c r="BI267" s="5">
        <f t="shared" si="169"/>
        <v>1037.8159280282805</v>
      </c>
      <c r="BJ267" s="5">
        <f t="shared" si="170"/>
        <v>989.2876918268671</v>
      </c>
      <c r="BK267" s="5">
        <f t="shared" si="171"/>
        <v>899.1611418148002</v>
      </c>
      <c r="BL267" s="5">
        <f t="shared" si="172"/>
        <v>1101.1868271938704</v>
      </c>
      <c r="BM267" s="5">
        <f t="shared" si="173"/>
        <v>1060.4799164927531</v>
      </c>
      <c r="BN267" s="5">
        <f t="shared" si="174"/>
        <v>925.03880006183977</v>
      </c>
      <c r="BO267" s="5">
        <f t="shared" si="175"/>
        <v>940.9237279551204</v>
      </c>
    </row>
    <row r="268" spans="1:67" x14ac:dyDescent="0.3">
      <c r="A268">
        <f t="shared" si="176"/>
        <v>264</v>
      </c>
      <c r="B268">
        <f t="shared" si="145"/>
        <v>471</v>
      </c>
      <c r="C268" s="5">
        <f>AU268*EXP('Capital Market Assumptions'!$B$22+'Capital Market Assumptions'!$B$23*'Random Draws'!B267)</f>
        <v>488.57367552159184</v>
      </c>
      <c r="D268" s="5">
        <f>AV268*EXP('Capital Market Assumptions'!$B$22+'Capital Market Assumptions'!$B$23*'Random Draws'!C267)</f>
        <v>487.53063691559879</v>
      </c>
      <c r="E268" s="5">
        <f>AW268*EXP('Capital Market Assumptions'!$B$22+'Capital Market Assumptions'!$B$23*'Random Draws'!D267)</f>
        <v>450.02396547141092</v>
      </c>
      <c r="F268" s="5">
        <f>AX268*EXP('Capital Market Assumptions'!$B$22+'Capital Market Assumptions'!$B$23*'Random Draws'!E267)</f>
        <v>447.75578099285639</v>
      </c>
      <c r="G268" s="5">
        <f>AY268*EXP('Capital Market Assumptions'!$B$22+'Capital Market Assumptions'!$B$23*'Random Draws'!F267)</f>
        <v>410.9463332369474</v>
      </c>
      <c r="H268" s="5">
        <f>AZ268*EXP('Capital Market Assumptions'!$B$22+'Capital Market Assumptions'!$B$23*'Random Draws'!G267)</f>
        <v>465.33581496995447</v>
      </c>
      <c r="I268" s="5">
        <f>BA268*EXP('Capital Market Assumptions'!$B$22+'Capital Market Assumptions'!$B$23*'Random Draws'!H267)</f>
        <v>456.42199190641639</v>
      </c>
      <c r="J268" s="5">
        <f>BB268*EXP('Capital Market Assumptions'!$B$22+'Capital Market Assumptions'!$B$23*'Random Draws'!I267)</f>
        <v>566.97834532547836</v>
      </c>
      <c r="K268" s="5">
        <f>BC268*EXP('Capital Market Assumptions'!$B$22+'Capital Market Assumptions'!$B$23*'Random Draws'!J267)</f>
        <v>664.49444872254105</v>
      </c>
      <c r="L268" s="5">
        <f>BD268*EXP('Capital Market Assumptions'!$B$22+'Capital Market Assumptions'!$B$23*'Random Draws'!K267)</f>
        <v>738.16975407902078</v>
      </c>
      <c r="M268" s="5">
        <f>BE268*EXP('Capital Market Assumptions'!$B$22+'Capital Market Assumptions'!$B$23*'Random Draws'!L267)</f>
        <v>904.54258544744641</v>
      </c>
      <c r="N268" s="5">
        <f>BF268*EXP('Capital Market Assumptions'!$B$22+'Capital Market Assumptions'!$B$23*'Random Draws'!M267)</f>
        <v>971.45346548391922</v>
      </c>
      <c r="O268" s="5">
        <f>BG268*EXP('Capital Market Assumptions'!$B$22+'Capital Market Assumptions'!$B$23*'Random Draws'!N267)</f>
        <v>1056.4464707709064</v>
      </c>
      <c r="P268" s="5">
        <f>BH268*EXP('Capital Market Assumptions'!$B$22+'Capital Market Assumptions'!$B$23*'Random Draws'!O267)</f>
        <v>1062.5564355337492</v>
      </c>
      <c r="Q268" s="5">
        <f>BI268*EXP('Capital Market Assumptions'!$B$22+'Capital Market Assumptions'!$B$23*'Random Draws'!P267)</f>
        <v>1193.2506504039866</v>
      </c>
      <c r="R268" s="5">
        <f>BJ268*EXP('Capital Market Assumptions'!$B$22+'Capital Market Assumptions'!$B$23*'Random Draws'!Q267)</f>
        <v>1348.941552987603</v>
      </c>
      <c r="S268" s="5">
        <f>BK268*EXP('Capital Market Assumptions'!$B$22+'Capital Market Assumptions'!$B$23*'Random Draws'!R267)</f>
        <v>1513.6470787952219</v>
      </c>
      <c r="T268" s="5">
        <f>BL268*EXP('Capital Market Assumptions'!$B$22+'Capital Market Assumptions'!$B$23*'Random Draws'!S267)</f>
        <v>1761.0589960828631</v>
      </c>
      <c r="U268" s="5">
        <f>BM268*EXP('Capital Market Assumptions'!$B$22+'Capital Market Assumptions'!$B$23*'Random Draws'!T267)</f>
        <v>1778.6324833094795</v>
      </c>
      <c r="V268" s="5">
        <f>BN268*EXP('Capital Market Assumptions'!$B$22+'Capital Market Assumptions'!$B$23*'Random Draws'!U267)</f>
        <v>2058.5848480988866</v>
      </c>
      <c r="X268">
        <f t="shared" si="146"/>
        <v>4.2999999999999261E-2</v>
      </c>
      <c r="Y268">
        <f t="shared" si="147"/>
        <v>1.0600000000000023</v>
      </c>
      <c r="Z268">
        <f t="shared" si="148"/>
        <v>2.0930000000000035</v>
      </c>
      <c r="AA268">
        <f t="shared" si="149"/>
        <v>3.1530000000000058</v>
      </c>
      <c r="AB268">
        <f t="shared" si="150"/>
        <v>4.2659999999999911</v>
      </c>
      <c r="AC268">
        <f t="shared" si="151"/>
        <v>5.3020000000000067</v>
      </c>
      <c r="AD268">
        <f t="shared" si="152"/>
        <v>6.3569999999999993</v>
      </c>
      <c r="AE268">
        <f t="shared" si="153"/>
        <v>7.3900000000000006</v>
      </c>
      <c r="AF268">
        <f t="shared" si="154"/>
        <v>8.3549999999999898</v>
      </c>
      <c r="AG268">
        <f t="shared" si="155"/>
        <v>9.2480000000000047</v>
      </c>
      <c r="AH268">
        <v>9.9540000000000006</v>
      </c>
      <c r="AI268">
        <v>10.536</v>
      </c>
      <c r="AJ268">
        <v>11.061999999999999</v>
      </c>
      <c r="AK268">
        <v>11.587</v>
      </c>
      <c r="AL268">
        <v>12.256</v>
      </c>
      <c r="AM268">
        <v>12.815</v>
      </c>
      <c r="AN268">
        <v>13.287000000000001</v>
      </c>
      <c r="AO268">
        <v>13.785</v>
      </c>
      <c r="AP268">
        <v>14.218999999999999</v>
      </c>
      <c r="AQ268">
        <v>14.718999999999999</v>
      </c>
      <c r="AS268">
        <f t="shared" si="177"/>
        <v>471</v>
      </c>
      <c r="AT268">
        <f t="shared" si="177"/>
        <v>471</v>
      </c>
      <c r="AU268">
        <f t="shared" si="177"/>
        <v>471</v>
      </c>
      <c r="AV268" s="5">
        <f t="shared" si="156"/>
        <v>488.53067552159183</v>
      </c>
      <c r="AW268" s="5">
        <f t="shared" si="157"/>
        <v>486.47063691559879</v>
      </c>
      <c r="AX268" s="5">
        <f t="shared" si="158"/>
        <v>447.9309654714109</v>
      </c>
      <c r="AY268" s="5">
        <f t="shared" si="159"/>
        <v>444.60278099285637</v>
      </c>
      <c r="AZ268" s="5">
        <f t="shared" si="160"/>
        <v>406.68033323694738</v>
      </c>
      <c r="BA268" s="5">
        <f t="shared" si="161"/>
        <v>460.03381496995445</v>
      </c>
      <c r="BB268" s="5">
        <f t="shared" si="162"/>
        <v>450.06499190641637</v>
      </c>
      <c r="BC268" s="5">
        <f t="shared" si="163"/>
        <v>559.58834532547837</v>
      </c>
      <c r="BD268" s="5">
        <f t="shared" si="164"/>
        <v>656.13944872254103</v>
      </c>
      <c r="BE268" s="5">
        <f t="shared" si="165"/>
        <v>728.92175407902073</v>
      </c>
      <c r="BF268" s="5">
        <f t="shared" si="166"/>
        <v>894.58858544744646</v>
      </c>
      <c r="BG268" s="5">
        <f t="shared" si="167"/>
        <v>960.91746548391927</v>
      </c>
      <c r="BH268" s="5">
        <f t="shared" si="168"/>
        <v>1045.3844707709065</v>
      </c>
      <c r="BI268" s="5">
        <f t="shared" si="169"/>
        <v>1050.9694355337492</v>
      </c>
      <c r="BJ268" s="5">
        <f t="shared" si="170"/>
        <v>1180.9946504039865</v>
      </c>
      <c r="BK268" s="5">
        <f t="shared" si="171"/>
        <v>1336.126552987603</v>
      </c>
      <c r="BL268" s="5">
        <f t="shared" si="172"/>
        <v>1500.3600787952219</v>
      </c>
      <c r="BM268" s="5">
        <f t="shared" si="173"/>
        <v>1747.2739960828631</v>
      </c>
      <c r="BN268" s="5">
        <f t="shared" si="174"/>
        <v>1764.4134833094795</v>
      </c>
      <c r="BO268" s="5">
        <f t="shared" si="175"/>
        <v>2043.8658480988865</v>
      </c>
    </row>
    <row r="269" spans="1:67" x14ac:dyDescent="0.3">
      <c r="A269">
        <f t="shared" si="176"/>
        <v>265</v>
      </c>
      <c r="B269">
        <f t="shared" si="145"/>
        <v>471</v>
      </c>
      <c r="C269" s="5">
        <f>AU269*EXP('Capital Market Assumptions'!$B$22+'Capital Market Assumptions'!$B$23*'Random Draws'!B268)</f>
        <v>530.09868406986334</v>
      </c>
      <c r="D269" s="5">
        <f>AV269*EXP('Capital Market Assumptions'!$B$22+'Capital Market Assumptions'!$B$23*'Random Draws'!C268)</f>
        <v>606.8008266546808</v>
      </c>
      <c r="E269" s="5">
        <f>AW269*EXP('Capital Market Assumptions'!$B$22+'Capital Market Assumptions'!$B$23*'Random Draws'!D268)</f>
        <v>799.78321109273236</v>
      </c>
      <c r="F269" s="5">
        <f>AX269*EXP('Capital Market Assumptions'!$B$22+'Capital Market Assumptions'!$B$23*'Random Draws'!E268)</f>
        <v>966.61913122198519</v>
      </c>
      <c r="G269" s="5">
        <f>AY269*EXP('Capital Market Assumptions'!$B$22+'Capital Market Assumptions'!$B$23*'Random Draws'!F268)</f>
        <v>1408.7721239786285</v>
      </c>
      <c r="H269" s="5">
        <f>AZ269*EXP('Capital Market Assumptions'!$B$22+'Capital Market Assumptions'!$B$23*'Random Draws'!G268)</f>
        <v>1461.5148537783289</v>
      </c>
      <c r="I269" s="5">
        <f>BA269*EXP('Capital Market Assumptions'!$B$22+'Capital Market Assumptions'!$B$23*'Random Draws'!H268)</f>
        <v>1159.9623949868151</v>
      </c>
      <c r="J269" s="5">
        <f>BB269*EXP('Capital Market Assumptions'!$B$22+'Capital Market Assumptions'!$B$23*'Random Draws'!I268)</f>
        <v>1177.8791620901527</v>
      </c>
      <c r="K269" s="5">
        <f>BC269*EXP('Capital Market Assumptions'!$B$22+'Capital Market Assumptions'!$B$23*'Random Draws'!J268)</f>
        <v>1135.9989327627256</v>
      </c>
      <c r="L269" s="5">
        <f>BD269*EXP('Capital Market Assumptions'!$B$22+'Capital Market Assumptions'!$B$23*'Random Draws'!K268)</f>
        <v>1177.2814817253136</v>
      </c>
      <c r="M269" s="5">
        <f>BE269*EXP('Capital Market Assumptions'!$B$22+'Capital Market Assumptions'!$B$23*'Random Draws'!L268)</f>
        <v>1295.8742358208465</v>
      </c>
      <c r="N269" s="5">
        <f>BF269*EXP('Capital Market Assumptions'!$B$22+'Capital Market Assumptions'!$B$23*'Random Draws'!M268)</f>
        <v>1473.1047078508122</v>
      </c>
      <c r="O269" s="5">
        <f>BG269*EXP('Capital Market Assumptions'!$B$22+'Capital Market Assumptions'!$B$23*'Random Draws'!N268)</f>
        <v>1616.4314402437792</v>
      </c>
      <c r="P269" s="5">
        <f>BH269*EXP('Capital Market Assumptions'!$B$22+'Capital Market Assumptions'!$B$23*'Random Draws'!O268)</f>
        <v>1610.210752948783</v>
      </c>
      <c r="Q269" s="5">
        <f>BI269*EXP('Capital Market Assumptions'!$B$22+'Capital Market Assumptions'!$B$23*'Random Draws'!P268)</f>
        <v>1891.8270957933983</v>
      </c>
      <c r="R269" s="5">
        <f>BJ269*EXP('Capital Market Assumptions'!$B$22+'Capital Market Assumptions'!$B$23*'Random Draws'!Q268)</f>
        <v>2351.428381677219</v>
      </c>
      <c r="S269" s="5">
        <f>BK269*EXP('Capital Market Assumptions'!$B$22+'Capital Market Assumptions'!$B$23*'Random Draws'!R268)</f>
        <v>3137.5884221472033</v>
      </c>
      <c r="T269" s="5">
        <f>BL269*EXP('Capital Market Assumptions'!$B$22+'Capital Market Assumptions'!$B$23*'Random Draws'!S268)</f>
        <v>2856.0981782137424</v>
      </c>
      <c r="U269" s="5">
        <f>BM269*EXP('Capital Market Assumptions'!$B$22+'Capital Market Assumptions'!$B$23*'Random Draws'!T268)</f>
        <v>3641.248277626989</v>
      </c>
      <c r="V269" s="5">
        <f>BN269*EXP('Capital Market Assumptions'!$B$22+'Capital Market Assumptions'!$B$23*'Random Draws'!U268)</f>
        <v>3537.6889421548494</v>
      </c>
      <c r="X269">
        <f t="shared" si="146"/>
        <v>4.2999999999999261E-2</v>
      </c>
      <c r="Y269">
        <f t="shared" si="147"/>
        <v>1.0600000000000023</v>
      </c>
      <c r="Z269">
        <f t="shared" si="148"/>
        <v>2.0930000000000035</v>
      </c>
      <c r="AA269">
        <f t="shared" si="149"/>
        <v>3.1530000000000058</v>
      </c>
      <c r="AB269">
        <f t="shared" si="150"/>
        <v>4.2659999999999911</v>
      </c>
      <c r="AC269">
        <f t="shared" si="151"/>
        <v>5.3020000000000067</v>
      </c>
      <c r="AD269">
        <f t="shared" si="152"/>
        <v>6.3569999999999993</v>
      </c>
      <c r="AE269">
        <f t="shared" si="153"/>
        <v>7.3900000000000006</v>
      </c>
      <c r="AF269">
        <f t="shared" si="154"/>
        <v>8.3549999999999898</v>
      </c>
      <c r="AG269">
        <f t="shared" si="155"/>
        <v>9.2480000000000047</v>
      </c>
      <c r="AH269">
        <v>9.9540000000000006</v>
      </c>
      <c r="AI269">
        <v>10.536</v>
      </c>
      <c r="AJ269">
        <v>11.061999999999999</v>
      </c>
      <c r="AK269">
        <v>11.587</v>
      </c>
      <c r="AL269">
        <v>12.256</v>
      </c>
      <c r="AM269">
        <v>12.815</v>
      </c>
      <c r="AN269">
        <v>13.287000000000001</v>
      </c>
      <c r="AO269">
        <v>13.785</v>
      </c>
      <c r="AP269">
        <v>14.218999999999999</v>
      </c>
      <c r="AQ269">
        <v>14.718999999999999</v>
      </c>
      <c r="AS269">
        <f t="shared" si="177"/>
        <v>471</v>
      </c>
      <c r="AT269">
        <f t="shared" si="177"/>
        <v>471</v>
      </c>
      <c r="AU269">
        <f t="shared" si="177"/>
        <v>471</v>
      </c>
      <c r="AV269" s="5">
        <f t="shared" si="156"/>
        <v>530.05568406986333</v>
      </c>
      <c r="AW269" s="5">
        <f t="shared" si="157"/>
        <v>605.74082665468086</v>
      </c>
      <c r="AX269" s="5">
        <f t="shared" si="158"/>
        <v>797.6902110927324</v>
      </c>
      <c r="AY269" s="5">
        <f t="shared" si="159"/>
        <v>963.46613122198517</v>
      </c>
      <c r="AZ269" s="5">
        <f t="shared" si="160"/>
        <v>1404.5061239786285</v>
      </c>
      <c r="BA269" s="5">
        <f t="shared" si="161"/>
        <v>1456.212853778329</v>
      </c>
      <c r="BB269" s="5">
        <f t="shared" si="162"/>
        <v>1153.6053949868151</v>
      </c>
      <c r="BC269" s="5">
        <f t="shared" si="163"/>
        <v>1170.4891620901526</v>
      </c>
      <c r="BD269" s="5">
        <f t="shared" si="164"/>
        <v>1127.6439327627256</v>
      </c>
      <c r="BE269" s="5">
        <f t="shared" si="165"/>
        <v>1168.0334817253135</v>
      </c>
      <c r="BF269" s="5">
        <f t="shared" si="166"/>
        <v>1285.9202358208465</v>
      </c>
      <c r="BG269" s="5">
        <f t="shared" si="167"/>
        <v>1462.5687078508122</v>
      </c>
      <c r="BH269" s="5">
        <f t="shared" si="168"/>
        <v>1605.3694402437793</v>
      </c>
      <c r="BI269" s="5">
        <f t="shared" si="169"/>
        <v>1598.623752948783</v>
      </c>
      <c r="BJ269" s="5">
        <f t="shared" si="170"/>
        <v>1879.5710957933982</v>
      </c>
      <c r="BK269" s="5">
        <f t="shared" si="171"/>
        <v>2338.613381677219</v>
      </c>
      <c r="BL269" s="5">
        <f t="shared" si="172"/>
        <v>3124.3014221472035</v>
      </c>
      <c r="BM269" s="5">
        <f t="shared" si="173"/>
        <v>2842.3131782137425</v>
      </c>
      <c r="BN269" s="5">
        <f t="shared" si="174"/>
        <v>3627.0292776269889</v>
      </c>
      <c r="BO269" s="5">
        <f t="shared" si="175"/>
        <v>3522.9699421548494</v>
      </c>
    </row>
    <row r="270" spans="1:67" x14ac:dyDescent="0.3">
      <c r="A270">
        <f t="shared" si="176"/>
        <v>266</v>
      </c>
      <c r="B270">
        <f t="shared" si="145"/>
        <v>471</v>
      </c>
      <c r="C270" s="5">
        <f>AU270*EXP('Capital Market Assumptions'!$B$22+'Capital Market Assumptions'!$B$23*'Random Draws'!B269)</f>
        <v>415.4828572041385</v>
      </c>
      <c r="D270" s="5">
        <f>AV270*EXP('Capital Market Assumptions'!$B$22+'Capital Market Assumptions'!$B$23*'Random Draws'!C269)</f>
        <v>437.04638131971348</v>
      </c>
      <c r="E270" s="5">
        <f>AW270*EXP('Capital Market Assumptions'!$B$22+'Capital Market Assumptions'!$B$23*'Random Draws'!D269)</f>
        <v>469.86001152124027</v>
      </c>
      <c r="F270" s="5">
        <f>AX270*EXP('Capital Market Assumptions'!$B$22+'Capital Market Assumptions'!$B$23*'Random Draws'!E269)</f>
        <v>552.33988230701937</v>
      </c>
      <c r="G270" s="5">
        <f>AY270*EXP('Capital Market Assumptions'!$B$22+'Capital Market Assumptions'!$B$23*'Random Draws'!F269)</f>
        <v>555.91214522575001</v>
      </c>
      <c r="H270" s="5">
        <f>AZ270*EXP('Capital Market Assumptions'!$B$22+'Capital Market Assumptions'!$B$23*'Random Draws'!G269)</f>
        <v>538.65310532409239</v>
      </c>
      <c r="I270" s="5">
        <f>BA270*EXP('Capital Market Assumptions'!$B$22+'Capital Market Assumptions'!$B$23*'Random Draws'!H269)</f>
        <v>542.11315992223581</v>
      </c>
      <c r="J270" s="5">
        <f>BB270*EXP('Capital Market Assumptions'!$B$22+'Capital Market Assumptions'!$B$23*'Random Draws'!I269)</f>
        <v>539.77644452017728</v>
      </c>
      <c r="K270" s="5">
        <f>BC270*EXP('Capital Market Assumptions'!$B$22+'Capital Market Assumptions'!$B$23*'Random Draws'!J269)</f>
        <v>530.25767656219932</v>
      </c>
      <c r="L270" s="5">
        <f>BD270*EXP('Capital Market Assumptions'!$B$22+'Capital Market Assumptions'!$B$23*'Random Draws'!K269)</f>
        <v>501.65032774616429</v>
      </c>
      <c r="M270" s="5">
        <f>BE270*EXP('Capital Market Assumptions'!$B$22+'Capital Market Assumptions'!$B$23*'Random Draws'!L269)</f>
        <v>511.33198022414007</v>
      </c>
      <c r="N270" s="5">
        <f>BF270*EXP('Capital Market Assumptions'!$B$22+'Capital Market Assumptions'!$B$23*'Random Draws'!M269)</f>
        <v>602.11908304199267</v>
      </c>
      <c r="O270" s="5">
        <f>BG270*EXP('Capital Market Assumptions'!$B$22+'Capital Market Assumptions'!$B$23*'Random Draws'!N269)</f>
        <v>830.0992322677522</v>
      </c>
      <c r="P270" s="5">
        <f>BH270*EXP('Capital Market Assumptions'!$B$22+'Capital Market Assumptions'!$B$23*'Random Draws'!O269)</f>
        <v>900.59487822489712</v>
      </c>
      <c r="Q270" s="5">
        <f>BI270*EXP('Capital Market Assumptions'!$B$22+'Capital Market Assumptions'!$B$23*'Random Draws'!P269)</f>
        <v>981.23035162977192</v>
      </c>
      <c r="R270" s="5">
        <f>BJ270*EXP('Capital Market Assumptions'!$B$22+'Capital Market Assumptions'!$B$23*'Random Draws'!Q269)</f>
        <v>1075.3526902981203</v>
      </c>
      <c r="S270" s="5">
        <f>BK270*EXP('Capital Market Assumptions'!$B$22+'Capital Market Assumptions'!$B$23*'Random Draws'!R269)</f>
        <v>1240.9506296445354</v>
      </c>
      <c r="T270" s="5">
        <f>BL270*EXP('Capital Market Assumptions'!$B$22+'Capital Market Assumptions'!$B$23*'Random Draws'!S269)</f>
        <v>1571.5064413299101</v>
      </c>
      <c r="U270" s="5">
        <f>BM270*EXP('Capital Market Assumptions'!$B$22+'Capital Market Assumptions'!$B$23*'Random Draws'!T269)</f>
        <v>1329.2301538674792</v>
      </c>
      <c r="V270" s="5">
        <f>BN270*EXP('Capital Market Assumptions'!$B$22+'Capital Market Assumptions'!$B$23*'Random Draws'!U269)</f>
        <v>1175.9147563593017</v>
      </c>
      <c r="X270">
        <f t="shared" si="146"/>
        <v>4.2999999999999261E-2</v>
      </c>
      <c r="Y270">
        <f t="shared" si="147"/>
        <v>1.0600000000000023</v>
      </c>
      <c r="Z270">
        <f t="shared" si="148"/>
        <v>2.0930000000000035</v>
      </c>
      <c r="AA270">
        <f t="shared" si="149"/>
        <v>3.1530000000000058</v>
      </c>
      <c r="AB270">
        <f t="shared" si="150"/>
        <v>4.2659999999999911</v>
      </c>
      <c r="AC270">
        <f t="shared" si="151"/>
        <v>5.3020000000000067</v>
      </c>
      <c r="AD270">
        <f t="shared" si="152"/>
        <v>6.3569999999999993</v>
      </c>
      <c r="AE270">
        <f t="shared" si="153"/>
        <v>7.3900000000000006</v>
      </c>
      <c r="AF270">
        <f t="shared" si="154"/>
        <v>8.3549999999999898</v>
      </c>
      <c r="AG270">
        <f t="shared" si="155"/>
        <v>9.2480000000000047</v>
      </c>
      <c r="AH270">
        <v>9.9540000000000006</v>
      </c>
      <c r="AI270">
        <v>10.536</v>
      </c>
      <c r="AJ270">
        <v>11.061999999999999</v>
      </c>
      <c r="AK270">
        <v>11.587</v>
      </c>
      <c r="AL270">
        <v>12.256</v>
      </c>
      <c r="AM270">
        <v>12.815</v>
      </c>
      <c r="AN270">
        <v>13.287000000000001</v>
      </c>
      <c r="AO270">
        <v>13.785</v>
      </c>
      <c r="AP270">
        <v>14.218999999999999</v>
      </c>
      <c r="AQ270">
        <v>14.718999999999999</v>
      </c>
      <c r="AS270">
        <f t="shared" si="177"/>
        <v>471</v>
      </c>
      <c r="AT270">
        <f t="shared" si="177"/>
        <v>471</v>
      </c>
      <c r="AU270">
        <f t="shared" si="177"/>
        <v>471</v>
      </c>
      <c r="AV270" s="5">
        <f t="shared" si="156"/>
        <v>415.43985720413849</v>
      </c>
      <c r="AW270" s="5">
        <f t="shared" si="157"/>
        <v>435.98638131971347</v>
      </c>
      <c r="AX270" s="5">
        <f t="shared" si="158"/>
        <v>467.76701152124025</v>
      </c>
      <c r="AY270" s="5">
        <f t="shared" si="159"/>
        <v>549.18688230701935</v>
      </c>
      <c r="AZ270" s="5">
        <f t="shared" si="160"/>
        <v>551.64614522575005</v>
      </c>
      <c r="BA270" s="5">
        <f t="shared" si="161"/>
        <v>533.35110532409237</v>
      </c>
      <c r="BB270" s="5">
        <f t="shared" si="162"/>
        <v>535.75615992223584</v>
      </c>
      <c r="BC270" s="5">
        <f t="shared" si="163"/>
        <v>532.38644452017729</v>
      </c>
      <c r="BD270" s="5">
        <f t="shared" si="164"/>
        <v>521.9026765621993</v>
      </c>
      <c r="BE270" s="5">
        <f t="shared" si="165"/>
        <v>492.4023277461643</v>
      </c>
      <c r="BF270" s="5">
        <f t="shared" si="166"/>
        <v>501.37798022414006</v>
      </c>
      <c r="BG270" s="5">
        <f t="shared" si="167"/>
        <v>591.58308304199272</v>
      </c>
      <c r="BH270" s="5">
        <f t="shared" si="168"/>
        <v>819.03723226775219</v>
      </c>
      <c r="BI270" s="5">
        <f t="shared" si="169"/>
        <v>889.00787822489713</v>
      </c>
      <c r="BJ270" s="5">
        <f t="shared" si="170"/>
        <v>968.97435162977195</v>
      </c>
      <c r="BK270" s="5">
        <f t="shared" si="171"/>
        <v>1062.5376902981202</v>
      </c>
      <c r="BL270" s="5">
        <f t="shared" si="172"/>
        <v>1227.6636296445354</v>
      </c>
      <c r="BM270" s="5">
        <f t="shared" si="173"/>
        <v>1557.72144132991</v>
      </c>
      <c r="BN270" s="5">
        <f t="shared" si="174"/>
        <v>1315.0111538674792</v>
      </c>
      <c r="BO270" s="5">
        <f t="shared" si="175"/>
        <v>1161.1957563593016</v>
      </c>
    </row>
    <row r="271" spans="1:67" x14ac:dyDescent="0.3">
      <c r="A271">
        <f t="shared" si="176"/>
        <v>267</v>
      </c>
      <c r="B271">
        <f t="shared" si="145"/>
        <v>471</v>
      </c>
      <c r="C271" s="5">
        <f>AU271*EXP('Capital Market Assumptions'!$B$22+'Capital Market Assumptions'!$B$23*'Random Draws'!B270)</f>
        <v>533.1258237749114</v>
      </c>
      <c r="D271" s="5">
        <f>AV271*EXP('Capital Market Assumptions'!$B$22+'Capital Market Assumptions'!$B$23*'Random Draws'!C270)</f>
        <v>504.36448242146736</v>
      </c>
      <c r="E271" s="5">
        <f>AW271*EXP('Capital Market Assumptions'!$B$22+'Capital Market Assumptions'!$B$23*'Random Draws'!D270)</f>
        <v>653.19592465691846</v>
      </c>
      <c r="F271" s="5">
        <f>AX271*EXP('Capital Market Assumptions'!$B$22+'Capital Market Assumptions'!$B$23*'Random Draws'!E270)</f>
        <v>617.93843933791925</v>
      </c>
      <c r="G271" s="5">
        <f>AY271*EXP('Capital Market Assumptions'!$B$22+'Capital Market Assumptions'!$B$23*'Random Draws'!F270)</f>
        <v>613.76393444418341</v>
      </c>
      <c r="H271" s="5">
        <f>AZ271*EXP('Capital Market Assumptions'!$B$22+'Capital Market Assumptions'!$B$23*'Random Draws'!G270)</f>
        <v>712.18593249039759</v>
      </c>
      <c r="I271" s="5">
        <f>BA271*EXP('Capital Market Assumptions'!$B$22+'Capital Market Assumptions'!$B$23*'Random Draws'!H270)</f>
        <v>837.18423289735767</v>
      </c>
      <c r="J271" s="5">
        <f>BB271*EXP('Capital Market Assumptions'!$B$22+'Capital Market Assumptions'!$B$23*'Random Draws'!I270)</f>
        <v>976.45781476780019</v>
      </c>
      <c r="K271" s="5">
        <f>BC271*EXP('Capital Market Assumptions'!$B$22+'Capital Market Assumptions'!$B$23*'Random Draws'!J270)</f>
        <v>990.83421292162689</v>
      </c>
      <c r="L271" s="5">
        <f>BD271*EXP('Capital Market Assumptions'!$B$22+'Capital Market Assumptions'!$B$23*'Random Draws'!K270)</f>
        <v>1080.3148459404736</v>
      </c>
      <c r="M271" s="5">
        <f>BE271*EXP('Capital Market Assumptions'!$B$22+'Capital Market Assumptions'!$B$23*'Random Draws'!L270)</f>
        <v>1169.7072709114243</v>
      </c>
      <c r="N271" s="5">
        <f>BF271*EXP('Capital Market Assumptions'!$B$22+'Capital Market Assumptions'!$B$23*'Random Draws'!M270)</f>
        <v>1208.3966475425773</v>
      </c>
      <c r="O271" s="5">
        <f>BG271*EXP('Capital Market Assumptions'!$B$22+'Capital Market Assumptions'!$B$23*'Random Draws'!N270)</f>
        <v>1510.2138980823452</v>
      </c>
      <c r="P271" s="5">
        <f>BH271*EXP('Capital Market Assumptions'!$B$22+'Capital Market Assumptions'!$B$23*'Random Draws'!O270)</f>
        <v>1497.9625933893481</v>
      </c>
      <c r="Q271" s="5">
        <f>BI271*EXP('Capital Market Assumptions'!$B$22+'Capital Market Assumptions'!$B$23*'Random Draws'!P270)</f>
        <v>1660.2408933790848</v>
      </c>
      <c r="R271" s="5">
        <f>BJ271*EXP('Capital Market Assumptions'!$B$22+'Capital Market Assumptions'!$B$23*'Random Draws'!Q270)</f>
        <v>1970.4880531632261</v>
      </c>
      <c r="S271" s="5">
        <f>BK271*EXP('Capital Market Assumptions'!$B$22+'Capital Market Assumptions'!$B$23*'Random Draws'!R270)</f>
        <v>2090.0231038946231</v>
      </c>
      <c r="T271" s="5">
        <f>BL271*EXP('Capital Market Assumptions'!$B$22+'Capital Market Assumptions'!$B$23*'Random Draws'!S270)</f>
        <v>1830.2501302131898</v>
      </c>
      <c r="U271" s="5">
        <f>BM271*EXP('Capital Market Assumptions'!$B$22+'Capital Market Assumptions'!$B$23*'Random Draws'!T270)</f>
        <v>2212.7367872459581</v>
      </c>
      <c r="V271" s="5">
        <f>BN271*EXP('Capital Market Assumptions'!$B$22+'Capital Market Assumptions'!$B$23*'Random Draws'!U270)</f>
        <v>2307.1468424787904</v>
      </c>
      <c r="X271">
        <f t="shared" si="146"/>
        <v>4.2999999999999261E-2</v>
      </c>
      <c r="Y271">
        <f t="shared" si="147"/>
        <v>1.0600000000000023</v>
      </c>
      <c r="Z271">
        <f t="shared" si="148"/>
        <v>2.0930000000000035</v>
      </c>
      <c r="AA271">
        <f t="shared" si="149"/>
        <v>3.1530000000000058</v>
      </c>
      <c r="AB271">
        <f t="shared" si="150"/>
        <v>4.2659999999999911</v>
      </c>
      <c r="AC271">
        <f t="shared" si="151"/>
        <v>5.3020000000000067</v>
      </c>
      <c r="AD271">
        <f t="shared" si="152"/>
        <v>6.3569999999999993</v>
      </c>
      <c r="AE271">
        <f t="shared" si="153"/>
        <v>7.3900000000000006</v>
      </c>
      <c r="AF271">
        <f t="shared" si="154"/>
        <v>8.3549999999999898</v>
      </c>
      <c r="AG271">
        <f t="shared" si="155"/>
        <v>9.2480000000000047</v>
      </c>
      <c r="AH271">
        <v>9.9540000000000006</v>
      </c>
      <c r="AI271">
        <v>10.536</v>
      </c>
      <c r="AJ271">
        <v>11.061999999999999</v>
      </c>
      <c r="AK271">
        <v>11.587</v>
      </c>
      <c r="AL271">
        <v>12.256</v>
      </c>
      <c r="AM271">
        <v>12.815</v>
      </c>
      <c r="AN271">
        <v>13.287000000000001</v>
      </c>
      <c r="AO271">
        <v>13.785</v>
      </c>
      <c r="AP271">
        <v>14.218999999999999</v>
      </c>
      <c r="AQ271">
        <v>14.718999999999999</v>
      </c>
      <c r="AS271">
        <f t="shared" si="177"/>
        <v>471</v>
      </c>
      <c r="AT271">
        <f t="shared" si="177"/>
        <v>471</v>
      </c>
      <c r="AU271">
        <f t="shared" si="177"/>
        <v>471</v>
      </c>
      <c r="AV271" s="5">
        <f t="shared" si="156"/>
        <v>533.08282377491139</v>
      </c>
      <c r="AW271" s="5">
        <f t="shared" si="157"/>
        <v>503.30448242146736</v>
      </c>
      <c r="AX271" s="5">
        <f t="shared" si="158"/>
        <v>651.1029246569185</v>
      </c>
      <c r="AY271" s="5">
        <f t="shared" si="159"/>
        <v>614.78543933791923</v>
      </c>
      <c r="AZ271" s="5">
        <f t="shared" si="160"/>
        <v>609.49793444418344</v>
      </c>
      <c r="BA271" s="5">
        <f t="shared" si="161"/>
        <v>706.88393249039757</v>
      </c>
      <c r="BB271" s="5">
        <f t="shared" si="162"/>
        <v>830.8272328973577</v>
      </c>
      <c r="BC271" s="5">
        <f t="shared" si="163"/>
        <v>969.0678147678002</v>
      </c>
      <c r="BD271" s="5">
        <f t="shared" si="164"/>
        <v>982.47921292162687</v>
      </c>
      <c r="BE271" s="5">
        <f t="shared" si="165"/>
        <v>1071.0668459404735</v>
      </c>
      <c r="BF271" s="5">
        <f t="shared" si="166"/>
        <v>1159.7532709114244</v>
      </c>
      <c r="BG271" s="5">
        <f t="shared" si="167"/>
        <v>1197.8606475425772</v>
      </c>
      <c r="BH271" s="5">
        <f t="shared" si="168"/>
        <v>1499.1518980823453</v>
      </c>
      <c r="BI271" s="5">
        <f t="shared" si="169"/>
        <v>1486.3755933893481</v>
      </c>
      <c r="BJ271" s="5">
        <f t="shared" si="170"/>
        <v>1647.9848933790847</v>
      </c>
      <c r="BK271" s="5">
        <f t="shared" si="171"/>
        <v>1957.6730531632261</v>
      </c>
      <c r="BL271" s="5">
        <f t="shared" si="172"/>
        <v>2076.7361038946233</v>
      </c>
      <c r="BM271" s="5">
        <f t="shared" si="173"/>
        <v>1816.4651302131897</v>
      </c>
      <c r="BN271" s="5">
        <f t="shared" si="174"/>
        <v>2198.5177872459581</v>
      </c>
      <c r="BO271" s="5">
        <f t="shared" si="175"/>
        <v>2292.4278424787904</v>
      </c>
    </row>
    <row r="272" spans="1:67" x14ac:dyDescent="0.3">
      <c r="A272">
        <f t="shared" si="176"/>
        <v>268</v>
      </c>
      <c r="B272">
        <f t="shared" si="145"/>
        <v>471</v>
      </c>
      <c r="C272" s="5">
        <f>AU272*EXP('Capital Market Assumptions'!$B$22+'Capital Market Assumptions'!$B$23*'Random Draws'!B271)</f>
        <v>438.20143100466646</v>
      </c>
      <c r="D272" s="5">
        <f>AV272*EXP('Capital Market Assumptions'!$B$22+'Capital Market Assumptions'!$B$23*'Random Draws'!C271)</f>
        <v>452.68735843617259</v>
      </c>
      <c r="E272" s="5">
        <f>AW272*EXP('Capital Market Assumptions'!$B$22+'Capital Market Assumptions'!$B$23*'Random Draws'!D271)</f>
        <v>481.24368623159484</v>
      </c>
      <c r="F272" s="5">
        <f>AX272*EXP('Capital Market Assumptions'!$B$22+'Capital Market Assumptions'!$B$23*'Random Draws'!E271)</f>
        <v>590.1187634181091</v>
      </c>
      <c r="G272" s="5">
        <f>AY272*EXP('Capital Market Assumptions'!$B$22+'Capital Market Assumptions'!$B$23*'Random Draws'!F271)</f>
        <v>552.37002662524083</v>
      </c>
      <c r="H272" s="5">
        <f>AZ272*EXP('Capital Market Assumptions'!$B$22+'Capital Market Assumptions'!$B$23*'Random Draws'!G271)</f>
        <v>483.16284695670015</v>
      </c>
      <c r="I272" s="5">
        <f>BA272*EXP('Capital Market Assumptions'!$B$22+'Capital Market Assumptions'!$B$23*'Random Draws'!H271)</f>
        <v>524.45580227115613</v>
      </c>
      <c r="J272" s="5">
        <f>BB272*EXP('Capital Market Assumptions'!$B$22+'Capital Market Assumptions'!$B$23*'Random Draws'!I271)</f>
        <v>554.23282163712679</v>
      </c>
      <c r="K272" s="5">
        <f>BC272*EXP('Capital Market Assumptions'!$B$22+'Capital Market Assumptions'!$B$23*'Random Draws'!J271)</f>
        <v>667.43620115767339</v>
      </c>
      <c r="L272" s="5">
        <f>BD272*EXP('Capital Market Assumptions'!$B$22+'Capital Market Assumptions'!$B$23*'Random Draws'!K271)</f>
        <v>697.56465444457899</v>
      </c>
      <c r="M272" s="5">
        <f>BE272*EXP('Capital Market Assumptions'!$B$22+'Capital Market Assumptions'!$B$23*'Random Draws'!L271)</f>
        <v>738.60070378010039</v>
      </c>
      <c r="N272" s="5">
        <f>BF272*EXP('Capital Market Assumptions'!$B$22+'Capital Market Assumptions'!$B$23*'Random Draws'!M271)</f>
        <v>713.24227332844657</v>
      </c>
      <c r="O272" s="5">
        <f>BG272*EXP('Capital Market Assumptions'!$B$22+'Capital Market Assumptions'!$B$23*'Random Draws'!N271)</f>
        <v>693.66526309699873</v>
      </c>
      <c r="P272" s="5">
        <f>BH272*EXP('Capital Market Assumptions'!$B$22+'Capital Market Assumptions'!$B$23*'Random Draws'!O271)</f>
        <v>600.89311060076409</v>
      </c>
      <c r="Q272" s="5">
        <f>BI272*EXP('Capital Market Assumptions'!$B$22+'Capital Market Assumptions'!$B$23*'Random Draws'!P271)</f>
        <v>607.07817949462401</v>
      </c>
      <c r="R272" s="5">
        <f>BJ272*EXP('Capital Market Assumptions'!$B$22+'Capital Market Assumptions'!$B$23*'Random Draws'!Q271)</f>
        <v>676.34990836895133</v>
      </c>
      <c r="S272" s="5">
        <f>BK272*EXP('Capital Market Assumptions'!$B$22+'Capital Market Assumptions'!$B$23*'Random Draws'!R271)</f>
        <v>732.40107280455902</v>
      </c>
      <c r="T272" s="5">
        <f>BL272*EXP('Capital Market Assumptions'!$B$22+'Capital Market Assumptions'!$B$23*'Random Draws'!S271)</f>
        <v>776.42189637444028</v>
      </c>
      <c r="U272" s="5">
        <f>BM272*EXP('Capital Market Assumptions'!$B$22+'Capital Market Assumptions'!$B$23*'Random Draws'!T271)</f>
        <v>902.84887667111127</v>
      </c>
      <c r="V272" s="5">
        <f>BN272*EXP('Capital Market Assumptions'!$B$22+'Capital Market Assumptions'!$B$23*'Random Draws'!U271)</f>
        <v>896.3764089476324</v>
      </c>
      <c r="X272">
        <f t="shared" si="146"/>
        <v>4.2999999999999261E-2</v>
      </c>
      <c r="Y272">
        <f t="shared" si="147"/>
        <v>1.0600000000000023</v>
      </c>
      <c r="Z272">
        <f t="shared" si="148"/>
        <v>2.0930000000000035</v>
      </c>
      <c r="AA272">
        <f t="shared" si="149"/>
        <v>3.1530000000000058</v>
      </c>
      <c r="AB272">
        <f t="shared" si="150"/>
        <v>4.2659999999999911</v>
      </c>
      <c r="AC272">
        <f t="shared" si="151"/>
        <v>5.3020000000000067</v>
      </c>
      <c r="AD272">
        <f t="shared" si="152"/>
        <v>6.3569999999999993</v>
      </c>
      <c r="AE272">
        <f t="shared" si="153"/>
        <v>7.3900000000000006</v>
      </c>
      <c r="AF272">
        <f t="shared" si="154"/>
        <v>8.3549999999999898</v>
      </c>
      <c r="AG272">
        <f t="shared" si="155"/>
        <v>9.2480000000000047</v>
      </c>
      <c r="AH272">
        <v>9.9540000000000006</v>
      </c>
      <c r="AI272">
        <v>10.536</v>
      </c>
      <c r="AJ272">
        <v>11.061999999999999</v>
      </c>
      <c r="AK272">
        <v>11.587</v>
      </c>
      <c r="AL272">
        <v>12.256</v>
      </c>
      <c r="AM272">
        <v>12.815</v>
      </c>
      <c r="AN272">
        <v>13.287000000000001</v>
      </c>
      <c r="AO272">
        <v>13.785</v>
      </c>
      <c r="AP272">
        <v>14.218999999999999</v>
      </c>
      <c r="AQ272">
        <v>14.718999999999999</v>
      </c>
      <c r="AS272">
        <f t="shared" si="177"/>
        <v>471</v>
      </c>
      <c r="AT272">
        <f t="shared" si="177"/>
        <v>471</v>
      </c>
      <c r="AU272">
        <f t="shared" si="177"/>
        <v>471</v>
      </c>
      <c r="AV272" s="5">
        <f t="shared" si="156"/>
        <v>438.15843100466645</v>
      </c>
      <c r="AW272" s="5">
        <f t="shared" si="157"/>
        <v>451.62735843617259</v>
      </c>
      <c r="AX272" s="5">
        <f t="shared" si="158"/>
        <v>479.15068623159482</v>
      </c>
      <c r="AY272" s="5">
        <f t="shared" si="159"/>
        <v>586.96576341810908</v>
      </c>
      <c r="AZ272" s="5">
        <f t="shared" si="160"/>
        <v>548.10402662524086</v>
      </c>
      <c r="BA272" s="5">
        <f t="shared" si="161"/>
        <v>477.86084695670013</v>
      </c>
      <c r="BB272" s="5">
        <f t="shared" si="162"/>
        <v>518.09880227115616</v>
      </c>
      <c r="BC272" s="5">
        <f t="shared" si="163"/>
        <v>546.8428216371268</v>
      </c>
      <c r="BD272" s="5">
        <f t="shared" si="164"/>
        <v>659.08120115767338</v>
      </c>
      <c r="BE272" s="5">
        <f t="shared" si="165"/>
        <v>688.31665444457894</v>
      </c>
      <c r="BF272" s="5">
        <f t="shared" si="166"/>
        <v>728.64670378010044</v>
      </c>
      <c r="BG272" s="5">
        <f t="shared" si="167"/>
        <v>702.70627332844663</v>
      </c>
      <c r="BH272" s="5">
        <f t="shared" si="168"/>
        <v>682.60326309699872</v>
      </c>
      <c r="BI272" s="5">
        <f t="shared" si="169"/>
        <v>589.3061106007641</v>
      </c>
      <c r="BJ272" s="5">
        <f t="shared" si="170"/>
        <v>594.82217949462404</v>
      </c>
      <c r="BK272" s="5">
        <f t="shared" si="171"/>
        <v>663.53490836895128</v>
      </c>
      <c r="BL272" s="5">
        <f t="shared" si="172"/>
        <v>719.11407280455899</v>
      </c>
      <c r="BM272" s="5">
        <f t="shared" si="173"/>
        <v>762.63689637444031</v>
      </c>
      <c r="BN272" s="5">
        <f t="shared" si="174"/>
        <v>888.62987667111122</v>
      </c>
      <c r="BO272" s="5">
        <f t="shared" si="175"/>
        <v>881.65740894763235</v>
      </c>
    </row>
    <row r="273" spans="1:67" x14ac:dyDescent="0.3">
      <c r="A273">
        <f t="shared" si="176"/>
        <v>269</v>
      </c>
      <c r="B273">
        <f t="shared" si="145"/>
        <v>471</v>
      </c>
      <c r="C273" s="5">
        <f>AU273*EXP('Capital Market Assumptions'!$B$22+'Capital Market Assumptions'!$B$23*'Random Draws'!B272)</f>
        <v>508.54948016337164</v>
      </c>
      <c r="D273" s="5">
        <f>AV273*EXP('Capital Market Assumptions'!$B$22+'Capital Market Assumptions'!$B$23*'Random Draws'!C272)</f>
        <v>543.74723797422621</v>
      </c>
      <c r="E273" s="5">
        <f>AW273*EXP('Capital Market Assumptions'!$B$22+'Capital Market Assumptions'!$B$23*'Random Draws'!D272)</f>
        <v>671.44511259931755</v>
      </c>
      <c r="F273" s="5">
        <f>AX273*EXP('Capital Market Assumptions'!$B$22+'Capital Market Assumptions'!$B$23*'Random Draws'!E272)</f>
        <v>606.88202779767676</v>
      </c>
      <c r="G273" s="5">
        <f>AY273*EXP('Capital Market Assumptions'!$B$22+'Capital Market Assumptions'!$B$23*'Random Draws'!F272)</f>
        <v>512.12176984188625</v>
      </c>
      <c r="H273" s="5">
        <f>AZ273*EXP('Capital Market Assumptions'!$B$22+'Capital Market Assumptions'!$B$23*'Random Draws'!G272)</f>
        <v>474.63386215688092</v>
      </c>
      <c r="I273" s="5">
        <f>BA273*EXP('Capital Market Assumptions'!$B$22+'Capital Market Assumptions'!$B$23*'Random Draws'!H272)</f>
        <v>467.20767398743891</v>
      </c>
      <c r="J273" s="5">
        <f>BB273*EXP('Capital Market Assumptions'!$B$22+'Capital Market Assumptions'!$B$23*'Random Draws'!I272)</f>
        <v>471.5311026229229</v>
      </c>
      <c r="K273" s="5">
        <f>BC273*EXP('Capital Market Assumptions'!$B$22+'Capital Market Assumptions'!$B$23*'Random Draws'!J272)</f>
        <v>444.296933015457</v>
      </c>
      <c r="L273" s="5">
        <f>BD273*EXP('Capital Market Assumptions'!$B$22+'Capital Market Assumptions'!$B$23*'Random Draws'!K272)</f>
        <v>477.02294280655428</v>
      </c>
      <c r="M273" s="5">
        <f>BE273*EXP('Capital Market Assumptions'!$B$22+'Capital Market Assumptions'!$B$23*'Random Draws'!L272)</f>
        <v>477.2186670152924</v>
      </c>
      <c r="N273" s="5">
        <f>BF273*EXP('Capital Market Assumptions'!$B$22+'Capital Market Assumptions'!$B$23*'Random Draws'!M272)</f>
        <v>621.57869401043752</v>
      </c>
      <c r="O273" s="5">
        <f>BG273*EXP('Capital Market Assumptions'!$B$22+'Capital Market Assumptions'!$B$23*'Random Draws'!N272)</f>
        <v>553.34721737762595</v>
      </c>
      <c r="P273" s="5">
        <f>BH273*EXP('Capital Market Assumptions'!$B$22+'Capital Market Assumptions'!$B$23*'Random Draws'!O272)</f>
        <v>501.99623011203602</v>
      </c>
      <c r="Q273" s="5">
        <f>BI273*EXP('Capital Market Assumptions'!$B$22+'Capital Market Assumptions'!$B$23*'Random Draws'!P272)</f>
        <v>556.52551126390301</v>
      </c>
      <c r="R273" s="5">
        <f>BJ273*EXP('Capital Market Assumptions'!$B$22+'Capital Market Assumptions'!$B$23*'Random Draws'!Q272)</f>
        <v>574.7608450196044</v>
      </c>
      <c r="S273" s="5">
        <f>BK273*EXP('Capital Market Assumptions'!$B$22+'Capital Market Assumptions'!$B$23*'Random Draws'!R272)</f>
        <v>584.64893691405257</v>
      </c>
      <c r="T273" s="5">
        <f>BL273*EXP('Capital Market Assumptions'!$B$22+'Capital Market Assumptions'!$B$23*'Random Draws'!S272)</f>
        <v>551.28151647954769</v>
      </c>
      <c r="U273" s="5">
        <f>BM273*EXP('Capital Market Assumptions'!$B$22+'Capital Market Assumptions'!$B$23*'Random Draws'!T272)</f>
        <v>527.24100417073794</v>
      </c>
      <c r="V273" s="5">
        <f>BN273*EXP('Capital Market Assumptions'!$B$22+'Capital Market Assumptions'!$B$23*'Random Draws'!U272)</f>
        <v>493.47692791887772</v>
      </c>
      <c r="X273">
        <f t="shared" si="146"/>
        <v>4.2999999999999261E-2</v>
      </c>
      <c r="Y273">
        <f t="shared" si="147"/>
        <v>1.0600000000000023</v>
      </c>
      <c r="Z273">
        <f t="shared" si="148"/>
        <v>2.0930000000000035</v>
      </c>
      <c r="AA273">
        <f t="shared" si="149"/>
        <v>3.1530000000000058</v>
      </c>
      <c r="AB273">
        <f t="shared" si="150"/>
        <v>4.2659999999999911</v>
      </c>
      <c r="AC273">
        <f t="shared" si="151"/>
        <v>5.3020000000000067</v>
      </c>
      <c r="AD273">
        <f t="shared" si="152"/>
        <v>6.3569999999999993</v>
      </c>
      <c r="AE273">
        <f t="shared" si="153"/>
        <v>7.3900000000000006</v>
      </c>
      <c r="AF273">
        <f t="shared" si="154"/>
        <v>8.3549999999999898</v>
      </c>
      <c r="AG273">
        <f t="shared" si="155"/>
        <v>9.2480000000000047</v>
      </c>
      <c r="AH273">
        <v>9.9540000000000006</v>
      </c>
      <c r="AI273">
        <v>10.536</v>
      </c>
      <c r="AJ273">
        <v>11.061999999999999</v>
      </c>
      <c r="AK273">
        <v>11.587</v>
      </c>
      <c r="AL273">
        <v>12.256</v>
      </c>
      <c r="AM273">
        <v>12.815</v>
      </c>
      <c r="AN273">
        <v>13.287000000000001</v>
      </c>
      <c r="AO273">
        <v>13.785</v>
      </c>
      <c r="AP273">
        <v>14.218999999999999</v>
      </c>
      <c r="AQ273">
        <v>14.718999999999999</v>
      </c>
      <c r="AS273">
        <f t="shared" si="177"/>
        <v>471</v>
      </c>
      <c r="AT273">
        <f t="shared" si="177"/>
        <v>471</v>
      </c>
      <c r="AU273">
        <f t="shared" si="177"/>
        <v>471</v>
      </c>
      <c r="AV273" s="5">
        <f t="shared" si="156"/>
        <v>508.50648016337163</v>
      </c>
      <c r="AW273" s="5">
        <f t="shared" si="157"/>
        <v>542.68723797422626</v>
      </c>
      <c r="AX273" s="5">
        <f t="shared" si="158"/>
        <v>669.35211259931759</v>
      </c>
      <c r="AY273" s="5">
        <f t="shared" si="159"/>
        <v>603.72902779767674</v>
      </c>
      <c r="AZ273" s="5">
        <f t="shared" si="160"/>
        <v>507.85576984188629</v>
      </c>
      <c r="BA273" s="5">
        <f t="shared" si="161"/>
        <v>469.3318621568809</v>
      </c>
      <c r="BB273" s="5">
        <f t="shared" si="162"/>
        <v>460.85067398743888</v>
      </c>
      <c r="BC273" s="5">
        <f t="shared" si="163"/>
        <v>464.14110262292292</v>
      </c>
      <c r="BD273" s="5">
        <f t="shared" si="164"/>
        <v>435.94193301545704</v>
      </c>
      <c r="BE273" s="5">
        <f t="shared" si="165"/>
        <v>467.77494280655429</v>
      </c>
      <c r="BF273" s="5">
        <f t="shared" si="166"/>
        <v>467.26466701529239</v>
      </c>
      <c r="BG273" s="5">
        <f t="shared" si="167"/>
        <v>611.04269401043757</v>
      </c>
      <c r="BH273" s="5">
        <f t="shared" si="168"/>
        <v>542.28521737762594</v>
      </c>
      <c r="BI273" s="5">
        <f t="shared" si="169"/>
        <v>490.40923011203603</v>
      </c>
      <c r="BJ273" s="5">
        <f t="shared" si="170"/>
        <v>544.26951126390304</v>
      </c>
      <c r="BK273" s="5">
        <f t="shared" si="171"/>
        <v>561.94584501960435</v>
      </c>
      <c r="BL273" s="5">
        <f t="shared" si="172"/>
        <v>571.36193691405254</v>
      </c>
      <c r="BM273" s="5">
        <f t="shared" si="173"/>
        <v>537.49651647954772</v>
      </c>
      <c r="BN273" s="5">
        <f t="shared" si="174"/>
        <v>513.02200417073789</v>
      </c>
      <c r="BO273" s="5">
        <f t="shared" si="175"/>
        <v>478.75792791887773</v>
      </c>
    </row>
    <row r="274" spans="1:67" x14ac:dyDescent="0.3">
      <c r="A274">
        <f t="shared" si="176"/>
        <v>270</v>
      </c>
      <c r="B274">
        <f t="shared" si="145"/>
        <v>471</v>
      </c>
      <c r="C274" s="5">
        <f>AU274*EXP('Capital Market Assumptions'!$B$22+'Capital Market Assumptions'!$B$23*'Random Draws'!B273)</f>
        <v>544.45974132719061</v>
      </c>
      <c r="D274" s="5">
        <f>AV274*EXP('Capital Market Assumptions'!$B$22+'Capital Market Assumptions'!$B$23*'Random Draws'!C273)</f>
        <v>574.39128377301085</v>
      </c>
      <c r="E274" s="5">
        <f>AW274*EXP('Capital Market Assumptions'!$B$22+'Capital Market Assumptions'!$B$23*'Random Draws'!D273)</f>
        <v>658.31625464999479</v>
      </c>
      <c r="F274" s="5">
        <f>AX274*EXP('Capital Market Assumptions'!$B$22+'Capital Market Assumptions'!$B$23*'Random Draws'!E273)</f>
        <v>694.49753362423894</v>
      </c>
      <c r="G274" s="5">
        <f>AY274*EXP('Capital Market Assumptions'!$B$22+'Capital Market Assumptions'!$B$23*'Random Draws'!F273)</f>
        <v>753.24348247251442</v>
      </c>
      <c r="H274" s="5">
        <f>AZ274*EXP('Capital Market Assumptions'!$B$22+'Capital Market Assumptions'!$B$23*'Random Draws'!G273)</f>
        <v>990.18305917854559</v>
      </c>
      <c r="I274" s="5">
        <f>BA274*EXP('Capital Market Assumptions'!$B$22+'Capital Market Assumptions'!$B$23*'Random Draws'!H273)</f>
        <v>978.23031649933876</v>
      </c>
      <c r="J274" s="5">
        <f>BB274*EXP('Capital Market Assumptions'!$B$22+'Capital Market Assumptions'!$B$23*'Random Draws'!I273)</f>
        <v>1092.5009324295652</v>
      </c>
      <c r="K274" s="5">
        <f>BC274*EXP('Capital Market Assumptions'!$B$22+'Capital Market Assumptions'!$B$23*'Random Draws'!J273)</f>
        <v>1237.2693221577615</v>
      </c>
      <c r="L274" s="5">
        <f>BD274*EXP('Capital Market Assumptions'!$B$22+'Capital Market Assumptions'!$B$23*'Random Draws'!K273)</f>
        <v>1307.1248230686676</v>
      </c>
      <c r="M274" s="5">
        <f>BE274*EXP('Capital Market Assumptions'!$B$22+'Capital Market Assumptions'!$B$23*'Random Draws'!L273)</f>
        <v>1545.6458311219294</v>
      </c>
      <c r="N274" s="5">
        <f>BF274*EXP('Capital Market Assumptions'!$B$22+'Capital Market Assumptions'!$B$23*'Random Draws'!M273)</f>
        <v>1654.1185710798634</v>
      </c>
      <c r="O274" s="5">
        <f>BG274*EXP('Capital Market Assumptions'!$B$22+'Capital Market Assumptions'!$B$23*'Random Draws'!N273)</f>
        <v>1836.7338548983512</v>
      </c>
      <c r="P274" s="5">
        <f>BH274*EXP('Capital Market Assumptions'!$B$22+'Capital Market Assumptions'!$B$23*'Random Draws'!O273)</f>
        <v>2058.3434369435176</v>
      </c>
      <c r="Q274" s="5">
        <f>BI274*EXP('Capital Market Assumptions'!$B$22+'Capital Market Assumptions'!$B$23*'Random Draws'!P273)</f>
        <v>1878.9648174489173</v>
      </c>
      <c r="R274" s="5">
        <f>BJ274*EXP('Capital Market Assumptions'!$B$22+'Capital Market Assumptions'!$B$23*'Random Draws'!Q273)</f>
        <v>1918.3460605825874</v>
      </c>
      <c r="S274" s="5">
        <f>BK274*EXP('Capital Market Assumptions'!$B$22+'Capital Market Assumptions'!$B$23*'Random Draws'!R273)</f>
        <v>1892.3867426824731</v>
      </c>
      <c r="T274" s="5">
        <f>BL274*EXP('Capital Market Assumptions'!$B$22+'Capital Market Assumptions'!$B$23*'Random Draws'!S273)</f>
        <v>1971.868483349356</v>
      </c>
      <c r="U274" s="5">
        <f>BM274*EXP('Capital Market Assumptions'!$B$22+'Capital Market Assumptions'!$B$23*'Random Draws'!T273)</f>
        <v>2281.2306102891575</v>
      </c>
      <c r="V274" s="5">
        <f>BN274*EXP('Capital Market Assumptions'!$B$22+'Capital Market Assumptions'!$B$23*'Random Draws'!U273)</f>
        <v>2157.5932719456932</v>
      </c>
      <c r="X274">
        <f t="shared" si="146"/>
        <v>4.2999999999999261E-2</v>
      </c>
      <c r="Y274">
        <f t="shared" si="147"/>
        <v>1.0600000000000023</v>
      </c>
      <c r="Z274">
        <f t="shared" si="148"/>
        <v>2.0930000000000035</v>
      </c>
      <c r="AA274">
        <f t="shared" si="149"/>
        <v>3.1530000000000058</v>
      </c>
      <c r="AB274">
        <f t="shared" si="150"/>
        <v>4.2659999999999911</v>
      </c>
      <c r="AC274">
        <f t="shared" si="151"/>
        <v>5.3020000000000067</v>
      </c>
      <c r="AD274">
        <f t="shared" si="152"/>
        <v>6.3569999999999993</v>
      </c>
      <c r="AE274">
        <f t="shared" si="153"/>
        <v>7.3900000000000006</v>
      </c>
      <c r="AF274">
        <f t="shared" si="154"/>
        <v>8.3549999999999898</v>
      </c>
      <c r="AG274">
        <f t="shared" si="155"/>
        <v>9.2480000000000047</v>
      </c>
      <c r="AH274">
        <v>9.9540000000000006</v>
      </c>
      <c r="AI274">
        <v>10.536</v>
      </c>
      <c r="AJ274">
        <v>11.061999999999999</v>
      </c>
      <c r="AK274">
        <v>11.587</v>
      </c>
      <c r="AL274">
        <v>12.256</v>
      </c>
      <c r="AM274">
        <v>12.815</v>
      </c>
      <c r="AN274">
        <v>13.287000000000001</v>
      </c>
      <c r="AO274">
        <v>13.785</v>
      </c>
      <c r="AP274">
        <v>14.218999999999999</v>
      </c>
      <c r="AQ274">
        <v>14.718999999999999</v>
      </c>
      <c r="AS274">
        <f t="shared" si="177"/>
        <v>471</v>
      </c>
      <c r="AT274">
        <f t="shared" si="177"/>
        <v>471</v>
      </c>
      <c r="AU274">
        <f t="shared" si="177"/>
        <v>471</v>
      </c>
      <c r="AV274" s="5">
        <f t="shared" si="156"/>
        <v>544.41674132719061</v>
      </c>
      <c r="AW274" s="5">
        <f t="shared" si="157"/>
        <v>573.33128377301091</v>
      </c>
      <c r="AX274" s="5">
        <f t="shared" si="158"/>
        <v>656.22325464999483</v>
      </c>
      <c r="AY274" s="5">
        <f t="shared" si="159"/>
        <v>691.34453362423892</v>
      </c>
      <c r="AZ274" s="5">
        <f t="shared" si="160"/>
        <v>748.97748247251445</v>
      </c>
      <c r="BA274" s="5">
        <f t="shared" si="161"/>
        <v>984.88105917854557</v>
      </c>
      <c r="BB274" s="5">
        <f t="shared" si="162"/>
        <v>971.87331649933878</v>
      </c>
      <c r="BC274" s="5">
        <f t="shared" si="163"/>
        <v>1085.1109324295651</v>
      </c>
      <c r="BD274" s="5">
        <f t="shared" si="164"/>
        <v>1228.9143221577615</v>
      </c>
      <c r="BE274" s="5">
        <f t="shared" si="165"/>
        <v>1297.8768230686676</v>
      </c>
      <c r="BF274" s="5">
        <f t="shared" si="166"/>
        <v>1535.6918311219295</v>
      </c>
      <c r="BG274" s="5">
        <f t="shared" si="167"/>
        <v>1643.5825710798633</v>
      </c>
      <c r="BH274" s="5">
        <f t="shared" si="168"/>
        <v>1825.6718548983513</v>
      </c>
      <c r="BI274" s="5">
        <f t="shared" si="169"/>
        <v>2046.7564369435177</v>
      </c>
      <c r="BJ274" s="5">
        <f t="shared" si="170"/>
        <v>1866.7088174489172</v>
      </c>
      <c r="BK274" s="5">
        <f t="shared" si="171"/>
        <v>1905.5310605825873</v>
      </c>
      <c r="BL274" s="5">
        <f t="shared" si="172"/>
        <v>1879.0997426824731</v>
      </c>
      <c r="BM274" s="5">
        <f t="shared" si="173"/>
        <v>1958.0834833493559</v>
      </c>
      <c r="BN274" s="5">
        <f t="shared" si="174"/>
        <v>2267.0116102891575</v>
      </c>
      <c r="BO274" s="5">
        <f t="shared" si="175"/>
        <v>2142.8742719456932</v>
      </c>
    </row>
    <row r="275" spans="1:67" x14ac:dyDescent="0.3">
      <c r="A275">
        <f t="shared" si="176"/>
        <v>271</v>
      </c>
      <c r="B275">
        <f t="shared" si="145"/>
        <v>471</v>
      </c>
      <c r="C275" s="5">
        <f>AU275*EXP('Capital Market Assumptions'!$B$22+'Capital Market Assumptions'!$B$23*'Random Draws'!B274)</f>
        <v>524.22897731943317</v>
      </c>
      <c r="D275" s="5">
        <f>AV275*EXP('Capital Market Assumptions'!$B$22+'Capital Market Assumptions'!$B$23*'Random Draws'!C274)</f>
        <v>591.46882274567679</v>
      </c>
      <c r="E275" s="5">
        <f>AW275*EXP('Capital Market Assumptions'!$B$22+'Capital Market Assumptions'!$B$23*'Random Draws'!D274)</f>
        <v>632.0402867504738</v>
      </c>
      <c r="F275" s="5">
        <f>AX275*EXP('Capital Market Assumptions'!$B$22+'Capital Market Assumptions'!$B$23*'Random Draws'!E274)</f>
        <v>634.0732763842193</v>
      </c>
      <c r="G275" s="5">
        <f>AY275*EXP('Capital Market Assumptions'!$B$22+'Capital Market Assumptions'!$B$23*'Random Draws'!F274)</f>
        <v>673.0668457690233</v>
      </c>
      <c r="H275" s="5">
        <f>AZ275*EXP('Capital Market Assumptions'!$B$22+'Capital Market Assumptions'!$B$23*'Random Draws'!G274)</f>
        <v>757.62993972521429</v>
      </c>
      <c r="I275" s="5">
        <f>BA275*EXP('Capital Market Assumptions'!$B$22+'Capital Market Assumptions'!$B$23*'Random Draws'!H274)</f>
        <v>913.27628494566807</v>
      </c>
      <c r="J275" s="5">
        <f>BB275*EXP('Capital Market Assumptions'!$B$22+'Capital Market Assumptions'!$B$23*'Random Draws'!I274)</f>
        <v>1012.2977538473946</v>
      </c>
      <c r="K275" s="5">
        <f>BC275*EXP('Capital Market Assumptions'!$B$22+'Capital Market Assumptions'!$B$23*'Random Draws'!J274)</f>
        <v>936.64421552356589</v>
      </c>
      <c r="L275" s="5">
        <f>BD275*EXP('Capital Market Assumptions'!$B$22+'Capital Market Assumptions'!$B$23*'Random Draws'!K274)</f>
        <v>821.65832318450293</v>
      </c>
      <c r="M275" s="5">
        <f>BE275*EXP('Capital Market Assumptions'!$B$22+'Capital Market Assumptions'!$B$23*'Random Draws'!L274)</f>
        <v>758.31475900500277</v>
      </c>
      <c r="N275" s="5">
        <f>BF275*EXP('Capital Market Assumptions'!$B$22+'Capital Market Assumptions'!$B$23*'Random Draws'!M274)</f>
        <v>837.33068504165999</v>
      </c>
      <c r="O275" s="5">
        <f>BG275*EXP('Capital Market Assumptions'!$B$22+'Capital Market Assumptions'!$B$23*'Random Draws'!N274)</f>
        <v>862.69167150045575</v>
      </c>
      <c r="P275" s="5">
        <f>BH275*EXP('Capital Market Assumptions'!$B$22+'Capital Market Assumptions'!$B$23*'Random Draws'!O274)</f>
        <v>916.34188725053468</v>
      </c>
      <c r="Q275" s="5">
        <f>BI275*EXP('Capital Market Assumptions'!$B$22+'Capital Market Assumptions'!$B$23*'Random Draws'!P274)</f>
        <v>953.38828352296605</v>
      </c>
      <c r="R275" s="5">
        <f>BJ275*EXP('Capital Market Assumptions'!$B$22+'Capital Market Assumptions'!$B$23*'Random Draws'!Q274)</f>
        <v>1008.2417689049182</v>
      </c>
      <c r="S275" s="5">
        <f>BK275*EXP('Capital Market Assumptions'!$B$22+'Capital Market Assumptions'!$B$23*'Random Draws'!R274)</f>
        <v>989.09868390572399</v>
      </c>
      <c r="T275" s="5">
        <f>BL275*EXP('Capital Market Assumptions'!$B$22+'Capital Market Assumptions'!$B$23*'Random Draws'!S274)</f>
        <v>1046.0053753814157</v>
      </c>
      <c r="U275" s="5">
        <f>BM275*EXP('Capital Market Assumptions'!$B$22+'Capital Market Assumptions'!$B$23*'Random Draws'!T274)</f>
        <v>1184.43550023957</v>
      </c>
      <c r="V275" s="5">
        <f>BN275*EXP('Capital Market Assumptions'!$B$22+'Capital Market Assumptions'!$B$23*'Random Draws'!U274)</f>
        <v>1275.0960655786287</v>
      </c>
      <c r="X275">
        <f t="shared" si="146"/>
        <v>4.2999999999999261E-2</v>
      </c>
      <c r="Y275">
        <f t="shared" si="147"/>
        <v>1.0600000000000023</v>
      </c>
      <c r="Z275">
        <f t="shared" si="148"/>
        <v>2.0930000000000035</v>
      </c>
      <c r="AA275">
        <f t="shared" si="149"/>
        <v>3.1530000000000058</v>
      </c>
      <c r="AB275">
        <f t="shared" si="150"/>
        <v>4.2659999999999911</v>
      </c>
      <c r="AC275">
        <f t="shared" si="151"/>
        <v>5.3020000000000067</v>
      </c>
      <c r="AD275">
        <f t="shared" si="152"/>
        <v>6.3569999999999993</v>
      </c>
      <c r="AE275">
        <f t="shared" si="153"/>
        <v>7.3900000000000006</v>
      </c>
      <c r="AF275">
        <f t="shared" si="154"/>
        <v>8.3549999999999898</v>
      </c>
      <c r="AG275">
        <f t="shared" si="155"/>
        <v>9.2480000000000047</v>
      </c>
      <c r="AH275">
        <v>9.9540000000000006</v>
      </c>
      <c r="AI275">
        <v>10.536</v>
      </c>
      <c r="AJ275">
        <v>11.061999999999999</v>
      </c>
      <c r="AK275">
        <v>11.587</v>
      </c>
      <c r="AL275">
        <v>12.256</v>
      </c>
      <c r="AM275">
        <v>12.815</v>
      </c>
      <c r="AN275">
        <v>13.287000000000001</v>
      </c>
      <c r="AO275">
        <v>13.785</v>
      </c>
      <c r="AP275">
        <v>14.218999999999999</v>
      </c>
      <c r="AQ275">
        <v>14.718999999999999</v>
      </c>
      <c r="AS275">
        <f t="shared" si="177"/>
        <v>471</v>
      </c>
      <c r="AT275">
        <f t="shared" si="177"/>
        <v>471</v>
      </c>
      <c r="AU275">
        <f t="shared" si="177"/>
        <v>471</v>
      </c>
      <c r="AV275" s="5">
        <f t="shared" si="156"/>
        <v>524.18597731943316</v>
      </c>
      <c r="AW275" s="5">
        <f t="shared" si="157"/>
        <v>590.40882274567684</v>
      </c>
      <c r="AX275" s="5">
        <f t="shared" si="158"/>
        <v>629.94728675047384</v>
      </c>
      <c r="AY275" s="5">
        <f t="shared" si="159"/>
        <v>630.92027638421928</v>
      </c>
      <c r="AZ275" s="5">
        <f t="shared" si="160"/>
        <v>668.80084576902334</v>
      </c>
      <c r="BA275" s="5">
        <f t="shared" si="161"/>
        <v>752.32793972521426</v>
      </c>
      <c r="BB275" s="5">
        <f t="shared" si="162"/>
        <v>906.9192849456681</v>
      </c>
      <c r="BC275" s="5">
        <f t="shared" si="163"/>
        <v>1004.9077538473946</v>
      </c>
      <c r="BD275" s="5">
        <f t="shared" si="164"/>
        <v>928.28921552356587</v>
      </c>
      <c r="BE275" s="5">
        <f t="shared" si="165"/>
        <v>812.41032318450289</v>
      </c>
      <c r="BF275" s="5">
        <f t="shared" si="166"/>
        <v>748.36075900500282</v>
      </c>
      <c r="BG275" s="5">
        <f t="shared" si="167"/>
        <v>826.79468504166005</v>
      </c>
      <c r="BH275" s="5">
        <f t="shared" si="168"/>
        <v>851.62967150045574</v>
      </c>
      <c r="BI275" s="5">
        <f t="shared" si="169"/>
        <v>904.75488725053469</v>
      </c>
      <c r="BJ275" s="5">
        <f t="shared" si="170"/>
        <v>941.13228352296608</v>
      </c>
      <c r="BK275" s="5">
        <f t="shared" si="171"/>
        <v>995.42676890491816</v>
      </c>
      <c r="BL275" s="5">
        <f t="shared" si="172"/>
        <v>975.81168390572395</v>
      </c>
      <c r="BM275" s="5">
        <f t="shared" si="173"/>
        <v>1032.2203753814156</v>
      </c>
      <c r="BN275" s="5">
        <f t="shared" si="174"/>
        <v>1170.21650023957</v>
      </c>
      <c r="BO275" s="5">
        <f t="shared" si="175"/>
        <v>1260.3770655786286</v>
      </c>
    </row>
    <row r="276" spans="1:67" x14ac:dyDescent="0.3">
      <c r="A276">
        <f t="shared" si="176"/>
        <v>272</v>
      </c>
      <c r="B276">
        <f t="shared" si="145"/>
        <v>471</v>
      </c>
      <c r="C276" s="5">
        <f>AU276*EXP('Capital Market Assumptions'!$B$22+'Capital Market Assumptions'!$B$23*'Random Draws'!B275)</f>
        <v>572.42379947880227</v>
      </c>
      <c r="D276" s="5">
        <f>AV276*EXP('Capital Market Assumptions'!$B$22+'Capital Market Assumptions'!$B$23*'Random Draws'!C275)</f>
        <v>642.62913991139385</v>
      </c>
      <c r="E276" s="5">
        <f>AW276*EXP('Capital Market Assumptions'!$B$22+'Capital Market Assumptions'!$B$23*'Random Draws'!D275)</f>
        <v>570.54855339979815</v>
      </c>
      <c r="F276" s="5">
        <f>AX276*EXP('Capital Market Assumptions'!$B$22+'Capital Market Assumptions'!$B$23*'Random Draws'!E275)</f>
        <v>605.18833758881499</v>
      </c>
      <c r="G276" s="5">
        <f>AY276*EXP('Capital Market Assumptions'!$B$22+'Capital Market Assumptions'!$B$23*'Random Draws'!F275)</f>
        <v>782.95376207648269</v>
      </c>
      <c r="H276" s="5">
        <f>AZ276*EXP('Capital Market Assumptions'!$B$22+'Capital Market Assumptions'!$B$23*'Random Draws'!G275)</f>
        <v>720.78135337791718</v>
      </c>
      <c r="I276" s="5">
        <f>BA276*EXP('Capital Market Assumptions'!$B$22+'Capital Market Assumptions'!$B$23*'Random Draws'!H275)</f>
        <v>656.41760140698136</v>
      </c>
      <c r="J276" s="5">
        <f>BB276*EXP('Capital Market Assumptions'!$B$22+'Capital Market Assumptions'!$B$23*'Random Draws'!I275)</f>
        <v>686.63156924584428</v>
      </c>
      <c r="K276" s="5">
        <f>BC276*EXP('Capital Market Assumptions'!$B$22+'Capital Market Assumptions'!$B$23*'Random Draws'!J275)</f>
        <v>787.17172511114654</v>
      </c>
      <c r="L276" s="5">
        <f>BD276*EXP('Capital Market Assumptions'!$B$22+'Capital Market Assumptions'!$B$23*'Random Draws'!K275)</f>
        <v>822.33682381242375</v>
      </c>
      <c r="M276" s="5">
        <f>BE276*EXP('Capital Market Assumptions'!$B$22+'Capital Market Assumptions'!$B$23*'Random Draws'!L275)</f>
        <v>700.14933971586242</v>
      </c>
      <c r="N276" s="5">
        <f>BF276*EXP('Capital Market Assumptions'!$B$22+'Capital Market Assumptions'!$B$23*'Random Draws'!M275)</f>
        <v>633.5686420879623</v>
      </c>
      <c r="O276" s="5">
        <f>BG276*EXP('Capital Market Assumptions'!$B$22+'Capital Market Assumptions'!$B$23*'Random Draws'!N275)</f>
        <v>658.84787741438311</v>
      </c>
      <c r="P276" s="5">
        <f>BH276*EXP('Capital Market Assumptions'!$B$22+'Capital Market Assumptions'!$B$23*'Random Draws'!O275)</f>
        <v>628.68541230169751</v>
      </c>
      <c r="Q276" s="5">
        <f>BI276*EXP('Capital Market Assumptions'!$B$22+'Capital Market Assumptions'!$B$23*'Random Draws'!P275)</f>
        <v>651.83787298955519</v>
      </c>
      <c r="R276" s="5">
        <f>BJ276*EXP('Capital Market Assumptions'!$B$22+'Capital Market Assumptions'!$B$23*'Random Draws'!Q275)</f>
        <v>792.50892867707739</v>
      </c>
      <c r="S276" s="5">
        <f>BK276*EXP('Capital Market Assumptions'!$B$22+'Capital Market Assumptions'!$B$23*'Random Draws'!R275)</f>
        <v>699.95813054510847</v>
      </c>
      <c r="T276" s="5">
        <f>BL276*EXP('Capital Market Assumptions'!$B$22+'Capital Market Assumptions'!$B$23*'Random Draws'!S275)</f>
        <v>733.45669846955479</v>
      </c>
      <c r="U276" s="5">
        <f>BM276*EXP('Capital Market Assumptions'!$B$22+'Capital Market Assumptions'!$B$23*'Random Draws'!T275)</f>
        <v>830.42716014145469</v>
      </c>
      <c r="V276" s="5">
        <f>BN276*EXP('Capital Market Assumptions'!$B$22+'Capital Market Assumptions'!$B$23*'Random Draws'!U275)</f>
        <v>801.88072233114929</v>
      </c>
      <c r="X276">
        <f t="shared" si="146"/>
        <v>4.2999999999999261E-2</v>
      </c>
      <c r="Y276">
        <f t="shared" si="147"/>
        <v>1.0600000000000023</v>
      </c>
      <c r="Z276">
        <f t="shared" si="148"/>
        <v>2.0930000000000035</v>
      </c>
      <c r="AA276">
        <f t="shared" si="149"/>
        <v>3.1530000000000058</v>
      </c>
      <c r="AB276">
        <f t="shared" si="150"/>
        <v>4.2659999999999911</v>
      </c>
      <c r="AC276">
        <f t="shared" si="151"/>
        <v>5.3020000000000067</v>
      </c>
      <c r="AD276">
        <f t="shared" si="152"/>
        <v>6.3569999999999993</v>
      </c>
      <c r="AE276">
        <f t="shared" si="153"/>
        <v>7.3900000000000006</v>
      </c>
      <c r="AF276">
        <f t="shared" si="154"/>
        <v>8.3549999999999898</v>
      </c>
      <c r="AG276">
        <f t="shared" si="155"/>
        <v>9.2480000000000047</v>
      </c>
      <c r="AH276">
        <v>9.9540000000000006</v>
      </c>
      <c r="AI276">
        <v>10.536</v>
      </c>
      <c r="AJ276">
        <v>11.061999999999999</v>
      </c>
      <c r="AK276">
        <v>11.587</v>
      </c>
      <c r="AL276">
        <v>12.256</v>
      </c>
      <c r="AM276">
        <v>12.815</v>
      </c>
      <c r="AN276">
        <v>13.287000000000001</v>
      </c>
      <c r="AO276">
        <v>13.785</v>
      </c>
      <c r="AP276">
        <v>14.218999999999999</v>
      </c>
      <c r="AQ276">
        <v>14.718999999999999</v>
      </c>
      <c r="AS276">
        <f t="shared" si="177"/>
        <v>471</v>
      </c>
      <c r="AT276">
        <f t="shared" si="177"/>
        <v>471</v>
      </c>
      <c r="AU276">
        <f t="shared" si="177"/>
        <v>471</v>
      </c>
      <c r="AV276" s="5">
        <f t="shared" si="156"/>
        <v>572.38079947880226</v>
      </c>
      <c r="AW276" s="5">
        <f t="shared" si="157"/>
        <v>641.5691399113939</v>
      </c>
      <c r="AX276" s="5">
        <f t="shared" si="158"/>
        <v>568.45555339979819</v>
      </c>
      <c r="AY276" s="5">
        <f t="shared" si="159"/>
        <v>602.03533758881497</v>
      </c>
      <c r="AZ276" s="5">
        <f t="shared" si="160"/>
        <v>778.68776207648273</v>
      </c>
      <c r="BA276" s="5">
        <f t="shared" si="161"/>
        <v>715.47935337791716</v>
      </c>
      <c r="BB276" s="5">
        <f t="shared" si="162"/>
        <v>650.06060140698139</v>
      </c>
      <c r="BC276" s="5">
        <f t="shared" si="163"/>
        <v>679.24156924584429</v>
      </c>
      <c r="BD276" s="5">
        <f t="shared" si="164"/>
        <v>778.81672511114652</v>
      </c>
      <c r="BE276" s="5">
        <f t="shared" si="165"/>
        <v>813.0888238124237</v>
      </c>
      <c r="BF276" s="5">
        <f t="shared" si="166"/>
        <v>690.19533971586247</v>
      </c>
      <c r="BG276" s="5">
        <f t="shared" si="167"/>
        <v>623.03264208796236</v>
      </c>
      <c r="BH276" s="5">
        <f t="shared" si="168"/>
        <v>647.78587741438309</v>
      </c>
      <c r="BI276" s="5">
        <f t="shared" si="169"/>
        <v>617.09841230169752</v>
      </c>
      <c r="BJ276" s="5">
        <f t="shared" si="170"/>
        <v>639.58187298955522</v>
      </c>
      <c r="BK276" s="5">
        <f t="shared" si="171"/>
        <v>779.69392867707734</v>
      </c>
      <c r="BL276" s="5">
        <f t="shared" si="172"/>
        <v>686.67113054510844</v>
      </c>
      <c r="BM276" s="5">
        <f t="shared" si="173"/>
        <v>719.67169846955483</v>
      </c>
      <c r="BN276" s="5">
        <f t="shared" si="174"/>
        <v>816.20816014145464</v>
      </c>
      <c r="BO276" s="5">
        <f t="shared" si="175"/>
        <v>787.16172233114924</v>
      </c>
    </row>
    <row r="277" spans="1:67" x14ac:dyDescent="0.3">
      <c r="A277">
        <f t="shared" si="176"/>
        <v>273</v>
      </c>
      <c r="B277">
        <f t="shared" si="145"/>
        <v>471</v>
      </c>
      <c r="C277" s="5">
        <f>AU277*EXP('Capital Market Assumptions'!$B$22+'Capital Market Assumptions'!$B$23*'Random Draws'!B276)</f>
        <v>567.34536536669248</v>
      </c>
      <c r="D277" s="5">
        <f>AV277*EXP('Capital Market Assumptions'!$B$22+'Capital Market Assumptions'!$B$23*'Random Draws'!C276)</f>
        <v>453.60770982635563</v>
      </c>
      <c r="E277" s="5">
        <f>AW277*EXP('Capital Market Assumptions'!$B$22+'Capital Market Assumptions'!$B$23*'Random Draws'!D276)</f>
        <v>444.94148247190429</v>
      </c>
      <c r="F277" s="5">
        <f>AX277*EXP('Capital Market Assumptions'!$B$22+'Capital Market Assumptions'!$B$23*'Random Draws'!E276)</f>
        <v>446.42529018930264</v>
      </c>
      <c r="G277" s="5">
        <f>AY277*EXP('Capital Market Assumptions'!$B$22+'Capital Market Assumptions'!$B$23*'Random Draws'!F276)</f>
        <v>440.981537522488</v>
      </c>
      <c r="H277" s="5">
        <f>AZ277*EXP('Capital Market Assumptions'!$B$22+'Capital Market Assumptions'!$B$23*'Random Draws'!G276)</f>
        <v>485.27066589122137</v>
      </c>
      <c r="I277" s="5">
        <f>BA277*EXP('Capital Market Assumptions'!$B$22+'Capital Market Assumptions'!$B$23*'Random Draws'!H276)</f>
        <v>490.57534584729353</v>
      </c>
      <c r="J277" s="5">
        <f>BB277*EXP('Capital Market Assumptions'!$B$22+'Capital Market Assumptions'!$B$23*'Random Draws'!I276)</f>
        <v>508.94682015012171</v>
      </c>
      <c r="K277" s="5">
        <f>BC277*EXP('Capital Market Assumptions'!$B$22+'Capital Market Assumptions'!$B$23*'Random Draws'!J276)</f>
        <v>580.35053432031464</v>
      </c>
      <c r="L277" s="5">
        <f>BD277*EXP('Capital Market Assumptions'!$B$22+'Capital Market Assumptions'!$B$23*'Random Draws'!K276)</f>
        <v>635.90615217824416</v>
      </c>
      <c r="M277" s="5">
        <f>BE277*EXP('Capital Market Assumptions'!$B$22+'Capital Market Assumptions'!$B$23*'Random Draws'!L276)</f>
        <v>688.56765857894902</v>
      </c>
      <c r="N277" s="5">
        <f>BF277*EXP('Capital Market Assumptions'!$B$22+'Capital Market Assumptions'!$B$23*'Random Draws'!M276)</f>
        <v>710.13814397183</v>
      </c>
      <c r="O277" s="5">
        <f>BG277*EXP('Capital Market Assumptions'!$B$22+'Capital Market Assumptions'!$B$23*'Random Draws'!N276)</f>
        <v>687.18452470869943</v>
      </c>
      <c r="P277" s="5">
        <f>BH277*EXP('Capital Market Assumptions'!$B$22+'Capital Market Assumptions'!$B$23*'Random Draws'!O276)</f>
        <v>680.0981715886021</v>
      </c>
      <c r="Q277" s="5">
        <f>BI277*EXP('Capital Market Assumptions'!$B$22+'Capital Market Assumptions'!$B$23*'Random Draws'!P276)</f>
        <v>642.61545282105101</v>
      </c>
      <c r="R277" s="5">
        <f>BJ277*EXP('Capital Market Assumptions'!$B$22+'Capital Market Assumptions'!$B$23*'Random Draws'!Q276)</f>
        <v>659.06909938522335</v>
      </c>
      <c r="S277" s="5">
        <f>BK277*EXP('Capital Market Assumptions'!$B$22+'Capital Market Assumptions'!$B$23*'Random Draws'!R276)</f>
        <v>618.73399023774709</v>
      </c>
      <c r="T277" s="5">
        <f>BL277*EXP('Capital Market Assumptions'!$B$22+'Capital Market Assumptions'!$B$23*'Random Draws'!S276)</f>
        <v>584.24267488196904</v>
      </c>
      <c r="U277" s="5">
        <f>BM277*EXP('Capital Market Assumptions'!$B$22+'Capital Market Assumptions'!$B$23*'Random Draws'!T276)</f>
        <v>541.23327509289095</v>
      </c>
      <c r="V277" s="5">
        <f>BN277*EXP('Capital Market Assumptions'!$B$22+'Capital Market Assumptions'!$B$23*'Random Draws'!U276)</f>
        <v>440.60799165341109</v>
      </c>
      <c r="X277">
        <f t="shared" si="146"/>
        <v>4.2999999999999261E-2</v>
      </c>
      <c r="Y277">
        <f t="shared" si="147"/>
        <v>1.0600000000000023</v>
      </c>
      <c r="Z277">
        <f t="shared" si="148"/>
        <v>2.0930000000000035</v>
      </c>
      <c r="AA277">
        <f t="shared" si="149"/>
        <v>3.1530000000000058</v>
      </c>
      <c r="AB277">
        <f t="shared" si="150"/>
        <v>4.2659999999999911</v>
      </c>
      <c r="AC277">
        <f t="shared" si="151"/>
        <v>5.3020000000000067</v>
      </c>
      <c r="AD277">
        <f t="shared" si="152"/>
        <v>6.3569999999999993</v>
      </c>
      <c r="AE277">
        <f t="shared" si="153"/>
        <v>7.3900000000000006</v>
      </c>
      <c r="AF277">
        <f t="shared" si="154"/>
        <v>8.3549999999999898</v>
      </c>
      <c r="AG277">
        <f t="shared" si="155"/>
        <v>9.2480000000000047</v>
      </c>
      <c r="AH277">
        <v>9.9540000000000006</v>
      </c>
      <c r="AI277">
        <v>10.536</v>
      </c>
      <c r="AJ277">
        <v>11.061999999999999</v>
      </c>
      <c r="AK277">
        <v>11.587</v>
      </c>
      <c r="AL277">
        <v>12.256</v>
      </c>
      <c r="AM277">
        <v>12.815</v>
      </c>
      <c r="AN277">
        <v>13.287000000000001</v>
      </c>
      <c r="AO277">
        <v>13.785</v>
      </c>
      <c r="AP277">
        <v>14.218999999999999</v>
      </c>
      <c r="AQ277">
        <v>14.718999999999999</v>
      </c>
      <c r="AS277">
        <f t="shared" si="177"/>
        <v>471</v>
      </c>
      <c r="AT277">
        <f t="shared" si="177"/>
        <v>471</v>
      </c>
      <c r="AU277">
        <f t="shared" si="177"/>
        <v>471</v>
      </c>
      <c r="AV277" s="5">
        <f t="shared" si="156"/>
        <v>567.30236536669247</v>
      </c>
      <c r="AW277" s="5">
        <f t="shared" si="157"/>
        <v>452.54770982635563</v>
      </c>
      <c r="AX277" s="5">
        <f t="shared" si="158"/>
        <v>442.84848247190428</v>
      </c>
      <c r="AY277" s="5">
        <f t="shared" si="159"/>
        <v>443.27229018930262</v>
      </c>
      <c r="AZ277" s="5">
        <f t="shared" si="160"/>
        <v>436.71553752248803</v>
      </c>
      <c r="BA277" s="5">
        <f t="shared" si="161"/>
        <v>479.96866589122135</v>
      </c>
      <c r="BB277" s="5">
        <f t="shared" si="162"/>
        <v>484.21834584729356</v>
      </c>
      <c r="BC277" s="5">
        <f t="shared" si="163"/>
        <v>501.55682015012172</v>
      </c>
      <c r="BD277" s="5">
        <f t="shared" si="164"/>
        <v>571.99553432031462</v>
      </c>
      <c r="BE277" s="5">
        <f t="shared" si="165"/>
        <v>626.65815217824411</v>
      </c>
      <c r="BF277" s="5">
        <f t="shared" si="166"/>
        <v>678.61365857894907</v>
      </c>
      <c r="BG277" s="5">
        <f t="shared" si="167"/>
        <v>699.60214397183006</v>
      </c>
      <c r="BH277" s="5">
        <f t="shared" si="168"/>
        <v>676.12252470869942</v>
      </c>
      <c r="BI277" s="5">
        <f t="shared" si="169"/>
        <v>668.51117158860211</v>
      </c>
      <c r="BJ277" s="5">
        <f t="shared" si="170"/>
        <v>630.35945282105104</v>
      </c>
      <c r="BK277" s="5">
        <f t="shared" si="171"/>
        <v>646.2540993852233</v>
      </c>
      <c r="BL277" s="5">
        <f t="shared" si="172"/>
        <v>605.44699023774706</v>
      </c>
      <c r="BM277" s="5">
        <f t="shared" si="173"/>
        <v>570.45767488196907</v>
      </c>
      <c r="BN277" s="5">
        <f t="shared" si="174"/>
        <v>527.0142750928909</v>
      </c>
      <c r="BO277" s="5">
        <f t="shared" si="175"/>
        <v>425.8889916534111</v>
      </c>
    </row>
    <row r="278" spans="1:67" x14ac:dyDescent="0.3">
      <c r="A278">
        <f t="shared" si="176"/>
        <v>274</v>
      </c>
      <c r="B278">
        <f t="shared" si="145"/>
        <v>471</v>
      </c>
      <c r="C278" s="5">
        <f>AU278*EXP('Capital Market Assumptions'!$B$22+'Capital Market Assumptions'!$B$23*'Random Draws'!B277)</f>
        <v>467.82306334355178</v>
      </c>
      <c r="D278" s="5">
        <f>AV278*EXP('Capital Market Assumptions'!$B$22+'Capital Market Assumptions'!$B$23*'Random Draws'!C277)</f>
        <v>457.2430022677043</v>
      </c>
      <c r="E278" s="5">
        <f>AW278*EXP('Capital Market Assumptions'!$B$22+'Capital Market Assumptions'!$B$23*'Random Draws'!D277)</f>
        <v>469.21928099231263</v>
      </c>
      <c r="F278" s="5">
        <f>AX278*EXP('Capital Market Assumptions'!$B$22+'Capital Market Assumptions'!$B$23*'Random Draws'!E277)</f>
        <v>467.82411727555592</v>
      </c>
      <c r="G278" s="5">
        <f>AY278*EXP('Capital Market Assumptions'!$B$22+'Capital Market Assumptions'!$B$23*'Random Draws'!F277)</f>
        <v>526.38985853663348</v>
      </c>
      <c r="H278" s="5">
        <f>AZ278*EXP('Capital Market Assumptions'!$B$22+'Capital Market Assumptions'!$B$23*'Random Draws'!G277)</f>
        <v>602.5827929984622</v>
      </c>
      <c r="I278" s="5">
        <f>BA278*EXP('Capital Market Assumptions'!$B$22+'Capital Market Assumptions'!$B$23*'Random Draws'!H277)</f>
        <v>592.34443348730622</v>
      </c>
      <c r="J278" s="5">
        <f>BB278*EXP('Capital Market Assumptions'!$B$22+'Capital Market Assumptions'!$B$23*'Random Draws'!I277)</f>
        <v>666.13598166698193</v>
      </c>
      <c r="K278" s="5">
        <f>BC278*EXP('Capital Market Assumptions'!$B$22+'Capital Market Assumptions'!$B$23*'Random Draws'!J277)</f>
        <v>719.59590749608526</v>
      </c>
      <c r="L278" s="5">
        <f>BD278*EXP('Capital Market Assumptions'!$B$22+'Capital Market Assumptions'!$B$23*'Random Draws'!K277)</f>
        <v>798.85513231485231</v>
      </c>
      <c r="M278" s="5">
        <f>BE278*EXP('Capital Market Assumptions'!$B$22+'Capital Market Assumptions'!$B$23*'Random Draws'!L277)</f>
        <v>893.34754823248136</v>
      </c>
      <c r="N278" s="5">
        <f>BF278*EXP('Capital Market Assumptions'!$B$22+'Capital Market Assumptions'!$B$23*'Random Draws'!M277)</f>
        <v>1050.5491751767543</v>
      </c>
      <c r="O278" s="5">
        <f>BG278*EXP('Capital Market Assumptions'!$B$22+'Capital Market Assumptions'!$B$23*'Random Draws'!N277)</f>
        <v>1218.003028588545</v>
      </c>
      <c r="P278" s="5">
        <f>BH278*EXP('Capital Market Assumptions'!$B$22+'Capital Market Assumptions'!$B$23*'Random Draws'!O277)</f>
        <v>1211.6764134612408</v>
      </c>
      <c r="Q278" s="5">
        <f>BI278*EXP('Capital Market Assumptions'!$B$22+'Capital Market Assumptions'!$B$23*'Random Draws'!P277)</f>
        <v>1106.208542284664</v>
      </c>
      <c r="R278" s="5">
        <f>BJ278*EXP('Capital Market Assumptions'!$B$22+'Capital Market Assumptions'!$B$23*'Random Draws'!Q277)</f>
        <v>974.0427531543412</v>
      </c>
      <c r="S278" s="5">
        <f>BK278*EXP('Capital Market Assumptions'!$B$22+'Capital Market Assumptions'!$B$23*'Random Draws'!R277)</f>
        <v>1086.0866705723965</v>
      </c>
      <c r="T278" s="5">
        <f>BL278*EXP('Capital Market Assumptions'!$B$22+'Capital Market Assumptions'!$B$23*'Random Draws'!S277)</f>
        <v>1272.085002359674</v>
      </c>
      <c r="U278" s="5">
        <f>BM278*EXP('Capital Market Assumptions'!$B$22+'Capital Market Assumptions'!$B$23*'Random Draws'!T277)</f>
        <v>1290.2720217794354</v>
      </c>
      <c r="V278" s="5">
        <f>BN278*EXP('Capital Market Assumptions'!$B$22+'Capital Market Assumptions'!$B$23*'Random Draws'!U277)</f>
        <v>1635.2456480675958</v>
      </c>
      <c r="X278">
        <f t="shared" si="146"/>
        <v>4.2999999999999261E-2</v>
      </c>
      <c r="Y278">
        <f t="shared" si="147"/>
        <v>1.0600000000000023</v>
      </c>
      <c r="Z278">
        <f t="shared" si="148"/>
        <v>2.0930000000000035</v>
      </c>
      <c r="AA278">
        <f t="shared" si="149"/>
        <v>3.1530000000000058</v>
      </c>
      <c r="AB278">
        <f t="shared" si="150"/>
        <v>4.2659999999999911</v>
      </c>
      <c r="AC278">
        <f t="shared" si="151"/>
        <v>5.3020000000000067</v>
      </c>
      <c r="AD278">
        <f t="shared" si="152"/>
        <v>6.3569999999999993</v>
      </c>
      <c r="AE278">
        <f t="shared" si="153"/>
        <v>7.3900000000000006</v>
      </c>
      <c r="AF278">
        <f t="shared" si="154"/>
        <v>8.3549999999999898</v>
      </c>
      <c r="AG278">
        <f t="shared" si="155"/>
        <v>9.2480000000000047</v>
      </c>
      <c r="AH278">
        <v>9.9540000000000006</v>
      </c>
      <c r="AI278">
        <v>10.536</v>
      </c>
      <c r="AJ278">
        <v>11.061999999999999</v>
      </c>
      <c r="AK278">
        <v>11.587</v>
      </c>
      <c r="AL278">
        <v>12.256</v>
      </c>
      <c r="AM278">
        <v>12.815</v>
      </c>
      <c r="AN278">
        <v>13.287000000000001</v>
      </c>
      <c r="AO278">
        <v>13.785</v>
      </c>
      <c r="AP278">
        <v>14.218999999999999</v>
      </c>
      <c r="AQ278">
        <v>14.718999999999999</v>
      </c>
      <c r="AS278">
        <f t="shared" si="177"/>
        <v>471</v>
      </c>
      <c r="AT278">
        <f t="shared" si="177"/>
        <v>471</v>
      </c>
      <c r="AU278">
        <f t="shared" si="177"/>
        <v>471</v>
      </c>
      <c r="AV278" s="5">
        <f t="shared" si="156"/>
        <v>467.78006334355177</v>
      </c>
      <c r="AW278" s="5">
        <f t="shared" si="157"/>
        <v>456.1830022677043</v>
      </c>
      <c r="AX278" s="5">
        <f t="shared" si="158"/>
        <v>467.12628099231262</v>
      </c>
      <c r="AY278" s="5">
        <f t="shared" si="159"/>
        <v>464.6711172755559</v>
      </c>
      <c r="AZ278" s="5">
        <f t="shared" si="160"/>
        <v>522.12385853663352</v>
      </c>
      <c r="BA278" s="5">
        <f t="shared" si="161"/>
        <v>597.28079299846218</v>
      </c>
      <c r="BB278" s="5">
        <f t="shared" si="162"/>
        <v>585.98743348730625</v>
      </c>
      <c r="BC278" s="5">
        <f t="shared" si="163"/>
        <v>658.74598166698195</v>
      </c>
      <c r="BD278" s="5">
        <f t="shared" si="164"/>
        <v>711.24090749608524</v>
      </c>
      <c r="BE278" s="5">
        <f t="shared" si="165"/>
        <v>789.60713231485227</v>
      </c>
      <c r="BF278" s="5">
        <f t="shared" si="166"/>
        <v>883.39354823248141</v>
      </c>
      <c r="BG278" s="5">
        <f t="shared" si="167"/>
        <v>1040.0131751767542</v>
      </c>
      <c r="BH278" s="5">
        <f t="shared" si="168"/>
        <v>1206.9410285885451</v>
      </c>
      <c r="BI278" s="5">
        <f t="shared" si="169"/>
        <v>1200.0894134612408</v>
      </c>
      <c r="BJ278" s="5">
        <f t="shared" si="170"/>
        <v>1093.9525422846639</v>
      </c>
      <c r="BK278" s="5">
        <f t="shared" si="171"/>
        <v>961.22775315434114</v>
      </c>
      <c r="BL278" s="5">
        <f t="shared" si="172"/>
        <v>1072.7996705723965</v>
      </c>
      <c r="BM278" s="5">
        <f t="shared" si="173"/>
        <v>1258.300002359674</v>
      </c>
      <c r="BN278" s="5">
        <f t="shared" si="174"/>
        <v>1276.0530217794353</v>
      </c>
      <c r="BO278" s="5">
        <f t="shared" si="175"/>
        <v>1620.5266480675957</v>
      </c>
    </row>
    <row r="279" spans="1:67" x14ac:dyDescent="0.3">
      <c r="A279">
        <f t="shared" si="176"/>
        <v>275</v>
      </c>
      <c r="B279">
        <f t="shared" si="145"/>
        <v>471</v>
      </c>
      <c r="C279" s="5">
        <f>AU279*EXP('Capital Market Assumptions'!$B$22+'Capital Market Assumptions'!$B$23*'Random Draws'!B278)</f>
        <v>519.97457295574259</v>
      </c>
      <c r="D279" s="5">
        <f>AV279*EXP('Capital Market Assumptions'!$B$22+'Capital Market Assumptions'!$B$23*'Random Draws'!C278)</f>
        <v>549.72878089516269</v>
      </c>
      <c r="E279" s="5">
        <f>AW279*EXP('Capital Market Assumptions'!$B$22+'Capital Market Assumptions'!$B$23*'Random Draws'!D278)</f>
        <v>659.10101919679005</v>
      </c>
      <c r="F279" s="5">
        <f>AX279*EXP('Capital Market Assumptions'!$B$22+'Capital Market Assumptions'!$B$23*'Random Draws'!E278)</f>
        <v>781.79928164263504</v>
      </c>
      <c r="G279" s="5">
        <f>AY279*EXP('Capital Market Assumptions'!$B$22+'Capital Market Assumptions'!$B$23*'Random Draws'!F278)</f>
        <v>1019.771404414288</v>
      </c>
      <c r="H279" s="5">
        <f>AZ279*EXP('Capital Market Assumptions'!$B$22+'Capital Market Assumptions'!$B$23*'Random Draws'!G278)</f>
        <v>1081.6392867931115</v>
      </c>
      <c r="I279" s="5">
        <f>BA279*EXP('Capital Market Assumptions'!$B$22+'Capital Market Assumptions'!$B$23*'Random Draws'!H278)</f>
        <v>1034.6983048431962</v>
      </c>
      <c r="J279" s="5">
        <f>BB279*EXP('Capital Market Assumptions'!$B$22+'Capital Market Assumptions'!$B$23*'Random Draws'!I278)</f>
        <v>1119.9380556023668</v>
      </c>
      <c r="K279" s="5">
        <f>BC279*EXP('Capital Market Assumptions'!$B$22+'Capital Market Assumptions'!$B$23*'Random Draws'!J278)</f>
        <v>1117.5110376804851</v>
      </c>
      <c r="L279" s="5">
        <f>BD279*EXP('Capital Market Assumptions'!$B$22+'Capital Market Assumptions'!$B$23*'Random Draws'!K278)</f>
        <v>1242.0763002612146</v>
      </c>
      <c r="M279" s="5">
        <f>BE279*EXP('Capital Market Assumptions'!$B$22+'Capital Market Assumptions'!$B$23*'Random Draws'!L278)</f>
        <v>1629.9043483238995</v>
      </c>
      <c r="N279" s="5">
        <f>BF279*EXP('Capital Market Assumptions'!$B$22+'Capital Market Assumptions'!$B$23*'Random Draws'!M278)</f>
        <v>1671.7563319706244</v>
      </c>
      <c r="O279" s="5">
        <f>BG279*EXP('Capital Market Assumptions'!$B$22+'Capital Market Assumptions'!$B$23*'Random Draws'!N278)</f>
        <v>1692.7073445481863</v>
      </c>
      <c r="P279" s="5">
        <f>BH279*EXP('Capital Market Assumptions'!$B$22+'Capital Market Assumptions'!$B$23*'Random Draws'!O278)</f>
        <v>1963.1091876512799</v>
      </c>
      <c r="Q279" s="5">
        <f>BI279*EXP('Capital Market Assumptions'!$B$22+'Capital Market Assumptions'!$B$23*'Random Draws'!P278)</f>
        <v>1837.5847046691554</v>
      </c>
      <c r="R279" s="5">
        <f>BJ279*EXP('Capital Market Assumptions'!$B$22+'Capital Market Assumptions'!$B$23*'Random Draws'!Q278)</f>
        <v>1688.4638951524455</v>
      </c>
      <c r="S279" s="5">
        <f>BK279*EXP('Capital Market Assumptions'!$B$22+'Capital Market Assumptions'!$B$23*'Random Draws'!R278)</f>
        <v>1720.6503695760578</v>
      </c>
      <c r="T279" s="5">
        <f>BL279*EXP('Capital Market Assumptions'!$B$22+'Capital Market Assumptions'!$B$23*'Random Draws'!S278)</f>
        <v>1929.1116192071556</v>
      </c>
      <c r="U279" s="5">
        <f>BM279*EXP('Capital Market Assumptions'!$B$22+'Capital Market Assumptions'!$B$23*'Random Draws'!T278)</f>
        <v>2227.9272531044676</v>
      </c>
      <c r="V279" s="5">
        <f>BN279*EXP('Capital Market Assumptions'!$B$22+'Capital Market Assumptions'!$B$23*'Random Draws'!U278)</f>
        <v>2809.1072169952868</v>
      </c>
      <c r="X279">
        <f t="shared" si="146"/>
        <v>4.2999999999999261E-2</v>
      </c>
      <c r="Y279">
        <f t="shared" si="147"/>
        <v>1.0600000000000023</v>
      </c>
      <c r="Z279">
        <f t="shared" si="148"/>
        <v>2.0930000000000035</v>
      </c>
      <c r="AA279">
        <f t="shared" si="149"/>
        <v>3.1530000000000058</v>
      </c>
      <c r="AB279">
        <f t="shared" si="150"/>
        <v>4.2659999999999911</v>
      </c>
      <c r="AC279">
        <f t="shared" si="151"/>
        <v>5.3020000000000067</v>
      </c>
      <c r="AD279">
        <f t="shared" si="152"/>
        <v>6.3569999999999993</v>
      </c>
      <c r="AE279">
        <f t="shared" si="153"/>
        <v>7.3900000000000006</v>
      </c>
      <c r="AF279">
        <f t="shared" si="154"/>
        <v>8.3549999999999898</v>
      </c>
      <c r="AG279">
        <f t="shared" si="155"/>
        <v>9.2480000000000047</v>
      </c>
      <c r="AH279">
        <v>9.9540000000000006</v>
      </c>
      <c r="AI279">
        <v>10.536</v>
      </c>
      <c r="AJ279">
        <v>11.061999999999999</v>
      </c>
      <c r="AK279">
        <v>11.587</v>
      </c>
      <c r="AL279">
        <v>12.256</v>
      </c>
      <c r="AM279">
        <v>12.815</v>
      </c>
      <c r="AN279">
        <v>13.287000000000001</v>
      </c>
      <c r="AO279">
        <v>13.785</v>
      </c>
      <c r="AP279">
        <v>14.218999999999999</v>
      </c>
      <c r="AQ279">
        <v>14.718999999999999</v>
      </c>
      <c r="AS279">
        <f t="shared" si="177"/>
        <v>471</v>
      </c>
      <c r="AT279">
        <f t="shared" si="177"/>
        <v>471</v>
      </c>
      <c r="AU279">
        <f t="shared" si="177"/>
        <v>471</v>
      </c>
      <c r="AV279" s="5">
        <f t="shared" si="156"/>
        <v>519.93157295574258</v>
      </c>
      <c r="AW279" s="5">
        <f t="shared" si="157"/>
        <v>548.66878089516263</v>
      </c>
      <c r="AX279" s="5">
        <f t="shared" si="158"/>
        <v>657.00801919679009</v>
      </c>
      <c r="AY279" s="5">
        <f t="shared" si="159"/>
        <v>778.64628164263502</v>
      </c>
      <c r="AZ279" s="5">
        <f t="shared" si="160"/>
        <v>1015.505404414288</v>
      </c>
      <c r="BA279" s="5">
        <f t="shared" si="161"/>
        <v>1076.3372867931116</v>
      </c>
      <c r="BB279" s="5">
        <f t="shared" si="162"/>
        <v>1028.3413048431962</v>
      </c>
      <c r="BC279" s="5">
        <f t="shared" si="163"/>
        <v>1112.5480556023667</v>
      </c>
      <c r="BD279" s="5">
        <f t="shared" si="164"/>
        <v>1109.156037680485</v>
      </c>
      <c r="BE279" s="5">
        <f t="shared" si="165"/>
        <v>1232.8283002612145</v>
      </c>
      <c r="BF279" s="5">
        <f t="shared" si="166"/>
        <v>1619.9503483238996</v>
      </c>
      <c r="BG279" s="5">
        <f t="shared" si="167"/>
        <v>1661.2203319706243</v>
      </c>
      <c r="BH279" s="5">
        <f t="shared" si="168"/>
        <v>1681.6453445481864</v>
      </c>
      <c r="BI279" s="5">
        <f t="shared" si="169"/>
        <v>1951.5221876512799</v>
      </c>
      <c r="BJ279" s="5">
        <f t="shared" si="170"/>
        <v>1825.3287046691553</v>
      </c>
      <c r="BK279" s="5">
        <f t="shared" si="171"/>
        <v>1675.6488951524454</v>
      </c>
      <c r="BL279" s="5">
        <f t="shared" si="172"/>
        <v>1707.3633695760577</v>
      </c>
      <c r="BM279" s="5">
        <f t="shared" si="173"/>
        <v>1915.3266192071555</v>
      </c>
      <c r="BN279" s="5">
        <f t="shared" si="174"/>
        <v>2213.7082531044675</v>
      </c>
      <c r="BO279" s="5">
        <f t="shared" si="175"/>
        <v>2794.3882169952867</v>
      </c>
    </row>
    <row r="280" spans="1:67" x14ac:dyDescent="0.3">
      <c r="A280">
        <f t="shared" si="176"/>
        <v>276</v>
      </c>
      <c r="B280">
        <f t="shared" si="145"/>
        <v>471</v>
      </c>
      <c r="C280" s="5">
        <f>AU280*EXP('Capital Market Assumptions'!$B$22+'Capital Market Assumptions'!$B$23*'Random Draws'!B279)</f>
        <v>452.11173307334377</v>
      </c>
      <c r="D280" s="5">
        <f>AV280*EXP('Capital Market Assumptions'!$B$22+'Capital Market Assumptions'!$B$23*'Random Draws'!C279)</f>
        <v>511.84657294146575</v>
      </c>
      <c r="E280" s="5">
        <f>AW280*EXP('Capital Market Assumptions'!$B$22+'Capital Market Assumptions'!$B$23*'Random Draws'!D279)</f>
        <v>608.57017080028868</v>
      </c>
      <c r="F280" s="5">
        <f>AX280*EXP('Capital Market Assumptions'!$B$22+'Capital Market Assumptions'!$B$23*'Random Draws'!E279)</f>
        <v>656.50912237095781</v>
      </c>
      <c r="G280" s="5">
        <f>AY280*EXP('Capital Market Assumptions'!$B$22+'Capital Market Assumptions'!$B$23*'Random Draws'!F279)</f>
        <v>743.18874903391077</v>
      </c>
      <c r="H280" s="5">
        <f>AZ280*EXP('Capital Market Assumptions'!$B$22+'Capital Market Assumptions'!$B$23*'Random Draws'!G279)</f>
        <v>1059.7432618849439</v>
      </c>
      <c r="I280" s="5">
        <f>BA280*EXP('Capital Market Assumptions'!$B$22+'Capital Market Assumptions'!$B$23*'Random Draws'!H279)</f>
        <v>1013.517261066847</v>
      </c>
      <c r="J280" s="5">
        <f>BB280*EXP('Capital Market Assumptions'!$B$22+'Capital Market Assumptions'!$B$23*'Random Draws'!I279)</f>
        <v>1106.4500163547884</v>
      </c>
      <c r="K280" s="5">
        <f>BC280*EXP('Capital Market Assumptions'!$B$22+'Capital Market Assumptions'!$B$23*'Random Draws'!J279)</f>
        <v>1178.124306350609</v>
      </c>
      <c r="L280" s="5">
        <f>BD280*EXP('Capital Market Assumptions'!$B$22+'Capital Market Assumptions'!$B$23*'Random Draws'!K279)</f>
        <v>1362.9737177504439</v>
      </c>
      <c r="M280" s="5">
        <f>BE280*EXP('Capital Market Assumptions'!$B$22+'Capital Market Assumptions'!$B$23*'Random Draws'!L279)</f>
        <v>1913.2018394923859</v>
      </c>
      <c r="N280" s="5">
        <f>BF280*EXP('Capital Market Assumptions'!$B$22+'Capital Market Assumptions'!$B$23*'Random Draws'!M279)</f>
        <v>1805.0135908824986</v>
      </c>
      <c r="O280" s="5">
        <f>BG280*EXP('Capital Market Assumptions'!$B$22+'Capital Market Assumptions'!$B$23*'Random Draws'!N279)</f>
        <v>2218.7940096958919</v>
      </c>
      <c r="P280" s="5">
        <f>BH280*EXP('Capital Market Assumptions'!$B$22+'Capital Market Assumptions'!$B$23*'Random Draws'!O279)</f>
        <v>2970.2992059968396</v>
      </c>
      <c r="Q280" s="5">
        <f>BI280*EXP('Capital Market Assumptions'!$B$22+'Capital Market Assumptions'!$B$23*'Random Draws'!P279)</f>
        <v>3043.5545872133571</v>
      </c>
      <c r="R280" s="5">
        <f>BJ280*EXP('Capital Market Assumptions'!$B$22+'Capital Market Assumptions'!$B$23*'Random Draws'!Q279)</f>
        <v>3274.6598785052461</v>
      </c>
      <c r="S280" s="5">
        <f>BK280*EXP('Capital Market Assumptions'!$B$22+'Capital Market Assumptions'!$B$23*'Random Draws'!R279)</f>
        <v>3216.8812945906288</v>
      </c>
      <c r="T280" s="5">
        <f>BL280*EXP('Capital Market Assumptions'!$B$22+'Capital Market Assumptions'!$B$23*'Random Draws'!S279)</f>
        <v>3956.2369397261577</v>
      </c>
      <c r="U280" s="5">
        <f>BM280*EXP('Capital Market Assumptions'!$B$22+'Capital Market Assumptions'!$B$23*'Random Draws'!T279)</f>
        <v>3726.2118407624789</v>
      </c>
      <c r="V280" s="5">
        <f>BN280*EXP('Capital Market Assumptions'!$B$22+'Capital Market Assumptions'!$B$23*'Random Draws'!U279)</f>
        <v>3811.2662124855951</v>
      </c>
      <c r="X280">
        <f t="shared" si="146"/>
        <v>4.2999999999999261E-2</v>
      </c>
      <c r="Y280">
        <f t="shared" si="147"/>
        <v>1.0600000000000023</v>
      </c>
      <c r="Z280">
        <f t="shared" si="148"/>
        <v>2.0930000000000035</v>
      </c>
      <c r="AA280">
        <f t="shared" si="149"/>
        <v>3.1530000000000058</v>
      </c>
      <c r="AB280">
        <f t="shared" si="150"/>
        <v>4.2659999999999911</v>
      </c>
      <c r="AC280">
        <f t="shared" si="151"/>
        <v>5.3020000000000067</v>
      </c>
      <c r="AD280">
        <f t="shared" si="152"/>
        <v>6.3569999999999993</v>
      </c>
      <c r="AE280">
        <f t="shared" si="153"/>
        <v>7.3900000000000006</v>
      </c>
      <c r="AF280">
        <f t="shared" si="154"/>
        <v>8.3549999999999898</v>
      </c>
      <c r="AG280">
        <f t="shared" si="155"/>
        <v>9.2480000000000047</v>
      </c>
      <c r="AH280">
        <v>9.9540000000000006</v>
      </c>
      <c r="AI280">
        <v>10.536</v>
      </c>
      <c r="AJ280">
        <v>11.061999999999999</v>
      </c>
      <c r="AK280">
        <v>11.587</v>
      </c>
      <c r="AL280">
        <v>12.256</v>
      </c>
      <c r="AM280">
        <v>12.815</v>
      </c>
      <c r="AN280">
        <v>13.287000000000001</v>
      </c>
      <c r="AO280">
        <v>13.785</v>
      </c>
      <c r="AP280">
        <v>14.218999999999999</v>
      </c>
      <c r="AQ280">
        <v>14.718999999999999</v>
      </c>
      <c r="AS280">
        <f t="shared" si="177"/>
        <v>471</v>
      </c>
      <c r="AT280">
        <f t="shared" si="177"/>
        <v>471</v>
      </c>
      <c r="AU280">
        <f t="shared" si="177"/>
        <v>471</v>
      </c>
      <c r="AV280" s="5">
        <f t="shared" si="156"/>
        <v>452.06873307334376</v>
      </c>
      <c r="AW280" s="5">
        <f t="shared" si="157"/>
        <v>510.78657294146575</v>
      </c>
      <c r="AX280" s="5">
        <f t="shared" si="158"/>
        <v>606.47717080028872</v>
      </c>
      <c r="AY280" s="5">
        <f t="shared" si="159"/>
        <v>653.35612237095779</v>
      </c>
      <c r="AZ280" s="5">
        <f t="shared" si="160"/>
        <v>738.9227490339108</v>
      </c>
      <c r="BA280" s="5">
        <f t="shared" si="161"/>
        <v>1054.441261884944</v>
      </c>
      <c r="BB280" s="5">
        <f t="shared" si="162"/>
        <v>1007.1602610668471</v>
      </c>
      <c r="BC280" s="5">
        <f t="shared" si="163"/>
        <v>1099.0600163547883</v>
      </c>
      <c r="BD280" s="5">
        <f t="shared" si="164"/>
        <v>1169.769306350609</v>
      </c>
      <c r="BE280" s="5">
        <f t="shared" si="165"/>
        <v>1353.7257177504439</v>
      </c>
      <c r="BF280" s="5">
        <f t="shared" si="166"/>
        <v>1903.247839492386</v>
      </c>
      <c r="BG280" s="5">
        <f t="shared" si="167"/>
        <v>1794.4775908824986</v>
      </c>
      <c r="BH280" s="5">
        <f t="shared" si="168"/>
        <v>2207.732009695892</v>
      </c>
      <c r="BI280" s="5">
        <f t="shared" si="169"/>
        <v>2958.7122059968397</v>
      </c>
      <c r="BJ280" s="5">
        <f t="shared" si="170"/>
        <v>3031.2985872133572</v>
      </c>
      <c r="BK280" s="5">
        <f t="shared" si="171"/>
        <v>3261.844878505246</v>
      </c>
      <c r="BL280" s="5">
        <f t="shared" si="172"/>
        <v>3203.594294590629</v>
      </c>
      <c r="BM280" s="5">
        <f t="shared" si="173"/>
        <v>3942.4519397261579</v>
      </c>
      <c r="BN280" s="5">
        <f t="shared" si="174"/>
        <v>3711.9928407624789</v>
      </c>
      <c r="BO280" s="5">
        <f t="shared" si="175"/>
        <v>3796.5472124855951</v>
      </c>
    </row>
    <row r="281" spans="1:67" x14ac:dyDescent="0.3">
      <c r="A281">
        <f t="shared" si="176"/>
        <v>277</v>
      </c>
      <c r="B281">
        <f t="shared" si="145"/>
        <v>471</v>
      </c>
      <c r="C281" s="5">
        <f>AU281*EXP('Capital Market Assumptions'!$B$22+'Capital Market Assumptions'!$B$23*'Random Draws'!B280)</f>
        <v>432.6796395761271</v>
      </c>
      <c r="D281" s="5">
        <f>AV281*EXP('Capital Market Assumptions'!$B$22+'Capital Market Assumptions'!$B$23*'Random Draws'!C280)</f>
        <v>502.01210437760898</v>
      </c>
      <c r="E281" s="5">
        <f>AW281*EXP('Capital Market Assumptions'!$B$22+'Capital Market Assumptions'!$B$23*'Random Draws'!D280)</f>
        <v>554.18124152232372</v>
      </c>
      <c r="F281" s="5">
        <f>AX281*EXP('Capital Market Assumptions'!$B$22+'Capital Market Assumptions'!$B$23*'Random Draws'!E280)</f>
        <v>642.59473281637997</v>
      </c>
      <c r="G281" s="5">
        <f>AY281*EXP('Capital Market Assumptions'!$B$22+'Capital Market Assumptions'!$B$23*'Random Draws'!F280)</f>
        <v>704.93198932827408</v>
      </c>
      <c r="H281" s="5">
        <f>AZ281*EXP('Capital Market Assumptions'!$B$22+'Capital Market Assumptions'!$B$23*'Random Draws'!G280)</f>
        <v>592.22676821171547</v>
      </c>
      <c r="I281" s="5">
        <f>BA281*EXP('Capital Market Assumptions'!$B$22+'Capital Market Assumptions'!$B$23*'Random Draws'!H280)</f>
        <v>579.64556707391</v>
      </c>
      <c r="J281" s="5">
        <f>BB281*EXP('Capital Market Assumptions'!$B$22+'Capital Market Assumptions'!$B$23*'Random Draws'!I280)</f>
        <v>559.6409306100262</v>
      </c>
      <c r="K281" s="5">
        <f>BC281*EXP('Capital Market Assumptions'!$B$22+'Capital Market Assumptions'!$B$23*'Random Draws'!J280)</f>
        <v>586.044505067145</v>
      </c>
      <c r="L281" s="5">
        <f>BD281*EXP('Capital Market Assumptions'!$B$22+'Capital Market Assumptions'!$B$23*'Random Draws'!K280)</f>
        <v>751.44626624527723</v>
      </c>
      <c r="M281" s="5">
        <f>BE281*EXP('Capital Market Assumptions'!$B$22+'Capital Market Assumptions'!$B$23*'Random Draws'!L280)</f>
        <v>809.57411931660556</v>
      </c>
      <c r="N281" s="5">
        <f>BF281*EXP('Capital Market Assumptions'!$B$22+'Capital Market Assumptions'!$B$23*'Random Draws'!M280)</f>
        <v>832.17922801648967</v>
      </c>
      <c r="O281" s="5">
        <f>BG281*EXP('Capital Market Assumptions'!$B$22+'Capital Market Assumptions'!$B$23*'Random Draws'!N280)</f>
        <v>912.79916122624888</v>
      </c>
      <c r="P281" s="5">
        <f>BH281*EXP('Capital Market Assumptions'!$B$22+'Capital Market Assumptions'!$B$23*'Random Draws'!O280)</f>
        <v>981.69900431520853</v>
      </c>
      <c r="Q281" s="5">
        <f>BI281*EXP('Capital Market Assumptions'!$B$22+'Capital Market Assumptions'!$B$23*'Random Draws'!P280)</f>
        <v>886.77578146424673</v>
      </c>
      <c r="R281" s="5">
        <f>BJ281*EXP('Capital Market Assumptions'!$B$22+'Capital Market Assumptions'!$B$23*'Random Draws'!Q280)</f>
        <v>1044.3995377637621</v>
      </c>
      <c r="S281" s="5">
        <f>BK281*EXP('Capital Market Assumptions'!$B$22+'Capital Market Assumptions'!$B$23*'Random Draws'!R280)</f>
        <v>1077.8909404238502</v>
      </c>
      <c r="T281" s="5">
        <f>BL281*EXP('Capital Market Assumptions'!$B$22+'Capital Market Assumptions'!$B$23*'Random Draws'!S280)</f>
        <v>1389.3167803384881</v>
      </c>
      <c r="U281" s="5">
        <f>BM281*EXP('Capital Market Assumptions'!$B$22+'Capital Market Assumptions'!$B$23*'Random Draws'!T280)</f>
        <v>1417.3570311576943</v>
      </c>
      <c r="V281" s="5">
        <f>BN281*EXP('Capital Market Assumptions'!$B$22+'Capital Market Assumptions'!$B$23*'Random Draws'!U280)</f>
        <v>1769.7479715586264</v>
      </c>
      <c r="X281">
        <f t="shared" si="146"/>
        <v>4.2999999999999261E-2</v>
      </c>
      <c r="Y281">
        <f t="shared" si="147"/>
        <v>1.0600000000000023</v>
      </c>
      <c r="Z281">
        <f t="shared" si="148"/>
        <v>2.0930000000000035</v>
      </c>
      <c r="AA281">
        <f t="shared" si="149"/>
        <v>3.1530000000000058</v>
      </c>
      <c r="AB281">
        <f t="shared" si="150"/>
        <v>4.2659999999999911</v>
      </c>
      <c r="AC281">
        <f t="shared" si="151"/>
        <v>5.3020000000000067</v>
      </c>
      <c r="AD281">
        <f t="shared" si="152"/>
        <v>6.3569999999999993</v>
      </c>
      <c r="AE281">
        <f t="shared" si="153"/>
        <v>7.3900000000000006</v>
      </c>
      <c r="AF281">
        <f t="shared" si="154"/>
        <v>8.3549999999999898</v>
      </c>
      <c r="AG281">
        <f t="shared" si="155"/>
        <v>9.2480000000000047</v>
      </c>
      <c r="AH281">
        <v>9.9540000000000006</v>
      </c>
      <c r="AI281">
        <v>10.536</v>
      </c>
      <c r="AJ281">
        <v>11.061999999999999</v>
      </c>
      <c r="AK281">
        <v>11.587</v>
      </c>
      <c r="AL281">
        <v>12.256</v>
      </c>
      <c r="AM281">
        <v>12.815</v>
      </c>
      <c r="AN281">
        <v>13.287000000000001</v>
      </c>
      <c r="AO281">
        <v>13.785</v>
      </c>
      <c r="AP281">
        <v>14.218999999999999</v>
      </c>
      <c r="AQ281">
        <v>14.718999999999999</v>
      </c>
      <c r="AS281">
        <f t="shared" si="177"/>
        <v>471</v>
      </c>
      <c r="AT281">
        <f t="shared" si="177"/>
        <v>471</v>
      </c>
      <c r="AU281">
        <f t="shared" si="177"/>
        <v>471</v>
      </c>
      <c r="AV281" s="5">
        <f t="shared" si="156"/>
        <v>432.6366395761271</v>
      </c>
      <c r="AW281" s="5">
        <f t="shared" si="157"/>
        <v>500.95210437760898</v>
      </c>
      <c r="AX281" s="5">
        <f t="shared" si="158"/>
        <v>552.08824152232376</v>
      </c>
      <c r="AY281" s="5">
        <f t="shared" si="159"/>
        <v>639.44173281637995</v>
      </c>
      <c r="AZ281" s="5">
        <f t="shared" si="160"/>
        <v>700.66598932827412</v>
      </c>
      <c r="BA281" s="5">
        <f t="shared" si="161"/>
        <v>586.92476821171545</v>
      </c>
      <c r="BB281" s="5">
        <f t="shared" si="162"/>
        <v>573.28856707391003</v>
      </c>
      <c r="BC281" s="5">
        <f t="shared" si="163"/>
        <v>552.25093061002622</v>
      </c>
      <c r="BD281" s="5">
        <f t="shared" si="164"/>
        <v>577.68950506714498</v>
      </c>
      <c r="BE281" s="5">
        <f t="shared" si="165"/>
        <v>742.19826624527718</v>
      </c>
      <c r="BF281" s="5">
        <f t="shared" si="166"/>
        <v>799.62011931660561</v>
      </c>
      <c r="BG281" s="5">
        <f t="shared" si="167"/>
        <v>821.64322801648973</v>
      </c>
      <c r="BH281" s="5">
        <f t="shared" si="168"/>
        <v>901.73716122624887</v>
      </c>
      <c r="BI281" s="5">
        <f t="shared" si="169"/>
        <v>970.11200431520854</v>
      </c>
      <c r="BJ281" s="5">
        <f t="shared" si="170"/>
        <v>874.51978146424676</v>
      </c>
      <c r="BK281" s="5">
        <f t="shared" si="171"/>
        <v>1031.584537763762</v>
      </c>
      <c r="BL281" s="5">
        <f t="shared" si="172"/>
        <v>1064.6039404238502</v>
      </c>
      <c r="BM281" s="5">
        <f t="shared" si="173"/>
        <v>1375.531780338488</v>
      </c>
      <c r="BN281" s="5">
        <f t="shared" si="174"/>
        <v>1403.1380311576943</v>
      </c>
      <c r="BO281" s="5">
        <f t="shared" si="175"/>
        <v>1755.0289715586264</v>
      </c>
    </row>
    <row r="282" spans="1:67" x14ac:dyDescent="0.3">
      <c r="A282">
        <f t="shared" si="176"/>
        <v>278</v>
      </c>
      <c r="B282">
        <f t="shared" si="145"/>
        <v>471</v>
      </c>
      <c r="C282" s="5">
        <f>AU282*EXP('Capital Market Assumptions'!$B$22+'Capital Market Assumptions'!$B$23*'Random Draws'!B281)</f>
        <v>562.00477384145813</v>
      </c>
      <c r="D282" s="5">
        <f>AV282*EXP('Capital Market Assumptions'!$B$22+'Capital Market Assumptions'!$B$23*'Random Draws'!C281)</f>
        <v>641.15064802098345</v>
      </c>
      <c r="E282" s="5">
        <f>AW282*EXP('Capital Market Assumptions'!$B$22+'Capital Market Assumptions'!$B$23*'Random Draws'!D281)</f>
        <v>679.75314814034425</v>
      </c>
      <c r="F282" s="5">
        <f>AX282*EXP('Capital Market Assumptions'!$B$22+'Capital Market Assumptions'!$B$23*'Random Draws'!E281)</f>
        <v>794.29016239405769</v>
      </c>
      <c r="G282" s="5">
        <f>AY282*EXP('Capital Market Assumptions'!$B$22+'Capital Market Assumptions'!$B$23*'Random Draws'!F281)</f>
        <v>872.76603142305862</v>
      </c>
      <c r="H282" s="5">
        <f>AZ282*EXP('Capital Market Assumptions'!$B$22+'Capital Market Assumptions'!$B$23*'Random Draws'!G281)</f>
        <v>880.89682306228849</v>
      </c>
      <c r="I282" s="5">
        <f>BA282*EXP('Capital Market Assumptions'!$B$22+'Capital Market Assumptions'!$B$23*'Random Draws'!H281)</f>
        <v>840.76831512802312</v>
      </c>
      <c r="J282" s="5">
        <f>BB282*EXP('Capital Market Assumptions'!$B$22+'Capital Market Assumptions'!$B$23*'Random Draws'!I281)</f>
        <v>765.4541537226238</v>
      </c>
      <c r="K282" s="5">
        <f>BC282*EXP('Capital Market Assumptions'!$B$22+'Capital Market Assumptions'!$B$23*'Random Draws'!J281)</f>
        <v>820.97309790214638</v>
      </c>
      <c r="L282" s="5">
        <f>BD282*EXP('Capital Market Assumptions'!$B$22+'Capital Market Assumptions'!$B$23*'Random Draws'!K281)</f>
        <v>686.91216037142851</v>
      </c>
      <c r="M282" s="5">
        <f>BE282*EXP('Capital Market Assumptions'!$B$22+'Capital Market Assumptions'!$B$23*'Random Draws'!L281)</f>
        <v>724.37734775031652</v>
      </c>
      <c r="N282" s="5">
        <f>BF282*EXP('Capital Market Assumptions'!$B$22+'Capital Market Assumptions'!$B$23*'Random Draws'!M281)</f>
        <v>682.70087606902155</v>
      </c>
      <c r="O282" s="5">
        <f>BG282*EXP('Capital Market Assumptions'!$B$22+'Capital Market Assumptions'!$B$23*'Random Draws'!N281)</f>
        <v>842.98131089108279</v>
      </c>
      <c r="P282" s="5">
        <f>BH282*EXP('Capital Market Assumptions'!$B$22+'Capital Market Assumptions'!$B$23*'Random Draws'!O281)</f>
        <v>845.54468302773432</v>
      </c>
      <c r="Q282" s="5">
        <f>BI282*EXP('Capital Market Assumptions'!$B$22+'Capital Market Assumptions'!$B$23*'Random Draws'!P281)</f>
        <v>947.78554619717113</v>
      </c>
      <c r="R282" s="5">
        <f>BJ282*EXP('Capital Market Assumptions'!$B$22+'Capital Market Assumptions'!$B$23*'Random Draws'!Q281)</f>
        <v>1337.0493435872806</v>
      </c>
      <c r="S282" s="5">
        <f>BK282*EXP('Capital Market Assumptions'!$B$22+'Capital Market Assumptions'!$B$23*'Random Draws'!R281)</f>
        <v>1499.9435864237073</v>
      </c>
      <c r="T282" s="5">
        <f>BL282*EXP('Capital Market Assumptions'!$B$22+'Capital Market Assumptions'!$B$23*'Random Draws'!S281)</f>
        <v>1336.6512579434229</v>
      </c>
      <c r="U282" s="5">
        <f>BM282*EXP('Capital Market Assumptions'!$B$22+'Capital Market Assumptions'!$B$23*'Random Draws'!T281)</f>
        <v>1278.0406499979456</v>
      </c>
      <c r="V282" s="5">
        <f>BN282*EXP('Capital Market Assumptions'!$B$22+'Capital Market Assumptions'!$B$23*'Random Draws'!U281)</f>
        <v>1337.0376966422075</v>
      </c>
      <c r="X282">
        <f t="shared" si="146"/>
        <v>4.2999999999999261E-2</v>
      </c>
      <c r="Y282">
        <f t="shared" si="147"/>
        <v>1.0600000000000023</v>
      </c>
      <c r="Z282">
        <f t="shared" si="148"/>
        <v>2.0930000000000035</v>
      </c>
      <c r="AA282">
        <f t="shared" si="149"/>
        <v>3.1530000000000058</v>
      </c>
      <c r="AB282">
        <f t="shared" si="150"/>
        <v>4.2659999999999911</v>
      </c>
      <c r="AC282">
        <f t="shared" si="151"/>
        <v>5.3020000000000067</v>
      </c>
      <c r="AD282">
        <f t="shared" si="152"/>
        <v>6.3569999999999993</v>
      </c>
      <c r="AE282">
        <f t="shared" si="153"/>
        <v>7.3900000000000006</v>
      </c>
      <c r="AF282">
        <f t="shared" si="154"/>
        <v>8.3549999999999898</v>
      </c>
      <c r="AG282">
        <f t="shared" si="155"/>
        <v>9.2480000000000047</v>
      </c>
      <c r="AH282">
        <v>9.9540000000000006</v>
      </c>
      <c r="AI282">
        <v>10.536</v>
      </c>
      <c r="AJ282">
        <v>11.061999999999999</v>
      </c>
      <c r="AK282">
        <v>11.587</v>
      </c>
      <c r="AL282">
        <v>12.256</v>
      </c>
      <c r="AM282">
        <v>12.815</v>
      </c>
      <c r="AN282">
        <v>13.287000000000001</v>
      </c>
      <c r="AO282">
        <v>13.785</v>
      </c>
      <c r="AP282">
        <v>14.218999999999999</v>
      </c>
      <c r="AQ282">
        <v>14.718999999999999</v>
      </c>
      <c r="AS282">
        <f t="shared" si="177"/>
        <v>471</v>
      </c>
      <c r="AT282">
        <f t="shared" si="177"/>
        <v>471</v>
      </c>
      <c r="AU282">
        <f t="shared" si="177"/>
        <v>471</v>
      </c>
      <c r="AV282" s="5">
        <f t="shared" si="156"/>
        <v>561.96177384145813</v>
      </c>
      <c r="AW282" s="5">
        <f t="shared" si="157"/>
        <v>640.09064802098351</v>
      </c>
      <c r="AX282" s="5">
        <f t="shared" si="158"/>
        <v>677.66014814034429</v>
      </c>
      <c r="AY282" s="5">
        <f t="shared" si="159"/>
        <v>791.13716239405767</v>
      </c>
      <c r="AZ282" s="5">
        <f t="shared" si="160"/>
        <v>868.50003142305866</v>
      </c>
      <c r="BA282" s="5">
        <f t="shared" si="161"/>
        <v>875.59482306228847</v>
      </c>
      <c r="BB282" s="5">
        <f t="shared" si="162"/>
        <v>834.41131512802315</v>
      </c>
      <c r="BC282" s="5">
        <f t="shared" si="163"/>
        <v>758.06415372262381</v>
      </c>
      <c r="BD282" s="5">
        <f t="shared" si="164"/>
        <v>812.61809790214636</v>
      </c>
      <c r="BE282" s="5">
        <f t="shared" si="165"/>
        <v>677.66416037142847</v>
      </c>
      <c r="BF282" s="5">
        <f t="shared" si="166"/>
        <v>714.42334775031657</v>
      </c>
      <c r="BG282" s="5">
        <f t="shared" si="167"/>
        <v>672.1648760690216</v>
      </c>
      <c r="BH282" s="5">
        <f t="shared" si="168"/>
        <v>831.91931089108277</v>
      </c>
      <c r="BI282" s="5">
        <f t="shared" si="169"/>
        <v>833.95768302773433</v>
      </c>
      <c r="BJ282" s="5">
        <f t="shared" si="170"/>
        <v>935.52954619717116</v>
      </c>
      <c r="BK282" s="5">
        <f t="shared" si="171"/>
        <v>1324.2343435872806</v>
      </c>
      <c r="BL282" s="5">
        <f t="shared" si="172"/>
        <v>1486.6565864237073</v>
      </c>
      <c r="BM282" s="5">
        <f t="shared" si="173"/>
        <v>1322.8662579434229</v>
      </c>
      <c r="BN282" s="5">
        <f t="shared" si="174"/>
        <v>1263.8216499979455</v>
      </c>
      <c r="BO282" s="5">
        <f t="shared" si="175"/>
        <v>1322.3186966422074</v>
      </c>
    </row>
    <row r="283" spans="1:67" x14ac:dyDescent="0.3">
      <c r="A283">
        <f t="shared" si="176"/>
        <v>279</v>
      </c>
      <c r="B283">
        <f t="shared" si="145"/>
        <v>471</v>
      </c>
      <c r="C283" s="5">
        <f>AU283*EXP('Capital Market Assumptions'!$B$22+'Capital Market Assumptions'!$B$23*'Random Draws'!B282)</f>
        <v>504.64923137596946</v>
      </c>
      <c r="D283" s="5">
        <f>AV283*EXP('Capital Market Assumptions'!$B$22+'Capital Market Assumptions'!$B$23*'Random Draws'!C282)</f>
        <v>517.23259724743048</v>
      </c>
      <c r="E283" s="5">
        <f>AW283*EXP('Capital Market Assumptions'!$B$22+'Capital Market Assumptions'!$B$23*'Random Draws'!D282)</f>
        <v>587.16852559456868</v>
      </c>
      <c r="F283" s="5">
        <f>AX283*EXP('Capital Market Assumptions'!$B$22+'Capital Market Assumptions'!$B$23*'Random Draws'!E282)</f>
        <v>724.13763999361311</v>
      </c>
      <c r="G283" s="5">
        <f>AY283*EXP('Capital Market Assumptions'!$B$22+'Capital Market Assumptions'!$B$23*'Random Draws'!F282)</f>
        <v>769.6329562887089</v>
      </c>
      <c r="H283" s="5">
        <f>AZ283*EXP('Capital Market Assumptions'!$B$22+'Capital Market Assumptions'!$B$23*'Random Draws'!G282)</f>
        <v>871.75739958956331</v>
      </c>
      <c r="I283" s="5">
        <f>BA283*EXP('Capital Market Assumptions'!$B$22+'Capital Market Assumptions'!$B$23*'Random Draws'!H282)</f>
        <v>927.49648635264805</v>
      </c>
      <c r="J283" s="5">
        <f>BB283*EXP('Capital Market Assumptions'!$B$22+'Capital Market Assumptions'!$B$23*'Random Draws'!I282)</f>
        <v>928.38546023766924</v>
      </c>
      <c r="K283" s="5">
        <f>BC283*EXP('Capital Market Assumptions'!$B$22+'Capital Market Assumptions'!$B$23*'Random Draws'!J282)</f>
        <v>867.3157044906817</v>
      </c>
      <c r="L283" s="5">
        <f>BD283*EXP('Capital Market Assumptions'!$B$22+'Capital Market Assumptions'!$B$23*'Random Draws'!K282)</f>
        <v>735.86304352663944</v>
      </c>
      <c r="M283" s="5">
        <f>BE283*EXP('Capital Market Assumptions'!$B$22+'Capital Market Assumptions'!$B$23*'Random Draws'!L282)</f>
        <v>609.96723437091975</v>
      </c>
      <c r="N283" s="5">
        <f>BF283*EXP('Capital Market Assumptions'!$B$22+'Capital Market Assumptions'!$B$23*'Random Draws'!M282)</f>
        <v>739.76579176462178</v>
      </c>
      <c r="O283" s="5">
        <f>BG283*EXP('Capital Market Assumptions'!$B$22+'Capital Market Assumptions'!$B$23*'Random Draws'!N282)</f>
        <v>833.77531976878436</v>
      </c>
      <c r="P283" s="5">
        <f>BH283*EXP('Capital Market Assumptions'!$B$22+'Capital Market Assumptions'!$B$23*'Random Draws'!O282)</f>
        <v>958.40553740575922</v>
      </c>
      <c r="Q283" s="5">
        <f>BI283*EXP('Capital Market Assumptions'!$B$22+'Capital Market Assumptions'!$B$23*'Random Draws'!P282)</f>
        <v>1094.7767872525808</v>
      </c>
      <c r="R283" s="5">
        <f>BJ283*EXP('Capital Market Assumptions'!$B$22+'Capital Market Assumptions'!$B$23*'Random Draws'!Q282)</f>
        <v>1138.5500415086181</v>
      </c>
      <c r="S283" s="5">
        <f>BK283*EXP('Capital Market Assumptions'!$B$22+'Capital Market Assumptions'!$B$23*'Random Draws'!R282)</f>
        <v>1090.0120370983755</v>
      </c>
      <c r="T283" s="5">
        <f>BL283*EXP('Capital Market Assumptions'!$B$22+'Capital Market Assumptions'!$B$23*'Random Draws'!S282)</f>
        <v>1132.0311097730303</v>
      </c>
      <c r="U283" s="5">
        <f>BM283*EXP('Capital Market Assumptions'!$B$22+'Capital Market Assumptions'!$B$23*'Random Draws'!T282)</f>
        <v>1090.3227983431482</v>
      </c>
      <c r="V283" s="5">
        <f>BN283*EXP('Capital Market Assumptions'!$B$22+'Capital Market Assumptions'!$B$23*'Random Draws'!U282)</f>
        <v>1266.6121277381237</v>
      </c>
      <c r="X283">
        <f t="shared" si="146"/>
        <v>4.2999999999999261E-2</v>
      </c>
      <c r="Y283">
        <f t="shared" si="147"/>
        <v>1.0600000000000023</v>
      </c>
      <c r="Z283">
        <f t="shared" si="148"/>
        <v>2.0930000000000035</v>
      </c>
      <c r="AA283">
        <f t="shared" si="149"/>
        <v>3.1530000000000058</v>
      </c>
      <c r="AB283">
        <f t="shared" si="150"/>
        <v>4.2659999999999911</v>
      </c>
      <c r="AC283">
        <f t="shared" si="151"/>
        <v>5.3020000000000067</v>
      </c>
      <c r="AD283">
        <f t="shared" si="152"/>
        <v>6.3569999999999993</v>
      </c>
      <c r="AE283">
        <f t="shared" si="153"/>
        <v>7.3900000000000006</v>
      </c>
      <c r="AF283">
        <f t="shared" si="154"/>
        <v>8.3549999999999898</v>
      </c>
      <c r="AG283">
        <f t="shared" si="155"/>
        <v>9.2480000000000047</v>
      </c>
      <c r="AH283">
        <v>9.9540000000000006</v>
      </c>
      <c r="AI283">
        <v>10.536</v>
      </c>
      <c r="AJ283">
        <v>11.061999999999999</v>
      </c>
      <c r="AK283">
        <v>11.587</v>
      </c>
      <c r="AL283">
        <v>12.256</v>
      </c>
      <c r="AM283">
        <v>12.815</v>
      </c>
      <c r="AN283">
        <v>13.287000000000001</v>
      </c>
      <c r="AO283">
        <v>13.785</v>
      </c>
      <c r="AP283">
        <v>14.218999999999999</v>
      </c>
      <c r="AQ283">
        <v>14.718999999999999</v>
      </c>
      <c r="AS283">
        <f t="shared" si="177"/>
        <v>471</v>
      </c>
      <c r="AT283">
        <f t="shared" si="177"/>
        <v>471</v>
      </c>
      <c r="AU283">
        <f t="shared" si="177"/>
        <v>471</v>
      </c>
      <c r="AV283" s="5">
        <f t="shared" si="156"/>
        <v>504.60623137596946</v>
      </c>
      <c r="AW283" s="5">
        <f t="shared" si="157"/>
        <v>516.17259724743053</v>
      </c>
      <c r="AX283" s="5">
        <f t="shared" si="158"/>
        <v>585.07552559456872</v>
      </c>
      <c r="AY283" s="5">
        <f t="shared" si="159"/>
        <v>720.98463999361309</v>
      </c>
      <c r="AZ283" s="5">
        <f t="shared" si="160"/>
        <v>765.36695628870893</v>
      </c>
      <c r="BA283" s="5">
        <f t="shared" si="161"/>
        <v>866.45539958956329</v>
      </c>
      <c r="BB283" s="5">
        <f t="shared" si="162"/>
        <v>921.13948635264808</v>
      </c>
      <c r="BC283" s="5">
        <f t="shared" si="163"/>
        <v>920.99546023766925</v>
      </c>
      <c r="BD283" s="5">
        <f t="shared" si="164"/>
        <v>858.96070449068168</v>
      </c>
      <c r="BE283" s="5">
        <f t="shared" si="165"/>
        <v>726.6150435266394</v>
      </c>
      <c r="BF283" s="5">
        <f t="shared" si="166"/>
        <v>600.0132343709198</v>
      </c>
      <c r="BG283" s="5">
        <f t="shared" si="167"/>
        <v>729.22979176462184</v>
      </c>
      <c r="BH283" s="5">
        <f t="shared" si="168"/>
        <v>822.71331976878434</v>
      </c>
      <c r="BI283" s="5">
        <f t="shared" si="169"/>
        <v>946.81853740575923</v>
      </c>
      <c r="BJ283" s="5">
        <f t="shared" si="170"/>
        <v>1082.5207872525807</v>
      </c>
      <c r="BK283" s="5">
        <f t="shared" si="171"/>
        <v>1125.735041508618</v>
      </c>
      <c r="BL283" s="5">
        <f t="shared" si="172"/>
        <v>1076.7250370983754</v>
      </c>
      <c r="BM283" s="5">
        <f t="shared" si="173"/>
        <v>1118.2461097730302</v>
      </c>
      <c r="BN283" s="5">
        <f t="shared" si="174"/>
        <v>1076.1037983431481</v>
      </c>
      <c r="BO283" s="5">
        <f t="shared" si="175"/>
        <v>1251.8931277381237</v>
      </c>
    </row>
    <row r="284" spans="1:67" x14ac:dyDescent="0.3">
      <c r="A284">
        <f t="shared" si="176"/>
        <v>280</v>
      </c>
      <c r="B284">
        <f t="shared" si="145"/>
        <v>471</v>
      </c>
      <c r="C284" s="5">
        <f>AU284*EXP('Capital Market Assumptions'!$B$22+'Capital Market Assumptions'!$B$23*'Random Draws'!B283)</f>
        <v>501.43052599711638</v>
      </c>
      <c r="D284" s="5">
        <f>AV284*EXP('Capital Market Assumptions'!$B$22+'Capital Market Assumptions'!$B$23*'Random Draws'!C283)</f>
        <v>635.46384320114157</v>
      </c>
      <c r="E284" s="5">
        <f>AW284*EXP('Capital Market Assumptions'!$B$22+'Capital Market Assumptions'!$B$23*'Random Draws'!D283)</f>
        <v>638.01749520426279</v>
      </c>
      <c r="F284" s="5">
        <f>AX284*EXP('Capital Market Assumptions'!$B$22+'Capital Market Assumptions'!$B$23*'Random Draws'!E283)</f>
        <v>637.62976371498189</v>
      </c>
      <c r="G284" s="5">
        <f>AY284*EXP('Capital Market Assumptions'!$B$22+'Capital Market Assumptions'!$B$23*'Random Draws'!F283)</f>
        <v>725.65139591799584</v>
      </c>
      <c r="H284" s="5">
        <f>AZ284*EXP('Capital Market Assumptions'!$B$22+'Capital Market Assumptions'!$B$23*'Random Draws'!G283)</f>
        <v>1069.7371045950561</v>
      </c>
      <c r="I284" s="5">
        <f>BA284*EXP('Capital Market Assumptions'!$B$22+'Capital Market Assumptions'!$B$23*'Random Draws'!H283)</f>
        <v>1201.1595228409078</v>
      </c>
      <c r="J284" s="5">
        <f>BB284*EXP('Capital Market Assumptions'!$B$22+'Capital Market Assumptions'!$B$23*'Random Draws'!I283)</f>
        <v>1298.2121963499812</v>
      </c>
      <c r="K284" s="5">
        <f>BC284*EXP('Capital Market Assumptions'!$B$22+'Capital Market Assumptions'!$B$23*'Random Draws'!J283)</f>
        <v>1321.2153450879412</v>
      </c>
      <c r="L284" s="5">
        <f>BD284*EXP('Capital Market Assumptions'!$B$22+'Capital Market Assumptions'!$B$23*'Random Draws'!K283)</f>
        <v>1455.7341714062006</v>
      </c>
      <c r="M284" s="5">
        <f>BE284*EXP('Capital Market Assumptions'!$B$22+'Capital Market Assumptions'!$B$23*'Random Draws'!L283)</f>
        <v>1639.7108059683394</v>
      </c>
      <c r="N284" s="5">
        <f>BF284*EXP('Capital Market Assumptions'!$B$22+'Capital Market Assumptions'!$B$23*'Random Draws'!M283)</f>
        <v>1382.5140739570065</v>
      </c>
      <c r="O284" s="5">
        <f>BG284*EXP('Capital Market Assumptions'!$B$22+'Capital Market Assumptions'!$B$23*'Random Draws'!N283)</f>
        <v>1431.2109575037703</v>
      </c>
      <c r="P284" s="5">
        <f>BH284*EXP('Capital Market Assumptions'!$B$22+'Capital Market Assumptions'!$B$23*'Random Draws'!O283)</f>
        <v>1552.5581964295704</v>
      </c>
      <c r="Q284" s="5">
        <f>BI284*EXP('Capital Market Assumptions'!$B$22+'Capital Market Assumptions'!$B$23*'Random Draws'!P283)</f>
        <v>1460.9577585154616</v>
      </c>
      <c r="R284" s="5">
        <f>BJ284*EXP('Capital Market Assumptions'!$B$22+'Capital Market Assumptions'!$B$23*'Random Draws'!Q283)</f>
        <v>1751.5672674408775</v>
      </c>
      <c r="S284" s="5">
        <f>BK284*EXP('Capital Market Assumptions'!$B$22+'Capital Market Assumptions'!$B$23*'Random Draws'!R283)</f>
        <v>1919.5682021746409</v>
      </c>
      <c r="T284" s="5">
        <f>BL284*EXP('Capital Market Assumptions'!$B$22+'Capital Market Assumptions'!$B$23*'Random Draws'!S283)</f>
        <v>1809.0071732739784</v>
      </c>
      <c r="U284" s="5">
        <f>BM284*EXP('Capital Market Assumptions'!$B$22+'Capital Market Assumptions'!$B$23*'Random Draws'!T283)</f>
        <v>2291.3337488756342</v>
      </c>
      <c r="V284" s="5">
        <f>BN284*EXP('Capital Market Assumptions'!$B$22+'Capital Market Assumptions'!$B$23*'Random Draws'!U283)</f>
        <v>2670.4450776795502</v>
      </c>
      <c r="X284">
        <f t="shared" si="146"/>
        <v>4.2999999999999261E-2</v>
      </c>
      <c r="Y284">
        <f t="shared" si="147"/>
        <v>1.0600000000000023</v>
      </c>
      <c r="Z284">
        <f t="shared" si="148"/>
        <v>2.0930000000000035</v>
      </c>
      <c r="AA284">
        <f t="shared" si="149"/>
        <v>3.1530000000000058</v>
      </c>
      <c r="AB284">
        <f t="shared" si="150"/>
        <v>4.2659999999999911</v>
      </c>
      <c r="AC284">
        <f t="shared" si="151"/>
        <v>5.3020000000000067</v>
      </c>
      <c r="AD284">
        <f t="shared" si="152"/>
        <v>6.3569999999999993</v>
      </c>
      <c r="AE284">
        <f t="shared" si="153"/>
        <v>7.3900000000000006</v>
      </c>
      <c r="AF284">
        <f t="shared" si="154"/>
        <v>8.3549999999999898</v>
      </c>
      <c r="AG284">
        <f t="shared" si="155"/>
        <v>9.2480000000000047</v>
      </c>
      <c r="AH284">
        <v>9.9540000000000006</v>
      </c>
      <c r="AI284">
        <v>10.536</v>
      </c>
      <c r="AJ284">
        <v>11.061999999999999</v>
      </c>
      <c r="AK284">
        <v>11.587</v>
      </c>
      <c r="AL284">
        <v>12.256</v>
      </c>
      <c r="AM284">
        <v>12.815</v>
      </c>
      <c r="AN284">
        <v>13.287000000000001</v>
      </c>
      <c r="AO284">
        <v>13.785</v>
      </c>
      <c r="AP284">
        <v>14.218999999999999</v>
      </c>
      <c r="AQ284">
        <v>14.718999999999999</v>
      </c>
      <c r="AS284">
        <f t="shared" si="177"/>
        <v>471</v>
      </c>
      <c r="AT284">
        <f t="shared" si="177"/>
        <v>471</v>
      </c>
      <c r="AU284">
        <f t="shared" si="177"/>
        <v>471</v>
      </c>
      <c r="AV284" s="5">
        <f t="shared" si="156"/>
        <v>501.38752599711637</v>
      </c>
      <c r="AW284" s="5">
        <f t="shared" si="157"/>
        <v>634.40384320114163</v>
      </c>
      <c r="AX284" s="5">
        <f t="shared" si="158"/>
        <v>635.92449520426283</v>
      </c>
      <c r="AY284" s="5">
        <f t="shared" si="159"/>
        <v>634.47676371498187</v>
      </c>
      <c r="AZ284" s="5">
        <f t="shared" si="160"/>
        <v>721.38539591799588</v>
      </c>
      <c r="BA284" s="5">
        <f t="shared" si="161"/>
        <v>1064.4351045950561</v>
      </c>
      <c r="BB284" s="5">
        <f t="shared" si="162"/>
        <v>1194.8025228409078</v>
      </c>
      <c r="BC284" s="5">
        <f t="shared" si="163"/>
        <v>1290.8221963499811</v>
      </c>
      <c r="BD284" s="5">
        <f t="shared" si="164"/>
        <v>1312.8603450879411</v>
      </c>
      <c r="BE284" s="5">
        <f t="shared" si="165"/>
        <v>1446.4861714062006</v>
      </c>
      <c r="BF284" s="5">
        <f t="shared" si="166"/>
        <v>1629.7568059683394</v>
      </c>
      <c r="BG284" s="5">
        <f t="shared" si="167"/>
        <v>1371.9780739570065</v>
      </c>
      <c r="BH284" s="5">
        <f t="shared" si="168"/>
        <v>1420.1489575037704</v>
      </c>
      <c r="BI284" s="5">
        <f t="shared" si="169"/>
        <v>1540.9711964295705</v>
      </c>
      <c r="BJ284" s="5">
        <f t="shared" si="170"/>
        <v>1448.7017585154615</v>
      </c>
      <c r="BK284" s="5">
        <f t="shared" si="171"/>
        <v>1738.7522674408774</v>
      </c>
      <c r="BL284" s="5">
        <f t="shared" si="172"/>
        <v>1906.2812021746408</v>
      </c>
      <c r="BM284" s="5">
        <f t="shared" si="173"/>
        <v>1795.2221732739783</v>
      </c>
      <c r="BN284" s="5">
        <f t="shared" si="174"/>
        <v>2277.1147488756342</v>
      </c>
      <c r="BO284" s="5">
        <f t="shared" si="175"/>
        <v>2655.7260776795501</v>
      </c>
    </row>
    <row r="285" spans="1:67" x14ac:dyDescent="0.3">
      <c r="A285">
        <f t="shared" si="176"/>
        <v>281</v>
      </c>
      <c r="B285">
        <f t="shared" si="145"/>
        <v>471</v>
      </c>
      <c r="C285" s="5">
        <f>AU285*EXP('Capital Market Assumptions'!$B$22+'Capital Market Assumptions'!$B$23*'Random Draws'!B284)</f>
        <v>561.10933391926267</v>
      </c>
      <c r="D285" s="5">
        <f>AV285*EXP('Capital Market Assumptions'!$B$22+'Capital Market Assumptions'!$B$23*'Random Draws'!C284)</f>
        <v>547.10131160480921</v>
      </c>
      <c r="E285" s="5">
        <f>AW285*EXP('Capital Market Assumptions'!$B$22+'Capital Market Assumptions'!$B$23*'Random Draws'!D284)</f>
        <v>659.44744341819069</v>
      </c>
      <c r="F285" s="5">
        <f>AX285*EXP('Capital Market Assumptions'!$B$22+'Capital Market Assumptions'!$B$23*'Random Draws'!E284)</f>
        <v>653.07590878358872</v>
      </c>
      <c r="G285" s="5">
        <f>AY285*EXP('Capital Market Assumptions'!$B$22+'Capital Market Assumptions'!$B$23*'Random Draws'!F284)</f>
        <v>681.88238547583296</v>
      </c>
      <c r="H285" s="5">
        <f>AZ285*EXP('Capital Market Assumptions'!$B$22+'Capital Market Assumptions'!$B$23*'Random Draws'!G284)</f>
        <v>891.06241361139951</v>
      </c>
      <c r="I285" s="5">
        <f>BA285*EXP('Capital Market Assumptions'!$B$22+'Capital Market Assumptions'!$B$23*'Random Draws'!H284)</f>
        <v>1019.8387997903795</v>
      </c>
      <c r="J285" s="5">
        <f>BB285*EXP('Capital Market Assumptions'!$B$22+'Capital Market Assumptions'!$B$23*'Random Draws'!I284)</f>
        <v>1138.5258424513165</v>
      </c>
      <c r="K285" s="5">
        <f>BC285*EXP('Capital Market Assumptions'!$B$22+'Capital Market Assumptions'!$B$23*'Random Draws'!J284)</f>
        <v>1155.7596168615144</v>
      </c>
      <c r="L285" s="5">
        <f>BD285*EXP('Capital Market Assumptions'!$B$22+'Capital Market Assumptions'!$B$23*'Random Draws'!K284)</f>
        <v>1308.1067257954453</v>
      </c>
      <c r="M285" s="5">
        <f>BE285*EXP('Capital Market Assumptions'!$B$22+'Capital Market Assumptions'!$B$23*'Random Draws'!L284)</f>
        <v>1647.028732306715</v>
      </c>
      <c r="N285" s="5">
        <f>BF285*EXP('Capital Market Assumptions'!$B$22+'Capital Market Assumptions'!$B$23*'Random Draws'!M284)</f>
        <v>1761.7853796787631</v>
      </c>
      <c r="O285" s="5">
        <f>BG285*EXP('Capital Market Assumptions'!$B$22+'Capital Market Assumptions'!$B$23*'Random Draws'!N284)</f>
        <v>1587.7777571899464</v>
      </c>
      <c r="P285" s="5">
        <f>BH285*EXP('Capital Market Assumptions'!$B$22+'Capital Market Assumptions'!$B$23*'Random Draws'!O284)</f>
        <v>1772.1753210248846</v>
      </c>
      <c r="Q285" s="5">
        <f>BI285*EXP('Capital Market Assumptions'!$B$22+'Capital Market Assumptions'!$B$23*'Random Draws'!P284)</f>
        <v>1828.0206092452565</v>
      </c>
      <c r="R285" s="5">
        <f>BJ285*EXP('Capital Market Assumptions'!$B$22+'Capital Market Assumptions'!$B$23*'Random Draws'!Q284)</f>
        <v>1908.3738462642959</v>
      </c>
      <c r="S285" s="5">
        <f>BK285*EXP('Capital Market Assumptions'!$B$22+'Capital Market Assumptions'!$B$23*'Random Draws'!R284)</f>
        <v>2188.3744829480706</v>
      </c>
      <c r="T285" s="5">
        <f>BL285*EXP('Capital Market Assumptions'!$B$22+'Capital Market Assumptions'!$B$23*'Random Draws'!S284)</f>
        <v>2351.9866091990357</v>
      </c>
      <c r="U285" s="5">
        <f>BM285*EXP('Capital Market Assumptions'!$B$22+'Capital Market Assumptions'!$B$23*'Random Draws'!T284)</f>
        <v>2762.0687920633713</v>
      </c>
      <c r="V285" s="5">
        <f>BN285*EXP('Capital Market Assumptions'!$B$22+'Capital Market Assumptions'!$B$23*'Random Draws'!U284)</f>
        <v>3016.6553139491466</v>
      </c>
      <c r="X285">
        <f t="shared" si="146"/>
        <v>4.2999999999999261E-2</v>
      </c>
      <c r="Y285">
        <f t="shared" si="147"/>
        <v>1.0600000000000023</v>
      </c>
      <c r="Z285">
        <f t="shared" si="148"/>
        <v>2.0930000000000035</v>
      </c>
      <c r="AA285">
        <f t="shared" si="149"/>
        <v>3.1530000000000058</v>
      </c>
      <c r="AB285">
        <f t="shared" si="150"/>
        <v>4.2659999999999911</v>
      </c>
      <c r="AC285">
        <f t="shared" si="151"/>
        <v>5.3020000000000067</v>
      </c>
      <c r="AD285">
        <f t="shared" si="152"/>
        <v>6.3569999999999993</v>
      </c>
      <c r="AE285">
        <f t="shared" si="153"/>
        <v>7.3900000000000006</v>
      </c>
      <c r="AF285">
        <f t="shared" si="154"/>
        <v>8.3549999999999898</v>
      </c>
      <c r="AG285">
        <f t="shared" si="155"/>
        <v>9.2480000000000047</v>
      </c>
      <c r="AH285">
        <v>9.9540000000000006</v>
      </c>
      <c r="AI285">
        <v>10.536</v>
      </c>
      <c r="AJ285">
        <v>11.061999999999999</v>
      </c>
      <c r="AK285">
        <v>11.587</v>
      </c>
      <c r="AL285">
        <v>12.256</v>
      </c>
      <c r="AM285">
        <v>12.815</v>
      </c>
      <c r="AN285">
        <v>13.287000000000001</v>
      </c>
      <c r="AO285">
        <v>13.785</v>
      </c>
      <c r="AP285">
        <v>14.218999999999999</v>
      </c>
      <c r="AQ285">
        <v>14.718999999999999</v>
      </c>
      <c r="AS285">
        <f t="shared" ref="AS285:AU304" si="178">initial_value</f>
        <v>471</v>
      </c>
      <c r="AT285">
        <f t="shared" si="178"/>
        <v>471</v>
      </c>
      <c r="AU285">
        <f t="shared" si="178"/>
        <v>471</v>
      </c>
      <c r="AV285" s="5">
        <f t="shared" si="156"/>
        <v>561.06633391926266</v>
      </c>
      <c r="AW285" s="5">
        <f t="shared" si="157"/>
        <v>546.04131160480915</v>
      </c>
      <c r="AX285" s="5">
        <f t="shared" si="158"/>
        <v>657.35444341819073</v>
      </c>
      <c r="AY285" s="5">
        <f t="shared" si="159"/>
        <v>649.9229087835887</v>
      </c>
      <c r="AZ285" s="5">
        <f t="shared" si="160"/>
        <v>677.616385475833</v>
      </c>
      <c r="BA285" s="5">
        <f t="shared" si="161"/>
        <v>885.76041361139949</v>
      </c>
      <c r="BB285" s="5">
        <f t="shared" si="162"/>
        <v>1013.4817997903796</v>
      </c>
      <c r="BC285" s="5">
        <f t="shared" si="163"/>
        <v>1131.1358424513164</v>
      </c>
      <c r="BD285" s="5">
        <f t="shared" si="164"/>
        <v>1147.4046168615143</v>
      </c>
      <c r="BE285" s="5">
        <f t="shared" si="165"/>
        <v>1298.8587257954453</v>
      </c>
      <c r="BF285" s="5">
        <f t="shared" si="166"/>
        <v>1637.0747323067151</v>
      </c>
      <c r="BG285" s="5">
        <f t="shared" si="167"/>
        <v>1751.249379678763</v>
      </c>
      <c r="BH285" s="5">
        <f t="shared" si="168"/>
        <v>1576.7157571899465</v>
      </c>
      <c r="BI285" s="5">
        <f t="shared" si="169"/>
        <v>1760.5883210248846</v>
      </c>
      <c r="BJ285" s="5">
        <f t="shared" si="170"/>
        <v>1815.7646092452565</v>
      </c>
      <c r="BK285" s="5">
        <f t="shared" si="171"/>
        <v>1895.5588462642959</v>
      </c>
      <c r="BL285" s="5">
        <f t="shared" si="172"/>
        <v>2175.0874829480708</v>
      </c>
      <c r="BM285" s="5">
        <f t="shared" si="173"/>
        <v>2338.2016091990358</v>
      </c>
      <c r="BN285" s="5">
        <f t="shared" si="174"/>
        <v>2747.8497920633713</v>
      </c>
      <c r="BO285" s="5">
        <f t="shared" si="175"/>
        <v>3001.9363139491466</v>
      </c>
    </row>
    <row r="286" spans="1:67" x14ac:dyDescent="0.3">
      <c r="A286">
        <f t="shared" si="176"/>
        <v>282</v>
      </c>
      <c r="B286">
        <f t="shared" si="145"/>
        <v>471</v>
      </c>
      <c r="C286" s="5">
        <f>AU286*EXP('Capital Market Assumptions'!$B$22+'Capital Market Assumptions'!$B$23*'Random Draws'!B285)</f>
        <v>540.81061019953836</v>
      </c>
      <c r="D286" s="5">
        <f>AV286*EXP('Capital Market Assumptions'!$B$22+'Capital Market Assumptions'!$B$23*'Random Draws'!C285)</f>
        <v>488.20410321269634</v>
      </c>
      <c r="E286" s="5">
        <f>AW286*EXP('Capital Market Assumptions'!$B$22+'Capital Market Assumptions'!$B$23*'Random Draws'!D285)</f>
        <v>479.84948161263475</v>
      </c>
      <c r="F286" s="5">
        <f>AX286*EXP('Capital Market Assumptions'!$B$22+'Capital Market Assumptions'!$B$23*'Random Draws'!E285)</f>
        <v>532.94841894074636</v>
      </c>
      <c r="G286" s="5">
        <f>AY286*EXP('Capital Market Assumptions'!$B$22+'Capital Market Assumptions'!$B$23*'Random Draws'!F285)</f>
        <v>519.81795996661583</v>
      </c>
      <c r="H286" s="5">
        <f>AZ286*EXP('Capital Market Assumptions'!$B$22+'Capital Market Assumptions'!$B$23*'Random Draws'!G285)</f>
        <v>592.01055329397445</v>
      </c>
      <c r="I286" s="5">
        <f>BA286*EXP('Capital Market Assumptions'!$B$22+'Capital Market Assumptions'!$B$23*'Random Draws'!H285)</f>
        <v>546.38577423397385</v>
      </c>
      <c r="J286" s="5">
        <f>BB286*EXP('Capital Market Assumptions'!$B$22+'Capital Market Assumptions'!$B$23*'Random Draws'!I285)</f>
        <v>653.11098015153038</v>
      </c>
      <c r="K286" s="5">
        <f>BC286*EXP('Capital Market Assumptions'!$B$22+'Capital Market Assumptions'!$B$23*'Random Draws'!J285)</f>
        <v>755.00784026112171</v>
      </c>
      <c r="L286" s="5">
        <f>BD286*EXP('Capital Market Assumptions'!$B$22+'Capital Market Assumptions'!$B$23*'Random Draws'!K285)</f>
        <v>863.80422168456641</v>
      </c>
      <c r="M286" s="5">
        <f>BE286*EXP('Capital Market Assumptions'!$B$22+'Capital Market Assumptions'!$B$23*'Random Draws'!L285)</f>
        <v>1097.8071383156021</v>
      </c>
      <c r="N286" s="5">
        <f>BF286*EXP('Capital Market Assumptions'!$B$22+'Capital Market Assumptions'!$B$23*'Random Draws'!M285)</f>
        <v>1168.6262993988</v>
      </c>
      <c r="O286" s="5">
        <f>BG286*EXP('Capital Market Assumptions'!$B$22+'Capital Market Assumptions'!$B$23*'Random Draws'!N285)</f>
        <v>1128.2316648046994</v>
      </c>
      <c r="P286" s="5">
        <f>BH286*EXP('Capital Market Assumptions'!$B$22+'Capital Market Assumptions'!$B$23*'Random Draws'!O285)</f>
        <v>1196.798699340485</v>
      </c>
      <c r="Q286" s="5">
        <f>BI286*EXP('Capital Market Assumptions'!$B$22+'Capital Market Assumptions'!$B$23*'Random Draws'!P285)</f>
        <v>1229.4638438681193</v>
      </c>
      <c r="R286" s="5">
        <f>BJ286*EXP('Capital Market Assumptions'!$B$22+'Capital Market Assumptions'!$B$23*'Random Draws'!Q285)</f>
        <v>1456.5442549020424</v>
      </c>
      <c r="S286" s="5">
        <f>BK286*EXP('Capital Market Assumptions'!$B$22+'Capital Market Assumptions'!$B$23*'Random Draws'!R285)</f>
        <v>1452.3624124324883</v>
      </c>
      <c r="T286" s="5">
        <f>BL286*EXP('Capital Market Assumptions'!$B$22+'Capital Market Assumptions'!$B$23*'Random Draws'!S285)</f>
        <v>1480.7944940344187</v>
      </c>
      <c r="U286" s="5">
        <f>BM286*EXP('Capital Market Assumptions'!$B$22+'Capital Market Assumptions'!$B$23*'Random Draws'!T285)</f>
        <v>1345.7690312539494</v>
      </c>
      <c r="V286" s="5">
        <f>BN286*EXP('Capital Market Assumptions'!$B$22+'Capital Market Assumptions'!$B$23*'Random Draws'!U285)</f>
        <v>1450.5754227403866</v>
      </c>
      <c r="X286">
        <f t="shared" si="146"/>
        <v>4.2999999999999261E-2</v>
      </c>
      <c r="Y286">
        <f t="shared" si="147"/>
        <v>1.0600000000000023</v>
      </c>
      <c r="Z286">
        <f t="shared" si="148"/>
        <v>2.0930000000000035</v>
      </c>
      <c r="AA286">
        <f t="shared" si="149"/>
        <v>3.1530000000000058</v>
      </c>
      <c r="AB286">
        <f t="shared" si="150"/>
        <v>4.2659999999999911</v>
      </c>
      <c r="AC286">
        <f t="shared" si="151"/>
        <v>5.3020000000000067</v>
      </c>
      <c r="AD286">
        <f t="shared" si="152"/>
        <v>6.3569999999999993</v>
      </c>
      <c r="AE286">
        <f t="shared" si="153"/>
        <v>7.3900000000000006</v>
      </c>
      <c r="AF286">
        <f t="shared" si="154"/>
        <v>8.3549999999999898</v>
      </c>
      <c r="AG286">
        <f t="shared" si="155"/>
        <v>9.2480000000000047</v>
      </c>
      <c r="AH286">
        <v>9.9540000000000006</v>
      </c>
      <c r="AI286">
        <v>10.536</v>
      </c>
      <c r="AJ286">
        <v>11.061999999999999</v>
      </c>
      <c r="AK286">
        <v>11.587</v>
      </c>
      <c r="AL286">
        <v>12.256</v>
      </c>
      <c r="AM286">
        <v>12.815</v>
      </c>
      <c r="AN286">
        <v>13.287000000000001</v>
      </c>
      <c r="AO286">
        <v>13.785</v>
      </c>
      <c r="AP286">
        <v>14.218999999999999</v>
      </c>
      <c r="AQ286">
        <v>14.718999999999999</v>
      </c>
      <c r="AS286">
        <f t="shared" si="178"/>
        <v>471</v>
      </c>
      <c r="AT286">
        <f t="shared" si="178"/>
        <v>471</v>
      </c>
      <c r="AU286">
        <f t="shared" si="178"/>
        <v>471</v>
      </c>
      <c r="AV286" s="5">
        <f t="shared" si="156"/>
        <v>540.76761019953835</v>
      </c>
      <c r="AW286" s="5">
        <f t="shared" si="157"/>
        <v>487.14410321269634</v>
      </c>
      <c r="AX286" s="5">
        <f t="shared" si="158"/>
        <v>477.75648161263473</v>
      </c>
      <c r="AY286" s="5">
        <f t="shared" si="159"/>
        <v>529.79541894074634</v>
      </c>
      <c r="AZ286" s="5">
        <f t="shared" si="160"/>
        <v>515.55195996661587</v>
      </c>
      <c r="BA286" s="5">
        <f t="shared" si="161"/>
        <v>586.70855329397443</v>
      </c>
      <c r="BB286" s="5">
        <f t="shared" si="162"/>
        <v>540.02877423397388</v>
      </c>
      <c r="BC286" s="5">
        <f t="shared" si="163"/>
        <v>645.7209801515304</v>
      </c>
      <c r="BD286" s="5">
        <f t="shared" si="164"/>
        <v>746.6528402611217</v>
      </c>
      <c r="BE286" s="5">
        <f t="shared" si="165"/>
        <v>854.55622168456637</v>
      </c>
      <c r="BF286" s="5">
        <f t="shared" si="166"/>
        <v>1087.8531383156021</v>
      </c>
      <c r="BG286" s="5">
        <f t="shared" si="167"/>
        <v>1158.0902993988</v>
      </c>
      <c r="BH286" s="5">
        <f t="shared" si="168"/>
        <v>1117.1696648046996</v>
      </c>
      <c r="BI286" s="5">
        <f t="shared" si="169"/>
        <v>1185.211699340485</v>
      </c>
      <c r="BJ286" s="5">
        <f t="shared" si="170"/>
        <v>1217.2078438681192</v>
      </c>
      <c r="BK286" s="5">
        <f t="shared" si="171"/>
        <v>1443.7292549020424</v>
      </c>
      <c r="BL286" s="5">
        <f t="shared" si="172"/>
        <v>1439.0754124324883</v>
      </c>
      <c r="BM286" s="5">
        <f t="shared" si="173"/>
        <v>1467.0094940344186</v>
      </c>
      <c r="BN286" s="5">
        <f t="shared" si="174"/>
        <v>1331.5500312539493</v>
      </c>
      <c r="BO286" s="5">
        <f t="shared" si="175"/>
        <v>1435.8564227403865</v>
      </c>
    </row>
    <row r="287" spans="1:67" x14ac:dyDescent="0.3">
      <c r="A287">
        <f t="shared" si="176"/>
        <v>283</v>
      </c>
      <c r="B287">
        <f t="shared" si="145"/>
        <v>471</v>
      </c>
      <c r="C287" s="5">
        <f>AU287*EXP('Capital Market Assumptions'!$B$22+'Capital Market Assumptions'!$B$23*'Random Draws'!B286)</f>
        <v>525.64300011263163</v>
      </c>
      <c r="D287" s="5">
        <f>AV287*EXP('Capital Market Assumptions'!$B$22+'Capital Market Assumptions'!$B$23*'Random Draws'!C286)</f>
        <v>591.7359998391853</v>
      </c>
      <c r="E287" s="5">
        <f>AW287*EXP('Capital Market Assumptions'!$B$22+'Capital Market Assumptions'!$B$23*'Random Draws'!D286)</f>
        <v>532.92184511311689</v>
      </c>
      <c r="F287" s="5">
        <f>AX287*EXP('Capital Market Assumptions'!$B$22+'Capital Market Assumptions'!$B$23*'Random Draws'!E286)</f>
        <v>591.17537781582291</v>
      </c>
      <c r="G287" s="5">
        <f>AY287*EXP('Capital Market Assumptions'!$B$22+'Capital Market Assumptions'!$B$23*'Random Draws'!F286)</f>
        <v>636.57037582086321</v>
      </c>
      <c r="H287" s="5">
        <f>AZ287*EXP('Capital Market Assumptions'!$B$22+'Capital Market Assumptions'!$B$23*'Random Draws'!G286)</f>
        <v>596.319570984606</v>
      </c>
      <c r="I287" s="5">
        <f>BA287*EXP('Capital Market Assumptions'!$B$22+'Capital Market Assumptions'!$B$23*'Random Draws'!H286)</f>
        <v>607.99660857309334</v>
      </c>
      <c r="J287" s="5">
        <f>BB287*EXP('Capital Market Assumptions'!$B$22+'Capital Market Assumptions'!$B$23*'Random Draws'!I286)</f>
        <v>620.87915225103563</v>
      </c>
      <c r="K287" s="5">
        <f>BC287*EXP('Capital Market Assumptions'!$B$22+'Capital Market Assumptions'!$B$23*'Random Draws'!J286)</f>
        <v>734.6319677006328</v>
      </c>
      <c r="L287" s="5">
        <f>BD287*EXP('Capital Market Assumptions'!$B$22+'Capital Market Assumptions'!$B$23*'Random Draws'!K286)</f>
        <v>889.5233457049078</v>
      </c>
      <c r="M287" s="5">
        <f>BE287*EXP('Capital Market Assumptions'!$B$22+'Capital Market Assumptions'!$B$23*'Random Draws'!L286)</f>
        <v>910.67300166512553</v>
      </c>
      <c r="N287" s="5">
        <f>BF287*EXP('Capital Market Assumptions'!$B$22+'Capital Market Assumptions'!$B$23*'Random Draws'!M286)</f>
        <v>822.76661863935021</v>
      </c>
      <c r="O287" s="5">
        <f>BG287*EXP('Capital Market Assumptions'!$B$22+'Capital Market Assumptions'!$B$23*'Random Draws'!N286)</f>
        <v>950.51706095723193</v>
      </c>
      <c r="P287" s="5">
        <f>BH287*EXP('Capital Market Assumptions'!$B$22+'Capital Market Assumptions'!$B$23*'Random Draws'!O286)</f>
        <v>992.19966469175756</v>
      </c>
      <c r="Q287" s="5">
        <f>BI287*EXP('Capital Market Assumptions'!$B$22+'Capital Market Assumptions'!$B$23*'Random Draws'!P286)</f>
        <v>1087.7105931687968</v>
      </c>
      <c r="R287" s="5">
        <f>BJ287*EXP('Capital Market Assumptions'!$B$22+'Capital Market Assumptions'!$B$23*'Random Draws'!Q286)</f>
        <v>1412.0254879848451</v>
      </c>
      <c r="S287" s="5">
        <f>BK287*EXP('Capital Market Assumptions'!$B$22+'Capital Market Assumptions'!$B$23*'Random Draws'!R286)</f>
        <v>1406.7343615396001</v>
      </c>
      <c r="T287" s="5">
        <f>BL287*EXP('Capital Market Assumptions'!$B$22+'Capital Market Assumptions'!$B$23*'Random Draws'!S286)</f>
        <v>1345.4393518665941</v>
      </c>
      <c r="U287" s="5">
        <f>BM287*EXP('Capital Market Assumptions'!$B$22+'Capital Market Assumptions'!$B$23*'Random Draws'!T286)</f>
        <v>1509.1372865661435</v>
      </c>
      <c r="V287" s="5">
        <f>BN287*EXP('Capital Market Assumptions'!$B$22+'Capital Market Assumptions'!$B$23*'Random Draws'!U286)</f>
        <v>1624.2312761035441</v>
      </c>
      <c r="X287">
        <f t="shared" si="146"/>
        <v>4.2999999999999261E-2</v>
      </c>
      <c r="Y287">
        <f t="shared" si="147"/>
        <v>1.0600000000000023</v>
      </c>
      <c r="Z287">
        <f t="shared" si="148"/>
        <v>2.0930000000000035</v>
      </c>
      <c r="AA287">
        <f t="shared" si="149"/>
        <v>3.1530000000000058</v>
      </c>
      <c r="AB287">
        <f t="shared" si="150"/>
        <v>4.2659999999999911</v>
      </c>
      <c r="AC287">
        <f t="shared" si="151"/>
        <v>5.3020000000000067</v>
      </c>
      <c r="AD287">
        <f t="shared" si="152"/>
        <v>6.3569999999999993</v>
      </c>
      <c r="AE287">
        <f t="shared" si="153"/>
        <v>7.3900000000000006</v>
      </c>
      <c r="AF287">
        <f t="shared" si="154"/>
        <v>8.3549999999999898</v>
      </c>
      <c r="AG287">
        <f t="shared" si="155"/>
        <v>9.2480000000000047</v>
      </c>
      <c r="AH287">
        <v>9.9540000000000006</v>
      </c>
      <c r="AI287">
        <v>10.536</v>
      </c>
      <c r="AJ287">
        <v>11.061999999999999</v>
      </c>
      <c r="AK287">
        <v>11.587</v>
      </c>
      <c r="AL287">
        <v>12.256</v>
      </c>
      <c r="AM287">
        <v>12.815</v>
      </c>
      <c r="AN287">
        <v>13.287000000000001</v>
      </c>
      <c r="AO287">
        <v>13.785</v>
      </c>
      <c r="AP287">
        <v>14.218999999999999</v>
      </c>
      <c r="AQ287">
        <v>14.718999999999999</v>
      </c>
      <c r="AS287">
        <f t="shared" si="178"/>
        <v>471</v>
      </c>
      <c r="AT287">
        <f t="shared" si="178"/>
        <v>471</v>
      </c>
      <c r="AU287">
        <f t="shared" si="178"/>
        <v>471</v>
      </c>
      <c r="AV287" s="5">
        <f t="shared" si="156"/>
        <v>525.60000011263162</v>
      </c>
      <c r="AW287" s="5">
        <f t="shared" si="157"/>
        <v>590.67599983918535</v>
      </c>
      <c r="AX287" s="5">
        <f t="shared" si="158"/>
        <v>530.82884511311693</v>
      </c>
      <c r="AY287" s="5">
        <f t="shared" si="159"/>
        <v>588.02237781582289</v>
      </c>
      <c r="AZ287" s="5">
        <f t="shared" si="160"/>
        <v>632.30437582086324</v>
      </c>
      <c r="BA287" s="5">
        <f t="shared" si="161"/>
        <v>591.01757098460598</v>
      </c>
      <c r="BB287" s="5">
        <f t="shared" si="162"/>
        <v>601.63960857309337</v>
      </c>
      <c r="BC287" s="5">
        <f t="shared" si="163"/>
        <v>613.48915225103565</v>
      </c>
      <c r="BD287" s="5">
        <f t="shared" si="164"/>
        <v>726.27696770063278</v>
      </c>
      <c r="BE287" s="5">
        <f t="shared" si="165"/>
        <v>880.27534570490775</v>
      </c>
      <c r="BF287" s="5">
        <f t="shared" si="166"/>
        <v>900.71900166512557</v>
      </c>
      <c r="BG287" s="5">
        <f t="shared" si="167"/>
        <v>812.23061863935027</v>
      </c>
      <c r="BH287" s="5">
        <f t="shared" si="168"/>
        <v>939.45506095723192</v>
      </c>
      <c r="BI287" s="5">
        <f t="shared" si="169"/>
        <v>980.61266469175757</v>
      </c>
      <c r="BJ287" s="5">
        <f t="shared" si="170"/>
        <v>1075.4545931687967</v>
      </c>
      <c r="BK287" s="5">
        <f t="shared" si="171"/>
        <v>1399.210487984845</v>
      </c>
      <c r="BL287" s="5">
        <f t="shared" si="172"/>
        <v>1393.4473615396</v>
      </c>
      <c r="BM287" s="5">
        <f t="shared" si="173"/>
        <v>1331.654351866594</v>
      </c>
      <c r="BN287" s="5">
        <f t="shared" si="174"/>
        <v>1494.9182865661435</v>
      </c>
      <c r="BO287" s="5">
        <f t="shared" si="175"/>
        <v>1609.5122761035441</v>
      </c>
    </row>
    <row r="288" spans="1:67" x14ac:dyDescent="0.3">
      <c r="A288">
        <f t="shared" si="176"/>
        <v>284</v>
      </c>
      <c r="B288">
        <f t="shared" si="145"/>
        <v>471</v>
      </c>
      <c r="C288" s="5">
        <f>AU288*EXP('Capital Market Assumptions'!$B$22+'Capital Market Assumptions'!$B$23*'Random Draws'!B287)</f>
        <v>583.70215132885392</v>
      </c>
      <c r="D288" s="5">
        <f>AV288*EXP('Capital Market Assumptions'!$B$22+'Capital Market Assumptions'!$B$23*'Random Draws'!C287)</f>
        <v>699.63014602883561</v>
      </c>
      <c r="E288" s="5">
        <f>AW288*EXP('Capital Market Assumptions'!$B$22+'Capital Market Assumptions'!$B$23*'Random Draws'!D287)</f>
        <v>737.42418914359052</v>
      </c>
      <c r="F288" s="5">
        <f>AX288*EXP('Capital Market Assumptions'!$B$22+'Capital Market Assumptions'!$B$23*'Random Draws'!E287)</f>
        <v>944.17449498327812</v>
      </c>
      <c r="G288" s="5">
        <f>AY288*EXP('Capital Market Assumptions'!$B$22+'Capital Market Assumptions'!$B$23*'Random Draws'!F287)</f>
        <v>1002.5042879791713</v>
      </c>
      <c r="H288" s="5">
        <f>AZ288*EXP('Capital Market Assumptions'!$B$22+'Capital Market Assumptions'!$B$23*'Random Draws'!G287)</f>
        <v>1050.2062514252798</v>
      </c>
      <c r="I288" s="5">
        <f>BA288*EXP('Capital Market Assumptions'!$B$22+'Capital Market Assumptions'!$B$23*'Random Draws'!H287)</f>
        <v>1126.1289839105718</v>
      </c>
      <c r="J288" s="5">
        <f>BB288*EXP('Capital Market Assumptions'!$B$22+'Capital Market Assumptions'!$B$23*'Random Draws'!I287)</f>
        <v>1402.375502133242</v>
      </c>
      <c r="K288" s="5">
        <f>BC288*EXP('Capital Market Assumptions'!$B$22+'Capital Market Assumptions'!$B$23*'Random Draws'!J287)</f>
        <v>1284.3857993338813</v>
      </c>
      <c r="L288" s="5">
        <f>BD288*EXP('Capital Market Assumptions'!$B$22+'Capital Market Assumptions'!$B$23*'Random Draws'!K287)</f>
        <v>1558.4776713103229</v>
      </c>
      <c r="M288" s="5">
        <f>BE288*EXP('Capital Market Assumptions'!$B$22+'Capital Market Assumptions'!$B$23*'Random Draws'!L287)</f>
        <v>2015.958314776188</v>
      </c>
      <c r="N288" s="5">
        <f>BF288*EXP('Capital Market Assumptions'!$B$22+'Capital Market Assumptions'!$B$23*'Random Draws'!M287)</f>
        <v>1728.532191632512</v>
      </c>
      <c r="O288" s="5">
        <f>BG288*EXP('Capital Market Assumptions'!$B$22+'Capital Market Assumptions'!$B$23*'Random Draws'!N287)</f>
        <v>2094.7577751069671</v>
      </c>
      <c r="P288" s="5">
        <f>BH288*EXP('Capital Market Assumptions'!$B$22+'Capital Market Assumptions'!$B$23*'Random Draws'!O287)</f>
        <v>2169.3751270253724</v>
      </c>
      <c r="Q288" s="5">
        <f>BI288*EXP('Capital Market Assumptions'!$B$22+'Capital Market Assumptions'!$B$23*'Random Draws'!P287)</f>
        <v>2467.4484917140658</v>
      </c>
      <c r="R288" s="5">
        <f>BJ288*EXP('Capital Market Assumptions'!$B$22+'Capital Market Assumptions'!$B$23*'Random Draws'!Q287)</f>
        <v>2973.9676556585032</v>
      </c>
      <c r="S288" s="5">
        <f>BK288*EXP('Capital Market Assumptions'!$B$22+'Capital Market Assumptions'!$B$23*'Random Draws'!R287)</f>
        <v>3194.4022877061348</v>
      </c>
      <c r="T288" s="5">
        <f>BL288*EXP('Capital Market Assumptions'!$B$22+'Capital Market Assumptions'!$B$23*'Random Draws'!S287)</f>
        <v>3766.0240500144168</v>
      </c>
      <c r="U288" s="5">
        <f>BM288*EXP('Capital Market Assumptions'!$B$22+'Capital Market Assumptions'!$B$23*'Random Draws'!T287)</f>
        <v>3716.2293754185798</v>
      </c>
      <c r="V288" s="5">
        <f>BN288*EXP('Capital Market Assumptions'!$B$22+'Capital Market Assumptions'!$B$23*'Random Draws'!U287)</f>
        <v>4260.1947343431375</v>
      </c>
      <c r="X288">
        <f t="shared" si="146"/>
        <v>4.2999999999999261E-2</v>
      </c>
      <c r="Y288">
        <f t="shared" si="147"/>
        <v>1.0600000000000023</v>
      </c>
      <c r="Z288">
        <f t="shared" si="148"/>
        <v>2.0930000000000035</v>
      </c>
      <c r="AA288">
        <f t="shared" si="149"/>
        <v>3.1530000000000058</v>
      </c>
      <c r="AB288">
        <f t="shared" si="150"/>
        <v>4.2659999999999911</v>
      </c>
      <c r="AC288">
        <f t="shared" si="151"/>
        <v>5.3020000000000067</v>
      </c>
      <c r="AD288">
        <f t="shared" si="152"/>
        <v>6.3569999999999993</v>
      </c>
      <c r="AE288">
        <f t="shared" si="153"/>
        <v>7.3900000000000006</v>
      </c>
      <c r="AF288">
        <f t="shared" si="154"/>
        <v>8.3549999999999898</v>
      </c>
      <c r="AG288">
        <f t="shared" si="155"/>
        <v>9.2480000000000047</v>
      </c>
      <c r="AH288">
        <v>9.9540000000000006</v>
      </c>
      <c r="AI288">
        <v>10.536</v>
      </c>
      <c r="AJ288">
        <v>11.061999999999999</v>
      </c>
      <c r="AK288">
        <v>11.587</v>
      </c>
      <c r="AL288">
        <v>12.256</v>
      </c>
      <c r="AM288">
        <v>12.815</v>
      </c>
      <c r="AN288">
        <v>13.287000000000001</v>
      </c>
      <c r="AO288">
        <v>13.785</v>
      </c>
      <c r="AP288">
        <v>14.218999999999999</v>
      </c>
      <c r="AQ288">
        <v>14.718999999999999</v>
      </c>
      <c r="AS288">
        <f t="shared" si="178"/>
        <v>471</v>
      </c>
      <c r="AT288">
        <f t="shared" si="178"/>
        <v>471</v>
      </c>
      <c r="AU288">
        <f t="shared" si="178"/>
        <v>471</v>
      </c>
      <c r="AV288" s="5">
        <f t="shared" si="156"/>
        <v>583.65915132885391</v>
      </c>
      <c r="AW288" s="5">
        <f t="shared" si="157"/>
        <v>698.57014602883555</v>
      </c>
      <c r="AX288" s="5">
        <f t="shared" si="158"/>
        <v>735.33118914359056</v>
      </c>
      <c r="AY288" s="5">
        <f t="shared" si="159"/>
        <v>941.0214949832781</v>
      </c>
      <c r="AZ288" s="5">
        <f t="shared" si="160"/>
        <v>998.23828797917133</v>
      </c>
      <c r="BA288" s="5">
        <f t="shared" si="161"/>
        <v>1044.9042514252799</v>
      </c>
      <c r="BB288" s="5">
        <f t="shared" si="162"/>
        <v>1119.7719839105719</v>
      </c>
      <c r="BC288" s="5">
        <f t="shared" si="163"/>
        <v>1394.9855021332419</v>
      </c>
      <c r="BD288" s="5">
        <f t="shared" si="164"/>
        <v>1276.0307993338813</v>
      </c>
      <c r="BE288" s="5">
        <f t="shared" si="165"/>
        <v>1549.2296713103228</v>
      </c>
      <c r="BF288" s="5">
        <f t="shared" si="166"/>
        <v>2006.004314776188</v>
      </c>
      <c r="BG288" s="5">
        <f t="shared" si="167"/>
        <v>1717.9961916325119</v>
      </c>
      <c r="BH288" s="5">
        <f t="shared" si="168"/>
        <v>2083.6957751069672</v>
      </c>
      <c r="BI288" s="5">
        <f t="shared" si="169"/>
        <v>2157.7881270253724</v>
      </c>
      <c r="BJ288" s="5">
        <f t="shared" si="170"/>
        <v>2455.1924917140659</v>
      </c>
      <c r="BK288" s="5">
        <f t="shared" si="171"/>
        <v>2961.1526556585031</v>
      </c>
      <c r="BL288" s="5">
        <f t="shared" si="172"/>
        <v>3181.1152877061349</v>
      </c>
      <c r="BM288" s="5">
        <f t="shared" si="173"/>
        <v>3752.239050014417</v>
      </c>
      <c r="BN288" s="5">
        <f t="shared" si="174"/>
        <v>3702.0103754185798</v>
      </c>
      <c r="BO288" s="5">
        <f t="shared" si="175"/>
        <v>4245.4757343431374</v>
      </c>
    </row>
    <row r="289" spans="1:67" x14ac:dyDescent="0.3">
      <c r="A289">
        <f t="shared" si="176"/>
        <v>285</v>
      </c>
      <c r="B289">
        <f t="shared" si="145"/>
        <v>471</v>
      </c>
      <c r="C289" s="5">
        <f>AU289*EXP('Capital Market Assumptions'!$B$22+'Capital Market Assumptions'!$B$23*'Random Draws'!B288)</f>
        <v>562.32957682798337</v>
      </c>
      <c r="D289" s="5">
        <f>AV289*EXP('Capital Market Assumptions'!$B$22+'Capital Market Assumptions'!$B$23*'Random Draws'!C288)</f>
        <v>674.49939303197016</v>
      </c>
      <c r="E289" s="5">
        <f>AW289*EXP('Capital Market Assumptions'!$B$22+'Capital Market Assumptions'!$B$23*'Random Draws'!D288)</f>
        <v>606.34049211936008</v>
      </c>
      <c r="F289" s="5">
        <f>AX289*EXP('Capital Market Assumptions'!$B$22+'Capital Market Assumptions'!$B$23*'Random Draws'!E288)</f>
        <v>682.37774435346626</v>
      </c>
      <c r="G289" s="5">
        <f>AY289*EXP('Capital Market Assumptions'!$B$22+'Capital Market Assumptions'!$B$23*'Random Draws'!F288)</f>
        <v>843.5188397838142</v>
      </c>
      <c r="H289" s="5">
        <f>AZ289*EXP('Capital Market Assumptions'!$B$22+'Capital Market Assumptions'!$B$23*'Random Draws'!G288)</f>
        <v>919.46742849070006</v>
      </c>
      <c r="I289" s="5">
        <f>BA289*EXP('Capital Market Assumptions'!$B$22+'Capital Market Assumptions'!$B$23*'Random Draws'!H288)</f>
        <v>862.86848948861586</v>
      </c>
      <c r="J289" s="5">
        <f>BB289*EXP('Capital Market Assumptions'!$B$22+'Capital Market Assumptions'!$B$23*'Random Draws'!I288)</f>
        <v>937.87934182716594</v>
      </c>
      <c r="K289" s="5">
        <f>BC289*EXP('Capital Market Assumptions'!$B$22+'Capital Market Assumptions'!$B$23*'Random Draws'!J288)</f>
        <v>940.53440931470595</v>
      </c>
      <c r="L289" s="5">
        <f>BD289*EXP('Capital Market Assumptions'!$B$22+'Capital Market Assumptions'!$B$23*'Random Draws'!K288)</f>
        <v>989.78336838649341</v>
      </c>
      <c r="M289" s="5">
        <f>BE289*EXP('Capital Market Assumptions'!$B$22+'Capital Market Assumptions'!$B$23*'Random Draws'!L288)</f>
        <v>1134.5893270893412</v>
      </c>
      <c r="N289" s="5">
        <f>BF289*EXP('Capital Market Assumptions'!$B$22+'Capital Market Assumptions'!$B$23*'Random Draws'!M288)</f>
        <v>1317.3545762780236</v>
      </c>
      <c r="O289" s="5">
        <f>BG289*EXP('Capital Market Assumptions'!$B$22+'Capital Market Assumptions'!$B$23*'Random Draws'!N288)</f>
        <v>1188.1466946951423</v>
      </c>
      <c r="P289" s="5">
        <f>BH289*EXP('Capital Market Assumptions'!$B$22+'Capital Market Assumptions'!$B$23*'Random Draws'!O288)</f>
        <v>1391.1319080083022</v>
      </c>
      <c r="Q289" s="5">
        <f>BI289*EXP('Capital Market Assumptions'!$B$22+'Capital Market Assumptions'!$B$23*'Random Draws'!P288)</f>
        <v>1431.2511634142948</v>
      </c>
      <c r="R289" s="5">
        <f>BJ289*EXP('Capital Market Assumptions'!$B$22+'Capital Market Assumptions'!$B$23*'Random Draws'!Q288)</f>
        <v>1618.3024311882016</v>
      </c>
      <c r="S289" s="5">
        <f>BK289*EXP('Capital Market Assumptions'!$B$22+'Capital Market Assumptions'!$B$23*'Random Draws'!R288)</f>
        <v>1783.9274530668461</v>
      </c>
      <c r="T289" s="5">
        <f>BL289*EXP('Capital Market Assumptions'!$B$22+'Capital Market Assumptions'!$B$23*'Random Draws'!S288)</f>
        <v>2054.8028006737904</v>
      </c>
      <c r="U289" s="5">
        <f>BM289*EXP('Capital Market Assumptions'!$B$22+'Capital Market Assumptions'!$B$23*'Random Draws'!T288)</f>
        <v>2424.600852226738</v>
      </c>
      <c r="V289" s="5">
        <f>BN289*EXP('Capital Market Assumptions'!$B$22+'Capital Market Assumptions'!$B$23*'Random Draws'!U288)</f>
        <v>2375.6978268333987</v>
      </c>
      <c r="X289">
        <f t="shared" si="146"/>
        <v>4.2999999999999261E-2</v>
      </c>
      <c r="Y289">
        <f t="shared" si="147"/>
        <v>1.0600000000000023</v>
      </c>
      <c r="Z289">
        <f t="shared" si="148"/>
        <v>2.0930000000000035</v>
      </c>
      <c r="AA289">
        <f t="shared" si="149"/>
        <v>3.1530000000000058</v>
      </c>
      <c r="AB289">
        <f t="shared" si="150"/>
        <v>4.2659999999999911</v>
      </c>
      <c r="AC289">
        <f t="shared" si="151"/>
        <v>5.3020000000000067</v>
      </c>
      <c r="AD289">
        <f t="shared" si="152"/>
        <v>6.3569999999999993</v>
      </c>
      <c r="AE289">
        <f t="shared" si="153"/>
        <v>7.3900000000000006</v>
      </c>
      <c r="AF289">
        <f t="shared" si="154"/>
        <v>8.3549999999999898</v>
      </c>
      <c r="AG289">
        <f t="shared" si="155"/>
        <v>9.2480000000000047</v>
      </c>
      <c r="AH289">
        <v>9.9540000000000006</v>
      </c>
      <c r="AI289">
        <v>10.536</v>
      </c>
      <c r="AJ289">
        <v>11.061999999999999</v>
      </c>
      <c r="AK289">
        <v>11.587</v>
      </c>
      <c r="AL289">
        <v>12.256</v>
      </c>
      <c r="AM289">
        <v>12.815</v>
      </c>
      <c r="AN289">
        <v>13.287000000000001</v>
      </c>
      <c r="AO289">
        <v>13.785</v>
      </c>
      <c r="AP289">
        <v>14.218999999999999</v>
      </c>
      <c r="AQ289">
        <v>14.718999999999999</v>
      </c>
      <c r="AS289">
        <f t="shared" si="178"/>
        <v>471</v>
      </c>
      <c r="AT289">
        <f t="shared" si="178"/>
        <v>471</v>
      </c>
      <c r="AU289">
        <f t="shared" si="178"/>
        <v>471</v>
      </c>
      <c r="AV289" s="5">
        <f t="shared" si="156"/>
        <v>562.28657682798337</v>
      </c>
      <c r="AW289" s="5">
        <f t="shared" si="157"/>
        <v>673.43939303197021</v>
      </c>
      <c r="AX289" s="5">
        <f t="shared" si="158"/>
        <v>604.24749211936012</v>
      </c>
      <c r="AY289" s="5">
        <f t="shared" si="159"/>
        <v>679.22474435346624</v>
      </c>
      <c r="AZ289" s="5">
        <f t="shared" si="160"/>
        <v>839.25283978381424</v>
      </c>
      <c r="BA289" s="5">
        <f t="shared" si="161"/>
        <v>914.16542849070004</v>
      </c>
      <c r="BB289" s="5">
        <f t="shared" si="162"/>
        <v>856.51148948861589</v>
      </c>
      <c r="BC289" s="5">
        <f t="shared" si="163"/>
        <v>930.48934182716596</v>
      </c>
      <c r="BD289" s="5">
        <f t="shared" si="164"/>
        <v>932.17940931470594</v>
      </c>
      <c r="BE289" s="5">
        <f t="shared" si="165"/>
        <v>980.53536838649336</v>
      </c>
      <c r="BF289" s="5">
        <f t="shared" si="166"/>
        <v>1124.6353270893412</v>
      </c>
      <c r="BG289" s="5">
        <f t="shared" si="167"/>
        <v>1306.8185762780236</v>
      </c>
      <c r="BH289" s="5">
        <f t="shared" si="168"/>
        <v>1177.0846946951424</v>
      </c>
      <c r="BI289" s="5">
        <f t="shared" si="169"/>
        <v>1379.5449080083022</v>
      </c>
      <c r="BJ289" s="5">
        <f t="shared" si="170"/>
        <v>1418.9951634142947</v>
      </c>
      <c r="BK289" s="5">
        <f t="shared" si="171"/>
        <v>1605.4874311882015</v>
      </c>
      <c r="BL289" s="5">
        <f t="shared" si="172"/>
        <v>1770.640453066846</v>
      </c>
      <c r="BM289" s="5">
        <f t="shared" si="173"/>
        <v>2041.0178006737904</v>
      </c>
      <c r="BN289" s="5">
        <f t="shared" si="174"/>
        <v>2410.3818522267379</v>
      </c>
      <c r="BO289" s="5">
        <f t="shared" si="175"/>
        <v>2360.9788268333987</v>
      </c>
    </row>
    <row r="290" spans="1:67" x14ac:dyDescent="0.3">
      <c r="A290">
        <f t="shared" si="176"/>
        <v>286</v>
      </c>
      <c r="B290">
        <f t="shared" si="145"/>
        <v>471</v>
      </c>
      <c r="C290" s="5">
        <f>AU290*EXP('Capital Market Assumptions'!$B$22+'Capital Market Assumptions'!$B$23*'Random Draws'!B289)</f>
        <v>518.9289448771766</v>
      </c>
      <c r="D290" s="5">
        <f>AV290*EXP('Capital Market Assumptions'!$B$22+'Capital Market Assumptions'!$B$23*'Random Draws'!C289)</f>
        <v>590.80303386939079</v>
      </c>
      <c r="E290" s="5">
        <f>AW290*EXP('Capital Market Assumptions'!$B$22+'Capital Market Assumptions'!$B$23*'Random Draws'!D289)</f>
        <v>655.10871745971087</v>
      </c>
      <c r="F290" s="5">
        <f>AX290*EXP('Capital Market Assumptions'!$B$22+'Capital Market Assumptions'!$B$23*'Random Draws'!E289)</f>
        <v>715.15379325231208</v>
      </c>
      <c r="G290" s="5">
        <f>AY290*EXP('Capital Market Assumptions'!$B$22+'Capital Market Assumptions'!$B$23*'Random Draws'!F289)</f>
        <v>614.67009374617692</v>
      </c>
      <c r="H290" s="5">
        <f>AZ290*EXP('Capital Market Assumptions'!$B$22+'Capital Market Assumptions'!$B$23*'Random Draws'!G289)</f>
        <v>632.63022426107318</v>
      </c>
      <c r="I290" s="5">
        <f>BA290*EXP('Capital Market Assumptions'!$B$22+'Capital Market Assumptions'!$B$23*'Random Draws'!H289)</f>
        <v>681.55795749195499</v>
      </c>
      <c r="J290" s="5">
        <f>BB290*EXP('Capital Market Assumptions'!$B$22+'Capital Market Assumptions'!$B$23*'Random Draws'!I289)</f>
        <v>581.09872995575404</v>
      </c>
      <c r="K290" s="5">
        <f>BC290*EXP('Capital Market Assumptions'!$B$22+'Capital Market Assumptions'!$B$23*'Random Draws'!J289)</f>
        <v>493.57524300987512</v>
      </c>
      <c r="L290" s="5">
        <f>BD290*EXP('Capital Market Assumptions'!$B$22+'Capital Market Assumptions'!$B$23*'Random Draws'!K289)</f>
        <v>512.30635191069643</v>
      </c>
      <c r="M290" s="5">
        <f>BE290*EXP('Capital Market Assumptions'!$B$22+'Capital Market Assumptions'!$B$23*'Random Draws'!L289)</f>
        <v>539.44404997192873</v>
      </c>
      <c r="N290" s="5">
        <f>BF290*EXP('Capital Market Assumptions'!$B$22+'Capital Market Assumptions'!$B$23*'Random Draws'!M289)</f>
        <v>450.72540688235637</v>
      </c>
      <c r="O290" s="5">
        <f>BG290*EXP('Capital Market Assumptions'!$B$22+'Capital Market Assumptions'!$B$23*'Random Draws'!N289)</f>
        <v>520.97439003207433</v>
      </c>
      <c r="P290" s="5">
        <f>BH290*EXP('Capital Market Assumptions'!$B$22+'Capital Market Assumptions'!$B$23*'Random Draws'!O289)</f>
        <v>551.55114212462411</v>
      </c>
      <c r="Q290" s="5">
        <f>BI290*EXP('Capital Market Assumptions'!$B$22+'Capital Market Assumptions'!$B$23*'Random Draws'!P289)</f>
        <v>569.72204847667604</v>
      </c>
      <c r="R290" s="5">
        <f>BJ290*EXP('Capital Market Assumptions'!$B$22+'Capital Market Assumptions'!$B$23*'Random Draws'!Q289)</f>
        <v>582.99007877422844</v>
      </c>
      <c r="S290" s="5">
        <f>BK290*EXP('Capital Market Assumptions'!$B$22+'Capital Market Assumptions'!$B$23*'Random Draws'!R289)</f>
        <v>588.48006096178688</v>
      </c>
      <c r="T290" s="5">
        <f>BL290*EXP('Capital Market Assumptions'!$B$22+'Capital Market Assumptions'!$B$23*'Random Draws'!S289)</f>
        <v>593.09182015277247</v>
      </c>
      <c r="U290" s="5">
        <f>BM290*EXP('Capital Market Assumptions'!$B$22+'Capital Market Assumptions'!$B$23*'Random Draws'!T289)</f>
        <v>570.24379987951465</v>
      </c>
      <c r="V290" s="5">
        <f>BN290*EXP('Capital Market Assumptions'!$B$22+'Capital Market Assumptions'!$B$23*'Random Draws'!U289)</f>
        <v>595.50993936482405</v>
      </c>
      <c r="X290">
        <f t="shared" si="146"/>
        <v>4.2999999999999261E-2</v>
      </c>
      <c r="Y290">
        <f t="shared" si="147"/>
        <v>1.0600000000000023</v>
      </c>
      <c r="Z290">
        <f t="shared" si="148"/>
        <v>2.0930000000000035</v>
      </c>
      <c r="AA290">
        <f t="shared" si="149"/>
        <v>3.1530000000000058</v>
      </c>
      <c r="AB290">
        <f t="shared" si="150"/>
        <v>4.2659999999999911</v>
      </c>
      <c r="AC290">
        <f t="shared" si="151"/>
        <v>5.3020000000000067</v>
      </c>
      <c r="AD290">
        <f t="shared" si="152"/>
        <v>6.3569999999999993</v>
      </c>
      <c r="AE290">
        <f t="shared" si="153"/>
        <v>7.3900000000000006</v>
      </c>
      <c r="AF290">
        <f t="shared" si="154"/>
        <v>8.3549999999999898</v>
      </c>
      <c r="AG290">
        <f t="shared" si="155"/>
        <v>9.2480000000000047</v>
      </c>
      <c r="AH290">
        <v>9.9540000000000006</v>
      </c>
      <c r="AI290">
        <v>10.536</v>
      </c>
      <c r="AJ290">
        <v>11.061999999999999</v>
      </c>
      <c r="AK290">
        <v>11.587</v>
      </c>
      <c r="AL290">
        <v>12.256</v>
      </c>
      <c r="AM290">
        <v>12.815</v>
      </c>
      <c r="AN290">
        <v>13.287000000000001</v>
      </c>
      <c r="AO290">
        <v>13.785</v>
      </c>
      <c r="AP290">
        <v>14.218999999999999</v>
      </c>
      <c r="AQ290">
        <v>14.718999999999999</v>
      </c>
      <c r="AS290">
        <f t="shared" si="178"/>
        <v>471</v>
      </c>
      <c r="AT290">
        <f t="shared" si="178"/>
        <v>471</v>
      </c>
      <c r="AU290">
        <f t="shared" si="178"/>
        <v>471</v>
      </c>
      <c r="AV290" s="5">
        <f t="shared" si="156"/>
        <v>518.8859448771766</v>
      </c>
      <c r="AW290" s="5">
        <f t="shared" si="157"/>
        <v>589.74303386939073</v>
      </c>
      <c r="AX290" s="5">
        <f t="shared" si="158"/>
        <v>653.01571745971091</v>
      </c>
      <c r="AY290" s="5">
        <f t="shared" si="159"/>
        <v>712.00079325231206</v>
      </c>
      <c r="AZ290" s="5">
        <f t="shared" si="160"/>
        <v>610.40409374617695</v>
      </c>
      <c r="BA290" s="5">
        <f t="shared" si="161"/>
        <v>627.32822426107316</v>
      </c>
      <c r="BB290" s="5">
        <f t="shared" si="162"/>
        <v>675.20095749195502</v>
      </c>
      <c r="BC290" s="5">
        <f t="shared" si="163"/>
        <v>573.70872995575405</v>
      </c>
      <c r="BD290" s="5">
        <f t="shared" si="164"/>
        <v>485.22024300987516</v>
      </c>
      <c r="BE290" s="5">
        <f t="shared" si="165"/>
        <v>503.05835191069644</v>
      </c>
      <c r="BF290" s="5">
        <f t="shared" si="166"/>
        <v>529.49004997192878</v>
      </c>
      <c r="BG290" s="5">
        <f t="shared" si="167"/>
        <v>440.18940688235637</v>
      </c>
      <c r="BH290" s="5">
        <f t="shared" si="168"/>
        <v>509.91239003207431</v>
      </c>
      <c r="BI290" s="5">
        <f t="shared" si="169"/>
        <v>539.96414212462412</v>
      </c>
      <c r="BJ290" s="5">
        <f t="shared" si="170"/>
        <v>557.46604847667606</v>
      </c>
      <c r="BK290" s="5">
        <f t="shared" si="171"/>
        <v>570.17507877422838</v>
      </c>
      <c r="BL290" s="5">
        <f t="shared" si="172"/>
        <v>575.19306096178684</v>
      </c>
      <c r="BM290" s="5">
        <f t="shared" si="173"/>
        <v>579.3068201527725</v>
      </c>
      <c r="BN290" s="5">
        <f t="shared" si="174"/>
        <v>556.0247998795146</v>
      </c>
      <c r="BO290" s="5">
        <f t="shared" si="175"/>
        <v>580.790939364824</v>
      </c>
    </row>
    <row r="291" spans="1:67" x14ac:dyDescent="0.3">
      <c r="A291">
        <f t="shared" si="176"/>
        <v>287</v>
      </c>
      <c r="B291">
        <f t="shared" si="145"/>
        <v>471</v>
      </c>
      <c r="C291" s="5">
        <f>AU291*EXP('Capital Market Assumptions'!$B$22+'Capital Market Assumptions'!$B$23*'Random Draws'!B290)</f>
        <v>465.6795156393718</v>
      </c>
      <c r="D291" s="5">
        <f>AV291*EXP('Capital Market Assumptions'!$B$22+'Capital Market Assumptions'!$B$23*'Random Draws'!C290)</f>
        <v>552.37764450646841</v>
      </c>
      <c r="E291" s="5">
        <f>AW291*EXP('Capital Market Assumptions'!$B$22+'Capital Market Assumptions'!$B$23*'Random Draws'!D290)</f>
        <v>683.49795956251228</v>
      </c>
      <c r="F291" s="5">
        <f>AX291*EXP('Capital Market Assumptions'!$B$22+'Capital Market Assumptions'!$B$23*'Random Draws'!E290)</f>
        <v>743.10668857739643</v>
      </c>
      <c r="G291" s="5">
        <f>AY291*EXP('Capital Market Assumptions'!$B$22+'Capital Market Assumptions'!$B$23*'Random Draws'!F290)</f>
        <v>719.12466311152002</v>
      </c>
      <c r="H291" s="5">
        <f>AZ291*EXP('Capital Market Assumptions'!$B$22+'Capital Market Assumptions'!$B$23*'Random Draws'!G290)</f>
        <v>733.42594666009381</v>
      </c>
      <c r="I291" s="5">
        <f>BA291*EXP('Capital Market Assumptions'!$B$22+'Capital Market Assumptions'!$B$23*'Random Draws'!H290)</f>
        <v>705.54149297755407</v>
      </c>
      <c r="J291" s="5">
        <f>BB291*EXP('Capital Market Assumptions'!$B$22+'Capital Market Assumptions'!$B$23*'Random Draws'!I290)</f>
        <v>592.16227791225072</v>
      </c>
      <c r="K291" s="5">
        <f>BC291*EXP('Capital Market Assumptions'!$B$22+'Capital Market Assumptions'!$B$23*'Random Draws'!J290)</f>
        <v>742.61960559991826</v>
      </c>
      <c r="L291" s="5">
        <f>BD291*EXP('Capital Market Assumptions'!$B$22+'Capital Market Assumptions'!$B$23*'Random Draws'!K290)</f>
        <v>721.43209691567699</v>
      </c>
      <c r="M291" s="5">
        <f>BE291*EXP('Capital Market Assumptions'!$B$22+'Capital Market Assumptions'!$B$23*'Random Draws'!L290)</f>
        <v>849.1784026901953</v>
      </c>
      <c r="N291" s="5">
        <f>BF291*EXP('Capital Market Assumptions'!$B$22+'Capital Market Assumptions'!$B$23*'Random Draws'!M290)</f>
        <v>983.1264592130749</v>
      </c>
      <c r="O291" s="5">
        <f>BG291*EXP('Capital Market Assumptions'!$B$22+'Capital Market Assumptions'!$B$23*'Random Draws'!N290)</f>
        <v>986.39825893436364</v>
      </c>
      <c r="P291" s="5">
        <f>BH291*EXP('Capital Market Assumptions'!$B$22+'Capital Market Assumptions'!$B$23*'Random Draws'!O290)</f>
        <v>974.58076985001662</v>
      </c>
      <c r="Q291" s="5">
        <f>BI291*EXP('Capital Market Assumptions'!$B$22+'Capital Market Assumptions'!$B$23*'Random Draws'!P290)</f>
        <v>984.3449416677239</v>
      </c>
      <c r="R291" s="5">
        <f>BJ291*EXP('Capital Market Assumptions'!$B$22+'Capital Market Assumptions'!$B$23*'Random Draws'!Q290)</f>
        <v>1094.6753309029696</v>
      </c>
      <c r="S291" s="5">
        <f>BK291*EXP('Capital Market Assumptions'!$B$22+'Capital Market Assumptions'!$B$23*'Random Draws'!R290)</f>
        <v>1070.8493690730324</v>
      </c>
      <c r="T291" s="5">
        <f>BL291*EXP('Capital Market Assumptions'!$B$22+'Capital Market Assumptions'!$B$23*'Random Draws'!S290)</f>
        <v>1010.0414243274296</v>
      </c>
      <c r="U291" s="5">
        <f>BM291*EXP('Capital Market Assumptions'!$B$22+'Capital Market Assumptions'!$B$23*'Random Draws'!T290)</f>
        <v>1014.4073221583609</v>
      </c>
      <c r="V291" s="5">
        <f>BN291*EXP('Capital Market Assumptions'!$B$22+'Capital Market Assumptions'!$B$23*'Random Draws'!U290)</f>
        <v>1030.4813484759152</v>
      </c>
      <c r="X291">
        <f t="shared" si="146"/>
        <v>4.2999999999999261E-2</v>
      </c>
      <c r="Y291">
        <f t="shared" si="147"/>
        <v>1.0600000000000023</v>
      </c>
      <c r="Z291">
        <f t="shared" si="148"/>
        <v>2.0930000000000035</v>
      </c>
      <c r="AA291">
        <f t="shared" si="149"/>
        <v>3.1530000000000058</v>
      </c>
      <c r="AB291">
        <f t="shared" si="150"/>
        <v>4.2659999999999911</v>
      </c>
      <c r="AC291">
        <f t="shared" si="151"/>
        <v>5.3020000000000067</v>
      </c>
      <c r="AD291">
        <f t="shared" si="152"/>
        <v>6.3569999999999993</v>
      </c>
      <c r="AE291">
        <f t="shared" si="153"/>
        <v>7.3900000000000006</v>
      </c>
      <c r="AF291">
        <f t="shared" si="154"/>
        <v>8.3549999999999898</v>
      </c>
      <c r="AG291">
        <f t="shared" si="155"/>
        <v>9.2480000000000047</v>
      </c>
      <c r="AH291">
        <v>9.9540000000000006</v>
      </c>
      <c r="AI291">
        <v>10.536</v>
      </c>
      <c r="AJ291">
        <v>11.061999999999999</v>
      </c>
      <c r="AK291">
        <v>11.587</v>
      </c>
      <c r="AL291">
        <v>12.256</v>
      </c>
      <c r="AM291">
        <v>12.815</v>
      </c>
      <c r="AN291">
        <v>13.287000000000001</v>
      </c>
      <c r="AO291">
        <v>13.785</v>
      </c>
      <c r="AP291">
        <v>14.218999999999999</v>
      </c>
      <c r="AQ291">
        <v>14.718999999999999</v>
      </c>
      <c r="AS291">
        <f t="shared" si="178"/>
        <v>471</v>
      </c>
      <c r="AT291">
        <f t="shared" si="178"/>
        <v>471</v>
      </c>
      <c r="AU291">
        <f t="shared" si="178"/>
        <v>471</v>
      </c>
      <c r="AV291" s="5">
        <f t="shared" si="156"/>
        <v>465.63651563937179</v>
      </c>
      <c r="AW291" s="5">
        <f t="shared" si="157"/>
        <v>551.31764450646847</v>
      </c>
      <c r="AX291" s="5">
        <f t="shared" si="158"/>
        <v>681.40495956251232</v>
      </c>
      <c r="AY291" s="5">
        <f t="shared" si="159"/>
        <v>739.95368857739641</v>
      </c>
      <c r="AZ291" s="5">
        <f t="shared" si="160"/>
        <v>714.85866311152006</v>
      </c>
      <c r="BA291" s="5">
        <f t="shared" si="161"/>
        <v>728.12394666009379</v>
      </c>
      <c r="BB291" s="5">
        <f t="shared" si="162"/>
        <v>699.1844929775541</v>
      </c>
      <c r="BC291" s="5">
        <f t="shared" si="163"/>
        <v>584.77227791225073</v>
      </c>
      <c r="BD291" s="5">
        <f t="shared" si="164"/>
        <v>734.26460559991824</v>
      </c>
      <c r="BE291" s="5">
        <f t="shared" si="165"/>
        <v>712.18409691567695</v>
      </c>
      <c r="BF291" s="5">
        <f t="shared" si="166"/>
        <v>839.22440269019535</v>
      </c>
      <c r="BG291" s="5">
        <f t="shared" si="167"/>
        <v>972.59045921307495</v>
      </c>
      <c r="BH291" s="5">
        <f t="shared" si="168"/>
        <v>975.33625893436363</v>
      </c>
      <c r="BI291" s="5">
        <f t="shared" si="169"/>
        <v>962.99376985001663</v>
      </c>
      <c r="BJ291" s="5">
        <f t="shared" si="170"/>
        <v>972.08894166772393</v>
      </c>
      <c r="BK291" s="5">
        <f t="shared" si="171"/>
        <v>1081.8603309029695</v>
      </c>
      <c r="BL291" s="5">
        <f t="shared" si="172"/>
        <v>1057.5623690730324</v>
      </c>
      <c r="BM291" s="5">
        <f t="shared" si="173"/>
        <v>996.25642432742961</v>
      </c>
      <c r="BN291" s="5">
        <f t="shared" si="174"/>
        <v>1000.1883221583608</v>
      </c>
      <c r="BO291" s="5">
        <f t="shared" si="175"/>
        <v>1015.7623484759151</v>
      </c>
    </row>
    <row r="292" spans="1:67" x14ac:dyDescent="0.3">
      <c r="A292">
        <f t="shared" si="176"/>
        <v>288</v>
      </c>
      <c r="B292">
        <f t="shared" si="145"/>
        <v>471</v>
      </c>
      <c r="C292" s="5">
        <f>AU292*EXP('Capital Market Assumptions'!$B$22+'Capital Market Assumptions'!$B$23*'Random Draws'!B291)</f>
        <v>467.78789123748402</v>
      </c>
      <c r="D292" s="5">
        <f>AV292*EXP('Capital Market Assumptions'!$B$22+'Capital Market Assumptions'!$B$23*'Random Draws'!C291)</f>
        <v>510.46503907055325</v>
      </c>
      <c r="E292" s="5">
        <f>AW292*EXP('Capital Market Assumptions'!$B$22+'Capital Market Assumptions'!$B$23*'Random Draws'!D291)</f>
        <v>463.57979544228112</v>
      </c>
      <c r="F292" s="5">
        <f>AX292*EXP('Capital Market Assumptions'!$B$22+'Capital Market Assumptions'!$B$23*'Random Draws'!E291)</f>
        <v>439.72445200711911</v>
      </c>
      <c r="G292" s="5">
        <f>AY292*EXP('Capital Market Assumptions'!$B$22+'Capital Market Assumptions'!$B$23*'Random Draws'!F291)</f>
        <v>410.84593159812977</v>
      </c>
      <c r="H292" s="5">
        <f>AZ292*EXP('Capital Market Assumptions'!$B$22+'Capital Market Assumptions'!$B$23*'Random Draws'!G291)</f>
        <v>466.10002658885315</v>
      </c>
      <c r="I292" s="5">
        <f>BA292*EXP('Capital Market Assumptions'!$B$22+'Capital Market Assumptions'!$B$23*'Random Draws'!H291)</f>
        <v>466.97233456214991</v>
      </c>
      <c r="J292" s="5">
        <f>BB292*EXP('Capital Market Assumptions'!$B$22+'Capital Market Assumptions'!$B$23*'Random Draws'!I291)</f>
        <v>447.50715450341795</v>
      </c>
      <c r="K292" s="5">
        <f>BC292*EXP('Capital Market Assumptions'!$B$22+'Capital Market Assumptions'!$B$23*'Random Draws'!J291)</f>
        <v>474.14001672253863</v>
      </c>
      <c r="L292" s="5">
        <f>BD292*EXP('Capital Market Assumptions'!$B$22+'Capital Market Assumptions'!$B$23*'Random Draws'!K291)</f>
        <v>479.49230088244445</v>
      </c>
      <c r="M292" s="5">
        <f>BE292*EXP('Capital Market Assumptions'!$B$22+'Capital Market Assumptions'!$B$23*'Random Draws'!L291)</f>
        <v>419.49900414747032</v>
      </c>
      <c r="N292" s="5">
        <f>BF292*EXP('Capital Market Assumptions'!$B$22+'Capital Market Assumptions'!$B$23*'Random Draws'!M291)</f>
        <v>444.00330592808791</v>
      </c>
      <c r="O292" s="5">
        <f>BG292*EXP('Capital Market Assumptions'!$B$22+'Capital Market Assumptions'!$B$23*'Random Draws'!N291)</f>
        <v>470.75809128643749</v>
      </c>
      <c r="P292" s="5">
        <f>BH292*EXP('Capital Market Assumptions'!$B$22+'Capital Market Assumptions'!$B$23*'Random Draws'!O291)</f>
        <v>541.19582040178955</v>
      </c>
      <c r="Q292" s="5">
        <f>BI292*EXP('Capital Market Assumptions'!$B$22+'Capital Market Assumptions'!$B$23*'Random Draws'!P291)</f>
        <v>462.94922548451274</v>
      </c>
      <c r="R292" s="5">
        <f>BJ292*EXP('Capital Market Assumptions'!$B$22+'Capital Market Assumptions'!$B$23*'Random Draws'!Q291)</f>
        <v>432.97853708468409</v>
      </c>
      <c r="S292" s="5">
        <f>BK292*EXP('Capital Market Assumptions'!$B$22+'Capital Market Assumptions'!$B$23*'Random Draws'!R291)</f>
        <v>406.77660812879884</v>
      </c>
      <c r="T292" s="5">
        <f>BL292*EXP('Capital Market Assumptions'!$B$22+'Capital Market Assumptions'!$B$23*'Random Draws'!S291)</f>
        <v>417.54617697668243</v>
      </c>
      <c r="U292" s="5">
        <f>BM292*EXP('Capital Market Assumptions'!$B$22+'Capital Market Assumptions'!$B$23*'Random Draws'!T291)</f>
        <v>467.82784481396141</v>
      </c>
      <c r="V292" s="5">
        <f>BN292*EXP('Capital Market Assumptions'!$B$22+'Capital Market Assumptions'!$B$23*'Random Draws'!U291)</f>
        <v>474.23620621838933</v>
      </c>
      <c r="X292">
        <f t="shared" si="146"/>
        <v>4.2999999999999261E-2</v>
      </c>
      <c r="Y292">
        <f t="shared" si="147"/>
        <v>1.0600000000000023</v>
      </c>
      <c r="Z292">
        <f t="shared" si="148"/>
        <v>2.0930000000000035</v>
      </c>
      <c r="AA292">
        <f t="shared" si="149"/>
        <v>3.1530000000000058</v>
      </c>
      <c r="AB292">
        <f t="shared" si="150"/>
        <v>4.2659999999999911</v>
      </c>
      <c r="AC292">
        <f t="shared" si="151"/>
        <v>5.3020000000000067</v>
      </c>
      <c r="AD292">
        <f t="shared" si="152"/>
        <v>6.3569999999999993</v>
      </c>
      <c r="AE292">
        <f t="shared" si="153"/>
        <v>7.3900000000000006</v>
      </c>
      <c r="AF292">
        <f t="shared" si="154"/>
        <v>8.3549999999999898</v>
      </c>
      <c r="AG292">
        <f t="shared" si="155"/>
        <v>9.2480000000000047</v>
      </c>
      <c r="AH292">
        <v>9.9540000000000006</v>
      </c>
      <c r="AI292">
        <v>10.536</v>
      </c>
      <c r="AJ292">
        <v>11.061999999999999</v>
      </c>
      <c r="AK292">
        <v>11.587</v>
      </c>
      <c r="AL292">
        <v>12.256</v>
      </c>
      <c r="AM292">
        <v>12.815</v>
      </c>
      <c r="AN292">
        <v>13.287000000000001</v>
      </c>
      <c r="AO292">
        <v>13.785</v>
      </c>
      <c r="AP292">
        <v>14.218999999999999</v>
      </c>
      <c r="AQ292">
        <v>14.718999999999999</v>
      </c>
      <c r="AS292">
        <f t="shared" si="178"/>
        <v>471</v>
      </c>
      <c r="AT292">
        <f t="shared" si="178"/>
        <v>471</v>
      </c>
      <c r="AU292">
        <f t="shared" si="178"/>
        <v>471</v>
      </c>
      <c r="AV292" s="5">
        <f t="shared" si="156"/>
        <v>467.74489123748401</v>
      </c>
      <c r="AW292" s="5">
        <f t="shared" si="157"/>
        <v>509.40503907055324</v>
      </c>
      <c r="AX292" s="5">
        <f t="shared" si="158"/>
        <v>461.48679544228111</v>
      </c>
      <c r="AY292" s="5">
        <f t="shared" si="159"/>
        <v>436.57145200711909</v>
      </c>
      <c r="AZ292" s="5">
        <f t="shared" si="160"/>
        <v>406.57993159812975</v>
      </c>
      <c r="BA292" s="5">
        <f t="shared" si="161"/>
        <v>460.79802658885313</v>
      </c>
      <c r="BB292" s="5">
        <f t="shared" si="162"/>
        <v>460.61533456214988</v>
      </c>
      <c r="BC292" s="5">
        <f t="shared" si="163"/>
        <v>440.11715450341796</v>
      </c>
      <c r="BD292" s="5">
        <f t="shared" si="164"/>
        <v>465.78501672253867</v>
      </c>
      <c r="BE292" s="5">
        <f t="shared" si="165"/>
        <v>470.24430088244446</v>
      </c>
      <c r="BF292" s="5">
        <f t="shared" si="166"/>
        <v>409.54500414747031</v>
      </c>
      <c r="BG292" s="5">
        <f t="shared" si="167"/>
        <v>433.46730592808791</v>
      </c>
      <c r="BH292" s="5">
        <f t="shared" si="168"/>
        <v>459.69609128643748</v>
      </c>
      <c r="BI292" s="5">
        <f t="shared" si="169"/>
        <v>529.60882040178956</v>
      </c>
      <c r="BJ292" s="5">
        <f t="shared" si="170"/>
        <v>450.69322548451271</v>
      </c>
      <c r="BK292" s="5">
        <f t="shared" si="171"/>
        <v>420.16353708468409</v>
      </c>
      <c r="BL292" s="5">
        <f t="shared" si="172"/>
        <v>393.48960812879886</v>
      </c>
      <c r="BM292" s="5">
        <f t="shared" si="173"/>
        <v>403.76117697668241</v>
      </c>
      <c r="BN292" s="5">
        <f t="shared" si="174"/>
        <v>453.60884481396141</v>
      </c>
      <c r="BO292" s="5">
        <f t="shared" si="175"/>
        <v>459.51720621838933</v>
      </c>
    </row>
    <row r="293" spans="1:67" x14ac:dyDescent="0.3">
      <c r="A293">
        <f t="shared" si="176"/>
        <v>289</v>
      </c>
      <c r="B293">
        <f t="shared" si="145"/>
        <v>471</v>
      </c>
      <c r="C293" s="5">
        <f>AU293*EXP('Capital Market Assumptions'!$B$22+'Capital Market Assumptions'!$B$23*'Random Draws'!B292)</f>
        <v>579.76455174428236</v>
      </c>
      <c r="D293" s="5">
        <f>AV293*EXP('Capital Market Assumptions'!$B$22+'Capital Market Assumptions'!$B$23*'Random Draws'!C292)</f>
        <v>745.30871693489178</v>
      </c>
      <c r="E293" s="5">
        <f>AW293*EXP('Capital Market Assumptions'!$B$22+'Capital Market Assumptions'!$B$23*'Random Draws'!D292)</f>
        <v>655.49565912928267</v>
      </c>
      <c r="F293" s="5">
        <f>AX293*EXP('Capital Market Assumptions'!$B$22+'Capital Market Assumptions'!$B$23*'Random Draws'!E292)</f>
        <v>690.50388561377645</v>
      </c>
      <c r="G293" s="5">
        <f>AY293*EXP('Capital Market Assumptions'!$B$22+'Capital Market Assumptions'!$B$23*'Random Draws'!F292)</f>
        <v>776.67061974233809</v>
      </c>
      <c r="H293" s="5">
        <f>AZ293*EXP('Capital Market Assumptions'!$B$22+'Capital Market Assumptions'!$B$23*'Random Draws'!G292)</f>
        <v>978.20792651467741</v>
      </c>
      <c r="I293" s="5">
        <f>BA293*EXP('Capital Market Assumptions'!$B$22+'Capital Market Assumptions'!$B$23*'Random Draws'!H292)</f>
        <v>977.65991776257749</v>
      </c>
      <c r="J293" s="5">
        <f>BB293*EXP('Capital Market Assumptions'!$B$22+'Capital Market Assumptions'!$B$23*'Random Draws'!I292)</f>
        <v>907.51329206477169</v>
      </c>
      <c r="K293" s="5">
        <f>BC293*EXP('Capital Market Assumptions'!$B$22+'Capital Market Assumptions'!$B$23*'Random Draws'!J292)</f>
        <v>815.33999073276448</v>
      </c>
      <c r="L293" s="5">
        <f>BD293*EXP('Capital Market Assumptions'!$B$22+'Capital Market Assumptions'!$B$23*'Random Draws'!K292)</f>
        <v>981.74335539714082</v>
      </c>
      <c r="M293" s="5">
        <f>BE293*EXP('Capital Market Assumptions'!$B$22+'Capital Market Assumptions'!$B$23*'Random Draws'!L292)</f>
        <v>1150.798655765399</v>
      </c>
      <c r="N293" s="5">
        <f>BF293*EXP('Capital Market Assumptions'!$B$22+'Capital Market Assumptions'!$B$23*'Random Draws'!M292)</f>
        <v>1567.2260077904671</v>
      </c>
      <c r="O293" s="5">
        <f>BG293*EXP('Capital Market Assumptions'!$B$22+'Capital Market Assumptions'!$B$23*'Random Draws'!N292)</f>
        <v>1690.5173155909592</v>
      </c>
      <c r="P293" s="5">
        <f>BH293*EXP('Capital Market Assumptions'!$B$22+'Capital Market Assumptions'!$B$23*'Random Draws'!O292)</f>
        <v>1713.1556118186202</v>
      </c>
      <c r="Q293" s="5">
        <f>BI293*EXP('Capital Market Assumptions'!$B$22+'Capital Market Assumptions'!$B$23*'Random Draws'!P292)</f>
        <v>2051.7712555100466</v>
      </c>
      <c r="R293" s="5">
        <f>BJ293*EXP('Capital Market Assumptions'!$B$22+'Capital Market Assumptions'!$B$23*'Random Draws'!Q292)</f>
        <v>1984.1384183373584</v>
      </c>
      <c r="S293" s="5">
        <f>BK293*EXP('Capital Market Assumptions'!$B$22+'Capital Market Assumptions'!$B$23*'Random Draws'!R292)</f>
        <v>2096.675320978105</v>
      </c>
      <c r="T293" s="5">
        <f>BL293*EXP('Capital Market Assumptions'!$B$22+'Capital Market Assumptions'!$B$23*'Random Draws'!S292)</f>
        <v>2214.4428134570653</v>
      </c>
      <c r="U293" s="5">
        <f>BM293*EXP('Capital Market Assumptions'!$B$22+'Capital Market Assumptions'!$B$23*'Random Draws'!T292)</f>
        <v>2311.2557261220531</v>
      </c>
      <c r="V293" s="5">
        <f>BN293*EXP('Capital Market Assumptions'!$B$22+'Capital Market Assumptions'!$B$23*'Random Draws'!U292)</f>
        <v>2230.2113675553023</v>
      </c>
      <c r="X293">
        <f t="shared" si="146"/>
        <v>4.2999999999999261E-2</v>
      </c>
      <c r="Y293">
        <f t="shared" si="147"/>
        <v>1.0600000000000023</v>
      </c>
      <c r="Z293">
        <f t="shared" si="148"/>
        <v>2.0930000000000035</v>
      </c>
      <c r="AA293">
        <f t="shared" si="149"/>
        <v>3.1530000000000058</v>
      </c>
      <c r="AB293">
        <f t="shared" si="150"/>
        <v>4.2659999999999911</v>
      </c>
      <c r="AC293">
        <f t="shared" si="151"/>
        <v>5.3020000000000067</v>
      </c>
      <c r="AD293">
        <f t="shared" si="152"/>
        <v>6.3569999999999993</v>
      </c>
      <c r="AE293">
        <f t="shared" si="153"/>
        <v>7.3900000000000006</v>
      </c>
      <c r="AF293">
        <f t="shared" si="154"/>
        <v>8.3549999999999898</v>
      </c>
      <c r="AG293">
        <f t="shared" si="155"/>
        <v>9.2480000000000047</v>
      </c>
      <c r="AH293">
        <v>9.9540000000000006</v>
      </c>
      <c r="AI293">
        <v>10.536</v>
      </c>
      <c r="AJ293">
        <v>11.061999999999999</v>
      </c>
      <c r="AK293">
        <v>11.587</v>
      </c>
      <c r="AL293">
        <v>12.256</v>
      </c>
      <c r="AM293">
        <v>12.815</v>
      </c>
      <c r="AN293">
        <v>13.287000000000001</v>
      </c>
      <c r="AO293">
        <v>13.785</v>
      </c>
      <c r="AP293">
        <v>14.218999999999999</v>
      </c>
      <c r="AQ293">
        <v>14.718999999999999</v>
      </c>
      <c r="AS293">
        <f t="shared" si="178"/>
        <v>471</v>
      </c>
      <c r="AT293">
        <f t="shared" si="178"/>
        <v>471</v>
      </c>
      <c r="AU293">
        <f t="shared" si="178"/>
        <v>471</v>
      </c>
      <c r="AV293" s="5">
        <f t="shared" si="156"/>
        <v>579.72155174428235</v>
      </c>
      <c r="AW293" s="5">
        <f t="shared" si="157"/>
        <v>744.24871693489172</v>
      </c>
      <c r="AX293" s="5">
        <f t="shared" si="158"/>
        <v>653.40265912928271</v>
      </c>
      <c r="AY293" s="5">
        <f t="shared" si="159"/>
        <v>687.35088561377643</v>
      </c>
      <c r="AZ293" s="5">
        <f t="shared" si="160"/>
        <v>772.40461974233813</v>
      </c>
      <c r="BA293" s="5">
        <f t="shared" si="161"/>
        <v>972.90592651467739</v>
      </c>
      <c r="BB293" s="5">
        <f t="shared" si="162"/>
        <v>971.30291776257752</v>
      </c>
      <c r="BC293" s="5">
        <f t="shared" si="163"/>
        <v>900.1232920647717</v>
      </c>
      <c r="BD293" s="5">
        <f t="shared" si="164"/>
        <v>806.98499073276446</v>
      </c>
      <c r="BE293" s="5">
        <f t="shared" si="165"/>
        <v>972.49535539714077</v>
      </c>
      <c r="BF293" s="5">
        <f t="shared" si="166"/>
        <v>1140.844655765399</v>
      </c>
      <c r="BG293" s="5">
        <f t="shared" si="167"/>
        <v>1556.690007790467</v>
      </c>
      <c r="BH293" s="5">
        <f t="shared" si="168"/>
        <v>1679.4553155909593</v>
      </c>
      <c r="BI293" s="5">
        <f t="shared" si="169"/>
        <v>1701.5686118186202</v>
      </c>
      <c r="BJ293" s="5">
        <f t="shared" si="170"/>
        <v>2039.5152555100465</v>
      </c>
      <c r="BK293" s="5">
        <f t="shared" si="171"/>
        <v>1971.3234183373584</v>
      </c>
      <c r="BL293" s="5">
        <f t="shared" si="172"/>
        <v>2083.3883209781052</v>
      </c>
      <c r="BM293" s="5">
        <f t="shared" si="173"/>
        <v>2200.6578134570655</v>
      </c>
      <c r="BN293" s="5">
        <f t="shared" si="174"/>
        <v>2297.0367261220531</v>
      </c>
      <c r="BO293" s="5">
        <f t="shared" si="175"/>
        <v>2215.4923675553023</v>
      </c>
    </row>
    <row r="294" spans="1:67" x14ac:dyDescent="0.3">
      <c r="A294">
        <f t="shared" si="176"/>
        <v>290</v>
      </c>
      <c r="B294">
        <f t="shared" si="145"/>
        <v>471</v>
      </c>
      <c r="C294" s="5">
        <f>AU294*EXP('Capital Market Assumptions'!$B$22+'Capital Market Assumptions'!$B$23*'Random Draws'!B293)</f>
        <v>418.31545990170486</v>
      </c>
      <c r="D294" s="5">
        <f>AV294*EXP('Capital Market Assumptions'!$B$22+'Capital Market Assumptions'!$B$23*'Random Draws'!C293)</f>
        <v>524.57995433309748</v>
      </c>
      <c r="E294" s="5">
        <f>AW294*EXP('Capital Market Assumptions'!$B$22+'Capital Market Assumptions'!$B$23*'Random Draws'!D293)</f>
        <v>545.19013749591954</v>
      </c>
      <c r="F294" s="5">
        <f>AX294*EXP('Capital Market Assumptions'!$B$22+'Capital Market Assumptions'!$B$23*'Random Draws'!E293)</f>
        <v>629.81588047854473</v>
      </c>
      <c r="G294" s="5">
        <f>AY294*EXP('Capital Market Assumptions'!$B$22+'Capital Market Assumptions'!$B$23*'Random Draws'!F293)</f>
        <v>632.88228670409364</v>
      </c>
      <c r="H294" s="5">
        <f>AZ294*EXP('Capital Market Assumptions'!$B$22+'Capital Market Assumptions'!$B$23*'Random Draws'!G293)</f>
        <v>806.38780705507452</v>
      </c>
      <c r="I294" s="5">
        <f>BA294*EXP('Capital Market Assumptions'!$B$22+'Capital Market Assumptions'!$B$23*'Random Draws'!H293)</f>
        <v>793.50555924642674</v>
      </c>
      <c r="J294" s="5">
        <f>BB294*EXP('Capital Market Assumptions'!$B$22+'Capital Market Assumptions'!$B$23*'Random Draws'!I293)</f>
        <v>774.33646883859228</v>
      </c>
      <c r="K294" s="5">
        <f>BC294*EXP('Capital Market Assumptions'!$B$22+'Capital Market Assumptions'!$B$23*'Random Draws'!J293)</f>
        <v>802.09868643513494</v>
      </c>
      <c r="L294" s="5">
        <f>BD294*EXP('Capital Market Assumptions'!$B$22+'Capital Market Assumptions'!$B$23*'Random Draws'!K293)</f>
        <v>951.37257000534123</v>
      </c>
      <c r="M294" s="5">
        <f>BE294*EXP('Capital Market Assumptions'!$B$22+'Capital Market Assumptions'!$B$23*'Random Draws'!L293)</f>
        <v>986.60127087215642</v>
      </c>
      <c r="N294" s="5">
        <f>BF294*EXP('Capital Market Assumptions'!$B$22+'Capital Market Assumptions'!$B$23*'Random Draws'!M293)</f>
        <v>928.07869959546963</v>
      </c>
      <c r="O294" s="5">
        <f>BG294*EXP('Capital Market Assumptions'!$B$22+'Capital Market Assumptions'!$B$23*'Random Draws'!N293)</f>
        <v>1376.3281794833199</v>
      </c>
      <c r="P294" s="5">
        <f>BH294*EXP('Capital Market Assumptions'!$B$22+'Capital Market Assumptions'!$B$23*'Random Draws'!O293)</f>
        <v>1424.4511861975332</v>
      </c>
      <c r="Q294" s="5">
        <f>BI294*EXP('Capital Market Assumptions'!$B$22+'Capital Market Assumptions'!$B$23*'Random Draws'!P293)</f>
        <v>1766.3492335792052</v>
      </c>
      <c r="R294" s="5">
        <f>BJ294*EXP('Capital Market Assumptions'!$B$22+'Capital Market Assumptions'!$B$23*'Random Draws'!Q293)</f>
        <v>1780.122759737462</v>
      </c>
      <c r="S294" s="5">
        <f>BK294*EXP('Capital Market Assumptions'!$B$22+'Capital Market Assumptions'!$B$23*'Random Draws'!R293)</f>
        <v>2146.3431079357856</v>
      </c>
      <c r="T294" s="5">
        <f>BL294*EXP('Capital Market Assumptions'!$B$22+'Capital Market Assumptions'!$B$23*'Random Draws'!S293)</f>
        <v>2612.9669794629544</v>
      </c>
      <c r="U294" s="5">
        <f>BM294*EXP('Capital Market Assumptions'!$B$22+'Capital Market Assumptions'!$B$23*'Random Draws'!T293)</f>
        <v>2955.7543231404429</v>
      </c>
      <c r="V294" s="5">
        <f>BN294*EXP('Capital Market Assumptions'!$B$22+'Capital Market Assumptions'!$B$23*'Random Draws'!U293)</f>
        <v>2718.5201257626022</v>
      </c>
      <c r="X294">
        <f t="shared" si="146"/>
        <v>4.2999999999999261E-2</v>
      </c>
      <c r="Y294">
        <f t="shared" si="147"/>
        <v>1.0600000000000023</v>
      </c>
      <c r="Z294">
        <f t="shared" si="148"/>
        <v>2.0930000000000035</v>
      </c>
      <c r="AA294">
        <f t="shared" si="149"/>
        <v>3.1530000000000058</v>
      </c>
      <c r="AB294">
        <f t="shared" si="150"/>
        <v>4.2659999999999911</v>
      </c>
      <c r="AC294">
        <f t="shared" si="151"/>
        <v>5.3020000000000067</v>
      </c>
      <c r="AD294">
        <f t="shared" si="152"/>
        <v>6.3569999999999993</v>
      </c>
      <c r="AE294">
        <f t="shared" si="153"/>
        <v>7.3900000000000006</v>
      </c>
      <c r="AF294">
        <f t="shared" si="154"/>
        <v>8.3549999999999898</v>
      </c>
      <c r="AG294">
        <f t="shared" si="155"/>
        <v>9.2480000000000047</v>
      </c>
      <c r="AH294">
        <v>9.9540000000000006</v>
      </c>
      <c r="AI294">
        <v>10.536</v>
      </c>
      <c r="AJ294">
        <v>11.061999999999999</v>
      </c>
      <c r="AK294">
        <v>11.587</v>
      </c>
      <c r="AL294">
        <v>12.256</v>
      </c>
      <c r="AM294">
        <v>12.815</v>
      </c>
      <c r="AN294">
        <v>13.287000000000001</v>
      </c>
      <c r="AO294">
        <v>13.785</v>
      </c>
      <c r="AP294">
        <v>14.218999999999999</v>
      </c>
      <c r="AQ294">
        <v>14.718999999999999</v>
      </c>
      <c r="AS294">
        <f t="shared" si="178"/>
        <v>471</v>
      </c>
      <c r="AT294">
        <f t="shared" si="178"/>
        <v>471</v>
      </c>
      <c r="AU294">
        <f t="shared" si="178"/>
        <v>471</v>
      </c>
      <c r="AV294" s="5">
        <f t="shared" si="156"/>
        <v>418.27245990170485</v>
      </c>
      <c r="AW294" s="5">
        <f t="shared" si="157"/>
        <v>523.51995433309753</v>
      </c>
      <c r="AX294" s="5">
        <f t="shared" si="158"/>
        <v>543.09713749591958</v>
      </c>
      <c r="AY294" s="5">
        <f t="shared" si="159"/>
        <v>626.66288047854471</v>
      </c>
      <c r="AZ294" s="5">
        <f t="shared" si="160"/>
        <v>628.61628670409368</v>
      </c>
      <c r="BA294" s="5">
        <f t="shared" si="161"/>
        <v>801.0858070550745</v>
      </c>
      <c r="BB294" s="5">
        <f t="shared" si="162"/>
        <v>787.14855924642677</v>
      </c>
      <c r="BC294" s="5">
        <f t="shared" si="163"/>
        <v>766.9464688385923</v>
      </c>
      <c r="BD294" s="5">
        <f t="shared" si="164"/>
        <v>793.74368643513492</v>
      </c>
      <c r="BE294" s="5">
        <f t="shared" si="165"/>
        <v>942.12457000534118</v>
      </c>
      <c r="BF294" s="5">
        <f t="shared" si="166"/>
        <v>976.64727087215647</v>
      </c>
      <c r="BG294" s="5">
        <f t="shared" si="167"/>
        <v>917.54269959546968</v>
      </c>
      <c r="BH294" s="5">
        <f t="shared" si="168"/>
        <v>1365.26617948332</v>
      </c>
      <c r="BI294" s="5">
        <f t="shared" si="169"/>
        <v>1412.8641861975332</v>
      </c>
      <c r="BJ294" s="5">
        <f t="shared" si="170"/>
        <v>1754.0932335792052</v>
      </c>
      <c r="BK294" s="5">
        <f t="shared" si="171"/>
        <v>1767.307759737462</v>
      </c>
      <c r="BL294" s="5">
        <f t="shared" si="172"/>
        <v>2133.0561079357858</v>
      </c>
      <c r="BM294" s="5">
        <f t="shared" si="173"/>
        <v>2599.1819794629546</v>
      </c>
      <c r="BN294" s="5">
        <f t="shared" si="174"/>
        <v>2941.5353231404429</v>
      </c>
      <c r="BO294" s="5">
        <f t="shared" si="175"/>
        <v>2703.8011257626022</v>
      </c>
    </row>
    <row r="295" spans="1:67" x14ac:dyDescent="0.3">
      <c r="A295">
        <f t="shared" si="176"/>
        <v>291</v>
      </c>
      <c r="B295">
        <f t="shared" si="145"/>
        <v>471</v>
      </c>
      <c r="C295" s="5">
        <f>AU295*EXP('Capital Market Assumptions'!$B$22+'Capital Market Assumptions'!$B$23*'Random Draws'!B294)</f>
        <v>503.21139501203271</v>
      </c>
      <c r="D295" s="5">
        <f>AV295*EXP('Capital Market Assumptions'!$B$22+'Capital Market Assumptions'!$B$23*'Random Draws'!C294)</f>
        <v>544.95060433904939</v>
      </c>
      <c r="E295" s="5">
        <f>AW295*EXP('Capital Market Assumptions'!$B$22+'Capital Market Assumptions'!$B$23*'Random Draws'!D294)</f>
        <v>576.99604022978167</v>
      </c>
      <c r="F295" s="5">
        <f>AX295*EXP('Capital Market Assumptions'!$B$22+'Capital Market Assumptions'!$B$23*'Random Draws'!E294)</f>
        <v>652.50659475353564</v>
      </c>
      <c r="G295" s="5">
        <f>AY295*EXP('Capital Market Assumptions'!$B$22+'Capital Market Assumptions'!$B$23*'Random Draws'!F294)</f>
        <v>717.34095948909396</v>
      </c>
      <c r="H295" s="5">
        <f>AZ295*EXP('Capital Market Assumptions'!$B$22+'Capital Market Assumptions'!$B$23*'Random Draws'!G294)</f>
        <v>763.40120020590552</v>
      </c>
      <c r="I295" s="5">
        <f>BA295*EXP('Capital Market Assumptions'!$B$22+'Capital Market Assumptions'!$B$23*'Random Draws'!H294)</f>
        <v>809.81131982021589</v>
      </c>
      <c r="J295" s="5">
        <f>BB295*EXP('Capital Market Assumptions'!$B$22+'Capital Market Assumptions'!$B$23*'Random Draws'!I294)</f>
        <v>993.79939354211524</v>
      </c>
      <c r="K295" s="5">
        <f>BC295*EXP('Capital Market Assumptions'!$B$22+'Capital Market Assumptions'!$B$23*'Random Draws'!J294)</f>
        <v>1271.5503019533253</v>
      </c>
      <c r="L295" s="5">
        <f>BD295*EXP('Capital Market Assumptions'!$B$22+'Capital Market Assumptions'!$B$23*'Random Draws'!K294)</f>
        <v>1394.9827931123486</v>
      </c>
      <c r="M295" s="5">
        <f>BE295*EXP('Capital Market Assumptions'!$B$22+'Capital Market Assumptions'!$B$23*'Random Draws'!L294)</f>
        <v>1602.7429940624311</v>
      </c>
      <c r="N295" s="5">
        <f>BF295*EXP('Capital Market Assumptions'!$B$22+'Capital Market Assumptions'!$B$23*'Random Draws'!M294)</f>
        <v>1548.0778760405949</v>
      </c>
      <c r="O295" s="5">
        <f>BG295*EXP('Capital Market Assumptions'!$B$22+'Capital Market Assumptions'!$B$23*'Random Draws'!N294)</f>
        <v>1722.9163833106302</v>
      </c>
      <c r="P295" s="5">
        <f>BH295*EXP('Capital Market Assumptions'!$B$22+'Capital Market Assumptions'!$B$23*'Random Draws'!O294)</f>
        <v>2126.9054330432928</v>
      </c>
      <c r="Q295" s="5">
        <f>BI295*EXP('Capital Market Assumptions'!$B$22+'Capital Market Assumptions'!$B$23*'Random Draws'!P294)</f>
        <v>2545.1799652905015</v>
      </c>
      <c r="R295" s="5">
        <f>BJ295*EXP('Capital Market Assumptions'!$B$22+'Capital Market Assumptions'!$B$23*'Random Draws'!Q294)</f>
        <v>2685.8801819822406</v>
      </c>
      <c r="S295" s="5">
        <f>BK295*EXP('Capital Market Assumptions'!$B$22+'Capital Market Assumptions'!$B$23*'Random Draws'!R294)</f>
        <v>2663.9382288136517</v>
      </c>
      <c r="T295" s="5">
        <f>BL295*EXP('Capital Market Assumptions'!$B$22+'Capital Market Assumptions'!$B$23*'Random Draws'!S294)</f>
        <v>2785.7647960669142</v>
      </c>
      <c r="U295" s="5">
        <f>BM295*EXP('Capital Market Assumptions'!$B$22+'Capital Market Assumptions'!$B$23*'Random Draws'!T294)</f>
        <v>3356.5262607402601</v>
      </c>
      <c r="V295" s="5">
        <f>BN295*EXP('Capital Market Assumptions'!$B$22+'Capital Market Assumptions'!$B$23*'Random Draws'!U294)</f>
        <v>2709.8693882872085</v>
      </c>
      <c r="X295">
        <f t="shared" si="146"/>
        <v>4.2999999999999261E-2</v>
      </c>
      <c r="Y295">
        <f t="shared" si="147"/>
        <v>1.0600000000000023</v>
      </c>
      <c r="Z295">
        <f t="shared" si="148"/>
        <v>2.0930000000000035</v>
      </c>
      <c r="AA295">
        <f t="shared" si="149"/>
        <v>3.1530000000000058</v>
      </c>
      <c r="AB295">
        <f t="shared" si="150"/>
        <v>4.2659999999999911</v>
      </c>
      <c r="AC295">
        <f t="shared" si="151"/>
        <v>5.3020000000000067</v>
      </c>
      <c r="AD295">
        <f t="shared" si="152"/>
        <v>6.3569999999999993</v>
      </c>
      <c r="AE295">
        <f t="shared" si="153"/>
        <v>7.3900000000000006</v>
      </c>
      <c r="AF295">
        <f t="shared" si="154"/>
        <v>8.3549999999999898</v>
      </c>
      <c r="AG295">
        <f t="shared" si="155"/>
        <v>9.2480000000000047</v>
      </c>
      <c r="AH295">
        <v>9.9540000000000006</v>
      </c>
      <c r="AI295">
        <v>10.536</v>
      </c>
      <c r="AJ295">
        <v>11.061999999999999</v>
      </c>
      <c r="AK295">
        <v>11.587</v>
      </c>
      <c r="AL295">
        <v>12.256</v>
      </c>
      <c r="AM295">
        <v>12.815</v>
      </c>
      <c r="AN295">
        <v>13.287000000000001</v>
      </c>
      <c r="AO295">
        <v>13.785</v>
      </c>
      <c r="AP295">
        <v>14.218999999999999</v>
      </c>
      <c r="AQ295">
        <v>14.718999999999999</v>
      </c>
      <c r="AS295">
        <f t="shared" si="178"/>
        <v>471</v>
      </c>
      <c r="AT295">
        <f t="shared" si="178"/>
        <v>471</v>
      </c>
      <c r="AU295">
        <f t="shared" si="178"/>
        <v>471</v>
      </c>
      <c r="AV295" s="5">
        <f t="shared" si="156"/>
        <v>503.1683950120327</v>
      </c>
      <c r="AW295" s="5">
        <f t="shared" si="157"/>
        <v>543.89060433904933</v>
      </c>
      <c r="AX295" s="5">
        <f t="shared" si="158"/>
        <v>574.90304022978171</v>
      </c>
      <c r="AY295" s="5">
        <f t="shared" si="159"/>
        <v>649.35359475353562</v>
      </c>
      <c r="AZ295" s="5">
        <f t="shared" si="160"/>
        <v>713.074959489094</v>
      </c>
      <c r="BA295" s="5">
        <f t="shared" si="161"/>
        <v>758.0992002059055</v>
      </c>
      <c r="BB295" s="5">
        <f t="shared" si="162"/>
        <v>803.45431982021591</v>
      </c>
      <c r="BC295" s="5">
        <f t="shared" si="163"/>
        <v>986.40939354211525</v>
      </c>
      <c r="BD295" s="5">
        <f t="shared" si="164"/>
        <v>1263.1953019533253</v>
      </c>
      <c r="BE295" s="5">
        <f t="shared" si="165"/>
        <v>1385.7347931123486</v>
      </c>
      <c r="BF295" s="5">
        <f t="shared" si="166"/>
        <v>1592.7889940624311</v>
      </c>
      <c r="BG295" s="5">
        <f t="shared" si="167"/>
        <v>1537.5418760405948</v>
      </c>
      <c r="BH295" s="5">
        <f t="shared" si="168"/>
        <v>1711.8543833106303</v>
      </c>
      <c r="BI295" s="5">
        <f t="shared" si="169"/>
        <v>2115.3184330432928</v>
      </c>
      <c r="BJ295" s="5">
        <f t="shared" si="170"/>
        <v>2532.9239652905017</v>
      </c>
      <c r="BK295" s="5">
        <f t="shared" si="171"/>
        <v>2673.0651819822406</v>
      </c>
      <c r="BL295" s="5">
        <f t="shared" si="172"/>
        <v>2650.6512288136519</v>
      </c>
      <c r="BM295" s="5">
        <f t="shared" si="173"/>
        <v>2771.9797960669143</v>
      </c>
      <c r="BN295" s="5">
        <f t="shared" si="174"/>
        <v>3342.3072607402601</v>
      </c>
      <c r="BO295" s="5">
        <f t="shared" si="175"/>
        <v>2695.1503882872084</v>
      </c>
    </row>
    <row r="296" spans="1:67" x14ac:dyDescent="0.3">
      <c r="A296">
        <f t="shared" si="176"/>
        <v>292</v>
      </c>
      <c r="B296">
        <f t="shared" si="145"/>
        <v>471</v>
      </c>
      <c r="C296" s="5">
        <f>AU296*EXP('Capital Market Assumptions'!$B$22+'Capital Market Assumptions'!$B$23*'Random Draws'!B295)</f>
        <v>402.22275736055599</v>
      </c>
      <c r="D296" s="5">
        <f>AV296*EXP('Capital Market Assumptions'!$B$22+'Capital Market Assumptions'!$B$23*'Random Draws'!C295)</f>
        <v>472.00375261135287</v>
      </c>
      <c r="E296" s="5">
        <f>AW296*EXP('Capital Market Assumptions'!$B$22+'Capital Market Assumptions'!$B$23*'Random Draws'!D295)</f>
        <v>577.86945733239838</v>
      </c>
      <c r="F296" s="5">
        <f>AX296*EXP('Capital Market Assumptions'!$B$22+'Capital Market Assumptions'!$B$23*'Random Draws'!E295)</f>
        <v>595.74227155756955</v>
      </c>
      <c r="G296" s="5">
        <f>AY296*EXP('Capital Market Assumptions'!$B$22+'Capital Market Assumptions'!$B$23*'Random Draws'!F295)</f>
        <v>770.165641481227</v>
      </c>
      <c r="H296" s="5">
        <f>AZ296*EXP('Capital Market Assumptions'!$B$22+'Capital Market Assumptions'!$B$23*'Random Draws'!G295)</f>
        <v>843.23022152281465</v>
      </c>
      <c r="I296" s="5">
        <f>BA296*EXP('Capital Market Assumptions'!$B$22+'Capital Market Assumptions'!$B$23*'Random Draws'!H295)</f>
        <v>898.25508034340544</v>
      </c>
      <c r="J296" s="5">
        <f>BB296*EXP('Capital Market Assumptions'!$B$22+'Capital Market Assumptions'!$B$23*'Random Draws'!I295)</f>
        <v>957.98859970895239</v>
      </c>
      <c r="K296" s="5">
        <f>BC296*EXP('Capital Market Assumptions'!$B$22+'Capital Market Assumptions'!$B$23*'Random Draws'!J295)</f>
        <v>922.03773019836319</v>
      </c>
      <c r="L296" s="5">
        <f>BD296*EXP('Capital Market Assumptions'!$B$22+'Capital Market Assumptions'!$B$23*'Random Draws'!K295)</f>
        <v>1140.8860558927811</v>
      </c>
      <c r="M296" s="5">
        <f>BE296*EXP('Capital Market Assumptions'!$B$22+'Capital Market Assumptions'!$B$23*'Random Draws'!L295)</f>
        <v>1420.7931315893175</v>
      </c>
      <c r="N296" s="5">
        <f>BF296*EXP('Capital Market Assumptions'!$B$22+'Capital Market Assumptions'!$B$23*'Random Draws'!M295)</f>
        <v>1413.0580951733643</v>
      </c>
      <c r="O296" s="5">
        <f>BG296*EXP('Capital Market Assumptions'!$B$22+'Capital Market Assumptions'!$B$23*'Random Draws'!N295)</f>
        <v>1345.6926620843556</v>
      </c>
      <c r="P296" s="5">
        <f>BH296*EXP('Capital Market Assumptions'!$B$22+'Capital Market Assumptions'!$B$23*'Random Draws'!O295)</f>
        <v>1313.4909798940851</v>
      </c>
      <c r="Q296" s="5">
        <f>BI296*EXP('Capital Market Assumptions'!$B$22+'Capital Market Assumptions'!$B$23*'Random Draws'!P295)</f>
        <v>1460.9796286075079</v>
      </c>
      <c r="R296" s="5">
        <f>BJ296*EXP('Capital Market Assumptions'!$B$22+'Capital Market Assumptions'!$B$23*'Random Draws'!Q295)</f>
        <v>1571.9602538797437</v>
      </c>
      <c r="S296" s="5">
        <f>BK296*EXP('Capital Market Assumptions'!$B$22+'Capital Market Assumptions'!$B$23*'Random Draws'!R295)</f>
        <v>1497.6742978300608</v>
      </c>
      <c r="T296" s="5">
        <f>BL296*EXP('Capital Market Assumptions'!$B$22+'Capital Market Assumptions'!$B$23*'Random Draws'!S295)</f>
        <v>1538.7099212834355</v>
      </c>
      <c r="U296" s="5">
        <f>BM296*EXP('Capital Market Assumptions'!$B$22+'Capital Market Assumptions'!$B$23*'Random Draws'!T295)</f>
        <v>1522.0906671502466</v>
      </c>
      <c r="V296" s="5">
        <f>BN296*EXP('Capital Market Assumptions'!$B$22+'Capital Market Assumptions'!$B$23*'Random Draws'!U295)</f>
        <v>1542.704185018956</v>
      </c>
      <c r="X296">
        <f t="shared" si="146"/>
        <v>4.2999999999999261E-2</v>
      </c>
      <c r="Y296">
        <f t="shared" si="147"/>
        <v>1.0600000000000023</v>
      </c>
      <c r="Z296">
        <f t="shared" si="148"/>
        <v>2.0930000000000035</v>
      </c>
      <c r="AA296">
        <f t="shared" si="149"/>
        <v>3.1530000000000058</v>
      </c>
      <c r="AB296">
        <f t="shared" si="150"/>
        <v>4.2659999999999911</v>
      </c>
      <c r="AC296">
        <f t="shared" si="151"/>
        <v>5.3020000000000067</v>
      </c>
      <c r="AD296">
        <f t="shared" si="152"/>
        <v>6.3569999999999993</v>
      </c>
      <c r="AE296">
        <f t="shared" si="153"/>
        <v>7.3900000000000006</v>
      </c>
      <c r="AF296">
        <f t="shared" si="154"/>
        <v>8.3549999999999898</v>
      </c>
      <c r="AG296">
        <f t="shared" si="155"/>
        <v>9.2480000000000047</v>
      </c>
      <c r="AH296">
        <v>9.9540000000000006</v>
      </c>
      <c r="AI296">
        <v>10.536</v>
      </c>
      <c r="AJ296">
        <v>11.061999999999999</v>
      </c>
      <c r="AK296">
        <v>11.587</v>
      </c>
      <c r="AL296">
        <v>12.256</v>
      </c>
      <c r="AM296">
        <v>12.815</v>
      </c>
      <c r="AN296">
        <v>13.287000000000001</v>
      </c>
      <c r="AO296">
        <v>13.785</v>
      </c>
      <c r="AP296">
        <v>14.218999999999999</v>
      </c>
      <c r="AQ296">
        <v>14.718999999999999</v>
      </c>
      <c r="AS296">
        <f t="shared" si="178"/>
        <v>471</v>
      </c>
      <c r="AT296">
        <f t="shared" si="178"/>
        <v>471</v>
      </c>
      <c r="AU296">
        <f t="shared" si="178"/>
        <v>471</v>
      </c>
      <c r="AV296" s="5">
        <f t="shared" si="156"/>
        <v>402.17975736055598</v>
      </c>
      <c r="AW296" s="5">
        <f t="shared" si="157"/>
        <v>470.94375261135286</v>
      </c>
      <c r="AX296" s="5">
        <f t="shared" si="158"/>
        <v>575.77645733239842</v>
      </c>
      <c r="AY296" s="5">
        <f t="shared" si="159"/>
        <v>592.58927155756953</v>
      </c>
      <c r="AZ296" s="5">
        <f t="shared" si="160"/>
        <v>765.89964148122704</v>
      </c>
      <c r="BA296" s="5">
        <f t="shared" si="161"/>
        <v>837.92822152281462</v>
      </c>
      <c r="BB296" s="5">
        <f t="shared" si="162"/>
        <v>891.89808034340547</v>
      </c>
      <c r="BC296" s="5">
        <f t="shared" si="163"/>
        <v>950.59859970895241</v>
      </c>
      <c r="BD296" s="5">
        <f t="shared" si="164"/>
        <v>913.68273019836317</v>
      </c>
      <c r="BE296" s="5">
        <f t="shared" si="165"/>
        <v>1131.638055892781</v>
      </c>
      <c r="BF296" s="5">
        <f t="shared" si="166"/>
        <v>1410.8391315893175</v>
      </c>
      <c r="BG296" s="5">
        <f t="shared" si="167"/>
        <v>1402.5220951733643</v>
      </c>
      <c r="BH296" s="5">
        <f t="shared" si="168"/>
        <v>1334.6306620843557</v>
      </c>
      <c r="BI296" s="5">
        <f t="shared" si="169"/>
        <v>1301.9039798940851</v>
      </c>
      <c r="BJ296" s="5">
        <f t="shared" si="170"/>
        <v>1448.7236286075079</v>
      </c>
      <c r="BK296" s="5">
        <f t="shared" si="171"/>
        <v>1559.1452538797437</v>
      </c>
      <c r="BL296" s="5">
        <f t="shared" si="172"/>
        <v>1484.3872978300608</v>
      </c>
      <c r="BM296" s="5">
        <f t="shared" si="173"/>
        <v>1524.9249212834354</v>
      </c>
      <c r="BN296" s="5">
        <f t="shared" si="174"/>
        <v>1507.8716671502466</v>
      </c>
      <c r="BO296" s="5">
        <f t="shared" si="175"/>
        <v>1527.9851850189559</v>
      </c>
    </row>
    <row r="297" spans="1:67" x14ac:dyDescent="0.3">
      <c r="A297">
        <f t="shared" si="176"/>
        <v>293</v>
      </c>
      <c r="B297">
        <f t="shared" si="145"/>
        <v>471</v>
      </c>
      <c r="C297" s="5">
        <f>AU297*EXP('Capital Market Assumptions'!$B$22+'Capital Market Assumptions'!$B$23*'Random Draws'!B296)</f>
        <v>568.29853208900317</v>
      </c>
      <c r="D297" s="5">
        <f>AV297*EXP('Capital Market Assumptions'!$B$22+'Capital Market Assumptions'!$B$23*'Random Draws'!C296)</f>
        <v>692.82754268789824</v>
      </c>
      <c r="E297" s="5">
        <f>AW297*EXP('Capital Market Assumptions'!$B$22+'Capital Market Assumptions'!$B$23*'Random Draws'!D296)</f>
        <v>769.32193968783395</v>
      </c>
      <c r="F297" s="5">
        <f>AX297*EXP('Capital Market Assumptions'!$B$22+'Capital Market Assumptions'!$B$23*'Random Draws'!E296)</f>
        <v>1009.8830620321163</v>
      </c>
      <c r="G297" s="5">
        <f>AY297*EXP('Capital Market Assumptions'!$B$22+'Capital Market Assumptions'!$B$23*'Random Draws'!F296)</f>
        <v>1171.0120230058799</v>
      </c>
      <c r="H297" s="5">
        <f>AZ297*EXP('Capital Market Assumptions'!$B$22+'Capital Market Assumptions'!$B$23*'Random Draws'!G296)</f>
        <v>1105.7148602362552</v>
      </c>
      <c r="I297" s="5">
        <f>BA297*EXP('Capital Market Assumptions'!$B$22+'Capital Market Assumptions'!$B$23*'Random Draws'!H296)</f>
        <v>1145.2131326297945</v>
      </c>
      <c r="J297" s="5">
        <f>BB297*EXP('Capital Market Assumptions'!$B$22+'Capital Market Assumptions'!$B$23*'Random Draws'!I296)</f>
        <v>1500.3008683915396</v>
      </c>
      <c r="K297" s="5">
        <f>BC297*EXP('Capital Market Assumptions'!$B$22+'Capital Market Assumptions'!$B$23*'Random Draws'!J296)</f>
        <v>1434.092398340076</v>
      </c>
      <c r="L297" s="5">
        <f>BD297*EXP('Capital Market Assumptions'!$B$22+'Capital Market Assumptions'!$B$23*'Random Draws'!K296)</f>
        <v>1941.1683590315661</v>
      </c>
      <c r="M297" s="5">
        <f>BE297*EXP('Capital Market Assumptions'!$B$22+'Capital Market Assumptions'!$B$23*'Random Draws'!L296)</f>
        <v>2091.3700746893128</v>
      </c>
      <c r="N297" s="5">
        <f>BF297*EXP('Capital Market Assumptions'!$B$22+'Capital Market Assumptions'!$B$23*'Random Draws'!M296)</f>
        <v>2272.4328975399117</v>
      </c>
      <c r="O297" s="5">
        <f>BG297*EXP('Capital Market Assumptions'!$B$22+'Capital Market Assumptions'!$B$23*'Random Draws'!N296)</f>
        <v>1977.4063326746975</v>
      </c>
      <c r="P297" s="5">
        <f>BH297*EXP('Capital Market Assumptions'!$B$22+'Capital Market Assumptions'!$B$23*'Random Draws'!O296)</f>
        <v>2059.7824839041123</v>
      </c>
      <c r="Q297" s="5">
        <f>BI297*EXP('Capital Market Assumptions'!$B$22+'Capital Market Assumptions'!$B$23*'Random Draws'!P296)</f>
        <v>1989.7625992181829</v>
      </c>
      <c r="R297" s="5">
        <f>BJ297*EXP('Capital Market Assumptions'!$B$22+'Capital Market Assumptions'!$B$23*'Random Draws'!Q296)</f>
        <v>1986.4404334410838</v>
      </c>
      <c r="S297" s="5">
        <f>BK297*EXP('Capital Market Assumptions'!$B$22+'Capital Market Assumptions'!$B$23*'Random Draws'!R296)</f>
        <v>1858.4741452079684</v>
      </c>
      <c r="T297" s="5">
        <f>BL297*EXP('Capital Market Assumptions'!$B$22+'Capital Market Assumptions'!$B$23*'Random Draws'!S296)</f>
        <v>1646.6375737774395</v>
      </c>
      <c r="U297" s="5">
        <f>BM297*EXP('Capital Market Assumptions'!$B$22+'Capital Market Assumptions'!$B$23*'Random Draws'!T296)</f>
        <v>1800.3725331662633</v>
      </c>
      <c r="V297" s="5">
        <f>BN297*EXP('Capital Market Assumptions'!$B$22+'Capital Market Assumptions'!$B$23*'Random Draws'!U296)</f>
        <v>1615.2537545555592</v>
      </c>
      <c r="X297">
        <f t="shared" si="146"/>
        <v>4.2999999999999261E-2</v>
      </c>
      <c r="Y297">
        <f t="shared" si="147"/>
        <v>1.0600000000000023</v>
      </c>
      <c r="Z297">
        <f t="shared" si="148"/>
        <v>2.0930000000000035</v>
      </c>
      <c r="AA297">
        <f t="shared" si="149"/>
        <v>3.1530000000000058</v>
      </c>
      <c r="AB297">
        <f t="shared" si="150"/>
        <v>4.2659999999999911</v>
      </c>
      <c r="AC297">
        <f t="shared" si="151"/>
        <v>5.3020000000000067</v>
      </c>
      <c r="AD297">
        <f t="shared" si="152"/>
        <v>6.3569999999999993</v>
      </c>
      <c r="AE297">
        <f t="shared" si="153"/>
        <v>7.3900000000000006</v>
      </c>
      <c r="AF297">
        <f t="shared" si="154"/>
        <v>8.3549999999999898</v>
      </c>
      <c r="AG297">
        <f t="shared" si="155"/>
        <v>9.2480000000000047</v>
      </c>
      <c r="AH297">
        <v>9.9540000000000006</v>
      </c>
      <c r="AI297">
        <v>10.536</v>
      </c>
      <c r="AJ297">
        <v>11.061999999999999</v>
      </c>
      <c r="AK297">
        <v>11.587</v>
      </c>
      <c r="AL297">
        <v>12.256</v>
      </c>
      <c r="AM297">
        <v>12.815</v>
      </c>
      <c r="AN297">
        <v>13.287000000000001</v>
      </c>
      <c r="AO297">
        <v>13.785</v>
      </c>
      <c r="AP297">
        <v>14.218999999999999</v>
      </c>
      <c r="AQ297">
        <v>14.718999999999999</v>
      </c>
      <c r="AS297">
        <f t="shared" si="178"/>
        <v>471</v>
      </c>
      <c r="AT297">
        <f t="shared" si="178"/>
        <v>471</v>
      </c>
      <c r="AU297">
        <f t="shared" si="178"/>
        <v>471</v>
      </c>
      <c r="AV297" s="5">
        <f t="shared" si="156"/>
        <v>568.25553208900317</v>
      </c>
      <c r="AW297" s="5">
        <f t="shared" si="157"/>
        <v>691.76754268789819</v>
      </c>
      <c r="AX297" s="5">
        <f t="shared" si="158"/>
        <v>767.22893968783399</v>
      </c>
      <c r="AY297" s="5">
        <f t="shared" si="159"/>
        <v>1006.7300620321163</v>
      </c>
      <c r="AZ297" s="5">
        <f t="shared" si="160"/>
        <v>1166.7460230058798</v>
      </c>
      <c r="BA297" s="5">
        <f t="shared" si="161"/>
        <v>1100.4128602362553</v>
      </c>
      <c r="BB297" s="5">
        <f t="shared" si="162"/>
        <v>1138.8561326297945</v>
      </c>
      <c r="BC297" s="5">
        <f t="shared" si="163"/>
        <v>1492.9108683915395</v>
      </c>
      <c r="BD297" s="5">
        <f t="shared" si="164"/>
        <v>1425.737398340076</v>
      </c>
      <c r="BE297" s="5">
        <f t="shared" si="165"/>
        <v>1931.920359031566</v>
      </c>
      <c r="BF297" s="5">
        <f t="shared" si="166"/>
        <v>2081.4160746893126</v>
      </c>
      <c r="BG297" s="5">
        <f t="shared" si="167"/>
        <v>2261.8968975399116</v>
      </c>
      <c r="BH297" s="5">
        <f t="shared" si="168"/>
        <v>1966.3443326746976</v>
      </c>
      <c r="BI297" s="5">
        <f t="shared" si="169"/>
        <v>2048.1954839041123</v>
      </c>
      <c r="BJ297" s="5">
        <f t="shared" si="170"/>
        <v>1977.5065992181828</v>
      </c>
      <c r="BK297" s="5">
        <f t="shared" si="171"/>
        <v>1973.6254334410837</v>
      </c>
      <c r="BL297" s="5">
        <f t="shared" si="172"/>
        <v>1845.1871452079683</v>
      </c>
      <c r="BM297" s="5">
        <f t="shared" si="173"/>
        <v>1632.8525737774394</v>
      </c>
      <c r="BN297" s="5">
        <f t="shared" si="174"/>
        <v>1786.1535331662633</v>
      </c>
      <c r="BO297" s="5">
        <f t="shared" si="175"/>
        <v>1600.5347545555592</v>
      </c>
    </row>
    <row r="298" spans="1:67" x14ac:dyDescent="0.3">
      <c r="A298">
        <f t="shared" si="176"/>
        <v>294</v>
      </c>
      <c r="B298">
        <f t="shared" si="145"/>
        <v>471</v>
      </c>
      <c r="C298" s="5">
        <f>AU298*EXP('Capital Market Assumptions'!$B$22+'Capital Market Assumptions'!$B$23*'Random Draws'!B297)</f>
        <v>557.89132832997302</v>
      </c>
      <c r="D298" s="5">
        <f>AV298*EXP('Capital Market Assumptions'!$B$22+'Capital Market Assumptions'!$B$23*'Random Draws'!C297)</f>
        <v>711.7204082342472</v>
      </c>
      <c r="E298" s="5">
        <f>AW298*EXP('Capital Market Assumptions'!$B$22+'Capital Market Assumptions'!$B$23*'Random Draws'!D297)</f>
        <v>800.23581804505022</v>
      </c>
      <c r="F298" s="5">
        <f>AX298*EXP('Capital Market Assumptions'!$B$22+'Capital Market Assumptions'!$B$23*'Random Draws'!E297)</f>
        <v>689.33604827975694</v>
      </c>
      <c r="G298" s="5">
        <f>AY298*EXP('Capital Market Assumptions'!$B$22+'Capital Market Assumptions'!$B$23*'Random Draws'!F297)</f>
        <v>726.34994194253602</v>
      </c>
      <c r="H298" s="5">
        <f>AZ298*EXP('Capital Market Assumptions'!$B$22+'Capital Market Assumptions'!$B$23*'Random Draws'!G297)</f>
        <v>653.96287415591655</v>
      </c>
      <c r="I298" s="5">
        <f>BA298*EXP('Capital Market Assumptions'!$B$22+'Capital Market Assumptions'!$B$23*'Random Draws'!H297)</f>
        <v>668.69827761610952</v>
      </c>
      <c r="J298" s="5">
        <f>BB298*EXP('Capital Market Assumptions'!$B$22+'Capital Market Assumptions'!$B$23*'Random Draws'!I297)</f>
        <v>771.26593898670637</v>
      </c>
      <c r="K298" s="5">
        <f>BC298*EXP('Capital Market Assumptions'!$B$22+'Capital Market Assumptions'!$B$23*'Random Draws'!J297)</f>
        <v>823.41320063678779</v>
      </c>
      <c r="L298" s="5">
        <f>BD298*EXP('Capital Market Assumptions'!$B$22+'Capital Market Assumptions'!$B$23*'Random Draws'!K297)</f>
        <v>967.53791656173712</v>
      </c>
      <c r="M298" s="5">
        <f>BE298*EXP('Capital Market Assumptions'!$B$22+'Capital Market Assumptions'!$B$23*'Random Draws'!L297)</f>
        <v>892.81862962424407</v>
      </c>
      <c r="N298" s="5">
        <f>BF298*EXP('Capital Market Assumptions'!$B$22+'Capital Market Assumptions'!$B$23*'Random Draws'!M297)</f>
        <v>1186.6195212721084</v>
      </c>
      <c r="O298" s="5">
        <f>BG298*EXP('Capital Market Assumptions'!$B$22+'Capital Market Assumptions'!$B$23*'Random Draws'!N297)</f>
        <v>1342.8773780500915</v>
      </c>
      <c r="P298" s="5">
        <f>BH298*EXP('Capital Market Assumptions'!$B$22+'Capital Market Assumptions'!$B$23*'Random Draws'!O297)</f>
        <v>1237.5770567710656</v>
      </c>
      <c r="Q298" s="5">
        <f>BI298*EXP('Capital Market Assumptions'!$B$22+'Capital Market Assumptions'!$B$23*'Random Draws'!P297)</f>
        <v>1397.7951252006339</v>
      </c>
      <c r="R298" s="5">
        <f>BJ298*EXP('Capital Market Assumptions'!$B$22+'Capital Market Assumptions'!$B$23*'Random Draws'!Q297)</f>
        <v>1457.4246076519773</v>
      </c>
      <c r="S298" s="5">
        <f>BK298*EXP('Capital Market Assumptions'!$B$22+'Capital Market Assumptions'!$B$23*'Random Draws'!R297)</f>
        <v>1561.1198351937937</v>
      </c>
      <c r="T298" s="5">
        <f>BL298*EXP('Capital Market Assumptions'!$B$22+'Capital Market Assumptions'!$B$23*'Random Draws'!S297)</f>
        <v>1755.5727861131952</v>
      </c>
      <c r="U298" s="5">
        <f>BM298*EXP('Capital Market Assumptions'!$B$22+'Capital Market Assumptions'!$B$23*'Random Draws'!T297)</f>
        <v>2131.7009210193087</v>
      </c>
      <c r="V298" s="5">
        <f>BN298*EXP('Capital Market Assumptions'!$B$22+'Capital Market Assumptions'!$B$23*'Random Draws'!U297)</f>
        <v>1995.809772821947</v>
      </c>
      <c r="X298">
        <f t="shared" si="146"/>
        <v>4.2999999999999261E-2</v>
      </c>
      <c r="Y298">
        <f t="shared" si="147"/>
        <v>1.0600000000000023</v>
      </c>
      <c r="Z298">
        <f t="shared" si="148"/>
        <v>2.0930000000000035</v>
      </c>
      <c r="AA298">
        <f t="shared" si="149"/>
        <v>3.1530000000000058</v>
      </c>
      <c r="AB298">
        <f t="shared" si="150"/>
        <v>4.2659999999999911</v>
      </c>
      <c r="AC298">
        <f t="shared" si="151"/>
        <v>5.3020000000000067</v>
      </c>
      <c r="AD298">
        <f t="shared" si="152"/>
        <v>6.3569999999999993</v>
      </c>
      <c r="AE298">
        <f t="shared" si="153"/>
        <v>7.3900000000000006</v>
      </c>
      <c r="AF298">
        <f t="shared" si="154"/>
        <v>8.3549999999999898</v>
      </c>
      <c r="AG298">
        <f t="shared" si="155"/>
        <v>9.2480000000000047</v>
      </c>
      <c r="AH298">
        <v>9.9540000000000006</v>
      </c>
      <c r="AI298">
        <v>10.536</v>
      </c>
      <c r="AJ298">
        <v>11.061999999999999</v>
      </c>
      <c r="AK298">
        <v>11.587</v>
      </c>
      <c r="AL298">
        <v>12.256</v>
      </c>
      <c r="AM298">
        <v>12.815</v>
      </c>
      <c r="AN298">
        <v>13.287000000000001</v>
      </c>
      <c r="AO298">
        <v>13.785</v>
      </c>
      <c r="AP298">
        <v>14.218999999999999</v>
      </c>
      <c r="AQ298">
        <v>14.718999999999999</v>
      </c>
      <c r="AS298">
        <f t="shared" si="178"/>
        <v>471</v>
      </c>
      <c r="AT298">
        <f t="shared" si="178"/>
        <v>471</v>
      </c>
      <c r="AU298">
        <f t="shared" si="178"/>
        <v>471</v>
      </c>
      <c r="AV298" s="5">
        <f t="shared" si="156"/>
        <v>557.84832832997301</v>
      </c>
      <c r="AW298" s="5">
        <f t="shared" si="157"/>
        <v>710.66040823424714</v>
      </c>
      <c r="AX298" s="5">
        <f t="shared" si="158"/>
        <v>798.14281804505026</v>
      </c>
      <c r="AY298" s="5">
        <f t="shared" si="159"/>
        <v>686.18304827975692</v>
      </c>
      <c r="AZ298" s="5">
        <f t="shared" si="160"/>
        <v>722.08394194253606</v>
      </c>
      <c r="BA298" s="5">
        <f t="shared" si="161"/>
        <v>648.66087415591653</v>
      </c>
      <c r="BB298" s="5">
        <f t="shared" si="162"/>
        <v>662.34127761610955</v>
      </c>
      <c r="BC298" s="5">
        <f t="shared" si="163"/>
        <v>763.87593898670639</v>
      </c>
      <c r="BD298" s="5">
        <f t="shared" si="164"/>
        <v>815.05820063678777</v>
      </c>
      <c r="BE298" s="5">
        <f t="shared" si="165"/>
        <v>958.28991656173707</v>
      </c>
      <c r="BF298" s="5">
        <f t="shared" si="166"/>
        <v>882.86462962424412</v>
      </c>
      <c r="BG298" s="5">
        <f t="shared" si="167"/>
        <v>1176.0835212721083</v>
      </c>
      <c r="BH298" s="5">
        <f t="shared" si="168"/>
        <v>1331.8153780500916</v>
      </c>
      <c r="BI298" s="5">
        <f t="shared" si="169"/>
        <v>1225.9900567710656</v>
      </c>
      <c r="BJ298" s="5">
        <f t="shared" si="170"/>
        <v>1385.5391252006339</v>
      </c>
      <c r="BK298" s="5">
        <f t="shared" si="171"/>
        <v>1444.6096076519773</v>
      </c>
      <c r="BL298" s="5">
        <f t="shared" si="172"/>
        <v>1547.8328351937937</v>
      </c>
      <c r="BM298" s="5">
        <f t="shared" si="173"/>
        <v>1741.7877861131951</v>
      </c>
      <c r="BN298" s="5">
        <f t="shared" si="174"/>
        <v>2117.4819210193086</v>
      </c>
      <c r="BO298" s="5">
        <f t="shared" si="175"/>
        <v>1981.090772821947</v>
      </c>
    </row>
    <row r="299" spans="1:67" x14ac:dyDescent="0.3">
      <c r="A299">
        <f t="shared" si="176"/>
        <v>295</v>
      </c>
      <c r="B299">
        <f t="shared" si="145"/>
        <v>471</v>
      </c>
      <c r="C299" s="5">
        <f>AU299*EXP('Capital Market Assumptions'!$B$22+'Capital Market Assumptions'!$B$23*'Random Draws'!B298)</f>
        <v>504.71457126299231</v>
      </c>
      <c r="D299" s="5">
        <f>AV299*EXP('Capital Market Assumptions'!$B$22+'Capital Market Assumptions'!$B$23*'Random Draws'!C298)</f>
        <v>532.45481030169185</v>
      </c>
      <c r="E299" s="5">
        <f>AW299*EXP('Capital Market Assumptions'!$B$22+'Capital Market Assumptions'!$B$23*'Random Draws'!D298)</f>
        <v>520.12555425521032</v>
      </c>
      <c r="F299" s="5">
        <f>AX299*EXP('Capital Market Assumptions'!$B$22+'Capital Market Assumptions'!$B$23*'Random Draws'!E298)</f>
        <v>509.54256745542472</v>
      </c>
      <c r="G299" s="5">
        <f>AY299*EXP('Capital Market Assumptions'!$B$22+'Capital Market Assumptions'!$B$23*'Random Draws'!F298)</f>
        <v>481.3807830994765</v>
      </c>
      <c r="H299" s="5">
        <f>AZ299*EXP('Capital Market Assumptions'!$B$22+'Capital Market Assumptions'!$B$23*'Random Draws'!G298)</f>
        <v>473.75176425165489</v>
      </c>
      <c r="I299" s="5">
        <f>BA299*EXP('Capital Market Assumptions'!$B$22+'Capital Market Assumptions'!$B$23*'Random Draws'!H298)</f>
        <v>418.12112760121823</v>
      </c>
      <c r="J299" s="5">
        <f>BB299*EXP('Capital Market Assumptions'!$B$22+'Capital Market Assumptions'!$B$23*'Random Draws'!I298)</f>
        <v>474.5100297887563</v>
      </c>
      <c r="K299" s="5">
        <f>BC299*EXP('Capital Market Assumptions'!$B$22+'Capital Market Assumptions'!$B$23*'Random Draws'!J298)</f>
        <v>458.3582604981741</v>
      </c>
      <c r="L299" s="5">
        <f>BD299*EXP('Capital Market Assumptions'!$B$22+'Capital Market Assumptions'!$B$23*'Random Draws'!K298)</f>
        <v>494.49871165674523</v>
      </c>
      <c r="M299" s="5">
        <f>BE299*EXP('Capital Market Assumptions'!$B$22+'Capital Market Assumptions'!$B$23*'Random Draws'!L298)</f>
        <v>473.94266391406939</v>
      </c>
      <c r="N299" s="5">
        <f>BF299*EXP('Capital Market Assumptions'!$B$22+'Capital Market Assumptions'!$B$23*'Random Draws'!M298)</f>
        <v>470.16679070336232</v>
      </c>
      <c r="O299" s="5">
        <f>BG299*EXP('Capital Market Assumptions'!$B$22+'Capital Market Assumptions'!$B$23*'Random Draws'!N298)</f>
        <v>545.12381276849692</v>
      </c>
      <c r="P299" s="5">
        <f>BH299*EXP('Capital Market Assumptions'!$B$22+'Capital Market Assumptions'!$B$23*'Random Draws'!O298)</f>
        <v>540.61242024658031</v>
      </c>
      <c r="Q299" s="5">
        <f>BI299*EXP('Capital Market Assumptions'!$B$22+'Capital Market Assumptions'!$B$23*'Random Draws'!P298)</f>
        <v>554.68675658394056</v>
      </c>
      <c r="R299" s="5">
        <f>BJ299*EXP('Capital Market Assumptions'!$B$22+'Capital Market Assumptions'!$B$23*'Random Draws'!Q298)</f>
        <v>547.0166952531257</v>
      </c>
      <c r="S299" s="5">
        <f>BK299*EXP('Capital Market Assumptions'!$B$22+'Capital Market Assumptions'!$B$23*'Random Draws'!R298)</f>
        <v>629.40659291789166</v>
      </c>
      <c r="T299" s="5">
        <f>BL299*EXP('Capital Market Assumptions'!$B$22+'Capital Market Assumptions'!$B$23*'Random Draws'!S298)</f>
        <v>708.50874103943261</v>
      </c>
      <c r="U299" s="5">
        <f>BM299*EXP('Capital Market Assumptions'!$B$22+'Capital Market Assumptions'!$B$23*'Random Draws'!T298)</f>
        <v>744.18972350007039</v>
      </c>
      <c r="V299" s="5">
        <f>BN299*EXP('Capital Market Assumptions'!$B$22+'Capital Market Assumptions'!$B$23*'Random Draws'!U298)</f>
        <v>914.50789952385389</v>
      </c>
      <c r="X299">
        <f t="shared" si="146"/>
        <v>4.2999999999999261E-2</v>
      </c>
      <c r="Y299">
        <f t="shared" si="147"/>
        <v>1.0600000000000023</v>
      </c>
      <c r="Z299">
        <f t="shared" si="148"/>
        <v>2.0930000000000035</v>
      </c>
      <c r="AA299">
        <f t="shared" si="149"/>
        <v>3.1530000000000058</v>
      </c>
      <c r="AB299">
        <f t="shared" si="150"/>
        <v>4.2659999999999911</v>
      </c>
      <c r="AC299">
        <f t="shared" si="151"/>
        <v>5.3020000000000067</v>
      </c>
      <c r="AD299">
        <f t="shared" si="152"/>
        <v>6.3569999999999993</v>
      </c>
      <c r="AE299">
        <f t="shared" si="153"/>
        <v>7.3900000000000006</v>
      </c>
      <c r="AF299">
        <f t="shared" si="154"/>
        <v>8.3549999999999898</v>
      </c>
      <c r="AG299">
        <f t="shared" si="155"/>
        <v>9.2480000000000047</v>
      </c>
      <c r="AH299">
        <v>9.9540000000000006</v>
      </c>
      <c r="AI299">
        <v>10.536</v>
      </c>
      <c r="AJ299">
        <v>11.061999999999999</v>
      </c>
      <c r="AK299">
        <v>11.587</v>
      </c>
      <c r="AL299">
        <v>12.256</v>
      </c>
      <c r="AM299">
        <v>12.815</v>
      </c>
      <c r="AN299">
        <v>13.287000000000001</v>
      </c>
      <c r="AO299">
        <v>13.785</v>
      </c>
      <c r="AP299">
        <v>14.218999999999999</v>
      </c>
      <c r="AQ299">
        <v>14.718999999999999</v>
      </c>
      <c r="AS299">
        <f t="shared" si="178"/>
        <v>471</v>
      </c>
      <c r="AT299">
        <f t="shared" si="178"/>
        <v>471</v>
      </c>
      <c r="AU299">
        <f t="shared" si="178"/>
        <v>471</v>
      </c>
      <c r="AV299" s="5">
        <f t="shared" si="156"/>
        <v>504.6715712629923</v>
      </c>
      <c r="AW299" s="5">
        <f t="shared" si="157"/>
        <v>531.3948103016919</v>
      </c>
      <c r="AX299" s="5">
        <f t="shared" si="158"/>
        <v>518.03255425521036</v>
      </c>
      <c r="AY299" s="5">
        <f t="shared" si="159"/>
        <v>506.3895674554247</v>
      </c>
      <c r="AZ299" s="5">
        <f t="shared" si="160"/>
        <v>477.11478309947654</v>
      </c>
      <c r="BA299" s="5">
        <f t="shared" si="161"/>
        <v>468.44976425165487</v>
      </c>
      <c r="BB299" s="5">
        <f t="shared" si="162"/>
        <v>411.76412760121821</v>
      </c>
      <c r="BC299" s="5">
        <f t="shared" si="163"/>
        <v>467.12002978875631</v>
      </c>
      <c r="BD299" s="5">
        <f t="shared" si="164"/>
        <v>450.00326049817409</v>
      </c>
      <c r="BE299" s="5">
        <f t="shared" si="165"/>
        <v>485.25071165674524</v>
      </c>
      <c r="BF299" s="5">
        <f t="shared" si="166"/>
        <v>463.98866391406938</v>
      </c>
      <c r="BG299" s="5">
        <f t="shared" si="167"/>
        <v>459.63079070336232</v>
      </c>
      <c r="BH299" s="5">
        <f t="shared" si="168"/>
        <v>534.06181276849691</v>
      </c>
      <c r="BI299" s="5">
        <f t="shared" si="169"/>
        <v>529.02542024658032</v>
      </c>
      <c r="BJ299" s="5">
        <f t="shared" si="170"/>
        <v>542.43075658394059</v>
      </c>
      <c r="BK299" s="5">
        <f t="shared" si="171"/>
        <v>534.20169525312565</v>
      </c>
      <c r="BL299" s="5">
        <f t="shared" si="172"/>
        <v>616.11959291789162</v>
      </c>
      <c r="BM299" s="5">
        <f t="shared" si="173"/>
        <v>694.72374103943264</v>
      </c>
      <c r="BN299" s="5">
        <f t="shared" si="174"/>
        <v>729.97072350007033</v>
      </c>
      <c r="BO299" s="5">
        <f t="shared" si="175"/>
        <v>899.78889952385384</v>
      </c>
    </row>
    <row r="300" spans="1:67" x14ac:dyDescent="0.3">
      <c r="A300">
        <f t="shared" si="176"/>
        <v>296</v>
      </c>
      <c r="B300">
        <f t="shared" si="145"/>
        <v>471</v>
      </c>
      <c r="C300" s="5">
        <f>AU300*EXP('Capital Market Assumptions'!$B$22+'Capital Market Assumptions'!$B$23*'Random Draws'!B299)</f>
        <v>500.50226641784275</v>
      </c>
      <c r="D300" s="5">
        <f>AV300*EXP('Capital Market Assumptions'!$B$22+'Capital Market Assumptions'!$B$23*'Random Draws'!C299)</f>
        <v>620.75570676823463</v>
      </c>
      <c r="E300" s="5">
        <f>AW300*EXP('Capital Market Assumptions'!$B$22+'Capital Market Assumptions'!$B$23*'Random Draws'!D299)</f>
        <v>662.69598173314989</v>
      </c>
      <c r="F300" s="5">
        <f>AX300*EXP('Capital Market Assumptions'!$B$22+'Capital Market Assumptions'!$B$23*'Random Draws'!E299)</f>
        <v>714.09555273657691</v>
      </c>
      <c r="G300" s="5">
        <f>AY300*EXP('Capital Market Assumptions'!$B$22+'Capital Market Assumptions'!$B$23*'Random Draws'!F299)</f>
        <v>969.18373242165683</v>
      </c>
      <c r="H300" s="5">
        <f>AZ300*EXP('Capital Market Assumptions'!$B$22+'Capital Market Assumptions'!$B$23*'Random Draws'!G299)</f>
        <v>987.36009788123238</v>
      </c>
      <c r="I300" s="5">
        <f>BA300*EXP('Capital Market Assumptions'!$B$22+'Capital Market Assumptions'!$B$23*'Random Draws'!H299)</f>
        <v>1132.2703328262405</v>
      </c>
      <c r="J300" s="5">
        <f>BB300*EXP('Capital Market Assumptions'!$B$22+'Capital Market Assumptions'!$B$23*'Random Draws'!I299)</f>
        <v>925.43138159539012</v>
      </c>
      <c r="K300" s="5">
        <f>BC300*EXP('Capital Market Assumptions'!$B$22+'Capital Market Assumptions'!$B$23*'Random Draws'!J299)</f>
        <v>944.73993313758263</v>
      </c>
      <c r="L300" s="5">
        <f>BD300*EXP('Capital Market Assumptions'!$B$22+'Capital Market Assumptions'!$B$23*'Random Draws'!K299)</f>
        <v>944.59432658385674</v>
      </c>
      <c r="M300" s="5">
        <f>BE300*EXP('Capital Market Assumptions'!$B$22+'Capital Market Assumptions'!$B$23*'Random Draws'!L299)</f>
        <v>1042.2684357593391</v>
      </c>
      <c r="N300" s="5">
        <f>BF300*EXP('Capital Market Assumptions'!$B$22+'Capital Market Assumptions'!$B$23*'Random Draws'!M299)</f>
        <v>1019.2204697763291</v>
      </c>
      <c r="O300" s="5">
        <f>BG300*EXP('Capital Market Assumptions'!$B$22+'Capital Market Assumptions'!$B$23*'Random Draws'!N299)</f>
        <v>946.95885702863836</v>
      </c>
      <c r="P300" s="5">
        <f>BH300*EXP('Capital Market Assumptions'!$B$22+'Capital Market Assumptions'!$B$23*'Random Draws'!O299)</f>
        <v>892.72647380618776</v>
      </c>
      <c r="Q300" s="5">
        <f>BI300*EXP('Capital Market Assumptions'!$B$22+'Capital Market Assumptions'!$B$23*'Random Draws'!P299)</f>
        <v>875.91276080266073</v>
      </c>
      <c r="R300" s="5">
        <f>BJ300*EXP('Capital Market Assumptions'!$B$22+'Capital Market Assumptions'!$B$23*'Random Draws'!Q299)</f>
        <v>877.09345090277532</v>
      </c>
      <c r="S300" s="5">
        <f>BK300*EXP('Capital Market Assumptions'!$B$22+'Capital Market Assumptions'!$B$23*'Random Draws'!R299)</f>
        <v>1015.2501324669136</v>
      </c>
      <c r="T300" s="5">
        <f>BL300*EXP('Capital Market Assumptions'!$B$22+'Capital Market Assumptions'!$B$23*'Random Draws'!S299)</f>
        <v>953.91496159753228</v>
      </c>
      <c r="U300" s="5">
        <f>BM300*EXP('Capital Market Assumptions'!$B$22+'Capital Market Assumptions'!$B$23*'Random Draws'!T299)</f>
        <v>1131.8268883111969</v>
      </c>
      <c r="V300" s="5">
        <f>BN300*EXP('Capital Market Assumptions'!$B$22+'Capital Market Assumptions'!$B$23*'Random Draws'!U299)</f>
        <v>1069.4239192471548</v>
      </c>
      <c r="X300">
        <f t="shared" si="146"/>
        <v>4.2999999999999261E-2</v>
      </c>
      <c r="Y300">
        <f t="shared" si="147"/>
        <v>1.0600000000000023</v>
      </c>
      <c r="Z300">
        <f t="shared" si="148"/>
        <v>2.0930000000000035</v>
      </c>
      <c r="AA300">
        <f t="shared" si="149"/>
        <v>3.1530000000000058</v>
      </c>
      <c r="AB300">
        <f t="shared" si="150"/>
        <v>4.2659999999999911</v>
      </c>
      <c r="AC300">
        <f t="shared" si="151"/>
        <v>5.3020000000000067</v>
      </c>
      <c r="AD300">
        <f t="shared" si="152"/>
        <v>6.3569999999999993</v>
      </c>
      <c r="AE300">
        <f t="shared" si="153"/>
        <v>7.3900000000000006</v>
      </c>
      <c r="AF300">
        <f t="shared" si="154"/>
        <v>8.3549999999999898</v>
      </c>
      <c r="AG300">
        <f t="shared" si="155"/>
        <v>9.2480000000000047</v>
      </c>
      <c r="AH300">
        <v>9.9540000000000006</v>
      </c>
      <c r="AI300">
        <v>10.536</v>
      </c>
      <c r="AJ300">
        <v>11.061999999999999</v>
      </c>
      <c r="AK300">
        <v>11.587</v>
      </c>
      <c r="AL300">
        <v>12.256</v>
      </c>
      <c r="AM300">
        <v>12.815</v>
      </c>
      <c r="AN300">
        <v>13.287000000000001</v>
      </c>
      <c r="AO300">
        <v>13.785</v>
      </c>
      <c r="AP300">
        <v>14.218999999999999</v>
      </c>
      <c r="AQ300">
        <v>14.718999999999999</v>
      </c>
      <c r="AS300">
        <f t="shared" si="178"/>
        <v>471</v>
      </c>
      <c r="AT300">
        <f t="shared" si="178"/>
        <v>471</v>
      </c>
      <c r="AU300">
        <f t="shared" si="178"/>
        <v>471</v>
      </c>
      <c r="AV300" s="5">
        <f t="shared" si="156"/>
        <v>500.45926641784274</v>
      </c>
      <c r="AW300" s="5">
        <f t="shared" si="157"/>
        <v>619.69570676823469</v>
      </c>
      <c r="AX300" s="5">
        <f t="shared" si="158"/>
        <v>660.60298173314993</v>
      </c>
      <c r="AY300" s="5">
        <f t="shared" si="159"/>
        <v>710.94255273657689</v>
      </c>
      <c r="AZ300" s="5">
        <f t="shared" si="160"/>
        <v>964.91773242165686</v>
      </c>
      <c r="BA300" s="5">
        <f t="shared" si="161"/>
        <v>982.05809788123236</v>
      </c>
      <c r="BB300" s="5">
        <f t="shared" si="162"/>
        <v>1125.9133328262405</v>
      </c>
      <c r="BC300" s="5">
        <f t="shared" si="163"/>
        <v>918.04138159539013</v>
      </c>
      <c r="BD300" s="5">
        <f t="shared" si="164"/>
        <v>936.38493313758261</v>
      </c>
      <c r="BE300" s="5">
        <f t="shared" si="165"/>
        <v>935.34632658385669</v>
      </c>
      <c r="BF300" s="5">
        <f t="shared" si="166"/>
        <v>1032.3144357593392</v>
      </c>
      <c r="BG300" s="5">
        <f t="shared" si="167"/>
        <v>1008.6844697763291</v>
      </c>
      <c r="BH300" s="5">
        <f t="shared" si="168"/>
        <v>935.89685702863835</v>
      </c>
      <c r="BI300" s="5">
        <f t="shared" si="169"/>
        <v>881.13947380618777</v>
      </c>
      <c r="BJ300" s="5">
        <f t="shared" si="170"/>
        <v>863.65676080266076</v>
      </c>
      <c r="BK300" s="5">
        <f t="shared" si="171"/>
        <v>864.27845090277526</v>
      </c>
      <c r="BL300" s="5">
        <f t="shared" si="172"/>
        <v>1001.9631324669135</v>
      </c>
      <c r="BM300" s="5">
        <f t="shared" si="173"/>
        <v>940.12996159753231</v>
      </c>
      <c r="BN300" s="5">
        <f t="shared" si="174"/>
        <v>1117.6078883111968</v>
      </c>
      <c r="BO300" s="5">
        <f t="shared" si="175"/>
        <v>1054.7049192471547</v>
      </c>
    </row>
    <row r="301" spans="1:67" x14ac:dyDescent="0.3">
      <c r="A301">
        <f t="shared" si="176"/>
        <v>297</v>
      </c>
      <c r="B301">
        <f t="shared" si="145"/>
        <v>471</v>
      </c>
      <c r="C301" s="5">
        <f>AU301*EXP('Capital Market Assumptions'!$B$22+'Capital Market Assumptions'!$B$23*'Random Draws'!B300)</f>
        <v>377.83091740593932</v>
      </c>
      <c r="D301" s="5">
        <f>AV301*EXP('Capital Market Assumptions'!$B$22+'Capital Market Assumptions'!$B$23*'Random Draws'!C300)</f>
        <v>459.70973296589699</v>
      </c>
      <c r="E301" s="5">
        <f>AW301*EXP('Capital Market Assumptions'!$B$22+'Capital Market Assumptions'!$B$23*'Random Draws'!D300)</f>
        <v>555.94650646940465</v>
      </c>
      <c r="F301" s="5">
        <f>AX301*EXP('Capital Market Assumptions'!$B$22+'Capital Market Assumptions'!$B$23*'Random Draws'!E300)</f>
        <v>681.81819988376435</v>
      </c>
      <c r="G301" s="5">
        <f>AY301*EXP('Capital Market Assumptions'!$B$22+'Capital Market Assumptions'!$B$23*'Random Draws'!F300)</f>
        <v>695.44530505703528</v>
      </c>
      <c r="H301" s="5">
        <f>AZ301*EXP('Capital Market Assumptions'!$B$22+'Capital Market Assumptions'!$B$23*'Random Draws'!G300)</f>
        <v>667.63225289405875</v>
      </c>
      <c r="I301" s="5">
        <f>BA301*EXP('Capital Market Assumptions'!$B$22+'Capital Market Assumptions'!$B$23*'Random Draws'!H300)</f>
        <v>721.88659509644935</v>
      </c>
      <c r="J301" s="5">
        <f>BB301*EXP('Capital Market Assumptions'!$B$22+'Capital Market Assumptions'!$B$23*'Random Draws'!I300)</f>
        <v>756.14574186891468</v>
      </c>
      <c r="K301" s="5">
        <f>BC301*EXP('Capital Market Assumptions'!$B$22+'Capital Market Assumptions'!$B$23*'Random Draws'!J300)</f>
        <v>709.98567690756659</v>
      </c>
      <c r="L301" s="5">
        <f>BD301*EXP('Capital Market Assumptions'!$B$22+'Capital Market Assumptions'!$B$23*'Random Draws'!K300)</f>
        <v>749.06913992872967</v>
      </c>
      <c r="M301" s="5">
        <f>BE301*EXP('Capital Market Assumptions'!$B$22+'Capital Market Assumptions'!$B$23*'Random Draws'!L300)</f>
        <v>712.49809092983696</v>
      </c>
      <c r="N301" s="5">
        <f>BF301*EXP('Capital Market Assumptions'!$B$22+'Capital Market Assumptions'!$B$23*'Random Draws'!M300)</f>
        <v>631.1849302226409</v>
      </c>
      <c r="O301" s="5">
        <f>BG301*EXP('Capital Market Assumptions'!$B$22+'Capital Market Assumptions'!$B$23*'Random Draws'!N300)</f>
        <v>781.03478508148612</v>
      </c>
      <c r="P301" s="5">
        <f>BH301*EXP('Capital Market Assumptions'!$B$22+'Capital Market Assumptions'!$B$23*'Random Draws'!O300)</f>
        <v>731.04143591747572</v>
      </c>
      <c r="Q301" s="5">
        <f>BI301*EXP('Capital Market Assumptions'!$B$22+'Capital Market Assumptions'!$B$23*'Random Draws'!P300)</f>
        <v>755.02378415248609</v>
      </c>
      <c r="R301" s="5">
        <f>BJ301*EXP('Capital Market Assumptions'!$B$22+'Capital Market Assumptions'!$B$23*'Random Draws'!Q300)</f>
        <v>742.66150753560714</v>
      </c>
      <c r="S301" s="5">
        <f>BK301*EXP('Capital Market Assumptions'!$B$22+'Capital Market Assumptions'!$B$23*'Random Draws'!R300)</f>
        <v>763.34279533179085</v>
      </c>
      <c r="T301" s="5">
        <f>BL301*EXP('Capital Market Assumptions'!$B$22+'Capital Market Assumptions'!$B$23*'Random Draws'!S300)</f>
        <v>747.6799532000116</v>
      </c>
      <c r="U301" s="5">
        <f>BM301*EXP('Capital Market Assumptions'!$B$22+'Capital Market Assumptions'!$B$23*'Random Draws'!T300)</f>
        <v>976.48433231940248</v>
      </c>
      <c r="V301" s="5">
        <f>BN301*EXP('Capital Market Assumptions'!$B$22+'Capital Market Assumptions'!$B$23*'Random Draws'!U300)</f>
        <v>1049.0268579500673</v>
      </c>
      <c r="X301">
        <f t="shared" si="146"/>
        <v>4.2999999999999261E-2</v>
      </c>
      <c r="Y301">
        <f t="shared" si="147"/>
        <v>1.0600000000000023</v>
      </c>
      <c r="Z301">
        <f t="shared" si="148"/>
        <v>2.0930000000000035</v>
      </c>
      <c r="AA301">
        <f t="shared" si="149"/>
        <v>3.1530000000000058</v>
      </c>
      <c r="AB301">
        <f t="shared" si="150"/>
        <v>4.2659999999999911</v>
      </c>
      <c r="AC301">
        <f t="shared" si="151"/>
        <v>5.3020000000000067</v>
      </c>
      <c r="AD301">
        <f t="shared" si="152"/>
        <v>6.3569999999999993</v>
      </c>
      <c r="AE301">
        <f t="shared" si="153"/>
        <v>7.3900000000000006</v>
      </c>
      <c r="AF301">
        <f t="shared" si="154"/>
        <v>8.3549999999999898</v>
      </c>
      <c r="AG301">
        <f t="shared" si="155"/>
        <v>9.2480000000000047</v>
      </c>
      <c r="AH301">
        <v>9.9540000000000006</v>
      </c>
      <c r="AI301">
        <v>10.536</v>
      </c>
      <c r="AJ301">
        <v>11.061999999999999</v>
      </c>
      <c r="AK301">
        <v>11.587</v>
      </c>
      <c r="AL301">
        <v>12.256</v>
      </c>
      <c r="AM301">
        <v>12.815</v>
      </c>
      <c r="AN301">
        <v>13.287000000000001</v>
      </c>
      <c r="AO301">
        <v>13.785</v>
      </c>
      <c r="AP301">
        <v>14.218999999999999</v>
      </c>
      <c r="AQ301">
        <v>14.718999999999999</v>
      </c>
      <c r="AS301">
        <f t="shared" si="178"/>
        <v>471</v>
      </c>
      <c r="AT301">
        <f t="shared" si="178"/>
        <v>471</v>
      </c>
      <c r="AU301">
        <f t="shared" si="178"/>
        <v>471</v>
      </c>
      <c r="AV301" s="5">
        <f t="shared" si="156"/>
        <v>377.78791740593931</v>
      </c>
      <c r="AW301" s="5">
        <f t="shared" si="157"/>
        <v>458.64973296589699</v>
      </c>
      <c r="AX301" s="5">
        <f t="shared" si="158"/>
        <v>553.85350646940469</v>
      </c>
      <c r="AY301" s="5">
        <f t="shared" si="159"/>
        <v>678.66519988376433</v>
      </c>
      <c r="AZ301" s="5">
        <f t="shared" si="160"/>
        <v>691.17930505703532</v>
      </c>
      <c r="BA301" s="5">
        <f t="shared" si="161"/>
        <v>662.33025289405873</v>
      </c>
      <c r="BB301" s="5">
        <f t="shared" si="162"/>
        <v>715.52959509644938</v>
      </c>
      <c r="BC301" s="5">
        <f t="shared" si="163"/>
        <v>748.7557418689147</v>
      </c>
      <c r="BD301" s="5">
        <f t="shared" si="164"/>
        <v>701.63067690756657</v>
      </c>
      <c r="BE301" s="5">
        <f t="shared" si="165"/>
        <v>739.82113992872962</v>
      </c>
      <c r="BF301" s="5">
        <f t="shared" si="166"/>
        <v>702.54409092983701</v>
      </c>
      <c r="BG301" s="5">
        <f t="shared" si="167"/>
        <v>620.64893022264096</v>
      </c>
      <c r="BH301" s="5">
        <f t="shared" si="168"/>
        <v>769.97278508148611</v>
      </c>
      <c r="BI301" s="5">
        <f t="shared" si="169"/>
        <v>719.45443591747573</v>
      </c>
      <c r="BJ301" s="5">
        <f t="shared" si="170"/>
        <v>742.76778415248612</v>
      </c>
      <c r="BK301" s="5">
        <f t="shared" si="171"/>
        <v>729.84650753560709</v>
      </c>
      <c r="BL301" s="5">
        <f t="shared" si="172"/>
        <v>750.05579533179082</v>
      </c>
      <c r="BM301" s="5">
        <f t="shared" si="173"/>
        <v>733.89495320001163</v>
      </c>
      <c r="BN301" s="5">
        <f t="shared" si="174"/>
        <v>962.26533231940243</v>
      </c>
      <c r="BO301" s="5">
        <f t="shared" si="175"/>
        <v>1034.3078579500673</v>
      </c>
    </row>
    <row r="302" spans="1:67" x14ac:dyDescent="0.3">
      <c r="A302">
        <f t="shared" si="176"/>
        <v>298</v>
      </c>
      <c r="B302">
        <f t="shared" si="145"/>
        <v>471</v>
      </c>
      <c r="C302" s="5">
        <f>AU302*EXP('Capital Market Assumptions'!$B$22+'Capital Market Assumptions'!$B$23*'Random Draws'!B301)</f>
        <v>539.96699601364674</v>
      </c>
      <c r="D302" s="5">
        <f>AV302*EXP('Capital Market Assumptions'!$B$22+'Capital Market Assumptions'!$B$23*'Random Draws'!C301)</f>
        <v>648.03635763972022</v>
      </c>
      <c r="E302" s="5">
        <f>AW302*EXP('Capital Market Assumptions'!$B$22+'Capital Market Assumptions'!$B$23*'Random Draws'!D301)</f>
        <v>751.81411045247705</v>
      </c>
      <c r="F302" s="5">
        <f>AX302*EXP('Capital Market Assumptions'!$B$22+'Capital Market Assumptions'!$B$23*'Random Draws'!E301)</f>
        <v>865.35697801881543</v>
      </c>
      <c r="G302" s="5">
        <f>AY302*EXP('Capital Market Assumptions'!$B$22+'Capital Market Assumptions'!$B$23*'Random Draws'!F301)</f>
        <v>839.43061947437559</v>
      </c>
      <c r="H302" s="5">
        <f>AZ302*EXP('Capital Market Assumptions'!$B$22+'Capital Market Assumptions'!$B$23*'Random Draws'!G301)</f>
        <v>789.99225549280311</v>
      </c>
      <c r="I302" s="5">
        <f>BA302*EXP('Capital Market Assumptions'!$B$22+'Capital Market Assumptions'!$B$23*'Random Draws'!H301)</f>
        <v>871.85591764107346</v>
      </c>
      <c r="J302" s="5">
        <f>BB302*EXP('Capital Market Assumptions'!$B$22+'Capital Market Assumptions'!$B$23*'Random Draws'!I301)</f>
        <v>960.03871849120958</v>
      </c>
      <c r="K302" s="5">
        <f>BC302*EXP('Capital Market Assumptions'!$B$22+'Capital Market Assumptions'!$B$23*'Random Draws'!J301)</f>
        <v>1043.3430722080004</v>
      </c>
      <c r="L302" s="5">
        <f>BD302*EXP('Capital Market Assumptions'!$B$22+'Capital Market Assumptions'!$B$23*'Random Draws'!K301)</f>
        <v>1196.0904245968591</v>
      </c>
      <c r="M302" s="5">
        <f>BE302*EXP('Capital Market Assumptions'!$B$22+'Capital Market Assumptions'!$B$23*'Random Draws'!L301)</f>
        <v>1221.3292915098439</v>
      </c>
      <c r="N302" s="5">
        <f>BF302*EXP('Capital Market Assumptions'!$B$22+'Capital Market Assumptions'!$B$23*'Random Draws'!M301)</f>
        <v>1131.8632586461968</v>
      </c>
      <c r="O302" s="5">
        <f>BG302*EXP('Capital Market Assumptions'!$B$22+'Capital Market Assumptions'!$B$23*'Random Draws'!N301)</f>
        <v>1487.8615906675047</v>
      </c>
      <c r="P302" s="5">
        <f>BH302*EXP('Capital Market Assumptions'!$B$22+'Capital Market Assumptions'!$B$23*'Random Draws'!O301)</f>
        <v>1982.7399608901321</v>
      </c>
      <c r="Q302" s="5">
        <f>BI302*EXP('Capital Market Assumptions'!$B$22+'Capital Market Assumptions'!$B$23*'Random Draws'!P301)</f>
        <v>1802.6258263732707</v>
      </c>
      <c r="R302" s="5">
        <f>BJ302*EXP('Capital Market Assumptions'!$B$22+'Capital Market Assumptions'!$B$23*'Random Draws'!Q301)</f>
        <v>2062.7195894911338</v>
      </c>
      <c r="S302" s="5">
        <f>BK302*EXP('Capital Market Assumptions'!$B$22+'Capital Market Assumptions'!$B$23*'Random Draws'!R301)</f>
        <v>2391.2269401139692</v>
      </c>
      <c r="T302" s="5">
        <f>BL302*EXP('Capital Market Assumptions'!$B$22+'Capital Market Assumptions'!$B$23*'Random Draws'!S301)</f>
        <v>2316.2197429864523</v>
      </c>
      <c r="U302" s="5">
        <f>BM302*EXP('Capital Market Assumptions'!$B$22+'Capital Market Assumptions'!$B$23*'Random Draws'!T301)</f>
        <v>2907.0743616308073</v>
      </c>
      <c r="V302" s="5">
        <f>BN302*EXP('Capital Market Assumptions'!$B$22+'Capital Market Assumptions'!$B$23*'Random Draws'!U301)</f>
        <v>2777.5758396128786</v>
      </c>
      <c r="X302">
        <f t="shared" si="146"/>
        <v>4.2999999999999261E-2</v>
      </c>
      <c r="Y302">
        <f t="shared" si="147"/>
        <v>1.0600000000000023</v>
      </c>
      <c r="Z302">
        <f t="shared" si="148"/>
        <v>2.0930000000000035</v>
      </c>
      <c r="AA302">
        <f t="shared" si="149"/>
        <v>3.1530000000000058</v>
      </c>
      <c r="AB302">
        <f t="shared" si="150"/>
        <v>4.2659999999999911</v>
      </c>
      <c r="AC302">
        <f t="shared" si="151"/>
        <v>5.3020000000000067</v>
      </c>
      <c r="AD302">
        <f t="shared" si="152"/>
        <v>6.3569999999999993</v>
      </c>
      <c r="AE302">
        <f t="shared" si="153"/>
        <v>7.3900000000000006</v>
      </c>
      <c r="AF302">
        <f t="shared" si="154"/>
        <v>8.3549999999999898</v>
      </c>
      <c r="AG302">
        <f t="shared" si="155"/>
        <v>9.2480000000000047</v>
      </c>
      <c r="AH302">
        <v>9.9540000000000006</v>
      </c>
      <c r="AI302">
        <v>10.536</v>
      </c>
      <c r="AJ302">
        <v>11.061999999999999</v>
      </c>
      <c r="AK302">
        <v>11.587</v>
      </c>
      <c r="AL302">
        <v>12.256</v>
      </c>
      <c r="AM302">
        <v>12.815</v>
      </c>
      <c r="AN302">
        <v>13.287000000000001</v>
      </c>
      <c r="AO302">
        <v>13.785</v>
      </c>
      <c r="AP302">
        <v>14.218999999999999</v>
      </c>
      <c r="AQ302">
        <v>14.718999999999999</v>
      </c>
      <c r="AS302">
        <f t="shared" si="178"/>
        <v>471</v>
      </c>
      <c r="AT302">
        <f t="shared" si="178"/>
        <v>471</v>
      </c>
      <c r="AU302">
        <f t="shared" si="178"/>
        <v>471</v>
      </c>
      <c r="AV302" s="5">
        <f t="shared" si="156"/>
        <v>539.92399601364673</v>
      </c>
      <c r="AW302" s="5">
        <f t="shared" si="157"/>
        <v>646.97635763972016</v>
      </c>
      <c r="AX302" s="5">
        <f t="shared" si="158"/>
        <v>749.72111045247709</v>
      </c>
      <c r="AY302" s="5">
        <f t="shared" si="159"/>
        <v>862.20397801881541</v>
      </c>
      <c r="AZ302" s="5">
        <f t="shared" si="160"/>
        <v>835.16461947437563</v>
      </c>
      <c r="BA302" s="5">
        <f t="shared" si="161"/>
        <v>784.69025549280309</v>
      </c>
      <c r="BB302" s="5">
        <f t="shared" si="162"/>
        <v>865.49891764107349</v>
      </c>
      <c r="BC302" s="5">
        <f t="shared" si="163"/>
        <v>952.64871849120959</v>
      </c>
      <c r="BD302" s="5">
        <f t="shared" si="164"/>
        <v>1034.9880722080004</v>
      </c>
      <c r="BE302" s="5">
        <f t="shared" si="165"/>
        <v>1186.842424596859</v>
      </c>
      <c r="BF302" s="5">
        <f t="shared" si="166"/>
        <v>1211.3752915098439</v>
      </c>
      <c r="BG302" s="5">
        <f t="shared" si="167"/>
        <v>1121.3272586461967</v>
      </c>
      <c r="BH302" s="5">
        <f t="shared" si="168"/>
        <v>1476.7995906675048</v>
      </c>
      <c r="BI302" s="5">
        <f t="shared" si="169"/>
        <v>1971.1529608901321</v>
      </c>
      <c r="BJ302" s="5">
        <f t="shared" si="170"/>
        <v>1790.3698263732706</v>
      </c>
      <c r="BK302" s="5">
        <f t="shared" si="171"/>
        <v>2049.9045894911337</v>
      </c>
      <c r="BL302" s="5">
        <f t="shared" si="172"/>
        <v>2377.9399401139694</v>
      </c>
      <c r="BM302" s="5">
        <f t="shared" si="173"/>
        <v>2302.4347429864524</v>
      </c>
      <c r="BN302" s="5">
        <f t="shared" si="174"/>
        <v>2892.8553616308072</v>
      </c>
      <c r="BO302" s="5">
        <f t="shared" si="175"/>
        <v>2762.8568396128785</v>
      </c>
    </row>
    <row r="303" spans="1:67" x14ac:dyDescent="0.3">
      <c r="A303">
        <f t="shared" si="176"/>
        <v>299</v>
      </c>
      <c r="B303">
        <f t="shared" si="145"/>
        <v>471</v>
      </c>
      <c r="C303" s="5">
        <f>AU303*EXP('Capital Market Assumptions'!$B$22+'Capital Market Assumptions'!$B$23*'Random Draws'!B302)</f>
        <v>390.97816096394388</v>
      </c>
      <c r="D303" s="5">
        <f>AV303*EXP('Capital Market Assumptions'!$B$22+'Capital Market Assumptions'!$B$23*'Random Draws'!C302)</f>
        <v>481.66956832324354</v>
      </c>
      <c r="E303" s="5">
        <f>AW303*EXP('Capital Market Assumptions'!$B$22+'Capital Market Assumptions'!$B$23*'Random Draws'!D302)</f>
        <v>499.53457692036375</v>
      </c>
      <c r="F303" s="5">
        <f>AX303*EXP('Capital Market Assumptions'!$B$22+'Capital Market Assumptions'!$B$23*'Random Draws'!E302)</f>
        <v>494.06194971114058</v>
      </c>
      <c r="G303" s="5">
        <f>AY303*EXP('Capital Market Assumptions'!$B$22+'Capital Market Assumptions'!$B$23*'Random Draws'!F302)</f>
        <v>635.40220775371711</v>
      </c>
      <c r="H303" s="5">
        <f>AZ303*EXP('Capital Market Assumptions'!$B$22+'Capital Market Assumptions'!$B$23*'Random Draws'!G302)</f>
        <v>673.7564322503373</v>
      </c>
      <c r="I303" s="5">
        <f>BA303*EXP('Capital Market Assumptions'!$B$22+'Capital Market Assumptions'!$B$23*'Random Draws'!H302)</f>
        <v>653.5898350232402</v>
      </c>
      <c r="J303" s="5">
        <f>BB303*EXP('Capital Market Assumptions'!$B$22+'Capital Market Assumptions'!$B$23*'Random Draws'!I302)</f>
        <v>688.59503894521617</v>
      </c>
      <c r="K303" s="5">
        <f>BC303*EXP('Capital Market Assumptions'!$B$22+'Capital Market Assumptions'!$B$23*'Random Draws'!J302)</f>
        <v>795.37170071532046</v>
      </c>
      <c r="L303" s="5">
        <f>BD303*EXP('Capital Market Assumptions'!$B$22+'Capital Market Assumptions'!$B$23*'Random Draws'!K302)</f>
        <v>767.78656040522435</v>
      </c>
      <c r="M303" s="5">
        <f>BE303*EXP('Capital Market Assumptions'!$B$22+'Capital Market Assumptions'!$B$23*'Random Draws'!L302)</f>
        <v>884.66626299725658</v>
      </c>
      <c r="N303" s="5">
        <f>BF303*EXP('Capital Market Assumptions'!$B$22+'Capital Market Assumptions'!$B$23*'Random Draws'!M302)</f>
        <v>1203.7093513883149</v>
      </c>
      <c r="O303" s="5">
        <f>BG303*EXP('Capital Market Assumptions'!$B$22+'Capital Market Assumptions'!$B$23*'Random Draws'!N302)</f>
        <v>1321.7733447472019</v>
      </c>
      <c r="P303" s="5">
        <f>BH303*EXP('Capital Market Assumptions'!$B$22+'Capital Market Assumptions'!$B$23*'Random Draws'!O302)</f>
        <v>1517.1123312221664</v>
      </c>
      <c r="Q303" s="5">
        <f>BI303*EXP('Capital Market Assumptions'!$B$22+'Capital Market Assumptions'!$B$23*'Random Draws'!P302)</f>
        <v>1717.2285956233645</v>
      </c>
      <c r="R303" s="5">
        <f>BJ303*EXP('Capital Market Assumptions'!$B$22+'Capital Market Assumptions'!$B$23*'Random Draws'!Q302)</f>
        <v>2089.7024508836157</v>
      </c>
      <c r="S303" s="5">
        <f>BK303*EXP('Capital Market Assumptions'!$B$22+'Capital Market Assumptions'!$B$23*'Random Draws'!R302)</f>
        <v>1964.6911797431819</v>
      </c>
      <c r="T303" s="5">
        <f>BL303*EXP('Capital Market Assumptions'!$B$22+'Capital Market Assumptions'!$B$23*'Random Draws'!S302)</f>
        <v>2283.3637163851531</v>
      </c>
      <c r="U303" s="5">
        <f>BM303*EXP('Capital Market Assumptions'!$B$22+'Capital Market Assumptions'!$B$23*'Random Draws'!T302)</f>
        <v>2396.8918232598121</v>
      </c>
      <c r="V303" s="5">
        <f>BN303*EXP('Capital Market Assumptions'!$B$22+'Capital Market Assumptions'!$B$23*'Random Draws'!U302)</f>
        <v>2647.6441610506595</v>
      </c>
      <c r="X303">
        <f t="shared" si="146"/>
        <v>4.2999999999999261E-2</v>
      </c>
      <c r="Y303">
        <f t="shared" si="147"/>
        <v>1.0600000000000023</v>
      </c>
      <c r="Z303">
        <f t="shared" si="148"/>
        <v>2.0930000000000035</v>
      </c>
      <c r="AA303">
        <f t="shared" si="149"/>
        <v>3.1530000000000058</v>
      </c>
      <c r="AB303">
        <f t="shared" si="150"/>
        <v>4.2659999999999911</v>
      </c>
      <c r="AC303">
        <f t="shared" si="151"/>
        <v>5.3020000000000067</v>
      </c>
      <c r="AD303">
        <f t="shared" si="152"/>
        <v>6.3569999999999993</v>
      </c>
      <c r="AE303">
        <f t="shared" si="153"/>
        <v>7.3900000000000006</v>
      </c>
      <c r="AF303">
        <f t="shared" si="154"/>
        <v>8.3549999999999898</v>
      </c>
      <c r="AG303">
        <f t="shared" si="155"/>
        <v>9.2480000000000047</v>
      </c>
      <c r="AH303">
        <v>9.9540000000000006</v>
      </c>
      <c r="AI303">
        <v>10.536</v>
      </c>
      <c r="AJ303">
        <v>11.061999999999999</v>
      </c>
      <c r="AK303">
        <v>11.587</v>
      </c>
      <c r="AL303">
        <v>12.256</v>
      </c>
      <c r="AM303">
        <v>12.815</v>
      </c>
      <c r="AN303">
        <v>13.287000000000001</v>
      </c>
      <c r="AO303">
        <v>13.785</v>
      </c>
      <c r="AP303">
        <v>14.218999999999999</v>
      </c>
      <c r="AQ303">
        <v>14.718999999999999</v>
      </c>
      <c r="AS303">
        <f t="shared" si="178"/>
        <v>471</v>
      </c>
      <c r="AT303">
        <f t="shared" si="178"/>
        <v>471</v>
      </c>
      <c r="AU303">
        <f t="shared" si="178"/>
        <v>471</v>
      </c>
      <c r="AV303" s="5">
        <f t="shared" si="156"/>
        <v>390.93516096394387</v>
      </c>
      <c r="AW303" s="5">
        <f t="shared" si="157"/>
        <v>480.60956832324354</v>
      </c>
      <c r="AX303" s="5">
        <f t="shared" si="158"/>
        <v>497.44157692036373</v>
      </c>
      <c r="AY303" s="5">
        <f t="shared" si="159"/>
        <v>490.90894971114056</v>
      </c>
      <c r="AZ303" s="5">
        <f t="shared" si="160"/>
        <v>631.13620775371714</v>
      </c>
      <c r="BA303" s="5">
        <f t="shared" si="161"/>
        <v>668.45443225033728</v>
      </c>
      <c r="BB303" s="5">
        <f t="shared" si="162"/>
        <v>647.23283502324023</v>
      </c>
      <c r="BC303" s="5">
        <f t="shared" si="163"/>
        <v>681.20503894521619</v>
      </c>
      <c r="BD303" s="5">
        <f t="shared" si="164"/>
        <v>787.01670071532044</v>
      </c>
      <c r="BE303" s="5">
        <f t="shared" si="165"/>
        <v>758.5385604052243</v>
      </c>
      <c r="BF303" s="5">
        <f t="shared" si="166"/>
        <v>874.71226299725663</v>
      </c>
      <c r="BG303" s="5">
        <f t="shared" si="167"/>
        <v>1193.1733513883148</v>
      </c>
      <c r="BH303" s="5">
        <f t="shared" si="168"/>
        <v>1310.711344747202</v>
      </c>
      <c r="BI303" s="5">
        <f t="shared" si="169"/>
        <v>1505.5253312221664</v>
      </c>
      <c r="BJ303" s="5">
        <f t="shared" si="170"/>
        <v>1704.9725956233644</v>
      </c>
      <c r="BK303" s="5">
        <f t="shared" si="171"/>
        <v>2076.8874508836157</v>
      </c>
      <c r="BL303" s="5">
        <f t="shared" si="172"/>
        <v>1951.4041797431819</v>
      </c>
      <c r="BM303" s="5">
        <f t="shared" si="173"/>
        <v>2269.5787163851533</v>
      </c>
      <c r="BN303" s="5">
        <f t="shared" si="174"/>
        <v>2382.672823259812</v>
      </c>
      <c r="BO303" s="5">
        <f t="shared" si="175"/>
        <v>2632.9251610506594</v>
      </c>
    </row>
    <row r="304" spans="1:67" x14ac:dyDescent="0.3">
      <c r="A304">
        <f t="shared" si="176"/>
        <v>300</v>
      </c>
      <c r="B304">
        <f t="shared" si="145"/>
        <v>471</v>
      </c>
      <c r="C304" s="5">
        <f>AU304*EXP('Capital Market Assumptions'!$B$22+'Capital Market Assumptions'!$B$23*'Random Draws'!B303)</f>
        <v>385.24770441045706</v>
      </c>
      <c r="D304" s="5">
        <f>AV304*EXP('Capital Market Assumptions'!$B$22+'Capital Market Assumptions'!$B$23*'Random Draws'!C303)</f>
        <v>407.60007405018752</v>
      </c>
      <c r="E304" s="5">
        <f>AW304*EXP('Capital Market Assumptions'!$B$22+'Capital Market Assumptions'!$B$23*'Random Draws'!D303)</f>
        <v>419.66434365340865</v>
      </c>
      <c r="F304" s="5">
        <f>AX304*EXP('Capital Market Assumptions'!$B$22+'Capital Market Assumptions'!$B$23*'Random Draws'!E303)</f>
        <v>477.44508268600816</v>
      </c>
      <c r="G304" s="5">
        <f>AY304*EXP('Capital Market Assumptions'!$B$22+'Capital Market Assumptions'!$B$23*'Random Draws'!F303)</f>
        <v>452.94579494907316</v>
      </c>
      <c r="H304" s="5">
        <f>AZ304*EXP('Capital Market Assumptions'!$B$22+'Capital Market Assumptions'!$B$23*'Random Draws'!G303)</f>
        <v>595.69691378163827</v>
      </c>
      <c r="I304" s="5">
        <f>BA304*EXP('Capital Market Assumptions'!$B$22+'Capital Market Assumptions'!$B$23*'Random Draws'!H303)</f>
        <v>628.26161650249662</v>
      </c>
      <c r="J304" s="5">
        <f>BB304*EXP('Capital Market Assumptions'!$B$22+'Capital Market Assumptions'!$B$23*'Random Draws'!I303)</f>
        <v>613.76852657569304</v>
      </c>
      <c r="K304" s="5">
        <f>BC304*EXP('Capital Market Assumptions'!$B$22+'Capital Market Assumptions'!$B$23*'Random Draws'!J303)</f>
        <v>694.71477315100628</v>
      </c>
      <c r="L304" s="5">
        <f>BD304*EXP('Capital Market Assumptions'!$B$22+'Capital Market Assumptions'!$B$23*'Random Draws'!K303)</f>
        <v>639.30917811344295</v>
      </c>
      <c r="M304" s="5">
        <f>BE304*EXP('Capital Market Assumptions'!$B$22+'Capital Market Assumptions'!$B$23*'Random Draws'!L303)</f>
        <v>493.42251067269046</v>
      </c>
      <c r="N304" s="5">
        <f>BF304*EXP('Capital Market Assumptions'!$B$22+'Capital Market Assumptions'!$B$23*'Random Draws'!M303)</f>
        <v>477.03753442621519</v>
      </c>
      <c r="O304" s="5">
        <f>BG304*EXP('Capital Market Assumptions'!$B$22+'Capital Market Assumptions'!$B$23*'Random Draws'!N303)</f>
        <v>419.24661836465935</v>
      </c>
      <c r="P304" s="5">
        <f>BH304*EXP('Capital Market Assumptions'!$B$22+'Capital Market Assumptions'!$B$23*'Random Draws'!O303)</f>
        <v>449.51946214275711</v>
      </c>
      <c r="Q304" s="5">
        <f>BI304*EXP('Capital Market Assumptions'!$B$22+'Capital Market Assumptions'!$B$23*'Random Draws'!P303)</f>
        <v>462.73254433913132</v>
      </c>
      <c r="R304" s="5">
        <f>BJ304*EXP('Capital Market Assumptions'!$B$22+'Capital Market Assumptions'!$B$23*'Random Draws'!Q303)</f>
        <v>384.95724688203313</v>
      </c>
      <c r="S304" s="5">
        <f>BK304*EXP('Capital Market Assumptions'!$B$22+'Capital Market Assumptions'!$B$23*'Random Draws'!R303)</f>
        <v>381.61450505549988</v>
      </c>
      <c r="T304" s="5">
        <f>BL304*EXP('Capital Market Assumptions'!$B$22+'Capital Market Assumptions'!$B$23*'Random Draws'!S303)</f>
        <v>382.46074894546825</v>
      </c>
      <c r="U304" s="5">
        <f>BM304*EXP('Capital Market Assumptions'!$B$22+'Capital Market Assumptions'!$B$23*'Random Draws'!T303)</f>
        <v>416.48951898631276</v>
      </c>
      <c r="V304" s="5">
        <f>BN304*EXP('Capital Market Assumptions'!$B$22+'Capital Market Assumptions'!$B$23*'Random Draws'!U303)</f>
        <v>401.38542221617382</v>
      </c>
      <c r="X304">
        <f t="shared" si="146"/>
        <v>4.2999999999999261E-2</v>
      </c>
      <c r="Y304">
        <f t="shared" si="147"/>
        <v>1.0600000000000023</v>
      </c>
      <c r="Z304">
        <f t="shared" si="148"/>
        <v>2.0930000000000035</v>
      </c>
      <c r="AA304">
        <f t="shared" si="149"/>
        <v>3.1530000000000058</v>
      </c>
      <c r="AB304">
        <f t="shared" si="150"/>
        <v>4.2659999999999911</v>
      </c>
      <c r="AC304">
        <f t="shared" si="151"/>
        <v>5.3020000000000067</v>
      </c>
      <c r="AD304">
        <f t="shared" si="152"/>
        <v>6.3569999999999993</v>
      </c>
      <c r="AE304">
        <f t="shared" si="153"/>
        <v>7.3900000000000006</v>
      </c>
      <c r="AF304">
        <f t="shared" si="154"/>
        <v>8.3549999999999898</v>
      </c>
      <c r="AG304">
        <f t="shared" si="155"/>
        <v>9.2480000000000047</v>
      </c>
      <c r="AH304">
        <v>9.9540000000000006</v>
      </c>
      <c r="AI304">
        <v>10.536</v>
      </c>
      <c r="AJ304">
        <v>11.061999999999999</v>
      </c>
      <c r="AK304">
        <v>11.587</v>
      </c>
      <c r="AL304">
        <v>12.256</v>
      </c>
      <c r="AM304">
        <v>12.815</v>
      </c>
      <c r="AN304">
        <v>13.287000000000001</v>
      </c>
      <c r="AO304">
        <v>13.785</v>
      </c>
      <c r="AP304">
        <v>14.218999999999999</v>
      </c>
      <c r="AQ304">
        <v>14.718999999999999</v>
      </c>
      <c r="AS304">
        <f t="shared" si="178"/>
        <v>471</v>
      </c>
      <c r="AT304">
        <f t="shared" si="178"/>
        <v>471</v>
      </c>
      <c r="AU304">
        <f t="shared" si="178"/>
        <v>471</v>
      </c>
      <c r="AV304" s="5">
        <f t="shared" si="156"/>
        <v>385.20470441045705</v>
      </c>
      <c r="AW304" s="5">
        <f t="shared" si="157"/>
        <v>406.54007405018751</v>
      </c>
      <c r="AX304" s="5">
        <f t="shared" si="158"/>
        <v>417.57134365340863</v>
      </c>
      <c r="AY304" s="5">
        <f t="shared" si="159"/>
        <v>474.29208268600814</v>
      </c>
      <c r="AZ304" s="5">
        <f t="shared" si="160"/>
        <v>448.6797949490732</v>
      </c>
      <c r="BA304" s="5">
        <f t="shared" si="161"/>
        <v>590.39491378163825</v>
      </c>
      <c r="BB304" s="5">
        <f t="shared" si="162"/>
        <v>621.90461650249665</v>
      </c>
      <c r="BC304" s="5">
        <f t="shared" si="163"/>
        <v>606.37852657569306</v>
      </c>
      <c r="BD304" s="5">
        <f t="shared" si="164"/>
        <v>686.35977315100627</v>
      </c>
      <c r="BE304" s="5">
        <f t="shared" si="165"/>
        <v>630.06117811344291</v>
      </c>
      <c r="BF304" s="5">
        <f t="shared" si="166"/>
        <v>483.46851067269046</v>
      </c>
      <c r="BG304" s="5">
        <f t="shared" si="167"/>
        <v>466.50153442621519</v>
      </c>
      <c r="BH304" s="5">
        <f t="shared" si="168"/>
        <v>408.18461836465934</v>
      </c>
      <c r="BI304" s="5">
        <f t="shared" si="169"/>
        <v>437.93246214275712</v>
      </c>
      <c r="BJ304" s="5">
        <f t="shared" si="170"/>
        <v>450.47654433913135</v>
      </c>
      <c r="BK304" s="5">
        <f t="shared" si="171"/>
        <v>372.14224688203313</v>
      </c>
      <c r="BL304" s="5">
        <f t="shared" si="172"/>
        <v>368.3275050554999</v>
      </c>
      <c r="BM304" s="5">
        <f t="shared" si="173"/>
        <v>368.67574894546823</v>
      </c>
      <c r="BN304" s="5">
        <f t="shared" si="174"/>
        <v>402.27051898631277</v>
      </c>
      <c r="BO304" s="5">
        <f t="shared" si="175"/>
        <v>386.66642221617383</v>
      </c>
    </row>
    <row r="305" spans="1:67" x14ac:dyDescent="0.3">
      <c r="A305">
        <f t="shared" si="176"/>
        <v>301</v>
      </c>
      <c r="B305">
        <f t="shared" si="145"/>
        <v>471</v>
      </c>
      <c r="C305" s="5">
        <f>AU305*EXP('Capital Market Assumptions'!$B$22+'Capital Market Assumptions'!$B$23*'Random Draws'!B304)</f>
        <v>509.36371079930871</v>
      </c>
      <c r="D305" s="5">
        <f>AV305*EXP('Capital Market Assumptions'!$B$22+'Capital Market Assumptions'!$B$23*'Random Draws'!C304)</f>
        <v>586.50969229767827</v>
      </c>
      <c r="E305" s="5">
        <f>AW305*EXP('Capital Market Assumptions'!$B$22+'Capital Market Assumptions'!$B$23*'Random Draws'!D304)</f>
        <v>829.68611256517579</v>
      </c>
      <c r="F305" s="5">
        <f>AX305*EXP('Capital Market Assumptions'!$B$22+'Capital Market Assumptions'!$B$23*'Random Draws'!E304)</f>
        <v>908.08765664463397</v>
      </c>
      <c r="G305" s="5">
        <f>AY305*EXP('Capital Market Assumptions'!$B$22+'Capital Market Assumptions'!$B$23*'Random Draws'!F304)</f>
        <v>890.41159094940269</v>
      </c>
      <c r="H305" s="5">
        <f>AZ305*EXP('Capital Market Assumptions'!$B$22+'Capital Market Assumptions'!$B$23*'Random Draws'!G304)</f>
        <v>1119.1470701939982</v>
      </c>
      <c r="I305" s="5">
        <f>BA305*EXP('Capital Market Assumptions'!$B$22+'Capital Market Assumptions'!$B$23*'Random Draws'!H304)</f>
        <v>1090.2353316147714</v>
      </c>
      <c r="J305" s="5">
        <f>BB305*EXP('Capital Market Assumptions'!$B$22+'Capital Market Assumptions'!$B$23*'Random Draws'!I304)</f>
        <v>996.06317126573344</v>
      </c>
      <c r="K305" s="5">
        <f>BC305*EXP('Capital Market Assumptions'!$B$22+'Capital Market Assumptions'!$B$23*'Random Draws'!J304)</f>
        <v>1240.9714889883508</v>
      </c>
      <c r="L305" s="5">
        <f>BD305*EXP('Capital Market Assumptions'!$B$22+'Capital Market Assumptions'!$B$23*'Random Draws'!K304)</f>
        <v>1370.0276382521583</v>
      </c>
      <c r="M305" s="5">
        <f>BE305*EXP('Capital Market Assumptions'!$B$22+'Capital Market Assumptions'!$B$23*'Random Draws'!L304)</f>
        <v>1528.7328051255267</v>
      </c>
      <c r="N305" s="5">
        <f>BF305*EXP('Capital Market Assumptions'!$B$22+'Capital Market Assumptions'!$B$23*'Random Draws'!M304)</f>
        <v>1792.8402775129416</v>
      </c>
      <c r="O305" s="5">
        <f>BG305*EXP('Capital Market Assumptions'!$B$22+'Capital Market Assumptions'!$B$23*'Random Draws'!N304)</f>
        <v>2214.2748990153705</v>
      </c>
      <c r="P305" s="5">
        <f>BH305*EXP('Capital Market Assumptions'!$B$22+'Capital Market Assumptions'!$B$23*'Random Draws'!O304)</f>
        <v>2283.7836759805136</v>
      </c>
      <c r="Q305" s="5">
        <f>BI305*EXP('Capital Market Assumptions'!$B$22+'Capital Market Assumptions'!$B$23*'Random Draws'!P304)</f>
        <v>1893.0904323170007</v>
      </c>
      <c r="R305" s="5">
        <f>BJ305*EXP('Capital Market Assumptions'!$B$22+'Capital Market Assumptions'!$B$23*'Random Draws'!Q304)</f>
        <v>2171.9649235675161</v>
      </c>
      <c r="S305" s="5">
        <f>BK305*EXP('Capital Market Assumptions'!$B$22+'Capital Market Assumptions'!$B$23*'Random Draws'!R304)</f>
        <v>2693.7382761999311</v>
      </c>
      <c r="T305" s="5">
        <f>BL305*EXP('Capital Market Assumptions'!$B$22+'Capital Market Assumptions'!$B$23*'Random Draws'!S304)</f>
        <v>2918.8010693282013</v>
      </c>
      <c r="U305" s="5">
        <f>BM305*EXP('Capital Market Assumptions'!$B$22+'Capital Market Assumptions'!$B$23*'Random Draws'!T304)</f>
        <v>2442.4005236854291</v>
      </c>
      <c r="V305" s="5">
        <f>BN305*EXP('Capital Market Assumptions'!$B$22+'Capital Market Assumptions'!$B$23*'Random Draws'!U304)</f>
        <v>2884.5351192812063</v>
      </c>
      <c r="X305">
        <f t="shared" si="146"/>
        <v>4.2999999999999261E-2</v>
      </c>
      <c r="Y305">
        <f t="shared" si="147"/>
        <v>1.0600000000000023</v>
      </c>
      <c r="Z305">
        <f t="shared" si="148"/>
        <v>2.0930000000000035</v>
      </c>
      <c r="AA305">
        <f t="shared" si="149"/>
        <v>3.1530000000000058</v>
      </c>
      <c r="AB305">
        <f t="shared" si="150"/>
        <v>4.2659999999999911</v>
      </c>
      <c r="AC305">
        <f t="shared" si="151"/>
        <v>5.3020000000000067</v>
      </c>
      <c r="AD305">
        <f t="shared" si="152"/>
        <v>6.3569999999999993</v>
      </c>
      <c r="AE305">
        <f t="shared" si="153"/>
        <v>7.3900000000000006</v>
      </c>
      <c r="AF305">
        <f t="shared" si="154"/>
        <v>8.3549999999999898</v>
      </c>
      <c r="AG305">
        <f t="shared" si="155"/>
        <v>9.2480000000000047</v>
      </c>
      <c r="AH305">
        <v>9.9540000000000006</v>
      </c>
      <c r="AI305">
        <v>10.536</v>
      </c>
      <c r="AJ305">
        <v>11.061999999999999</v>
      </c>
      <c r="AK305">
        <v>11.587</v>
      </c>
      <c r="AL305">
        <v>12.256</v>
      </c>
      <c r="AM305">
        <v>12.815</v>
      </c>
      <c r="AN305">
        <v>13.287000000000001</v>
      </c>
      <c r="AO305">
        <v>13.785</v>
      </c>
      <c r="AP305">
        <v>14.218999999999999</v>
      </c>
      <c r="AQ305">
        <v>14.718999999999999</v>
      </c>
      <c r="AS305">
        <f t="shared" ref="AS305:AU324" si="179">initial_value</f>
        <v>471</v>
      </c>
      <c r="AT305">
        <f t="shared" si="179"/>
        <v>471</v>
      </c>
      <c r="AU305">
        <f t="shared" si="179"/>
        <v>471</v>
      </c>
      <c r="AV305" s="5">
        <f t="shared" si="156"/>
        <v>509.3207107993087</v>
      </c>
      <c r="AW305" s="5">
        <f t="shared" si="157"/>
        <v>585.44969229767821</v>
      </c>
      <c r="AX305" s="5">
        <f t="shared" si="158"/>
        <v>827.59311256517583</v>
      </c>
      <c r="AY305" s="5">
        <f t="shared" si="159"/>
        <v>904.93465664463395</v>
      </c>
      <c r="AZ305" s="5">
        <f t="shared" si="160"/>
        <v>886.14559094940273</v>
      </c>
      <c r="BA305" s="5">
        <f t="shared" si="161"/>
        <v>1113.8450701939983</v>
      </c>
      <c r="BB305" s="5">
        <f t="shared" si="162"/>
        <v>1083.8783316147715</v>
      </c>
      <c r="BC305" s="5">
        <f t="shared" si="163"/>
        <v>988.67317126573346</v>
      </c>
      <c r="BD305" s="5">
        <f t="shared" si="164"/>
        <v>1232.6164889883507</v>
      </c>
      <c r="BE305" s="5">
        <f t="shared" si="165"/>
        <v>1360.7796382521583</v>
      </c>
      <c r="BF305" s="5">
        <f t="shared" si="166"/>
        <v>1518.7788051255268</v>
      </c>
      <c r="BG305" s="5">
        <f t="shared" si="167"/>
        <v>1782.3042775129416</v>
      </c>
      <c r="BH305" s="5">
        <f t="shared" si="168"/>
        <v>2203.2128990153706</v>
      </c>
      <c r="BI305" s="5">
        <f t="shared" si="169"/>
        <v>2272.1966759805136</v>
      </c>
      <c r="BJ305" s="5">
        <f t="shared" si="170"/>
        <v>1880.8344323170006</v>
      </c>
      <c r="BK305" s="5">
        <f t="shared" si="171"/>
        <v>2159.149923567516</v>
      </c>
      <c r="BL305" s="5">
        <f t="shared" si="172"/>
        <v>2680.4512761999313</v>
      </c>
      <c r="BM305" s="5">
        <f t="shared" si="173"/>
        <v>2905.0160693282014</v>
      </c>
      <c r="BN305" s="5">
        <f t="shared" si="174"/>
        <v>2428.1815236854291</v>
      </c>
      <c r="BO305" s="5">
        <f t="shared" si="175"/>
        <v>2869.8161192812063</v>
      </c>
    </row>
    <row r="306" spans="1:67" x14ac:dyDescent="0.3">
      <c r="A306">
        <f t="shared" si="176"/>
        <v>302</v>
      </c>
      <c r="B306">
        <f t="shared" si="145"/>
        <v>471</v>
      </c>
      <c r="C306" s="5">
        <f>AU306*EXP('Capital Market Assumptions'!$B$22+'Capital Market Assumptions'!$B$23*'Random Draws'!B305)</f>
        <v>451.89584598959158</v>
      </c>
      <c r="D306" s="5">
        <f>AV306*EXP('Capital Market Assumptions'!$B$22+'Capital Market Assumptions'!$B$23*'Random Draws'!C305)</f>
        <v>549.68660999383894</v>
      </c>
      <c r="E306" s="5">
        <f>AW306*EXP('Capital Market Assumptions'!$B$22+'Capital Market Assumptions'!$B$23*'Random Draws'!D305)</f>
        <v>614.48374886720001</v>
      </c>
      <c r="F306" s="5">
        <f>AX306*EXP('Capital Market Assumptions'!$B$22+'Capital Market Assumptions'!$B$23*'Random Draws'!E305)</f>
        <v>503.83734569137209</v>
      </c>
      <c r="G306" s="5">
        <f>AY306*EXP('Capital Market Assumptions'!$B$22+'Capital Market Assumptions'!$B$23*'Random Draws'!F305)</f>
        <v>505.54538988484865</v>
      </c>
      <c r="H306" s="5">
        <f>AZ306*EXP('Capital Market Assumptions'!$B$22+'Capital Market Assumptions'!$B$23*'Random Draws'!G305)</f>
        <v>523.0099261821216</v>
      </c>
      <c r="I306" s="5">
        <f>BA306*EXP('Capital Market Assumptions'!$B$22+'Capital Market Assumptions'!$B$23*'Random Draws'!H305)</f>
        <v>472.0369532149341</v>
      </c>
      <c r="J306" s="5">
        <f>BB306*EXP('Capital Market Assumptions'!$B$22+'Capital Market Assumptions'!$B$23*'Random Draws'!I305)</f>
        <v>579.45575655587834</v>
      </c>
      <c r="K306" s="5">
        <f>BC306*EXP('Capital Market Assumptions'!$B$22+'Capital Market Assumptions'!$B$23*'Random Draws'!J305)</f>
        <v>672.18542177211032</v>
      </c>
      <c r="L306" s="5">
        <f>BD306*EXP('Capital Market Assumptions'!$B$22+'Capital Market Assumptions'!$B$23*'Random Draws'!K305)</f>
        <v>667.92943702109199</v>
      </c>
      <c r="M306" s="5">
        <f>BE306*EXP('Capital Market Assumptions'!$B$22+'Capital Market Assumptions'!$B$23*'Random Draws'!L305)</f>
        <v>611.27213373488132</v>
      </c>
      <c r="N306" s="5">
        <f>BF306*EXP('Capital Market Assumptions'!$B$22+'Capital Market Assumptions'!$B$23*'Random Draws'!M305)</f>
        <v>575.26675047858214</v>
      </c>
      <c r="O306" s="5">
        <f>BG306*EXP('Capital Market Assumptions'!$B$22+'Capital Market Assumptions'!$B$23*'Random Draws'!N305)</f>
        <v>638.56970417594721</v>
      </c>
      <c r="P306" s="5">
        <f>BH306*EXP('Capital Market Assumptions'!$B$22+'Capital Market Assumptions'!$B$23*'Random Draws'!O305)</f>
        <v>641.55666560886527</v>
      </c>
      <c r="Q306" s="5">
        <f>BI306*EXP('Capital Market Assumptions'!$B$22+'Capital Market Assumptions'!$B$23*'Random Draws'!P305)</f>
        <v>784.24973344542491</v>
      </c>
      <c r="R306" s="5">
        <f>BJ306*EXP('Capital Market Assumptions'!$B$22+'Capital Market Assumptions'!$B$23*'Random Draws'!Q305)</f>
        <v>982.39149086973237</v>
      </c>
      <c r="S306" s="5">
        <f>BK306*EXP('Capital Market Assumptions'!$B$22+'Capital Market Assumptions'!$B$23*'Random Draws'!R305)</f>
        <v>923.3302376649608</v>
      </c>
      <c r="T306" s="5">
        <f>BL306*EXP('Capital Market Assumptions'!$B$22+'Capital Market Assumptions'!$B$23*'Random Draws'!S305)</f>
        <v>981.47045424696296</v>
      </c>
      <c r="U306" s="5">
        <f>BM306*EXP('Capital Market Assumptions'!$B$22+'Capital Market Assumptions'!$B$23*'Random Draws'!T305)</f>
        <v>1173.6455574337533</v>
      </c>
      <c r="V306" s="5">
        <f>BN306*EXP('Capital Market Assumptions'!$B$22+'Capital Market Assumptions'!$B$23*'Random Draws'!U305)</f>
        <v>1155.7734919541197</v>
      </c>
      <c r="X306">
        <f t="shared" si="146"/>
        <v>4.2999999999999261E-2</v>
      </c>
      <c r="Y306">
        <f t="shared" si="147"/>
        <v>1.0600000000000023</v>
      </c>
      <c r="Z306">
        <f t="shared" si="148"/>
        <v>2.0930000000000035</v>
      </c>
      <c r="AA306">
        <f t="shared" si="149"/>
        <v>3.1530000000000058</v>
      </c>
      <c r="AB306">
        <f t="shared" si="150"/>
        <v>4.2659999999999911</v>
      </c>
      <c r="AC306">
        <f t="shared" si="151"/>
        <v>5.3020000000000067</v>
      </c>
      <c r="AD306">
        <f t="shared" si="152"/>
        <v>6.3569999999999993</v>
      </c>
      <c r="AE306">
        <f t="shared" si="153"/>
        <v>7.3900000000000006</v>
      </c>
      <c r="AF306">
        <f t="shared" si="154"/>
        <v>8.3549999999999898</v>
      </c>
      <c r="AG306">
        <f t="shared" si="155"/>
        <v>9.2480000000000047</v>
      </c>
      <c r="AH306">
        <v>9.9540000000000006</v>
      </c>
      <c r="AI306">
        <v>10.536</v>
      </c>
      <c r="AJ306">
        <v>11.061999999999999</v>
      </c>
      <c r="AK306">
        <v>11.587</v>
      </c>
      <c r="AL306">
        <v>12.256</v>
      </c>
      <c r="AM306">
        <v>12.815</v>
      </c>
      <c r="AN306">
        <v>13.287000000000001</v>
      </c>
      <c r="AO306">
        <v>13.785</v>
      </c>
      <c r="AP306">
        <v>14.218999999999999</v>
      </c>
      <c r="AQ306">
        <v>14.718999999999999</v>
      </c>
      <c r="AS306">
        <f t="shared" si="179"/>
        <v>471</v>
      </c>
      <c r="AT306">
        <f t="shared" si="179"/>
        <v>471</v>
      </c>
      <c r="AU306">
        <f t="shared" si="179"/>
        <v>471</v>
      </c>
      <c r="AV306" s="5">
        <f t="shared" si="156"/>
        <v>451.85284598959157</v>
      </c>
      <c r="AW306" s="5">
        <f t="shared" si="157"/>
        <v>548.62660999383888</v>
      </c>
      <c r="AX306" s="5">
        <f t="shared" si="158"/>
        <v>612.39074886720005</v>
      </c>
      <c r="AY306" s="5">
        <f t="shared" si="159"/>
        <v>500.68434569137207</v>
      </c>
      <c r="AZ306" s="5">
        <f t="shared" si="160"/>
        <v>501.27938988484868</v>
      </c>
      <c r="BA306" s="5">
        <f t="shared" si="161"/>
        <v>517.70792618212158</v>
      </c>
      <c r="BB306" s="5">
        <f t="shared" si="162"/>
        <v>465.67995321493413</v>
      </c>
      <c r="BC306" s="5">
        <f t="shared" si="163"/>
        <v>572.06575655587835</v>
      </c>
      <c r="BD306" s="5">
        <f t="shared" si="164"/>
        <v>663.8304217721103</v>
      </c>
      <c r="BE306" s="5">
        <f t="shared" si="165"/>
        <v>658.68143702109194</v>
      </c>
      <c r="BF306" s="5">
        <f t="shared" si="166"/>
        <v>601.31813373488137</v>
      </c>
      <c r="BG306" s="5">
        <f t="shared" si="167"/>
        <v>564.73075047858219</v>
      </c>
      <c r="BH306" s="5">
        <f t="shared" si="168"/>
        <v>627.5077041759472</v>
      </c>
      <c r="BI306" s="5">
        <f t="shared" si="169"/>
        <v>629.96966560886528</v>
      </c>
      <c r="BJ306" s="5">
        <f t="shared" si="170"/>
        <v>771.99373344542494</v>
      </c>
      <c r="BK306" s="5">
        <f t="shared" si="171"/>
        <v>969.57649086973231</v>
      </c>
      <c r="BL306" s="5">
        <f t="shared" si="172"/>
        <v>910.04323766496077</v>
      </c>
      <c r="BM306" s="5">
        <f t="shared" si="173"/>
        <v>967.68545424696299</v>
      </c>
      <c r="BN306" s="5">
        <f t="shared" si="174"/>
        <v>1159.4265574337533</v>
      </c>
      <c r="BO306" s="5">
        <f t="shared" si="175"/>
        <v>1141.0544919541196</v>
      </c>
    </row>
    <row r="307" spans="1:67" x14ac:dyDescent="0.3">
      <c r="A307">
        <f t="shared" si="176"/>
        <v>303</v>
      </c>
      <c r="B307">
        <f t="shared" si="145"/>
        <v>471</v>
      </c>
      <c r="C307" s="5">
        <f>AU307*EXP('Capital Market Assumptions'!$B$22+'Capital Market Assumptions'!$B$23*'Random Draws'!B306)</f>
        <v>529.40649235222247</v>
      </c>
      <c r="D307" s="5">
        <f>AV307*EXP('Capital Market Assumptions'!$B$22+'Capital Market Assumptions'!$B$23*'Random Draws'!C306)</f>
        <v>538.73339712519896</v>
      </c>
      <c r="E307" s="5">
        <f>AW307*EXP('Capital Market Assumptions'!$B$22+'Capital Market Assumptions'!$B$23*'Random Draws'!D306)</f>
        <v>535.82058779192425</v>
      </c>
      <c r="F307" s="5">
        <f>AX307*EXP('Capital Market Assumptions'!$B$22+'Capital Market Assumptions'!$B$23*'Random Draws'!E306)</f>
        <v>529.03722770546381</v>
      </c>
      <c r="G307" s="5">
        <f>AY307*EXP('Capital Market Assumptions'!$B$22+'Capital Market Assumptions'!$B$23*'Random Draws'!F306)</f>
        <v>575.21834615521414</v>
      </c>
      <c r="H307" s="5">
        <f>AZ307*EXP('Capital Market Assumptions'!$B$22+'Capital Market Assumptions'!$B$23*'Random Draws'!G306)</f>
        <v>507.87900660019392</v>
      </c>
      <c r="I307" s="5">
        <f>BA307*EXP('Capital Market Assumptions'!$B$22+'Capital Market Assumptions'!$B$23*'Random Draws'!H306)</f>
        <v>583.95702339328568</v>
      </c>
      <c r="J307" s="5">
        <f>BB307*EXP('Capital Market Assumptions'!$B$22+'Capital Market Assumptions'!$B$23*'Random Draws'!I306)</f>
        <v>695.63342734732453</v>
      </c>
      <c r="K307" s="5">
        <f>BC307*EXP('Capital Market Assumptions'!$B$22+'Capital Market Assumptions'!$B$23*'Random Draws'!J306)</f>
        <v>738.85367609432558</v>
      </c>
      <c r="L307" s="5">
        <f>BD307*EXP('Capital Market Assumptions'!$B$22+'Capital Market Assumptions'!$B$23*'Random Draws'!K306)</f>
        <v>847.36650923168384</v>
      </c>
      <c r="M307" s="5">
        <f>BE307*EXP('Capital Market Assumptions'!$B$22+'Capital Market Assumptions'!$B$23*'Random Draws'!L306)</f>
        <v>1181.7041650257995</v>
      </c>
      <c r="N307" s="5">
        <f>BF307*EXP('Capital Market Assumptions'!$B$22+'Capital Market Assumptions'!$B$23*'Random Draws'!M306)</f>
        <v>1320.6419998751799</v>
      </c>
      <c r="O307" s="5">
        <f>BG307*EXP('Capital Market Assumptions'!$B$22+'Capital Market Assumptions'!$B$23*'Random Draws'!N306)</f>
        <v>1548.0526813790214</v>
      </c>
      <c r="P307" s="5">
        <f>BH307*EXP('Capital Market Assumptions'!$B$22+'Capital Market Assumptions'!$B$23*'Random Draws'!O306)</f>
        <v>1589.2303230164148</v>
      </c>
      <c r="Q307" s="5">
        <f>BI307*EXP('Capital Market Assumptions'!$B$22+'Capital Market Assumptions'!$B$23*'Random Draws'!P306)</f>
        <v>1766.2710954682479</v>
      </c>
      <c r="R307" s="5">
        <f>BJ307*EXP('Capital Market Assumptions'!$B$22+'Capital Market Assumptions'!$B$23*'Random Draws'!Q306)</f>
        <v>1846.8867470210826</v>
      </c>
      <c r="S307" s="5">
        <f>BK307*EXP('Capital Market Assumptions'!$B$22+'Capital Market Assumptions'!$B$23*'Random Draws'!R306)</f>
        <v>1957.2821471265258</v>
      </c>
      <c r="T307" s="5">
        <f>BL307*EXP('Capital Market Assumptions'!$B$22+'Capital Market Assumptions'!$B$23*'Random Draws'!S306)</f>
        <v>2493.6729748801476</v>
      </c>
      <c r="U307" s="5">
        <f>BM307*EXP('Capital Market Assumptions'!$B$22+'Capital Market Assumptions'!$B$23*'Random Draws'!T306)</f>
        <v>2362.0316804170557</v>
      </c>
      <c r="V307" s="5">
        <f>BN307*EXP('Capital Market Assumptions'!$B$22+'Capital Market Assumptions'!$B$23*'Random Draws'!U306)</f>
        <v>2601.8809160077585</v>
      </c>
      <c r="X307">
        <f t="shared" si="146"/>
        <v>4.2999999999999261E-2</v>
      </c>
      <c r="Y307">
        <f t="shared" si="147"/>
        <v>1.0600000000000023</v>
      </c>
      <c r="Z307">
        <f t="shared" si="148"/>
        <v>2.0930000000000035</v>
      </c>
      <c r="AA307">
        <f t="shared" si="149"/>
        <v>3.1530000000000058</v>
      </c>
      <c r="AB307">
        <f t="shared" si="150"/>
        <v>4.2659999999999911</v>
      </c>
      <c r="AC307">
        <f t="shared" si="151"/>
        <v>5.3020000000000067</v>
      </c>
      <c r="AD307">
        <f t="shared" si="152"/>
        <v>6.3569999999999993</v>
      </c>
      <c r="AE307">
        <f t="shared" si="153"/>
        <v>7.3900000000000006</v>
      </c>
      <c r="AF307">
        <f t="shared" si="154"/>
        <v>8.3549999999999898</v>
      </c>
      <c r="AG307">
        <f t="shared" si="155"/>
        <v>9.2480000000000047</v>
      </c>
      <c r="AH307">
        <v>9.9540000000000006</v>
      </c>
      <c r="AI307">
        <v>10.536</v>
      </c>
      <c r="AJ307">
        <v>11.061999999999999</v>
      </c>
      <c r="AK307">
        <v>11.587</v>
      </c>
      <c r="AL307">
        <v>12.256</v>
      </c>
      <c r="AM307">
        <v>12.815</v>
      </c>
      <c r="AN307">
        <v>13.287000000000001</v>
      </c>
      <c r="AO307">
        <v>13.785</v>
      </c>
      <c r="AP307">
        <v>14.218999999999999</v>
      </c>
      <c r="AQ307">
        <v>14.718999999999999</v>
      </c>
      <c r="AS307">
        <f t="shared" si="179"/>
        <v>471</v>
      </c>
      <c r="AT307">
        <f t="shared" si="179"/>
        <v>471</v>
      </c>
      <c r="AU307">
        <f t="shared" si="179"/>
        <v>471</v>
      </c>
      <c r="AV307" s="5">
        <f t="shared" si="156"/>
        <v>529.36349235222247</v>
      </c>
      <c r="AW307" s="5">
        <f t="shared" si="157"/>
        <v>537.67339712519902</v>
      </c>
      <c r="AX307" s="5">
        <f t="shared" si="158"/>
        <v>533.72758779192429</v>
      </c>
      <c r="AY307" s="5">
        <f t="shared" si="159"/>
        <v>525.88422770546379</v>
      </c>
      <c r="AZ307" s="5">
        <f t="shared" si="160"/>
        <v>570.95234615521417</v>
      </c>
      <c r="BA307" s="5">
        <f t="shared" si="161"/>
        <v>502.5770066001939</v>
      </c>
      <c r="BB307" s="5">
        <f t="shared" si="162"/>
        <v>577.60002339328571</v>
      </c>
      <c r="BC307" s="5">
        <f t="shared" si="163"/>
        <v>688.24342734732454</v>
      </c>
      <c r="BD307" s="5">
        <f t="shared" si="164"/>
        <v>730.49867609432556</v>
      </c>
      <c r="BE307" s="5">
        <f t="shared" si="165"/>
        <v>838.11850923168379</v>
      </c>
      <c r="BF307" s="5">
        <f t="shared" si="166"/>
        <v>1171.7501650257996</v>
      </c>
      <c r="BG307" s="5">
        <f t="shared" si="167"/>
        <v>1310.1059998751798</v>
      </c>
      <c r="BH307" s="5">
        <f t="shared" si="168"/>
        <v>1536.9906813790215</v>
      </c>
      <c r="BI307" s="5">
        <f t="shared" si="169"/>
        <v>1577.6433230164148</v>
      </c>
      <c r="BJ307" s="5">
        <f t="shared" si="170"/>
        <v>1754.0150954682479</v>
      </c>
      <c r="BK307" s="5">
        <f t="shared" si="171"/>
        <v>1834.0717470210825</v>
      </c>
      <c r="BL307" s="5">
        <f t="shared" si="172"/>
        <v>1943.9951471265258</v>
      </c>
      <c r="BM307" s="5">
        <f t="shared" si="173"/>
        <v>2479.8879748801478</v>
      </c>
      <c r="BN307" s="5">
        <f t="shared" si="174"/>
        <v>2347.8126804170556</v>
      </c>
      <c r="BO307" s="5">
        <f t="shared" si="175"/>
        <v>2587.1619160077585</v>
      </c>
    </row>
    <row r="308" spans="1:67" x14ac:dyDescent="0.3">
      <c r="A308">
        <f t="shared" si="176"/>
        <v>304</v>
      </c>
      <c r="B308">
        <f t="shared" si="145"/>
        <v>471</v>
      </c>
      <c r="C308" s="5">
        <f>AU308*EXP('Capital Market Assumptions'!$B$22+'Capital Market Assumptions'!$B$23*'Random Draws'!B307)</f>
        <v>546.02243720222828</v>
      </c>
      <c r="D308" s="5">
        <f>AV308*EXP('Capital Market Assumptions'!$B$22+'Capital Market Assumptions'!$B$23*'Random Draws'!C307)</f>
        <v>503.95793008034269</v>
      </c>
      <c r="E308" s="5">
        <f>AW308*EXP('Capital Market Assumptions'!$B$22+'Capital Market Assumptions'!$B$23*'Random Draws'!D307)</f>
        <v>512.35128648120804</v>
      </c>
      <c r="F308" s="5">
        <f>AX308*EXP('Capital Market Assumptions'!$B$22+'Capital Market Assumptions'!$B$23*'Random Draws'!E307)</f>
        <v>547.67502992234927</v>
      </c>
      <c r="G308" s="5">
        <f>AY308*EXP('Capital Market Assumptions'!$B$22+'Capital Market Assumptions'!$B$23*'Random Draws'!F307)</f>
        <v>627.79101409104305</v>
      </c>
      <c r="H308" s="5">
        <f>AZ308*EXP('Capital Market Assumptions'!$B$22+'Capital Market Assumptions'!$B$23*'Random Draws'!G307)</f>
        <v>705.52982304766715</v>
      </c>
      <c r="I308" s="5">
        <f>BA308*EXP('Capital Market Assumptions'!$B$22+'Capital Market Assumptions'!$B$23*'Random Draws'!H307)</f>
        <v>712.32711918626728</v>
      </c>
      <c r="J308" s="5">
        <f>BB308*EXP('Capital Market Assumptions'!$B$22+'Capital Market Assumptions'!$B$23*'Random Draws'!I307)</f>
        <v>828.63455563202308</v>
      </c>
      <c r="K308" s="5">
        <f>BC308*EXP('Capital Market Assumptions'!$B$22+'Capital Market Assumptions'!$B$23*'Random Draws'!J307)</f>
        <v>741.52158915043003</v>
      </c>
      <c r="L308" s="5">
        <f>BD308*EXP('Capital Market Assumptions'!$B$22+'Capital Market Assumptions'!$B$23*'Random Draws'!K307)</f>
        <v>714.11466542313235</v>
      </c>
      <c r="M308" s="5">
        <f>BE308*EXP('Capital Market Assumptions'!$B$22+'Capital Market Assumptions'!$B$23*'Random Draws'!L307)</f>
        <v>779.79776148998724</v>
      </c>
      <c r="N308" s="5">
        <f>BF308*EXP('Capital Market Assumptions'!$B$22+'Capital Market Assumptions'!$B$23*'Random Draws'!M307)</f>
        <v>1093.251346356773</v>
      </c>
      <c r="O308" s="5">
        <f>BG308*EXP('Capital Market Assumptions'!$B$22+'Capital Market Assumptions'!$B$23*'Random Draws'!N307)</f>
        <v>1034.8683763329796</v>
      </c>
      <c r="P308" s="5">
        <f>BH308*EXP('Capital Market Assumptions'!$B$22+'Capital Market Assumptions'!$B$23*'Random Draws'!O307)</f>
        <v>1328.9708730762143</v>
      </c>
      <c r="Q308" s="5">
        <f>BI308*EXP('Capital Market Assumptions'!$B$22+'Capital Market Assumptions'!$B$23*'Random Draws'!P307)</f>
        <v>1473.1427554075244</v>
      </c>
      <c r="R308" s="5">
        <f>BJ308*EXP('Capital Market Assumptions'!$B$22+'Capital Market Assumptions'!$B$23*'Random Draws'!Q307)</f>
        <v>1369.0960507175664</v>
      </c>
      <c r="S308" s="5">
        <f>BK308*EXP('Capital Market Assumptions'!$B$22+'Capital Market Assumptions'!$B$23*'Random Draws'!R307)</f>
        <v>1486.249460477447</v>
      </c>
      <c r="T308" s="5">
        <f>BL308*EXP('Capital Market Assumptions'!$B$22+'Capital Market Assumptions'!$B$23*'Random Draws'!S307)</f>
        <v>1506.5719196570153</v>
      </c>
      <c r="U308" s="5">
        <f>BM308*EXP('Capital Market Assumptions'!$B$22+'Capital Market Assumptions'!$B$23*'Random Draws'!T307)</f>
        <v>1542.3426284048278</v>
      </c>
      <c r="V308" s="5">
        <f>BN308*EXP('Capital Market Assumptions'!$B$22+'Capital Market Assumptions'!$B$23*'Random Draws'!U307)</f>
        <v>1654.2819469934843</v>
      </c>
      <c r="X308">
        <f t="shared" si="146"/>
        <v>4.2999999999999261E-2</v>
      </c>
      <c r="Y308">
        <f t="shared" si="147"/>
        <v>1.0600000000000023</v>
      </c>
      <c r="Z308">
        <f t="shared" si="148"/>
        <v>2.0930000000000035</v>
      </c>
      <c r="AA308">
        <f t="shared" si="149"/>
        <v>3.1530000000000058</v>
      </c>
      <c r="AB308">
        <f t="shared" si="150"/>
        <v>4.2659999999999911</v>
      </c>
      <c r="AC308">
        <f t="shared" si="151"/>
        <v>5.3020000000000067</v>
      </c>
      <c r="AD308">
        <f t="shared" si="152"/>
        <v>6.3569999999999993</v>
      </c>
      <c r="AE308">
        <f t="shared" si="153"/>
        <v>7.3900000000000006</v>
      </c>
      <c r="AF308">
        <f t="shared" si="154"/>
        <v>8.3549999999999898</v>
      </c>
      <c r="AG308">
        <f t="shared" si="155"/>
        <v>9.2480000000000047</v>
      </c>
      <c r="AH308">
        <v>9.9540000000000006</v>
      </c>
      <c r="AI308">
        <v>10.536</v>
      </c>
      <c r="AJ308">
        <v>11.061999999999999</v>
      </c>
      <c r="AK308">
        <v>11.587</v>
      </c>
      <c r="AL308">
        <v>12.256</v>
      </c>
      <c r="AM308">
        <v>12.815</v>
      </c>
      <c r="AN308">
        <v>13.287000000000001</v>
      </c>
      <c r="AO308">
        <v>13.785</v>
      </c>
      <c r="AP308">
        <v>14.218999999999999</v>
      </c>
      <c r="AQ308">
        <v>14.718999999999999</v>
      </c>
      <c r="AS308">
        <f t="shared" si="179"/>
        <v>471</v>
      </c>
      <c r="AT308">
        <f t="shared" si="179"/>
        <v>471</v>
      </c>
      <c r="AU308">
        <f t="shared" si="179"/>
        <v>471</v>
      </c>
      <c r="AV308" s="5">
        <f t="shared" si="156"/>
        <v>545.97943720222827</v>
      </c>
      <c r="AW308" s="5">
        <f t="shared" si="157"/>
        <v>502.89793008034269</v>
      </c>
      <c r="AX308" s="5">
        <f t="shared" si="158"/>
        <v>510.25828648120802</v>
      </c>
      <c r="AY308" s="5">
        <f t="shared" si="159"/>
        <v>544.52202992234925</v>
      </c>
      <c r="AZ308" s="5">
        <f t="shared" si="160"/>
        <v>623.52501409104309</v>
      </c>
      <c r="BA308" s="5">
        <f t="shared" si="161"/>
        <v>700.22782304766713</v>
      </c>
      <c r="BB308" s="5">
        <f t="shared" si="162"/>
        <v>705.97011918626731</v>
      </c>
      <c r="BC308" s="5">
        <f t="shared" si="163"/>
        <v>821.24455563202309</v>
      </c>
      <c r="BD308" s="5">
        <f t="shared" si="164"/>
        <v>733.16658915043001</v>
      </c>
      <c r="BE308" s="5">
        <f t="shared" si="165"/>
        <v>704.8666654231323</v>
      </c>
      <c r="BF308" s="5">
        <f t="shared" si="166"/>
        <v>769.84376148998729</v>
      </c>
      <c r="BG308" s="5">
        <f t="shared" si="167"/>
        <v>1082.7153463567729</v>
      </c>
      <c r="BH308" s="5">
        <f t="shared" si="168"/>
        <v>1023.8063763329795</v>
      </c>
      <c r="BI308" s="5">
        <f t="shared" si="169"/>
        <v>1317.3838730762143</v>
      </c>
      <c r="BJ308" s="5">
        <f t="shared" si="170"/>
        <v>1460.8867554075243</v>
      </c>
      <c r="BK308" s="5">
        <f t="shared" si="171"/>
        <v>1356.2810507175664</v>
      </c>
      <c r="BL308" s="5">
        <f t="shared" si="172"/>
        <v>1472.9624604774469</v>
      </c>
      <c r="BM308" s="5">
        <f t="shared" si="173"/>
        <v>1492.7869196570152</v>
      </c>
      <c r="BN308" s="5">
        <f t="shared" si="174"/>
        <v>1528.1236284048277</v>
      </c>
      <c r="BO308" s="5">
        <f t="shared" si="175"/>
        <v>1639.5629469934843</v>
      </c>
    </row>
    <row r="309" spans="1:67" x14ac:dyDescent="0.3">
      <c r="A309">
        <f t="shared" si="176"/>
        <v>305</v>
      </c>
      <c r="B309">
        <f t="shared" si="145"/>
        <v>471</v>
      </c>
      <c r="C309" s="5">
        <f>AU309*EXP('Capital Market Assumptions'!$B$22+'Capital Market Assumptions'!$B$23*'Random Draws'!B308)</f>
        <v>557.63268213006677</v>
      </c>
      <c r="D309" s="5">
        <f>AV309*EXP('Capital Market Assumptions'!$B$22+'Capital Market Assumptions'!$B$23*'Random Draws'!C308)</f>
        <v>645.03685652085289</v>
      </c>
      <c r="E309" s="5">
        <f>AW309*EXP('Capital Market Assumptions'!$B$22+'Capital Market Assumptions'!$B$23*'Random Draws'!D308)</f>
        <v>703.65346897694167</v>
      </c>
      <c r="F309" s="5">
        <f>AX309*EXP('Capital Market Assumptions'!$B$22+'Capital Market Assumptions'!$B$23*'Random Draws'!E308)</f>
        <v>756.9115370886002</v>
      </c>
      <c r="G309" s="5">
        <f>AY309*EXP('Capital Market Assumptions'!$B$22+'Capital Market Assumptions'!$B$23*'Random Draws'!F308)</f>
        <v>744.0624406359417</v>
      </c>
      <c r="H309" s="5">
        <f>AZ309*EXP('Capital Market Assumptions'!$B$22+'Capital Market Assumptions'!$B$23*'Random Draws'!G308)</f>
        <v>647.4896657492543</v>
      </c>
      <c r="I309" s="5">
        <f>BA309*EXP('Capital Market Assumptions'!$B$22+'Capital Market Assumptions'!$B$23*'Random Draws'!H308)</f>
        <v>687.51045090368757</v>
      </c>
      <c r="J309" s="5">
        <f>BB309*EXP('Capital Market Assumptions'!$B$22+'Capital Market Assumptions'!$B$23*'Random Draws'!I308)</f>
        <v>719.46532657483124</v>
      </c>
      <c r="K309" s="5">
        <f>BC309*EXP('Capital Market Assumptions'!$B$22+'Capital Market Assumptions'!$B$23*'Random Draws'!J308)</f>
        <v>792.53397259876385</v>
      </c>
      <c r="L309" s="5">
        <f>BD309*EXP('Capital Market Assumptions'!$B$22+'Capital Market Assumptions'!$B$23*'Random Draws'!K308)</f>
        <v>742.73946112700639</v>
      </c>
      <c r="M309" s="5">
        <f>BE309*EXP('Capital Market Assumptions'!$B$22+'Capital Market Assumptions'!$B$23*'Random Draws'!L308)</f>
        <v>662.5626971874741</v>
      </c>
      <c r="N309" s="5">
        <f>BF309*EXP('Capital Market Assumptions'!$B$22+'Capital Market Assumptions'!$B$23*'Random Draws'!M308)</f>
        <v>678.13450128646468</v>
      </c>
      <c r="O309" s="5">
        <f>BG309*EXP('Capital Market Assumptions'!$B$22+'Capital Market Assumptions'!$B$23*'Random Draws'!N308)</f>
        <v>752.65604209882883</v>
      </c>
      <c r="P309" s="5">
        <f>BH309*EXP('Capital Market Assumptions'!$B$22+'Capital Market Assumptions'!$B$23*'Random Draws'!O308)</f>
        <v>722.33056919360183</v>
      </c>
      <c r="Q309" s="5">
        <f>BI309*EXP('Capital Market Assumptions'!$B$22+'Capital Market Assumptions'!$B$23*'Random Draws'!P308)</f>
        <v>823.24691890688382</v>
      </c>
      <c r="R309" s="5">
        <f>BJ309*EXP('Capital Market Assumptions'!$B$22+'Capital Market Assumptions'!$B$23*'Random Draws'!Q308)</f>
        <v>1000.6416405229916</v>
      </c>
      <c r="S309" s="5">
        <f>BK309*EXP('Capital Market Assumptions'!$B$22+'Capital Market Assumptions'!$B$23*'Random Draws'!R308)</f>
        <v>1030.8332261656997</v>
      </c>
      <c r="T309" s="5">
        <f>BL309*EXP('Capital Market Assumptions'!$B$22+'Capital Market Assumptions'!$B$23*'Random Draws'!S308)</f>
        <v>860.78675585216467</v>
      </c>
      <c r="U309" s="5">
        <f>BM309*EXP('Capital Market Assumptions'!$B$22+'Capital Market Assumptions'!$B$23*'Random Draws'!T308)</f>
        <v>1061.4719773423278</v>
      </c>
      <c r="V309" s="5">
        <f>BN309*EXP('Capital Market Assumptions'!$B$22+'Capital Market Assumptions'!$B$23*'Random Draws'!U308)</f>
        <v>1269.2738177460046</v>
      </c>
      <c r="X309">
        <f t="shared" si="146"/>
        <v>4.2999999999999261E-2</v>
      </c>
      <c r="Y309">
        <f t="shared" si="147"/>
        <v>1.0600000000000023</v>
      </c>
      <c r="Z309">
        <f t="shared" si="148"/>
        <v>2.0930000000000035</v>
      </c>
      <c r="AA309">
        <f t="shared" si="149"/>
        <v>3.1530000000000058</v>
      </c>
      <c r="AB309">
        <f t="shared" si="150"/>
        <v>4.2659999999999911</v>
      </c>
      <c r="AC309">
        <f t="shared" si="151"/>
        <v>5.3020000000000067</v>
      </c>
      <c r="AD309">
        <f t="shared" si="152"/>
        <v>6.3569999999999993</v>
      </c>
      <c r="AE309">
        <f t="shared" si="153"/>
        <v>7.3900000000000006</v>
      </c>
      <c r="AF309">
        <f t="shared" si="154"/>
        <v>8.3549999999999898</v>
      </c>
      <c r="AG309">
        <f t="shared" si="155"/>
        <v>9.2480000000000047</v>
      </c>
      <c r="AH309">
        <v>9.9540000000000006</v>
      </c>
      <c r="AI309">
        <v>10.536</v>
      </c>
      <c r="AJ309">
        <v>11.061999999999999</v>
      </c>
      <c r="AK309">
        <v>11.587</v>
      </c>
      <c r="AL309">
        <v>12.256</v>
      </c>
      <c r="AM309">
        <v>12.815</v>
      </c>
      <c r="AN309">
        <v>13.287000000000001</v>
      </c>
      <c r="AO309">
        <v>13.785</v>
      </c>
      <c r="AP309">
        <v>14.218999999999999</v>
      </c>
      <c r="AQ309">
        <v>14.718999999999999</v>
      </c>
      <c r="AS309">
        <f t="shared" si="179"/>
        <v>471</v>
      </c>
      <c r="AT309">
        <f t="shared" si="179"/>
        <v>471</v>
      </c>
      <c r="AU309">
        <f t="shared" si="179"/>
        <v>471</v>
      </c>
      <c r="AV309" s="5">
        <f t="shared" si="156"/>
        <v>557.58968213006676</v>
      </c>
      <c r="AW309" s="5">
        <f t="shared" si="157"/>
        <v>643.97685652085283</v>
      </c>
      <c r="AX309" s="5">
        <f t="shared" si="158"/>
        <v>701.56046897694171</v>
      </c>
      <c r="AY309" s="5">
        <f t="shared" si="159"/>
        <v>753.75853708860018</v>
      </c>
      <c r="AZ309" s="5">
        <f t="shared" si="160"/>
        <v>739.79644063594174</v>
      </c>
      <c r="BA309" s="5">
        <f t="shared" si="161"/>
        <v>642.18766574925428</v>
      </c>
      <c r="BB309" s="5">
        <f t="shared" si="162"/>
        <v>681.1534509036876</v>
      </c>
      <c r="BC309" s="5">
        <f t="shared" si="163"/>
        <v>712.07532657483125</v>
      </c>
      <c r="BD309" s="5">
        <f t="shared" si="164"/>
        <v>784.17897259876383</v>
      </c>
      <c r="BE309" s="5">
        <f t="shared" si="165"/>
        <v>733.49146112700635</v>
      </c>
      <c r="BF309" s="5">
        <f t="shared" si="166"/>
        <v>652.60869718747415</v>
      </c>
      <c r="BG309" s="5">
        <f t="shared" si="167"/>
        <v>667.59850128646474</v>
      </c>
      <c r="BH309" s="5">
        <f t="shared" si="168"/>
        <v>741.59404209882882</v>
      </c>
      <c r="BI309" s="5">
        <f t="shared" si="169"/>
        <v>710.74356919360184</v>
      </c>
      <c r="BJ309" s="5">
        <f t="shared" si="170"/>
        <v>810.99091890688385</v>
      </c>
      <c r="BK309" s="5">
        <f t="shared" si="171"/>
        <v>987.82664052299151</v>
      </c>
      <c r="BL309" s="5">
        <f t="shared" si="172"/>
        <v>1017.5462261656996</v>
      </c>
      <c r="BM309" s="5">
        <f t="shared" si="173"/>
        <v>847.00175585216471</v>
      </c>
      <c r="BN309" s="5">
        <f t="shared" si="174"/>
        <v>1047.2529773423278</v>
      </c>
      <c r="BO309" s="5">
        <f t="shared" si="175"/>
        <v>1254.5548177460046</v>
      </c>
    </row>
    <row r="310" spans="1:67" x14ac:dyDescent="0.3">
      <c r="A310">
        <f t="shared" si="176"/>
        <v>306</v>
      </c>
      <c r="B310">
        <f t="shared" si="145"/>
        <v>471</v>
      </c>
      <c r="C310" s="5">
        <f>AU310*EXP('Capital Market Assumptions'!$B$22+'Capital Market Assumptions'!$B$23*'Random Draws'!B309)</f>
        <v>465.63625964515774</v>
      </c>
      <c r="D310" s="5">
        <f>AV310*EXP('Capital Market Assumptions'!$B$22+'Capital Market Assumptions'!$B$23*'Random Draws'!C309)</f>
        <v>510.66436559201259</v>
      </c>
      <c r="E310" s="5">
        <f>AW310*EXP('Capital Market Assumptions'!$B$22+'Capital Market Assumptions'!$B$23*'Random Draws'!D309)</f>
        <v>639.93439529812622</v>
      </c>
      <c r="F310" s="5">
        <f>AX310*EXP('Capital Market Assumptions'!$B$22+'Capital Market Assumptions'!$B$23*'Random Draws'!E309)</f>
        <v>567.81825828091314</v>
      </c>
      <c r="G310" s="5">
        <f>AY310*EXP('Capital Market Assumptions'!$B$22+'Capital Market Assumptions'!$B$23*'Random Draws'!F309)</f>
        <v>631.0786833575022</v>
      </c>
      <c r="H310" s="5">
        <f>AZ310*EXP('Capital Market Assumptions'!$B$22+'Capital Market Assumptions'!$B$23*'Random Draws'!G309)</f>
        <v>704.6103041923958</v>
      </c>
      <c r="I310" s="5">
        <f>BA310*EXP('Capital Market Assumptions'!$B$22+'Capital Market Assumptions'!$B$23*'Random Draws'!H309)</f>
        <v>715.72297646335301</v>
      </c>
      <c r="J310" s="5">
        <f>BB310*EXP('Capital Market Assumptions'!$B$22+'Capital Market Assumptions'!$B$23*'Random Draws'!I309)</f>
        <v>833.15281116624158</v>
      </c>
      <c r="K310" s="5">
        <f>BC310*EXP('Capital Market Assumptions'!$B$22+'Capital Market Assumptions'!$B$23*'Random Draws'!J309)</f>
        <v>1001.2825952731012</v>
      </c>
      <c r="L310" s="5">
        <f>BD310*EXP('Capital Market Assumptions'!$B$22+'Capital Market Assumptions'!$B$23*'Random Draws'!K309)</f>
        <v>986.46106012447149</v>
      </c>
      <c r="M310" s="5">
        <f>BE310*EXP('Capital Market Assumptions'!$B$22+'Capital Market Assumptions'!$B$23*'Random Draws'!L309)</f>
        <v>1038.3351876559398</v>
      </c>
      <c r="N310" s="5">
        <f>BF310*EXP('Capital Market Assumptions'!$B$22+'Capital Market Assumptions'!$B$23*'Random Draws'!M309)</f>
        <v>999.3678679274193</v>
      </c>
      <c r="O310" s="5">
        <f>BG310*EXP('Capital Market Assumptions'!$B$22+'Capital Market Assumptions'!$B$23*'Random Draws'!N309)</f>
        <v>1026.5686167289798</v>
      </c>
      <c r="P310" s="5">
        <f>BH310*EXP('Capital Market Assumptions'!$B$22+'Capital Market Assumptions'!$B$23*'Random Draws'!O309)</f>
        <v>1140.2770512432276</v>
      </c>
      <c r="Q310" s="5">
        <f>BI310*EXP('Capital Market Assumptions'!$B$22+'Capital Market Assumptions'!$B$23*'Random Draws'!P309)</f>
        <v>958.78024909812609</v>
      </c>
      <c r="R310" s="5">
        <f>BJ310*EXP('Capital Market Assumptions'!$B$22+'Capital Market Assumptions'!$B$23*'Random Draws'!Q309)</f>
        <v>926.57799527889597</v>
      </c>
      <c r="S310" s="5">
        <f>BK310*EXP('Capital Market Assumptions'!$B$22+'Capital Market Assumptions'!$B$23*'Random Draws'!R309)</f>
        <v>1006.6469883470845</v>
      </c>
      <c r="T310" s="5">
        <f>BL310*EXP('Capital Market Assumptions'!$B$22+'Capital Market Assumptions'!$B$23*'Random Draws'!S309)</f>
        <v>1379.9296960966533</v>
      </c>
      <c r="U310" s="5">
        <f>BM310*EXP('Capital Market Assumptions'!$B$22+'Capital Market Assumptions'!$B$23*'Random Draws'!T309)</f>
        <v>1415.6588215161057</v>
      </c>
      <c r="V310" s="5">
        <f>BN310*EXP('Capital Market Assumptions'!$B$22+'Capital Market Assumptions'!$B$23*'Random Draws'!U309)</f>
        <v>1283.0972435418867</v>
      </c>
      <c r="X310">
        <f t="shared" si="146"/>
        <v>4.2999999999999261E-2</v>
      </c>
      <c r="Y310">
        <f t="shared" si="147"/>
        <v>1.0600000000000023</v>
      </c>
      <c r="Z310">
        <f t="shared" si="148"/>
        <v>2.0930000000000035</v>
      </c>
      <c r="AA310">
        <f t="shared" si="149"/>
        <v>3.1530000000000058</v>
      </c>
      <c r="AB310">
        <f t="shared" si="150"/>
        <v>4.2659999999999911</v>
      </c>
      <c r="AC310">
        <f t="shared" si="151"/>
        <v>5.3020000000000067</v>
      </c>
      <c r="AD310">
        <f t="shared" si="152"/>
        <v>6.3569999999999993</v>
      </c>
      <c r="AE310">
        <f t="shared" si="153"/>
        <v>7.3900000000000006</v>
      </c>
      <c r="AF310">
        <f t="shared" si="154"/>
        <v>8.3549999999999898</v>
      </c>
      <c r="AG310">
        <f t="shared" si="155"/>
        <v>9.2480000000000047</v>
      </c>
      <c r="AH310">
        <v>9.9540000000000006</v>
      </c>
      <c r="AI310">
        <v>10.536</v>
      </c>
      <c r="AJ310">
        <v>11.061999999999999</v>
      </c>
      <c r="AK310">
        <v>11.587</v>
      </c>
      <c r="AL310">
        <v>12.256</v>
      </c>
      <c r="AM310">
        <v>12.815</v>
      </c>
      <c r="AN310">
        <v>13.287000000000001</v>
      </c>
      <c r="AO310">
        <v>13.785</v>
      </c>
      <c r="AP310">
        <v>14.218999999999999</v>
      </c>
      <c r="AQ310">
        <v>14.718999999999999</v>
      </c>
      <c r="AS310">
        <f t="shared" si="179"/>
        <v>471</v>
      </c>
      <c r="AT310">
        <f t="shared" si="179"/>
        <v>471</v>
      </c>
      <c r="AU310">
        <f t="shared" si="179"/>
        <v>471</v>
      </c>
      <c r="AV310" s="5">
        <f t="shared" si="156"/>
        <v>465.59325964515773</v>
      </c>
      <c r="AW310" s="5">
        <f t="shared" si="157"/>
        <v>509.60436559201258</v>
      </c>
      <c r="AX310" s="5">
        <f t="shared" si="158"/>
        <v>637.84139529812626</v>
      </c>
      <c r="AY310" s="5">
        <f t="shared" si="159"/>
        <v>564.66525828091312</v>
      </c>
      <c r="AZ310" s="5">
        <f t="shared" si="160"/>
        <v>626.81268335750224</v>
      </c>
      <c r="BA310" s="5">
        <f t="shared" si="161"/>
        <v>699.30830419239578</v>
      </c>
      <c r="BB310" s="5">
        <f t="shared" si="162"/>
        <v>709.36597646335304</v>
      </c>
      <c r="BC310" s="5">
        <f t="shared" si="163"/>
        <v>825.76281116624159</v>
      </c>
      <c r="BD310" s="5">
        <f t="shared" si="164"/>
        <v>992.92759527310113</v>
      </c>
      <c r="BE310" s="5">
        <f t="shared" si="165"/>
        <v>977.21306012447144</v>
      </c>
      <c r="BF310" s="5">
        <f t="shared" si="166"/>
        <v>1028.3811876559398</v>
      </c>
      <c r="BG310" s="5">
        <f t="shared" si="167"/>
        <v>988.83186792741935</v>
      </c>
      <c r="BH310" s="5">
        <f t="shared" si="168"/>
        <v>1015.5066167289798</v>
      </c>
      <c r="BI310" s="5">
        <f t="shared" si="169"/>
        <v>1128.6900512432276</v>
      </c>
      <c r="BJ310" s="5">
        <f t="shared" si="170"/>
        <v>946.52424909812612</v>
      </c>
      <c r="BK310" s="5">
        <f t="shared" si="171"/>
        <v>913.76299527889591</v>
      </c>
      <c r="BL310" s="5">
        <f t="shared" si="172"/>
        <v>993.35998834708448</v>
      </c>
      <c r="BM310" s="5">
        <f t="shared" si="173"/>
        <v>1366.1446960966532</v>
      </c>
      <c r="BN310" s="5">
        <f t="shared" si="174"/>
        <v>1401.4398215161057</v>
      </c>
      <c r="BO310" s="5">
        <f t="shared" si="175"/>
        <v>1268.3782435418866</v>
      </c>
    </row>
    <row r="311" spans="1:67" x14ac:dyDescent="0.3">
      <c r="A311">
        <f t="shared" si="176"/>
        <v>307</v>
      </c>
      <c r="B311">
        <f t="shared" si="145"/>
        <v>471</v>
      </c>
      <c r="C311" s="5">
        <f>AU311*EXP('Capital Market Assumptions'!$B$22+'Capital Market Assumptions'!$B$23*'Random Draws'!B310)</f>
        <v>531.74641677488694</v>
      </c>
      <c r="D311" s="5">
        <f>AV311*EXP('Capital Market Assumptions'!$B$22+'Capital Market Assumptions'!$B$23*'Random Draws'!C310)</f>
        <v>600.32381264993205</v>
      </c>
      <c r="E311" s="5">
        <f>AW311*EXP('Capital Market Assumptions'!$B$22+'Capital Market Assumptions'!$B$23*'Random Draws'!D310)</f>
        <v>621.64704803017514</v>
      </c>
      <c r="F311" s="5">
        <f>AX311*EXP('Capital Market Assumptions'!$B$22+'Capital Market Assumptions'!$B$23*'Random Draws'!E310)</f>
        <v>684.2734378623436</v>
      </c>
      <c r="G311" s="5">
        <f>AY311*EXP('Capital Market Assumptions'!$B$22+'Capital Market Assumptions'!$B$23*'Random Draws'!F310)</f>
        <v>665.11774107693009</v>
      </c>
      <c r="H311" s="5">
        <f>AZ311*EXP('Capital Market Assumptions'!$B$22+'Capital Market Assumptions'!$B$23*'Random Draws'!G310)</f>
        <v>730.93398044835533</v>
      </c>
      <c r="I311" s="5">
        <f>BA311*EXP('Capital Market Assumptions'!$B$22+'Capital Market Assumptions'!$B$23*'Random Draws'!H310)</f>
        <v>744.9972324210903</v>
      </c>
      <c r="J311" s="5">
        <f>BB311*EXP('Capital Market Assumptions'!$B$22+'Capital Market Assumptions'!$B$23*'Random Draws'!I310)</f>
        <v>691.51551834854376</v>
      </c>
      <c r="K311" s="5">
        <f>BC311*EXP('Capital Market Assumptions'!$B$22+'Capital Market Assumptions'!$B$23*'Random Draws'!J310)</f>
        <v>742.85708845255976</v>
      </c>
      <c r="L311" s="5">
        <f>BD311*EXP('Capital Market Assumptions'!$B$22+'Capital Market Assumptions'!$B$23*'Random Draws'!K310)</f>
        <v>738.96480179311925</v>
      </c>
      <c r="M311" s="5">
        <f>BE311*EXP('Capital Market Assumptions'!$B$22+'Capital Market Assumptions'!$B$23*'Random Draws'!L310)</f>
        <v>800.39834821886245</v>
      </c>
      <c r="N311" s="5">
        <f>BF311*EXP('Capital Market Assumptions'!$B$22+'Capital Market Assumptions'!$B$23*'Random Draws'!M310)</f>
        <v>901.82445109880587</v>
      </c>
      <c r="O311" s="5">
        <f>BG311*EXP('Capital Market Assumptions'!$B$22+'Capital Market Assumptions'!$B$23*'Random Draws'!N310)</f>
        <v>1072.273400809589</v>
      </c>
      <c r="P311" s="5">
        <f>BH311*EXP('Capital Market Assumptions'!$B$22+'Capital Market Assumptions'!$B$23*'Random Draws'!O310)</f>
        <v>1131.8398901778319</v>
      </c>
      <c r="Q311" s="5">
        <f>BI311*EXP('Capital Market Assumptions'!$B$22+'Capital Market Assumptions'!$B$23*'Random Draws'!P310)</f>
        <v>1295.6120059807661</v>
      </c>
      <c r="R311" s="5">
        <f>BJ311*EXP('Capital Market Assumptions'!$B$22+'Capital Market Assumptions'!$B$23*'Random Draws'!Q310)</f>
        <v>1189.7887615781394</v>
      </c>
      <c r="S311" s="5">
        <f>BK311*EXP('Capital Market Assumptions'!$B$22+'Capital Market Assumptions'!$B$23*'Random Draws'!R310)</f>
        <v>1298.0329706266739</v>
      </c>
      <c r="T311" s="5">
        <f>BL311*EXP('Capital Market Assumptions'!$B$22+'Capital Market Assumptions'!$B$23*'Random Draws'!S310)</f>
        <v>1180.2403854966394</v>
      </c>
      <c r="U311" s="5">
        <f>BM311*EXP('Capital Market Assumptions'!$B$22+'Capital Market Assumptions'!$B$23*'Random Draws'!T310)</f>
        <v>1129.547431664543</v>
      </c>
      <c r="V311" s="5">
        <f>BN311*EXP('Capital Market Assumptions'!$B$22+'Capital Market Assumptions'!$B$23*'Random Draws'!U310)</f>
        <v>1242.0039103151978</v>
      </c>
      <c r="X311">
        <f t="shared" si="146"/>
        <v>4.2999999999999261E-2</v>
      </c>
      <c r="Y311">
        <f t="shared" si="147"/>
        <v>1.0600000000000023</v>
      </c>
      <c r="Z311">
        <f t="shared" si="148"/>
        <v>2.0930000000000035</v>
      </c>
      <c r="AA311">
        <f t="shared" si="149"/>
        <v>3.1530000000000058</v>
      </c>
      <c r="AB311">
        <f t="shared" si="150"/>
        <v>4.2659999999999911</v>
      </c>
      <c r="AC311">
        <f t="shared" si="151"/>
        <v>5.3020000000000067</v>
      </c>
      <c r="AD311">
        <f t="shared" si="152"/>
        <v>6.3569999999999993</v>
      </c>
      <c r="AE311">
        <f t="shared" si="153"/>
        <v>7.3900000000000006</v>
      </c>
      <c r="AF311">
        <f t="shared" si="154"/>
        <v>8.3549999999999898</v>
      </c>
      <c r="AG311">
        <f t="shared" si="155"/>
        <v>9.2480000000000047</v>
      </c>
      <c r="AH311">
        <v>9.9540000000000006</v>
      </c>
      <c r="AI311">
        <v>10.536</v>
      </c>
      <c r="AJ311">
        <v>11.061999999999999</v>
      </c>
      <c r="AK311">
        <v>11.587</v>
      </c>
      <c r="AL311">
        <v>12.256</v>
      </c>
      <c r="AM311">
        <v>12.815</v>
      </c>
      <c r="AN311">
        <v>13.287000000000001</v>
      </c>
      <c r="AO311">
        <v>13.785</v>
      </c>
      <c r="AP311">
        <v>14.218999999999999</v>
      </c>
      <c r="AQ311">
        <v>14.718999999999999</v>
      </c>
      <c r="AS311">
        <f t="shared" si="179"/>
        <v>471</v>
      </c>
      <c r="AT311">
        <f t="shared" si="179"/>
        <v>471</v>
      </c>
      <c r="AU311">
        <f t="shared" si="179"/>
        <v>471</v>
      </c>
      <c r="AV311" s="5">
        <f t="shared" si="156"/>
        <v>531.70341677488693</v>
      </c>
      <c r="AW311" s="5">
        <f t="shared" si="157"/>
        <v>599.26381264993211</v>
      </c>
      <c r="AX311" s="5">
        <f t="shared" si="158"/>
        <v>619.55404803017518</v>
      </c>
      <c r="AY311" s="5">
        <f t="shared" si="159"/>
        <v>681.12043786234358</v>
      </c>
      <c r="AZ311" s="5">
        <f t="shared" si="160"/>
        <v>660.85174107693013</v>
      </c>
      <c r="BA311" s="5">
        <f t="shared" si="161"/>
        <v>725.63198044835531</v>
      </c>
      <c r="BB311" s="5">
        <f t="shared" si="162"/>
        <v>738.64023242109033</v>
      </c>
      <c r="BC311" s="5">
        <f t="shared" si="163"/>
        <v>684.12551834854378</v>
      </c>
      <c r="BD311" s="5">
        <f t="shared" si="164"/>
        <v>734.50208845255975</v>
      </c>
      <c r="BE311" s="5">
        <f t="shared" si="165"/>
        <v>729.7168017931192</v>
      </c>
      <c r="BF311" s="5">
        <f t="shared" si="166"/>
        <v>790.4443482188625</v>
      </c>
      <c r="BG311" s="5">
        <f t="shared" si="167"/>
        <v>891.28845109880592</v>
      </c>
      <c r="BH311" s="5">
        <f t="shared" si="168"/>
        <v>1061.2114008095891</v>
      </c>
      <c r="BI311" s="5">
        <f t="shared" si="169"/>
        <v>1120.2528901778319</v>
      </c>
      <c r="BJ311" s="5">
        <f t="shared" si="170"/>
        <v>1283.356005980766</v>
      </c>
      <c r="BK311" s="5">
        <f t="shared" si="171"/>
        <v>1176.9737615781394</v>
      </c>
      <c r="BL311" s="5">
        <f t="shared" si="172"/>
        <v>1284.7459706266739</v>
      </c>
      <c r="BM311" s="5">
        <f t="shared" si="173"/>
        <v>1166.4553854966393</v>
      </c>
      <c r="BN311" s="5">
        <f t="shared" si="174"/>
        <v>1115.3284316645429</v>
      </c>
      <c r="BO311" s="5">
        <f t="shared" si="175"/>
        <v>1227.2849103151977</v>
      </c>
    </row>
    <row r="312" spans="1:67" x14ac:dyDescent="0.3">
      <c r="A312">
        <f t="shared" si="176"/>
        <v>308</v>
      </c>
      <c r="B312">
        <f t="shared" si="145"/>
        <v>471</v>
      </c>
      <c r="C312" s="5">
        <f>AU312*EXP('Capital Market Assumptions'!$B$22+'Capital Market Assumptions'!$B$23*'Random Draws'!B311)</f>
        <v>510.59250297704796</v>
      </c>
      <c r="D312" s="5">
        <f>AV312*EXP('Capital Market Assumptions'!$B$22+'Capital Market Assumptions'!$B$23*'Random Draws'!C311)</f>
        <v>546.18953633967396</v>
      </c>
      <c r="E312" s="5">
        <f>AW312*EXP('Capital Market Assumptions'!$B$22+'Capital Market Assumptions'!$B$23*'Random Draws'!D311)</f>
        <v>595.19792946994835</v>
      </c>
      <c r="F312" s="5">
        <f>AX312*EXP('Capital Market Assumptions'!$B$22+'Capital Market Assumptions'!$B$23*'Random Draws'!E311)</f>
        <v>597.30400149631328</v>
      </c>
      <c r="G312" s="5">
        <f>AY312*EXP('Capital Market Assumptions'!$B$22+'Capital Market Assumptions'!$B$23*'Random Draws'!F311)</f>
        <v>502.29725887209298</v>
      </c>
      <c r="H312" s="5">
        <f>AZ312*EXP('Capital Market Assumptions'!$B$22+'Capital Market Assumptions'!$B$23*'Random Draws'!G311)</f>
        <v>476.45636307725891</v>
      </c>
      <c r="I312" s="5">
        <f>BA312*EXP('Capital Market Assumptions'!$B$22+'Capital Market Assumptions'!$B$23*'Random Draws'!H311)</f>
        <v>484.24531359860731</v>
      </c>
      <c r="J312" s="5">
        <f>BB312*EXP('Capital Market Assumptions'!$B$22+'Capital Market Assumptions'!$B$23*'Random Draws'!I311)</f>
        <v>503.27457031621657</v>
      </c>
      <c r="K312" s="5">
        <f>BC312*EXP('Capital Market Assumptions'!$B$22+'Capital Market Assumptions'!$B$23*'Random Draws'!J311)</f>
        <v>527.93221814069852</v>
      </c>
      <c r="L312" s="5">
        <f>BD312*EXP('Capital Market Assumptions'!$B$22+'Capital Market Assumptions'!$B$23*'Random Draws'!K311)</f>
        <v>483.28679362170044</v>
      </c>
      <c r="M312" s="5">
        <f>BE312*EXP('Capital Market Assumptions'!$B$22+'Capital Market Assumptions'!$B$23*'Random Draws'!L311)</f>
        <v>457.26961613256776</v>
      </c>
      <c r="N312" s="5">
        <f>BF312*EXP('Capital Market Assumptions'!$B$22+'Capital Market Assumptions'!$B$23*'Random Draws'!M311)</f>
        <v>388.36984243007788</v>
      </c>
      <c r="O312" s="5">
        <f>BG312*EXP('Capital Market Assumptions'!$B$22+'Capital Market Assumptions'!$B$23*'Random Draws'!N311)</f>
        <v>481.73038785680177</v>
      </c>
      <c r="P312" s="5">
        <f>BH312*EXP('Capital Market Assumptions'!$B$22+'Capital Market Assumptions'!$B$23*'Random Draws'!O311)</f>
        <v>572.15624878036147</v>
      </c>
      <c r="Q312" s="5">
        <f>BI312*EXP('Capital Market Assumptions'!$B$22+'Capital Market Assumptions'!$B$23*'Random Draws'!P311)</f>
        <v>501.32141941899135</v>
      </c>
      <c r="R312" s="5">
        <f>BJ312*EXP('Capital Market Assumptions'!$B$22+'Capital Market Assumptions'!$B$23*'Random Draws'!Q311)</f>
        <v>478.37818093155994</v>
      </c>
      <c r="S312" s="5">
        <f>BK312*EXP('Capital Market Assumptions'!$B$22+'Capital Market Assumptions'!$B$23*'Random Draws'!R311)</f>
        <v>510.05909792070082</v>
      </c>
      <c r="T312" s="5">
        <f>BL312*EXP('Capital Market Assumptions'!$B$22+'Capital Market Assumptions'!$B$23*'Random Draws'!S311)</f>
        <v>620.64463366359394</v>
      </c>
      <c r="U312" s="5">
        <f>BM312*EXP('Capital Market Assumptions'!$B$22+'Capital Market Assumptions'!$B$23*'Random Draws'!T311)</f>
        <v>562.95675900458991</v>
      </c>
      <c r="V312" s="5">
        <f>BN312*EXP('Capital Market Assumptions'!$B$22+'Capital Market Assumptions'!$B$23*'Random Draws'!U311)</f>
        <v>577.78557739117389</v>
      </c>
      <c r="X312">
        <f t="shared" si="146"/>
        <v>4.2999999999999261E-2</v>
      </c>
      <c r="Y312">
        <f t="shared" si="147"/>
        <v>1.0600000000000023</v>
      </c>
      <c r="Z312">
        <f t="shared" si="148"/>
        <v>2.0930000000000035</v>
      </c>
      <c r="AA312">
        <f t="shared" si="149"/>
        <v>3.1530000000000058</v>
      </c>
      <c r="AB312">
        <f t="shared" si="150"/>
        <v>4.2659999999999911</v>
      </c>
      <c r="AC312">
        <f t="shared" si="151"/>
        <v>5.3020000000000067</v>
      </c>
      <c r="AD312">
        <f t="shared" si="152"/>
        <v>6.3569999999999993</v>
      </c>
      <c r="AE312">
        <f t="shared" si="153"/>
        <v>7.3900000000000006</v>
      </c>
      <c r="AF312">
        <f t="shared" si="154"/>
        <v>8.3549999999999898</v>
      </c>
      <c r="AG312">
        <f t="shared" si="155"/>
        <v>9.2480000000000047</v>
      </c>
      <c r="AH312">
        <v>9.9540000000000006</v>
      </c>
      <c r="AI312">
        <v>10.536</v>
      </c>
      <c r="AJ312">
        <v>11.061999999999999</v>
      </c>
      <c r="AK312">
        <v>11.587</v>
      </c>
      <c r="AL312">
        <v>12.256</v>
      </c>
      <c r="AM312">
        <v>12.815</v>
      </c>
      <c r="AN312">
        <v>13.287000000000001</v>
      </c>
      <c r="AO312">
        <v>13.785</v>
      </c>
      <c r="AP312">
        <v>14.218999999999999</v>
      </c>
      <c r="AQ312">
        <v>14.718999999999999</v>
      </c>
      <c r="AS312">
        <f t="shared" si="179"/>
        <v>471</v>
      </c>
      <c r="AT312">
        <f t="shared" si="179"/>
        <v>471</v>
      </c>
      <c r="AU312">
        <f t="shared" si="179"/>
        <v>471</v>
      </c>
      <c r="AV312" s="5">
        <f t="shared" si="156"/>
        <v>510.54950297704795</v>
      </c>
      <c r="AW312" s="5">
        <f t="shared" si="157"/>
        <v>545.1295363396739</v>
      </c>
      <c r="AX312" s="5">
        <f t="shared" si="158"/>
        <v>593.10492946994839</v>
      </c>
      <c r="AY312" s="5">
        <f t="shared" si="159"/>
        <v>594.15100149631326</v>
      </c>
      <c r="AZ312" s="5">
        <f t="shared" si="160"/>
        <v>498.03125887209296</v>
      </c>
      <c r="BA312" s="5">
        <f t="shared" si="161"/>
        <v>471.15436307725889</v>
      </c>
      <c r="BB312" s="5">
        <f t="shared" si="162"/>
        <v>477.88831359860728</v>
      </c>
      <c r="BC312" s="5">
        <f t="shared" si="163"/>
        <v>495.88457031621658</v>
      </c>
      <c r="BD312" s="5">
        <f t="shared" si="164"/>
        <v>519.57721814069851</v>
      </c>
      <c r="BE312" s="5">
        <f t="shared" si="165"/>
        <v>474.03879362170045</v>
      </c>
      <c r="BF312" s="5">
        <f t="shared" si="166"/>
        <v>447.31561613256775</v>
      </c>
      <c r="BG312" s="5">
        <f t="shared" si="167"/>
        <v>377.83384243007788</v>
      </c>
      <c r="BH312" s="5">
        <f t="shared" si="168"/>
        <v>470.66838785680176</v>
      </c>
      <c r="BI312" s="5">
        <f t="shared" si="169"/>
        <v>560.56924878036148</v>
      </c>
      <c r="BJ312" s="5">
        <f t="shared" si="170"/>
        <v>489.06541941899138</v>
      </c>
      <c r="BK312" s="5">
        <f t="shared" si="171"/>
        <v>465.56318093155994</v>
      </c>
      <c r="BL312" s="5">
        <f t="shared" si="172"/>
        <v>496.77209792070084</v>
      </c>
      <c r="BM312" s="5">
        <f t="shared" si="173"/>
        <v>606.85963366359397</v>
      </c>
      <c r="BN312" s="5">
        <f t="shared" si="174"/>
        <v>548.73775900458986</v>
      </c>
      <c r="BO312" s="5">
        <f t="shared" si="175"/>
        <v>563.06657739117384</v>
      </c>
    </row>
    <row r="313" spans="1:67" x14ac:dyDescent="0.3">
      <c r="A313">
        <f t="shared" si="176"/>
        <v>309</v>
      </c>
      <c r="B313">
        <f t="shared" si="145"/>
        <v>471</v>
      </c>
      <c r="C313" s="5">
        <f>AU313*EXP('Capital Market Assumptions'!$B$22+'Capital Market Assumptions'!$B$23*'Random Draws'!B312)</f>
        <v>555.58124453437529</v>
      </c>
      <c r="D313" s="5">
        <f>AV313*EXP('Capital Market Assumptions'!$B$22+'Capital Market Assumptions'!$B$23*'Random Draws'!C312)</f>
        <v>539.37122605828404</v>
      </c>
      <c r="E313" s="5">
        <f>AW313*EXP('Capital Market Assumptions'!$B$22+'Capital Market Assumptions'!$B$23*'Random Draws'!D312)</f>
        <v>702.85746213493439</v>
      </c>
      <c r="F313" s="5">
        <f>AX313*EXP('Capital Market Assumptions'!$B$22+'Capital Market Assumptions'!$B$23*'Random Draws'!E312)</f>
        <v>615.31613835323549</v>
      </c>
      <c r="G313" s="5">
        <f>AY313*EXP('Capital Market Assumptions'!$B$22+'Capital Market Assumptions'!$B$23*'Random Draws'!F312)</f>
        <v>672.34950896222085</v>
      </c>
      <c r="H313" s="5">
        <f>AZ313*EXP('Capital Market Assumptions'!$B$22+'Capital Market Assumptions'!$B$23*'Random Draws'!G312)</f>
        <v>656.09094453445857</v>
      </c>
      <c r="I313" s="5">
        <f>BA313*EXP('Capital Market Assumptions'!$B$22+'Capital Market Assumptions'!$B$23*'Random Draws'!H312)</f>
        <v>763.44241399320435</v>
      </c>
      <c r="J313" s="5">
        <f>BB313*EXP('Capital Market Assumptions'!$B$22+'Capital Market Assumptions'!$B$23*'Random Draws'!I312)</f>
        <v>636.0610303762478</v>
      </c>
      <c r="K313" s="5">
        <f>BC313*EXP('Capital Market Assumptions'!$B$22+'Capital Market Assumptions'!$B$23*'Random Draws'!J312)</f>
        <v>706.76721836259719</v>
      </c>
      <c r="L313" s="5">
        <f>BD313*EXP('Capital Market Assumptions'!$B$22+'Capital Market Assumptions'!$B$23*'Random Draws'!K312)</f>
        <v>674.62190360105114</v>
      </c>
      <c r="M313" s="5">
        <f>BE313*EXP('Capital Market Assumptions'!$B$22+'Capital Market Assumptions'!$B$23*'Random Draws'!L312)</f>
        <v>733.23748918382933</v>
      </c>
      <c r="N313" s="5">
        <f>BF313*EXP('Capital Market Assumptions'!$B$22+'Capital Market Assumptions'!$B$23*'Random Draws'!M312)</f>
        <v>876.39674304731693</v>
      </c>
      <c r="O313" s="5">
        <f>BG313*EXP('Capital Market Assumptions'!$B$22+'Capital Market Assumptions'!$B$23*'Random Draws'!N312)</f>
        <v>1055.0952323304346</v>
      </c>
      <c r="P313" s="5">
        <f>BH313*EXP('Capital Market Assumptions'!$B$22+'Capital Market Assumptions'!$B$23*'Random Draws'!O312)</f>
        <v>930.12434120246405</v>
      </c>
      <c r="Q313" s="5">
        <f>BI313*EXP('Capital Market Assumptions'!$B$22+'Capital Market Assumptions'!$B$23*'Random Draws'!P312)</f>
        <v>1069.3083547207279</v>
      </c>
      <c r="R313" s="5">
        <f>BJ313*EXP('Capital Market Assumptions'!$B$22+'Capital Market Assumptions'!$B$23*'Random Draws'!Q312)</f>
        <v>1166.3472192466702</v>
      </c>
      <c r="S313" s="5">
        <f>BK313*EXP('Capital Market Assumptions'!$B$22+'Capital Market Assumptions'!$B$23*'Random Draws'!R312)</f>
        <v>1279.2233756936103</v>
      </c>
      <c r="T313" s="5">
        <f>BL313*EXP('Capital Market Assumptions'!$B$22+'Capital Market Assumptions'!$B$23*'Random Draws'!S312)</f>
        <v>1515.5630054961036</v>
      </c>
      <c r="U313" s="5">
        <f>BM313*EXP('Capital Market Assumptions'!$B$22+'Capital Market Assumptions'!$B$23*'Random Draws'!T312)</f>
        <v>1964.7975325789121</v>
      </c>
      <c r="V313" s="5">
        <f>BN313*EXP('Capital Market Assumptions'!$B$22+'Capital Market Assumptions'!$B$23*'Random Draws'!U312)</f>
        <v>1889.0333150829131</v>
      </c>
      <c r="X313">
        <f t="shared" si="146"/>
        <v>4.2999999999999261E-2</v>
      </c>
      <c r="Y313">
        <f t="shared" si="147"/>
        <v>1.0600000000000023</v>
      </c>
      <c r="Z313">
        <f t="shared" si="148"/>
        <v>2.0930000000000035</v>
      </c>
      <c r="AA313">
        <f t="shared" si="149"/>
        <v>3.1530000000000058</v>
      </c>
      <c r="AB313">
        <f t="shared" si="150"/>
        <v>4.2659999999999911</v>
      </c>
      <c r="AC313">
        <f t="shared" si="151"/>
        <v>5.3020000000000067</v>
      </c>
      <c r="AD313">
        <f t="shared" si="152"/>
        <v>6.3569999999999993</v>
      </c>
      <c r="AE313">
        <f t="shared" si="153"/>
        <v>7.3900000000000006</v>
      </c>
      <c r="AF313">
        <f t="shared" si="154"/>
        <v>8.3549999999999898</v>
      </c>
      <c r="AG313">
        <f t="shared" si="155"/>
        <v>9.2480000000000047</v>
      </c>
      <c r="AH313">
        <v>9.9540000000000006</v>
      </c>
      <c r="AI313">
        <v>10.536</v>
      </c>
      <c r="AJ313">
        <v>11.061999999999999</v>
      </c>
      <c r="AK313">
        <v>11.587</v>
      </c>
      <c r="AL313">
        <v>12.256</v>
      </c>
      <c r="AM313">
        <v>12.815</v>
      </c>
      <c r="AN313">
        <v>13.287000000000001</v>
      </c>
      <c r="AO313">
        <v>13.785</v>
      </c>
      <c r="AP313">
        <v>14.218999999999999</v>
      </c>
      <c r="AQ313">
        <v>14.718999999999999</v>
      </c>
      <c r="AS313">
        <f t="shared" si="179"/>
        <v>471</v>
      </c>
      <c r="AT313">
        <f t="shared" si="179"/>
        <v>471</v>
      </c>
      <c r="AU313">
        <f t="shared" si="179"/>
        <v>471</v>
      </c>
      <c r="AV313" s="5">
        <f t="shared" si="156"/>
        <v>555.53824453437528</v>
      </c>
      <c r="AW313" s="5">
        <f t="shared" si="157"/>
        <v>538.31122605828409</v>
      </c>
      <c r="AX313" s="5">
        <f t="shared" si="158"/>
        <v>700.76446213493443</v>
      </c>
      <c r="AY313" s="5">
        <f t="shared" si="159"/>
        <v>612.16313835323547</v>
      </c>
      <c r="AZ313" s="5">
        <f t="shared" si="160"/>
        <v>668.08350896222089</v>
      </c>
      <c r="BA313" s="5">
        <f t="shared" si="161"/>
        <v>650.78894453445855</v>
      </c>
      <c r="BB313" s="5">
        <f t="shared" si="162"/>
        <v>757.08541399320438</v>
      </c>
      <c r="BC313" s="5">
        <f t="shared" si="163"/>
        <v>628.67103037624781</v>
      </c>
      <c r="BD313" s="5">
        <f t="shared" si="164"/>
        <v>698.41221836259717</v>
      </c>
      <c r="BE313" s="5">
        <f t="shared" si="165"/>
        <v>665.3739036010511</v>
      </c>
      <c r="BF313" s="5">
        <f t="shared" si="166"/>
        <v>723.28348918382937</v>
      </c>
      <c r="BG313" s="5">
        <f t="shared" si="167"/>
        <v>865.86074304731699</v>
      </c>
      <c r="BH313" s="5">
        <f t="shared" si="168"/>
        <v>1044.0332323304347</v>
      </c>
      <c r="BI313" s="5">
        <f t="shared" si="169"/>
        <v>918.53734120246406</v>
      </c>
      <c r="BJ313" s="5">
        <f t="shared" si="170"/>
        <v>1057.0523547207279</v>
      </c>
      <c r="BK313" s="5">
        <f t="shared" si="171"/>
        <v>1153.5322192466701</v>
      </c>
      <c r="BL313" s="5">
        <f t="shared" si="172"/>
        <v>1265.9363756936102</v>
      </c>
      <c r="BM313" s="5">
        <f t="shared" si="173"/>
        <v>1501.7780054961036</v>
      </c>
      <c r="BN313" s="5">
        <f t="shared" si="174"/>
        <v>1950.578532578912</v>
      </c>
      <c r="BO313" s="5">
        <f t="shared" si="175"/>
        <v>1874.314315082913</v>
      </c>
    </row>
    <row r="314" spans="1:67" x14ac:dyDescent="0.3">
      <c r="A314">
        <f t="shared" si="176"/>
        <v>310</v>
      </c>
      <c r="B314">
        <f t="shared" si="145"/>
        <v>471</v>
      </c>
      <c r="C314" s="5">
        <f>AU314*EXP('Capital Market Assumptions'!$B$22+'Capital Market Assumptions'!$B$23*'Random Draws'!B313)</f>
        <v>537.14501687064933</v>
      </c>
      <c r="D314" s="5">
        <f>AV314*EXP('Capital Market Assumptions'!$B$22+'Capital Market Assumptions'!$B$23*'Random Draws'!C313)</f>
        <v>608.73171643003843</v>
      </c>
      <c r="E314" s="5">
        <f>AW314*EXP('Capital Market Assumptions'!$B$22+'Capital Market Assumptions'!$B$23*'Random Draws'!D313)</f>
        <v>738.23052860890914</v>
      </c>
      <c r="F314" s="5">
        <f>AX314*EXP('Capital Market Assumptions'!$B$22+'Capital Market Assumptions'!$B$23*'Random Draws'!E313)</f>
        <v>781.75661988525906</v>
      </c>
      <c r="G314" s="5">
        <f>AY314*EXP('Capital Market Assumptions'!$B$22+'Capital Market Assumptions'!$B$23*'Random Draws'!F313)</f>
        <v>862.70751263666375</v>
      </c>
      <c r="H314" s="5">
        <f>AZ314*EXP('Capital Market Assumptions'!$B$22+'Capital Market Assumptions'!$B$23*'Random Draws'!G313)</f>
        <v>1050.6336544152116</v>
      </c>
      <c r="I314" s="5">
        <f>BA314*EXP('Capital Market Assumptions'!$B$22+'Capital Market Assumptions'!$B$23*'Random Draws'!H313)</f>
        <v>1116.8999788335805</v>
      </c>
      <c r="J314" s="5">
        <f>BB314*EXP('Capital Market Assumptions'!$B$22+'Capital Market Assumptions'!$B$23*'Random Draws'!I313)</f>
        <v>1312.3416908378022</v>
      </c>
      <c r="K314" s="5">
        <f>BC314*EXP('Capital Market Assumptions'!$B$22+'Capital Market Assumptions'!$B$23*'Random Draws'!J313)</f>
        <v>1416.8736293943348</v>
      </c>
      <c r="L314" s="5">
        <f>BD314*EXP('Capital Market Assumptions'!$B$22+'Capital Market Assumptions'!$B$23*'Random Draws'!K313)</f>
        <v>1616.7866829019317</v>
      </c>
      <c r="M314" s="5">
        <f>BE314*EXP('Capital Market Assumptions'!$B$22+'Capital Market Assumptions'!$B$23*'Random Draws'!L313)</f>
        <v>1717.9323584136687</v>
      </c>
      <c r="N314" s="5">
        <f>BF314*EXP('Capital Market Assumptions'!$B$22+'Capital Market Assumptions'!$B$23*'Random Draws'!M313)</f>
        <v>1985.854364924478</v>
      </c>
      <c r="O314" s="5">
        <f>BG314*EXP('Capital Market Assumptions'!$B$22+'Capital Market Assumptions'!$B$23*'Random Draws'!N313)</f>
        <v>1827.0243402978681</v>
      </c>
      <c r="P314" s="5">
        <f>BH314*EXP('Capital Market Assumptions'!$B$22+'Capital Market Assumptions'!$B$23*'Random Draws'!O313)</f>
        <v>1904.4697981178592</v>
      </c>
      <c r="Q314" s="5">
        <f>BI314*EXP('Capital Market Assumptions'!$B$22+'Capital Market Assumptions'!$B$23*'Random Draws'!P313)</f>
        <v>1674.9064718661937</v>
      </c>
      <c r="R314" s="5">
        <f>BJ314*EXP('Capital Market Assumptions'!$B$22+'Capital Market Assumptions'!$B$23*'Random Draws'!Q313)</f>
        <v>1693.8714341405175</v>
      </c>
      <c r="S314" s="5">
        <f>BK314*EXP('Capital Market Assumptions'!$B$22+'Capital Market Assumptions'!$B$23*'Random Draws'!R313)</f>
        <v>1773.4989287187227</v>
      </c>
      <c r="T314" s="5">
        <f>BL314*EXP('Capital Market Assumptions'!$B$22+'Capital Market Assumptions'!$B$23*'Random Draws'!S313)</f>
        <v>1859.0475099452397</v>
      </c>
      <c r="U314" s="5">
        <f>BM314*EXP('Capital Market Assumptions'!$B$22+'Capital Market Assumptions'!$B$23*'Random Draws'!T313)</f>
        <v>1964.163891533326</v>
      </c>
      <c r="V314" s="5">
        <f>BN314*EXP('Capital Market Assumptions'!$B$22+'Capital Market Assumptions'!$B$23*'Random Draws'!U313)</f>
        <v>1866.0992259925847</v>
      </c>
      <c r="X314">
        <f t="shared" si="146"/>
        <v>4.2999999999999261E-2</v>
      </c>
      <c r="Y314">
        <f t="shared" si="147"/>
        <v>1.0600000000000023</v>
      </c>
      <c r="Z314">
        <f t="shared" si="148"/>
        <v>2.0930000000000035</v>
      </c>
      <c r="AA314">
        <f t="shared" si="149"/>
        <v>3.1530000000000058</v>
      </c>
      <c r="AB314">
        <f t="shared" si="150"/>
        <v>4.2659999999999911</v>
      </c>
      <c r="AC314">
        <f t="shared" si="151"/>
        <v>5.3020000000000067</v>
      </c>
      <c r="AD314">
        <f t="shared" si="152"/>
        <v>6.3569999999999993</v>
      </c>
      <c r="AE314">
        <f t="shared" si="153"/>
        <v>7.3900000000000006</v>
      </c>
      <c r="AF314">
        <f t="shared" si="154"/>
        <v>8.3549999999999898</v>
      </c>
      <c r="AG314">
        <f t="shared" si="155"/>
        <v>9.2480000000000047</v>
      </c>
      <c r="AH314">
        <v>9.9540000000000006</v>
      </c>
      <c r="AI314">
        <v>10.536</v>
      </c>
      <c r="AJ314">
        <v>11.061999999999999</v>
      </c>
      <c r="AK314">
        <v>11.587</v>
      </c>
      <c r="AL314">
        <v>12.256</v>
      </c>
      <c r="AM314">
        <v>12.815</v>
      </c>
      <c r="AN314">
        <v>13.287000000000001</v>
      </c>
      <c r="AO314">
        <v>13.785</v>
      </c>
      <c r="AP314">
        <v>14.218999999999999</v>
      </c>
      <c r="AQ314">
        <v>14.718999999999999</v>
      </c>
      <c r="AS314">
        <f t="shared" si="179"/>
        <v>471</v>
      </c>
      <c r="AT314">
        <f t="shared" si="179"/>
        <v>471</v>
      </c>
      <c r="AU314">
        <f t="shared" si="179"/>
        <v>471</v>
      </c>
      <c r="AV314" s="5">
        <f t="shared" si="156"/>
        <v>537.10201687064932</v>
      </c>
      <c r="AW314" s="5">
        <f t="shared" si="157"/>
        <v>607.67171643003849</v>
      </c>
      <c r="AX314" s="5">
        <f t="shared" si="158"/>
        <v>736.13752860890918</v>
      </c>
      <c r="AY314" s="5">
        <f t="shared" si="159"/>
        <v>778.60361988525904</v>
      </c>
      <c r="AZ314" s="5">
        <f t="shared" si="160"/>
        <v>858.44151263666379</v>
      </c>
      <c r="BA314" s="5">
        <f t="shared" si="161"/>
        <v>1045.3316544152117</v>
      </c>
      <c r="BB314" s="5">
        <f t="shared" si="162"/>
        <v>1110.5429788335805</v>
      </c>
      <c r="BC314" s="5">
        <f t="shared" si="163"/>
        <v>1304.9516908378021</v>
      </c>
      <c r="BD314" s="5">
        <f t="shared" si="164"/>
        <v>1408.5186293943348</v>
      </c>
      <c r="BE314" s="5">
        <f t="shared" si="165"/>
        <v>1607.5386829019317</v>
      </c>
      <c r="BF314" s="5">
        <f t="shared" si="166"/>
        <v>1707.9783584136687</v>
      </c>
      <c r="BG314" s="5">
        <f t="shared" si="167"/>
        <v>1975.3183649244779</v>
      </c>
      <c r="BH314" s="5">
        <f t="shared" si="168"/>
        <v>1815.9623402978682</v>
      </c>
      <c r="BI314" s="5">
        <f t="shared" si="169"/>
        <v>1892.8827981178592</v>
      </c>
      <c r="BJ314" s="5">
        <f t="shared" si="170"/>
        <v>1662.6504718661936</v>
      </c>
      <c r="BK314" s="5">
        <f t="shared" si="171"/>
        <v>1681.0564341405175</v>
      </c>
      <c r="BL314" s="5">
        <f t="shared" si="172"/>
        <v>1760.2119287187227</v>
      </c>
      <c r="BM314" s="5">
        <f t="shared" si="173"/>
        <v>1845.2625099452396</v>
      </c>
      <c r="BN314" s="5">
        <f t="shared" si="174"/>
        <v>1949.944891533326</v>
      </c>
      <c r="BO314" s="5">
        <f t="shared" si="175"/>
        <v>1851.3802259925847</v>
      </c>
    </row>
    <row r="315" spans="1:67" x14ac:dyDescent="0.3">
      <c r="A315">
        <f t="shared" si="176"/>
        <v>311</v>
      </c>
      <c r="B315">
        <f t="shared" si="145"/>
        <v>471</v>
      </c>
      <c r="C315" s="5">
        <f>AU315*EXP('Capital Market Assumptions'!$B$22+'Capital Market Assumptions'!$B$23*'Random Draws'!B314)</f>
        <v>560.24530724783517</v>
      </c>
      <c r="D315" s="5">
        <f>AV315*EXP('Capital Market Assumptions'!$B$22+'Capital Market Assumptions'!$B$23*'Random Draws'!C314)</f>
        <v>669.08813064371293</v>
      </c>
      <c r="E315" s="5">
        <f>AW315*EXP('Capital Market Assumptions'!$B$22+'Capital Market Assumptions'!$B$23*'Random Draws'!D314)</f>
        <v>677.41508057988358</v>
      </c>
      <c r="F315" s="5">
        <f>AX315*EXP('Capital Market Assumptions'!$B$22+'Capital Market Assumptions'!$B$23*'Random Draws'!E314)</f>
        <v>680.21881443851601</v>
      </c>
      <c r="G315" s="5">
        <f>AY315*EXP('Capital Market Assumptions'!$B$22+'Capital Market Assumptions'!$B$23*'Random Draws'!F314)</f>
        <v>883.07320301360323</v>
      </c>
      <c r="H315" s="5">
        <f>AZ315*EXP('Capital Market Assumptions'!$B$22+'Capital Market Assumptions'!$B$23*'Random Draws'!G314)</f>
        <v>948.27110994592783</v>
      </c>
      <c r="I315" s="5">
        <f>BA315*EXP('Capital Market Assumptions'!$B$22+'Capital Market Assumptions'!$B$23*'Random Draws'!H314)</f>
        <v>1050.6313728223122</v>
      </c>
      <c r="J315" s="5">
        <f>BB315*EXP('Capital Market Assumptions'!$B$22+'Capital Market Assumptions'!$B$23*'Random Draws'!I314)</f>
        <v>997.52449164976315</v>
      </c>
      <c r="K315" s="5">
        <f>BC315*EXP('Capital Market Assumptions'!$B$22+'Capital Market Assumptions'!$B$23*'Random Draws'!J314)</f>
        <v>1175.4533182070245</v>
      </c>
      <c r="L315" s="5">
        <f>BD315*EXP('Capital Market Assumptions'!$B$22+'Capital Market Assumptions'!$B$23*'Random Draws'!K314)</f>
        <v>1146.495568092635</v>
      </c>
      <c r="M315" s="5">
        <f>BE315*EXP('Capital Market Assumptions'!$B$22+'Capital Market Assumptions'!$B$23*'Random Draws'!L314)</f>
        <v>1105.8737752716174</v>
      </c>
      <c r="N315" s="5">
        <f>BF315*EXP('Capital Market Assumptions'!$B$22+'Capital Market Assumptions'!$B$23*'Random Draws'!M314)</f>
        <v>1100.6134386143447</v>
      </c>
      <c r="O315" s="5">
        <f>BG315*EXP('Capital Market Assumptions'!$B$22+'Capital Market Assumptions'!$B$23*'Random Draws'!N314)</f>
        <v>1307.797044344079</v>
      </c>
      <c r="P315" s="5">
        <f>BH315*EXP('Capital Market Assumptions'!$B$22+'Capital Market Assumptions'!$B$23*'Random Draws'!O314)</f>
        <v>1256.2362835943957</v>
      </c>
      <c r="Q315" s="5">
        <f>BI315*EXP('Capital Market Assumptions'!$B$22+'Capital Market Assumptions'!$B$23*'Random Draws'!P314)</f>
        <v>1279.3167990767502</v>
      </c>
      <c r="R315" s="5">
        <f>BJ315*EXP('Capital Market Assumptions'!$B$22+'Capital Market Assumptions'!$B$23*'Random Draws'!Q314)</f>
        <v>1543.9144140272208</v>
      </c>
      <c r="S315" s="5">
        <f>BK315*EXP('Capital Market Assumptions'!$B$22+'Capital Market Assumptions'!$B$23*'Random Draws'!R314)</f>
        <v>1839.9955106300617</v>
      </c>
      <c r="T315" s="5">
        <f>BL315*EXP('Capital Market Assumptions'!$B$22+'Capital Market Assumptions'!$B$23*'Random Draws'!S314)</f>
        <v>2144.7114368757229</v>
      </c>
      <c r="U315" s="5">
        <f>BM315*EXP('Capital Market Assumptions'!$B$22+'Capital Market Assumptions'!$B$23*'Random Draws'!T314)</f>
        <v>1969.9608326361451</v>
      </c>
      <c r="V315" s="5">
        <f>BN315*EXP('Capital Market Assumptions'!$B$22+'Capital Market Assumptions'!$B$23*'Random Draws'!U314)</f>
        <v>2105.9125790903909</v>
      </c>
      <c r="X315">
        <f t="shared" si="146"/>
        <v>4.2999999999999261E-2</v>
      </c>
      <c r="Y315">
        <f t="shared" si="147"/>
        <v>1.0600000000000023</v>
      </c>
      <c r="Z315">
        <f t="shared" si="148"/>
        <v>2.0930000000000035</v>
      </c>
      <c r="AA315">
        <f t="shared" si="149"/>
        <v>3.1530000000000058</v>
      </c>
      <c r="AB315">
        <f t="shared" si="150"/>
        <v>4.2659999999999911</v>
      </c>
      <c r="AC315">
        <f t="shared" si="151"/>
        <v>5.3020000000000067</v>
      </c>
      <c r="AD315">
        <f t="shared" si="152"/>
        <v>6.3569999999999993</v>
      </c>
      <c r="AE315">
        <f t="shared" si="153"/>
        <v>7.3900000000000006</v>
      </c>
      <c r="AF315">
        <f t="shared" si="154"/>
        <v>8.3549999999999898</v>
      </c>
      <c r="AG315">
        <f t="shared" si="155"/>
        <v>9.2480000000000047</v>
      </c>
      <c r="AH315">
        <v>9.9540000000000006</v>
      </c>
      <c r="AI315">
        <v>10.536</v>
      </c>
      <c r="AJ315">
        <v>11.061999999999999</v>
      </c>
      <c r="AK315">
        <v>11.587</v>
      </c>
      <c r="AL315">
        <v>12.256</v>
      </c>
      <c r="AM315">
        <v>12.815</v>
      </c>
      <c r="AN315">
        <v>13.287000000000001</v>
      </c>
      <c r="AO315">
        <v>13.785</v>
      </c>
      <c r="AP315">
        <v>14.218999999999999</v>
      </c>
      <c r="AQ315">
        <v>14.718999999999999</v>
      </c>
      <c r="AS315">
        <f t="shared" si="179"/>
        <v>471</v>
      </c>
      <c r="AT315">
        <f t="shared" si="179"/>
        <v>471</v>
      </c>
      <c r="AU315">
        <f t="shared" si="179"/>
        <v>471</v>
      </c>
      <c r="AV315" s="5">
        <f t="shared" si="156"/>
        <v>560.20230724783517</v>
      </c>
      <c r="AW315" s="5">
        <f t="shared" si="157"/>
        <v>668.02813064371298</v>
      </c>
      <c r="AX315" s="5">
        <f t="shared" si="158"/>
        <v>675.32208057988362</v>
      </c>
      <c r="AY315" s="5">
        <f t="shared" si="159"/>
        <v>677.06581443851599</v>
      </c>
      <c r="AZ315" s="5">
        <f t="shared" si="160"/>
        <v>878.80720301360327</v>
      </c>
      <c r="BA315" s="5">
        <f t="shared" si="161"/>
        <v>942.96910994592781</v>
      </c>
      <c r="BB315" s="5">
        <f t="shared" si="162"/>
        <v>1044.2743728223122</v>
      </c>
      <c r="BC315" s="5">
        <f t="shared" si="163"/>
        <v>990.13449164976316</v>
      </c>
      <c r="BD315" s="5">
        <f t="shared" si="164"/>
        <v>1167.0983182070245</v>
      </c>
      <c r="BE315" s="5">
        <f t="shared" si="165"/>
        <v>1137.247568092635</v>
      </c>
      <c r="BF315" s="5">
        <f t="shared" si="166"/>
        <v>1095.9197752716175</v>
      </c>
      <c r="BG315" s="5">
        <f t="shared" si="167"/>
        <v>1090.0774386143446</v>
      </c>
      <c r="BH315" s="5">
        <f t="shared" si="168"/>
        <v>1296.7350443440791</v>
      </c>
      <c r="BI315" s="5">
        <f t="shared" si="169"/>
        <v>1244.6492835943957</v>
      </c>
      <c r="BJ315" s="5">
        <f t="shared" si="170"/>
        <v>1267.0607990767501</v>
      </c>
      <c r="BK315" s="5">
        <f t="shared" si="171"/>
        <v>1531.0994140272207</v>
      </c>
      <c r="BL315" s="5">
        <f t="shared" si="172"/>
        <v>1826.7085106300617</v>
      </c>
      <c r="BM315" s="5">
        <f t="shared" si="173"/>
        <v>2130.9264368757231</v>
      </c>
      <c r="BN315" s="5">
        <f t="shared" si="174"/>
        <v>1955.7418326361451</v>
      </c>
      <c r="BO315" s="5">
        <f t="shared" si="175"/>
        <v>2091.1935790903908</v>
      </c>
    </row>
    <row r="316" spans="1:67" x14ac:dyDescent="0.3">
      <c r="A316">
        <f t="shared" si="176"/>
        <v>312</v>
      </c>
      <c r="B316">
        <f t="shared" si="145"/>
        <v>471</v>
      </c>
      <c r="C316" s="5">
        <f>AU316*EXP('Capital Market Assumptions'!$B$22+'Capital Market Assumptions'!$B$23*'Random Draws'!B315)</f>
        <v>496.95517211942001</v>
      </c>
      <c r="D316" s="5">
        <f>AV316*EXP('Capital Market Assumptions'!$B$22+'Capital Market Assumptions'!$B$23*'Random Draws'!C315)</f>
        <v>550.79783368583196</v>
      </c>
      <c r="E316" s="5">
        <f>AW316*EXP('Capital Market Assumptions'!$B$22+'Capital Market Assumptions'!$B$23*'Random Draws'!D315)</f>
        <v>528.71671690393418</v>
      </c>
      <c r="F316" s="5">
        <f>AX316*EXP('Capital Market Assumptions'!$B$22+'Capital Market Assumptions'!$B$23*'Random Draws'!E315)</f>
        <v>539.23679006786654</v>
      </c>
      <c r="G316" s="5">
        <f>AY316*EXP('Capital Market Assumptions'!$B$22+'Capital Market Assumptions'!$B$23*'Random Draws'!F315)</f>
        <v>560.43463444448344</v>
      </c>
      <c r="H316" s="5">
        <f>AZ316*EXP('Capital Market Assumptions'!$B$22+'Capital Market Assumptions'!$B$23*'Random Draws'!G315)</f>
        <v>629.77643058099693</v>
      </c>
      <c r="I316" s="5">
        <f>BA316*EXP('Capital Market Assumptions'!$B$22+'Capital Market Assumptions'!$B$23*'Random Draws'!H315)</f>
        <v>701.23033935066587</v>
      </c>
      <c r="J316" s="5">
        <f>BB316*EXP('Capital Market Assumptions'!$B$22+'Capital Market Assumptions'!$B$23*'Random Draws'!I315)</f>
        <v>779.53963343732732</v>
      </c>
      <c r="K316" s="5">
        <f>BC316*EXP('Capital Market Assumptions'!$B$22+'Capital Market Assumptions'!$B$23*'Random Draws'!J315)</f>
        <v>957.99894544059111</v>
      </c>
      <c r="L316" s="5">
        <f>BD316*EXP('Capital Market Assumptions'!$B$22+'Capital Market Assumptions'!$B$23*'Random Draws'!K315)</f>
        <v>988.44419935600922</v>
      </c>
      <c r="M316" s="5">
        <f>BE316*EXP('Capital Market Assumptions'!$B$22+'Capital Market Assumptions'!$B$23*'Random Draws'!L315)</f>
        <v>919.91158763975227</v>
      </c>
      <c r="N316" s="5">
        <f>BF316*EXP('Capital Market Assumptions'!$B$22+'Capital Market Assumptions'!$B$23*'Random Draws'!M315)</f>
        <v>943.38513165135714</v>
      </c>
      <c r="O316" s="5">
        <f>BG316*EXP('Capital Market Assumptions'!$B$22+'Capital Market Assumptions'!$B$23*'Random Draws'!N315)</f>
        <v>940.7962619680394</v>
      </c>
      <c r="P316" s="5">
        <f>BH316*EXP('Capital Market Assumptions'!$B$22+'Capital Market Assumptions'!$B$23*'Random Draws'!O315)</f>
        <v>1304.4031761462954</v>
      </c>
      <c r="Q316" s="5">
        <f>BI316*EXP('Capital Market Assumptions'!$B$22+'Capital Market Assumptions'!$B$23*'Random Draws'!P315)</f>
        <v>1452.3510562926319</v>
      </c>
      <c r="R316" s="5">
        <f>BJ316*EXP('Capital Market Assumptions'!$B$22+'Capital Market Assumptions'!$B$23*'Random Draws'!Q315)</f>
        <v>1603.3545027572175</v>
      </c>
      <c r="S316" s="5">
        <f>BK316*EXP('Capital Market Assumptions'!$B$22+'Capital Market Assumptions'!$B$23*'Random Draws'!R315)</f>
        <v>1738.8430682725354</v>
      </c>
      <c r="T316" s="5">
        <f>BL316*EXP('Capital Market Assumptions'!$B$22+'Capital Market Assumptions'!$B$23*'Random Draws'!S315)</f>
        <v>1576.9110283666689</v>
      </c>
      <c r="U316" s="5">
        <f>BM316*EXP('Capital Market Assumptions'!$B$22+'Capital Market Assumptions'!$B$23*'Random Draws'!T315)</f>
        <v>1486.5857440022435</v>
      </c>
      <c r="V316" s="5">
        <f>BN316*EXP('Capital Market Assumptions'!$B$22+'Capital Market Assumptions'!$B$23*'Random Draws'!U315)</f>
        <v>1518.1823454438611</v>
      </c>
      <c r="X316">
        <f t="shared" si="146"/>
        <v>4.2999999999999261E-2</v>
      </c>
      <c r="Y316">
        <f t="shared" si="147"/>
        <v>1.0600000000000023</v>
      </c>
      <c r="Z316">
        <f t="shared" si="148"/>
        <v>2.0930000000000035</v>
      </c>
      <c r="AA316">
        <f t="shared" si="149"/>
        <v>3.1530000000000058</v>
      </c>
      <c r="AB316">
        <f t="shared" si="150"/>
        <v>4.2659999999999911</v>
      </c>
      <c r="AC316">
        <f t="shared" si="151"/>
        <v>5.3020000000000067</v>
      </c>
      <c r="AD316">
        <f t="shared" si="152"/>
        <v>6.3569999999999993</v>
      </c>
      <c r="AE316">
        <f t="shared" si="153"/>
        <v>7.3900000000000006</v>
      </c>
      <c r="AF316">
        <f t="shared" si="154"/>
        <v>8.3549999999999898</v>
      </c>
      <c r="AG316">
        <f t="shared" si="155"/>
        <v>9.2480000000000047</v>
      </c>
      <c r="AH316">
        <v>9.9540000000000006</v>
      </c>
      <c r="AI316">
        <v>10.536</v>
      </c>
      <c r="AJ316">
        <v>11.061999999999999</v>
      </c>
      <c r="AK316">
        <v>11.587</v>
      </c>
      <c r="AL316">
        <v>12.256</v>
      </c>
      <c r="AM316">
        <v>12.815</v>
      </c>
      <c r="AN316">
        <v>13.287000000000001</v>
      </c>
      <c r="AO316">
        <v>13.785</v>
      </c>
      <c r="AP316">
        <v>14.218999999999999</v>
      </c>
      <c r="AQ316">
        <v>14.718999999999999</v>
      </c>
      <c r="AS316">
        <f t="shared" si="179"/>
        <v>471</v>
      </c>
      <c r="AT316">
        <f t="shared" si="179"/>
        <v>471</v>
      </c>
      <c r="AU316">
        <f t="shared" si="179"/>
        <v>471</v>
      </c>
      <c r="AV316" s="5">
        <f t="shared" si="156"/>
        <v>496.91217211942001</v>
      </c>
      <c r="AW316" s="5">
        <f t="shared" si="157"/>
        <v>549.7378336858319</v>
      </c>
      <c r="AX316" s="5">
        <f t="shared" si="158"/>
        <v>526.62371690393422</v>
      </c>
      <c r="AY316" s="5">
        <f t="shared" si="159"/>
        <v>536.08379006786652</v>
      </c>
      <c r="AZ316" s="5">
        <f t="shared" si="160"/>
        <v>556.16863444448347</v>
      </c>
      <c r="BA316" s="5">
        <f t="shared" si="161"/>
        <v>624.47443058099691</v>
      </c>
      <c r="BB316" s="5">
        <f t="shared" si="162"/>
        <v>694.8733393506659</v>
      </c>
      <c r="BC316" s="5">
        <f t="shared" si="163"/>
        <v>772.14963343732734</v>
      </c>
      <c r="BD316" s="5">
        <f t="shared" si="164"/>
        <v>949.6439454405911</v>
      </c>
      <c r="BE316" s="5">
        <f t="shared" si="165"/>
        <v>979.19619935600917</v>
      </c>
      <c r="BF316" s="5">
        <f t="shared" si="166"/>
        <v>909.95758763975232</v>
      </c>
      <c r="BG316" s="5">
        <f t="shared" si="167"/>
        <v>932.8491316513572</v>
      </c>
      <c r="BH316" s="5">
        <f t="shared" si="168"/>
        <v>929.73426196803939</v>
      </c>
      <c r="BI316" s="5">
        <f t="shared" si="169"/>
        <v>1292.8161761462954</v>
      </c>
      <c r="BJ316" s="5">
        <f t="shared" si="170"/>
        <v>1440.0950562926319</v>
      </c>
      <c r="BK316" s="5">
        <f t="shared" si="171"/>
        <v>1590.5395027572174</v>
      </c>
      <c r="BL316" s="5">
        <f t="shared" si="172"/>
        <v>1725.5560682725354</v>
      </c>
      <c r="BM316" s="5">
        <f t="shared" si="173"/>
        <v>1563.1260283666688</v>
      </c>
      <c r="BN316" s="5">
        <f t="shared" si="174"/>
        <v>1472.3667440022434</v>
      </c>
      <c r="BO316" s="5">
        <f t="shared" si="175"/>
        <v>1503.463345443861</v>
      </c>
    </row>
    <row r="317" spans="1:67" x14ac:dyDescent="0.3">
      <c r="A317">
        <f t="shared" si="176"/>
        <v>313</v>
      </c>
      <c r="B317">
        <f t="shared" si="145"/>
        <v>471</v>
      </c>
      <c r="C317" s="5">
        <f>AU317*EXP('Capital Market Assumptions'!$B$22+'Capital Market Assumptions'!$B$23*'Random Draws'!B316)</f>
        <v>496.07300183481027</v>
      </c>
      <c r="D317" s="5">
        <f>AV317*EXP('Capital Market Assumptions'!$B$22+'Capital Market Assumptions'!$B$23*'Random Draws'!C316)</f>
        <v>518.4255564187107</v>
      </c>
      <c r="E317" s="5">
        <f>AW317*EXP('Capital Market Assumptions'!$B$22+'Capital Market Assumptions'!$B$23*'Random Draws'!D316)</f>
        <v>640.4120719988249</v>
      </c>
      <c r="F317" s="5">
        <f>AX317*EXP('Capital Market Assumptions'!$B$22+'Capital Market Assumptions'!$B$23*'Random Draws'!E316)</f>
        <v>733.23955404559331</v>
      </c>
      <c r="G317" s="5">
        <f>AY317*EXP('Capital Market Assumptions'!$B$22+'Capital Market Assumptions'!$B$23*'Random Draws'!F316)</f>
        <v>907.48054446908895</v>
      </c>
      <c r="H317" s="5">
        <f>AZ317*EXP('Capital Market Assumptions'!$B$22+'Capital Market Assumptions'!$B$23*'Random Draws'!G316)</f>
        <v>1020.0189164388208</v>
      </c>
      <c r="I317" s="5">
        <f>BA317*EXP('Capital Market Assumptions'!$B$22+'Capital Market Assumptions'!$B$23*'Random Draws'!H316)</f>
        <v>1149.1080777810266</v>
      </c>
      <c r="J317" s="5">
        <f>BB317*EXP('Capital Market Assumptions'!$B$22+'Capital Market Assumptions'!$B$23*'Random Draws'!I316)</f>
        <v>960.79217479696979</v>
      </c>
      <c r="K317" s="5">
        <f>BC317*EXP('Capital Market Assumptions'!$B$22+'Capital Market Assumptions'!$B$23*'Random Draws'!J316)</f>
        <v>1034.8450205743106</v>
      </c>
      <c r="L317" s="5">
        <f>BD317*EXP('Capital Market Assumptions'!$B$22+'Capital Market Assumptions'!$B$23*'Random Draws'!K316)</f>
        <v>993.31119339025418</v>
      </c>
      <c r="M317" s="5">
        <f>BE317*EXP('Capital Market Assumptions'!$B$22+'Capital Market Assumptions'!$B$23*'Random Draws'!L316)</f>
        <v>1102.5078057565906</v>
      </c>
      <c r="N317" s="5">
        <f>BF317*EXP('Capital Market Assumptions'!$B$22+'Capital Market Assumptions'!$B$23*'Random Draws'!M316)</f>
        <v>1292.7617489281108</v>
      </c>
      <c r="O317" s="5">
        <f>BG317*EXP('Capital Market Assumptions'!$B$22+'Capital Market Assumptions'!$B$23*'Random Draws'!N316)</f>
        <v>1284.651762642457</v>
      </c>
      <c r="P317" s="5">
        <f>BH317*EXP('Capital Market Assumptions'!$B$22+'Capital Market Assumptions'!$B$23*'Random Draws'!O316)</f>
        <v>1173.8644971077726</v>
      </c>
      <c r="Q317" s="5">
        <f>BI317*EXP('Capital Market Assumptions'!$B$22+'Capital Market Assumptions'!$B$23*'Random Draws'!P316)</f>
        <v>1210.2454312316538</v>
      </c>
      <c r="R317" s="5">
        <f>BJ317*EXP('Capital Market Assumptions'!$B$22+'Capital Market Assumptions'!$B$23*'Random Draws'!Q316)</f>
        <v>1182.2345004467381</v>
      </c>
      <c r="S317" s="5">
        <f>BK317*EXP('Capital Market Assumptions'!$B$22+'Capital Market Assumptions'!$B$23*'Random Draws'!R316)</f>
        <v>1186.7934324708326</v>
      </c>
      <c r="T317" s="5">
        <f>BL317*EXP('Capital Market Assumptions'!$B$22+'Capital Market Assumptions'!$B$23*'Random Draws'!S316)</f>
        <v>1264.6549583277197</v>
      </c>
      <c r="U317" s="5">
        <f>BM317*EXP('Capital Market Assumptions'!$B$22+'Capital Market Assumptions'!$B$23*'Random Draws'!T316)</f>
        <v>1395.6556506427694</v>
      </c>
      <c r="V317" s="5">
        <f>BN317*EXP('Capital Market Assumptions'!$B$22+'Capital Market Assumptions'!$B$23*'Random Draws'!U316)</f>
        <v>1454.9574148656</v>
      </c>
      <c r="X317">
        <f t="shared" si="146"/>
        <v>4.2999999999999261E-2</v>
      </c>
      <c r="Y317">
        <f t="shared" si="147"/>
        <v>1.0600000000000023</v>
      </c>
      <c r="Z317">
        <f t="shared" si="148"/>
        <v>2.0930000000000035</v>
      </c>
      <c r="AA317">
        <f t="shared" si="149"/>
        <v>3.1530000000000058</v>
      </c>
      <c r="AB317">
        <f t="shared" si="150"/>
        <v>4.2659999999999911</v>
      </c>
      <c r="AC317">
        <f t="shared" si="151"/>
        <v>5.3020000000000067</v>
      </c>
      <c r="AD317">
        <f t="shared" si="152"/>
        <v>6.3569999999999993</v>
      </c>
      <c r="AE317">
        <f t="shared" si="153"/>
        <v>7.3900000000000006</v>
      </c>
      <c r="AF317">
        <f t="shared" si="154"/>
        <v>8.3549999999999898</v>
      </c>
      <c r="AG317">
        <f t="shared" si="155"/>
        <v>9.2480000000000047</v>
      </c>
      <c r="AH317">
        <v>9.9540000000000006</v>
      </c>
      <c r="AI317">
        <v>10.536</v>
      </c>
      <c r="AJ317">
        <v>11.061999999999999</v>
      </c>
      <c r="AK317">
        <v>11.587</v>
      </c>
      <c r="AL317">
        <v>12.256</v>
      </c>
      <c r="AM317">
        <v>12.815</v>
      </c>
      <c r="AN317">
        <v>13.287000000000001</v>
      </c>
      <c r="AO317">
        <v>13.785</v>
      </c>
      <c r="AP317">
        <v>14.218999999999999</v>
      </c>
      <c r="AQ317">
        <v>14.718999999999999</v>
      </c>
      <c r="AS317">
        <f t="shared" si="179"/>
        <v>471</v>
      </c>
      <c r="AT317">
        <f t="shared" si="179"/>
        <v>471</v>
      </c>
      <c r="AU317">
        <f t="shared" si="179"/>
        <v>471</v>
      </c>
      <c r="AV317" s="5">
        <f t="shared" si="156"/>
        <v>496.03000183481026</v>
      </c>
      <c r="AW317" s="5">
        <f t="shared" si="157"/>
        <v>517.36555641871064</v>
      </c>
      <c r="AX317" s="5">
        <f t="shared" si="158"/>
        <v>638.31907199882494</v>
      </c>
      <c r="AY317" s="5">
        <f t="shared" si="159"/>
        <v>730.08655404559329</v>
      </c>
      <c r="AZ317" s="5">
        <f t="shared" si="160"/>
        <v>903.21454446908899</v>
      </c>
      <c r="BA317" s="5">
        <f t="shared" si="161"/>
        <v>1014.7169164388208</v>
      </c>
      <c r="BB317" s="5">
        <f t="shared" si="162"/>
        <v>1142.7510777810267</v>
      </c>
      <c r="BC317" s="5">
        <f t="shared" si="163"/>
        <v>953.4021747969698</v>
      </c>
      <c r="BD317" s="5">
        <f t="shared" si="164"/>
        <v>1026.4900205743106</v>
      </c>
      <c r="BE317" s="5">
        <f t="shared" si="165"/>
        <v>984.06319339025413</v>
      </c>
      <c r="BF317" s="5">
        <f t="shared" si="166"/>
        <v>1092.5538057565907</v>
      </c>
      <c r="BG317" s="5">
        <f t="shared" si="167"/>
        <v>1282.2257489281108</v>
      </c>
      <c r="BH317" s="5">
        <f t="shared" si="168"/>
        <v>1273.5897626424571</v>
      </c>
      <c r="BI317" s="5">
        <f t="shared" si="169"/>
        <v>1162.2774971077727</v>
      </c>
      <c r="BJ317" s="5">
        <f t="shared" si="170"/>
        <v>1197.9894312316537</v>
      </c>
      <c r="BK317" s="5">
        <f t="shared" si="171"/>
        <v>1169.4195004467381</v>
      </c>
      <c r="BL317" s="5">
        <f t="shared" si="172"/>
        <v>1173.5064324708326</v>
      </c>
      <c r="BM317" s="5">
        <f t="shared" si="173"/>
        <v>1250.8699583277196</v>
      </c>
      <c r="BN317" s="5">
        <f t="shared" si="174"/>
        <v>1381.4366506427693</v>
      </c>
      <c r="BO317" s="5">
        <f t="shared" si="175"/>
        <v>1440.2384148655999</v>
      </c>
    </row>
    <row r="318" spans="1:67" x14ac:dyDescent="0.3">
      <c r="A318">
        <f t="shared" si="176"/>
        <v>314</v>
      </c>
      <c r="B318">
        <f t="shared" si="145"/>
        <v>471</v>
      </c>
      <c r="C318" s="5">
        <f>AU318*EXP('Capital Market Assumptions'!$B$22+'Capital Market Assumptions'!$B$23*'Random Draws'!B317)</f>
        <v>567.45740094548444</v>
      </c>
      <c r="D318" s="5">
        <f>AV318*EXP('Capital Market Assumptions'!$B$22+'Capital Market Assumptions'!$B$23*'Random Draws'!C317)</f>
        <v>605.07436539926584</v>
      </c>
      <c r="E318" s="5">
        <f>AW318*EXP('Capital Market Assumptions'!$B$22+'Capital Market Assumptions'!$B$23*'Random Draws'!D317)</f>
        <v>645.23464584341741</v>
      </c>
      <c r="F318" s="5">
        <f>AX318*EXP('Capital Market Assumptions'!$B$22+'Capital Market Assumptions'!$B$23*'Random Draws'!E317)</f>
        <v>714.22616311333741</v>
      </c>
      <c r="G318" s="5">
        <f>AY318*EXP('Capital Market Assumptions'!$B$22+'Capital Market Assumptions'!$B$23*'Random Draws'!F317)</f>
        <v>921.62836923449652</v>
      </c>
      <c r="H318" s="5">
        <f>AZ318*EXP('Capital Market Assumptions'!$B$22+'Capital Market Assumptions'!$B$23*'Random Draws'!G317)</f>
        <v>949.38757975254828</v>
      </c>
      <c r="I318" s="5">
        <f>BA318*EXP('Capital Market Assumptions'!$B$22+'Capital Market Assumptions'!$B$23*'Random Draws'!H317)</f>
        <v>1158.1634096329917</v>
      </c>
      <c r="J318" s="5">
        <f>BB318*EXP('Capital Market Assumptions'!$B$22+'Capital Market Assumptions'!$B$23*'Random Draws'!I317)</f>
        <v>1131.0120753082231</v>
      </c>
      <c r="K318" s="5">
        <f>BC318*EXP('Capital Market Assumptions'!$B$22+'Capital Market Assumptions'!$B$23*'Random Draws'!J317)</f>
        <v>1205.5989245293888</v>
      </c>
      <c r="L318" s="5">
        <f>BD318*EXP('Capital Market Assumptions'!$B$22+'Capital Market Assumptions'!$B$23*'Random Draws'!K317)</f>
        <v>1405.3958405307603</v>
      </c>
      <c r="M318" s="5">
        <f>BE318*EXP('Capital Market Assumptions'!$B$22+'Capital Market Assumptions'!$B$23*'Random Draws'!L317)</f>
        <v>1504.3777137782035</v>
      </c>
      <c r="N318" s="5">
        <f>BF318*EXP('Capital Market Assumptions'!$B$22+'Capital Market Assumptions'!$B$23*'Random Draws'!M317)</f>
        <v>1750.2405224628976</v>
      </c>
      <c r="O318" s="5">
        <f>BG318*EXP('Capital Market Assumptions'!$B$22+'Capital Market Assumptions'!$B$23*'Random Draws'!N317)</f>
        <v>1949.6749214690981</v>
      </c>
      <c r="P318" s="5">
        <f>BH318*EXP('Capital Market Assumptions'!$B$22+'Capital Market Assumptions'!$B$23*'Random Draws'!O317)</f>
        <v>1939.7224107052552</v>
      </c>
      <c r="Q318" s="5">
        <f>BI318*EXP('Capital Market Assumptions'!$B$22+'Capital Market Assumptions'!$B$23*'Random Draws'!P317)</f>
        <v>1911.9409298747212</v>
      </c>
      <c r="R318" s="5">
        <f>BJ318*EXP('Capital Market Assumptions'!$B$22+'Capital Market Assumptions'!$B$23*'Random Draws'!Q317)</f>
        <v>2143.123632598983</v>
      </c>
      <c r="S318" s="5">
        <f>BK318*EXP('Capital Market Assumptions'!$B$22+'Capital Market Assumptions'!$B$23*'Random Draws'!R317)</f>
        <v>2679.1714770228773</v>
      </c>
      <c r="T318" s="5">
        <f>BL318*EXP('Capital Market Assumptions'!$B$22+'Capital Market Assumptions'!$B$23*'Random Draws'!S317)</f>
        <v>2719.0862028718575</v>
      </c>
      <c r="U318" s="5">
        <f>BM318*EXP('Capital Market Assumptions'!$B$22+'Capital Market Assumptions'!$B$23*'Random Draws'!T317)</f>
        <v>3670.145040313017</v>
      </c>
      <c r="V318" s="5">
        <f>BN318*EXP('Capital Market Assumptions'!$B$22+'Capital Market Assumptions'!$B$23*'Random Draws'!U317)</f>
        <v>3977.2175004122023</v>
      </c>
      <c r="X318">
        <f t="shared" si="146"/>
        <v>4.2999999999999261E-2</v>
      </c>
      <c r="Y318">
        <f t="shared" si="147"/>
        <v>1.0600000000000023</v>
      </c>
      <c r="Z318">
        <f t="shared" si="148"/>
        <v>2.0930000000000035</v>
      </c>
      <c r="AA318">
        <f t="shared" si="149"/>
        <v>3.1530000000000058</v>
      </c>
      <c r="AB318">
        <f t="shared" si="150"/>
        <v>4.2659999999999911</v>
      </c>
      <c r="AC318">
        <f t="shared" si="151"/>
        <v>5.3020000000000067</v>
      </c>
      <c r="AD318">
        <f t="shared" si="152"/>
        <v>6.3569999999999993</v>
      </c>
      <c r="AE318">
        <f t="shared" si="153"/>
        <v>7.3900000000000006</v>
      </c>
      <c r="AF318">
        <f t="shared" si="154"/>
        <v>8.3549999999999898</v>
      </c>
      <c r="AG318">
        <f t="shared" si="155"/>
        <v>9.2480000000000047</v>
      </c>
      <c r="AH318">
        <v>9.9540000000000006</v>
      </c>
      <c r="AI318">
        <v>10.536</v>
      </c>
      <c r="AJ318">
        <v>11.061999999999999</v>
      </c>
      <c r="AK318">
        <v>11.587</v>
      </c>
      <c r="AL318">
        <v>12.256</v>
      </c>
      <c r="AM318">
        <v>12.815</v>
      </c>
      <c r="AN318">
        <v>13.287000000000001</v>
      </c>
      <c r="AO318">
        <v>13.785</v>
      </c>
      <c r="AP318">
        <v>14.218999999999999</v>
      </c>
      <c r="AQ318">
        <v>14.718999999999999</v>
      </c>
      <c r="AS318">
        <f t="shared" si="179"/>
        <v>471</v>
      </c>
      <c r="AT318">
        <f t="shared" si="179"/>
        <v>471</v>
      </c>
      <c r="AU318">
        <f t="shared" si="179"/>
        <v>471</v>
      </c>
      <c r="AV318" s="5">
        <f t="shared" si="156"/>
        <v>567.41440094548443</v>
      </c>
      <c r="AW318" s="5">
        <f t="shared" si="157"/>
        <v>604.0143653992659</v>
      </c>
      <c r="AX318" s="5">
        <f t="shared" si="158"/>
        <v>643.14164584341745</v>
      </c>
      <c r="AY318" s="5">
        <f t="shared" si="159"/>
        <v>711.07316311333739</v>
      </c>
      <c r="AZ318" s="5">
        <f t="shared" si="160"/>
        <v>917.36236923449655</v>
      </c>
      <c r="BA318" s="5">
        <f t="shared" si="161"/>
        <v>944.08557975254826</v>
      </c>
      <c r="BB318" s="5">
        <f t="shared" si="162"/>
        <v>1151.8064096329917</v>
      </c>
      <c r="BC318" s="5">
        <f t="shared" si="163"/>
        <v>1123.622075308223</v>
      </c>
      <c r="BD318" s="5">
        <f t="shared" si="164"/>
        <v>1197.2439245293888</v>
      </c>
      <c r="BE318" s="5">
        <f t="shared" si="165"/>
        <v>1396.1478405307603</v>
      </c>
      <c r="BF318" s="5">
        <f t="shared" si="166"/>
        <v>1494.4237137782036</v>
      </c>
      <c r="BG318" s="5">
        <f t="shared" si="167"/>
        <v>1739.7045224628976</v>
      </c>
      <c r="BH318" s="5">
        <f t="shared" si="168"/>
        <v>1938.6129214690982</v>
      </c>
      <c r="BI318" s="5">
        <f t="shared" si="169"/>
        <v>1928.1354107052553</v>
      </c>
      <c r="BJ318" s="5">
        <f t="shared" si="170"/>
        <v>1899.6849298747211</v>
      </c>
      <c r="BK318" s="5">
        <f t="shared" si="171"/>
        <v>2130.308632598983</v>
      </c>
      <c r="BL318" s="5">
        <f t="shared" si="172"/>
        <v>2665.8844770228775</v>
      </c>
      <c r="BM318" s="5">
        <f t="shared" si="173"/>
        <v>2705.3012028718576</v>
      </c>
      <c r="BN318" s="5">
        <f t="shared" si="174"/>
        <v>3655.926040313017</v>
      </c>
      <c r="BO318" s="5">
        <f t="shared" si="175"/>
        <v>3962.4985004122022</v>
      </c>
    </row>
    <row r="319" spans="1:67" x14ac:dyDescent="0.3">
      <c r="A319">
        <f t="shared" si="176"/>
        <v>315</v>
      </c>
      <c r="B319">
        <f t="shared" si="145"/>
        <v>471</v>
      </c>
      <c r="C319" s="5">
        <f>AU319*EXP('Capital Market Assumptions'!$B$22+'Capital Market Assumptions'!$B$23*'Random Draws'!B318)</f>
        <v>394.12095007241879</v>
      </c>
      <c r="D319" s="5">
        <f>AV319*EXP('Capital Market Assumptions'!$B$22+'Capital Market Assumptions'!$B$23*'Random Draws'!C318)</f>
        <v>411.16938044336536</v>
      </c>
      <c r="E319" s="5">
        <f>AW319*EXP('Capital Market Assumptions'!$B$22+'Capital Market Assumptions'!$B$23*'Random Draws'!D318)</f>
        <v>433.69864456560668</v>
      </c>
      <c r="F319" s="5">
        <f>AX319*EXP('Capital Market Assumptions'!$B$22+'Capital Market Assumptions'!$B$23*'Random Draws'!E318)</f>
        <v>468.06139230908531</v>
      </c>
      <c r="G319" s="5">
        <f>AY319*EXP('Capital Market Assumptions'!$B$22+'Capital Market Assumptions'!$B$23*'Random Draws'!F318)</f>
        <v>456.49833158583152</v>
      </c>
      <c r="H319" s="5">
        <f>AZ319*EXP('Capital Market Assumptions'!$B$22+'Capital Market Assumptions'!$B$23*'Random Draws'!G318)</f>
        <v>448.38761210856069</v>
      </c>
      <c r="I319" s="5">
        <f>BA319*EXP('Capital Market Assumptions'!$B$22+'Capital Market Assumptions'!$B$23*'Random Draws'!H318)</f>
        <v>391.69246256790456</v>
      </c>
      <c r="J319" s="5">
        <f>BB319*EXP('Capital Market Assumptions'!$B$22+'Capital Market Assumptions'!$B$23*'Random Draws'!I318)</f>
        <v>426.15200773391462</v>
      </c>
      <c r="K319" s="5">
        <f>BC319*EXP('Capital Market Assumptions'!$B$22+'Capital Market Assumptions'!$B$23*'Random Draws'!J318)</f>
        <v>401.50034253165927</v>
      </c>
      <c r="L319" s="5">
        <f>BD319*EXP('Capital Market Assumptions'!$B$22+'Capital Market Assumptions'!$B$23*'Random Draws'!K318)</f>
        <v>427.66599428425843</v>
      </c>
      <c r="M319" s="5">
        <f>BE319*EXP('Capital Market Assumptions'!$B$22+'Capital Market Assumptions'!$B$23*'Random Draws'!L318)</f>
        <v>373.44762170267325</v>
      </c>
      <c r="N319" s="5">
        <f>BF319*EXP('Capital Market Assumptions'!$B$22+'Capital Market Assumptions'!$B$23*'Random Draws'!M318)</f>
        <v>301.31933183904675</v>
      </c>
      <c r="O319" s="5">
        <f>BG319*EXP('Capital Market Assumptions'!$B$22+'Capital Market Assumptions'!$B$23*'Random Draws'!N318)</f>
        <v>266.18753978010318</v>
      </c>
      <c r="P319" s="5">
        <f>BH319*EXP('Capital Market Assumptions'!$B$22+'Capital Market Assumptions'!$B$23*'Random Draws'!O318)</f>
        <v>222.89944310844066</v>
      </c>
      <c r="Q319" s="5">
        <f>BI319*EXP('Capital Market Assumptions'!$B$22+'Capital Market Assumptions'!$B$23*'Random Draws'!P318)</f>
        <v>241.84574457426336</v>
      </c>
      <c r="R319" s="5">
        <f>BJ319*EXP('Capital Market Assumptions'!$B$22+'Capital Market Assumptions'!$B$23*'Random Draws'!Q318)</f>
        <v>245.58868001917656</v>
      </c>
      <c r="S319" s="5">
        <f>BK319*EXP('Capital Market Assumptions'!$B$22+'Capital Market Assumptions'!$B$23*'Random Draws'!R318)</f>
        <v>262.72043512017029</v>
      </c>
      <c r="T319" s="5">
        <f>BL319*EXP('Capital Market Assumptions'!$B$22+'Capital Market Assumptions'!$B$23*'Random Draws'!S318)</f>
        <v>321.29731366946163</v>
      </c>
      <c r="U319" s="5">
        <f>BM319*EXP('Capital Market Assumptions'!$B$22+'Capital Market Assumptions'!$B$23*'Random Draws'!T318)</f>
        <v>371.72426040643876</v>
      </c>
      <c r="V319" s="5">
        <f>BN319*EXP('Capital Market Assumptions'!$B$22+'Capital Market Assumptions'!$B$23*'Random Draws'!U318)</f>
        <v>373.05187518231594</v>
      </c>
      <c r="X319">
        <f t="shared" si="146"/>
        <v>4.2999999999999261E-2</v>
      </c>
      <c r="Y319">
        <f t="shared" si="147"/>
        <v>1.0600000000000023</v>
      </c>
      <c r="Z319">
        <f t="shared" si="148"/>
        <v>2.0930000000000035</v>
      </c>
      <c r="AA319">
        <f t="shared" si="149"/>
        <v>3.1530000000000058</v>
      </c>
      <c r="AB319">
        <f t="shared" si="150"/>
        <v>4.2659999999999911</v>
      </c>
      <c r="AC319">
        <f t="shared" si="151"/>
        <v>5.3020000000000067</v>
      </c>
      <c r="AD319">
        <f t="shared" si="152"/>
        <v>6.3569999999999993</v>
      </c>
      <c r="AE319">
        <f t="shared" si="153"/>
        <v>7.3900000000000006</v>
      </c>
      <c r="AF319">
        <f t="shared" si="154"/>
        <v>8.3549999999999898</v>
      </c>
      <c r="AG319">
        <f t="shared" si="155"/>
        <v>9.2480000000000047</v>
      </c>
      <c r="AH319">
        <v>9.9540000000000006</v>
      </c>
      <c r="AI319">
        <v>10.536</v>
      </c>
      <c r="AJ319">
        <v>11.061999999999999</v>
      </c>
      <c r="AK319">
        <v>11.587</v>
      </c>
      <c r="AL319">
        <v>12.256</v>
      </c>
      <c r="AM319">
        <v>12.815</v>
      </c>
      <c r="AN319">
        <v>13.287000000000001</v>
      </c>
      <c r="AO319">
        <v>13.785</v>
      </c>
      <c r="AP319">
        <v>14.218999999999999</v>
      </c>
      <c r="AQ319">
        <v>14.718999999999999</v>
      </c>
      <c r="AS319">
        <f t="shared" si="179"/>
        <v>471</v>
      </c>
      <c r="AT319">
        <f t="shared" si="179"/>
        <v>471</v>
      </c>
      <c r="AU319">
        <f t="shared" si="179"/>
        <v>471</v>
      </c>
      <c r="AV319" s="5">
        <f t="shared" si="156"/>
        <v>394.07795007241879</v>
      </c>
      <c r="AW319" s="5">
        <f t="shared" si="157"/>
        <v>410.10938044336535</v>
      </c>
      <c r="AX319" s="5">
        <f t="shared" si="158"/>
        <v>431.60564456560667</v>
      </c>
      <c r="AY319" s="5">
        <f t="shared" si="159"/>
        <v>464.90839230908529</v>
      </c>
      <c r="AZ319" s="5">
        <f t="shared" si="160"/>
        <v>452.2323315858315</v>
      </c>
      <c r="BA319" s="5">
        <f t="shared" si="161"/>
        <v>443.08561210856067</v>
      </c>
      <c r="BB319" s="5">
        <f t="shared" si="162"/>
        <v>385.33546256790453</v>
      </c>
      <c r="BC319" s="5">
        <f t="shared" si="163"/>
        <v>418.76200773391463</v>
      </c>
      <c r="BD319" s="5">
        <f t="shared" si="164"/>
        <v>393.14534253165925</v>
      </c>
      <c r="BE319" s="5">
        <f t="shared" si="165"/>
        <v>418.41799428425844</v>
      </c>
      <c r="BF319" s="5">
        <f t="shared" si="166"/>
        <v>363.49362170267324</v>
      </c>
      <c r="BG319" s="5">
        <f t="shared" si="167"/>
        <v>290.78333183904675</v>
      </c>
      <c r="BH319" s="5">
        <f t="shared" si="168"/>
        <v>255.12553978010317</v>
      </c>
      <c r="BI319" s="5">
        <f t="shared" si="169"/>
        <v>211.31244310844068</v>
      </c>
      <c r="BJ319" s="5">
        <f t="shared" si="170"/>
        <v>229.58974457426336</v>
      </c>
      <c r="BK319" s="5">
        <f t="shared" si="171"/>
        <v>232.77368001917657</v>
      </c>
      <c r="BL319" s="5">
        <f t="shared" si="172"/>
        <v>249.43343512017029</v>
      </c>
      <c r="BM319" s="5">
        <f t="shared" si="173"/>
        <v>307.51231366946161</v>
      </c>
      <c r="BN319" s="5">
        <f t="shared" si="174"/>
        <v>357.50526040643877</v>
      </c>
      <c r="BO319" s="5">
        <f t="shared" si="175"/>
        <v>358.33287518231595</v>
      </c>
    </row>
    <row r="320" spans="1:67" x14ac:dyDescent="0.3">
      <c r="A320">
        <f t="shared" si="176"/>
        <v>316</v>
      </c>
      <c r="B320">
        <f t="shared" si="145"/>
        <v>471</v>
      </c>
      <c r="C320" s="5">
        <f>AU320*EXP('Capital Market Assumptions'!$B$22+'Capital Market Assumptions'!$B$23*'Random Draws'!B319)</f>
        <v>475.85938571210528</v>
      </c>
      <c r="D320" s="5">
        <f>AV320*EXP('Capital Market Assumptions'!$B$22+'Capital Market Assumptions'!$B$23*'Random Draws'!C319)</f>
        <v>434.09653496814718</v>
      </c>
      <c r="E320" s="5">
        <f>AW320*EXP('Capital Market Assumptions'!$B$22+'Capital Market Assumptions'!$B$23*'Random Draws'!D319)</f>
        <v>395.39372544053435</v>
      </c>
      <c r="F320" s="5">
        <f>AX320*EXP('Capital Market Assumptions'!$B$22+'Capital Market Assumptions'!$B$23*'Random Draws'!E319)</f>
        <v>420.5353767548479</v>
      </c>
      <c r="G320" s="5">
        <f>AY320*EXP('Capital Market Assumptions'!$B$22+'Capital Market Assumptions'!$B$23*'Random Draws'!F319)</f>
        <v>489.58658837427515</v>
      </c>
      <c r="H320" s="5">
        <f>AZ320*EXP('Capital Market Assumptions'!$B$22+'Capital Market Assumptions'!$B$23*'Random Draws'!G319)</f>
        <v>453.82842342162274</v>
      </c>
      <c r="I320" s="5">
        <f>BA320*EXP('Capital Market Assumptions'!$B$22+'Capital Market Assumptions'!$B$23*'Random Draws'!H319)</f>
        <v>550.52285007888941</v>
      </c>
      <c r="J320" s="5">
        <f>BB320*EXP('Capital Market Assumptions'!$B$22+'Capital Market Assumptions'!$B$23*'Random Draws'!I319)</f>
        <v>516.5351673309118</v>
      </c>
      <c r="K320" s="5">
        <f>BC320*EXP('Capital Market Assumptions'!$B$22+'Capital Market Assumptions'!$B$23*'Random Draws'!J319)</f>
        <v>481.30632458920923</v>
      </c>
      <c r="L320" s="5">
        <f>BD320*EXP('Capital Market Assumptions'!$B$22+'Capital Market Assumptions'!$B$23*'Random Draws'!K319)</f>
        <v>426.13070542423441</v>
      </c>
      <c r="M320" s="5">
        <f>BE320*EXP('Capital Market Assumptions'!$B$22+'Capital Market Assumptions'!$B$23*'Random Draws'!L319)</f>
        <v>439.53536070254421</v>
      </c>
      <c r="N320" s="5">
        <f>BF320*EXP('Capital Market Assumptions'!$B$22+'Capital Market Assumptions'!$B$23*'Random Draws'!M319)</f>
        <v>533.42774683795312</v>
      </c>
      <c r="O320" s="5">
        <f>BG320*EXP('Capital Market Assumptions'!$B$22+'Capital Market Assumptions'!$B$23*'Random Draws'!N319)</f>
        <v>716.14336440903094</v>
      </c>
      <c r="P320" s="5">
        <f>BH320*EXP('Capital Market Assumptions'!$B$22+'Capital Market Assumptions'!$B$23*'Random Draws'!O319)</f>
        <v>811.09789378305595</v>
      </c>
      <c r="Q320" s="5">
        <f>BI320*EXP('Capital Market Assumptions'!$B$22+'Capital Market Assumptions'!$B$23*'Random Draws'!P319)</f>
        <v>793.69725001927566</v>
      </c>
      <c r="R320" s="5">
        <f>BJ320*EXP('Capital Market Assumptions'!$B$22+'Capital Market Assumptions'!$B$23*'Random Draws'!Q319)</f>
        <v>799.26123824447154</v>
      </c>
      <c r="S320" s="5">
        <f>BK320*EXP('Capital Market Assumptions'!$B$22+'Capital Market Assumptions'!$B$23*'Random Draws'!R319)</f>
        <v>891.54822287961724</v>
      </c>
      <c r="T320" s="5">
        <f>BL320*EXP('Capital Market Assumptions'!$B$22+'Capital Market Assumptions'!$B$23*'Random Draws'!S319)</f>
        <v>820.9519645007091</v>
      </c>
      <c r="U320" s="5">
        <f>BM320*EXP('Capital Market Assumptions'!$B$22+'Capital Market Assumptions'!$B$23*'Random Draws'!T319)</f>
        <v>755.71082196293412</v>
      </c>
      <c r="V320" s="5">
        <f>BN320*EXP('Capital Market Assumptions'!$B$22+'Capital Market Assumptions'!$B$23*'Random Draws'!U319)</f>
        <v>713.69408353259428</v>
      </c>
      <c r="X320">
        <f t="shared" si="146"/>
        <v>4.2999999999999261E-2</v>
      </c>
      <c r="Y320">
        <f t="shared" si="147"/>
        <v>1.0600000000000023</v>
      </c>
      <c r="Z320">
        <f t="shared" si="148"/>
        <v>2.0930000000000035</v>
      </c>
      <c r="AA320">
        <f t="shared" si="149"/>
        <v>3.1530000000000058</v>
      </c>
      <c r="AB320">
        <f t="shared" si="150"/>
        <v>4.2659999999999911</v>
      </c>
      <c r="AC320">
        <f t="shared" si="151"/>
        <v>5.3020000000000067</v>
      </c>
      <c r="AD320">
        <f t="shared" si="152"/>
        <v>6.3569999999999993</v>
      </c>
      <c r="AE320">
        <f t="shared" si="153"/>
        <v>7.3900000000000006</v>
      </c>
      <c r="AF320">
        <f t="shared" si="154"/>
        <v>8.3549999999999898</v>
      </c>
      <c r="AG320">
        <f t="shared" si="155"/>
        <v>9.2480000000000047</v>
      </c>
      <c r="AH320">
        <v>9.9540000000000006</v>
      </c>
      <c r="AI320">
        <v>10.536</v>
      </c>
      <c r="AJ320">
        <v>11.061999999999999</v>
      </c>
      <c r="AK320">
        <v>11.587</v>
      </c>
      <c r="AL320">
        <v>12.256</v>
      </c>
      <c r="AM320">
        <v>12.815</v>
      </c>
      <c r="AN320">
        <v>13.287000000000001</v>
      </c>
      <c r="AO320">
        <v>13.785</v>
      </c>
      <c r="AP320">
        <v>14.218999999999999</v>
      </c>
      <c r="AQ320">
        <v>14.718999999999999</v>
      </c>
      <c r="AS320">
        <f t="shared" si="179"/>
        <v>471</v>
      </c>
      <c r="AT320">
        <f t="shared" si="179"/>
        <v>471</v>
      </c>
      <c r="AU320">
        <f t="shared" si="179"/>
        <v>471</v>
      </c>
      <c r="AV320" s="5">
        <f t="shared" si="156"/>
        <v>475.81638571210527</v>
      </c>
      <c r="AW320" s="5">
        <f t="shared" si="157"/>
        <v>433.03653496814718</v>
      </c>
      <c r="AX320" s="5">
        <f t="shared" si="158"/>
        <v>393.30072544053434</v>
      </c>
      <c r="AY320" s="5">
        <f t="shared" si="159"/>
        <v>417.38237675484788</v>
      </c>
      <c r="AZ320" s="5">
        <f t="shared" si="160"/>
        <v>485.32058837427519</v>
      </c>
      <c r="BA320" s="5">
        <f t="shared" si="161"/>
        <v>448.52642342162272</v>
      </c>
      <c r="BB320" s="5">
        <f t="shared" si="162"/>
        <v>544.16585007888943</v>
      </c>
      <c r="BC320" s="5">
        <f t="shared" si="163"/>
        <v>509.14516733091182</v>
      </c>
      <c r="BD320" s="5">
        <f t="shared" si="164"/>
        <v>472.95132458920921</v>
      </c>
      <c r="BE320" s="5">
        <f t="shared" si="165"/>
        <v>416.88270542423442</v>
      </c>
      <c r="BF320" s="5">
        <f t="shared" si="166"/>
        <v>429.5813607025442</v>
      </c>
      <c r="BG320" s="5">
        <f t="shared" si="167"/>
        <v>522.89174683795318</v>
      </c>
      <c r="BH320" s="5">
        <f t="shared" si="168"/>
        <v>705.08136440903093</v>
      </c>
      <c r="BI320" s="5">
        <f t="shared" si="169"/>
        <v>799.51089378305596</v>
      </c>
      <c r="BJ320" s="5">
        <f t="shared" si="170"/>
        <v>781.44125001927569</v>
      </c>
      <c r="BK320" s="5">
        <f t="shared" si="171"/>
        <v>786.44623824447149</v>
      </c>
      <c r="BL320" s="5">
        <f t="shared" si="172"/>
        <v>878.26122287961721</v>
      </c>
      <c r="BM320" s="5">
        <f t="shared" si="173"/>
        <v>807.16696450070913</v>
      </c>
      <c r="BN320" s="5">
        <f t="shared" si="174"/>
        <v>741.49182196293407</v>
      </c>
      <c r="BO320" s="5">
        <f t="shared" si="175"/>
        <v>698.97508353259423</v>
      </c>
    </row>
    <row r="321" spans="1:67" x14ac:dyDescent="0.3">
      <c r="A321">
        <f t="shared" si="176"/>
        <v>317</v>
      </c>
      <c r="B321">
        <f t="shared" si="145"/>
        <v>471</v>
      </c>
      <c r="C321" s="5">
        <f>AU321*EXP('Capital Market Assumptions'!$B$22+'Capital Market Assumptions'!$B$23*'Random Draws'!B320)</f>
        <v>435.26573834893691</v>
      </c>
      <c r="D321" s="5">
        <f>AV321*EXP('Capital Market Assumptions'!$B$22+'Capital Market Assumptions'!$B$23*'Random Draws'!C320)</f>
        <v>480.92528186277843</v>
      </c>
      <c r="E321" s="5">
        <f>AW321*EXP('Capital Market Assumptions'!$B$22+'Capital Market Assumptions'!$B$23*'Random Draws'!D320)</f>
        <v>377.48849288285027</v>
      </c>
      <c r="F321" s="5">
        <f>AX321*EXP('Capital Market Assumptions'!$B$22+'Capital Market Assumptions'!$B$23*'Random Draws'!E320)</f>
        <v>319.32413402852927</v>
      </c>
      <c r="G321" s="5">
        <f>AY321*EXP('Capital Market Assumptions'!$B$22+'Capital Market Assumptions'!$B$23*'Random Draws'!F320)</f>
        <v>367.56234657607763</v>
      </c>
      <c r="H321" s="5">
        <f>AZ321*EXP('Capital Market Assumptions'!$B$22+'Capital Market Assumptions'!$B$23*'Random Draws'!G320)</f>
        <v>421.07400130194492</v>
      </c>
      <c r="I321" s="5">
        <f>BA321*EXP('Capital Market Assumptions'!$B$22+'Capital Market Assumptions'!$B$23*'Random Draws'!H320)</f>
        <v>358.16646283399388</v>
      </c>
      <c r="J321" s="5">
        <f>BB321*EXP('Capital Market Assumptions'!$B$22+'Capital Market Assumptions'!$B$23*'Random Draws'!I320)</f>
        <v>336.79143655717087</v>
      </c>
      <c r="K321" s="5">
        <f>BC321*EXP('Capital Market Assumptions'!$B$22+'Capital Market Assumptions'!$B$23*'Random Draws'!J320)</f>
        <v>347.05158733064616</v>
      </c>
      <c r="L321" s="5">
        <f>BD321*EXP('Capital Market Assumptions'!$B$22+'Capital Market Assumptions'!$B$23*'Random Draws'!K320)</f>
        <v>400.83990962338976</v>
      </c>
      <c r="M321" s="5">
        <f>BE321*EXP('Capital Market Assumptions'!$B$22+'Capital Market Assumptions'!$B$23*'Random Draws'!L320)</f>
        <v>350.88475380896062</v>
      </c>
      <c r="N321" s="5">
        <f>BF321*EXP('Capital Market Assumptions'!$B$22+'Capital Market Assumptions'!$B$23*'Random Draws'!M320)</f>
        <v>411.69530454089636</v>
      </c>
      <c r="O321" s="5">
        <f>BG321*EXP('Capital Market Assumptions'!$B$22+'Capital Market Assumptions'!$B$23*'Random Draws'!N320)</f>
        <v>401.08689125674636</v>
      </c>
      <c r="P321" s="5">
        <f>BH321*EXP('Capital Market Assumptions'!$B$22+'Capital Market Assumptions'!$B$23*'Random Draws'!O320)</f>
        <v>395.57874628985314</v>
      </c>
      <c r="Q321" s="5">
        <f>BI321*EXP('Capital Market Assumptions'!$B$22+'Capital Market Assumptions'!$B$23*'Random Draws'!P320)</f>
        <v>473.28871419094315</v>
      </c>
      <c r="R321" s="5">
        <f>BJ321*EXP('Capital Market Assumptions'!$B$22+'Capital Market Assumptions'!$B$23*'Random Draws'!Q320)</f>
        <v>526.59000570854175</v>
      </c>
      <c r="S321" s="5">
        <f>BK321*EXP('Capital Market Assumptions'!$B$22+'Capital Market Assumptions'!$B$23*'Random Draws'!R320)</f>
        <v>471.32092676792598</v>
      </c>
      <c r="T321" s="5">
        <f>BL321*EXP('Capital Market Assumptions'!$B$22+'Capital Market Assumptions'!$B$23*'Random Draws'!S320)</f>
        <v>609.10404218541157</v>
      </c>
      <c r="U321" s="5">
        <f>BM321*EXP('Capital Market Assumptions'!$B$22+'Capital Market Assumptions'!$B$23*'Random Draws'!T320)</f>
        <v>685.56106267152586</v>
      </c>
      <c r="V321" s="5">
        <f>BN321*EXP('Capital Market Assumptions'!$B$22+'Capital Market Assumptions'!$B$23*'Random Draws'!U320)</f>
        <v>824.51447938715444</v>
      </c>
      <c r="X321">
        <f t="shared" si="146"/>
        <v>4.2999999999999261E-2</v>
      </c>
      <c r="Y321">
        <f t="shared" si="147"/>
        <v>1.0600000000000023</v>
      </c>
      <c r="Z321">
        <f t="shared" si="148"/>
        <v>2.0930000000000035</v>
      </c>
      <c r="AA321">
        <f t="shared" si="149"/>
        <v>3.1530000000000058</v>
      </c>
      <c r="AB321">
        <f t="shared" si="150"/>
        <v>4.2659999999999911</v>
      </c>
      <c r="AC321">
        <f t="shared" si="151"/>
        <v>5.3020000000000067</v>
      </c>
      <c r="AD321">
        <f t="shared" si="152"/>
        <v>6.3569999999999993</v>
      </c>
      <c r="AE321">
        <f t="shared" si="153"/>
        <v>7.3900000000000006</v>
      </c>
      <c r="AF321">
        <f t="shared" si="154"/>
        <v>8.3549999999999898</v>
      </c>
      <c r="AG321">
        <f t="shared" si="155"/>
        <v>9.2480000000000047</v>
      </c>
      <c r="AH321">
        <v>9.9540000000000006</v>
      </c>
      <c r="AI321">
        <v>10.536</v>
      </c>
      <c r="AJ321">
        <v>11.061999999999999</v>
      </c>
      <c r="AK321">
        <v>11.587</v>
      </c>
      <c r="AL321">
        <v>12.256</v>
      </c>
      <c r="AM321">
        <v>12.815</v>
      </c>
      <c r="AN321">
        <v>13.287000000000001</v>
      </c>
      <c r="AO321">
        <v>13.785</v>
      </c>
      <c r="AP321">
        <v>14.218999999999999</v>
      </c>
      <c r="AQ321">
        <v>14.718999999999999</v>
      </c>
      <c r="AS321">
        <f t="shared" si="179"/>
        <v>471</v>
      </c>
      <c r="AT321">
        <f t="shared" si="179"/>
        <v>471</v>
      </c>
      <c r="AU321">
        <f t="shared" si="179"/>
        <v>471</v>
      </c>
      <c r="AV321" s="5">
        <f t="shared" si="156"/>
        <v>435.2227383489369</v>
      </c>
      <c r="AW321" s="5">
        <f t="shared" si="157"/>
        <v>479.86528186277843</v>
      </c>
      <c r="AX321" s="5">
        <f t="shared" si="158"/>
        <v>375.39549288285025</v>
      </c>
      <c r="AY321" s="5">
        <f t="shared" si="159"/>
        <v>316.17113402852925</v>
      </c>
      <c r="AZ321" s="5">
        <f t="shared" si="160"/>
        <v>363.29634657607767</v>
      </c>
      <c r="BA321" s="5">
        <f t="shared" si="161"/>
        <v>415.7720013019449</v>
      </c>
      <c r="BB321" s="5">
        <f t="shared" si="162"/>
        <v>351.80946283399385</v>
      </c>
      <c r="BC321" s="5">
        <f t="shared" si="163"/>
        <v>329.40143655717088</v>
      </c>
      <c r="BD321" s="5">
        <f t="shared" si="164"/>
        <v>338.69658733064614</v>
      </c>
      <c r="BE321" s="5">
        <f t="shared" si="165"/>
        <v>391.59190962338977</v>
      </c>
      <c r="BF321" s="5">
        <f t="shared" si="166"/>
        <v>340.93075380896062</v>
      </c>
      <c r="BG321" s="5">
        <f t="shared" si="167"/>
        <v>401.15930454089636</v>
      </c>
      <c r="BH321" s="5">
        <f t="shared" si="168"/>
        <v>390.02489125674634</v>
      </c>
      <c r="BI321" s="5">
        <f t="shared" si="169"/>
        <v>383.99174628985315</v>
      </c>
      <c r="BJ321" s="5">
        <f t="shared" si="170"/>
        <v>461.03271419094312</v>
      </c>
      <c r="BK321" s="5">
        <f t="shared" si="171"/>
        <v>513.7750057085417</v>
      </c>
      <c r="BL321" s="5">
        <f t="shared" si="172"/>
        <v>458.033926767926</v>
      </c>
      <c r="BM321" s="5">
        <f t="shared" si="173"/>
        <v>595.3190421854116</v>
      </c>
      <c r="BN321" s="5">
        <f t="shared" si="174"/>
        <v>671.34206267152581</v>
      </c>
      <c r="BO321" s="5">
        <f t="shared" si="175"/>
        <v>809.79547938715439</v>
      </c>
    </row>
    <row r="322" spans="1:67" x14ac:dyDescent="0.3">
      <c r="A322">
        <f t="shared" si="176"/>
        <v>318</v>
      </c>
      <c r="B322">
        <f t="shared" si="145"/>
        <v>471</v>
      </c>
      <c r="C322" s="5">
        <f>AU322*EXP('Capital Market Assumptions'!$B$22+'Capital Market Assumptions'!$B$23*'Random Draws'!B321)</f>
        <v>482.66544822835147</v>
      </c>
      <c r="D322" s="5">
        <f>AV322*EXP('Capital Market Assumptions'!$B$22+'Capital Market Assumptions'!$B$23*'Random Draws'!C321)</f>
        <v>585.14689391362845</v>
      </c>
      <c r="E322" s="5">
        <f>AW322*EXP('Capital Market Assumptions'!$B$22+'Capital Market Assumptions'!$B$23*'Random Draws'!D321)</f>
        <v>564.82226476469225</v>
      </c>
      <c r="F322" s="5">
        <f>AX322*EXP('Capital Market Assumptions'!$B$22+'Capital Market Assumptions'!$B$23*'Random Draws'!E321)</f>
        <v>715.11635874363469</v>
      </c>
      <c r="G322" s="5">
        <f>AY322*EXP('Capital Market Assumptions'!$B$22+'Capital Market Assumptions'!$B$23*'Random Draws'!F321)</f>
        <v>712.25040675940886</v>
      </c>
      <c r="H322" s="5">
        <f>AZ322*EXP('Capital Market Assumptions'!$B$22+'Capital Market Assumptions'!$B$23*'Random Draws'!G321)</f>
        <v>809.57783728672996</v>
      </c>
      <c r="I322" s="5">
        <f>BA322*EXP('Capital Market Assumptions'!$B$22+'Capital Market Assumptions'!$B$23*'Random Draws'!H321)</f>
        <v>778.10616263016573</v>
      </c>
      <c r="J322" s="5">
        <f>BB322*EXP('Capital Market Assumptions'!$B$22+'Capital Market Assumptions'!$B$23*'Random Draws'!I321)</f>
        <v>940.80607088109946</v>
      </c>
      <c r="K322" s="5">
        <f>BC322*EXP('Capital Market Assumptions'!$B$22+'Capital Market Assumptions'!$B$23*'Random Draws'!J321)</f>
        <v>878.92130474615226</v>
      </c>
      <c r="L322" s="5">
        <f>BD322*EXP('Capital Market Assumptions'!$B$22+'Capital Market Assumptions'!$B$23*'Random Draws'!K321)</f>
        <v>841.58800982693003</v>
      </c>
      <c r="M322" s="5">
        <f>BE322*EXP('Capital Market Assumptions'!$B$22+'Capital Market Assumptions'!$B$23*'Random Draws'!L321)</f>
        <v>778.75980381251293</v>
      </c>
      <c r="N322" s="5">
        <f>BF322*EXP('Capital Market Assumptions'!$B$22+'Capital Market Assumptions'!$B$23*'Random Draws'!M321)</f>
        <v>1046.1141558725967</v>
      </c>
      <c r="O322" s="5">
        <f>BG322*EXP('Capital Market Assumptions'!$B$22+'Capital Market Assumptions'!$B$23*'Random Draws'!N321)</f>
        <v>1069.2394819339238</v>
      </c>
      <c r="P322" s="5">
        <f>BH322*EXP('Capital Market Assumptions'!$B$22+'Capital Market Assumptions'!$B$23*'Random Draws'!O321)</f>
        <v>1133.3064012865584</v>
      </c>
      <c r="Q322" s="5">
        <f>BI322*EXP('Capital Market Assumptions'!$B$22+'Capital Market Assumptions'!$B$23*'Random Draws'!P321)</f>
        <v>1439.6609957738597</v>
      </c>
      <c r="R322" s="5">
        <f>BJ322*EXP('Capital Market Assumptions'!$B$22+'Capital Market Assumptions'!$B$23*'Random Draws'!Q321)</f>
        <v>1700.9665578813765</v>
      </c>
      <c r="S322" s="5">
        <f>BK322*EXP('Capital Market Assumptions'!$B$22+'Capital Market Assumptions'!$B$23*'Random Draws'!R321)</f>
        <v>2098.6090340391092</v>
      </c>
      <c r="T322" s="5">
        <f>BL322*EXP('Capital Market Assumptions'!$B$22+'Capital Market Assumptions'!$B$23*'Random Draws'!S321)</f>
        <v>2408.806246466952</v>
      </c>
      <c r="U322" s="5">
        <f>BM322*EXP('Capital Market Assumptions'!$B$22+'Capital Market Assumptions'!$B$23*'Random Draws'!T321)</f>
        <v>2599.7360535270341</v>
      </c>
      <c r="V322" s="5">
        <f>BN322*EXP('Capital Market Assumptions'!$B$22+'Capital Market Assumptions'!$B$23*'Random Draws'!U321)</f>
        <v>2845.2330840084128</v>
      </c>
      <c r="X322">
        <f t="shared" si="146"/>
        <v>4.2999999999999261E-2</v>
      </c>
      <c r="Y322">
        <f t="shared" si="147"/>
        <v>1.0600000000000023</v>
      </c>
      <c r="Z322">
        <f t="shared" si="148"/>
        <v>2.0930000000000035</v>
      </c>
      <c r="AA322">
        <f t="shared" si="149"/>
        <v>3.1530000000000058</v>
      </c>
      <c r="AB322">
        <f t="shared" si="150"/>
        <v>4.2659999999999911</v>
      </c>
      <c r="AC322">
        <f t="shared" si="151"/>
        <v>5.3020000000000067</v>
      </c>
      <c r="AD322">
        <f t="shared" si="152"/>
        <v>6.3569999999999993</v>
      </c>
      <c r="AE322">
        <f t="shared" si="153"/>
        <v>7.3900000000000006</v>
      </c>
      <c r="AF322">
        <f t="shared" si="154"/>
        <v>8.3549999999999898</v>
      </c>
      <c r="AG322">
        <f t="shared" si="155"/>
        <v>9.2480000000000047</v>
      </c>
      <c r="AH322">
        <v>9.9540000000000006</v>
      </c>
      <c r="AI322">
        <v>10.536</v>
      </c>
      <c r="AJ322">
        <v>11.061999999999999</v>
      </c>
      <c r="AK322">
        <v>11.587</v>
      </c>
      <c r="AL322">
        <v>12.256</v>
      </c>
      <c r="AM322">
        <v>12.815</v>
      </c>
      <c r="AN322">
        <v>13.287000000000001</v>
      </c>
      <c r="AO322">
        <v>13.785</v>
      </c>
      <c r="AP322">
        <v>14.218999999999999</v>
      </c>
      <c r="AQ322">
        <v>14.718999999999999</v>
      </c>
      <c r="AS322">
        <f t="shared" si="179"/>
        <v>471</v>
      </c>
      <c r="AT322">
        <f t="shared" si="179"/>
        <v>471</v>
      </c>
      <c r="AU322">
        <f t="shared" si="179"/>
        <v>471</v>
      </c>
      <c r="AV322" s="5">
        <f t="shared" si="156"/>
        <v>482.62244822835146</v>
      </c>
      <c r="AW322" s="5">
        <f t="shared" si="157"/>
        <v>584.0868939136285</v>
      </c>
      <c r="AX322" s="5">
        <f t="shared" si="158"/>
        <v>562.72926476469229</v>
      </c>
      <c r="AY322" s="5">
        <f t="shared" si="159"/>
        <v>711.96335874363467</v>
      </c>
      <c r="AZ322" s="5">
        <f t="shared" si="160"/>
        <v>707.9844067594089</v>
      </c>
      <c r="BA322" s="5">
        <f t="shared" si="161"/>
        <v>804.27583728672994</v>
      </c>
      <c r="BB322" s="5">
        <f t="shared" si="162"/>
        <v>771.74916263016576</v>
      </c>
      <c r="BC322" s="5">
        <f t="shared" si="163"/>
        <v>933.41607088109947</v>
      </c>
      <c r="BD322" s="5">
        <f t="shared" si="164"/>
        <v>870.56630474615224</v>
      </c>
      <c r="BE322" s="5">
        <f t="shared" si="165"/>
        <v>832.34000982692999</v>
      </c>
      <c r="BF322" s="5">
        <f t="shared" si="166"/>
        <v>768.80580381251298</v>
      </c>
      <c r="BG322" s="5">
        <f t="shared" si="167"/>
        <v>1035.5781558725967</v>
      </c>
      <c r="BH322" s="5">
        <f t="shared" si="168"/>
        <v>1058.1774819339239</v>
      </c>
      <c r="BI322" s="5">
        <f t="shared" si="169"/>
        <v>1121.7194012865584</v>
      </c>
      <c r="BJ322" s="5">
        <f t="shared" si="170"/>
        <v>1427.4049957738596</v>
      </c>
      <c r="BK322" s="5">
        <f t="shared" si="171"/>
        <v>1688.1515578813764</v>
      </c>
      <c r="BL322" s="5">
        <f t="shared" si="172"/>
        <v>2085.3220340391094</v>
      </c>
      <c r="BM322" s="5">
        <f t="shared" si="173"/>
        <v>2395.0212464669521</v>
      </c>
      <c r="BN322" s="5">
        <f t="shared" si="174"/>
        <v>2585.517053527034</v>
      </c>
      <c r="BO322" s="5">
        <f t="shared" si="175"/>
        <v>2830.5140840084127</v>
      </c>
    </row>
    <row r="323" spans="1:67" x14ac:dyDescent="0.3">
      <c r="A323">
        <f t="shared" si="176"/>
        <v>319</v>
      </c>
      <c r="B323">
        <f t="shared" si="145"/>
        <v>471</v>
      </c>
      <c r="C323" s="5">
        <f>AU323*EXP('Capital Market Assumptions'!$B$22+'Capital Market Assumptions'!$B$23*'Random Draws'!B322)</f>
        <v>544.22677846545378</v>
      </c>
      <c r="D323" s="5">
        <f>AV323*EXP('Capital Market Assumptions'!$B$22+'Capital Market Assumptions'!$B$23*'Random Draws'!C322)</f>
        <v>587.04525228526938</v>
      </c>
      <c r="E323" s="5">
        <f>AW323*EXP('Capital Market Assumptions'!$B$22+'Capital Market Assumptions'!$B$23*'Random Draws'!D322)</f>
        <v>740.64166108753875</v>
      </c>
      <c r="F323" s="5">
        <f>AX323*EXP('Capital Market Assumptions'!$B$22+'Capital Market Assumptions'!$B$23*'Random Draws'!E322)</f>
        <v>759.49574272821599</v>
      </c>
      <c r="G323" s="5">
        <f>AY323*EXP('Capital Market Assumptions'!$B$22+'Capital Market Assumptions'!$B$23*'Random Draws'!F322)</f>
        <v>839.62346760424305</v>
      </c>
      <c r="H323" s="5">
        <f>AZ323*EXP('Capital Market Assumptions'!$B$22+'Capital Market Assumptions'!$B$23*'Random Draws'!G322)</f>
        <v>951.59825211943416</v>
      </c>
      <c r="I323" s="5">
        <f>BA323*EXP('Capital Market Assumptions'!$B$22+'Capital Market Assumptions'!$B$23*'Random Draws'!H322)</f>
        <v>1173.7669965788473</v>
      </c>
      <c r="J323" s="5">
        <f>BB323*EXP('Capital Market Assumptions'!$B$22+'Capital Market Assumptions'!$B$23*'Random Draws'!I322)</f>
        <v>1284.4702206762017</v>
      </c>
      <c r="K323" s="5">
        <f>BC323*EXP('Capital Market Assumptions'!$B$22+'Capital Market Assumptions'!$B$23*'Random Draws'!J322)</f>
        <v>1368.9094236769483</v>
      </c>
      <c r="L323" s="5">
        <f>BD323*EXP('Capital Market Assumptions'!$B$22+'Capital Market Assumptions'!$B$23*'Random Draws'!K322)</f>
        <v>1271.3478239945316</v>
      </c>
      <c r="M323" s="5">
        <f>BE323*EXP('Capital Market Assumptions'!$B$22+'Capital Market Assumptions'!$B$23*'Random Draws'!L322)</f>
        <v>1532.3868898669284</v>
      </c>
      <c r="N323" s="5">
        <f>BF323*EXP('Capital Market Assumptions'!$B$22+'Capital Market Assumptions'!$B$23*'Random Draws'!M322)</f>
        <v>1371.0945896819417</v>
      </c>
      <c r="O323" s="5">
        <f>BG323*EXP('Capital Market Assumptions'!$B$22+'Capital Market Assumptions'!$B$23*'Random Draws'!N322)</f>
        <v>1402.8605527859768</v>
      </c>
      <c r="P323" s="5">
        <f>BH323*EXP('Capital Market Assumptions'!$B$22+'Capital Market Assumptions'!$B$23*'Random Draws'!O322)</f>
        <v>1817.0922858488743</v>
      </c>
      <c r="Q323" s="5">
        <f>BI323*EXP('Capital Market Assumptions'!$B$22+'Capital Market Assumptions'!$B$23*'Random Draws'!P322)</f>
        <v>2072.0744633891809</v>
      </c>
      <c r="R323" s="5">
        <f>BJ323*EXP('Capital Market Assumptions'!$B$22+'Capital Market Assumptions'!$B$23*'Random Draws'!Q322)</f>
        <v>1952.7662287026824</v>
      </c>
      <c r="S323" s="5">
        <f>BK323*EXP('Capital Market Assumptions'!$B$22+'Capital Market Assumptions'!$B$23*'Random Draws'!R322)</f>
        <v>1791.6371331868015</v>
      </c>
      <c r="T323" s="5">
        <f>BL323*EXP('Capital Market Assumptions'!$B$22+'Capital Market Assumptions'!$B$23*'Random Draws'!S322)</f>
        <v>2138.8565742408305</v>
      </c>
      <c r="U323" s="5">
        <f>BM323*EXP('Capital Market Assumptions'!$B$22+'Capital Market Assumptions'!$B$23*'Random Draws'!T322)</f>
        <v>2426.3265415803266</v>
      </c>
      <c r="V323" s="5">
        <f>BN323*EXP('Capital Market Assumptions'!$B$22+'Capital Market Assumptions'!$B$23*'Random Draws'!U322)</f>
        <v>2742.0210632680664</v>
      </c>
      <c r="X323">
        <f t="shared" si="146"/>
        <v>4.2999999999999261E-2</v>
      </c>
      <c r="Y323">
        <f t="shared" si="147"/>
        <v>1.0600000000000023</v>
      </c>
      <c r="Z323">
        <f t="shared" si="148"/>
        <v>2.0930000000000035</v>
      </c>
      <c r="AA323">
        <f t="shared" si="149"/>
        <v>3.1530000000000058</v>
      </c>
      <c r="AB323">
        <f t="shared" si="150"/>
        <v>4.2659999999999911</v>
      </c>
      <c r="AC323">
        <f t="shared" si="151"/>
        <v>5.3020000000000067</v>
      </c>
      <c r="AD323">
        <f t="shared" si="152"/>
        <v>6.3569999999999993</v>
      </c>
      <c r="AE323">
        <f t="shared" si="153"/>
        <v>7.3900000000000006</v>
      </c>
      <c r="AF323">
        <f t="shared" si="154"/>
        <v>8.3549999999999898</v>
      </c>
      <c r="AG323">
        <f t="shared" si="155"/>
        <v>9.2480000000000047</v>
      </c>
      <c r="AH323">
        <v>9.9540000000000006</v>
      </c>
      <c r="AI323">
        <v>10.536</v>
      </c>
      <c r="AJ323">
        <v>11.061999999999999</v>
      </c>
      <c r="AK323">
        <v>11.587</v>
      </c>
      <c r="AL323">
        <v>12.256</v>
      </c>
      <c r="AM323">
        <v>12.815</v>
      </c>
      <c r="AN323">
        <v>13.287000000000001</v>
      </c>
      <c r="AO323">
        <v>13.785</v>
      </c>
      <c r="AP323">
        <v>14.218999999999999</v>
      </c>
      <c r="AQ323">
        <v>14.718999999999999</v>
      </c>
      <c r="AS323">
        <f t="shared" si="179"/>
        <v>471</v>
      </c>
      <c r="AT323">
        <f t="shared" si="179"/>
        <v>471</v>
      </c>
      <c r="AU323">
        <f t="shared" si="179"/>
        <v>471</v>
      </c>
      <c r="AV323" s="5">
        <f t="shared" si="156"/>
        <v>544.18377846545377</v>
      </c>
      <c r="AW323" s="5">
        <f t="shared" si="157"/>
        <v>585.98525228526933</v>
      </c>
      <c r="AX323" s="5">
        <f t="shared" si="158"/>
        <v>738.54866108753879</v>
      </c>
      <c r="AY323" s="5">
        <f t="shared" si="159"/>
        <v>756.34274272821597</v>
      </c>
      <c r="AZ323" s="5">
        <f t="shared" si="160"/>
        <v>835.35746760424308</v>
      </c>
      <c r="BA323" s="5">
        <f t="shared" si="161"/>
        <v>946.29625211943414</v>
      </c>
      <c r="BB323" s="5">
        <f t="shared" si="162"/>
        <v>1167.4099965788473</v>
      </c>
      <c r="BC323" s="5">
        <f t="shared" si="163"/>
        <v>1277.0802206762016</v>
      </c>
      <c r="BD323" s="5">
        <f t="shared" si="164"/>
        <v>1360.5544236769483</v>
      </c>
      <c r="BE323" s="5">
        <f t="shared" si="165"/>
        <v>1262.0998239945316</v>
      </c>
      <c r="BF323" s="5">
        <f t="shared" si="166"/>
        <v>1522.4328898669285</v>
      </c>
      <c r="BG323" s="5">
        <f t="shared" si="167"/>
        <v>1360.5585896819416</v>
      </c>
      <c r="BH323" s="5">
        <f t="shared" si="168"/>
        <v>1391.7985527859769</v>
      </c>
      <c r="BI323" s="5">
        <f t="shared" si="169"/>
        <v>1805.5052858488743</v>
      </c>
      <c r="BJ323" s="5">
        <f t="shared" si="170"/>
        <v>2059.818463389181</v>
      </c>
      <c r="BK323" s="5">
        <f t="shared" si="171"/>
        <v>1939.9512287026823</v>
      </c>
      <c r="BL323" s="5">
        <f t="shared" si="172"/>
        <v>1778.3501331868015</v>
      </c>
      <c r="BM323" s="5">
        <f t="shared" si="173"/>
        <v>2125.0715742408306</v>
      </c>
      <c r="BN323" s="5">
        <f t="shared" si="174"/>
        <v>2412.1075415803266</v>
      </c>
      <c r="BO323" s="5">
        <f t="shared" si="175"/>
        <v>2727.3020632680664</v>
      </c>
    </row>
    <row r="324" spans="1:67" x14ac:dyDescent="0.3">
      <c r="A324">
        <f t="shared" si="176"/>
        <v>320</v>
      </c>
      <c r="B324">
        <f t="shared" si="145"/>
        <v>471</v>
      </c>
      <c r="C324" s="5">
        <f>AU324*EXP('Capital Market Assumptions'!$B$22+'Capital Market Assumptions'!$B$23*'Random Draws'!B323)</f>
        <v>555.55907245578624</v>
      </c>
      <c r="D324" s="5">
        <f>AV324*EXP('Capital Market Assumptions'!$B$22+'Capital Market Assumptions'!$B$23*'Random Draws'!C323)</f>
        <v>557.34030967747015</v>
      </c>
      <c r="E324" s="5">
        <f>AW324*EXP('Capital Market Assumptions'!$B$22+'Capital Market Assumptions'!$B$23*'Random Draws'!D323)</f>
        <v>562.7269042710135</v>
      </c>
      <c r="F324" s="5">
        <f>AX324*EXP('Capital Market Assumptions'!$B$22+'Capital Market Assumptions'!$B$23*'Random Draws'!E323)</f>
        <v>652.68723037464144</v>
      </c>
      <c r="G324" s="5">
        <f>AY324*EXP('Capital Market Assumptions'!$B$22+'Capital Market Assumptions'!$B$23*'Random Draws'!F323)</f>
        <v>606.29226780604586</v>
      </c>
      <c r="H324" s="5">
        <f>AZ324*EXP('Capital Market Assumptions'!$B$22+'Capital Market Assumptions'!$B$23*'Random Draws'!G323)</f>
        <v>679.8788853854079</v>
      </c>
      <c r="I324" s="5">
        <f>BA324*EXP('Capital Market Assumptions'!$B$22+'Capital Market Assumptions'!$B$23*'Random Draws'!H323)</f>
        <v>668.6557944240559</v>
      </c>
      <c r="J324" s="5">
        <f>BB324*EXP('Capital Market Assumptions'!$B$22+'Capital Market Assumptions'!$B$23*'Random Draws'!I323)</f>
        <v>697.31875684560896</v>
      </c>
      <c r="K324" s="5">
        <f>BC324*EXP('Capital Market Assumptions'!$B$22+'Capital Market Assumptions'!$B$23*'Random Draws'!J323)</f>
        <v>556.12604667862979</v>
      </c>
      <c r="L324" s="5">
        <f>BD324*EXP('Capital Market Assumptions'!$B$22+'Capital Market Assumptions'!$B$23*'Random Draws'!K323)</f>
        <v>648.84543997867161</v>
      </c>
      <c r="M324" s="5">
        <f>BE324*EXP('Capital Market Assumptions'!$B$22+'Capital Market Assumptions'!$B$23*'Random Draws'!L323)</f>
        <v>622.25120473190611</v>
      </c>
      <c r="N324" s="5">
        <f>BF324*EXP('Capital Market Assumptions'!$B$22+'Capital Market Assumptions'!$B$23*'Random Draws'!M323)</f>
        <v>604.5178300185878</v>
      </c>
      <c r="O324" s="5">
        <f>BG324*EXP('Capital Market Assumptions'!$B$22+'Capital Market Assumptions'!$B$23*'Random Draws'!N323)</f>
        <v>732.55411822357246</v>
      </c>
      <c r="P324" s="5">
        <f>BH324*EXP('Capital Market Assumptions'!$B$22+'Capital Market Assumptions'!$B$23*'Random Draws'!O323)</f>
        <v>673.44392876874599</v>
      </c>
      <c r="Q324" s="5">
        <f>BI324*EXP('Capital Market Assumptions'!$B$22+'Capital Market Assumptions'!$B$23*'Random Draws'!P323)</f>
        <v>675.05514060652899</v>
      </c>
      <c r="R324" s="5">
        <f>BJ324*EXP('Capital Market Assumptions'!$B$22+'Capital Market Assumptions'!$B$23*'Random Draws'!Q323)</f>
        <v>638.17386431917544</v>
      </c>
      <c r="S324" s="5">
        <f>BK324*EXP('Capital Market Assumptions'!$B$22+'Capital Market Assumptions'!$B$23*'Random Draws'!R323)</f>
        <v>570.78452080303339</v>
      </c>
      <c r="T324" s="5">
        <f>BL324*EXP('Capital Market Assumptions'!$B$22+'Capital Market Assumptions'!$B$23*'Random Draws'!S323)</f>
        <v>615.08039214597022</v>
      </c>
      <c r="U324" s="5">
        <f>BM324*EXP('Capital Market Assumptions'!$B$22+'Capital Market Assumptions'!$B$23*'Random Draws'!T323)</f>
        <v>552.75992463301986</v>
      </c>
      <c r="V324" s="5">
        <f>BN324*EXP('Capital Market Assumptions'!$B$22+'Capital Market Assumptions'!$B$23*'Random Draws'!U323)</f>
        <v>514.18316447586471</v>
      </c>
      <c r="X324">
        <f t="shared" si="146"/>
        <v>4.2999999999999261E-2</v>
      </c>
      <c r="Y324">
        <f t="shared" si="147"/>
        <v>1.0600000000000023</v>
      </c>
      <c r="Z324">
        <f t="shared" si="148"/>
        <v>2.0930000000000035</v>
      </c>
      <c r="AA324">
        <f t="shared" si="149"/>
        <v>3.1530000000000058</v>
      </c>
      <c r="AB324">
        <f t="shared" si="150"/>
        <v>4.2659999999999911</v>
      </c>
      <c r="AC324">
        <f t="shared" si="151"/>
        <v>5.3020000000000067</v>
      </c>
      <c r="AD324">
        <f t="shared" si="152"/>
        <v>6.3569999999999993</v>
      </c>
      <c r="AE324">
        <f t="shared" si="153"/>
        <v>7.3900000000000006</v>
      </c>
      <c r="AF324">
        <f t="shared" si="154"/>
        <v>8.3549999999999898</v>
      </c>
      <c r="AG324">
        <f t="shared" si="155"/>
        <v>9.2480000000000047</v>
      </c>
      <c r="AH324">
        <v>9.9540000000000006</v>
      </c>
      <c r="AI324">
        <v>10.536</v>
      </c>
      <c r="AJ324">
        <v>11.061999999999999</v>
      </c>
      <c r="AK324">
        <v>11.587</v>
      </c>
      <c r="AL324">
        <v>12.256</v>
      </c>
      <c r="AM324">
        <v>12.815</v>
      </c>
      <c r="AN324">
        <v>13.287000000000001</v>
      </c>
      <c r="AO324">
        <v>13.785</v>
      </c>
      <c r="AP324">
        <v>14.218999999999999</v>
      </c>
      <c r="AQ324">
        <v>14.718999999999999</v>
      </c>
      <c r="AS324">
        <f t="shared" si="179"/>
        <v>471</v>
      </c>
      <c r="AT324">
        <f t="shared" si="179"/>
        <v>471</v>
      </c>
      <c r="AU324">
        <f t="shared" si="179"/>
        <v>471</v>
      </c>
      <c r="AV324" s="5">
        <f t="shared" si="156"/>
        <v>555.51607245578623</v>
      </c>
      <c r="AW324" s="5">
        <f t="shared" si="157"/>
        <v>556.28030967747009</v>
      </c>
      <c r="AX324" s="5">
        <f t="shared" si="158"/>
        <v>560.63390427101353</v>
      </c>
      <c r="AY324" s="5">
        <f t="shared" si="159"/>
        <v>649.53423037464142</v>
      </c>
      <c r="AZ324" s="5">
        <f t="shared" si="160"/>
        <v>602.02626780604589</v>
      </c>
      <c r="BA324" s="5">
        <f t="shared" si="161"/>
        <v>674.57688538540788</v>
      </c>
      <c r="BB324" s="5">
        <f t="shared" si="162"/>
        <v>662.29879442405593</v>
      </c>
      <c r="BC324" s="5">
        <f t="shared" si="163"/>
        <v>689.92875684560897</v>
      </c>
      <c r="BD324" s="5">
        <f t="shared" si="164"/>
        <v>547.77104667862977</v>
      </c>
      <c r="BE324" s="5">
        <f t="shared" si="165"/>
        <v>639.59743997867156</v>
      </c>
      <c r="BF324" s="5">
        <f t="shared" si="166"/>
        <v>612.29720473190616</v>
      </c>
      <c r="BG324" s="5">
        <f t="shared" si="167"/>
        <v>593.98183001858786</v>
      </c>
      <c r="BH324" s="5">
        <f t="shared" si="168"/>
        <v>721.49211822357245</v>
      </c>
      <c r="BI324" s="5">
        <f t="shared" si="169"/>
        <v>661.856928768746</v>
      </c>
      <c r="BJ324" s="5">
        <f t="shared" si="170"/>
        <v>662.79914060652902</v>
      </c>
      <c r="BK324" s="5">
        <f t="shared" si="171"/>
        <v>625.35886431917538</v>
      </c>
      <c r="BL324" s="5">
        <f t="shared" si="172"/>
        <v>557.49752080303335</v>
      </c>
      <c r="BM324" s="5">
        <f t="shared" si="173"/>
        <v>601.29539214597025</v>
      </c>
      <c r="BN324" s="5">
        <f t="shared" si="174"/>
        <v>538.54092463301981</v>
      </c>
      <c r="BO324" s="5">
        <f t="shared" si="175"/>
        <v>499.46416447586472</v>
      </c>
    </row>
    <row r="325" spans="1:67" x14ac:dyDescent="0.3">
      <c r="A325">
        <f t="shared" si="176"/>
        <v>321</v>
      </c>
      <c r="B325">
        <f t="shared" ref="B325:B388" si="180">initial_value</f>
        <v>471</v>
      </c>
      <c r="C325" s="5">
        <f>AU325*EXP('Capital Market Assumptions'!$B$22+'Capital Market Assumptions'!$B$23*'Random Draws'!B324)</f>
        <v>448.41326264909026</v>
      </c>
      <c r="D325" s="5">
        <f>AV325*EXP('Capital Market Assumptions'!$B$22+'Capital Market Assumptions'!$B$23*'Random Draws'!C324)</f>
        <v>518.92203081491687</v>
      </c>
      <c r="E325" s="5">
        <f>AW325*EXP('Capital Market Assumptions'!$B$22+'Capital Market Assumptions'!$B$23*'Random Draws'!D324)</f>
        <v>502.31738277475847</v>
      </c>
      <c r="F325" s="5">
        <f>AX325*EXP('Capital Market Assumptions'!$B$22+'Capital Market Assumptions'!$B$23*'Random Draws'!E324)</f>
        <v>585.78305677966807</v>
      </c>
      <c r="G325" s="5">
        <f>AY325*EXP('Capital Market Assumptions'!$B$22+'Capital Market Assumptions'!$B$23*'Random Draws'!F324)</f>
        <v>635.98516509650938</v>
      </c>
      <c r="H325" s="5">
        <f>AZ325*EXP('Capital Market Assumptions'!$B$22+'Capital Market Assumptions'!$B$23*'Random Draws'!G324)</f>
        <v>749.87344391560407</v>
      </c>
      <c r="I325" s="5">
        <f>BA325*EXP('Capital Market Assumptions'!$B$22+'Capital Market Assumptions'!$B$23*'Random Draws'!H324)</f>
        <v>761.55234808927878</v>
      </c>
      <c r="J325" s="5">
        <f>BB325*EXP('Capital Market Assumptions'!$B$22+'Capital Market Assumptions'!$B$23*'Random Draws'!I324)</f>
        <v>918.51961323812623</v>
      </c>
      <c r="K325" s="5">
        <f>BC325*EXP('Capital Market Assumptions'!$B$22+'Capital Market Assumptions'!$B$23*'Random Draws'!J324)</f>
        <v>1105.6142040914124</v>
      </c>
      <c r="L325" s="5">
        <f>BD325*EXP('Capital Market Assumptions'!$B$22+'Capital Market Assumptions'!$B$23*'Random Draws'!K324)</f>
        <v>1237.7620272146439</v>
      </c>
      <c r="M325" s="5">
        <f>BE325*EXP('Capital Market Assumptions'!$B$22+'Capital Market Assumptions'!$B$23*'Random Draws'!L324)</f>
        <v>1392.6468472116035</v>
      </c>
      <c r="N325" s="5">
        <f>BF325*EXP('Capital Market Assumptions'!$B$22+'Capital Market Assumptions'!$B$23*'Random Draws'!M324)</f>
        <v>1312.7473138082646</v>
      </c>
      <c r="O325" s="5">
        <f>BG325*EXP('Capital Market Assumptions'!$B$22+'Capital Market Assumptions'!$B$23*'Random Draws'!N324)</f>
        <v>1372.6143162185058</v>
      </c>
      <c r="P325" s="5">
        <f>BH325*EXP('Capital Market Assumptions'!$B$22+'Capital Market Assumptions'!$B$23*'Random Draws'!O324)</f>
        <v>1533.8762939643048</v>
      </c>
      <c r="Q325" s="5">
        <f>BI325*EXP('Capital Market Assumptions'!$B$22+'Capital Market Assumptions'!$B$23*'Random Draws'!P324)</f>
        <v>1420.7583594328285</v>
      </c>
      <c r="R325" s="5">
        <f>BJ325*EXP('Capital Market Assumptions'!$B$22+'Capital Market Assumptions'!$B$23*'Random Draws'!Q324)</f>
        <v>1410.4423371038333</v>
      </c>
      <c r="S325" s="5">
        <f>BK325*EXP('Capital Market Assumptions'!$B$22+'Capital Market Assumptions'!$B$23*'Random Draws'!R324)</f>
        <v>1495.5365921143757</v>
      </c>
      <c r="T325" s="5">
        <f>BL325*EXP('Capital Market Assumptions'!$B$22+'Capital Market Assumptions'!$B$23*'Random Draws'!S324)</f>
        <v>1585.4612796780759</v>
      </c>
      <c r="U325" s="5">
        <f>BM325*EXP('Capital Market Assumptions'!$B$22+'Capital Market Assumptions'!$B$23*'Random Draws'!T324)</f>
        <v>1264.7413113479176</v>
      </c>
      <c r="V325" s="5">
        <f>BN325*EXP('Capital Market Assumptions'!$B$22+'Capital Market Assumptions'!$B$23*'Random Draws'!U324)</f>
        <v>1734.6808645732001</v>
      </c>
      <c r="X325">
        <f t="shared" si="146"/>
        <v>4.2999999999999261E-2</v>
      </c>
      <c r="Y325">
        <f t="shared" si="147"/>
        <v>1.0600000000000023</v>
      </c>
      <c r="Z325">
        <f t="shared" si="148"/>
        <v>2.0930000000000035</v>
      </c>
      <c r="AA325">
        <f t="shared" si="149"/>
        <v>3.1530000000000058</v>
      </c>
      <c r="AB325">
        <f t="shared" si="150"/>
        <v>4.2659999999999911</v>
      </c>
      <c r="AC325">
        <f t="shared" si="151"/>
        <v>5.3020000000000067</v>
      </c>
      <c r="AD325">
        <f t="shared" si="152"/>
        <v>6.3569999999999993</v>
      </c>
      <c r="AE325">
        <f t="shared" si="153"/>
        <v>7.3900000000000006</v>
      </c>
      <c r="AF325">
        <f t="shared" si="154"/>
        <v>8.3549999999999898</v>
      </c>
      <c r="AG325">
        <f t="shared" si="155"/>
        <v>9.2480000000000047</v>
      </c>
      <c r="AH325">
        <v>9.9540000000000006</v>
      </c>
      <c r="AI325">
        <v>10.536</v>
      </c>
      <c r="AJ325">
        <v>11.061999999999999</v>
      </c>
      <c r="AK325">
        <v>11.587</v>
      </c>
      <c r="AL325">
        <v>12.256</v>
      </c>
      <c r="AM325">
        <v>12.815</v>
      </c>
      <c r="AN325">
        <v>13.287000000000001</v>
      </c>
      <c r="AO325">
        <v>13.785</v>
      </c>
      <c r="AP325">
        <v>14.218999999999999</v>
      </c>
      <c r="AQ325">
        <v>14.718999999999999</v>
      </c>
      <c r="AS325">
        <f t="shared" ref="AS325:AU344" si="181">initial_value</f>
        <v>471</v>
      </c>
      <c r="AT325">
        <f t="shared" si="181"/>
        <v>471</v>
      </c>
      <c r="AU325">
        <f t="shared" si="181"/>
        <v>471</v>
      </c>
      <c r="AV325" s="5">
        <f t="shared" si="156"/>
        <v>448.37026264909025</v>
      </c>
      <c r="AW325" s="5">
        <f t="shared" si="157"/>
        <v>517.86203081491681</v>
      </c>
      <c r="AX325" s="5">
        <f t="shared" si="158"/>
        <v>500.22438277475845</v>
      </c>
      <c r="AY325" s="5">
        <f t="shared" si="159"/>
        <v>582.63005677966805</v>
      </c>
      <c r="AZ325" s="5">
        <f t="shared" si="160"/>
        <v>631.71916509650941</v>
      </c>
      <c r="BA325" s="5">
        <f t="shared" si="161"/>
        <v>744.57144391560405</v>
      </c>
      <c r="BB325" s="5">
        <f t="shared" si="162"/>
        <v>755.19534808927881</v>
      </c>
      <c r="BC325" s="5">
        <f t="shared" si="163"/>
        <v>911.12961323812624</v>
      </c>
      <c r="BD325" s="5">
        <f t="shared" si="164"/>
        <v>1097.2592040914124</v>
      </c>
      <c r="BE325" s="5">
        <f t="shared" si="165"/>
        <v>1228.5140272146439</v>
      </c>
      <c r="BF325" s="5">
        <f t="shared" si="166"/>
        <v>1382.6928472116035</v>
      </c>
      <c r="BG325" s="5">
        <f t="shared" si="167"/>
        <v>1302.2113138082645</v>
      </c>
      <c r="BH325" s="5">
        <f t="shared" si="168"/>
        <v>1361.5523162185059</v>
      </c>
      <c r="BI325" s="5">
        <f t="shared" si="169"/>
        <v>1522.2892939643048</v>
      </c>
      <c r="BJ325" s="5">
        <f t="shared" si="170"/>
        <v>1408.5023594328284</v>
      </c>
      <c r="BK325" s="5">
        <f t="shared" si="171"/>
        <v>1397.6273371038333</v>
      </c>
      <c r="BL325" s="5">
        <f t="shared" si="172"/>
        <v>1482.2495921143757</v>
      </c>
      <c r="BM325" s="5">
        <f t="shared" si="173"/>
        <v>1571.6762796780758</v>
      </c>
      <c r="BN325" s="5">
        <f t="shared" si="174"/>
        <v>1250.5223113479176</v>
      </c>
      <c r="BO325" s="5">
        <f t="shared" si="175"/>
        <v>1719.9618645732</v>
      </c>
    </row>
    <row r="326" spans="1:67" x14ac:dyDescent="0.3">
      <c r="A326">
        <f t="shared" si="176"/>
        <v>322</v>
      </c>
      <c r="B326">
        <f t="shared" si="180"/>
        <v>471</v>
      </c>
      <c r="C326" s="5">
        <f>AU326*EXP('Capital Market Assumptions'!$B$22+'Capital Market Assumptions'!$B$23*'Random Draws'!B325)</f>
        <v>477.71954008996931</v>
      </c>
      <c r="D326" s="5">
        <f>AV326*EXP('Capital Market Assumptions'!$B$22+'Capital Market Assumptions'!$B$23*'Random Draws'!C325)</f>
        <v>589.14561619935364</v>
      </c>
      <c r="E326" s="5">
        <f>AW326*EXP('Capital Market Assumptions'!$B$22+'Capital Market Assumptions'!$B$23*'Random Draws'!D325)</f>
        <v>604.72971056894642</v>
      </c>
      <c r="F326" s="5">
        <f>AX326*EXP('Capital Market Assumptions'!$B$22+'Capital Market Assumptions'!$B$23*'Random Draws'!E325)</f>
        <v>688.94275764247539</v>
      </c>
      <c r="G326" s="5">
        <f>AY326*EXP('Capital Market Assumptions'!$B$22+'Capital Market Assumptions'!$B$23*'Random Draws'!F325)</f>
        <v>737.87892388098396</v>
      </c>
      <c r="H326" s="5">
        <f>AZ326*EXP('Capital Market Assumptions'!$B$22+'Capital Market Assumptions'!$B$23*'Random Draws'!G325)</f>
        <v>896.4952974634574</v>
      </c>
      <c r="I326" s="5">
        <f>BA326*EXP('Capital Market Assumptions'!$B$22+'Capital Market Assumptions'!$B$23*'Random Draws'!H325)</f>
        <v>882.26675340867394</v>
      </c>
      <c r="J326" s="5">
        <f>BB326*EXP('Capital Market Assumptions'!$B$22+'Capital Market Assumptions'!$B$23*'Random Draws'!I325)</f>
        <v>1084.6191057036042</v>
      </c>
      <c r="K326" s="5">
        <f>BC326*EXP('Capital Market Assumptions'!$B$22+'Capital Market Assumptions'!$B$23*'Random Draws'!J325)</f>
        <v>1392.3492410990991</v>
      </c>
      <c r="L326" s="5">
        <f>BD326*EXP('Capital Market Assumptions'!$B$22+'Capital Market Assumptions'!$B$23*'Random Draws'!K325)</f>
        <v>1494.6403474814547</v>
      </c>
      <c r="M326" s="5">
        <f>BE326*EXP('Capital Market Assumptions'!$B$22+'Capital Market Assumptions'!$B$23*'Random Draws'!L325)</f>
        <v>1684.1502773162154</v>
      </c>
      <c r="N326" s="5">
        <f>BF326*EXP('Capital Market Assumptions'!$B$22+'Capital Market Assumptions'!$B$23*'Random Draws'!M325)</f>
        <v>1671.4860459540012</v>
      </c>
      <c r="O326" s="5">
        <f>BG326*EXP('Capital Market Assumptions'!$B$22+'Capital Market Assumptions'!$B$23*'Random Draws'!N325)</f>
        <v>1705.8224037547338</v>
      </c>
      <c r="P326" s="5">
        <f>BH326*EXP('Capital Market Assumptions'!$B$22+'Capital Market Assumptions'!$B$23*'Random Draws'!O325)</f>
        <v>2379.6083481930414</v>
      </c>
      <c r="Q326" s="5">
        <f>BI326*EXP('Capital Market Assumptions'!$B$22+'Capital Market Assumptions'!$B$23*'Random Draws'!P325)</f>
        <v>2637.8802218310761</v>
      </c>
      <c r="R326" s="5">
        <f>BJ326*EXP('Capital Market Assumptions'!$B$22+'Capital Market Assumptions'!$B$23*'Random Draws'!Q325)</f>
        <v>3094.8960168298136</v>
      </c>
      <c r="S326" s="5">
        <f>BK326*EXP('Capital Market Assumptions'!$B$22+'Capital Market Assumptions'!$B$23*'Random Draws'!R325)</f>
        <v>3091.6418840074052</v>
      </c>
      <c r="T326" s="5">
        <f>BL326*EXP('Capital Market Assumptions'!$B$22+'Capital Market Assumptions'!$B$23*'Random Draws'!S325)</f>
        <v>3778.3758429174682</v>
      </c>
      <c r="U326" s="5">
        <f>BM326*EXP('Capital Market Assumptions'!$B$22+'Capital Market Assumptions'!$B$23*'Random Draws'!T325)</f>
        <v>3453.3473160764779</v>
      </c>
      <c r="V326" s="5">
        <f>BN326*EXP('Capital Market Assumptions'!$B$22+'Capital Market Assumptions'!$B$23*'Random Draws'!U325)</f>
        <v>3236.4602080666054</v>
      </c>
      <c r="X326">
        <f t="shared" ref="X326:X389" si="182">58.007-57.964</f>
        <v>4.2999999999999261E-2</v>
      </c>
      <c r="Y326">
        <f t="shared" ref="Y326:Y389" si="183">61.188-60.128</f>
        <v>1.0600000000000023</v>
      </c>
      <c r="Z326">
        <f t="shared" ref="Z326:Z389" si="184">64.551-62.458</f>
        <v>2.0930000000000035</v>
      </c>
      <c r="AA326">
        <f t="shared" ref="AA326:AA389" si="185">68.052-64.899</f>
        <v>3.1530000000000058</v>
      </c>
      <c r="AB326">
        <f t="shared" ref="AB326:AB389" si="186">71.648-67.382</f>
        <v>4.2659999999999911</v>
      </c>
      <c r="AC326">
        <f t="shared" ref="AC326:AC389" si="187">75.305-70.003</f>
        <v>5.3020000000000067</v>
      </c>
      <c r="AD326">
        <f t="shared" ref="AD326:AD389" si="188">79.039-72.682</f>
        <v>6.3569999999999993</v>
      </c>
      <c r="AE326">
        <f t="shared" ref="AE326:AE389" si="189">82.867-75.477</f>
        <v>7.3900000000000006</v>
      </c>
      <c r="AF326">
        <f t="shared" ref="AF326:AF389" si="190">86.752-78.397</f>
        <v>8.3549999999999898</v>
      </c>
      <c r="AG326">
        <f t="shared" ref="AG326:AG389" si="191">90.667-81.419</f>
        <v>9.2480000000000047</v>
      </c>
      <c r="AH326">
        <v>9.9540000000000006</v>
      </c>
      <c r="AI326">
        <v>10.536</v>
      </c>
      <c r="AJ326">
        <v>11.061999999999999</v>
      </c>
      <c r="AK326">
        <v>11.587</v>
      </c>
      <c r="AL326">
        <v>12.256</v>
      </c>
      <c r="AM326">
        <v>12.815</v>
      </c>
      <c r="AN326">
        <v>13.287000000000001</v>
      </c>
      <c r="AO326">
        <v>13.785</v>
      </c>
      <c r="AP326">
        <v>14.218999999999999</v>
      </c>
      <c r="AQ326">
        <v>14.718999999999999</v>
      </c>
      <c r="AS326">
        <f t="shared" si="181"/>
        <v>471</v>
      </c>
      <c r="AT326">
        <f t="shared" si="181"/>
        <v>471</v>
      </c>
      <c r="AU326">
        <f t="shared" si="181"/>
        <v>471</v>
      </c>
      <c r="AV326" s="5">
        <f t="shared" ref="AV326:AV389" si="192">MAX(C326-X326,0)</f>
        <v>477.67654008996931</v>
      </c>
      <c r="AW326" s="5">
        <f t="shared" ref="AW326:AW389" si="193">MAX(D326-Y326,0)</f>
        <v>588.08561619935358</v>
      </c>
      <c r="AX326" s="5">
        <f t="shared" ref="AX326:AX389" si="194">MAX(E326-Z326,0)</f>
        <v>602.63671056894646</v>
      </c>
      <c r="AY326" s="5">
        <f t="shared" ref="AY326:AY389" si="195">MAX(F326-AA326,0)</f>
        <v>685.78975764247537</v>
      </c>
      <c r="AZ326" s="5">
        <f t="shared" ref="AZ326:AZ389" si="196">MAX(G326-AB326,0)</f>
        <v>733.612923880984</v>
      </c>
      <c r="BA326" s="5">
        <f t="shared" ref="BA326:BA389" si="197">MAX(H326-AC326,0)</f>
        <v>891.19329746345738</v>
      </c>
      <c r="BB326" s="5">
        <f t="shared" ref="BB326:BB389" si="198">MAX(I326-AD326,0)</f>
        <v>875.90975340867396</v>
      </c>
      <c r="BC326" s="5">
        <f t="shared" ref="BC326:BC389" si="199">MAX(J326-AE326,0)</f>
        <v>1077.2291057036041</v>
      </c>
      <c r="BD326" s="5">
        <f t="shared" ref="BD326:BD389" si="200">MAX(K326-AF326,0)</f>
        <v>1383.9942410990991</v>
      </c>
      <c r="BE326" s="5">
        <f t="shared" ref="BE326:BE389" si="201">MAX(L326-AG326,0)</f>
        <v>1485.3923474814546</v>
      </c>
      <c r="BF326" s="5">
        <f t="shared" ref="BF326:BF389" si="202">MAX(M326-AH326,0)</f>
        <v>1674.1962773162154</v>
      </c>
      <c r="BG326" s="5">
        <f t="shared" ref="BG326:BG389" si="203">MAX(N326-AI326,0)</f>
        <v>1660.9500459540011</v>
      </c>
      <c r="BH326" s="5">
        <f t="shared" ref="BH326:BH389" si="204">MAX(O326-AJ326,0)</f>
        <v>1694.7604037547339</v>
      </c>
      <c r="BI326" s="5">
        <f t="shared" ref="BI326:BI389" si="205">MAX(P326-AK326,0)</f>
        <v>2368.0213481930414</v>
      </c>
      <c r="BJ326" s="5">
        <f t="shared" ref="BJ326:BJ389" si="206">MAX(Q326-AL326,0)</f>
        <v>2625.6242218310763</v>
      </c>
      <c r="BK326" s="5">
        <f t="shared" ref="BK326:BK389" si="207">MAX(R326-AM326,0)</f>
        <v>3082.0810168298135</v>
      </c>
      <c r="BL326" s="5">
        <f t="shared" ref="BL326:BL389" si="208">MAX(S326-AN326,0)</f>
        <v>3078.3548840074054</v>
      </c>
      <c r="BM326" s="5">
        <f t="shared" ref="BM326:BM389" si="209">MAX(T326-AO326,0)</f>
        <v>3764.5908429174683</v>
      </c>
      <c r="BN326" s="5">
        <f t="shared" ref="BN326:BN389" si="210">MAX(U326-AP326,0)</f>
        <v>3439.1283160764779</v>
      </c>
      <c r="BO326" s="5">
        <f t="shared" ref="BO326:BO389" si="211">MAX(V326-AQ326,0)</f>
        <v>3221.7412080666054</v>
      </c>
    </row>
    <row r="327" spans="1:67" x14ac:dyDescent="0.3">
      <c r="A327">
        <f t="shared" ref="A327:A390" si="212">1+A326</f>
        <v>323</v>
      </c>
      <c r="B327">
        <f t="shared" si="180"/>
        <v>471</v>
      </c>
      <c r="C327" s="5">
        <f>AU327*EXP('Capital Market Assumptions'!$B$22+'Capital Market Assumptions'!$B$23*'Random Draws'!B326)</f>
        <v>512.76000332801607</v>
      </c>
      <c r="D327" s="5">
        <f>AV327*EXP('Capital Market Assumptions'!$B$22+'Capital Market Assumptions'!$B$23*'Random Draws'!C326)</f>
        <v>579.21071807783676</v>
      </c>
      <c r="E327" s="5">
        <f>AW327*EXP('Capital Market Assumptions'!$B$22+'Capital Market Assumptions'!$B$23*'Random Draws'!D326)</f>
        <v>672.06196372188799</v>
      </c>
      <c r="F327" s="5">
        <f>AX327*EXP('Capital Market Assumptions'!$B$22+'Capital Market Assumptions'!$B$23*'Random Draws'!E326)</f>
        <v>766.63254197792151</v>
      </c>
      <c r="G327" s="5">
        <f>AY327*EXP('Capital Market Assumptions'!$B$22+'Capital Market Assumptions'!$B$23*'Random Draws'!F326)</f>
        <v>938.31560800498619</v>
      </c>
      <c r="H327" s="5">
        <f>AZ327*EXP('Capital Market Assumptions'!$B$22+'Capital Market Assumptions'!$B$23*'Random Draws'!G326)</f>
        <v>905.64477440923122</v>
      </c>
      <c r="I327" s="5">
        <f>BA327*EXP('Capital Market Assumptions'!$B$22+'Capital Market Assumptions'!$B$23*'Random Draws'!H326)</f>
        <v>1107.5366604939061</v>
      </c>
      <c r="J327" s="5">
        <f>BB327*EXP('Capital Market Assumptions'!$B$22+'Capital Market Assumptions'!$B$23*'Random Draws'!I326)</f>
        <v>1310.7692107734813</v>
      </c>
      <c r="K327" s="5">
        <f>BC327*EXP('Capital Market Assumptions'!$B$22+'Capital Market Assumptions'!$B$23*'Random Draws'!J326)</f>
        <v>1342.7351777943318</v>
      </c>
      <c r="L327" s="5">
        <f>BD327*EXP('Capital Market Assumptions'!$B$22+'Capital Market Assumptions'!$B$23*'Random Draws'!K326)</f>
        <v>1395.5334102913275</v>
      </c>
      <c r="M327" s="5">
        <f>BE327*EXP('Capital Market Assumptions'!$B$22+'Capital Market Assumptions'!$B$23*'Random Draws'!L326)</f>
        <v>1773.3995193548783</v>
      </c>
      <c r="N327" s="5">
        <f>BF327*EXP('Capital Market Assumptions'!$B$22+'Capital Market Assumptions'!$B$23*'Random Draws'!M326)</f>
        <v>1858.6281325629902</v>
      </c>
      <c r="O327" s="5">
        <f>BG327*EXP('Capital Market Assumptions'!$B$22+'Capital Market Assumptions'!$B$23*'Random Draws'!N326)</f>
        <v>2089.4319172809655</v>
      </c>
      <c r="P327" s="5">
        <f>BH327*EXP('Capital Market Assumptions'!$B$22+'Capital Market Assumptions'!$B$23*'Random Draws'!O326)</f>
        <v>2290.175219471957</v>
      </c>
      <c r="Q327" s="5">
        <f>BI327*EXP('Capital Market Assumptions'!$B$22+'Capital Market Assumptions'!$B$23*'Random Draws'!P326)</f>
        <v>2328.6946460164613</v>
      </c>
      <c r="R327" s="5">
        <f>BJ327*EXP('Capital Market Assumptions'!$B$22+'Capital Market Assumptions'!$B$23*'Random Draws'!Q326)</f>
        <v>2820.0900191007813</v>
      </c>
      <c r="S327" s="5">
        <f>BK327*EXP('Capital Market Assumptions'!$B$22+'Capital Market Assumptions'!$B$23*'Random Draws'!R326)</f>
        <v>2830.8248166786229</v>
      </c>
      <c r="T327" s="5">
        <f>BL327*EXP('Capital Market Assumptions'!$B$22+'Capital Market Assumptions'!$B$23*'Random Draws'!S326)</f>
        <v>2810.6286636385257</v>
      </c>
      <c r="U327" s="5">
        <f>BM327*EXP('Capital Market Assumptions'!$B$22+'Capital Market Assumptions'!$B$23*'Random Draws'!T326)</f>
        <v>2846.2812216293491</v>
      </c>
      <c r="V327" s="5">
        <f>BN327*EXP('Capital Market Assumptions'!$B$22+'Capital Market Assumptions'!$B$23*'Random Draws'!U326)</f>
        <v>3712.120814746746</v>
      </c>
      <c r="X327">
        <f t="shared" si="182"/>
        <v>4.2999999999999261E-2</v>
      </c>
      <c r="Y327">
        <f t="shared" si="183"/>
        <v>1.0600000000000023</v>
      </c>
      <c r="Z327">
        <f t="shared" si="184"/>
        <v>2.0930000000000035</v>
      </c>
      <c r="AA327">
        <f t="shared" si="185"/>
        <v>3.1530000000000058</v>
      </c>
      <c r="AB327">
        <f t="shared" si="186"/>
        <v>4.2659999999999911</v>
      </c>
      <c r="AC327">
        <f t="shared" si="187"/>
        <v>5.3020000000000067</v>
      </c>
      <c r="AD327">
        <f t="shared" si="188"/>
        <v>6.3569999999999993</v>
      </c>
      <c r="AE327">
        <f t="shared" si="189"/>
        <v>7.3900000000000006</v>
      </c>
      <c r="AF327">
        <f t="shared" si="190"/>
        <v>8.3549999999999898</v>
      </c>
      <c r="AG327">
        <f t="shared" si="191"/>
        <v>9.2480000000000047</v>
      </c>
      <c r="AH327">
        <v>9.9540000000000006</v>
      </c>
      <c r="AI327">
        <v>10.536</v>
      </c>
      <c r="AJ327">
        <v>11.061999999999999</v>
      </c>
      <c r="AK327">
        <v>11.587</v>
      </c>
      <c r="AL327">
        <v>12.256</v>
      </c>
      <c r="AM327">
        <v>12.815</v>
      </c>
      <c r="AN327">
        <v>13.287000000000001</v>
      </c>
      <c r="AO327">
        <v>13.785</v>
      </c>
      <c r="AP327">
        <v>14.218999999999999</v>
      </c>
      <c r="AQ327">
        <v>14.718999999999999</v>
      </c>
      <c r="AS327">
        <f t="shared" si="181"/>
        <v>471</v>
      </c>
      <c r="AT327">
        <f t="shared" si="181"/>
        <v>471</v>
      </c>
      <c r="AU327">
        <f t="shared" si="181"/>
        <v>471</v>
      </c>
      <c r="AV327" s="5">
        <f t="shared" si="192"/>
        <v>512.71700332801606</v>
      </c>
      <c r="AW327" s="5">
        <f t="shared" si="193"/>
        <v>578.1507180778367</v>
      </c>
      <c r="AX327" s="5">
        <f t="shared" si="194"/>
        <v>669.96896372188803</v>
      </c>
      <c r="AY327" s="5">
        <f t="shared" si="195"/>
        <v>763.47954197792149</v>
      </c>
      <c r="AZ327" s="5">
        <f t="shared" si="196"/>
        <v>934.04960800498623</v>
      </c>
      <c r="BA327" s="5">
        <f t="shared" si="197"/>
        <v>900.3427744092312</v>
      </c>
      <c r="BB327" s="5">
        <f t="shared" si="198"/>
        <v>1101.1796604939061</v>
      </c>
      <c r="BC327" s="5">
        <f t="shared" si="199"/>
        <v>1303.3792107734812</v>
      </c>
      <c r="BD327" s="5">
        <f t="shared" si="200"/>
        <v>1334.3801777943318</v>
      </c>
      <c r="BE327" s="5">
        <f t="shared" si="201"/>
        <v>1386.2854102913275</v>
      </c>
      <c r="BF327" s="5">
        <f t="shared" si="202"/>
        <v>1763.4455193548783</v>
      </c>
      <c r="BG327" s="5">
        <f t="shared" si="203"/>
        <v>1848.0921325629902</v>
      </c>
      <c r="BH327" s="5">
        <f t="shared" si="204"/>
        <v>2078.3699172809656</v>
      </c>
      <c r="BI327" s="5">
        <f t="shared" si="205"/>
        <v>2278.588219471957</v>
      </c>
      <c r="BJ327" s="5">
        <f t="shared" si="206"/>
        <v>2316.4386460164615</v>
      </c>
      <c r="BK327" s="5">
        <f t="shared" si="207"/>
        <v>2807.2750191007813</v>
      </c>
      <c r="BL327" s="5">
        <f t="shared" si="208"/>
        <v>2817.5378166786231</v>
      </c>
      <c r="BM327" s="5">
        <f t="shared" si="209"/>
        <v>2796.8436636385259</v>
      </c>
      <c r="BN327" s="5">
        <f t="shared" si="210"/>
        <v>2832.0622216293491</v>
      </c>
      <c r="BO327" s="5">
        <f t="shared" si="211"/>
        <v>3697.4018147467459</v>
      </c>
    </row>
    <row r="328" spans="1:67" x14ac:dyDescent="0.3">
      <c r="A328">
        <f t="shared" si="212"/>
        <v>324</v>
      </c>
      <c r="B328">
        <f t="shared" si="180"/>
        <v>471</v>
      </c>
      <c r="C328" s="5">
        <f>AU328*EXP('Capital Market Assumptions'!$B$22+'Capital Market Assumptions'!$B$23*'Random Draws'!B327)</f>
        <v>487.78952412131974</v>
      </c>
      <c r="D328" s="5">
        <f>AV328*EXP('Capital Market Assumptions'!$B$22+'Capital Market Assumptions'!$B$23*'Random Draws'!C327)</f>
        <v>553.4928070211231</v>
      </c>
      <c r="E328" s="5">
        <f>AW328*EXP('Capital Market Assumptions'!$B$22+'Capital Market Assumptions'!$B$23*'Random Draws'!D327)</f>
        <v>540.73204324250594</v>
      </c>
      <c r="F328" s="5">
        <f>AX328*EXP('Capital Market Assumptions'!$B$22+'Capital Market Assumptions'!$B$23*'Random Draws'!E327)</f>
        <v>565.36381296696629</v>
      </c>
      <c r="G328" s="5">
        <f>AY328*EXP('Capital Market Assumptions'!$B$22+'Capital Market Assumptions'!$B$23*'Random Draws'!F327)</f>
        <v>610.74841610819078</v>
      </c>
      <c r="H328" s="5">
        <f>AZ328*EXP('Capital Market Assumptions'!$B$22+'Capital Market Assumptions'!$B$23*'Random Draws'!G327)</f>
        <v>771.85107073620281</v>
      </c>
      <c r="I328" s="5">
        <f>BA328*EXP('Capital Market Assumptions'!$B$22+'Capital Market Assumptions'!$B$23*'Random Draws'!H327)</f>
        <v>728.17343108936893</v>
      </c>
      <c r="J328" s="5">
        <f>BB328*EXP('Capital Market Assumptions'!$B$22+'Capital Market Assumptions'!$B$23*'Random Draws'!I327)</f>
        <v>807.16418129278009</v>
      </c>
      <c r="K328" s="5">
        <f>BC328*EXP('Capital Market Assumptions'!$B$22+'Capital Market Assumptions'!$B$23*'Random Draws'!J327)</f>
        <v>829.15664440858302</v>
      </c>
      <c r="L328" s="5">
        <f>BD328*EXP('Capital Market Assumptions'!$B$22+'Capital Market Assumptions'!$B$23*'Random Draws'!K327)</f>
        <v>923.61856568179417</v>
      </c>
      <c r="M328" s="5">
        <f>BE328*EXP('Capital Market Assumptions'!$B$22+'Capital Market Assumptions'!$B$23*'Random Draws'!L327)</f>
        <v>912.78920710227828</v>
      </c>
      <c r="N328" s="5">
        <f>BF328*EXP('Capital Market Assumptions'!$B$22+'Capital Market Assumptions'!$B$23*'Random Draws'!M327)</f>
        <v>912.3105063343512</v>
      </c>
      <c r="O328" s="5">
        <f>BG328*EXP('Capital Market Assumptions'!$B$22+'Capital Market Assumptions'!$B$23*'Random Draws'!N327)</f>
        <v>901.26174879237806</v>
      </c>
      <c r="P328" s="5">
        <f>BH328*EXP('Capital Market Assumptions'!$B$22+'Capital Market Assumptions'!$B$23*'Random Draws'!O327)</f>
        <v>1010.7264026659419</v>
      </c>
      <c r="Q328" s="5">
        <f>BI328*EXP('Capital Market Assumptions'!$B$22+'Capital Market Assumptions'!$B$23*'Random Draws'!P327)</f>
        <v>928.64534555633907</v>
      </c>
      <c r="R328" s="5">
        <f>BJ328*EXP('Capital Market Assumptions'!$B$22+'Capital Market Assumptions'!$B$23*'Random Draws'!Q327)</f>
        <v>1033.7888194551999</v>
      </c>
      <c r="S328" s="5">
        <f>BK328*EXP('Capital Market Assumptions'!$B$22+'Capital Market Assumptions'!$B$23*'Random Draws'!R327)</f>
        <v>1266.9283133506015</v>
      </c>
      <c r="T328" s="5">
        <f>BL328*EXP('Capital Market Assumptions'!$B$22+'Capital Market Assumptions'!$B$23*'Random Draws'!S327)</f>
        <v>1258.8428467247788</v>
      </c>
      <c r="U328" s="5">
        <f>BM328*EXP('Capital Market Assumptions'!$B$22+'Capital Market Assumptions'!$B$23*'Random Draws'!T327)</f>
        <v>1451.8771982631288</v>
      </c>
      <c r="V328" s="5">
        <f>BN328*EXP('Capital Market Assumptions'!$B$22+'Capital Market Assumptions'!$B$23*'Random Draws'!U327)</f>
        <v>1606.1507947928565</v>
      </c>
      <c r="X328">
        <f t="shared" si="182"/>
        <v>4.2999999999999261E-2</v>
      </c>
      <c r="Y328">
        <f t="shared" si="183"/>
        <v>1.0600000000000023</v>
      </c>
      <c r="Z328">
        <f t="shared" si="184"/>
        <v>2.0930000000000035</v>
      </c>
      <c r="AA328">
        <f t="shared" si="185"/>
        <v>3.1530000000000058</v>
      </c>
      <c r="AB328">
        <f t="shared" si="186"/>
        <v>4.2659999999999911</v>
      </c>
      <c r="AC328">
        <f t="shared" si="187"/>
        <v>5.3020000000000067</v>
      </c>
      <c r="AD328">
        <f t="shared" si="188"/>
        <v>6.3569999999999993</v>
      </c>
      <c r="AE328">
        <f t="shared" si="189"/>
        <v>7.3900000000000006</v>
      </c>
      <c r="AF328">
        <f t="shared" si="190"/>
        <v>8.3549999999999898</v>
      </c>
      <c r="AG328">
        <f t="shared" si="191"/>
        <v>9.2480000000000047</v>
      </c>
      <c r="AH328">
        <v>9.9540000000000006</v>
      </c>
      <c r="AI328">
        <v>10.536</v>
      </c>
      <c r="AJ328">
        <v>11.061999999999999</v>
      </c>
      <c r="AK328">
        <v>11.587</v>
      </c>
      <c r="AL328">
        <v>12.256</v>
      </c>
      <c r="AM328">
        <v>12.815</v>
      </c>
      <c r="AN328">
        <v>13.287000000000001</v>
      </c>
      <c r="AO328">
        <v>13.785</v>
      </c>
      <c r="AP328">
        <v>14.218999999999999</v>
      </c>
      <c r="AQ328">
        <v>14.718999999999999</v>
      </c>
      <c r="AS328">
        <f t="shared" si="181"/>
        <v>471</v>
      </c>
      <c r="AT328">
        <f t="shared" si="181"/>
        <v>471</v>
      </c>
      <c r="AU328">
        <f t="shared" si="181"/>
        <v>471</v>
      </c>
      <c r="AV328" s="5">
        <f t="shared" si="192"/>
        <v>487.74652412131974</v>
      </c>
      <c r="AW328" s="5">
        <f t="shared" si="193"/>
        <v>552.43280702112315</v>
      </c>
      <c r="AX328" s="5">
        <f t="shared" si="194"/>
        <v>538.63904324250598</v>
      </c>
      <c r="AY328" s="5">
        <f t="shared" si="195"/>
        <v>562.21081296696627</v>
      </c>
      <c r="AZ328" s="5">
        <f t="shared" si="196"/>
        <v>606.48241610819082</v>
      </c>
      <c r="BA328" s="5">
        <f t="shared" si="197"/>
        <v>766.54907073620279</v>
      </c>
      <c r="BB328" s="5">
        <f t="shared" si="198"/>
        <v>721.81643108936896</v>
      </c>
      <c r="BC328" s="5">
        <f t="shared" si="199"/>
        <v>799.7741812927801</v>
      </c>
      <c r="BD328" s="5">
        <f t="shared" si="200"/>
        <v>820.801644408583</v>
      </c>
      <c r="BE328" s="5">
        <f t="shared" si="201"/>
        <v>914.37056568179412</v>
      </c>
      <c r="BF328" s="5">
        <f t="shared" si="202"/>
        <v>902.83520710227833</v>
      </c>
      <c r="BG328" s="5">
        <f t="shared" si="203"/>
        <v>901.77450633435126</v>
      </c>
      <c r="BH328" s="5">
        <f t="shared" si="204"/>
        <v>890.19974879237805</v>
      </c>
      <c r="BI328" s="5">
        <f t="shared" si="205"/>
        <v>999.13940266594193</v>
      </c>
      <c r="BJ328" s="5">
        <f t="shared" si="206"/>
        <v>916.38934555633909</v>
      </c>
      <c r="BK328" s="5">
        <f t="shared" si="207"/>
        <v>1020.9738194551999</v>
      </c>
      <c r="BL328" s="5">
        <f t="shared" si="208"/>
        <v>1253.6413133506014</v>
      </c>
      <c r="BM328" s="5">
        <f t="shared" si="209"/>
        <v>1245.0578467247788</v>
      </c>
      <c r="BN328" s="5">
        <f t="shared" si="210"/>
        <v>1437.6581982631287</v>
      </c>
      <c r="BO328" s="5">
        <f t="shared" si="211"/>
        <v>1591.4317947928564</v>
      </c>
    </row>
    <row r="329" spans="1:67" x14ac:dyDescent="0.3">
      <c r="A329">
        <f t="shared" si="212"/>
        <v>325</v>
      </c>
      <c r="B329">
        <f t="shared" si="180"/>
        <v>471</v>
      </c>
      <c r="C329" s="5">
        <f>AU329*EXP('Capital Market Assumptions'!$B$22+'Capital Market Assumptions'!$B$23*'Random Draws'!B328)</f>
        <v>522.69096034138715</v>
      </c>
      <c r="D329" s="5">
        <f>AV329*EXP('Capital Market Assumptions'!$B$22+'Capital Market Assumptions'!$B$23*'Random Draws'!C328)</f>
        <v>574.61780668318352</v>
      </c>
      <c r="E329" s="5">
        <f>AW329*EXP('Capital Market Assumptions'!$B$22+'Capital Market Assumptions'!$B$23*'Random Draws'!D328)</f>
        <v>465.41991482090128</v>
      </c>
      <c r="F329" s="5">
        <f>AX329*EXP('Capital Market Assumptions'!$B$22+'Capital Market Assumptions'!$B$23*'Random Draws'!E328)</f>
        <v>594.67806580906222</v>
      </c>
      <c r="G329" s="5">
        <f>AY329*EXP('Capital Market Assumptions'!$B$22+'Capital Market Assumptions'!$B$23*'Random Draws'!F328)</f>
        <v>749.20972169090282</v>
      </c>
      <c r="H329" s="5">
        <f>AZ329*EXP('Capital Market Assumptions'!$B$22+'Capital Market Assumptions'!$B$23*'Random Draws'!G328)</f>
        <v>879.67034528015449</v>
      </c>
      <c r="I329" s="5">
        <f>BA329*EXP('Capital Market Assumptions'!$B$22+'Capital Market Assumptions'!$B$23*'Random Draws'!H328)</f>
        <v>763.3405526187745</v>
      </c>
      <c r="J329" s="5">
        <f>BB329*EXP('Capital Market Assumptions'!$B$22+'Capital Market Assumptions'!$B$23*'Random Draws'!I328)</f>
        <v>892.74964093487085</v>
      </c>
      <c r="K329" s="5">
        <f>BC329*EXP('Capital Market Assumptions'!$B$22+'Capital Market Assumptions'!$B$23*'Random Draws'!J328)</f>
        <v>1021.1784710441855</v>
      </c>
      <c r="L329" s="5">
        <f>BD329*EXP('Capital Market Assumptions'!$B$22+'Capital Market Assumptions'!$B$23*'Random Draws'!K328)</f>
        <v>1003.3593387839744</v>
      </c>
      <c r="M329" s="5">
        <f>BE329*EXP('Capital Market Assumptions'!$B$22+'Capital Market Assumptions'!$B$23*'Random Draws'!L328)</f>
        <v>1051.4794265725432</v>
      </c>
      <c r="N329" s="5">
        <f>BF329*EXP('Capital Market Assumptions'!$B$22+'Capital Market Assumptions'!$B$23*'Random Draws'!M328)</f>
        <v>1056.4088976025857</v>
      </c>
      <c r="O329" s="5">
        <f>BG329*EXP('Capital Market Assumptions'!$B$22+'Capital Market Assumptions'!$B$23*'Random Draws'!N328)</f>
        <v>1129.6651530120894</v>
      </c>
      <c r="P329" s="5">
        <f>BH329*EXP('Capital Market Assumptions'!$B$22+'Capital Market Assumptions'!$B$23*'Random Draws'!O328)</f>
        <v>1227.7999126645705</v>
      </c>
      <c r="Q329" s="5">
        <f>BI329*EXP('Capital Market Assumptions'!$B$22+'Capital Market Assumptions'!$B$23*'Random Draws'!P328)</f>
        <v>1564.461398988966</v>
      </c>
      <c r="R329" s="5">
        <f>BJ329*EXP('Capital Market Assumptions'!$B$22+'Capital Market Assumptions'!$B$23*'Random Draws'!Q328)</f>
        <v>1545.4536425164526</v>
      </c>
      <c r="S329" s="5">
        <f>BK329*EXP('Capital Market Assumptions'!$B$22+'Capital Market Assumptions'!$B$23*'Random Draws'!R328)</f>
        <v>1859.8250823274961</v>
      </c>
      <c r="T329" s="5">
        <f>BL329*EXP('Capital Market Assumptions'!$B$22+'Capital Market Assumptions'!$B$23*'Random Draws'!S328)</f>
        <v>1680.478216471133</v>
      </c>
      <c r="U329" s="5">
        <f>BM329*EXP('Capital Market Assumptions'!$B$22+'Capital Market Assumptions'!$B$23*'Random Draws'!T328)</f>
        <v>1821.2599085823649</v>
      </c>
      <c r="V329" s="5">
        <f>BN329*EXP('Capital Market Assumptions'!$B$22+'Capital Market Assumptions'!$B$23*'Random Draws'!U328)</f>
        <v>1975.5594697316103</v>
      </c>
      <c r="X329">
        <f t="shared" si="182"/>
        <v>4.2999999999999261E-2</v>
      </c>
      <c r="Y329">
        <f t="shared" si="183"/>
        <v>1.0600000000000023</v>
      </c>
      <c r="Z329">
        <f t="shared" si="184"/>
        <v>2.0930000000000035</v>
      </c>
      <c r="AA329">
        <f t="shared" si="185"/>
        <v>3.1530000000000058</v>
      </c>
      <c r="AB329">
        <f t="shared" si="186"/>
        <v>4.2659999999999911</v>
      </c>
      <c r="AC329">
        <f t="shared" si="187"/>
        <v>5.3020000000000067</v>
      </c>
      <c r="AD329">
        <f t="shared" si="188"/>
        <v>6.3569999999999993</v>
      </c>
      <c r="AE329">
        <f t="shared" si="189"/>
        <v>7.3900000000000006</v>
      </c>
      <c r="AF329">
        <f t="shared" si="190"/>
        <v>8.3549999999999898</v>
      </c>
      <c r="AG329">
        <f t="shared" si="191"/>
        <v>9.2480000000000047</v>
      </c>
      <c r="AH329">
        <v>9.9540000000000006</v>
      </c>
      <c r="AI329">
        <v>10.536</v>
      </c>
      <c r="AJ329">
        <v>11.061999999999999</v>
      </c>
      <c r="AK329">
        <v>11.587</v>
      </c>
      <c r="AL329">
        <v>12.256</v>
      </c>
      <c r="AM329">
        <v>12.815</v>
      </c>
      <c r="AN329">
        <v>13.287000000000001</v>
      </c>
      <c r="AO329">
        <v>13.785</v>
      </c>
      <c r="AP329">
        <v>14.218999999999999</v>
      </c>
      <c r="AQ329">
        <v>14.718999999999999</v>
      </c>
      <c r="AS329">
        <f t="shared" si="181"/>
        <v>471</v>
      </c>
      <c r="AT329">
        <f t="shared" si="181"/>
        <v>471</v>
      </c>
      <c r="AU329">
        <f t="shared" si="181"/>
        <v>471</v>
      </c>
      <c r="AV329" s="5">
        <f t="shared" si="192"/>
        <v>522.64796034138715</v>
      </c>
      <c r="AW329" s="5">
        <f t="shared" si="193"/>
        <v>573.55780668318357</v>
      </c>
      <c r="AX329" s="5">
        <f t="shared" si="194"/>
        <v>463.32691482090127</v>
      </c>
      <c r="AY329" s="5">
        <f t="shared" si="195"/>
        <v>591.5250658090622</v>
      </c>
      <c r="AZ329" s="5">
        <f t="shared" si="196"/>
        <v>744.94372169090286</v>
      </c>
      <c r="BA329" s="5">
        <f t="shared" si="197"/>
        <v>874.36834528015447</v>
      </c>
      <c r="BB329" s="5">
        <f t="shared" si="198"/>
        <v>756.98355261877452</v>
      </c>
      <c r="BC329" s="5">
        <f t="shared" si="199"/>
        <v>885.35964093487087</v>
      </c>
      <c r="BD329" s="5">
        <f t="shared" si="200"/>
        <v>1012.8234710441855</v>
      </c>
      <c r="BE329" s="5">
        <f t="shared" si="201"/>
        <v>994.11133878397436</v>
      </c>
      <c r="BF329" s="5">
        <f t="shared" si="202"/>
        <v>1041.5254265725432</v>
      </c>
      <c r="BG329" s="5">
        <f t="shared" si="203"/>
        <v>1045.8728976025857</v>
      </c>
      <c r="BH329" s="5">
        <f t="shared" si="204"/>
        <v>1118.6031530120895</v>
      </c>
      <c r="BI329" s="5">
        <f t="shared" si="205"/>
        <v>1216.2129126645705</v>
      </c>
      <c r="BJ329" s="5">
        <f t="shared" si="206"/>
        <v>1552.205398988966</v>
      </c>
      <c r="BK329" s="5">
        <f t="shared" si="207"/>
        <v>1532.6386425164526</v>
      </c>
      <c r="BL329" s="5">
        <f t="shared" si="208"/>
        <v>1846.5380823274961</v>
      </c>
      <c r="BM329" s="5">
        <f t="shared" si="209"/>
        <v>1666.6932164711329</v>
      </c>
      <c r="BN329" s="5">
        <f t="shared" si="210"/>
        <v>1807.0409085823649</v>
      </c>
      <c r="BO329" s="5">
        <f t="shared" si="211"/>
        <v>1960.8404697316103</v>
      </c>
    </row>
    <row r="330" spans="1:67" x14ac:dyDescent="0.3">
      <c r="A330">
        <f t="shared" si="212"/>
        <v>326</v>
      </c>
      <c r="B330">
        <f t="shared" si="180"/>
        <v>471</v>
      </c>
      <c r="C330" s="5">
        <f>AU330*EXP('Capital Market Assumptions'!$B$22+'Capital Market Assumptions'!$B$23*'Random Draws'!B329)</f>
        <v>528.6946117098787</v>
      </c>
      <c r="D330" s="5">
        <f>AV330*EXP('Capital Market Assumptions'!$B$22+'Capital Market Assumptions'!$B$23*'Random Draws'!C329)</f>
        <v>529.76791500447359</v>
      </c>
      <c r="E330" s="5">
        <f>AW330*EXP('Capital Market Assumptions'!$B$22+'Capital Market Assumptions'!$B$23*'Random Draws'!D329)</f>
        <v>520.56107947710984</v>
      </c>
      <c r="F330" s="5">
        <f>AX330*EXP('Capital Market Assumptions'!$B$22+'Capital Market Assumptions'!$B$23*'Random Draws'!E329)</f>
        <v>445.17773186505076</v>
      </c>
      <c r="G330" s="5">
        <f>AY330*EXP('Capital Market Assumptions'!$B$22+'Capital Market Assumptions'!$B$23*'Random Draws'!F329)</f>
        <v>424.59134982794455</v>
      </c>
      <c r="H330" s="5">
        <f>AZ330*EXP('Capital Market Assumptions'!$B$22+'Capital Market Assumptions'!$B$23*'Random Draws'!G329)</f>
        <v>534.64581245311774</v>
      </c>
      <c r="I330" s="5">
        <f>BA330*EXP('Capital Market Assumptions'!$B$22+'Capital Market Assumptions'!$B$23*'Random Draws'!H329)</f>
        <v>656.54722578110477</v>
      </c>
      <c r="J330" s="5">
        <f>BB330*EXP('Capital Market Assumptions'!$B$22+'Capital Market Assumptions'!$B$23*'Random Draws'!I329)</f>
        <v>669.98236234663523</v>
      </c>
      <c r="K330" s="5">
        <f>BC330*EXP('Capital Market Assumptions'!$B$22+'Capital Market Assumptions'!$B$23*'Random Draws'!J329)</f>
        <v>695.50271832695353</v>
      </c>
      <c r="L330" s="5">
        <f>BD330*EXP('Capital Market Assumptions'!$B$22+'Capital Market Assumptions'!$B$23*'Random Draws'!K329)</f>
        <v>632.28756189565081</v>
      </c>
      <c r="M330" s="5">
        <f>BE330*EXP('Capital Market Assumptions'!$B$22+'Capital Market Assumptions'!$B$23*'Random Draws'!L329)</f>
        <v>655.18277508310268</v>
      </c>
      <c r="N330" s="5">
        <f>BF330*EXP('Capital Market Assumptions'!$B$22+'Capital Market Assumptions'!$B$23*'Random Draws'!M329)</f>
        <v>767.46121130103086</v>
      </c>
      <c r="O330" s="5">
        <f>BG330*EXP('Capital Market Assumptions'!$B$22+'Capital Market Assumptions'!$B$23*'Random Draws'!N329)</f>
        <v>799.02554980579464</v>
      </c>
      <c r="P330" s="5">
        <f>BH330*EXP('Capital Market Assumptions'!$B$22+'Capital Market Assumptions'!$B$23*'Random Draws'!O329)</f>
        <v>1116.7602668594202</v>
      </c>
      <c r="Q330" s="5">
        <f>BI330*EXP('Capital Market Assumptions'!$B$22+'Capital Market Assumptions'!$B$23*'Random Draws'!P329)</f>
        <v>1367.9559552454073</v>
      </c>
      <c r="R330" s="5">
        <f>BJ330*EXP('Capital Market Assumptions'!$B$22+'Capital Market Assumptions'!$B$23*'Random Draws'!Q329)</f>
        <v>1557.2687766656702</v>
      </c>
      <c r="S330" s="5">
        <f>BK330*EXP('Capital Market Assumptions'!$B$22+'Capital Market Assumptions'!$B$23*'Random Draws'!R329)</f>
        <v>1568.2702361563943</v>
      </c>
      <c r="T330" s="5">
        <f>BL330*EXP('Capital Market Assumptions'!$B$22+'Capital Market Assumptions'!$B$23*'Random Draws'!S329)</f>
        <v>1751.0683013722194</v>
      </c>
      <c r="U330" s="5">
        <f>BM330*EXP('Capital Market Assumptions'!$B$22+'Capital Market Assumptions'!$B$23*'Random Draws'!T329)</f>
        <v>2088.4090852071636</v>
      </c>
      <c r="V330" s="5">
        <f>BN330*EXP('Capital Market Assumptions'!$B$22+'Capital Market Assumptions'!$B$23*'Random Draws'!U329)</f>
        <v>2201.4633295226199</v>
      </c>
      <c r="X330">
        <f t="shared" si="182"/>
        <v>4.2999999999999261E-2</v>
      </c>
      <c r="Y330">
        <f t="shared" si="183"/>
        <v>1.0600000000000023</v>
      </c>
      <c r="Z330">
        <f t="shared" si="184"/>
        <v>2.0930000000000035</v>
      </c>
      <c r="AA330">
        <f t="shared" si="185"/>
        <v>3.1530000000000058</v>
      </c>
      <c r="AB330">
        <f t="shared" si="186"/>
        <v>4.2659999999999911</v>
      </c>
      <c r="AC330">
        <f t="shared" si="187"/>
        <v>5.3020000000000067</v>
      </c>
      <c r="AD330">
        <f t="shared" si="188"/>
        <v>6.3569999999999993</v>
      </c>
      <c r="AE330">
        <f t="shared" si="189"/>
        <v>7.3900000000000006</v>
      </c>
      <c r="AF330">
        <f t="shared" si="190"/>
        <v>8.3549999999999898</v>
      </c>
      <c r="AG330">
        <f t="shared" si="191"/>
        <v>9.2480000000000047</v>
      </c>
      <c r="AH330">
        <v>9.9540000000000006</v>
      </c>
      <c r="AI330">
        <v>10.536</v>
      </c>
      <c r="AJ330">
        <v>11.061999999999999</v>
      </c>
      <c r="AK330">
        <v>11.587</v>
      </c>
      <c r="AL330">
        <v>12.256</v>
      </c>
      <c r="AM330">
        <v>12.815</v>
      </c>
      <c r="AN330">
        <v>13.287000000000001</v>
      </c>
      <c r="AO330">
        <v>13.785</v>
      </c>
      <c r="AP330">
        <v>14.218999999999999</v>
      </c>
      <c r="AQ330">
        <v>14.718999999999999</v>
      </c>
      <c r="AS330">
        <f t="shared" si="181"/>
        <v>471</v>
      </c>
      <c r="AT330">
        <f t="shared" si="181"/>
        <v>471</v>
      </c>
      <c r="AU330">
        <f t="shared" si="181"/>
        <v>471</v>
      </c>
      <c r="AV330" s="5">
        <f t="shared" si="192"/>
        <v>528.65161170987869</v>
      </c>
      <c r="AW330" s="5">
        <f t="shared" si="193"/>
        <v>528.70791500447353</v>
      </c>
      <c r="AX330" s="5">
        <f t="shared" si="194"/>
        <v>518.46807947710988</v>
      </c>
      <c r="AY330" s="5">
        <f t="shared" si="195"/>
        <v>442.02473186505074</v>
      </c>
      <c r="AZ330" s="5">
        <f t="shared" si="196"/>
        <v>420.32534982794459</v>
      </c>
      <c r="BA330" s="5">
        <f t="shared" si="197"/>
        <v>529.34381245311772</v>
      </c>
      <c r="BB330" s="5">
        <f t="shared" si="198"/>
        <v>650.1902257811048</v>
      </c>
      <c r="BC330" s="5">
        <f t="shared" si="199"/>
        <v>662.59236234663524</v>
      </c>
      <c r="BD330" s="5">
        <f t="shared" si="200"/>
        <v>687.14771832695351</v>
      </c>
      <c r="BE330" s="5">
        <f t="shared" si="201"/>
        <v>623.03956189565076</v>
      </c>
      <c r="BF330" s="5">
        <f t="shared" si="202"/>
        <v>645.22877508310273</v>
      </c>
      <c r="BG330" s="5">
        <f t="shared" si="203"/>
        <v>756.92521130103091</v>
      </c>
      <c r="BH330" s="5">
        <f t="shared" si="204"/>
        <v>787.96354980579463</v>
      </c>
      <c r="BI330" s="5">
        <f t="shared" si="205"/>
        <v>1105.1732668594202</v>
      </c>
      <c r="BJ330" s="5">
        <f t="shared" si="206"/>
        <v>1355.6999552454072</v>
      </c>
      <c r="BK330" s="5">
        <f t="shared" si="207"/>
        <v>1544.4537766656701</v>
      </c>
      <c r="BL330" s="5">
        <f t="shared" si="208"/>
        <v>1554.9832361563942</v>
      </c>
      <c r="BM330" s="5">
        <f t="shared" si="209"/>
        <v>1737.2833013722193</v>
      </c>
      <c r="BN330" s="5">
        <f t="shared" si="210"/>
        <v>2074.1900852071635</v>
      </c>
      <c r="BO330" s="5">
        <f t="shared" si="211"/>
        <v>2186.7443295226199</v>
      </c>
    </row>
    <row r="331" spans="1:67" x14ac:dyDescent="0.3">
      <c r="A331">
        <f t="shared" si="212"/>
        <v>327</v>
      </c>
      <c r="B331">
        <f t="shared" si="180"/>
        <v>471</v>
      </c>
      <c r="C331" s="5">
        <f>AU331*EXP('Capital Market Assumptions'!$B$22+'Capital Market Assumptions'!$B$23*'Random Draws'!B330)</f>
        <v>452.8710564565701</v>
      </c>
      <c r="D331" s="5">
        <f>AV331*EXP('Capital Market Assumptions'!$B$22+'Capital Market Assumptions'!$B$23*'Random Draws'!C330)</f>
        <v>492.70412588267823</v>
      </c>
      <c r="E331" s="5">
        <f>AW331*EXP('Capital Market Assumptions'!$B$22+'Capital Market Assumptions'!$B$23*'Random Draws'!D330)</f>
        <v>599.61963477507481</v>
      </c>
      <c r="F331" s="5">
        <f>AX331*EXP('Capital Market Assumptions'!$B$22+'Capital Market Assumptions'!$B$23*'Random Draws'!E330)</f>
        <v>618.1865300235703</v>
      </c>
      <c r="G331" s="5">
        <f>AY331*EXP('Capital Market Assumptions'!$B$22+'Capital Market Assumptions'!$B$23*'Random Draws'!F330)</f>
        <v>454.66168547424445</v>
      </c>
      <c r="H331" s="5">
        <f>AZ331*EXP('Capital Market Assumptions'!$B$22+'Capital Market Assumptions'!$B$23*'Random Draws'!G330)</f>
        <v>561.04788347566387</v>
      </c>
      <c r="I331" s="5">
        <f>BA331*EXP('Capital Market Assumptions'!$B$22+'Capital Market Assumptions'!$B$23*'Random Draws'!H330)</f>
        <v>510.39186244106639</v>
      </c>
      <c r="J331" s="5">
        <f>BB331*EXP('Capital Market Assumptions'!$B$22+'Capital Market Assumptions'!$B$23*'Random Draws'!I330)</f>
        <v>521.34786858577593</v>
      </c>
      <c r="K331" s="5">
        <f>BC331*EXP('Capital Market Assumptions'!$B$22+'Capital Market Assumptions'!$B$23*'Random Draws'!J330)</f>
        <v>426.88179091775265</v>
      </c>
      <c r="L331" s="5">
        <f>BD331*EXP('Capital Market Assumptions'!$B$22+'Capital Market Assumptions'!$B$23*'Random Draws'!K330)</f>
        <v>405.36556714290174</v>
      </c>
      <c r="M331" s="5">
        <f>BE331*EXP('Capital Market Assumptions'!$B$22+'Capital Market Assumptions'!$B$23*'Random Draws'!L330)</f>
        <v>379.52329532941957</v>
      </c>
      <c r="N331" s="5">
        <f>BF331*EXP('Capital Market Assumptions'!$B$22+'Capital Market Assumptions'!$B$23*'Random Draws'!M330)</f>
        <v>359.51869437727896</v>
      </c>
      <c r="O331" s="5">
        <f>BG331*EXP('Capital Market Assumptions'!$B$22+'Capital Market Assumptions'!$B$23*'Random Draws'!N330)</f>
        <v>566.13941256782698</v>
      </c>
      <c r="P331" s="5">
        <f>BH331*EXP('Capital Market Assumptions'!$B$22+'Capital Market Assumptions'!$B$23*'Random Draws'!O330)</f>
        <v>677.27308552775037</v>
      </c>
      <c r="Q331" s="5">
        <f>BI331*EXP('Capital Market Assumptions'!$B$22+'Capital Market Assumptions'!$B$23*'Random Draws'!P330)</f>
        <v>676.84903978268153</v>
      </c>
      <c r="R331" s="5">
        <f>BJ331*EXP('Capital Market Assumptions'!$B$22+'Capital Market Assumptions'!$B$23*'Random Draws'!Q330)</f>
        <v>885.68942424335523</v>
      </c>
      <c r="S331" s="5">
        <f>BK331*EXP('Capital Market Assumptions'!$B$22+'Capital Market Assumptions'!$B$23*'Random Draws'!R330)</f>
        <v>978.95656306299361</v>
      </c>
      <c r="T331" s="5">
        <f>BL331*EXP('Capital Market Assumptions'!$B$22+'Capital Market Assumptions'!$B$23*'Random Draws'!S330)</f>
        <v>916.76651541641479</v>
      </c>
      <c r="U331" s="5">
        <f>BM331*EXP('Capital Market Assumptions'!$B$22+'Capital Market Assumptions'!$B$23*'Random Draws'!T330)</f>
        <v>858.93640442887624</v>
      </c>
      <c r="V331" s="5">
        <f>BN331*EXP('Capital Market Assumptions'!$B$22+'Capital Market Assumptions'!$B$23*'Random Draws'!U330)</f>
        <v>1250.3077505718609</v>
      </c>
      <c r="X331">
        <f t="shared" si="182"/>
        <v>4.2999999999999261E-2</v>
      </c>
      <c r="Y331">
        <f t="shared" si="183"/>
        <v>1.0600000000000023</v>
      </c>
      <c r="Z331">
        <f t="shared" si="184"/>
        <v>2.0930000000000035</v>
      </c>
      <c r="AA331">
        <f t="shared" si="185"/>
        <v>3.1530000000000058</v>
      </c>
      <c r="AB331">
        <f t="shared" si="186"/>
        <v>4.2659999999999911</v>
      </c>
      <c r="AC331">
        <f t="shared" si="187"/>
        <v>5.3020000000000067</v>
      </c>
      <c r="AD331">
        <f t="shared" si="188"/>
        <v>6.3569999999999993</v>
      </c>
      <c r="AE331">
        <f t="shared" si="189"/>
        <v>7.3900000000000006</v>
      </c>
      <c r="AF331">
        <f t="shared" si="190"/>
        <v>8.3549999999999898</v>
      </c>
      <c r="AG331">
        <f t="shared" si="191"/>
        <v>9.2480000000000047</v>
      </c>
      <c r="AH331">
        <v>9.9540000000000006</v>
      </c>
      <c r="AI331">
        <v>10.536</v>
      </c>
      <c r="AJ331">
        <v>11.061999999999999</v>
      </c>
      <c r="AK331">
        <v>11.587</v>
      </c>
      <c r="AL331">
        <v>12.256</v>
      </c>
      <c r="AM331">
        <v>12.815</v>
      </c>
      <c r="AN331">
        <v>13.287000000000001</v>
      </c>
      <c r="AO331">
        <v>13.785</v>
      </c>
      <c r="AP331">
        <v>14.218999999999999</v>
      </c>
      <c r="AQ331">
        <v>14.718999999999999</v>
      </c>
      <c r="AS331">
        <f t="shared" si="181"/>
        <v>471</v>
      </c>
      <c r="AT331">
        <f t="shared" si="181"/>
        <v>471</v>
      </c>
      <c r="AU331">
        <f t="shared" si="181"/>
        <v>471</v>
      </c>
      <c r="AV331" s="5">
        <f t="shared" si="192"/>
        <v>452.8280564565701</v>
      </c>
      <c r="AW331" s="5">
        <f t="shared" si="193"/>
        <v>491.64412588267822</v>
      </c>
      <c r="AX331" s="5">
        <f t="shared" si="194"/>
        <v>597.52663477507485</v>
      </c>
      <c r="AY331" s="5">
        <f t="shared" si="195"/>
        <v>615.03353002357028</v>
      </c>
      <c r="AZ331" s="5">
        <f t="shared" si="196"/>
        <v>450.39568547424449</v>
      </c>
      <c r="BA331" s="5">
        <f t="shared" si="197"/>
        <v>555.74588347566385</v>
      </c>
      <c r="BB331" s="5">
        <f t="shared" si="198"/>
        <v>504.03486244106637</v>
      </c>
      <c r="BC331" s="5">
        <f t="shared" si="199"/>
        <v>513.95786858577594</v>
      </c>
      <c r="BD331" s="5">
        <f t="shared" si="200"/>
        <v>418.52679091775269</v>
      </c>
      <c r="BE331" s="5">
        <f t="shared" si="201"/>
        <v>396.11756714290175</v>
      </c>
      <c r="BF331" s="5">
        <f t="shared" si="202"/>
        <v>369.56929532941956</v>
      </c>
      <c r="BG331" s="5">
        <f t="shared" si="203"/>
        <v>348.98269437727896</v>
      </c>
      <c r="BH331" s="5">
        <f t="shared" si="204"/>
        <v>555.07741256782697</v>
      </c>
      <c r="BI331" s="5">
        <f t="shared" si="205"/>
        <v>665.68608552775038</v>
      </c>
      <c r="BJ331" s="5">
        <f t="shared" si="206"/>
        <v>664.59303978268156</v>
      </c>
      <c r="BK331" s="5">
        <f t="shared" si="207"/>
        <v>872.87442424335518</v>
      </c>
      <c r="BL331" s="5">
        <f t="shared" si="208"/>
        <v>965.66956306299357</v>
      </c>
      <c r="BM331" s="5">
        <f t="shared" si="209"/>
        <v>902.98151541641482</v>
      </c>
      <c r="BN331" s="5">
        <f t="shared" si="210"/>
        <v>844.71740442887619</v>
      </c>
      <c r="BO331" s="5">
        <f t="shared" si="211"/>
        <v>1235.5887505718608</v>
      </c>
    </row>
    <row r="332" spans="1:67" x14ac:dyDescent="0.3">
      <c r="A332">
        <f t="shared" si="212"/>
        <v>328</v>
      </c>
      <c r="B332">
        <f t="shared" si="180"/>
        <v>471</v>
      </c>
      <c r="C332" s="5">
        <f>AU332*EXP('Capital Market Assumptions'!$B$22+'Capital Market Assumptions'!$B$23*'Random Draws'!B331)</f>
        <v>494.36505078288684</v>
      </c>
      <c r="D332" s="5">
        <f>AV332*EXP('Capital Market Assumptions'!$B$22+'Capital Market Assumptions'!$B$23*'Random Draws'!C331)</f>
        <v>603.99385992524662</v>
      </c>
      <c r="E332" s="5">
        <f>AW332*EXP('Capital Market Assumptions'!$B$22+'Capital Market Assumptions'!$B$23*'Random Draws'!D331)</f>
        <v>754.5202576192205</v>
      </c>
      <c r="F332" s="5">
        <f>AX332*EXP('Capital Market Assumptions'!$B$22+'Capital Market Assumptions'!$B$23*'Random Draws'!E331)</f>
        <v>871.54997008037913</v>
      </c>
      <c r="G332" s="5">
        <f>AY332*EXP('Capital Market Assumptions'!$B$22+'Capital Market Assumptions'!$B$23*'Random Draws'!F331)</f>
        <v>1134.6986916597891</v>
      </c>
      <c r="H332" s="5">
        <f>AZ332*EXP('Capital Market Assumptions'!$B$22+'Capital Market Assumptions'!$B$23*'Random Draws'!G331)</f>
        <v>1215.902020114323</v>
      </c>
      <c r="I332" s="5">
        <f>BA332*EXP('Capital Market Assumptions'!$B$22+'Capital Market Assumptions'!$B$23*'Random Draws'!H331)</f>
        <v>1329.2003226239794</v>
      </c>
      <c r="J332" s="5">
        <f>BB332*EXP('Capital Market Assumptions'!$B$22+'Capital Market Assumptions'!$B$23*'Random Draws'!I331)</f>
        <v>1318.3089507397233</v>
      </c>
      <c r="K332" s="5">
        <f>BC332*EXP('Capital Market Assumptions'!$B$22+'Capital Market Assumptions'!$B$23*'Random Draws'!J331)</f>
        <v>1271.4082046957656</v>
      </c>
      <c r="L332" s="5">
        <f>BD332*EXP('Capital Market Assumptions'!$B$22+'Capital Market Assumptions'!$B$23*'Random Draws'!K331)</f>
        <v>1545.1603392423037</v>
      </c>
      <c r="M332" s="5">
        <f>BE332*EXP('Capital Market Assumptions'!$B$22+'Capital Market Assumptions'!$B$23*'Random Draws'!L331)</f>
        <v>1881.9612415036315</v>
      </c>
      <c r="N332" s="5">
        <f>BF332*EXP('Capital Market Assumptions'!$B$22+'Capital Market Assumptions'!$B$23*'Random Draws'!M331)</f>
        <v>2031.7389939806601</v>
      </c>
      <c r="O332" s="5">
        <f>BG332*EXP('Capital Market Assumptions'!$B$22+'Capital Market Assumptions'!$B$23*'Random Draws'!N331)</f>
        <v>2056.1147619675298</v>
      </c>
      <c r="P332" s="5">
        <f>BH332*EXP('Capital Market Assumptions'!$B$22+'Capital Market Assumptions'!$B$23*'Random Draws'!O331)</f>
        <v>2635.2848851977064</v>
      </c>
      <c r="Q332" s="5">
        <f>BI332*EXP('Capital Market Assumptions'!$B$22+'Capital Market Assumptions'!$B$23*'Random Draws'!P331)</f>
        <v>2558.7757192400504</v>
      </c>
      <c r="R332" s="5">
        <f>BJ332*EXP('Capital Market Assumptions'!$B$22+'Capital Market Assumptions'!$B$23*'Random Draws'!Q331)</f>
        <v>2715.3495693088598</v>
      </c>
      <c r="S332" s="5">
        <f>BK332*EXP('Capital Market Assumptions'!$B$22+'Capital Market Assumptions'!$B$23*'Random Draws'!R331)</f>
        <v>3076.2820542598288</v>
      </c>
      <c r="T332" s="5">
        <f>BL332*EXP('Capital Market Assumptions'!$B$22+'Capital Market Assumptions'!$B$23*'Random Draws'!S331)</f>
        <v>3601.5255395023496</v>
      </c>
      <c r="U332" s="5">
        <f>BM332*EXP('Capital Market Assumptions'!$B$22+'Capital Market Assumptions'!$B$23*'Random Draws'!T331)</f>
        <v>3782.1865180506275</v>
      </c>
      <c r="V332" s="5">
        <f>BN332*EXP('Capital Market Assumptions'!$B$22+'Capital Market Assumptions'!$B$23*'Random Draws'!U331)</f>
        <v>4265.645810614581</v>
      </c>
      <c r="X332">
        <f t="shared" si="182"/>
        <v>4.2999999999999261E-2</v>
      </c>
      <c r="Y332">
        <f t="shared" si="183"/>
        <v>1.0600000000000023</v>
      </c>
      <c r="Z332">
        <f t="shared" si="184"/>
        <v>2.0930000000000035</v>
      </c>
      <c r="AA332">
        <f t="shared" si="185"/>
        <v>3.1530000000000058</v>
      </c>
      <c r="AB332">
        <f t="shared" si="186"/>
        <v>4.2659999999999911</v>
      </c>
      <c r="AC332">
        <f t="shared" si="187"/>
        <v>5.3020000000000067</v>
      </c>
      <c r="AD332">
        <f t="shared" si="188"/>
        <v>6.3569999999999993</v>
      </c>
      <c r="AE332">
        <f t="shared" si="189"/>
        <v>7.3900000000000006</v>
      </c>
      <c r="AF332">
        <f t="shared" si="190"/>
        <v>8.3549999999999898</v>
      </c>
      <c r="AG332">
        <f t="shared" si="191"/>
        <v>9.2480000000000047</v>
      </c>
      <c r="AH332">
        <v>9.9540000000000006</v>
      </c>
      <c r="AI332">
        <v>10.536</v>
      </c>
      <c r="AJ332">
        <v>11.061999999999999</v>
      </c>
      <c r="AK332">
        <v>11.587</v>
      </c>
      <c r="AL332">
        <v>12.256</v>
      </c>
      <c r="AM332">
        <v>12.815</v>
      </c>
      <c r="AN332">
        <v>13.287000000000001</v>
      </c>
      <c r="AO332">
        <v>13.785</v>
      </c>
      <c r="AP332">
        <v>14.218999999999999</v>
      </c>
      <c r="AQ332">
        <v>14.718999999999999</v>
      </c>
      <c r="AS332">
        <f t="shared" si="181"/>
        <v>471</v>
      </c>
      <c r="AT332">
        <f t="shared" si="181"/>
        <v>471</v>
      </c>
      <c r="AU332">
        <f t="shared" si="181"/>
        <v>471</v>
      </c>
      <c r="AV332" s="5">
        <f t="shared" si="192"/>
        <v>494.32205078288683</v>
      </c>
      <c r="AW332" s="5">
        <f t="shared" si="193"/>
        <v>602.93385992524668</v>
      </c>
      <c r="AX332" s="5">
        <f t="shared" si="194"/>
        <v>752.42725761922054</v>
      </c>
      <c r="AY332" s="5">
        <f t="shared" si="195"/>
        <v>868.39697008037911</v>
      </c>
      <c r="AZ332" s="5">
        <f t="shared" si="196"/>
        <v>1130.432691659789</v>
      </c>
      <c r="BA332" s="5">
        <f t="shared" si="197"/>
        <v>1210.6000201143231</v>
      </c>
      <c r="BB332" s="5">
        <f t="shared" si="198"/>
        <v>1322.8433226239795</v>
      </c>
      <c r="BC332" s="5">
        <f t="shared" si="199"/>
        <v>1310.9189507397232</v>
      </c>
      <c r="BD332" s="5">
        <f t="shared" si="200"/>
        <v>1263.0532046957655</v>
      </c>
      <c r="BE332" s="5">
        <f t="shared" si="201"/>
        <v>1535.9123392423037</v>
      </c>
      <c r="BF332" s="5">
        <f t="shared" si="202"/>
        <v>1872.0072415036316</v>
      </c>
      <c r="BG332" s="5">
        <f t="shared" si="203"/>
        <v>2021.20299398066</v>
      </c>
      <c r="BH332" s="5">
        <f t="shared" si="204"/>
        <v>2045.0527619675299</v>
      </c>
      <c r="BI332" s="5">
        <f t="shared" si="205"/>
        <v>2623.6978851977065</v>
      </c>
      <c r="BJ332" s="5">
        <f t="shared" si="206"/>
        <v>2546.5197192400506</v>
      </c>
      <c r="BK332" s="5">
        <f t="shared" si="207"/>
        <v>2702.5345693088598</v>
      </c>
      <c r="BL332" s="5">
        <f t="shared" si="208"/>
        <v>3062.995054259829</v>
      </c>
      <c r="BM332" s="5">
        <f t="shared" si="209"/>
        <v>3587.7405395023497</v>
      </c>
      <c r="BN332" s="5">
        <f t="shared" si="210"/>
        <v>3767.9675180506274</v>
      </c>
      <c r="BO332" s="5">
        <f t="shared" si="211"/>
        <v>4250.926810614581</v>
      </c>
    </row>
    <row r="333" spans="1:67" x14ac:dyDescent="0.3">
      <c r="A333">
        <f t="shared" si="212"/>
        <v>329</v>
      </c>
      <c r="B333">
        <f t="shared" si="180"/>
        <v>471</v>
      </c>
      <c r="C333" s="5">
        <f>AU333*EXP('Capital Market Assumptions'!$B$22+'Capital Market Assumptions'!$B$23*'Random Draws'!B332)</f>
        <v>393.73397893597189</v>
      </c>
      <c r="D333" s="5">
        <f>AV333*EXP('Capital Market Assumptions'!$B$22+'Capital Market Assumptions'!$B$23*'Random Draws'!C332)</f>
        <v>419.07367029400615</v>
      </c>
      <c r="E333" s="5">
        <f>AW333*EXP('Capital Market Assumptions'!$B$22+'Capital Market Assumptions'!$B$23*'Random Draws'!D332)</f>
        <v>512.3681233837292</v>
      </c>
      <c r="F333" s="5">
        <f>AX333*EXP('Capital Market Assumptions'!$B$22+'Capital Market Assumptions'!$B$23*'Random Draws'!E332)</f>
        <v>562.58443467888651</v>
      </c>
      <c r="G333" s="5">
        <f>AY333*EXP('Capital Market Assumptions'!$B$22+'Capital Market Assumptions'!$B$23*'Random Draws'!F332)</f>
        <v>670.06586296906482</v>
      </c>
      <c r="H333" s="5">
        <f>AZ333*EXP('Capital Market Assumptions'!$B$22+'Capital Market Assumptions'!$B$23*'Random Draws'!G332)</f>
        <v>760.54632126530157</v>
      </c>
      <c r="I333" s="5">
        <f>BA333*EXP('Capital Market Assumptions'!$B$22+'Capital Market Assumptions'!$B$23*'Random Draws'!H332)</f>
        <v>770.4526925058077</v>
      </c>
      <c r="J333" s="5">
        <f>BB333*EXP('Capital Market Assumptions'!$B$22+'Capital Market Assumptions'!$B$23*'Random Draws'!I332)</f>
        <v>803.83517447133158</v>
      </c>
      <c r="K333" s="5">
        <f>BC333*EXP('Capital Market Assumptions'!$B$22+'Capital Market Assumptions'!$B$23*'Random Draws'!J332)</f>
        <v>816.53082679861916</v>
      </c>
      <c r="L333" s="5">
        <f>BD333*EXP('Capital Market Assumptions'!$B$22+'Capital Market Assumptions'!$B$23*'Random Draws'!K332)</f>
        <v>926.29464528143365</v>
      </c>
      <c r="M333" s="5">
        <f>BE333*EXP('Capital Market Assumptions'!$B$22+'Capital Market Assumptions'!$B$23*'Random Draws'!L332)</f>
        <v>713.83885668232676</v>
      </c>
      <c r="N333" s="5">
        <f>BF333*EXP('Capital Market Assumptions'!$B$22+'Capital Market Assumptions'!$B$23*'Random Draws'!M332)</f>
        <v>610.71720655626518</v>
      </c>
      <c r="O333" s="5">
        <f>BG333*EXP('Capital Market Assumptions'!$B$22+'Capital Market Assumptions'!$B$23*'Random Draws'!N332)</f>
        <v>591.95435699206109</v>
      </c>
      <c r="P333" s="5">
        <f>BH333*EXP('Capital Market Assumptions'!$B$22+'Capital Market Assumptions'!$B$23*'Random Draws'!O332)</f>
        <v>624.46135952367342</v>
      </c>
      <c r="Q333" s="5">
        <f>BI333*EXP('Capital Market Assumptions'!$B$22+'Capital Market Assumptions'!$B$23*'Random Draws'!P332)</f>
        <v>588.09604881956329</v>
      </c>
      <c r="R333" s="5">
        <f>BJ333*EXP('Capital Market Assumptions'!$B$22+'Capital Market Assumptions'!$B$23*'Random Draws'!Q332)</f>
        <v>590.55199928867148</v>
      </c>
      <c r="S333" s="5">
        <f>BK333*EXP('Capital Market Assumptions'!$B$22+'Capital Market Assumptions'!$B$23*'Random Draws'!R332)</f>
        <v>631.51931176014352</v>
      </c>
      <c r="T333" s="5">
        <f>BL333*EXP('Capital Market Assumptions'!$B$22+'Capital Market Assumptions'!$B$23*'Random Draws'!S332)</f>
        <v>732.29009357444966</v>
      </c>
      <c r="U333" s="5">
        <f>BM333*EXP('Capital Market Assumptions'!$B$22+'Capital Market Assumptions'!$B$23*'Random Draws'!T332)</f>
        <v>884.36492664773118</v>
      </c>
      <c r="V333" s="5">
        <f>BN333*EXP('Capital Market Assumptions'!$B$22+'Capital Market Assumptions'!$B$23*'Random Draws'!U332)</f>
        <v>1051.1044889032178</v>
      </c>
      <c r="X333">
        <f t="shared" si="182"/>
        <v>4.2999999999999261E-2</v>
      </c>
      <c r="Y333">
        <f t="shared" si="183"/>
        <v>1.0600000000000023</v>
      </c>
      <c r="Z333">
        <f t="shared" si="184"/>
        <v>2.0930000000000035</v>
      </c>
      <c r="AA333">
        <f t="shared" si="185"/>
        <v>3.1530000000000058</v>
      </c>
      <c r="AB333">
        <f t="shared" si="186"/>
        <v>4.2659999999999911</v>
      </c>
      <c r="AC333">
        <f t="shared" si="187"/>
        <v>5.3020000000000067</v>
      </c>
      <c r="AD333">
        <f t="shared" si="188"/>
        <v>6.3569999999999993</v>
      </c>
      <c r="AE333">
        <f t="shared" si="189"/>
        <v>7.3900000000000006</v>
      </c>
      <c r="AF333">
        <f t="shared" si="190"/>
        <v>8.3549999999999898</v>
      </c>
      <c r="AG333">
        <f t="shared" si="191"/>
        <v>9.2480000000000047</v>
      </c>
      <c r="AH333">
        <v>9.9540000000000006</v>
      </c>
      <c r="AI333">
        <v>10.536</v>
      </c>
      <c r="AJ333">
        <v>11.061999999999999</v>
      </c>
      <c r="AK333">
        <v>11.587</v>
      </c>
      <c r="AL333">
        <v>12.256</v>
      </c>
      <c r="AM333">
        <v>12.815</v>
      </c>
      <c r="AN333">
        <v>13.287000000000001</v>
      </c>
      <c r="AO333">
        <v>13.785</v>
      </c>
      <c r="AP333">
        <v>14.218999999999999</v>
      </c>
      <c r="AQ333">
        <v>14.718999999999999</v>
      </c>
      <c r="AS333">
        <f t="shared" si="181"/>
        <v>471</v>
      </c>
      <c r="AT333">
        <f t="shared" si="181"/>
        <v>471</v>
      </c>
      <c r="AU333">
        <f t="shared" si="181"/>
        <v>471</v>
      </c>
      <c r="AV333" s="5">
        <f t="shared" si="192"/>
        <v>393.69097893597188</v>
      </c>
      <c r="AW333" s="5">
        <f t="shared" si="193"/>
        <v>418.01367029400615</v>
      </c>
      <c r="AX333" s="5">
        <f t="shared" si="194"/>
        <v>510.27512338372918</v>
      </c>
      <c r="AY333" s="5">
        <f t="shared" si="195"/>
        <v>559.43143467888649</v>
      </c>
      <c r="AZ333" s="5">
        <f t="shared" si="196"/>
        <v>665.79986296906486</v>
      </c>
      <c r="BA333" s="5">
        <f t="shared" si="197"/>
        <v>755.24432126530155</v>
      </c>
      <c r="BB333" s="5">
        <f t="shared" si="198"/>
        <v>764.09569250580773</v>
      </c>
      <c r="BC333" s="5">
        <f t="shared" si="199"/>
        <v>796.4451744713316</v>
      </c>
      <c r="BD333" s="5">
        <f t="shared" si="200"/>
        <v>808.17582679861914</v>
      </c>
      <c r="BE333" s="5">
        <f t="shared" si="201"/>
        <v>917.0466452814336</v>
      </c>
      <c r="BF333" s="5">
        <f t="shared" si="202"/>
        <v>703.88485668232681</v>
      </c>
      <c r="BG333" s="5">
        <f t="shared" si="203"/>
        <v>600.18120655626524</v>
      </c>
      <c r="BH333" s="5">
        <f t="shared" si="204"/>
        <v>580.89235699206108</v>
      </c>
      <c r="BI333" s="5">
        <f t="shared" si="205"/>
        <v>612.87435952367343</v>
      </c>
      <c r="BJ333" s="5">
        <f t="shared" si="206"/>
        <v>575.84004881956332</v>
      </c>
      <c r="BK333" s="5">
        <f t="shared" si="207"/>
        <v>577.73699928867143</v>
      </c>
      <c r="BL333" s="5">
        <f t="shared" si="208"/>
        <v>618.23231176014349</v>
      </c>
      <c r="BM333" s="5">
        <f t="shared" si="209"/>
        <v>718.50509357444969</v>
      </c>
      <c r="BN333" s="5">
        <f t="shared" si="210"/>
        <v>870.14592664773113</v>
      </c>
      <c r="BO333" s="5">
        <f t="shared" si="211"/>
        <v>1036.3854889032177</v>
      </c>
    </row>
    <row r="334" spans="1:67" x14ac:dyDescent="0.3">
      <c r="A334">
        <f t="shared" si="212"/>
        <v>330</v>
      </c>
      <c r="B334">
        <f t="shared" si="180"/>
        <v>471</v>
      </c>
      <c r="C334" s="5">
        <f>AU334*EXP('Capital Market Assumptions'!$B$22+'Capital Market Assumptions'!$B$23*'Random Draws'!B333)</f>
        <v>576.6187939659734</v>
      </c>
      <c r="D334" s="5">
        <f>AV334*EXP('Capital Market Assumptions'!$B$22+'Capital Market Assumptions'!$B$23*'Random Draws'!C333)</f>
        <v>670.69735451768929</v>
      </c>
      <c r="E334" s="5">
        <f>AW334*EXP('Capital Market Assumptions'!$B$22+'Capital Market Assumptions'!$B$23*'Random Draws'!D333)</f>
        <v>757.61095803190165</v>
      </c>
      <c r="F334" s="5">
        <f>AX334*EXP('Capital Market Assumptions'!$B$22+'Capital Market Assumptions'!$B$23*'Random Draws'!E333)</f>
        <v>966.72137481930838</v>
      </c>
      <c r="G334" s="5">
        <f>AY334*EXP('Capital Market Assumptions'!$B$22+'Capital Market Assumptions'!$B$23*'Random Draws'!F333)</f>
        <v>1178.822402382403</v>
      </c>
      <c r="H334" s="5">
        <f>AZ334*EXP('Capital Market Assumptions'!$B$22+'Capital Market Assumptions'!$B$23*'Random Draws'!G333)</f>
        <v>1370.4921856302772</v>
      </c>
      <c r="I334" s="5">
        <f>BA334*EXP('Capital Market Assumptions'!$B$22+'Capital Market Assumptions'!$B$23*'Random Draws'!H333)</f>
        <v>1347.1943876065534</v>
      </c>
      <c r="J334" s="5">
        <f>BB334*EXP('Capital Market Assumptions'!$B$22+'Capital Market Assumptions'!$B$23*'Random Draws'!I333)</f>
        <v>1624.4573453043313</v>
      </c>
      <c r="K334" s="5">
        <f>BC334*EXP('Capital Market Assumptions'!$B$22+'Capital Market Assumptions'!$B$23*'Random Draws'!J333)</f>
        <v>1271.5148134721978</v>
      </c>
      <c r="L334" s="5">
        <f>BD334*EXP('Capital Market Assumptions'!$B$22+'Capital Market Assumptions'!$B$23*'Random Draws'!K333)</f>
        <v>1239.1958832666187</v>
      </c>
      <c r="M334" s="5">
        <f>BE334*EXP('Capital Market Assumptions'!$B$22+'Capital Market Assumptions'!$B$23*'Random Draws'!L333)</f>
        <v>1117.1571440363382</v>
      </c>
      <c r="N334" s="5">
        <f>BF334*EXP('Capital Market Assumptions'!$B$22+'Capital Market Assumptions'!$B$23*'Random Draws'!M333)</f>
        <v>1094.3973062938098</v>
      </c>
      <c r="O334" s="5">
        <f>BG334*EXP('Capital Market Assumptions'!$B$22+'Capital Market Assumptions'!$B$23*'Random Draws'!N333)</f>
        <v>1151.5033523486668</v>
      </c>
      <c r="P334" s="5">
        <f>BH334*EXP('Capital Market Assumptions'!$B$22+'Capital Market Assumptions'!$B$23*'Random Draws'!O333)</f>
        <v>1484.6459730984077</v>
      </c>
      <c r="Q334" s="5">
        <f>BI334*EXP('Capital Market Assumptions'!$B$22+'Capital Market Assumptions'!$B$23*'Random Draws'!P333)</f>
        <v>1479.9423909815782</v>
      </c>
      <c r="R334" s="5">
        <f>BJ334*EXP('Capital Market Assumptions'!$B$22+'Capital Market Assumptions'!$B$23*'Random Draws'!Q333)</f>
        <v>1752.9983924573996</v>
      </c>
      <c r="S334" s="5">
        <f>BK334*EXP('Capital Market Assumptions'!$B$22+'Capital Market Assumptions'!$B$23*'Random Draws'!R333)</f>
        <v>2000.3936904852976</v>
      </c>
      <c r="T334" s="5">
        <f>BL334*EXP('Capital Market Assumptions'!$B$22+'Capital Market Assumptions'!$B$23*'Random Draws'!S333)</f>
        <v>2109.4305055840418</v>
      </c>
      <c r="U334" s="5">
        <f>BM334*EXP('Capital Market Assumptions'!$B$22+'Capital Market Assumptions'!$B$23*'Random Draws'!T333)</f>
        <v>2092.0191156964765</v>
      </c>
      <c r="V334" s="5">
        <f>BN334*EXP('Capital Market Assumptions'!$B$22+'Capital Market Assumptions'!$B$23*'Random Draws'!U333)</f>
        <v>2999.761363377721</v>
      </c>
      <c r="X334">
        <f t="shared" si="182"/>
        <v>4.2999999999999261E-2</v>
      </c>
      <c r="Y334">
        <f t="shared" si="183"/>
        <v>1.0600000000000023</v>
      </c>
      <c r="Z334">
        <f t="shared" si="184"/>
        <v>2.0930000000000035</v>
      </c>
      <c r="AA334">
        <f t="shared" si="185"/>
        <v>3.1530000000000058</v>
      </c>
      <c r="AB334">
        <f t="shared" si="186"/>
        <v>4.2659999999999911</v>
      </c>
      <c r="AC334">
        <f t="shared" si="187"/>
        <v>5.3020000000000067</v>
      </c>
      <c r="AD334">
        <f t="shared" si="188"/>
        <v>6.3569999999999993</v>
      </c>
      <c r="AE334">
        <f t="shared" si="189"/>
        <v>7.3900000000000006</v>
      </c>
      <c r="AF334">
        <f t="shared" si="190"/>
        <v>8.3549999999999898</v>
      </c>
      <c r="AG334">
        <f t="shared" si="191"/>
        <v>9.2480000000000047</v>
      </c>
      <c r="AH334">
        <v>9.9540000000000006</v>
      </c>
      <c r="AI334">
        <v>10.536</v>
      </c>
      <c r="AJ334">
        <v>11.061999999999999</v>
      </c>
      <c r="AK334">
        <v>11.587</v>
      </c>
      <c r="AL334">
        <v>12.256</v>
      </c>
      <c r="AM334">
        <v>12.815</v>
      </c>
      <c r="AN334">
        <v>13.287000000000001</v>
      </c>
      <c r="AO334">
        <v>13.785</v>
      </c>
      <c r="AP334">
        <v>14.218999999999999</v>
      </c>
      <c r="AQ334">
        <v>14.718999999999999</v>
      </c>
      <c r="AS334">
        <f t="shared" si="181"/>
        <v>471</v>
      </c>
      <c r="AT334">
        <f t="shared" si="181"/>
        <v>471</v>
      </c>
      <c r="AU334">
        <f t="shared" si="181"/>
        <v>471</v>
      </c>
      <c r="AV334" s="5">
        <f t="shared" si="192"/>
        <v>576.57579396597339</v>
      </c>
      <c r="AW334" s="5">
        <f t="shared" si="193"/>
        <v>669.63735451768935</v>
      </c>
      <c r="AX334" s="5">
        <f t="shared" si="194"/>
        <v>755.51795803190168</v>
      </c>
      <c r="AY334" s="5">
        <f t="shared" si="195"/>
        <v>963.56837481930836</v>
      </c>
      <c r="AZ334" s="5">
        <f t="shared" si="196"/>
        <v>1174.5564023824029</v>
      </c>
      <c r="BA334" s="5">
        <f t="shared" si="197"/>
        <v>1365.1901856302773</v>
      </c>
      <c r="BB334" s="5">
        <f t="shared" si="198"/>
        <v>1340.8373876065534</v>
      </c>
      <c r="BC334" s="5">
        <f t="shared" si="199"/>
        <v>1617.0673453043312</v>
      </c>
      <c r="BD334" s="5">
        <f t="shared" si="200"/>
        <v>1263.1598134721978</v>
      </c>
      <c r="BE334" s="5">
        <f t="shared" si="201"/>
        <v>1229.9478832666186</v>
      </c>
      <c r="BF334" s="5">
        <f t="shared" si="202"/>
        <v>1107.2031440363382</v>
      </c>
      <c r="BG334" s="5">
        <f t="shared" si="203"/>
        <v>1083.8613062938098</v>
      </c>
      <c r="BH334" s="5">
        <f t="shared" si="204"/>
        <v>1140.4413523486669</v>
      </c>
      <c r="BI334" s="5">
        <f t="shared" si="205"/>
        <v>1473.0589730984077</v>
      </c>
      <c r="BJ334" s="5">
        <f t="shared" si="206"/>
        <v>1467.6863909815781</v>
      </c>
      <c r="BK334" s="5">
        <f t="shared" si="207"/>
        <v>1740.1833924573996</v>
      </c>
      <c r="BL334" s="5">
        <f t="shared" si="208"/>
        <v>1987.1066904852976</v>
      </c>
      <c r="BM334" s="5">
        <f t="shared" si="209"/>
        <v>2095.645505584042</v>
      </c>
      <c r="BN334" s="5">
        <f t="shared" si="210"/>
        <v>2077.8001156964765</v>
      </c>
      <c r="BO334" s="5">
        <f t="shared" si="211"/>
        <v>2985.0423633777209</v>
      </c>
    </row>
    <row r="335" spans="1:67" x14ac:dyDescent="0.3">
      <c r="A335">
        <f t="shared" si="212"/>
        <v>331</v>
      </c>
      <c r="B335">
        <f t="shared" si="180"/>
        <v>471</v>
      </c>
      <c r="C335" s="5">
        <f>AU335*EXP('Capital Market Assumptions'!$B$22+'Capital Market Assumptions'!$B$23*'Random Draws'!B334)</f>
        <v>469.01263901316929</v>
      </c>
      <c r="D335" s="5">
        <f>AV335*EXP('Capital Market Assumptions'!$B$22+'Capital Market Assumptions'!$B$23*'Random Draws'!C334)</f>
        <v>498.94178276011979</v>
      </c>
      <c r="E335" s="5">
        <f>AW335*EXP('Capital Market Assumptions'!$B$22+'Capital Market Assumptions'!$B$23*'Random Draws'!D334)</f>
        <v>544.70259733492412</v>
      </c>
      <c r="F335" s="5">
        <f>AX335*EXP('Capital Market Assumptions'!$B$22+'Capital Market Assumptions'!$B$23*'Random Draws'!E334)</f>
        <v>566.91726928279627</v>
      </c>
      <c r="G335" s="5">
        <f>AY335*EXP('Capital Market Assumptions'!$B$22+'Capital Market Assumptions'!$B$23*'Random Draws'!F334)</f>
        <v>557.52873897980373</v>
      </c>
      <c r="H335" s="5">
        <f>AZ335*EXP('Capital Market Assumptions'!$B$22+'Capital Market Assumptions'!$B$23*'Random Draws'!G334)</f>
        <v>603.72551240115934</v>
      </c>
      <c r="I335" s="5">
        <f>BA335*EXP('Capital Market Assumptions'!$B$22+'Capital Market Assumptions'!$B$23*'Random Draws'!H334)</f>
        <v>623.05566135163053</v>
      </c>
      <c r="J335" s="5">
        <f>BB335*EXP('Capital Market Assumptions'!$B$22+'Capital Market Assumptions'!$B$23*'Random Draws'!I334)</f>
        <v>603.55346978220234</v>
      </c>
      <c r="K335" s="5">
        <f>BC335*EXP('Capital Market Assumptions'!$B$22+'Capital Market Assumptions'!$B$23*'Random Draws'!J334)</f>
        <v>735.36039182973843</v>
      </c>
      <c r="L335" s="5">
        <f>BD335*EXP('Capital Market Assumptions'!$B$22+'Capital Market Assumptions'!$B$23*'Random Draws'!K334)</f>
        <v>842.39736718889492</v>
      </c>
      <c r="M335" s="5">
        <f>BE335*EXP('Capital Market Assumptions'!$B$22+'Capital Market Assumptions'!$B$23*'Random Draws'!L334)</f>
        <v>978.7128216179641</v>
      </c>
      <c r="N335" s="5">
        <f>BF335*EXP('Capital Market Assumptions'!$B$22+'Capital Market Assumptions'!$B$23*'Random Draws'!M334)</f>
        <v>1008.7608284702828</v>
      </c>
      <c r="O335" s="5">
        <f>BG335*EXP('Capital Market Assumptions'!$B$22+'Capital Market Assumptions'!$B$23*'Random Draws'!N334)</f>
        <v>957.38650907599458</v>
      </c>
      <c r="P335" s="5">
        <f>BH335*EXP('Capital Market Assumptions'!$B$22+'Capital Market Assumptions'!$B$23*'Random Draws'!O334)</f>
        <v>1085.0236660316241</v>
      </c>
      <c r="Q335" s="5">
        <f>BI335*EXP('Capital Market Assumptions'!$B$22+'Capital Market Assumptions'!$B$23*'Random Draws'!P334)</f>
        <v>1071.9764234539159</v>
      </c>
      <c r="R335" s="5">
        <f>BJ335*EXP('Capital Market Assumptions'!$B$22+'Capital Market Assumptions'!$B$23*'Random Draws'!Q334)</f>
        <v>1077.9453979376597</v>
      </c>
      <c r="S335" s="5">
        <f>BK335*EXP('Capital Market Assumptions'!$B$22+'Capital Market Assumptions'!$B$23*'Random Draws'!R334)</f>
        <v>1038.5873379344582</v>
      </c>
      <c r="T335" s="5">
        <f>BL335*EXP('Capital Market Assumptions'!$B$22+'Capital Market Assumptions'!$B$23*'Random Draws'!S334)</f>
        <v>1236.2903449520552</v>
      </c>
      <c r="U335" s="5">
        <f>BM335*EXP('Capital Market Assumptions'!$B$22+'Capital Market Assumptions'!$B$23*'Random Draws'!T334)</f>
        <v>1132.6018704285061</v>
      </c>
      <c r="V335" s="5">
        <f>BN335*EXP('Capital Market Assumptions'!$B$22+'Capital Market Assumptions'!$B$23*'Random Draws'!U334)</f>
        <v>1156.1533847339449</v>
      </c>
      <c r="X335">
        <f t="shared" si="182"/>
        <v>4.2999999999999261E-2</v>
      </c>
      <c r="Y335">
        <f t="shared" si="183"/>
        <v>1.0600000000000023</v>
      </c>
      <c r="Z335">
        <f t="shared" si="184"/>
        <v>2.0930000000000035</v>
      </c>
      <c r="AA335">
        <f t="shared" si="185"/>
        <v>3.1530000000000058</v>
      </c>
      <c r="AB335">
        <f t="shared" si="186"/>
        <v>4.2659999999999911</v>
      </c>
      <c r="AC335">
        <f t="shared" si="187"/>
        <v>5.3020000000000067</v>
      </c>
      <c r="AD335">
        <f t="shared" si="188"/>
        <v>6.3569999999999993</v>
      </c>
      <c r="AE335">
        <f t="shared" si="189"/>
        <v>7.3900000000000006</v>
      </c>
      <c r="AF335">
        <f t="shared" si="190"/>
        <v>8.3549999999999898</v>
      </c>
      <c r="AG335">
        <f t="shared" si="191"/>
        <v>9.2480000000000047</v>
      </c>
      <c r="AH335">
        <v>9.9540000000000006</v>
      </c>
      <c r="AI335">
        <v>10.536</v>
      </c>
      <c r="AJ335">
        <v>11.061999999999999</v>
      </c>
      <c r="AK335">
        <v>11.587</v>
      </c>
      <c r="AL335">
        <v>12.256</v>
      </c>
      <c r="AM335">
        <v>12.815</v>
      </c>
      <c r="AN335">
        <v>13.287000000000001</v>
      </c>
      <c r="AO335">
        <v>13.785</v>
      </c>
      <c r="AP335">
        <v>14.218999999999999</v>
      </c>
      <c r="AQ335">
        <v>14.718999999999999</v>
      </c>
      <c r="AS335">
        <f t="shared" si="181"/>
        <v>471</v>
      </c>
      <c r="AT335">
        <f t="shared" si="181"/>
        <v>471</v>
      </c>
      <c r="AU335">
        <f t="shared" si="181"/>
        <v>471</v>
      </c>
      <c r="AV335" s="5">
        <f t="shared" si="192"/>
        <v>468.96963901316929</v>
      </c>
      <c r="AW335" s="5">
        <f t="shared" si="193"/>
        <v>497.88178276011979</v>
      </c>
      <c r="AX335" s="5">
        <f t="shared" si="194"/>
        <v>542.60959733492416</v>
      </c>
      <c r="AY335" s="5">
        <f t="shared" si="195"/>
        <v>563.76426928279625</v>
      </c>
      <c r="AZ335" s="5">
        <f t="shared" si="196"/>
        <v>553.26273897980377</v>
      </c>
      <c r="BA335" s="5">
        <f t="shared" si="197"/>
        <v>598.42351240115931</v>
      </c>
      <c r="BB335" s="5">
        <f t="shared" si="198"/>
        <v>616.69866135163056</v>
      </c>
      <c r="BC335" s="5">
        <f t="shared" si="199"/>
        <v>596.16346978220236</v>
      </c>
      <c r="BD335" s="5">
        <f t="shared" si="200"/>
        <v>727.00539182973841</v>
      </c>
      <c r="BE335" s="5">
        <f t="shared" si="201"/>
        <v>833.14936718889487</v>
      </c>
      <c r="BF335" s="5">
        <f t="shared" si="202"/>
        <v>968.75882161796414</v>
      </c>
      <c r="BG335" s="5">
        <f t="shared" si="203"/>
        <v>998.22482847028289</v>
      </c>
      <c r="BH335" s="5">
        <f t="shared" si="204"/>
        <v>946.32450907599457</v>
      </c>
      <c r="BI335" s="5">
        <f t="shared" si="205"/>
        <v>1073.4366660316241</v>
      </c>
      <c r="BJ335" s="5">
        <f t="shared" si="206"/>
        <v>1059.7204234539158</v>
      </c>
      <c r="BK335" s="5">
        <f t="shared" si="207"/>
        <v>1065.1303979376596</v>
      </c>
      <c r="BL335" s="5">
        <f t="shared" si="208"/>
        <v>1025.3003379344582</v>
      </c>
      <c r="BM335" s="5">
        <f t="shared" si="209"/>
        <v>1222.5053449520551</v>
      </c>
      <c r="BN335" s="5">
        <f t="shared" si="210"/>
        <v>1118.3828704285061</v>
      </c>
      <c r="BO335" s="5">
        <f t="shared" si="211"/>
        <v>1141.4343847339449</v>
      </c>
    </row>
    <row r="336" spans="1:67" x14ac:dyDescent="0.3">
      <c r="A336">
        <f t="shared" si="212"/>
        <v>332</v>
      </c>
      <c r="B336">
        <f t="shared" si="180"/>
        <v>471</v>
      </c>
      <c r="C336" s="5">
        <f>AU336*EXP('Capital Market Assumptions'!$B$22+'Capital Market Assumptions'!$B$23*'Random Draws'!B335)</f>
        <v>438.66060170429876</v>
      </c>
      <c r="D336" s="5">
        <f>AV336*EXP('Capital Market Assumptions'!$B$22+'Capital Market Assumptions'!$B$23*'Random Draws'!C335)</f>
        <v>503.37448151600205</v>
      </c>
      <c r="E336" s="5">
        <f>AW336*EXP('Capital Market Assumptions'!$B$22+'Capital Market Assumptions'!$B$23*'Random Draws'!D335)</f>
        <v>475.3640622810405</v>
      </c>
      <c r="F336" s="5">
        <f>AX336*EXP('Capital Market Assumptions'!$B$22+'Capital Market Assumptions'!$B$23*'Random Draws'!E335)</f>
        <v>591.93509103483507</v>
      </c>
      <c r="G336" s="5">
        <f>AY336*EXP('Capital Market Assumptions'!$B$22+'Capital Market Assumptions'!$B$23*'Random Draws'!F335)</f>
        <v>549.51881153860961</v>
      </c>
      <c r="H336" s="5">
        <f>AZ336*EXP('Capital Market Assumptions'!$B$22+'Capital Market Assumptions'!$B$23*'Random Draws'!G335)</f>
        <v>523.60605293684159</v>
      </c>
      <c r="I336" s="5">
        <f>BA336*EXP('Capital Market Assumptions'!$B$22+'Capital Market Assumptions'!$B$23*'Random Draws'!H335)</f>
        <v>609.20695104618505</v>
      </c>
      <c r="J336" s="5">
        <f>BB336*EXP('Capital Market Assumptions'!$B$22+'Capital Market Assumptions'!$B$23*'Random Draws'!I335)</f>
        <v>720.28426914620172</v>
      </c>
      <c r="K336" s="5">
        <f>BC336*EXP('Capital Market Assumptions'!$B$22+'Capital Market Assumptions'!$B$23*'Random Draws'!J335)</f>
        <v>688.44247746365113</v>
      </c>
      <c r="L336" s="5">
        <f>BD336*EXP('Capital Market Assumptions'!$B$22+'Capital Market Assumptions'!$B$23*'Random Draws'!K335)</f>
        <v>888.99254989126553</v>
      </c>
      <c r="M336" s="5">
        <f>BE336*EXP('Capital Market Assumptions'!$B$22+'Capital Market Assumptions'!$B$23*'Random Draws'!L335)</f>
        <v>921.55025035767699</v>
      </c>
      <c r="N336" s="5">
        <f>BF336*EXP('Capital Market Assumptions'!$B$22+'Capital Market Assumptions'!$B$23*'Random Draws'!M335)</f>
        <v>1071.6997816294008</v>
      </c>
      <c r="O336" s="5">
        <f>BG336*EXP('Capital Market Assumptions'!$B$22+'Capital Market Assumptions'!$B$23*'Random Draws'!N335)</f>
        <v>1275.3520693973751</v>
      </c>
      <c r="P336" s="5">
        <f>BH336*EXP('Capital Market Assumptions'!$B$22+'Capital Market Assumptions'!$B$23*'Random Draws'!O335)</f>
        <v>1224.4206479926115</v>
      </c>
      <c r="Q336" s="5">
        <f>BI336*EXP('Capital Market Assumptions'!$B$22+'Capital Market Assumptions'!$B$23*'Random Draws'!P335)</f>
        <v>1529.9471511143886</v>
      </c>
      <c r="R336" s="5">
        <f>BJ336*EXP('Capital Market Assumptions'!$B$22+'Capital Market Assumptions'!$B$23*'Random Draws'!Q335)</f>
        <v>1823.2240968753406</v>
      </c>
      <c r="S336" s="5">
        <f>BK336*EXP('Capital Market Assumptions'!$B$22+'Capital Market Assumptions'!$B$23*'Random Draws'!R335)</f>
        <v>1919.4842929524909</v>
      </c>
      <c r="T336" s="5">
        <f>BL336*EXP('Capital Market Assumptions'!$B$22+'Capital Market Assumptions'!$B$23*'Random Draws'!S335)</f>
        <v>1902.8959257850706</v>
      </c>
      <c r="U336" s="5">
        <f>BM336*EXP('Capital Market Assumptions'!$B$22+'Capital Market Assumptions'!$B$23*'Random Draws'!T335)</f>
        <v>1697.1517074644948</v>
      </c>
      <c r="V336" s="5">
        <f>BN336*EXP('Capital Market Assumptions'!$B$22+'Capital Market Assumptions'!$B$23*'Random Draws'!U335)</f>
        <v>1840.2738148901133</v>
      </c>
      <c r="X336">
        <f t="shared" si="182"/>
        <v>4.2999999999999261E-2</v>
      </c>
      <c r="Y336">
        <f t="shared" si="183"/>
        <v>1.0600000000000023</v>
      </c>
      <c r="Z336">
        <f t="shared" si="184"/>
        <v>2.0930000000000035</v>
      </c>
      <c r="AA336">
        <f t="shared" si="185"/>
        <v>3.1530000000000058</v>
      </c>
      <c r="AB336">
        <f t="shared" si="186"/>
        <v>4.2659999999999911</v>
      </c>
      <c r="AC336">
        <f t="shared" si="187"/>
        <v>5.3020000000000067</v>
      </c>
      <c r="AD336">
        <f t="shared" si="188"/>
        <v>6.3569999999999993</v>
      </c>
      <c r="AE336">
        <f t="shared" si="189"/>
        <v>7.3900000000000006</v>
      </c>
      <c r="AF336">
        <f t="shared" si="190"/>
        <v>8.3549999999999898</v>
      </c>
      <c r="AG336">
        <f t="shared" si="191"/>
        <v>9.2480000000000047</v>
      </c>
      <c r="AH336">
        <v>9.9540000000000006</v>
      </c>
      <c r="AI336">
        <v>10.536</v>
      </c>
      <c r="AJ336">
        <v>11.061999999999999</v>
      </c>
      <c r="AK336">
        <v>11.587</v>
      </c>
      <c r="AL336">
        <v>12.256</v>
      </c>
      <c r="AM336">
        <v>12.815</v>
      </c>
      <c r="AN336">
        <v>13.287000000000001</v>
      </c>
      <c r="AO336">
        <v>13.785</v>
      </c>
      <c r="AP336">
        <v>14.218999999999999</v>
      </c>
      <c r="AQ336">
        <v>14.718999999999999</v>
      </c>
      <c r="AS336">
        <f t="shared" si="181"/>
        <v>471</v>
      </c>
      <c r="AT336">
        <f t="shared" si="181"/>
        <v>471</v>
      </c>
      <c r="AU336">
        <f t="shared" si="181"/>
        <v>471</v>
      </c>
      <c r="AV336" s="5">
        <f t="shared" si="192"/>
        <v>438.61760170429875</v>
      </c>
      <c r="AW336" s="5">
        <f t="shared" si="193"/>
        <v>502.31448151600205</v>
      </c>
      <c r="AX336" s="5">
        <f t="shared" si="194"/>
        <v>473.27106228104049</v>
      </c>
      <c r="AY336" s="5">
        <f t="shared" si="195"/>
        <v>588.78209103483505</v>
      </c>
      <c r="AZ336" s="5">
        <f t="shared" si="196"/>
        <v>545.25281153860965</v>
      </c>
      <c r="BA336" s="5">
        <f t="shared" si="197"/>
        <v>518.30405293684157</v>
      </c>
      <c r="BB336" s="5">
        <f t="shared" si="198"/>
        <v>602.84995104618508</v>
      </c>
      <c r="BC336" s="5">
        <f t="shared" si="199"/>
        <v>712.89426914620174</v>
      </c>
      <c r="BD336" s="5">
        <f t="shared" si="200"/>
        <v>680.08747746365111</v>
      </c>
      <c r="BE336" s="5">
        <f t="shared" si="201"/>
        <v>879.74454989126548</v>
      </c>
      <c r="BF336" s="5">
        <f t="shared" si="202"/>
        <v>911.59625035767704</v>
      </c>
      <c r="BG336" s="5">
        <f t="shared" si="203"/>
        <v>1061.1637816294008</v>
      </c>
      <c r="BH336" s="5">
        <f t="shared" si="204"/>
        <v>1264.2900693973752</v>
      </c>
      <c r="BI336" s="5">
        <f t="shared" si="205"/>
        <v>1212.8336479926115</v>
      </c>
      <c r="BJ336" s="5">
        <f t="shared" si="206"/>
        <v>1517.6911511143885</v>
      </c>
      <c r="BK336" s="5">
        <f t="shared" si="207"/>
        <v>1810.4090968753405</v>
      </c>
      <c r="BL336" s="5">
        <f t="shared" si="208"/>
        <v>1906.1972929524909</v>
      </c>
      <c r="BM336" s="5">
        <f t="shared" si="209"/>
        <v>1889.1109257850705</v>
      </c>
      <c r="BN336" s="5">
        <f t="shared" si="210"/>
        <v>1682.9327074644948</v>
      </c>
      <c r="BO336" s="5">
        <f t="shared" si="211"/>
        <v>1825.5548148901132</v>
      </c>
    </row>
    <row r="337" spans="1:67" x14ac:dyDescent="0.3">
      <c r="A337">
        <f t="shared" si="212"/>
        <v>333</v>
      </c>
      <c r="B337">
        <f t="shared" si="180"/>
        <v>471</v>
      </c>
      <c r="C337" s="5">
        <f>AU337*EXP('Capital Market Assumptions'!$B$22+'Capital Market Assumptions'!$B$23*'Random Draws'!B336)</f>
        <v>489.94731300751255</v>
      </c>
      <c r="D337" s="5">
        <f>AV337*EXP('Capital Market Assumptions'!$B$22+'Capital Market Assumptions'!$B$23*'Random Draws'!C336)</f>
        <v>488.37601206316998</v>
      </c>
      <c r="E337" s="5">
        <f>AW337*EXP('Capital Market Assumptions'!$B$22+'Capital Market Assumptions'!$B$23*'Random Draws'!D336)</f>
        <v>567.14065649734516</v>
      </c>
      <c r="F337" s="5">
        <f>AX337*EXP('Capital Market Assumptions'!$B$22+'Capital Market Assumptions'!$B$23*'Random Draws'!E336)</f>
        <v>535.34525042685959</v>
      </c>
      <c r="G337" s="5">
        <f>AY337*EXP('Capital Market Assumptions'!$B$22+'Capital Market Assumptions'!$B$23*'Random Draws'!F336)</f>
        <v>523.04450790554085</v>
      </c>
      <c r="H337" s="5">
        <f>AZ337*EXP('Capital Market Assumptions'!$B$22+'Capital Market Assumptions'!$B$23*'Random Draws'!G336)</f>
        <v>513.51283986962096</v>
      </c>
      <c r="I337" s="5">
        <f>BA337*EXP('Capital Market Assumptions'!$B$22+'Capital Market Assumptions'!$B$23*'Random Draws'!H336)</f>
        <v>623.59109658795717</v>
      </c>
      <c r="J337" s="5">
        <f>BB337*EXP('Capital Market Assumptions'!$B$22+'Capital Market Assumptions'!$B$23*'Random Draws'!I336)</f>
        <v>791.71660771689767</v>
      </c>
      <c r="K337" s="5">
        <f>BC337*EXP('Capital Market Assumptions'!$B$22+'Capital Market Assumptions'!$B$23*'Random Draws'!J336)</f>
        <v>738.59507880407523</v>
      </c>
      <c r="L337" s="5">
        <f>BD337*EXP('Capital Market Assumptions'!$B$22+'Capital Market Assumptions'!$B$23*'Random Draws'!K336)</f>
        <v>713.12221360283036</v>
      </c>
      <c r="M337" s="5">
        <f>BE337*EXP('Capital Market Assumptions'!$B$22+'Capital Market Assumptions'!$B$23*'Random Draws'!L336)</f>
        <v>608.56729812107312</v>
      </c>
      <c r="N337" s="5">
        <f>BF337*EXP('Capital Market Assumptions'!$B$22+'Capital Market Assumptions'!$B$23*'Random Draws'!M336)</f>
        <v>649.02652402946421</v>
      </c>
      <c r="O337" s="5">
        <f>BG337*EXP('Capital Market Assumptions'!$B$22+'Capital Market Assumptions'!$B$23*'Random Draws'!N336)</f>
        <v>964.5837877507513</v>
      </c>
      <c r="P337" s="5">
        <f>BH337*EXP('Capital Market Assumptions'!$B$22+'Capital Market Assumptions'!$B$23*'Random Draws'!O336)</f>
        <v>952.98167360482364</v>
      </c>
      <c r="Q337" s="5">
        <f>BI337*EXP('Capital Market Assumptions'!$B$22+'Capital Market Assumptions'!$B$23*'Random Draws'!P336)</f>
        <v>903.31639056385779</v>
      </c>
      <c r="R337" s="5">
        <f>BJ337*EXP('Capital Market Assumptions'!$B$22+'Capital Market Assumptions'!$B$23*'Random Draws'!Q336)</f>
        <v>884.35536849308539</v>
      </c>
      <c r="S337" s="5">
        <f>BK337*EXP('Capital Market Assumptions'!$B$22+'Capital Market Assumptions'!$B$23*'Random Draws'!R336)</f>
        <v>871.16377994188838</v>
      </c>
      <c r="T337" s="5">
        <f>BL337*EXP('Capital Market Assumptions'!$B$22+'Capital Market Assumptions'!$B$23*'Random Draws'!S336)</f>
        <v>831.04722498295132</v>
      </c>
      <c r="U337" s="5">
        <f>BM337*EXP('Capital Market Assumptions'!$B$22+'Capital Market Assumptions'!$B$23*'Random Draws'!T336)</f>
        <v>803.14692170673436</v>
      </c>
      <c r="V337" s="5">
        <f>BN337*EXP('Capital Market Assumptions'!$B$22+'Capital Market Assumptions'!$B$23*'Random Draws'!U336)</f>
        <v>841.57120551213382</v>
      </c>
      <c r="X337">
        <f t="shared" si="182"/>
        <v>4.2999999999999261E-2</v>
      </c>
      <c r="Y337">
        <f t="shared" si="183"/>
        <v>1.0600000000000023</v>
      </c>
      <c r="Z337">
        <f t="shared" si="184"/>
        <v>2.0930000000000035</v>
      </c>
      <c r="AA337">
        <f t="shared" si="185"/>
        <v>3.1530000000000058</v>
      </c>
      <c r="AB337">
        <f t="shared" si="186"/>
        <v>4.2659999999999911</v>
      </c>
      <c r="AC337">
        <f t="shared" si="187"/>
        <v>5.3020000000000067</v>
      </c>
      <c r="AD337">
        <f t="shared" si="188"/>
        <v>6.3569999999999993</v>
      </c>
      <c r="AE337">
        <f t="shared" si="189"/>
        <v>7.3900000000000006</v>
      </c>
      <c r="AF337">
        <f t="shared" si="190"/>
        <v>8.3549999999999898</v>
      </c>
      <c r="AG337">
        <f t="shared" si="191"/>
        <v>9.2480000000000047</v>
      </c>
      <c r="AH337">
        <v>9.9540000000000006</v>
      </c>
      <c r="AI337">
        <v>10.536</v>
      </c>
      <c r="AJ337">
        <v>11.061999999999999</v>
      </c>
      <c r="AK337">
        <v>11.587</v>
      </c>
      <c r="AL337">
        <v>12.256</v>
      </c>
      <c r="AM337">
        <v>12.815</v>
      </c>
      <c r="AN337">
        <v>13.287000000000001</v>
      </c>
      <c r="AO337">
        <v>13.785</v>
      </c>
      <c r="AP337">
        <v>14.218999999999999</v>
      </c>
      <c r="AQ337">
        <v>14.718999999999999</v>
      </c>
      <c r="AS337">
        <f t="shared" si="181"/>
        <v>471</v>
      </c>
      <c r="AT337">
        <f t="shared" si="181"/>
        <v>471</v>
      </c>
      <c r="AU337">
        <f t="shared" si="181"/>
        <v>471</v>
      </c>
      <c r="AV337" s="5">
        <f t="shared" si="192"/>
        <v>489.90431300751254</v>
      </c>
      <c r="AW337" s="5">
        <f t="shared" si="193"/>
        <v>487.31601206316998</v>
      </c>
      <c r="AX337" s="5">
        <f t="shared" si="194"/>
        <v>565.0476564973452</v>
      </c>
      <c r="AY337" s="5">
        <f t="shared" si="195"/>
        <v>532.19225042685957</v>
      </c>
      <c r="AZ337" s="5">
        <f t="shared" si="196"/>
        <v>518.77850790554089</v>
      </c>
      <c r="BA337" s="5">
        <f t="shared" si="197"/>
        <v>508.21083986962094</v>
      </c>
      <c r="BB337" s="5">
        <f t="shared" si="198"/>
        <v>617.2340965879572</v>
      </c>
      <c r="BC337" s="5">
        <f t="shared" si="199"/>
        <v>784.32660771689768</v>
      </c>
      <c r="BD337" s="5">
        <f t="shared" si="200"/>
        <v>730.24007880407521</v>
      </c>
      <c r="BE337" s="5">
        <f t="shared" si="201"/>
        <v>703.87421360283031</v>
      </c>
      <c r="BF337" s="5">
        <f t="shared" si="202"/>
        <v>598.61329812107317</v>
      </c>
      <c r="BG337" s="5">
        <f t="shared" si="203"/>
        <v>638.49052402946427</v>
      </c>
      <c r="BH337" s="5">
        <f t="shared" si="204"/>
        <v>953.52178775075129</v>
      </c>
      <c r="BI337" s="5">
        <f t="shared" si="205"/>
        <v>941.39467360482365</v>
      </c>
      <c r="BJ337" s="5">
        <f t="shared" si="206"/>
        <v>891.06039056385782</v>
      </c>
      <c r="BK337" s="5">
        <f t="shared" si="207"/>
        <v>871.54036849308534</v>
      </c>
      <c r="BL337" s="5">
        <f t="shared" si="208"/>
        <v>857.87677994188834</v>
      </c>
      <c r="BM337" s="5">
        <f t="shared" si="209"/>
        <v>817.26222498295135</v>
      </c>
      <c r="BN337" s="5">
        <f t="shared" si="210"/>
        <v>788.92792170673431</v>
      </c>
      <c r="BO337" s="5">
        <f t="shared" si="211"/>
        <v>826.85220551213376</v>
      </c>
    </row>
    <row r="338" spans="1:67" x14ac:dyDescent="0.3">
      <c r="A338">
        <f t="shared" si="212"/>
        <v>334</v>
      </c>
      <c r="B338">
        <f t="shared" si="180"/>
        <v>471</v>
      </c>
      <c r="C338" s="5">
        <f>AU338*EXP('Capital Market Assumptions'!$B$22+'Capital Market Assumptions'!$B$23*'Random Draws'!B337)</f>
        <v>427.33102870220938</v>
      </c>
      <c r="D338" s="5">
        <f>AV338*EXP('Capital Market Assumptions'!$B$22+'Capital Market Assumptions'!$B$23*'Random Draws'!C337)</f>
        <v>398.57903383030816</v>
      </c>
      <c r="E338" s="5">
        <f>AW338*EXP('Capital Market Assumptions'!$B$22+'Capital Market Assumptions'!$B$23*'Random Draws'!D337)</f>
        <v>389.59731064535322</v>
      </c>
      <c r="F338" s="5">
        <f>AX338*EXP('Capital Market Assumptions'!$B$22+'Capital Market Assumptions'!$B$23*'Random Draws'!E337)</f>
        <v>361.8335354658654</v>
      </c>
      <c r="G338" s="5">
        <f>AY338*EXP('Capital Market Assumptions'!$B$22+'Capital Market Assumptions'!$B$23*'Random Draws'!F337)</f>
        <v>377.23836844538482</v>
      </c>
      <c r="H338" s="5">
        <f>AZ338*EXP('Capital Market Assumptions'!$B$22+'Capital Market Assumptions'!$B$23*'Random Draws'!G337)</f>
        <v>376.61719721498315</v>
      </c>
      <c r="I338" s="5">
        <f>BA338*EXP('Capital Market Assumptions'!$B$22+'Capital Market Assumptions'!$B$23*'Random Draws'!H337)</f>
        <v>477.18902863047879</v>
      </c>
      <c r="J338" s="5">
        <f>BB338*EXP('Capital Market Assumptions'!$B$22+'Capital Market Assumptions'!$B$23*'Random Draws'!I337)</f>
        <v>485.16160170380493</v>
      </c>
      <c r="K338" s="5">
        <f>BC338*EXP('Capital Market Assumptions'!$B$22+'Capital Market Assumptions'!$B$23*'Random Draws'!J337)</f>
        <v>584.08459397816466</v>
      </c>
      <c r="L338" s="5">
        <f>BD338*EXP('Capital Market Assumptions'!$B$22+'Capital Market Assumptions'!$B$23*'Random Draws'!K337)</f>
        <v>510.63464007631569</v>
      </c>
      <c r="M338" s="5">
        <f>BE338*EXP('Capital Market Assumptions'!$B$22+'Capital Market Assumptions'!$B$23*'Random Draws'!L337)</f>
        <v>504.08865240736645</v>
      </c>
      <c r="N338" s="5">
        <f>BF338*EXP('Capital Market Assumptions'!$B$22+'Capital Market Assumptions'!$B$23*'Random Draws'!M337)</f>
        <v>518.06652072675752</v>
      </c>
      <c r="O338" s="5">
        <f>BG338*EXP('Capital Market Assumptions'!$B$22+'Capital Market Assumptions'!$B$23*'Random Draws'!N337)</f>
        <v>641.41606892906725</v>
      </c>
      <c r="P338" s="5">
        <f>BH338*EXP('Capital Market Assumptions'!$B$22+'Capital Market Assumptions'!$B$23*'Random Draws'!O337)</f>
        <v>608.21975085283395</v>
      </c>
      <c r="Q338" s="5">
        <f>BI338*EXP('Capital Market Assumptions'!$B$22+'Capital Market Assumptions'!$B$23*'Random Draws'!P337)</f>
        <v>572.34202298977482</v>
      </c>
      <c r="R338" s="5">
        <f>BJ338*EXP('Capital Market Assumptions'!$B$22+'Capital Market Assumptions'!$B$23*'Random Draws'!Q337)</f>
        <v>645.96744250642985</v>
      </c>
      <c r="S338" s="5">
        <f>BK338*EXP('Capital Market Assumptions'!$B$22+'Capital Market Assumptions'!$B$23*'Random Draws'!R337)</f>
        <v>576.12115316987513</v>
      </c>
      <c r="T338" s="5">
        <f>BL338*EXP('Capital Market Assumptions'!$B$22+'Capital Market Assumptions'!$B$23*'Random Draws'!S337)</f>
        <v>520.97196013865027</v>
      </c>
      <c r="U338" s="5">
        <f>BM338*EXP('Capital Market Assumptions'!$B$22+'Capital Market Assumptions'!$B$23*'Random Draws'!T337)</f>
        <v>580.52630426130816</v>
      </c>
      <c r="V338" s="5">
        <f>BN338*EXP('Capital Market Assumptions'!$B$22+'Capital Market Assumptions'!$B$23*'Random Draws'!U337)</f>
        <v>663.79346354185236</v>
      </c>
      <c r="X338">
        <f t="shared" si="182"/>
        <v>4.2999999999999261E-2</v>
      </c>
      <c r="Y338">
        <f t="shared" si="183"/>
        <v>1.0600000000000023</v>
      </c>
      <c r="Z338">
        <f t="shared" si="184"/>
        <v>2.0930000000000035</v>
      </c>
      <c r="AA338">
        <f t="shared" si="185"/>
        <v>3.1530000000000058</v>
      </c>
      <c r="AB338">
        <f t="shared" si="186"/>
        <v>4.2659999999999911</v>
      </c>
      <c r="AC338">
        <f t="shared" si="187"/>
        <v>5.3020000000000067</v>
      </c>
      <c r="AD338">
        <f t="shared" si="188"/>
        <v>6.3569999999999993</v>
      </c>
      <c r="AE338">
        <f t="shared" si="189"/>
        <v>7.3900000000000006</v>
      </c>
      <c r="AF338">
        <f t="shared" si="190"/>
        <v>8.3549999999999898</v>
      </c>
      <c r="AG338">
        <f t="shared" si="191"/>
        <v>9.2480000000000047</v>
      </c>
      <c r="AH338">
        <v>9.9540000000000006</v>
      </c>
      <c r="AI338">
        <v>10.536</v>
      </c>
      <c r="AJ338">
        <v>11.061999999999999</v>
      </c>
      <c r="AK338">
        <v>11.587</v>
      </c>
      <c r="AL338">
        <v>12.256</v>
      </c>
      <c r="AM338">
        <v>12.815</v>
      </c>
      <c r="AN338">
        <v>13.287000000000001</v>
      </c>
      <c r="AO338">
        <v>13.785</v>
      </c>
      <c r="AP338">
        <v>14.218999999999999</v>
      </c>
      <c r="AQ338">
        <v>14.718999999999999</v>
      </c>
      <c r="AS338">
        <f t="shared" si="181"/>
        <v>471</v>
      </c>
      <c r="AT338">
        <f t="shared" si="181"/>
        <v>471</v>
      </c>
      <c r="AU338">
        <f t="shared" si="181"/>
        <v>471</v>
      </c>
      <c r="AV338" s="5">
        <f t="shared" si="192"/>
        <v>427.28802870220937</v>
      </c>
      <c r="AW338" s="5">
        <f t="shared" si="193"/>
        <v>397.51903383030816</v>
      </c>
      <c r="AX338" s="5">
        <f t="shared" si="194"/>
        <v>387.5043106453532</v>
      </c>
      <c r="AY338" s="5">
        <f t="shared" si="195"/>
        <v>358.68053546586538</v>
      </c>
      <c r="AZ338" s="5">
        <f t="shared" si="196"/>
        <v>372.97236844538486</v>
      </c>
      <c r="BA338" s="5">
        <f t="shared" si="197"/>
        <v>371.31519721498313</v>
      </c>
      <c r="BB338" s="5">
        <f t="shared" si="198"/>
        <v>470.83202863047882</v>
      </c>
      <c r="BC338" s="5">
        <f t="shared" si="199"/>
        <v>477.77160170380495</v>
      </c>
      <c r="BD338" s="5">
        <f t="shared" si="200"/>
        <v>575.72959397816464</v>
      </c>
      <c r="BE338" s="5">
        <f t="shared" si="201"/>
        <v>501.3866400763157</v>
      </c>
      <c r="BF338" s="5">
        <f t="shared" si="202"/>
        <v>494.13465240736645</v>
      </c>
      <c r="BG338" s="5">
        <f t="shared" si="203"/>
        <v>507.53052072675752</v>
      </c>
      <c r="BH338" s="5">
        <f t="shared" si="204"/>
        <v>630.35406892906724</v>
      </c>
      <c r="BI338" s="5">
        <f t="shared" si="205"/>
        <v>596.63275085283396</v>
      </c>
      <c r="BJ338" s="5">
        <f t="shared" si="206"/>
        <v>560.08602298977485</v>
      </c>
      <c r="BK338" s="5">
        <f t="shared" si="207"/>
        <v>633.15244250642979</v>
      </c>
      <c r="BL338" s="5">
        <f t="shared" si="208"/>
        <v>562.83415316987509</v>
      </c>
      <c r="BM338" s="5">
        <f t="shared" si="209"/>
        <v>507.18696013865025</v>
      </c>
      <c r="BN338" s="5">
        <f t="shared" si="210"/>
        <v>566.3073042613081</v>
      </c>
      <c r="BO338" s="5">
        <f t="shared" si="211"/>
        <v>649.07446354185231</v>
      </c>
    </row>
    <row r="339" spans="1:67" x14ac:dyDescent="0.3">
      <c r="A339">
        <f t="shared" si="212"/>
        <v>335</v>
      </c>
      <c r="B339">
        <f t="shared" si="180"/>
        <v>471</v>
      </c>
      <c r="C339" s="5">
        <f>AU339*EXP('Capital Market Assumptions'!$B$22+'Capital Market Assumptions'!$B$23*'Random Draws'!B338)</f>
        <v>503.42256350051383</v>
      </c>
      <c r="D339" s="5">
        <f>AV339*EXP('Capital Market Assumptions'!$B$22+'Capital Market Assumptions'!$B$23*'Random Draws'!C338)</f>
        <v>406.20637081992965</v>
      </c>
      <c r="E339" s="5">
        <f>AW339*EXP('Capital Market Assumptions'!$B$22+'Capital Market Assumptions'!$B$23*'Random Draws'!D338)</f>
        <v>458.68189541857322</v>
      </c>
      <c r="F339" s="5">
        <f>AX339*EXP('Capital Market Assumptions'!$B$22+'Capital Market Assumptions'!$B$23*'Random Draws'!E338)</f>
        <v>523.40356484978656</v>
      </c>
      <c r="G339" s="5">
        <f>AY339*EXP('Capital Market Assumptions'!$B$22+'Capital Market Assumptions'!$B$23*'Random Draws'!F338)</f>
        <v>568.69445280099342</v>
      </c>
      <c r="H339" s="5">
        <f>AZ339*EXP('Capital Market Assumptions'!$B$22+'Capital Market Assumptions'!$B$23*'Random Draws'!G338)</f>
        <v>649.67402082000422</v>
      </c>
      <c r="I339" s="5">
        <f>BA339*EXP('Capital Market Assumptions'!$B$22+'Capital Market Assumptions'!$B$23*'Random Draws'!H338)</f>
        <v>759.21978018951665</v>
      </c>
      <c r="J339" s="5">
        <f>BB339*EXP('Capital Market Assumptions'!$B$22+'Capital Market Assumptions'!$B$23*'Random Draws'!I338)</f>
        <v>722.08885578683089</v>
      </c>
      <c r="K339" s="5">
        <f>BC339*EXP('Capital Market Assumptions'!$B$22+'Capital Market Assumptions'!$B$23*'Random Draws'!J338)</f>
        <v>688.41985359747923</v>
      </c>
      <c r="L339" s="5">
        <f>BD339*EXP('Capital Market Assumptions'!$B$22+'Capital Market Assumptions'!$B$23*'Random Draws'!K338)</f>
        <v>702.36468243357649</v>
      </c>
      <c r="M339" s="5">
        <f>BE339*EXP('Capital Market Assumptions'!$B$22+'Capital Market Assumptions'!$B$23*'Random Draws'!L338)</f>
        <v>912.74690300950931</v>
      </c>
      <c r="N339" s="5">
        <f>BF339*EXP('Capital Market Assumptions'!$B$22+'Capital Market Assumptions'!$B$23*'Random Draws'!M338)</f>
        <v>822.79544244232591</v>
      </c>
      <c r="O339" s="5">
        <f>BG339*EXP('Capital Market Assumptions'!$B$22+'Capital Market Assumptions'!$B$23*'Random Draws'!N338)</f>
        <v>961.81398930713431</v>
      </c>
      <c r="P339" s="5">
        <f>BH339*EXP('Capital Market Assumptions'!$B$22+'Capital Market Assumptions'!$B$23*'Random Draws'!O338)</f>
        <v>1013.9156567008041</v>
      </c>
      <c r="Q339" s="5">
        <f>BI339*EXP('Capital Market Assumptions'!$B$22+'Capital Market Assumptions'!$B$23*'Random Draws'!P338)</f>
        <v>925.36577132354114</v>
      </c>
      <c r="R339" s="5">
        <f>BJ339*EXP('Capital Market Assumptions'!$B$22+'Capital Market Assumptions'!$B$23*'Random Draws'!Q338)</f>
        <v>935.76466949937776</v>
      </c>
      <c r="S339" s="5">
        <f>BK339*EXP('Capital Market Assumptions'!$B$22+'Capital Market Assumptions'!$B$23*'Random Draws'!R338)</f>
        <v>918.59356471786873</v>
      </c>
      <c r="T339" s="5">
        <f>BL339*EXP('Capital Market Assumptions'!$B$22+'Capital Market Assumptions'!$B$23*'Random Draws'!S338)</f>
        <v>996.51156684263788</v>
      </c>
      <c r="U339" s="5">
        <f>BM339*EXP('Capital Market Assumptions'!$B$22+'Capital Market Assumptions'!$B$23*'Random Draws'!T338)</f>
        <v>1228.6913949998004</v>
      </c>
      <c r="V339" s="5">
        <f>BN339*EXP('Capital Market Assumptions'!$B$22+'Capital Market Assumptions'!$B$23*'Random Draws'!U338)</f>
        <v>1534.0793721093369</v>
      </c>
      <c r="X339">
        <f t="shared" si="182"/>
        <v>4.2999999999999261E-2</v>
      </c>
      <c r="Y339">
        <f t="shared" si="183"/>
        <v>1.0600000000000023</v>
      </c>
      <c r="Z339">
        <f t="shared" si="184"/>
        <v>2.0930000000000035</v>
      </c>
      <c r="AA339">
        <f t="shared" si="185"/>
        <v>3.1530000000000058</v>
      </c>
      <c r="AB339">
        <f t="shared" si="186"/>
        <v>4.2659999999999911</v>
      </c>
      <c r="AC339">
        <f t="shared" si="187"/>
        <v>5.3020000000000067</v>
      </c>
      <c r="AD339">
        <f t="shared" si="188"/>
        <v>6.3569999999999993</v>
      </c>
      <c r="AE339">
        <f t="shared" si="189"/>
        <v>7.3900000000000006</v>
      </c>
      <c r="AF339">
        <f t="shared" si="190"/>
        <v>8.3549999999999898</v>
      </c>
      <c r="AG339">
        <f t="shared" si="191"/>
        <v>9.2480000000000047</v>
      </c>
      <c r="AH339">
        <v>9.9540000000000006</v>
      </c>
      <c r="AI339">
        <v>10.536</v>
      </c>
      <c r="AJ339">
        <v>11.061999999999999</v>
      </c>
      <c r="AK339">
        <v>11.587</v>
      </c>
      <c r="AL339">
        <v>12.256</v>
      </c>
      <c r="AM339">
        <v>12.815</v>
      </c>
      <c r="AN339">
        <v>13.287000000000001</v>
      </c>
      <c r="AO339">
        <v>13.785</v>
      </c>
      <c r="AP339">
        <v>14.218999999999999</v>
      </c>
      <c r="AQ339">
        <v>14.718999999999999</v>
      </c>
      <c r="AS339">
        <f t="shared" si="181"/>
        <v>471</v>
      </c>
      <c r="AT339">
        <f t="shared" si="181"/>
        <v>471</v>
      </c>
      <c r="AU339">
        <f t="shared" si="181"/>
        <v>471</v>
      </c>
      <c r="AV339" s="5">
        <f t="shared" si="192"/>
        <v>503.37956350051383</v>
      </c>
      <c r="AW339" s="5">
        <f t="shared" si="193"/>
        <v>405.14637081992964</v>
      </c>
      <c r="AX339" s="5">
        <f t="shared" si="194"/>
        <v>456.5888954185732</v>
      </c>
      <c r="AY339" s="5">
        <f t="shared" si="195"/>
        <v>520.25056484978654</v>
      </c>
      <c r="AZ339" s="5">
        <f t="shared" si="196"/>
        <v>564.42845280099345</v>
      </c>
      <c r="BA339" s="5">
        <f t="shared" si="197"/>
        <v>644.3720208200042</v>
      </c>
      <c r="BB339" s="5">
        <f t="shared" si="198"/>
        <v>752.86278018951668</v>
      </c>
      <c r="BC339" s="5">
        <f t="shared" si="199"/>
        <v>714.6988557868309</v>
      </c>
      <c r="BD339" s="5">
        <f t="shared" si="200"/>
        <v>680.06485359747921</v>
      </c>
      <c r="BE339" s="5">
        <f t="shared" si="201"/>
        <v>693.11668243357644</v>
      </c>
      <c r="BF339" s="5">
        <f t="shared" si="202"/>
        <v>902.79290300950936</v>
      </c>
      <c r="BG339" s="5">
        <f t="shared" si="203"/>
        <v>812.25944244232596</v>
      </c>
      <c r="BH339" s="5">
        <f t="shared" si="204"/>
        <v>950.75198930713429</v>
      </c>
      <c r="BI339" s="5">
        <f t="shared" si="205"/>
        <v>1002.3286567008041</v>
      </c>
      <c r="BJ339" s="5">
        <f t="shared" si="206"/>
        <v>913.10977132354117</v>
      </c>
      <c r="BK339" s="5">
        <f t="shared" si="207"/>
        <v>922.94966949937771</v>
      </c>
      <c r="BL339" s="5">
        <f t="shared" si="208"/>
        <v>905.3065647178687</v>
      </c>
      <c r="BM339" s="5">
        <f t="shared" si="209"/>
        <v>982.72656684263791</v>
      </c>
      <c r="BN339" s="5">
        <f t="shared" si="210"/>
        <v>1214.4723949998004</v>
      </c>
      <c r="BO339" s="5">
        <f t="shared" si="211"/>
        <v>1519.3603721093368</v>
      </c>
    </row>
    <row r="340" spans="1:67" x14ac:dyDescent="0.3">
      <c r="A340">
        <f t="shared" si="212"/>
        <v>336</v>
      </c>
      <c r="B340">
        <f t="shared" si="180"/>
        <v>471</v>
      </c>
      <c r="C340" s="5">
        <f>AU340*EXP('Capital Market Assumptions'!$B$22+'Capital Market Assumptions'!$B$23*'Random Draws'!B339)</f>
        <v>472.76322603042581</v>
      </c>
      <c r="D340" s="5">
        <f>AV340*EXP('Capital Market Assumptions'!$B$22+'Capital Market Assumptions'!$B$23*'Random Draws'!C339)</f>
        <v>551.53819861374166</v>
      </c>
      <c r="E340" s="5">
        <f>AW340*EXP('Capital Market Assumptions'!$B$22+'Capital Market Assumptions'!$B$23*'Random Draws'!D339)</f>
        <v>502.92551982693618</v>
      </c>
      <c r="F340" s="5">
        <f>AX340*EXP('Capital Market Assumptions'!$B$22+'Capital Market Assumptions'!$B$23*'Random Draws'!E339)</f>
        <v>491.6403780066924</v>
      </c>
      <c r="G340" s="5">
        <f>AY340*EXP('Capital Market Assumptions'!$B$22+'Capital Market Assumptions'!$B$23*'Random Draws'!F339)</f>
        <v>500.25560795590911</v>
      </c>
      <c r="H340" s="5">
        <f>AZ340*EXP('Capital Market Assumptions'!$B$22+'Capital Market Assumptions'!$B$23*'Random Draws'!G339)</f>
        <v>545.72365789931882</v>
      </c>
      <c r="I340" s="5">
        <f>BA340*EXP('Capital Market Assumptions'!$B$22+'Capital Market Assumptions'!$B$23*'Random Draws'!H339)</f>
        <v>647.44915327585409</v>
      </c>
      <c r="J340" s="5">
        <f>BB340*EXP('Capital Market Assumptions'!$B$22+'Capital Market Assumptions'!$B$23*'Random Draws'!I339)</f>
        <v>677.63263636511283</v>
      </c>
      <c r="K340" s="5">
        <f>BC340*EXP('Capital Market Assumptions'!$B$22+'Capital Market Assumptions'!$B$23*'Random Draws'!J339)</f>
        <v>745.59708555682391</v>
      </c>
      <c r="L340" s="5">
        <f>BD340*EXP('Capital Market Assumptions'!$B$22+'Capital Market Assumptions'!$B$23*'Random Draws'!K339)</f>
        <v>817.65571740395831</v>
      </c>
      <c r="M340" s="5">
        <f>BE340*EXP('Capital Market Assumptions'!$B$22+'Capital Market Assumptions'!$B$23*'Random Draws'!L339)</f>
        <v>935.39239145916781</v>
      </c>
      <c r="N340" s="5">
        <f>BF340*EXP('Capital Market Assumptions'!$B$22+'Capital Market Assumptions'!$B$23*'Random Draws'!M339)</f>
        <v>1147.789606674573</v>
      </c>
      <c r="O340" s="5">
        <f>BG340*EXP('Capital Market Assumptions'!$B$22+'Capital Market Assumptions'!$B$23*'Random Draws'!N339)</f>
        <v>1511.4072404404094</v>
      </c>
      <c r="P340" s="5">
        <f>BH340*EXP('Capital Market Assumptions'!$B$22+'Capital Market Assumptions'!$B$23*'Random Draws'!O339)</f>
        <v>1385.168559678754</v>
      </c>
      <c r="Q340" s="5">
        <f>BI340*EXP('Capital Market Assumptions'!$B$22+'Capital Market Assumptions'!$B$23*'Random Draws'!P339)</f>
        <v>1588.1250592836338</v>
      </c>
      <c r="R340" s="5">
        <f>BJ340*EXP('Capital Market Assumptions'!$B$22+'Capital Market Assumptions'!$B$23*'Random Draws'!Q339)</f>
        <v>1695.911856973428</v>
      </c>
      <c r="S340" s="5">
        <f>BK340*EXP('Capital Market Assumptions'!$B$22+'Capital Market Assumptions'!$B$23*'Random Draws'!R339)</f>
        <v>1628.8074976228247</v>
      </c>
      <c r="T340" s="5">
        <f>BL340*EXP('Capital Market Assumptions'!$B$22+'Capital Market Assumptions'!$B$23*'Random Draws'!S339)</f>
        <v>1742.5528088522485</v>
      </c>
      <c r="U340" s="5">
        <f>BM340*EXP('Capital Market Assumptions'!$B$22+'Capital Market Assumptions'!$B$23*'Random Draws'!T339)</f>
        <v>2276.6824999950672</v>
      </c>
      <c r="V340" s="5">
        <f>BN340*EXP('Capital Market Assumptions'!$B$22+'Capital Market Assumptions'!$B$23*'Random Draws'!U339)</f>
        <v>2167.3963864118432</v>
      </c>
      <c r="X340">
        <f t="shared" si="182"/>
        <v>4.2999999999999261E-2</v>
      </c>
      <c r="Y340">
        <f t="shared" si="183"/>
        <v>1.0600000000000023</v>
      </c>
      <c r="Z340">
        <f t="shared" si="184"/>
        <v>2.0930000000000035</v>
      </c>
      <c r="AA340">
        <f t="shared" si="185"/>
        <v>3.1530000000000058</v>
      </c>
      <c r="AB340">
        <f t="shared" si="186"/>
        <v>4.2659999999999911</v>
      </c>
      <c r="AC340">
        <f t="shared" si="187"/>
        <v>5.3020000000000067</v>
      </c>
      <c r="AD340">
        <f t="shared" si="188"/>
        <v>6.3569999999999993</v>
      </c>
      <c r="AE340">
        <f t="shared" si="189"/>
        <v>7.3900000000000006</v>
      </c>
      <c r="AF340">
        <f t="shared" si="190"/>
        <v>8.3549999999999898</v>
      </c>
      <c r="AG340">
        <f t="shared" si="191"/>
        <v>9.2480000000000047</v>
      </c>
      <c r="AH340">
        <v>9.9540000000000006</v>
      </c>
      <c r="AI340">
        <v>10.536</v>
      </c>
      <c r="AJ340">
        <v>11.061999999999999</v>
      </c>
      <c r="AK340">
        <v>11.587</v>
      </c>
      <c r="AL340">
        <v>12.256</v>
      </c>
      <c r="AM340">
        <v>12.815</v>
      </c>
      <c r="AN340">
        <v>13.287000000000001</v>
      </c>
      <c r="AO340">
        <v>13.785</v>
      </c>
      <c r="AP340">
        <v>14.218999999999999</v>
      </c>
      <c r="AQ340">
        <v>14.718999999999999</v>
      </c>
      <c r="AS340">
        <f t="shared" si="181"/>
        <v>471</v>
      </c>
      <c r="AT340">
        <f t="shared" si="181"/>
        <v>471</v>
      </c>
      <c r="AU340">
        <f t="shared" si="181"/>
        <v>471</v>
      </c>
      <c r="AV340" s="5">
        <f t="shared" si="192"/>
        <v>472.72022603042581</v>
      </c>
      <c r="AW340" s="5">
        <f t="shared" si="193"/>
        <v>550.4781986137416</v>
      </c>
      <c r="AX340" s="5">
        <f t="shared" si="194"/>
        <v>500.83251982693616</v>
      </c>
      <c r="AY340" s="5">
        <f t="shared" si="195"/>
        <v>488.48737800669238</v>
      </c>
      <c r="AZ340" s="5">
        <f t="shared" si="196"/>
        <v>495.98960795590915</v>
      </c>
      <c r="BA340" s="5">
        <f t="shared" si="197"/>
        <v>540.4216578993188</v>
      </c>
      <c r="BB340" s="5">
        <f t="shared" si="198"/>
        <v>641.09215327585412</v>
      </c>
      <c r="BC340" s="5">
        <f t="shared" si="199"/>
        <v>670.24263636511284</v>
      </c>
      <c r="BD340" s="5">
        <f t="shared" si="200"/>
        <v>737.24208555682389</v>
      </c>
      <c r="BE340" s="5">
        <f t="shared" si="201"/>
        <v>808.40771740395826</v>
      </c>
      <c r="BF340" s="5">
        <f t="shared" si="202"/>
        <v>925.43839145916786</v>
      </c>
      <c r="BG340" s="5">
        <f t="shared" si="203"/>
        <v>1137.2536066745729</v>
      </c>
      <c r="BH340" s="5">
        <f t="shared" si="204"/>
        <v>1500.3452404404095</v>
      </c>
      <c r="BI340" s="5">
        <f t="shared" si="205"/>
        <v>1373.581559678754</v>
      </c>
      <c r="BJ340" s="5">
        <f t="shared" si="206"/>
        <v>1575.8690592836338</v>
      </c>
      <c r="BK340" s="5">
        <f t="shared" si="207"/>
        <v>1683.096856973428</v>
      </c>
      <c r="BL340" s="5">
        <f t="shared" si="208"/>
        <v>1615.5204976228247</v>
      </c>
      <c r="BM340" s="5">
        <f t="shared" si="209"/>
        <v>1728.7678088522484</v>
      </c>
      <c r="BN340" s="5">
        <f t="shared" si="210"/>
        <v>2262.4634999950672</v>
      </c>
      <c r="BO340" s="5">
        <f t="shared" si="211"/>
        <v>2152.6773864118431</v>
      </c>
    </row>
    <row r="341" spans="1:67" x14ac:dyDescent="0.3">
      <c r="A341">
        <f t="shared" si="212"/>
        <v>337</v>
      </c>
      <c r="B341">
        <f t="shared" si="180"/>
        <v>471</v>
      </c>
      <c r="C341" s="5">
        <f>AU341*EXP('Capital Market Assumptions'!$B$22+'Capital Market Assumptions'!$B$23*'Random Draws'!B340)</f>
        <v>650.25061910296529</v>
      </c>
      <c r="D341" s="5">
        <f>AV341*EXP('Capital Market Assumptions'!$B$22+'Capital Market Assumptions'!$B$23*'Random Draws'!C340)</f>
        <v>725.35518439597058</v>
      </c>
      <c r="E341" s="5">
        <f>AW341*EXP('Capital Market Assumptions'!$B$22+'Capital Market Assumptions'!$B$23*'Random Draws'!D340)</f>
        <v>765.37549243938599</v>
      </c>
      <c r="F341" s="5">
        <f>AX341*EXP('Capital Market Assumptions'!$B$22+'Capital Market Assumptions'!$B$23*'Random Draws'!E340)</f>
        <v>737.68780940728743</v>
      </c>
      <c r="G341" s="5">
        <f>AY341*EXP('Capital Market Assumptions'!$B$22+'Capital Market Assumptions'!$B$23*'Random Draws'!F340)</f>
        <v>894.60712966559049</v>
      </c>
      <c r="H341" s="5">
        <f>AZ341*EXP('Capital Market Assumptions'!$B$22+'Capital Market Assumptions'!$B$23*'Random Draws'!G340)</f>
        <v>697.0112635705749</v>
      </c>
      <c r="I341" s="5">
        <f>BA341*EXP('Capital Market Assumptions'!$B$22+'Capital Market Assumptions'!$B$23*'Random Draws'!H340)</f>
        <v>928.29660841523037</v>
      </c>
      <c r="J341" s="5">
        <f>BB341*EXP('Capital Market Assumptions'!$B$22+'Capital Market Assumptions'!$B$23*'Random Draws'!I340)</f>
        <v>992.75877927858983</v>
      </c>
      <c r="K341" s="5">
        <f>BC341*EXP('Capital Market Assumptions'!$B$22+'Capital Market Assumptions'!$B$23*'Random Draws'!J340)</f>
        <v>838.95751569726656</v>
      </c>
      <c r="L341" s="5">
        <f>BD341*EXP('Capital Market Assumptions'!$B$22+'Capital Market Assumptions'!$B$23*'Random Draws'!K340)</f>
        <v>974.13652768425368</v>
      </c>
      <c r="M341" s="5">
        <f>BE341*EXP('Capital Market Assumptions'!$B$22+'Capital Market Assumptions'!$B$23*'Random Draws'!L340)</f>
        <v>1163.9312133755141</v>
      </c>
      <c r="N341" s="5">
        <f>BF341*EXP('Capital Market Assumptions'!$B$22+'Capital Market Assumptions'!$B$23*'Random Draws'!M340)</f>
        <v>1168.7599991773218</v>
      </c>
      <c r="O341" s="5">
        <f>BG341*EXP('Capital Market Assumptions'!$B$22+'Capital Market Assumptions'!$B$23*'Random Draws'!N340)</f>
        <v>1294.434864746592</v>
      </c>
      <c r="P341" s="5">
        <f>BH341*EXP('Capital Market Assumptions'!$B$22+'Capital Market Assumptions'!$B$23*'Random Draws'!O340)</f>
        <v>1080.0667741708278</v>
      </c>
      <c r="Q341" s="5">
        <f>BI341*EXP('Capital Market Assumptions'!$B$22+'Capital Market Assumptions'!$B$23*'Random Draws'!P340)</f>
        <v>1257.2714936272014</v>
      </c>
      <c r="R341" s="5">
        <f>BJ341*EXP('Capital Market Assumptions'!$B$22+'Capital Market Assumptions'!$B$23*'Random Draws'!Q340)</f>
        <v>1492.7358451655025</v>
      </c>
      <c r="S341" s="5">
        <f>BK341*EXP('Capital Market Assumptions'!$B$22+'Capital Market Assumptions'!$B$23*'Random Draws'!R340)</f>
        <v>1599.9162127964689</v>
      </c>
      <c r="T341" s="5">
        <f>BL341*EXP('Capital Market Assumptions'!$B$22+'Capital Market Assumptions'!$B$23*'Random Draws'!S340)</f>
        <v>2015.1655067583952</v>
      </c>
      <c r="U341" s="5">
        <f>BM341*EXP('Capital Market Assumptions'!$B$22+'Capital Market Assumptions'!$B$23*'Random Draws'!T340)</f>
        <v>2094.9890645523296</v>
      </c>
      <c r="V341" s="5">
        <f>BN341*EXP('Capital Market Assumptions'!$B$22+'Capital Market Assumptions'!$B$23*'Random Draws'!U340)</f>
        <v>2058.7502778479147</v>
      </c>
      <c r="X341">
        <f t="shared" si="182"/>
        <v>4.2999999999999261E-2</v>
      </c>
      <c r="Y341">
        <f t="shared" si="183"/>
        <v>1.0600000000000023</v>
      </c>
      <c r="Z341">
        <f t="shared" si="184"/>
        <v>2.0930000000000035</v>
      </c>
      <c r="AA341">
        <f t="shared" si="185"/>
        <v>3.1530000000000058</v>
      </c>
      <c r="AB341">
        <f t="shared" si="186"/>
        <v>4.2659999999999911</v>
      </c>
      <c r="AC341">
        <f t="shared" si="187"/>
        <v>5.3020000000000067</v>
      </c>
      <c r="AD341">
        <f t="shared" si="188"/>
        <v>6.3569999999999993</v>
      </c>
      <c r="AE341">
        <f t="shared" si="189"/>
        <v>7.3900000000000006</v>
      </c>
      <c r="AF341">
        <f t="shared" si="190"/>
        <v>8.3549999999999898</v>
      </c>
      <c r="AG341">
        <f t="shared" si="191"/>
        <v>9.2480000000000047</v>
      </c>
      <c r="AH341">
        <v>9.9540000000000006</v>
      </c>
      <c r="AI341">
        <v>10.536</v>
      </c>
      <c r="AJ341">
        <v>11.061999999999999</v>
      </c>
      <c r="AK341">
        <v>11.587</v>
      </c>
      <c r="AL341">
        <v>12.256</v>
      </c>
      <c r="AM341">
        <v>12.815</v>
      </c>
      <c r="AN341">
        <v>13.287000000000001</v>
      </c>
      <c r="AO341">
        <v>13.785</v>
      </c>
      <c r="AP341">
        <v>14.218999999999999</v>
      </c>
      <c r="AQ341">
        <v>14.718999999999999</v>
      </c>
      <c r="AS341">
        <f t="shared" si="181"/>
        <v>471</v>
      </c>
      <c r="AT341">
        <f t="shared" si="181"/>
        <v>471</v>
      </c>
      <c r="AU341">
        <f t="shared" si="181"/>
        <v>471</v>
      </c>
      <c r="AV341" s="5">
        <f t="shared" si="192"/>
        <v>650.20761910296528</v>
      </c>
      <c r="AW341" s="5">
        <f t="shared" si="193"/>
        <v>724.29518439597064</v>
      </c>
      <c r="AX341" s="5">
        <f t="shared" si="194"/>
        <v>763.28249243938603</v>
      </c>
      <c r="AY341" s="5">
        <f t="shared" si="195"/>
        <v>734.53480940728741</v>
      </c>
      <c r="AZ341" s="5">
        <f t="shared" si="196"/>
        <v>890.34112966559053</v>
      </c>
      <c r="BA341" s="5">
        <f t="shared" si="197"/>
        <v>691.70926357057488</v>
      </c>
      <c r="BB341" s="5">
        <f t="shared" si="198"/>
        <v>921.9396084152304</v>
      </c>
      <c r="BC341" s="5">
        <f t="shared" si="199"/>
        <v>985.36877927858984</v>
      </c>
      <c r="BD341" s="5">
        <f t="shared" si="200"/>
        <v>830.60251569726654</v>
      </c>
      <c r="BE341" s="5">
        <f t="shared" si="201"/>
        <v>964.88852768425363</v>
      </c>
      <c r="BF341" s="5">
        <f t="shared" si="202"/>
        <v>1153.9772133755141</v>
      </c>
      <c r="BG341" s="5">
        <f t="shared" si="203"/>
        <v>1158.2239991773217</v>
      </c>
      <c r="BH341" s="5">
        <f t="shared" si="204"/>
        <v>1283.3728647465921</v>
      </c>
      <c r="BI341" s="5">
        <f t="shared" si="205"/>
        <v>1068.4797741708278</v>
      </c>
      <c r="BJ341" s="5">
        <f t="shared" si="206"/>
        <v>1245.0154936272013</v>
      </c>
      <c r="BK341" s="5">
        <f t="shared" si="207"/>
        <v>1479.9208451655024</v>
      </c>
      <c r="BL341" s="5">
        <f t="shared" si="208"/>
        <v>1586.6292127964689</v>
      </c>
      <c r="BM341" s="5">
        <f t="shared" si="209"/>
        <v>2001.3805067583951</v>
      </c>
      <c r="BN341" s="5">
        <f t="shared" si="210"/>
        <v>2080.7700645523296</v>
      </c>
      <c r="BO341" s="5">
        <f t="shared" si="211"/>
        <v>2044.0312778479147</v>
      </c>
    </row>
    <row r="342" spans="1:67" x14ac:dyDescent="0.3">
      <c r="A342">
        <f t="shared" si="212"/>
        <v>338</v>
      </c>
      <c r="B342">
        <f t="shared" si="180"/>
        <v>471</v>
      </c>
      <c r="C342" s="5">
        <f>AU342*EXP('Capital Market Assumptions'!$B$22+'Capital Market Assumptions'!$B$23*'Random Draws'!B341)</f>
        <v>576.15609724852197</v>
      </c>
      <c r="D342" s="5">
        <f>AV342*EXP('Capital Market Assumptions'!$B$22+'Capital Market Assumptions'!$B$23*'Random Draws'!C341)</f>
        <v>671.86352696903214</v>
      </c>
      <c r="E342" s="5">
        <f>AW342*EXP('Capital Market Assumptions'!$B$22+'Capital Market Assumptions'!$B$23*'Random Draws'!D341)</f>
        <v>831.86651215302788</v>
      </c>
      <c r="F342" s="5">
        <f>AX342*EXP('Capital Market Assumptions'!$B$22+'Capital Market Assumptions'!$B$23*'Random Draws'!E341)</f>
        <v>820.4561417016597</v>
      </c>
      <c r="G342" s="5">
        <f>AY342*EXP('Capital Market Assumptions'!$B$22+'Capital Market Assumptions'!$B$23*'Random Draws'!F341)</f>
        <v>840.8383692973033</v>
      </c>
      <c r="H342" s="5">
        <f>AZ342*EXP('Capital Market Assumptions'!$B$22+'Capital Market Assumptions'!$B$23*'Random Draws'!G341)</f>
        <v>810.70785243506316</v>
      </c>
      <c r="I342" s="5">
        <f>BA342*EXP('Capital Market Assumptions'!$B$22+'Capital Market Assumptions'!$B$23*'Random Draws'!H341)</f>
        <v>789.95029895666391</v>
      </c>
      <c r="J342" s="5">
        <f>BB342*EXP('Capital Market Assumptions'!$B$22+'Capital Market Assumptions'!$B$23*'Random Draws'!I341)</f>
        <v>1151.167386677163</v>
      </c>
      <c r="K342" s="5">
        <f>BC342*EXP('Capital Market Assumptions'!$B$22+'Capital Market Assumptions'!$B$23*'Random Draws'!J341)</f>
        <v>1429.6604504763968</v>
      </c>
      <c r="L342" s="5">
        <f>BD342*EXP('Capital Market Assumptions'!$B$22+'Capital Market Assumptions'!$B$23*'Random Draws'!K341)</f>
        <v>1385.9838977691516</v>
      </c>
      <c r="M342" s="5">
        <f>BE342*EXP('Capital Market Assumptions'!$B$22+'Capital Market Assumptions'!$B$23*'Random Draws'!L341)</f>
        <v>1470.4054255620649</v>
      </c>
      <c r="N342" s="5">
        <f>BF342*EXP('Capital Market Assumptions'!$B$22+'Capital Market Assumptions'!$B$23*'Random Draws'!M341)</f>
        <v>2040.4033723914895</v>
      </c>
      <c r="O342" s="5">
        <f>BG342*EXP('Capital Market Assumptions'!$B$22+'Capital Market Assumptions'!$B$23*'Random Draws'!N341)</f>
        <v>2306.0738497376688</v>
      </c>
      <c r="P342" s="5">
        <f>BH342*EXP('Capital Market Assumptions'!$B$22+'Capital Market Assumptions'!$B$23*'Random Draws'!O341)</f>
        <v>2734.365412355623</v>
      </c>
      <c r="Q342" s="5">
        <f>BI342*EXP('Capital Market Assumptions'!$B$22+'Capital Market Assumptions'!$B$23*'Random Draws'!P341)</f>
        <v>3441.2612840461602</v>
      </c>
      <c r="R342" s="5">
        <f>BJ342*EXP('Capital Market Assumptions'!$B$22+'Capital Market Assumptions'!$B$23*'Random Draws'!Q341)</f>
        <v>4087.5561309480772</v>
      </c>
      <c r="S342" s="5">
        <f>BK342*EXP('Capital Market Assumptions'!$B$22+'Capital Market Assumptions'!$B$23*'Random Draws'!R341)</f>
        <v>4570.3295479354338</v>
      </c>
      <c r="T342" s="5">
        <f>BL342*EXP('Capital Market Assumptions'!$B$22+'Capital Market Assumptions'!$B$23*'Random Draws'!S341)</f>
        <v>5066.6683770288309</v>
      </c>
      <c r="U342" s="5">
        <f>BM342*EXP('Capital Market Assumptions'!$B$22+'Capital Market Assumptions'!$B$23*'Random Draws'!T341)</f>
        <v>6049.534033566043</v>
      </c>
      <c r="V342" s="5">
        <f>BN342*EXP('Capital Market Assumptions'!$B$22+'Capital Market Assumptions'!$B$23*'Random Draws'!U341)</f>
        <v>7974.8037964212235</v>
      </c>
      <c r="X342">
        <f t="shared" si="182"/>
        <v>4.2999999999999261E-2</v>
      </c>
      <c r="Y342">
        <f t="shared" si="183"/>
        <v>1.0600000000000023</v>
      </c>
      <c r="Z342">
        <f t="shared" si="184"/>
        <v>2.0930000000000035</v>
      </c>
      <c r="AA342">
        <f t="shared" si="185"/>
        <v>3.1530000000000058</v>
      </c>
      <c r="AB342">
        <f t="shared" si="186"/>
        <v>4.2659999999999911</v>
      </c>
      <c r="AC342">
        <f t="shared" si="187"/>
        <v>5.3020000000000067</v>
      </c>
      <c r="AD342">
        <f t="shared" si="188"/>
        <v>6.3569999999999993</v>
      </c>
      <c r="AE342">
        <f t="shared" si="189"/>
        <v>7.3900000000000006</v>
      </c>
      <c r="AF342">
        <f t="shared" si="190"/>
        <v>8.3549999999999898</v>
      </c>
      <c r="AG342">
        <f t="shared" si="191"/>
        <v>9.2480000000000047</v>
      </c>
      <c r="AH342">
        <v>9.9540000000000006</v>
      </c>
      <c r="AI342">
        <v>10.536</v>
      </c>
      <c r="AJ342">
        <v>11.061999999999999</v>
      </c>
      <c r="AK342">
        <v>11.587</v>
      </c>
      <c r="AL342">
        <v>12.256</v>
      </c>
      <c r="AM342">
        <v>12.815</v>
      </c>
      <c r="AN342">
        <v>13.287000000000001</v>
      </c>
      <c r="AO342">
        <v>13.785</v>
      </c>
      <c r="AP342">
        <v>14.218999999999999</v>
      </c>
      <c r="AQ342">
        <v>14.718999999999999</v>
      </c>
      <c r="AS342">
        <f t="shared" si="181"/>
        <v>471</v>
      </c>
      <c r="AT342">
        <f t="shared" si="181"/>
        <v>471</v>
      </c>
      <c r="AU342">
        <f t="shared" si="181"/>
        <v>471</v>
      </c>
      <c r="AV342" s="5">
        <f t="shared" si="192"/>
        <v>576.11309724852197</v>
      </c>
      <c r="AW342" s="5">
        <f t="shared" si="193"/>
        <v>670.80352696903219</v>
      </c>
      <c r="AX342" s="5">
        <f t="shared" si="194"/>
        <v>829.77351215302792</v>
      </c>
      <c r="AY342" s="5">
        <f t="shared" si="195"/>
        <v>817.30314170165968</v>
      </c>
      <c r="AZ342" s="5">
        <f t="shared" si="196"/>
        <v>836.57236929730334</v>
      </c>
      <c r="BA342" s="5">
        <f t="shared" si="197"/>
        <v>805.40585243506314</v>
      </c>
      <c r="BB342" s="5">
        <f t="shared" si="198"/>
        <v>783.59329895666394</v>
      </c>
      <c r="BC342" s="5">
        <f t="shared" si="199"/>
        <v>1143.7773866771629</v>
      </c>
      <c r="BD342" s="5">
        <f t="shared" si="200"/>
        <v>1421.3054504763968</v>
      </c>
      <c r="BE342" s="5">
        <f t="shared" si="201"/>
        <v>1376.7358977691515</v>
      </c>
      <c r="BF342" s="5">
        <f t="shared" si="202"/>
        <v>1460.451425562065</v>
      </c>
      <c r="BG342" s="5">
        <f t="shared" si="203"/>
        <v>2029.8673723914894</v>
      </c>
      <c r="BH342" s="5">
        <f t="shared" si="204"/>
        <v>2295.0118497376689</v>
      </c>
      <c r="BI342" s="5">
        <f t="shared" si="205"/>
        <v>2722.778412355623</v>
      </c>
      <c r="BJ342" s="5">
        <f t="shared" si="206"/>
        <v>3429.0052840461603</v>
      </c>
      <c r="BK342" s="5">
        <f t="shared" si="207"/>
        <v>4074.7411309480772</v>
      </c>
      <c r="BL342" s="5">
        <f t="shared" si="208"/>
        <v>4557.0425479354335</v>
      </c>
      <c r="BM342" s="5">
        <f t="shared" si="209"/>
        <v>5052.8833770288311</v>
      </c>
      <c r="BN342" s="5">
        <f t="shared" si="210"/>
        <v>6035.315033566043</v>
      </c>
      <c r="BO342" s="5">
        <f t="shared" si="211"/>
        <v>7960.0847964212235</v>
      </c>
    </row>
    <row r="343" spans="1:67" x14ac:dyDescent="0.3">
      <c r="A343">
        <f t="shared" si="212"/>
        <v>339</v>
      </c>
      <c r="B343">
        <f t="shared" si="180"/>
        <v>471</v>
      </c>
      <c r="C343" s="5">
        <f>AU343*EXP('Capital Market Assumptions'!$B$22+'Capital Market Assumptions'!$B$23*'Random Draws'!B342)</f>
        <v>377.36489638633384</v>
      </c>
      <c r="D343" s="5">
        <f>AV343*EXP('Capital Market Assumptions'!$B$22+'Capital Market Assumptions'!$B$23*'Random Draws'!C342)</f>
        <v>432.06804251760497</v>
      </c>
      <c r="E343" s="5">
        <f>AW343*EXP('Capital Market Assumptions'!$B$22+'Capital Market Assumptions'!$B$23*'Random Draws'!D342)</f>
        <v>445.47742973246096</v>
      </c>
      <c r="F343" s="5">
        <f>AX343*EXP('Capital Market Assumptions'!$B$22+'Capital Market Assumptions'!$B$23*'Random Draws'!E342)</f>
        <v>482.84808795570535</v>
      </c>
      <c r="G343" s="5">
        <f>AY343*EXP('Capital Market Assumptions'!$B$22+'Capital Market Assumptions'!$B$23*'Random Draws'!F342)</f>
        <v>525.31817044603122</v>
      </c>
      <c r="H343" s="5">
        <f>AZ343*EXP('Capital Market Assumptions'!$B$22+'Capital Market Assumptions'!$B$23*'Random Draws'!G342)</f>
        <v>480.66064873203936</v>
      </c>
      <c r="I343" s="5">
        <f>BA343*EXP('Capital Market Assumptions'!$B$22+'Capital Market Assumptions'!$B$23*'Random Draws'!H342)</f>
        <v>548.84502245858948</v>
      </c>
      <c r="J343" s="5">
        <f>BB343*EXP('Capital Market Assumptions'!$B$22+'Capital Market Assumptions'!$B$23*'Random Draws'!I342)</f>
        <v>564.44146750743471</v>
      </c>
      <c r="K343" s="5">
        <f>BC343*EXP('Capital Market Assumptions'!$B$22+'Capital Market Assumptions'!$B$23*'Random Draws'!J342)</f>
        <v>618.47942962886839</v>
      </c>
      <c r="L343" s="5">
        <f>BD343*EXP('Capital Market Assumptions'!$B$22+'Capital Market Assumptions'!$B$23*'Random Draws'!K342)</f>
        <v>602.15404391904792</v>
      </c>
      <c r="M343" s="5">
        <f>BE343*EXP('Capital Market Assumptions'!$B$22+'Capital Market Assumptions'!$B$23*'Random Draws'!L342)</f>
        <v>515.46141526774079</v>
      </c>
      <c r="N343" s="5">
        <f>BF343*EXP('Capital Market Assumptions'!$B$22+'Capital Market Assumptions'!$B$23*'Random Draws'!M342)</f>
        <v>546.77881532288256</v>
      </c>
      <c r="O343" s="5">
        <f>BG343*EXP('Capital Market Assumptions'!$B$22+'Capital Market Assumptions'!$B$23*'Random Draws'!N342)</f>
        <v>489.64286488363064</v>
      </c>
      <c r="P343" s="5">
        <f>BH343*EXP('Capital Market Assumptions'!$B$22+'Capital Market Assumptions'!$B$23*'Random Draws'!O342)</f>
        <v>462.6920595864936</v>
      </c>
      <c r="Q343" s="5">
        <f>BI343*EXP('Capital Market Assumptions'!$B$22+'Capital Market Assumptions'!$B$23*'Random Draws'!P342)</f>
        <v>482.11667228656751</v>
      </c>
      <c r="R343" s="5">
        <f>BJ343*EXP('Capital Market Assumptions'!$B$22+'Capital Market Assumptions'!$B$23*'Random Draws'!Q342)</f>
        <v>475.52133180886528</v>
      </c>
      <c r="S343" s="5">
        <f>BK343*EXP('Capital Market Assumptions'!$B$22+'Capital Market Assumptions'!$B$23*'Random Draws'!R342)</f>
        <v>477.46100518421821</v>
      </c>
      <c r="T343" s="5">
        <f>BL343*EXP('Capital Market Assumptions'!$B$22+'Capital Market Assumptions'!$B$23*'Random Draws'!S342)</f>
        <v>468.37621289722154</v>
      </c>
      <c r="U343" s="5">
        <f>BM343*EXP('Capital Market Assumptions'!$B$22+'Capital Market Assumptions'!$B$23*'Random Draws'!T342)</f>
        <v>517.2175353673166</v>
      </c>
      <c r="V343" s="5">
        <f>BN343*EXP('Capital Market Assumptions'!$B$22+'Capital Market Assumptions'!$B$23*'Random Draws'!U342)</f>
        <v>658.01451378752631</v>
      </c>
      <c r="X343">
        <f t="shared" si="182"/>
        <v>4.2999999999999261E-2</v>
      </c>
      <c r="Y343">
        <f t="shared" si="183"/>
        <v>1.0600000000000023</v>
      </c>
      <c r="Z343">
        <f t="shared" si="184"/>
        <v>2.0930000000000035</v>
      </c>
      <c r="AA343">
        <f t="shared" si="185"/>
        <v>3.1530000000000058</v>
      </c>
      <c r="AB343">
        <f t="shared" si="186"/>
        <v>4.2659999999999911</v>
      </c>
      <c r="AC343">
        <f t="shared" si="187"/>
        <v>5.3020000000000067</v>
      </c>
      <c r="AD343">
        <f t="shared" si="188"/>
        <v>6.3569999999999993</v>
      </c>
      <c r="AE343">
        <f t="shared" si="189"/>
        <v>7.3900000000000006</v>
      </c>
      <c r="AF343">
        <f t="shared" si="190"/>
        <v>8.3549999999999898</v>
      </c>
      <c r="AG343">
        <f t="shared" si="191"/>
        <v>9.2480000000000047</v>
      </c>
      <c r="AH343">
        <v>9.9540000000000006</v>
      </c>
      <c r="AI343">
        <v>10.536</v>
      </c>
      <c r="AJ343">
        <v>11.061999999999999</v>
      </c>
      <c r="AK343">
        <v>11.587</v>
      </c>
      <c r="AL343">
        <v>12.256</v>
      </c>
      <c r="AM343">
        <v>12.815</v>
      </c>
      <c r="AN343">
        <v>13.287000000000001</v>
      </c>
      <c r="AO343">
        <v>13.785</v>
      </c>
      <c r="AP343">
        <v>14.218999999999999</v>
      </c>
      <c r="AQ343">
        <v>14.718999999999999</v>
      </c>
      <c r="AS343">
        <f t="shared" si="181"/>
        <v>471</v>
      </c>
      <c r="AT343">
        <f t="shared" si="181"/>
        <v>471</v>
      </c>
      <c r="AU343">
        <f t="shared" si="181"/>
        <v>471</v>
      </c>
      <c r="AV343" s="5">
        <f t="shared" si="192"/>
        <v>377.32189638633383</v>
      </c>
      <c r="AW343" s="5">
        <f t="shared" si="193"/>
        <v>431.00804251760496</v>
      </c>
      <c r="AX343" s="5">
        <f t="shared" si="194"/>
        <v>443.38442973246094</v>
      </c>
      <c r="AY343" s="5">
        <f t="shared" si="195"/>
        <v>479.69508795570533</v>
      </c>
      <c r="AZ343" s="5">
        <f t="shared" si="196"/>
        <v>521.05217044603125</v>
      </c>
      <c r="BA343" s="5">
        <f t="shared" si="197"/>
        <v>475.35864873203934</v>
      </c>
      <c r="BB343" s="5">
        <f t="shared" si="198"/>
        <v>542.48802245858951</v>
      </c>
      <c r="BC343" s="5">
        <f t="shared" si="199"/>
        <v>557.05146750743472</v>
      </c>
      <c r="BD343" s="5">
        <f t="shared" si="200"/>
        <v>610.12442962886837</v>
      </c>
      <c r="BE343" s="5">
        <f t="shared" si="201"/>
        <v>592.90604391904787</v>
      </c>
      <c r="BF343" s="5">
        <f t="shared" si="202"/>
        <v>505.50741526774078</v>
      </c>
      <c r="BG343" s="5">
        <f t="shared" si="203"/>
        <v>536.24281532288262</v>
      </c>
      <c r="BH343" s="5">
        <f t="shared" si="204"/>
        <v>478.58086488363062</v>
      </c>
      <c r="BI343" s="5">
        <f t="shared" si="205"/>
        <v>451.10505958649361</v>
      </c>
      <c r="BJ343" s="5">
        <f t="shared" si="206"/>
        <v>469.86067228656748</v>
      </c>
      <c r="BK343" s="5">
        <f t="shared" si="207"/>
        <v>462.70633180886529</v>
      </c>
      <c r="BL343" s="5">
        <f t="shared" si="208"/>
        <v>464.17400518421823</v>
      </c>
      <c r="BM343" s="5">
        <f t="shared" si="209"/>
        <v>454.59121289722151</v>
      </c>
      <c r="BN343" s="5">
        <f t="shared" si="210"/>
        <v>502.99853536731661</v>
      </c>
      <c r="BO343" s="5">
        <f t="shared" si="211"/>
        <v>643.29551378752626</v>
      </c>
    </row>
    <row r="344" spans="1:67" x14ac:dyDescent="0.3">
      <c r="A344">
        <f t="shared" si="212"/>
        <v>340</v>
      </c>
      <c r="B344">
        <f t="shared" si="180"/>
        <v>471</v>
      </c>
      <c r="C344" s="5">
        <f>AU344*EXP('Capital Market Assumptions'!$B$22+'Capital Market Assumptions'!$B$23*'Random Draws'!B343)</f>
        <v>531.24833735395305</v>
      </c>
      <c r="D344" s="5">
        <f>AV344*EXP('Capital Market Assumptions'!$B$22+'Capital Market Assumptions'!$B$23*'Random Draws'!C343)</f>
        <v>462.77144679316058</v>
      </c>
      <c r="E344" s="5">
        <f>AW344*EXP('Capital Market Assumptions'!$B$22+'Capital Market Assumptions'!$B$23*'Random Draws'!D343)</f>
        <v>518.70862399849398</v>
      </c>
      <c r="F344" s="5">
        <f>AX344*EXP('Capital Market Assumptions'!$B$22+'Capital Market Assumptions'!$B$23*'Random Draws'!E343)</f>
        <v>493.57828535019451</v>
      </c>
      <c r="G344" s="5">
        <f>AY344*EXP('Capital Market Assumptions'!$B$22+'Capital Market Assumptions'!$B$23*'Random Draws'!F343)</f>
        <v>412.22962611160307</v>
      </c>
      <c r="H344" s="5">
        <f>AZ344*EXP('Capital Market Assumptions'!$B$22+'Capital Market Assumptions'!$B$23*'Random Draws'!G343)</f>
        <v>477.1012136035493</v>
      </c>
      <c r="I344" s="5">
        <f>BA344*EXP('Capital Market Assumptions'!$B$22+'Capital Market Assumptions'!$B$23*'Random Draws'!H343)</f>
        <v>562.73457580482625</v>
      </c>
      <c r="J344" s="5">
        <f>BB344*EXP('Capital Market Assumptions'!$B$22+'Capital Market Assumptions'!$B$23*'Random Draws'!I343)</f>
        <v>640.67514833929351</v>
      </c>
      <c r="K344" s="5">
        <f>BC344*EXP('Capital Market Assumptions'!$B$22+'Capital Market Assumptions'!$B$23*'Random Draws'!J343)</f>
        <v>633.48473830308603</v>
      </c>
      <c r="L344" s="5">
        <f>BD344*EXP('Capital Market Assumptions'!$B$22+'Capital Market Assumptions'!$B$23*'Random Draws'!K343)</f>
        <v>707.41717015473262</v>
      </c>
      <c r="M344" s="5">
        <f>BE344*EXP('Capital Market Assumptions'!$B$22+'Capital Market Assumptions'!$B$23*'Random Draws'!L343)</f>
        <v>770.67113260053247</v>
      </c>
      <c r="N344" s="5">
        <f>BF344*EXP('Capital Market Assumptions'!$B$22+'Capital Market Assumptions'!$B$23*'Random Draws'!M343)</f>
        <v>781.48827747927919</v>
      </c>
      <c r="O344" s="5">
        <f>BG344*EXP('Capital Market Assumptions'!$B$22+'Capital Market Assumptions'!$B$23*'Random Draws'!N343)</f>
        <v>931.66070753074393</v>
      </c>
      <c r="P344" s="5">
        <f>BH344*EXP('Capital Market Assumptions'!$B$22+'Capital Market Assumptions'!$B$23*'Random Draws'!O343)</f>
        <v>923.44232207290759</v>
      </c>
      <c r="Q344" s="5">
        <f>BI344*EXP('Capital Market Assumptions'!$B$22+'Capital Market Assumptions'!$B$23*'Random Draws'!P343)</f>
        <v>1003.5792496408195</v>
      </c>
      <c r="R344" s="5">
        <f>BJ344*EXP('Capital Market Assumptions'!$B$22+'Capital Market Assumptions'!$B$23*'Random Draws'!Q343)</f>
        <v>1189.8566122377499</v>
      </c>
      <c r="S344" s="5">
        <f>BK344*EXP('Capital Market Assumptions'!$B$22+'Capital Market Assumptions'!$B$23*'Random Draws'!R343)</f>
        <v>1390.9335499578442</v>
      </c>
      <c r="T344" s="5">
        <f>BL344*EXP('Capital Market Assumptions'!$B$22+'Capital Market Assumptions'!$B$23*'Random Draws'!S343)</f>
        <v>1372.1354534809509</v>
      </c>
      <c r="U344" s="5">
        <f>BM344*EXP('Capital Market Assumptions'!$B$22+'Capital Market Assumptions'!$B$23*'Random Draws'!T343)</f>
        <v>1390.6202393714127</v>
      </c>
      <c r="V344" s="5">
        <f>BN344*EXP('Capital Market Assumptions'!$B$22+'Capital Market Assumptions'!$B$23*'Random Draws'!U343)</f>
        <v>1349.5359936336251</v>
      </c>
      <c r="X344">
        <f t="shared" si="182"/>
        <v>4.2999999999999261E-2</v>
      </c>
      <c r="Y344">
        <f t="shared" si="183"/>
        <v>1.0600000000000023</v>
      </c>
      <c r="Z344">
        <f t="shared" si="184"/>
        <v>2.0930000000000035</v>
      </c>
      <c r="AA344">
        <f t="shared" si="185"/>
        <v>3.1530000000000058</v>
      </c>
      <c r="AB344">
        <f t="shared" si="186"/>
        <v>4.2659999999999911</v>
      </c>
      <c r="AC344">
        <f t="shared" si="187"/>
        <v>5.3020000000000067</v>
      </c>
      <c r="AD344">
        <f t="shared" si="188"/>
        <v>6.3569999999999993</v>
      </c>
      <c r="AE344">
        <f t="shared" si="189"/>
        <v>7.3900000000000006</v>
      </c>
      <c r="AF344">
        <f t="shared" si="190"/>
        <v>8.3549999999999898</v>
      </c>
      <c r="AG344">
        <f t="shared" si="191"/>
        <v>9.2480000000000047</v>
      </c>
      <c r="AH344">
        <v>9.9540000000000006</v>
      </c>
      <c r="AI344">
        <v>10.536</v>
      </c>
      <c r="AJ344">
        <v>11.061999999999999</v>
      </c>
      <c r="AK344">
        <v>11.587</v>
      </c>
      <c r="AL344">
        <v>12.256</v>
      </c>
      <c r="AM344">
        <v>12.815</v>
      </c>
      <c r="AN344">
        <v>13.287000000000001</v>
      </c>
      <c r="AO344">
        <v>13.785</v>
      </c>
      <c r="AP344">
        <v>14.218999999999999</v>
      </c>
      <c r="AQ344">
        <v>14.718999999999999</v>
      </c>
      <c r="AS344">
        <f t="shared" si="181"/>
        <v>471</v>
      </c>
      <c r="AT344">
        <f t="shared" si="181"/>
        <v>471</v>
      </c>
      <c r="AU344">
        <f t="shared" si="181"/>
        <v>471</v>
      </c>
      <c r="AV344" s="5">
        <f t="shared" si="192"/>
        <v>531.20533735395304</v>
      </c>
      <c r="AW344" s="5">
        <f t="shared" si="193"/>
        <v>461.71144679316058</v>
      </c>
      <c r="AX344" s="5">
        <f t="shared" si="194"/>
        <v>516.61562399849402</v>
      </c>
      <c r="AY344" s="5">
        <f t="shared" si="195"/>
        <v>490.42528535019449</v>
      </c>
      <c r="AZ344" s="5">
        <f t="shared" si="196"/>
        <v>407.96362611160305</v>
      </c>
      <c r="BA344" s="5">
        <f t="shared" si="197"/>
        <v>471.79921360354928</v>
      </c>
      <c r="BB344" s="5">
        <f t="shared" si="198"/>
        <v>556.37757580482628</v>
      </c>
      <c r="BC344" s="5">
        <f t="shared" si="199"/>
        <v>633.28514833929353</v>
      </c>
      <c r="BD344" s="5">
        <f t="shared" si="200"/>
        <v>625.12973830308601</v>
      </c>
      <c r="BE344" s="5">
        <f t="shared" si="201"/>
        <v>698.16917015473257</v>
      </c>
      <c r="BF344" s="5">
        <f t="shared" si="202"/>
        <v>760.71713260053252</v>
      </c>
      <c r="BG344" s="5">
        <f t="shared" si="203"/>
        <v>770.95227747927925</v>
      </c>
      <c r="BH344" s="5">
        <f t="shared" si="204"/>
        <v>920.59870753074392</v>
      </c>
      <c r="BI344" s="5">
        <f t="shared" si="205"/>
        <v>911.8553220729076</v>
      </c>
      <c r="BJ344" s="5">
        <f t="shared" si="206"/>
        <v>991.32324964081954</v>
      </c>
      <c r="BK344" s="5">
        <f t="shared" si="207"/>
        <v>1177.0416122377499</v>
      </c>
      <c r="BL344" s="5">
        <f t="shared" si="208"/>
        <v>1377.6465499578442</v>
      </c>
      <c r="BM344" s="5">
        <f t="shared" si="209"/>
        <v>1358.3504534809508</v>
      </c>
      <c r="BN344" s="5">
        <f t="shared" si="210"/>
        <v>1376.4012393714127</v>
      </c>
      <c r="BO344" s="5">
        <f t="shared" si="211"/>
        <v>1334.8169936336251</v>
      </c>
    </row>
    <row r="345" spans="1:67" x14ac:dyDescent="0.3">
      <c r="A345">
        <f t="shared" si="212"/>
        <v>341</v>
      </c>
      <c r="B345">
        <f t="shared" si="180"/>
        <v>471</v>
      </c>
      <c r="C345" s="5">
        <f>AU345*EXP('Capital Market Assumptions'!$B$22+'Capital Market Assumptions'!$B$23*'Random Draws'!B344)</f>
        <v>428.85132401556206</v>
      </c>
      <c r="D345" s="5">
        <f>AV345*EXP('Capital Market Assumptions'!$B$22+'Capital Market Assumptions'!$B$23*'Random Draws'!C344)</f>
        <v>465.00275336476221</v>
      </c>
      <c r="E345" s="5">
        <f>AW345*EXP('Capital Market Assumptions'!$B$22+'Capital Market Assumptions'!$B$23*'Random Draws'!D344)</f>
        <v>493.1816628575242</v>
      </c>
      <c r="F345" s="5">
        <f>AX345*EXP('Capital Market Assumptions'!$B$22+'Capital Market Assumptions'!$B$23*'Random Draws'!E344)</f>
        <v>541.28788398227698</v>
      </c>
      <c r="G345" s="5">
        <f>AY345*EXP('Capital Market Assumptions'!$B$22+'Capital Market Assumptions'!$B$23*'Random Draws'!F344)</f>
        <v>605.3366869001336</v>
      </c>
      <c r="H345" s="5">
        <f>AZ345*EXP('Capital Market Assumptions'!$B$22+'Capital Market Assumptions'!$B$23*'Random Draws'!G344)</f>
        <v>568.60459169033049</v>
      </c>
      <c r="I345" s="5">
        <f>BA345*EXP('Capital Market Assumptions'!$B$22+'Capital Market Assumptions'!$B$23*'Random Draws'!H344)</f>
        <v>568.17876343187322</v>
      </c>
      <c r="J345" s="5">
        <f>BB345*EXP('Capital Market Assumptions'!$B$22+'Capital Market Assumptions'!$B$23*'Random Draws'!I344)</f>
        <v>688.63667227106816</v>
      </c>
      <c r="K345" s="5">
        <f>BC345*EXP('Capital Market Assumptions'!$B$22+'Capital Market Assumptions'!$B$23*'Random Draws'!J344)</f>
        <v>622.29773035897097</v>
      </c>
      <c r="L345" s="5">
        <f>BD345*EXP('Capital Market Assumptions'!$B$22+'Capital Market Assumptions'!$B$23*'Random Draws'!K344)</f>
        <v>715.65687515967488</v>
      </c>
      <c r="M345" s="5">
        <f>BE345*EXP('Capital Market Assumptions'!$B$22+'Capital Market Assumptions'!$B$23*'Random Draws'!L344)</f>
        <v>859.87654053583822</v>
      </c>
      <c r="N345" s="5">
        <f>BF345*EXP('Capital Market Assumptions'!$B$22+'Capital Market Assumptions'!$B$23*'Random Draws'!M344)</f>
        <v>894.17751573979967</v>
      </c>
      <c r="O345" s="5">
        <f>BG345*EXP('Capital Market Assumptions'!$B$22+'Capital Market Assumptions'!$B$23*'Random Draws'!N344)</f>
        <v>1086.9477813726223</v>
      </c>
      <c r="P345" s="5">
        <f>BH345*EXP('Capital Market Assumptions'!$B$22+'Capital Market Assumptions'!$B$23*'Random Draws'!O344)</f>
        <v>1074.6583698317429</v>
      </c>
      <c r="Q345" s="5">
        <f>BI345*EXP('Capital Market Assumptions'!$B$22+'Capital Market Assumptions'!$B$23*'Random Draws'!P344)</f>
        <v>892.6304143540525</v>
      </c>
      <c r="R345" s="5">
        <f>BJ345*EXP('Capital Market Assumptions'!$B$22+'Capital Market Assumptions'!$B$23*'Random Draws'!Q344)</f>
        <v>925.69497881161965</v>
      </c>
      <c r="S345" s="5">
        <f>BK345*EXP('Capital Market Assumptions'!$B$22+'Capital Market Assumptions'!$B$23*'Random Draws'!R344)</f>
        <v>892.30842952577927</v>
      </c>
      <c r="T345" s="5">
        <f>BL345*EXP('Capital Market Assumptions'!$B$22+'Capital Market Assumptions'!$B$23*'Random Draws'!S344)</f>
        <v>1118.7070878736183</v>
      </c>
      <c r="U345" s="5">
        <f>BM345*EXP('Capital Market Assumptions'!$B$22+'Capital Market Assumptions'!$B$23*'Random Draws'!T344)</f>
        <v>1211.5972405035002</v>
      </c>
      <c r="V345" s="5">
        <f>BN345*EXP('Capital Market Assumptions'!$B$22+'Capital Market Assumptions'!$B$23*'Random Draws'!U344)</f>
        <v>1159.2535401195059</v>
      </c>
      <c r="X345">
        <f t="shared" si="182"/>
        <v>4.2999999999999261E-2</v>
      </c>
      <c r="Y345">
        <f t="shared" si="183"/>
        <v>1.0600000000000023</v>
      </c>
      <c r="Z345">
        <f t="shared" si="184"/>
        <v>2.0930000000000035</v>
      </c>
      <c r="AA345">
        <f t="shared" si="185"/>
        <v>3.1530000000000058</v>
      </c>
      <c r="AB345">
        <f t="shared" si="186"/>
        <v>4.2659999999999911</v>
      </c>
      <c r="AC345">
        <f t="shared" si="187"/>
        <v>5.3020000000000067</v>
      </c>
      <c r="AD345">
        <f t="shared" si="188"/>
        <v>6.3569999999999993</v>
      </c>
      <c r="AE345">
        <f t="shared" si="189"/>
        <v>7.3900000000000006</v>
      </c>
      <c r="AF345">
        <f t="shared" si="190"/>
        <v>8.3549999999999898</v>
      </c>
      <c r="AG345">
        <f t="shared" si="191"/>
        <v>9.2480000000000047</v>
      </c>
      <c r="AH345">
        <v>9.9540000000000006</v>
      </c>
      <c r="AI345">
        <v>10.536</v>
      </c>
      <c r="AJ345">
        <v>11.061999999999999</v>
      </c>
      <c r="AK345">
        <v>11.587</v>
      </c>
      <c r="AL345">
        <v>12.256</v>
      </c>
      <c r="AM345">
        <v>12.815</v>
      </c>
      <c r="AN345">
        <v>13.287000000000001</v>
      </c>
      <c r="AO345">
        <v>13.785</v>
      </c>
      <c r="AP345">
        <v>14.218999999999999</v>
      </c>
      <c r="AQ345">
        <v>14.718999999999999</v>
      </c>
      <c r="AS345">
        <f t="shared" ref="AS345:AU364" si="213">initial_value</f>
        <v>471</v>
      </c>
      <c r="AT345">
        <f t="shared" si="213"/>
        <v>471</v>
      </c>
      <c r="AU345">
        <f t="shared" si="213"/>
        <v>471</v>
      </c>
      <c r="AV345" s="5">
        <f t="shared" si="192"/>
        <v>428.80832401556205</v>
      </c>
      <c r="AW345" s="5">
        <f t="shared" si="193"/>
        <v>463.94275336476221</v>
      </c>
      <c r="AX345" s="5">
        <f t="shared" si="194"/>
        <v>491.08866285752418</v>
      </c>
      <c r="AY345" s="5">
        <f t="shared" si="195"/>
        <v>538.13488398227696</v>
      </c>
      <c r="AZ345" s="5">
        <f t="shared" si="196"/>
        <v>601.07068690013364</v>
      </c>
      <c r="BA345" s="5">
        <f t="shared" si="197"/>
        <v>563.30259169033047</v>
      </c>
      <c r="BB345" s="5">
        <f t="shared" si="198"/>
        <v>561.82176343187325</v>
      </c>
      <c r="BC345" s="5">
        <f t="shared" si="199"/>
        <v>681.24667227106818</v>
      </c>
      <c r="BD345" s="5">
        <f t="shared" si="200"/>
        <v>613.94273035897095</v>
      </c>
      <c r="BE345" s="5">
        <f t="shared" si="201"/>
        <v>706.40887515967484</v>
      </c>
      <c r="BF345" s="5">
        <f t="shared" si="202"/>
        <v>849.92254053583827</v>
      </c>
      <c r="BG345" s="5">
        <f t="shared" si="203"/>
        <v>883.64151573979973</v>
      </c>
      <c r="BH345" s="5">
        <f t="shared" si="204"/>
        <v>1075.8857813726224</v>
      </c>
      <c r="BI345" s="5">
        <f t="shared" si="205"/>
        <v>1063.0713698317429</v>
      </c>
      <c r="BJ345" s="5">
        <f t="shared" si="206"/>
        <v>880.37441435405253</v>
      </c>
      <c r="BK345" s="5">
        <f t="shared" si="207"/>
        <v>912.87997881161959</v>
      </c>
      <c r="BL345" s="5">
        <f t="shared" si="208"/>
        <v>879.02142952577924</v>
      </c>
      <c r="BM345" s="5">
        <f t="shared" si="209"/>
        <v>1104.9220878736182</v>
      </c>
      <c r="BN345" s="5">
        <f t="shared" si="210"/>
        <v>1197.3782405035001</v>
      </c>
      <c r="BO345" s="5">
        <f t="shared" si="211"/>
        <v>1144.5345401195059</v>
      </c>
    </row>
    <row r="346" spans="1:67" x14ac:dyDescent="0.3">
      <c r="A346">
        <f t="shared" si="212"/>
        <v>342</v>
      </c>
      <c r="B346">
        <f t="shared" si="180"/>
        <v>471</v>
      </c>
      <c r="C346" s="5">
        <f>AU346*EXP('Capital Market Assumptions'!$B$22+'Capital Market Assumptions'!$B$23*'Random Draws'!B345)</f>
        <v>489.88398398108444</v>
      </c>
      <c r="D346" s="5">
        <f>AV346*EXP('Capital Market Assumptions'!$B$22+'Capital Market Assumptions'!$B$23*'Random Draws'!C345)</f>
        <v>657.4065827696752</v>
      </c>
      <c r="E346" s="5">
        <f>AW346*EXP('Capital Market Assumptions'!$B$22+'Capital Market Assumptions'!$B$23*'Random Draws'!D345)</f>
        <v>669.60521699505011</v>
      </c>
      <c r="F346" s="5">
        <f>AX346*EXP('Capital Market Assumptions'!$B$22+'Capital Market Assumptions'!$B$23*'Random Draws'!E345)</f>
        <v>731.89589079679899</v>
      </c>
      <c r="G346" s="5">
        <f>AY346*EXP('Capital Market Assumptions'!$B$22+'Capital Market Assumptions'!$B$23*'Random Draws'!F345)</f>
        <v>811.78348203169162</v>
      </c>
      <c r="H346" s="5">
        <f>AZ346*EXP('Capital Market Assumptions'!$B$22+'Capital Market Assumptions'!$B$23*'Random Draws'!G345)</f>
        <v>1008.0334085301475</v>
      </c>
      <c r="I346" s="5">
        <f>BA346*EXP('Capital Market Assumptions'!$B$22+'Capital Market Assumptions'!$B$23*'Random Draws'!H345)</f>
        <v>1078.055413611313</v>
      </c>
      <c r="J346" s="5">
        <f>BB346*EXP('Capital Market Assumptions'!$B$22+'Capital Market Assumptions'!$B$23*'Random Draws'!I345)</f>
        <v>1295.7122763753634</v>
      </c>
      <c r="K346" s="5">
        <f>BC346*EXP('Capital Market Assumptions'!$B$22+'Capital Market Assumptions'!$B$23*'Random Draws'!J345)</f>
        <v>1125.1903570022653</v>
      </c>
      <c r="L346" s="5">
        <f>BD346*EXP('Capital Market Assumptions'!$B$22+'Capital Market Assumptions'!$B$23*'Random Draws'!K345)</f>
        <v>1194.6273650011256</v>
      </c>
      <c r="M346" s="5">
        <f>BE346*EXP('Capital Market Assumptions'!$B$22+'Capital Market Assumptions'!$B$23*'Random Draws'!L345)</f>
        <v>1275.6890846927354</v>
      </c>
      <c r="N346" s="5">
        <f>BF346*EXP('Capital Market Assumptions'!$B$22+'Capital Market Assumptions'!$B$23*'Random Draws'!M345)</f>
        <v>1613.4197277688429</v>
      </c>
      <c r="O346" s="5">
        <f>BG346*EXP('Capital Market Assumptions'!$B$22+'Capital Market Assumptions'!$B$23*'Random Draws'!N345)</f>
        <v>1680.972351666823</v>
      </c>
      <c r="P346" s="5">
        <f>BH346*EXP('Capital Market Assumptions'!$B$22+'Capital Market Assumptions'!$B$23*'Random Draws'!O345)</f>
        <v>1868.5463236770918</v>
      </c>
      <c r="Q346" s="5">
        <f>BI346*EXP('Capital Market Assumptions'!$B$22+'Capital Market Assumptions'!$B$23*'Random Draws'!P345)</f>
        <v>1831.5297397050228</v>
      </c>
      <c r="R346" s="5">
        <f>BJ346*EXP('Capital Market Assumptions'!$B$22+'Capital Market Assumptions'!$B$23*'Random Draws'!Q345)</f>
        <v>2005.1124284379907</v>
      </c>
      <c r="S346" s="5">
        <f>BK346*EXP('Capital Market Assumptions'!$B$22+'Capital Market Assumptions'!$B$23*'Random Draws'!R345)</f>
        <v>1796.9357107397873</v>
      </c>
      <c r="T346" s="5">
        <f>BL346*EXP('Capital Market Assumptions'!$B$22+'Capital Market Assumptions'!$B$23*'Random Draws'!S345)</f>
        <v>1922.3117068179322</v>
      </c>
      <c r="U346" s="5">
        <f>BM346*EXP('Capital Market Assumptions'!$B$22+'Capital Market Assumptions'!$B$23*'Random Draws'!T345)</f>
        <v>1806.6928102069912</v>
      </c>
      <c r="V346" s="5">
        <f>BN346*EXP('Capital Market Assumptions'!$B$22+'Capital Market Assumptions'!$B$23*'Random Draws'!U345)</f>
        <v>1880.2856898315029</v>
      </c>
      <c r="X346">
        <f t="shared" si="182"/>
        <v>4.2999999999999261E-2</v>
      </c>
      <c r="Y346">
        <f t="shared" si="183"/>
        <v>1.0600000000000023</v>
      </c>
      <c r="Z346">
        <f t="shared" si="184"/>
        <v>2.0930000000000035</v>
      </c>
      <c r="AA346">
        <f t="shared" si="185"/>
        <v>3.1530000000000058</v>
      </c>
      <c r="AB346">
        <f t="shared" si="186"/>
        <v>4.2659999999999911</v>
      </c>
      <c r="AC346">
        <f t="shared" si="187"/>
        <v>5.3020000000000067</v>
      </c>
      <c r="AD346">
        <f t="shared" si="188"/>
        <v>6.3569999999999993</v>
      </c>
      <c r="AE346">
        <f t="shared" si="189"/>
        <v>7.3900000000000006</v>
      </c>
      <c r="AF346">
        <f t="shared" si="190"/>
        <v>8.3549999999999898</v>
      </c>
      <c r="AG346">
        <f t="shared" si="191"/>
        <v>9.2480000000000047</v>
      </c>
      <c r="AH346">
        <v>9.9540000000000006</v>
      </c>
      <c r="AI346">
        <v>10.536</v>
      </c>
      <c r="AJ346">
        <v>11.061999999999999</v>
      </c>
      <c r="AK346">
        <v>11.587</v>
      </c>
      <c r="AL346">
        <v>12.256</v>
      </c>
      <c r="AM346">
        <v>12.815</v>
      </c>
      <c r="AN346">
        <v>13.287000000000001</v>
      </c>
      <c r="AO346">
        <v>13.785</v>
      </c>
      <c r="AP346">
        <v>14.218999999999999</v>
      </c>
      <c r="AQ346">
        <v>14.718999999999999</v>
      </c>
      <c r="AS346">
        <f t="shared" si="213"/>
        <v>471</v>
      </c>
      <c r="AT346">
        <f t="shared" si="213"/>
        <v>471</v>
      </c>
      <c r="AU346">
        <f t="shared" si="213"/>
        <v>471</v>
      </c>
      <c r="AV346" s="5">
        <f t="shared" si="192"/>
        <v>489.84098398108443</v>
      </c>
      <c r="AW346" s="5">
        <f t="shared" si="193"/>
        <v>656.34658276967525</v>
      </c>
      <c r="AX346" s="5">
        <f t="shared" si="194"/>
        <v>667.51221699505015</v>
      </c>
      <c r="AY346" s="5">
        <f t="shared" si="195"/>
        <v>728.74289079679897</v>
      </c>
      <c r="AZ346" s="5">
        <f t="shared" si="196"/>
        <v>807.51748203169166</v>
      </c>
      <c r="BA346" s="5">
        <f t="shared" si="197"/>
        <v>1002.7314085301475</v>
      </c>
      <c r="BB346" s="5">
        <f t="shared" si="198"/>
        <v>1071.6984136113131</v>
      </c>
      <c r="BC346" s="5">
        <f t="shared" si="199"/>
        <v>1288.3222763753633</v>
      </c>
      <c r="BD346" s="5">
        <f t="shared" si="200"/>
        <v>1116.8353570022653</v>
      </c>
      <c r="BE346" s="5">
        <f t="shared" si="201"/>
        <v>1185.3793650011255</v>
      </c>
      <c r="BF346" s="5">
        <f t="shared" si="202"/>
        <v>1265.7350846927354</v>
      </c>
      <c r="BG346" s="5">
        <f t="shared" si="203"/>
        <v>1602.8837277688428</v>
      </c>
      <c r="BH346" s="5">
        <f t="shared" si="204"/>
        <v>1669.9103516668231</v>
      </c>
      <c r="BI346" s="5">
        <f t="shared" si="205"/>
        <v>1856.9593236770918</v>
      </c>
      <c r="BJ346" s="5">
        <f t="shared" si="206"/>
        <v>1819.2737397050228</v>
      </c>
      <c r="BK346" s="5">
        <f t="shared" si="207"/>
        <v>1992.2974284379907</v>
      </c>
      <c r="BL346" s="5">
        <f t="shared" si="208"/>
        <v>1783.6487107397872</v>
      </c>
      <c r="BM346" s="5">
        <f t="shared" si="209"/>
        <v>1908.5267068179321</v>
      </c>
      <c r="BN346" s="5">
        <f t="shared" si="210"/>
        <v>1792.4738102069912</v>
      </c>
      <c r="BO346" s="5">
        <f t="shared" si="211"/>
        <v>1865.5666898315028</v>
      </c>
    </row>
    <row r="347" spans="1:67" x14ac:dyDescent="0.3">
      <c r="A347">
        <f t="shared" si="212"/>
        <v>343</v>
      </c>
      <c r="B347">
        <f t="shared" si="180"/>
        <v>471</v>
      </c>
      <c r="C347" s="5">
        <f>AU347*EXP('Capital Market Assumptions'!$B$22+'Capital Market Assumptions'!$B$23*'Random Draws'!B346)</f>
        <v>514.39678759847015</v>
      </c>
      <c r="D347" s="5">
        <f>AV347*EXP('Capital Market Assumptions'!$B$22+'Capital Market Assumptions'!$B$23*'Random Draws'!C346)</f>
        <v>614.15307095972923</v>
      </c>
      <c r="E347" s="5">
        <f>AW347*EXP('Capital Market Assumptions'!$B$22+'Capital Market Assumptions'!$B$23*'Random Draws'!D346)</f>
        <v>676.67603903403051</v>
      </c>
      <c r="F347" s="5">
        <f>AX347*EXP('Capital Market Assumptions'!$B$22+'Capital Market Assumptions'!$B$23*'Random Draws'!E346)</f>
        <v>742.69012677544083</v>
      </c>
      <c r="G347" s="5">
        <f>AY347*EXP('Capital Market Assumptions'!$B$22+'Capital Market Assumptions'!$B$23*'Random Draws'!F346)</f>
        <v>753.19105144088564</v>
      </c>
      <c r="H347" s="5">
        <f>AZ347*EXP('Capital Market Assumptions'!$B$22+'Capital Market Assumptions'!$B$23*'Random Draws'!G346)</f>
        <v>832.11054894384802</v>
      </c>
      <c r="I347" s="5">
        <f>BA347*EXP('Capital Market Assumptions'!$B$22+'Capital Market Assumptions'!$B$23*'Random Draws'!H346)</f>
        <v>772.34549143676907</v>
      </c>
      <c r="J347" s="5">
        <f>BB347*EXP('Capital Market Assumptions'!$B$22+'Capital Market Assumptions'!$B$23*'Random Draws'!I346)</f>
        <v>870.5479470498675</v>
      </c>
      <c r="K347" s="5">
        <f>BC347*EXP('Capital Market Assumptions'!$B$22+'Capital Market Assumptions'!$B$23*'Random Draws'!J346)</f>
        <v>1118.6607747934252</v>
      </c>
      <c r="L347" s="5">
        <f>BD347*EXP('Capital Market Assumptions'!$B$22+'Capital Market Assumptions'!$B$23*'Random Draws'!K346)</f>
        <v>1277.7845090132519</v>
      </c>
      <c r="M347" s="5">
        <f>BE347*EXP('Capital Market Assumptions'!$B$22+'Capital Market Assumptions'!$B$23*'Random Draws'!L346)</f>
        <v>1230.4532291669939</v>
      </c>
      <c r="N347" s="5">
        <f>BF347*EXP('Capital Market Assumptions'!$B$22+'Capital Market Assumptions'!$B$23*'Random Draws'!M346)</f>
        <v>1083.6583946259327</v>
      </c>
      <c r="O347" s="5">
        <f>BG347*EXP('Capital Market Assumptions'!$B$22+'Capital Market Assumptions'!$B$23*'Random Draws'!N346)</f>
        <v>1142.7849309232142</v>
      </c>
      <c r="P347" s="5">
        <f>BH347*EXP('Capital Market Assumptions'!$B$22+'Capital Market Assumptions'!$B$23*'Random Draws'!O346)</f>
        <v>1092.4574192318562</v>
      </c>
      <c r="Q347" s="5">
        <f>BI347*EXP('Capital Market Assumptions'!$B$22+'Capital Market Assumptions'!$B$23*'Random Draws'!P346)</f>
        <v>1043.0969850244562</v>
      </c>
      <c r="R347" s="5">
        <f>BJ347*EXP('Capital Market Assumptions'!$B$22+'Capital Market Assumptions'!$B$23*'Random Draws'!Q346)</f>
        <v>1244.2151983997503</v>
      </c>
      <c r="S347" s="5">
        <f>BK347*EXP('Capital Market Assumptions'!$B$22+'Capital Market Assumptions'!$B$23*'Random Draws'!R346)</f>
        <v>981.98529289603994</v>
      </c>
      <c r="T347" s="5">
        <f>BL347*EXP('Capital Market Assumptions'!$B$22+'Capital Market Assumptions'!$B$23*'Random Draws'!S346)</f>
        <v>1149.6557407282828</v>
      </c>
      <c r="U347" s="5">
        <f>BM347*EXP('Capital Market Assumptions'!$B$22+'Capital Market Assumptions'!$B$23*'Random Draws'!T346)</f>
        <v>1331.3976238492744</v>
      </c>
      <c r="V347" s="5">
        <f>BN347*EXP('Capital Market Assumptions'!$B$22+'Capital Market Assumptions'!$B$23*'Random Draws'!U346)</f>
        <v>1477.7235030081536</v>
      </c>
      <c r="X347">
        <f t="shared" si="182"/>
        <v>4.2999999999999261E-2</v>
      </c>
      <c r="Y347">
        <f t="shared" si="183"/>
        <v>1.0600000000000023</v>
      </c>
      <c r="Z347">
        <f t="shared" si="184"/>
        <v>2.0930000000000035</v>
      </c>
      <c r="AA347">
        <f t="shared" si="185"/>
        <v>3.1530000000000058</v>
      </c>
      <c r="AB347">
        <f t="shared" si="186"/>
        <v>4.2659999999999911</v>
      </c>
      <c r="AC347">
        <f t="shared" si="187"/>
        <v>5.3020000000000067</v>
      </c>
      <c r="AD347">
        <f t="shared" si="188"/>
        <v>6.3569999999999993</v>
      </c>
      <c r="AE347">
        <f t="shared" si="189"/>
        <v>7.3900000000000006</v>
      </c>
      <c r="AF347">
        <f t="shared" si="190"/>
        <v>8.3549999999999898</v>
      </c>
      <c r="AG347">
        <f t="shared" si="191"/>
        <v>9.2480000000000047</v>
      </c>
      <c r="AH347">
        <v>9.9540000000000006</v>
      </c>
      <c r="AI347">
        <v>10.536</v>
      </c>
      <c r="AJ347">
        <v>11.061999999999999</v>
      </c>
      <c r="AK347">
        <v>11.587</v>
      </c>
      <c r="AL347">
        <v>12.256</v>
      </c>
      <c r="AM347">
        <v>12.815</v>
      </c>
      <c r="AN347">
        <v>13.287000000000001</v>
      </c>
      <c r="AO347">
        <v>13.785</v>
      </c>
      <c r="AP347">
        <v>14.218999999999999</v>
      </c>
      <c r="AQ347">
        <v>14.718999999999999</v>
      </c>
      <c r="AS347">
        <f t="shared" si="213"/>
        <v>471</v>
      </c>
      <c r="AT347">
        <f t="shared" si="213"/>
        <v>471</v>
      </c>
      <c r="AU347">
        <f t="shared" si="213"/>
        <v>471</v>
      </c>
      <c r="AV347" s="5">
        <f t="shared" si="192"/>
        <v>514.35378759847015</v>
      </c>
      <c r="AW347" s="5">
        <f t="shared" si="193"/>
        <v>613.09307095972918</v>
      </c>
      <c r="AX347" s="5">
        <f t="shared" si="194"/>
        <v>674.58303903403055</v>
      </c>
      <c r="AY347" s="5">
        <f t="shared" si="195"/>
        <v>739.53712677544081</v>
      </c>
      <c r="AZ347" s="5">
        <f t="shared" si="196"/>
        <v>748.92505144088568</v>
      </c>
      <c r="BA347" s="5">
        <f t="shared" si="197"/>
        <v>826.808548943848</v>
      </c>
      <c r="BB347" s="5">
        <f t="shared" si="198"/>
        <v>765.9884914367691</v>
      </c>
      <c r="BC347" s="5">
        <f t="shared" si="199"/>
        <v>863.15794704986752</v>
      </c>
      <c r="BD347" s="5">
        <f t="shared" si="200"/>
        <v>1110.3057747934251</v>
      </c>
      <c r="BE347" s="5">
        <f t="shared" si="201"/>
        <v>1268.5365090132518</v>
      </c>
      <c r="BF347" s="5">
        <f t="shared" si="202"/>
        <v>1220.4992291669939</v>
      </c>
      <c r="BG347" s="5">
        <f t="shared" si="203"/>
        <v>1073.1223946259327</v>
      </c>
      <c r="BH347" s="5">
        <f t="shared" si="204"/>
        <v>1131.7229309232143</v>
      </c>
      <c r="BI347" s="5">
        <f t="shared" si="205"/>
        <v>1080.8704192318562</v>
      </c>
      <c r="BJ347" s="5">
        <f t="shared" si="206"/>
        <v>1030.8409850244561</v>
      </c>
      <c r="BK347" s="5">
        <f t="shared" si="207"/>
        <v>1231.4001983997503</v>
      </c>
      <c r="BL347" s="5">
        <f t="shared" si="208"/>
        <v>968.6982928960399</v>
      </c>
      <c r="BM347" s="5">
        <f t="shared" si="209"/>
        <v>1135.8707407282827</v>
      </c>
      <c r="BN347" s="5">
        <f t="shared" si="210"/>
        <v>1317.1786238492743</v>
      </c>
      <c r="BO347" s="5">
        <f t="shared" si="211"/>
        <v>1463.0045030081535</v>
      </c>
    </row>
    <row r="348" spans="1:67" x14ac:dyDescent="0.3">
      <c r="A348">
        <f t="shared" si="212"/>
        <v>344</v>
      </c>
      <c r="B348">
        <f t="shared" si="180"/>
        <v>471</v>
      </c>
      <c r="C348" s="5">
        <f>AU348*EXP('Capital Market Assumptions'!$B$22+'Capital Market Assumptions'!$B$23*'Random Draws'!B347)</f>
        <v>550.53817959570711</v>
      </c>
      <c r="D348" s="5">
        <f>AV348*EXP('Capital Market Assumptions'!$B$22+'Capital Market Assumptions'!$B$23*'Random Draws'!C347)</f>
        <v>579.55483843563457</v>
      </c>
      <c r="E348" s="5">
        <f>AW348*EXP('Capital Market Assumptions'!$B$22+'Capital Market Assumptions'!$B$23*'Random Draws'!D347)</f>
        <v>584.61749452259062</v>
      </c>
      <c r="F348" s="5">
        <f>AX348*EXP('Capital Market Assumptions'!$B$22+'Capital Market Assumptions'!$B$23*'Random Draws'!E347)</f>
        <v>635.67014028403719</v>
      </c>
      <c r="G348" s="5">
        <f>AY348*EXP('Capital Market Assumptions'!$B$22+'Capital Market Assumptions'!$B$23*'Random Draws'!F347)</f>
        <v>628.33084825305195</v>
      </c>
      <c r="H348" s="5">
        <f>AZ348*EXP('Capital Market Assumptions'!$B$22+'Capital Market Assumptions'!$B$23*'Random Draws'!G347)</f>
        <v>729.68197200205316</v>
      </c>
      <c r="I348" s="5">
        <f>BA348*EXP('Capital Market Assumptions'!$B$22+'Capital Market Assumptions'!$B$23*'Random Draws'!H347)</f>
        <v>865.2214976444435</v>
      </c>
      <c r="J348" s="5">
        <f>BB348*EXP('Capital Market Assumptions'!$B$22+'Capital Market Assumptions'!$B$23*'Random Draws'!I347)</f>
        <v>730.006020453367</v>
      </c>
      <c r="K348" s="5">
        <f>BC348*EXP('Capital Market Assumptions'!$B$22+'Capital Market Assumptions'!$B$23*'Random Draws'!J347)</f>
        <v>848.11326826222319</v>
      </c>
      <c r="L348" s="5">
        <f>BD348*EXP('Capital Market Assumptions'!$B$22+'Capital Market Assumptions'!$B$23*'Random Draws'!K347)</f>
        <v>802.7840835424397</v>
      </c>
      <c r="M348" s="5">
        <f>BE348*EXP('Capital Market Assumptions'!$B$22+'Capital Market Assumptions'!$B$23*'Random Draws'!L347)</f>
        <v>722.54292620729791</v>
      </c>
      <c r="N348" s="5">
        <f>BF348*EXP('Capital Market Assumptions'!$B$22+'Capital Market Assumptions'!$B$23*'Random Draws'!M347)</f>
        <v>957.45481105200622</v>
      </c>
      <c r="O348" s="5">
        <f>BG348*EXP('Capital Market Assumptions'!$B$22+'Capital Market Assumptions'!$B$23*'Random Draws'!N347)</f>
        <v>1116.8504472436334</v>
      </c>
      <c r="P348" s="5">
        <f>BH348*EXP('Capital Market Assumptions'!$B$22+'Capital Market Assumptions'!$B$23*'Random Draws'!O347)</f>
        <v>1157.3514421427076</v>
      </c>
      <c r="Q348" s="5">
        <f>BI348*EXP('Capital Market Assumptions'!$B$22+'Capital Market Assumptions'!$B$23*'Random Draws'!P347)</f>
        <v>1074.2072607003167</v>
      </c>
      <c r="R348" s="5">
        <f>BJ348*EXP('Capital Market Assumptions'!$B$22+'Capital Market Assumptions'!$B$23*'Random Draws'!Q347)</f>
        <v>1063.2896350978224</v>
      </c>
      <c r="S348" s="5">
        <f>BK348*EXP('Capital Market Assumptions'!$B$22+'Capital Market Assumptions'!$B$23*'Random Draws'!R347)</f>
        <v>837.30636587342303</v>
      </c>
      <c r="T348" s="5">
        <f>BL348*EXP('Capital Market Assumptions'!$B$22+'Capital Market Assumptions'!$B$23*'Random Draws'!S347)</f>
        <v>930.2946224698394</v>
      </c>
      <c r="U348" s="5">
        <f>BM348*EXP('Capital Market Assumptions'!$B$22+'Capital Market Assumptions'!$B$23*'Random Draws'!T347)</f>
        <v>1072.1395792437065</v>
      </c>
      <c r="V348" s="5">
        <f>BN348*EXP('Capital Market Assumptions'!$B$22+'Capital Market Assumptions'!$B$23*'Random Draws'!U347)</f>
        <v>1096.5137072322609</v>
      </c>
      <c r="X348">
        <f t="shared" si="182"/>
        <v>4.2999999999999261E-2</v>
      </c>
      <c r="Y348">
        <f t="shared" si="183"/>
        <v>1.0600000000000023</v>
      </c>
      <c r="Z348">
        <f t="shared" si="184"/>
        <v>2.0930000000000035</v>
      </c>
      <c r="AA348">
        <f t="shared" si="185"/>
        <v>3.1530000000000058</v>
      </c>
      <c r="AB348">
        <f t="shared" si="186"/>
        <v>4.2659999999999911</v>
      </c>
      <c r="AC348">
        <f t="shared" si="187"/>
        <v>5.3020000000000067</v>
      </c>
      <c r="AD348">
        <f t="shared" si="188"/>
        <v>6.3569999999999993</v>
      </c>
      <c r="AE348">
        <f t="shared" si="189"/>
        <v>7.3900000000000006</v>
      </c>
      <c r="AF348">
        <f t="shared" si="190"/>
        <v>8.3549999999999898</v>
      </c>
      <c r="AG348">
        <f t="shared" si="191"/>
        <v>9.2480000000000047</v>
      </c>
      <c r="AH348">
        <v>9.9540000000000006</v>
      </c>
      <c r="AI348">
        <v>10.536</v>
      </c>
      <c r="AJ348">
        <v>11.061999999999999</v>
      </c>
      <c r="AK348">
        <v>11.587</v>
      </c>
      <c r="AL348">
        <v>12.256</v>
      </c>
      <c r="AM348">
        <v>12.815</v>
      </c>
      <c r="AN348">
        <v>13.287000000000001</v>
      </c>
      <c r="AO348">
        <v>13.785</v>
      </c>
      <c r="AP348">
        <v>14.218999999999999</v>
      </c>
      <c r="AQ348">
        <v>14.718999999999999</v>
      </c>
      <c r="AS348">
        <f t="shared" si="213"/>
        <v>471</v>
      </c>
      <c r="AT348">
        <f t="shared" si="213"/>
        <v>471</v>
      </c>
      <c r="AU348">
        <f t="shared" si="213"/>
        <v>471</v>
      </c>
      <c r="AV348" s="5">
        <f t="shared" si="192"/>
        <v>550.4951795957071</v>
      </c>
      <c r="AW348" s="5">
        <f t="shared" si="193"/>
        <v>578.49483843563462</v>
      </c>
      <c r="AX348" s="5">
        <f t="shared" si="194"/>
        <v>582.52449452259066</v>
      </c>
      <c r="AY348" s="5">
        <f t="shared" si="195"/>
        <v>632.51714028403717</v>
      </c>
      <c r="AZ348" s="5">
        <f t="shared" si="196"/>
        <v>624.06484825305199</v>
      </c>
      <c r="BA348" s="5">
        <f t="shared" si="197"/>
        <v>724.37997200205314</v>
      </c>
      <c r="BB348" s="5">
        <f t="shared" si="198"/>
        <v>858.86449764444353</v>
      </c>
      <c r="BC348" s="5">
        <f t="shared" si="199"/>
        <v>722.61602045336701</v>
      </c>
      <c r="BD348" s="5">
        <f t="shared" si="200"/>
        <v>839.75826826222317</v>
      </c>
      <c r="BE348" s="5">
        <f t="shared" si="201"/>
        <v>793.53608354243966</v>
      </c>
      <c r="BF348" s="5">
        <f t="shared" si="202"/>
        <v>712.58892620729796</v>
      </c>
      <c r="BG348" s="5">
        <f t="shared" si="203"/>
        <v>946.91881105200628</v>
      </c>
      <c r="BH348" s="5">
        <f t="shared" si="204"/>
        <v>1105.7884472436335</v>
      </c>
      <c r="BI348" s="5">
        <f t="shared" si="205"/>
        <v>1145.7644421427076</v>
      </c>
      <c r="BJ348" s="5">
        <f t="shared" si="206"/>
        <v>1061.9512607003167</v>
      </c>
      <c r="BK348" s="5">
        <f t="shared" si="207"/>
        <v>1050.4746350978223</v>
      </c>
      <c r="BL348" s="5">
        <f t="shared" si="208"/>
        <v>824.019365873423</v>
      </c>
      <c r="BM348" s="5">
        <f t="shared" si="209"/>
        <v>916.50962246983943</v>
      </c>
      <c r="BN348" s="5">
        <f t="shared" si="210"/>
        <v>1057.9205792437065</v>
      </c>
      <c r="BO348" s="5">
        <f t="shared" si="211"/>
        <v>1081.7947072322609</v>
      </c>
    </row>
    <row r="349" spans="1:67" x14ac:dyDescent="0.3">
      <c r="A349">
        <f t="shared" si="212"/>
        <v>345</v>
      </c>
      <c r="B349">
        <f t="shared" si="180"/>
        <v>471</v>
      </c>
      <c r="C349" s="5">
        <f>AU349*EXP('Capital Market Assumptions'!$B$22+'Capital Market Assumptions'!$B$23*'Random Draws'!B348)</f>
        <v>488.85909517038641</v>
      </c>
      <c r="D349" s="5">
        <f>AV349*EXP('Capital Market Assumptions'!$B$22+'Capital Market Assumptions'!$B$23*'Random Draws'!C348)</f>
        <v>495.95551816583117</v>
      </c>
      <c r="E349" s="5">
        <f>AW349*EXP('Capital Market Assumptions'!$B$22+'Capital Market Assumptions'!$B$23*'Random Draws'!D348)</f>
        <v>566.77068482044706</v>
      </c>
      <c r="F349" s="5">
        <f>AX349*EXP('Capital Market Assumptions'!$B$22+'Capital Market Assumptions'!$B$23*'Random Draws'!E348)</f>
        <v>571.90704236272086</v>
      </c>
      <c r="G349" s="5">
        <f>AY349*EXP('Capital Market Assumptions'!$B$22+'Capital Market Assumptions'!$B$23*'Random Draws'!F348)</f>
        <v>587.41895046269667</v>
      </c>
      <c r="H349" s="5">
        <f>AZ349*EXP('Capital Market Assumptions'!$B$22+'Capital Market Assumptions'!$B$23*'Random Draws'!G348)</f>
        <v>491.78412396761934</v>
      </c>
      <c r="I349" s="5">
        <f>BA349*EXP('Capital Market Assumptions'!$B$22+'Capital Market Assumptions'!$B$23*'Random Draws'!H348)</f>
        <v>492.23401242768529</v>
      </c>
      <c r="J349" s="5">
        <f>BB349*EXP('Capital Market Assumptions'!$B$22+'Capital Market Assumptions'!$B$23*'Random Draws'!I348)</f>
        <v>479.71912596583752</v>
      </c>
      <c r="K349" s="5">
        <f>BC349*EXP('Capital Market Assumptions'!$B$22+'Capital Market Assumptions'!$B$23*'Random Draws'!J348)</f>
        <v>457.95916524440287</v>
      </c>
      <c r="L349" s="5">
        <f>BD349*EXP('Capital Market Assumptions'!$B$22+'Capital Market Assumptions'!$B$23*'Random Draws'!K348)</f>
        <v>403.44647866978812</v>
      </c>
      <c r="M349" s="5">
        <f>BE349*EXP('Capital Market Assumptions'!$B$22+'Capital Market Assumptions'!$B$23*'Random Draws'!L348)</f>
        <v>372.6116951464478</v>
      </c>
      <c r="N349" s="5">
        <f>BF349*EXP('Capital Market Assumptions'!$B$22+'Capital Market Assumptions'!$B$23*'Random Draws'!M348)</f>
        <v>389.67207851929408</v>
      </c>
      <c r="O349" s="5">
        <f>BG349*EXP('Capital Market Assumptions'!$B$22+'Capital Market Assumptions'!$B$23*'Random Draws'!N348)</f>
        <v>328.90023435645116</v>
      </c>
      <c r="P349" s="5">
        <f>BH349*EXP('Capital Market Assumptions'!$B$22+'Capital Market Assumptions'!$B$23*'Random Draws'!O348)</f>
        <v>377.50046937497001</v>
      </c>
      <c r="Q349" s="5">
        <f>BI349*EXP('Capital Market Assumptions'!$B$22+'Capital Market Assumptions'!$B$23*'Random Draws'!P348)</f>
        <v>477.28312907299369</v>
      </c>
      <c r="R349" s="5">
        <f>BJ349*EXP('Capital Market Assumptions'!$B$22+'Capital Market Assumptions'!$B$23*'Random Draws'!Q348)</f>
        <v>472.34955856188185</v>
      </c>
      <c r="S349" s="5">
        <f>BK349*EXP('Capital Market Assumptions'!$B$22+'Capital Market Assumptions'!$B$23*'Random Draws'!R348)</f>
        <v>492.59378635613513</v>
      </c>
      <c r="T349" s="5">
        <f>BL349*EXP('Capital Market Assumptions'!$B$22+'Capital Market Assumptions'!$B$23*'Random Draws'!S348)</f>
        <v>490.67135448470236</v>
      </c>
      <c r="U349" s="5">
        <f>BM349*EXP('Capital Market Assumptions'!$B$22+'Capital Market Assumptions'!$B$23*'Random Draws'!T348)</f>
        <v>460.39540803484783</v>
      </c>
      <c r="V349" s="5">
        <f>BN349*EXP('Capital Market Assumptions'!$B$22+'Capital Market Assumptions'!$B$23*'Random Draws'!U348)</f>
        <v>537.34053627587252</v>
      </c>
      <c r="X349">
        <f t="shared" si="182"/>
        <v>4.2999999999999261E-2</v>
      </c>
      <c r="Y349">
        <f t="shared" si="183"/>
        <v>1.0600000000000023</v>
      </c>
      <c r="Z349">
        <f t="shared" si="184"/>
        <v>2.0930000000000035</v>
      </c>
      <c r="AA349">
        <f t="shared" si="185"/>
        <v>3.1530000000000058</v>
      </c>
      <c r="AB349">
        <f t="shared" si="186"/>
        <v>4.2659999999999911</v>
      </c>
      <c r="AC349">
        <f t="shared" si="187"/>
        <v>5.3020000000000067</v>
      </c>
      <c r="AD349">
        <f t="shared" si="188"/>
        <v>6.3569999999999993</v>
      </c>
      <c r="AE349">
        <f t="shared" si="189"/>
        <v>7.3900000000000006</v>
      </c>
      <c r="AF349">
        <f t="shared" si="190"/>
        <v>8.3549999999999898</v>
      </c>
      <c r="AG349">
        <f t="shared" si="191"/>
        <v>9.2480000000000047</v>
      </c>
      <c r="AH349">
        <v>9.9540000000000006</v>
      </c>
      <c r="AI349">
        <v>10.536</v>
      </c>
      <c r="AJ349">
        <v>11.061999999999999</v>
      </c>
      <c r="AK349">
        <v>11.587</v>
      </c>
      <c r="AL349">
        <v>12.256</v>
      </c>
      <c r="AM349">
        <v>12.815</v>
      </c>
      <c r="AN349">
        <v>13.287000000000001</v>
      </c>
      <c r="AO349">
        <v>13.785</v>
      </c>
      <c r="AP349">
        <v>14.218999999999999</v>
      </c>
      <c r="AQ349">
        <v>14.718999999999999</v>
      </c>
      <c r="AS349">
        <f t="shared" si="213"/>
        <v>471</v>
      </c>
      <c r="AT349">
        <f t="shared" si="213"/>
        <v>471</v>
      </c>
      <c r="AU349">
        <f t="shared" si="213"/>
        <v>471</v>
      </c>
      <c r="AV349" s="5">
        <f t="shared" si="192"/>
        <v>488.8160951703864</v>
      </c>
      <c r="AW349" s="5">
        <f t="shared" si="193"/>
        <v>494.89551816583116</v>
      </c>
      <c r="AX349" s="5">
        <f t="shared" si="194"/>
        <v>564.6776848204471</v>
      </c>
      <c r="AY349" s="5">
        <f t="shared" si="195"/>
        <v>568.75404236272084</v>
      </c>
      <c r="AZ349" s="5">
        <f t="shared" si="196"/>
        <v>583.15295046269671</v>
      </c>
      <c r="BA349" s="5">
        <f t="shared" si="197"/>
        <v>486.48212396761932</v>
      </c>
      <c r="BB349" s="5">
        <f t="shared" si="198"/>
        <v>485.87701242768526</v>
      </c>
      <c r="BC349" s="5">
        <f t="shared" si="199"/>
        <v>472.32912596583753</v>
      </c>
      <c r="BD349" s="5">
        <f t="shared" si="200"/>
        <v>449.60416524440291</v>
      </c>
      <c r="BE349" s="5">
        <f t="shared" si="201"/>
        <v>394.19847866978813</v>
      </c>
      <c r="BF349" s="5">
        <f t="shared" si="202"/>
        <v>362.65769514644779</v>
      </c>
      <c r="BG349" s="5">
        <f t="shared" si="203"/>
        <v>379.13607851929407</v>
      </c>
      <c r="BH349" s="5">
        <f t="shared" si="204"/>
        <v>317.83823435645115</v>
      </c>
      <c r="BI349" s="5">
        <f t="shared" si="205"/>
        <v>365.91346937497002</v>
      </c>
      <c r="BJ349" s="5">
        <f t="shared" si="206"/>
        <v>465.02712907299372</v>
      </c>
      <c r="BK349" s="5">
        <f t="shared" si="207"/>
        <v>459.53455856188185</v>
      </c>
      <c r="BL349" s="5">
        <f t="shared" si="208"/>
        <v>479.30678635613515</v>
      </c>
      <c r="BM349" s="5">
        <f t="shared" si="209"/>
        <v>476.88635448470234</v>
      </c>
      <c r="BN349" s="5">
        <f t="shared" si="210"/>
        <v>446.17640803484784</v>
      </c>
      <c r="BO349" s="5">
        <f t="shared" si="211"/>
        <v>522.62153627587247</v>
      </c>
    </row>
    <row r="350" spans="1:67" x14ac:dyDescent="0.3">
      <c r="A350">
        <f t="shared" si="212"/>
        <v>346</v>
      </c>
      <c r="B350">
        <f t="shared" si="180"/>
        <v>471</v>
      </c>
      <c r="C350" s="5">
        <f>AU350*EXP('Capital Market Assumptions'!$B$22+'Capital Market Assumptions'!$B$23*'Random Draws'!B349)</f>
        <v>606.28121111786481</v>
      </c>
      <c r="D350" s="5">
        <f>AV350*EXP('Capital Market Assumptions'!$B$22+'Capital Market Assumptions'!$B$23*'Random Draws'!C349)</f>
        <v>622.5053459817542</v>
      </c>
      <c r="E350" s="5">
        <f>AW350*EXP('Capital Market Assumptions'!$B$22+'Capital Market Assumptions'!$B$23*'Random Draws'!D349)</f>
        <v>613.6987539742338</v>
      </c>
      <c r="F350" s="5">
        <f>AX350*EXP('Capital Market Assumptions'!$B$22+'Capital Market Assumptions'!$B$23*'Random Draws'!E349)</f>
        <v>660.52456990174983</v>
      </c>
      <c r="G350" s="5">
        <f>AY350*EXP('Capital Market Assumptions'!$B$22+'Capital Market Assumptions'!$B$23*'Random Draws'!F349)</f>
        <v>599.54060673832305</v>
      </c>
      <c r="H350" s="5">
        <f>AZ350*EXP('Capital Market Assumptions'!$B$22+'Capital Market Assumptions'!$B$23*'Random Draws'!G349)</f>
        <v>621.62939403224027</v>
      </c>
      <c r="I350" s="5">
        <f>BA350*EXP('Capital Market Assumptions'!$B$22+'Capital Market Assumptions'!$B$23*'Random Draws'!H349)</f>
        <v>492.81129072621587</v>
      </c>
      <c r="J350" s="5">
        <f>BB350*EXP('Capital Market Assumptions'!$B$22+'Capital Market Assumptions'!$B$23*'Random Draws'!I349)</f>
        <v>484.33790820726199</v>
      </c>
      <c r="K350" s="5">
        <f>BC350*EXP('Capital Market Assumptions'!$B$22+'Capital Market Assumptions'!$B$23*'Random Draws'!J349)</f>
        <v>491.96200357414051</v>
      </c>
      <c r="L350" s="5">
        <f>BD350*EXP('Capital Market Assumptions'!$B$22+'Capital Market Assumptions'!$B$23*'Random Draws'!K349)</f>
        <v>519.0725549597197</v>
      </c>
      <c r="M350" s="5">
        <f>BE350*EXP('Capital Market Assumptions'!$B$22+'Capital Market Assumptions'!$B$23*'Random Draws'!L349)</f>
        <v>470.22496784259681</v>
      </c>
      <c r="N350" s="5">
        <f>BF350*EXP('Capital Market Assumptions'!$B$22+'Capital Market Assumptions'!$B$23*'Random Draws'!M349)</f>
        <v>507.65875245816795</v>
      </c>
      <c r="O350" s="5">
        <f>BG350*EXP('Capital Market Assumptions'!$B$22+'Capital Market Assumptions'!$B$23*'Random Draws'!N349)</f>
        <v>549.60893290469767</v>
      </c>
      <c r="P350" s="5">
        <f>BH350*EXP('Capital Market Assumptions'!$B$22+'Capital Market Assumptions'!$B$23*'Random Draws'!O349)</f>
        <v>488.18370037423352</v>
      </c>
      <c r="Q350" s="5">
        <f>BI350*EXP('Capital Market Assumptions'!$B$22+'Capital Market Assumptions'!$B$23*'Random Draws'!P349)</f>
        <v>580.3666449177789</v>
      </c>
      <c r="R350" s="5">
        <f>BJ350*EXP('Capital Market Assumptions'!$B$22+'Capital Market Assumptions'!$B$23*'Random Draws'!Q349)</f>
        <v>658.980341293214</v>
      </c>
      <c r="S350" s="5">
        <f>BK350*EXP('Capital Market Assumptions'!$B$22+'Capital Market Assumptions'!$B$23*'Random Draws'!R349)</f>
        <v>865.34901527990792</v>
      </c>
      <c r="T350" s="5">
        <f>BL350*EXP('Capital Market Assumptions'!$B$22+'Capital Market Assumptions'!$B$23*'Random Draws'!S349)</f>
        <v>972.82052002585442</v>
      </c>
      <c r="U350" s="5">
        <f>BM350*EXP('Capital Market Assumptions'!$B$22+'Capital Market Assumptions'!$B$23*'Random Draws'!T349)</f>
        <v>1005.6387292242971</v>
      </c>
      <c r="V350" s="5">
        <f>BN350*EXP('Capital Market Assumptions'!$B$22+'Capital Market Assumptions'!$B$23*'Random Draws'!U349)</f>
        <v>1156.1296227653831</v>
      </c>
      <c r="X350">
        <f t="shared" si="182"/>
        <v>4.2999999999999261E-2</v>
      </c>
      <c r="Y350">
        <f t="shared" si="183"/>
        <v>1.0600000000000023</v>
      </c>
      <c r="Z350">
        <f t="shared" si="184"/>
        <v>2.0930000000000035</v>
      </c>
      <c r="AA350">
        <f t="shared" si="185"/>
        <v>3.1530000000000058</v>
      </c>
      <c r="AB350">
        <f t="shared" si="186"/>
        <v>4.2659999999999911</v>
      </c>
      <c r="AC350">
        <f t="shared" si="187"/>
        <v>5.3020000000000067</v>
      </c>
      <c r="AD350">
        <f t="shared" si="188"/>
        <v>6.3569999999999993</v>
      </c>
      <c r="AE350">
        <f t="shared" si="189"/>
        <v>7.3900000000000006</v>
      </c>
      <c r="AF350">
        <f t="shared" si="190"/>
        <v>8.3549999999999898</v>
      </c>
      <c r="AG350">
        <f t="shared" si="191"/>
        <v>9.2480000000000047</v>
      </c>
      <c r="AH350">
        <v>9.9540000000000006</v>
      </c>
      <c r="AI350">
        <v>10.536</v>
      </c>
      <c r="AJ350">
        <v>11.061999999999999</v>
      </c>
      <c r="AK350">
        <v>11.587</v>
      </c>
      <c r="AL350">
        <v>12.256</v>
      </c>
      <c r="AM350">
        <v>12.815</v>
      </c>
      <c r="AN350">
        <v>13.287000000000001</v>
      </c>
      <c r="AO350">
        <v>13.785</v>
      </c>
      <c r="AP350">
        <v>14.218999999999999</v>
      </c>
      <c r="AQ350">
        <v>14.718999999999999</v>
      </c>
      <c r="AS350">
        <f t="shared" si="213"/>
        <v>471</v>
      </c>
      <c r="AT350">
        <f t="shared" si="213"/>
        <v>471</v>
      </c>
      <c r="AU350">
        <f t="shared" si="213"/>
        <v>471</v>
      </c>
      <c r="AV350" s="5">
        <f t="shared" si="192"/>
        <v>606.23821111786481</v>
      </c>
      <c r="AW350" s="5">
        <f t="shared" si="193"/>
        <v>621.44534598175414</v>
      </c>
      <c r="AX350" s="5">
        <f t="shared" si="194"/>
        <v>611.60575397423383</v>
      </c>
      <c r="AY350" s="5">
        <f t="shared" si="195"/>
        <v>657.37156990174981</v>
      </c>
      <c r="AZ350" s="5">
        <f t="shared" si="196"/>
        <v>595.27460673832309</v>
      </c>
      <c r="BA350" s="5">
        <f t="shared" si="197"/>
        <v>616.32739403224025</v>
      </c>
      <c r="BB350" s="5">
        <f t="shared" si="198"/>
        <v>486.45429072621585</v>
      </c>
      <c r="BC350" s="5">
        <f t="shared" si="199"/>
        <v>476.947908207262</v>
      </c>
      <c r="BD350" s="5">
        <f t="shared" si="200"/>
        <v>483.60700357414055</v>
      </c>
      <c r="BE350" s="5">
        <f t="shared" si="201"/>
        <v>509.82455495971971</v>
      </c>
      <c r="BF350" s="5">
        <f t="shared" si="202"/>
        <v>460.2709678425968</v>
      </c>
      <c r="BG350" s="5">
        <f t="shared" si="203"/>
        <v>497.12275245816795</v>
      </c>
      <c r="BH350" s="5">
        <f t="shared" si="204"/>
        <v>538.54693290469766</v>
      </c>
      <c r="BI350" s="5">
        <f t="shared" si="205"/>
        <v>476.59670037423354</v>
      </c>
      <c r="BJ350" s="5">
        <f t="shared" si="206"/>
        <v>568.11064491777893</v>
      </c>
      <c r="BK350" s="5">
        <f t="shared" si="207"/>
        <v>646.16534129321394</v>
      </c>
      <c r="BL350" s="5">
        <f t="shared" si="208"/>
        <v>852.06201527990788</v>
      </c>
      <c r="BM350" s="5">
        <f t="shared" si="209"/>
        <v>959.03552002585445</v>
      </c>
      <c r="BN350" s="5">
        <f t="shared" si="210"/>
        <v>991.41972922429704</v>
      </c>
      <c r="BO350" s="5">
        <f t="shared" si="211"/>
        <v>1141.4106227653831</v>
      </c>
    </row>
    <row r="351" spans="1:67" x14ac:dyDescent="0.3">
      <c r="A351">
        <f t="shared" si="212"/>
        <v>347</v>
      </c>
      <c r="B351">
        <f t="shared" si="180"/>
        <v>471</v>
      </c>
      <c r="C351" s="5">
        <f>AU351*EXP('Capital Market Assumptions'!$B$22+'Capital Market Assumptions'!$B$23*'Random Draws'!B350)</f>
        <v>477.17115758137874</v>
      </c>
      <c r="D351" s="5">
        <f>AV351*EXP('Capital Market Assumptions'!$B$22+'Capital Market Assumptions'!$B$23*'Random Draws'!C350)</f>
        <v>526.80605858176648</v>
      </c>
      <c r="E351" s="5">
        <f>AW351*EXP('Capital Market Assumptions'!$B$22+'Capital Market Assumptions'!$B$23*'Random Draws'!D350)</f>
        <v>512.87201343678146</v>
      </c>
      <c r="F351" s="5">
        <f>AX351*EXP('Capital Market Assumptions'!$B$22+'Capital Market Assumptions'!$B$23*'Random Draws'!E350)</f>
        <v>526.50222159996872</v>
      </c>
      <c r="G351" s="5">
        <f>AY351*EXP('Capital Market Assumptions'!$B$22+'Capital Market Assumptions'!$B$23*'Random Draws'!F350)</f>
        <v>576.46558091496161</v>
      </c>
      <c r="H351" s="5">
        <f>AZ351*EXP('Capital Market Assumptions'!$B$22+'Capital Market Assumptions'!$B$23*'Random Draws'!G350)</f>
        <v>636.91169745381637</v>
      </c>
      <c r="I351" s="5">
        <f>BA351*EXP('Capital Market Assumptions'!$B$22+'Capital Market Assumptions'!$B$23*'Random Draws'!H350)</f>
        <v>772.55795581430812</v>
      </c>
      <c r="J351" s="5">
        <f>BB351*EXP('Capital Market Assumptions'!$B$22+'Capital Market Assumptions'!$B$23*'Random Draws'!I350)</f>
        <v>1081.0246596052864</v>
      </c>
      <c r="K351" s="5">
        <f>BC351*EXP('Capital Market Assumptions'!$B$22+'Capital Market Assumptions'!$B$23*'Random Draws'!J350)</f>
        <v>1177.1574975574028</v>
      </c>
      <c r="L351" s="5">
        <f>BD351*EXP('Capital Market Assumptions'!$B$22+'Capital Market Assumptions'!$B$23*'Random Draws'!K350)</f>
        <v>1354.3980032119334</v>
      </c>
      <c r="M351" s="5">
        <f>BE351*EXP('Capital Market Assumptions'!$B$22+'Capital Market Assumptions'!$B$23*'Random Draws'!L350)</f>
        <v>1546.2449661890125</v>
      </c>
      <c r="N351" s="5">
        <f>BF351*EXP('Capital Market Assumptions'!$B$22+'Capital Market Assumptions'!$B$23*'Random Draws'!M350)</f>
        <v>1778.2866101467096</v>
      </c>
      <c r="O351" s="5">
        <f>BG351*EXP('Capital Market Assumptions'!$B$22+'Capital Market Assumptions'!$B$23*'Random Draws'!N350)</f>
        <v>1888.6393978741612</v>
      </c>
      <c r="P351" s="5">
        <f>BH351*EXP('Capital Market Assumptions'!$B$22+'Capital Market Assumptions'!$B$23*'Random Draws'!O350)</f>
        <v>2037.9139160294778</v>
      </c>
      <c r="Q351" s="5">
        <f>BI351*EXP('Capital Market Assumptions'!$B$22+'Capital Market Assumptions'!$B$23*'Random Draws'!P350)</f>
        <v>1837.7997396863736</v>
      </c>
      <c r="R351" s="5">
        <f>BJ351*EXP('Capital Market Assumptions'!$B$22+'Capital Market Assumptions'!$B$23*'Random Draws'!Q350)</f>
        <v>2153.0737838632494</v>
      </c>
      <c r="S351" s="5">
        <f>BK351*EXP('Capital Market Assumptions'!$B$22+'Capital Market Assumptions'!$B$23*'Random Draws'!R350)</f>
        <v>2156.6962218298545</v>
      </c>
      <c r="T351" s="5">
        <f>BL351*EXP('Capital Market Assumptions'!$B$22+'Capital Market Assumptions'!$B$23*'Random Draws'!S350)</f>
        <v>2471.5361539886717</v>
      </c>
      <c r="U351" s="5">
        <f>BM351*EXP('Capital Market Assumptions'!$B$22+'Capital Market Assumptions'!$B$23*'Random Draws'!T350)</f>
        <v>2473.8966225322611</v>
      </c>
      <c r="V351" s="5">
        <f>BN351*EXP('Capital Market Assumptions'!$B$22+'Capital Market Assumptions'!$B$23*'Random Draws'!U350)</f>
        <v>2350.2107891903788</v>
      </c>
      <c r="X351">
        <f t="shared" si="182"/>
        <v>4.2999999999999261E-2</v>
      </c>
      <c r="Y351">
        <f t="shared" si="183"/>
        <v>1.0600000000000023</v>
      </c>
      <c r="Z351">
        <f t="shared" si="184"/>
        <v>2.0930000000000035</v>
      </c>
      <c r="AA351">
        <f t="shared" si="185"/>
        <v>3.1530000000000058</v>
      </c>
      <c r="AB351">
        <f t="shared" si="186"/>
        <v>4.2659999999999911</v>
      </c>
      <c r="AC351">
        <f t="shared" si="187"/>
        <v>5.3020000000000067</v>
      </c>
      <c r="AD351">
        <f t="shared" si="188"/>
        <v>6.3569999999999993</v>
      </c>
      <c r="AE351">
        <f t="shared" si="189"/>
        <v>7.3900000000000006</v>
      </c>
      <c r="AF351">
        <f t="shared" si="190"/>
        <v>8.3549999999999898</v>
      </c>
      <c r="AG351">
        <f t="shared" si="191"/>
        <v>9.2480000000000047</v>
      </c>
      <c r="AH351">
        <v>9.9540000000000006</v>
      </c>
      <c r="AI351">
        <v>10.536</v>
      </c>
      <c r="AJ351">
        <v>11.061999999999999</v>
      </c>
      <c r="AK351">
        <v>11.587</v>
      </c>
      <c r="AL351">
        <v>12.256</v>
      </c>
      <c r="AM351">
        <v>12.815</v>
      </c>
      <c r="AN351">
        <v>13.287000000000001</v>
      </c>
      <c r="AO351">
        <v>13.785</v>
      </c>
      <c r="AP351">
        <v>14.218999999999999</v>
      </c>
      <c r="AQ351">
        <v>14.718999999999999</v>
      </c>
      <c r="AS351">
        <f t="shared" si="213"/>
        <v>471</v>
      </c>
      <c r="AT351">
        <f t="shared" si="213"/>
        <v>471</v>
      </c>
      <c r="AU351">
        <f t="shared" si="213"/>
        <v>471</v>
      </c>
      <c r="AV351" s="5">
        <f t="shared" si="192"/>
        <v>477.12815758137873</v>
      </c>
      <c r="AW351" s="5">
        <f t="shared" si="193"/>
        <v>525.74605858176642</v>
      </c>
      <c r="AX351" s="5">
        <f t="shared" si="194"/>
        <v>510.77901343678144</v>
      </c>
      <c r="AY351" s="5">
        <f t="shared" si="195"/>
        <v>523.3492215999687</v>
      </c>
      <c r="AZ351" s="5">
        <f t="shared" si="196"/>
        <v>572.19958091496164</v>
      </c>
      <c r="BA351" s="5">
        <f t="shared" si="197"/>
        <v>631.60969745381635</v>
      </c>
      <c r="BB351" s="5">
        <f t="shared" si="198"/>
        <v>766.20095581430814</v>
      </c>
      <c r="BC351" s="5">
        <f t="shared" si="199"/>
        <v>1073.6346596052863</v>
      </c>
      <c r="BD351" s="5">
        <f t="shared" si="200"/>
        <v>1168.8024975574028</v>
      </c>
      <c r="BE351" s="5">
        <f t="shared" si="201"/>
        <v>1345.1500032119334</v>
      </c>
      <c r="BF351" s="5">
        <f t="shared" si="202"/>
        <v>1536.2909661890126</v>
      </c>
      <c r="BG351" s="5">
        <f t="shared" si="203"/>
        <v>1767.7506101467095</v>
      </c>
      <c r="BH351" s="5">
        <f t="shared" si="204"/>
        <v>1877.5773978741613</v>
      </c>
      <c r="BI351" s="5">
        <f t="shared" si="205"/>
        <v>2026.3269160294778</v>
      </c>
      <c r="BJ351" s="5">
        <f t="shared" si="206"/>
        <v>1825.5437396863736</v>
      </c>
      <c r="BK351" s="5">
        <f t="shared" si="207"/>
        <v>2140.2587838632494</v>
      </c>
      <c r="BL351" s="5">
        <f t="shared" si="208"/>
        <v>2143.4092218298547</v>
      </c>
      <c r="BM351" s="5">
        <f t="shared" si="209"/>
        <v>2457.7511539886718</v>
      </c>
      <c r="BN351" s="5">
        <f t="shared" si="210"/>
        <v>2459.677622532261</v>
      </c>
      <c r="BO351" s="5">
        <f t="shared" si="211"/>
        <v>2335.4917891903788</v>
      </c>
    </row>
    <row r="352" spans="1:67" x14ac:dyDescent="0.3">
      <c r="A352">
        <f t="shared" si="212"/>
        <v>348</v>
      </c>
      <c r="B352">
        <f t="shared" si="180"/>
        <v>471</v>
      </c>
      <c r="C352" s="5">
        <f>AU352*EXP('Capital Market Assumptions'!$B$22+'Capital Market Assumptions'!$B$23*'Random Draws'!B351)</f>
        <v>524.25656929639729</v>
      </c>
      <c r="D352" s="5">
        <f>AV352*EXP('Capital Market Assumptions'!$B$22+'Capital Market Assumptions'!$B$23*'Random Draws'!C351)</f>
        <v>573.91157171902307</v>
      </c>
      <c r="E352" s="5">
        <f>AW352*EXP('Capital Market Assumptions'!$B$22+'Capital Market Assumptions'!$B$23*'Random Draws'!D351)</f>
        <v>583.75325924048161</v>
      </c>
      <c r="F352" s="5">
        <f>AX352*EXP('Capital Market Assumptions'!$B$22+'Capital Market Assumptions'!$B$23*'Random Draws'!E351)</f>
        <v>526.48723442208234</v>
      </c>
      <c r="G352" s="5">
        <f>AY352*EXP('Capital Market Assumptions'!$B$22+'Capital Market Assumptions'!$B$23*'Random Draws'!F351)</f>
        <v>399.25197906922102</v>
      </c>
      <c r="H352" s="5">
        <f>AZ352*EXP('Capital Market Assumptions'!$B$22+'Capital Market Assumptions'!$B$23*'Random Draws'!G351)</f>
        <v>426.84458682411122</v>
      </c>
      <c r="I352" s="5">
        <f>BA352*EXP('Capital Market Assumptions'!$B$22+'Capital Market Assumptions'!$B$23*'Random Draws'!H351)</f>
        <v>507.27729893575747</v>
      </c>
      <c r="J352" s="5">
        <f>BB352*EXP('Capital Market Assumptions'!$B$22+'Capital Market Assumptions'!$B$23*'Random Draws'!I351)</f>
        <v>584.63587790359759</v>
      </c>
      <c r="K352" s="5">
        <f>BC352*EXP('Capital Market Assumptions'!$B$22+'Capital Market Assumptions'!$B$23*'Random Draws'!J351)</f>
        <v>550.32463312898983</v>
      </c>
      <c r="L352" s="5">
        <f>BD352*EXP('Capital Market Assumptions'!$B$22+'Capital Market Assumptions'!$B$23*'Random Draws'!K351)</f>
        <v>528.00683240377498</v>
      </c>
      <c r="M352" s="5">
        <f>BE352*EXP('Capital Market Assumptions'!$B$22+'Capital Market Assumptions'!$B$23*'Random Draws'!L351)</f>
        <v>592.81832978699333</v>
      </c>
      <c r="N352" s="5">
        <f>BF352*EXP('Capital Market Assumptions'!$B$22+'Capital Market Assumptions'!$B$23*'Random Draws'!M351)</f>
        <v>688.83965146483285</v>
      </c>
      <c r="O352" s="5">
        <f>BG352*EXP('Capital Market Assumptions'!$B$22+'Capital Market Assumptions'!$B$23*'Random Draws'!N351)</f>
        <v>847.9166216627118</v>
      </c>
      <c r="P352" s="5">
        <f>BH352*EXP('Capital Market Assumptions'!$B$22+'Capital Market Assumptions'!$B$23*'Random Draws'!O351)</f>
        <v>953.72322677573243</v>
      </c>
      <c r="Q352" s="5">
        <f>BI352*EXP('Capital Market Assumptions'!$B$22+'Capital Market Assumptions'!$B$23*'Random Draws'!P351)</f>
        <v>1014.6202338362283</v>
      </c>
      <c r="R352" s="5">
        <f>BJ352*EXP('Capital Market Assumptions'!$B$22+'Capital Market Assumptions'!$B$23*'Random Draws'!Q351)</f>
        <v>1135.5655839593401</v>
      </c>
      <c r="S352" s="5">
        <f>BK352*EXP('Capital Market Assumptions'!$B$22+'Capital Market Assumptions'!$B$23*'Random Draws'!R351)</f>
        <v>1243.8116508873873</v>
      </c>
      <c r="T352" s="5">
        <f>BL352*EXP('Capital Market Assumptions'!$B$22+'Capital Market Assumptions'!$B$23*'Random Draws'!S351)</f>
        <v>1160.8991837663159</v>
      </c>
      <c r="U352" s="5">
        <f>BM352*EXP('Capital Market Assumptions'!$B$22+'Capital Market Assumptions'!$B$23*'Random Draws'!T351)</f>
        <v>1084.966514956003</v>
      </c>
      <c r="V352" s="5">
        <f>BN352*EXP('Capital Market Assumptions'!$B$22+'Capital Market Assumptions'!$B$23*'Random Draws'!U351)</f>
        <v>1010.0556664569903</v>
      </c>
      <c r="X352">
        <f t="shared" si="182"/>
        <v>4.2999999999999261E-2</v>
      </c>
      <c r="Y352">
        <f t="shared" si="183"/>
        <v>1.0600000000000023</v>
      </c>
      <c r="Z352">
        <f t="shared" si="184"/>
        <v>2.0930000000000035</v>
      </c>
      <c r="AA352">
        <f t="shared" si="185"/>
        <v>3.1530000000000058</v>
      </c>
      <c r="AB352">
        <f t="shared" si="186"/>
        <v>4.2659999999999911</v>
      </c>
      <c r="AC352">
        <f t="shared" si="187"/>
        <v>5.3020000000000067</v>
      </c>
      <c r="AD352">
        <f t="shared" si="188"/>
        <v>6.3569999999999993</v>
      </c>
      <c r="AE352">
        <f t="shared" si="189"/>
        <v>7.3900000000000006</v>
      </c>
      <c r="AF352">
        <f t="shared" si="190"/>
        <v>8.3549999999999898</v>
      </c>
      <c r="AG352">
        <f t="shared" si="191"/>
        <v>9.2480000000000047</v>
      </c>
      <c r="AH352">
        <v>9.9540000000000006</v>
      </c>
      <c r="AI352">
        <v>10.536</v>
      </c>
      <c r="AJ352">
        <v>11.061999999999999</v>
      </c>
      <c r="AK352">
        <v>11.587</v>
      </c>
      <c r="AL352">
        <v>12.256</v>
      </c>
      <c r="AM352">
        <v>12.815</v>
      </c>
      <c r="AN352">
        <v>13.287000000000001</v>
      </c>
      <c r="AO352">
        <v>13.785</v>
      </c>
      <c r="AP352">
        <v>14.218999999999999</v>
      </c>
      <c r="AQ352">
        <v>14.718999999999999</v>
      </c>
      <c r="AS352">
        <f t="shared" si="213"/>
        <v>471</v>
      </c>
      <c r="AT352">
        <f t="shared" si="213"/>
        <v>471</v>
      </c>
      <c r="AU352">
        <f t="shared" si="213"/>
        <v>471</v>
      </c>
      <c r="AV352" s="5">
        <f t="shared" si="192"/>
        <v>524.21356929639728</v>
      </c>
      <c r="AW352" s="5">
        <f t="shared" si="193"/>
        <v>572.85157171902301</v>
      </c>
      <c r="AX352" s="5">
        <f t="shared" si="194"/>
        <v>581.66025924048165</v>
      </c>
      <c r="AY352" s="5">
        <f t="shared" si="195"/>
        <v>523.33423442208232</v>
      </c>
      <c r="AZ352" s="5">
        <f t="shared" si="196"/>
        <v>394.985979069221</v>
      </c>
      <c r="BA352" s="5">
        <f t="shared" si="197"/>
        <v>421.5425868241112</v>
      </c>
      <c r="BB352" s="5">
        <f t="shared" si="198"/>
        <v>500.9202989357575</v>
      </c>
      <c r="BC352" s="5">
        <f t="shared" si="199"/>
        <v>577.2458779035976</v>
      </c>
      <c r="BD352" s="5">
        <f t="shared" si="200"/>
        <v>541.96963312898981</v>
      </c>
      <c r="BE352" s="5">
        <f t="shared" si="201"/>
        <v>518.75883240377493</v>
      </c>
      <c r="BF352" s="5">
        <f t="shared" si="202"/>
        <v>582.86432978699338</v>
      </c>
      <c r="BG352" s="5">
        <f t="shared" si="203"/>
        <v>678.30365146483291</v>
      </c>
      <c r="BH352" s="5">
        <f t="shared" si="204"/>
        <v>836.85462166271179</v>
      </c>
      <c r="BI352" s="5">
        <f t="shared" si="205"/>
        <v>942.13622677573244</v>
      </c>
      <c r="BJ352" s="5">
        <f t="shared" si="206"/>
        <v>1002.3642338362283</v>
      </c>
      <c r="BK352" s="5">
        <f t="shared" si="207"/>
        <v>1122.75058395934</v>
      </c>
      <c r="BL352" s="5">
        <f t="shared" si="208"/>
        <v>1230.5246508873872</v>
      </c>
      <c r="BM352" s="5">
        <f t="shared" si="209"/>
        <v>1147.1141837663158</v>
      </c>
      <c r="BN352" s="5">
        <f t="shared" si="210"/>
        <v>1070.747514956003</v>
      </c>
      <c r="BO352" s="5">
        <f t="shared" si="211"/>
        <v>995.3366664569902</v>
      </c>
    </row>
    <row r="353" spans="1:67" x14ac:dyDescent="0.3">
      <c r="A353">
        <f t="shared" si="212"/>
        <v>349</v>
      </c>
      <c r="B353">
        <f t="shared" si="180"/>
        <v>471</v>
      </c>
      <c r="C353" s="5">
        <f>AU353*EXP('Capital Market Assumptions'!$B$22+'Capital Market Assumptions'!$B$23*'Random Draws'!B352)</f>
        <v>545.24479912127447</v>
      </c>
      <c r="D353" s="5">
        <f>AV353*EXP('Capital Market Assumptions'!$B$22+'Capital Market Assumptions'!$B$23*'Random Draws'!C352)</f>
        <v>526.38116974867978</v>
      </c>
      <c r="E353" s="5">
        <f>AW353*EXP('Capital Market Assumptions'!$B$22+'Capital Market Assumptions'!$B$23*'Random Draws'!D352)</f>
        <v>630.537723889929</v>
      </c>
      <c r="F353" s="5">
        <f>AX353*EXP('Capital Market Assumptions'!$B$22+'Capital Market Assumptions'!$B$23*'Random Draws'!E352)</f>
        <v>867.45518580701423</v>
      </c>
      <c r="G353" s="5">
        <f>AY353*EXP('Capital Market Assumptions'!$B$22+'Capital Market Assumptions'!$B$23*'Random Draws'!F352)</f>
        <v>1012.4958214538925</v>
      </c>
      <c r="H353" s="5">
        <f>AZ353*EXP('Capital Market Assumptions'!$B$22+'Capital Market Assumptions'!$B$23*'Random Draws'!G352)</f>
        <v>1182.1241138372447</v>
      </c>
      <c r="I353" s="5">
        <f>BA353*EXP('Capital Market Assumptions'!$B$22+'Capital Market Assumptions'!$B$23*'Random Draws'!H352)</f>
        <v>1190.2283662392451</v>
      </c>
      <c r="J353" s="5">
        <f>BB353*EXP('Capital Market Assumptions'!$B$22+'Capital Market Assumptions'!$B$23*'Random Draws'!I352)</f>
        <v>1356.8135952328992</v>
      </c>
      <c r="K353" s="5">
        <f>BC353*EXP('Capital Market Assumptions'!$B$22+'Capital Market Assumptions'!$B$23*'Random Draws'!J352)</f>
        <v>1585.925246201449</v>
      </c>
      <c r="L353" s="5">
        <f>BD353*EXP('Capital Market Assumptions'!$B$22+'Capital Market Assumptions'!$B$23*'Random Draws'!K352)</f>
        <v>1659.0399254253737</v>
      </c>
      <c r="M353" s="5">
        <f>BE353*EXP('Capital Market Assumptions'!$B$22+'Capital Market Assumptions'!$B$23*'Random Draws'!L352)</f>
        <v>1752.3351783993435</v>
      </c>
      <c r="N353" s="5">
        <f>BF353*EXP('Capital Market Assumptions'!$B$22+'Capital Market Assumptions'!$B$23*'Random Draws'!M352)</f>
        <v>2050.8250081965652</v>
      </c>
      <c r="O353" s="5">
        <f>BG353*EXP('Capital Market Assumptions'!$B$22+'Capital Market Assumptions'!$B$23*'Random Draws'!N352)</f>
        <v>2094.946037185638</v>
      </c>
      <c r="P353" s="5">
        <f>BH353*EXP('Capital Market Assumptions'!$B$22+'Capital Market Assumptions'!$B$23*'Random Draws'!O352)</f>
        <v>2273.4339304558112</v>
      </c>
      <c r="Q353" s="5">
        <f>BI353*EXP('Capital Market Assumptions'!$B$22+'Capital Market Assumptions'!$B$23*'Random Draws'!P352)</f>
        <v>2351.5768008422497</v>
      </c>
      <c r="R353" s="5">
        <f>BJ353*EXP('Capital Market Assumptions'!$B$22+'Capital Market Assumptions'!$B$23*'Random Draws'!Q352)</f>
        <v>2064.2058438731592</v>
      </c>
      <c r="S353" s="5">
        <f>BK353*EXP('Capital Market Assumptions'!$B$22+'Capital Market Assumptions'!$B$23*'Random Draws'!R352)</f>
        <v>2111.9839059360884</v>
      </c>
      <c r="T353" s="5">
        <f>BL353*EXP('Capital Market Assumptions'!$B$22+'Capital Market Assumptions'!$B$23*'Random Draws'!S352)</f>
        <v>2172.703613886134</v>
      </c>
      <c r="U353" s="5">
        <f>BM353*EXP('Capital Market Assumptions'!$B$22+'Capital Market Assumptions'!$B$23*'Random Draws'!T352)</f>
        <v>2117.0304521327048</v>
      </c>
      <c r="V353" s="5">
        <f>BN353*EXP('Capital Market Assumptions'!$B$22+'Capital Market Assumptions'!$B$23*'Random Draws'!U352)</f>
        <v>2151.0607765949349</v>
      </c>
      <c r="X353">
        <f t="shared" si="182"/>
        <v>4.2999999999999261E-2</v>
      </c>
      <c r="Y353">
        <f t="shared" si="183"/>
        <v>1.0600000000000023</v>
      </c>
      <c r="Z353">
        <f t="shared" si="184"/>
        <v>2.0930000000000035</v>
      </c>
      <c r="AA353">
        <f t="shared" si="185"/>
        <v>3.1530000000000058</v>
      </c>
      <c r="AB353">
        <f t="shared" si="186"/>
        <v>4.2659999999999911</v>
      </c>
      <c r="AC353">
        <f t="shared" si="187"/>
        <v>5.3020000000000067</v>
      </c>
      <c r="AD353">
        <f t="shared" si="188"/>
        <v>6.3569999999999993</v>
      </c>
      <c r="AE353">
        <f t="shared" si="189"/>
        <v>7.3900000000000006</v>
      </c>
      <c r="AF353">
        <f t="shared" si="190"/>
        <v>8.3549999999999898</v>
      </c>
      <c r="AG353">
        <f t="shared" si="191"/>
        <v>9.2480000000000047</v>
      </c>
      <c r="AH353">
        <v>9.9540000000000006</v>
      </c>
      <c r="AI353">
        <v>10.536</v>
      </c>
      <c r="AJ353">
        <v>11.061999999999999</v>
      </c>
      <c r="AK353">
        <v>11.587</v>
      </c>
      <c r="AL353">
        <v>12.256</v>
      </c>
      <c r="AM353">
        <v>12.815</v>
      </c>
      <c r="AN353">
        <v>13.287000000000001</v>
      </c>
      <c r="AO353">
        <v>13.785</v>
      </c>
      <c r="AP353">
        <v>14.218999999999999</v>
      </c>
      <c r="AQ353">
        <v>14.718999999999999</v>
      </c>
      <c r="AS353">
        <f t="shared" si="213"/>
        <v>471</v>
      </c>
      <c r="AT353">
        <f t="shared" si="213"/>
        <v>471</v>
      </c>
      <c r="AU353">
        <f t="shared" si="213"/>
        <v>471</v>
      </c>
      <c r="AV353" s="5">
        <f t="shared" si="192"/>
        <v>545.20179912127446</v>
      </c>
      <c r="AW353" s="5">
        <f t="shared" si="193"/>
        <v>525.32116974867972</v>
      </c>
      <c r="AX353" s="5">
        <f t="shared" si="194"/>
        <v>628.44472388992904</v>
      </c>
      <c r="AY353" s="5">
        <f t="shared" si="195"/>
        <v>864.30218580701421</v>
      </c>
      <c r="AZ353" s="5">
        <f t="shared" si="196"/>
        <v>1008.2298214538926</v>
      </c>
      <c r="BA353" s="5">
        <f t="shared" si="197"/>
        <v>1176.8221138372448</v>
      </c>
      <c r="BB353" s="5">
        <f t="shared" si="198"/>
        <v>1183.8713662392452</v>
      </c>
      <c r="BC353" s="5">
        <f t="shared" si="199"/>
        <v>1349.4235952328991</v>
      </c>
      <c r="BD353" s="5">
        <f t="shared" si="200"/>
        <v>1577.570246201449</v>
      </c>
      <c r="BE353" s="5">
        <f t="shared" si="201"/>
        <v>1649.7919254253736</v>
      </c>
      <c r="BF353" s="5">
        <f t="shared" si="202"/>
        <v>1742.3811783993435</v>
      </c>
      <c r="BG353" s="5">
        <f t="shared" si="203"/>
        <v>2040.2890081965652</v>
      </c>
      <c r="BH353" s="5">
        <f t="shared" si="204"/>
        <v>2083.8840371856381</v>
      </c>
      <c r="BI353" s="5">
        <f t="shared" si="205"/>
        <v>2261.8469304558112</v>
      </c>
      <c r="BJ353" s="5">
        <f t="shared" si="206"/>
        <v>2339.3208008422498</v>
      </c>
      <c r="BK353" s="5">
        <f t="shared" si="207"/>
        <v>2051.3908438731592</v>
      </c>
      <c r="BL353" s="5">
        <f t="shared" si="208"/>
        <v>2098.6969059360886</v>
      </c>
      <c r="BM353" s="5">
        <f t="shared" si="209"/>
        <v>2158.9186138861342</v>
      </c>
      <c r="BN353" s="5">
        <f t="shared" si="210"/>
        <v>2102.8114521327047</v>
      </c>
      <c r="BO353" s="5">
        <f t="shared" si="211"/>
        <v>2136.3417765949348</v>
      </c>
    </row>
    <row r="354" spans="1:67" x14ac:dyDescent="0.3">
      <c r="A354">
        <f t="shared" si="212"/>
        <v>350</v>
      </c>
      <c r="B354">
        <f t="shared" si="180"/>
        <v>471</v>
      </c>
      <c r="C354" s="5">
        <f>AU354*EXP('Capital Market Assumptions'!$B$22+'Capital Market Assumptions'!$B$23*'Random Draws'!B353)</f>
        <v>509.6753758893804</v>
      </c>
      <c r="D354" s="5">
        <f>AV354*EXP('Capital Market Assumptions'!$B$22+'Capital Market Assumptions'!$B$23*'Random Draws'!C353)</f>
        <v>517.90556236236114</v>
      </c>
      <c r="E354" s="5">
        <f>AW354*EXP('Capital Market Assumptions'!$B$22+'Capital Market Assumptions'!$B$23*'Random Draws'!D353)</f>
        <v>586.10879425830478</v>
      </c>
      <c r="F354" s="5">
        <f>AX354*EXP('Capital Market Assumptions'!$B$22+'Capital Market Assumptions'!$B$23*'Random Draws'!E353)</f>
        <v>618.31544052665731</v>
      </c>
      <c r="G354" s="5">
        <f>AY354*EXP('Capital Market Assumptions'!$B$22+'Capital Market Assumptions'!$B$23*'Random Draws'!F353)</f>
        <v>697.72865934897823</v>
      </c>
      <c r="H354" s="5">
        <f>AZ354*EXP('Capital Market Assumptions'!$B$22+'Capital Market Assumptions'!$B$23*'Random Draws'!G353)</f>
        <v>584.20039574007626</v>
      </c>
      <c r="I354" s="5">
        <f>BA354*EXP('Capital Market Assumptions'!$B$22+'Capital Market Assumptions'!$B$23*'Random Draws'!H353)</f>
        <v>596.30496221461021</v>
      </c>
      <c r="J354" s="5">
        <f>BB354*EXP('Capital Market Assumptions'!$B$22+'Capital Market Assumptions'!$B$23*'Random Draws'!I353)</f>
        <v>489.86254808341727</v>
      </c>
      <c r="K354" s="5">
        <f>BC354*EXP('Capital Market Assumptions'!$B$22+'Capital Market Assumptions'!$B$23*'Random Draws'!J353)</f>
        <v>515.48707481196925</v>
      </c>
      <c r="L354" s="5">
        <f>BD354*EXP('Capital Market Assumptions'!$B$22+'Capital Market Assumptions'!$B$23*'Random Draws'!K353)</f>
        <v>503.02106851270457</v>
      </c>
      <c r="M354" s="5">
        <f>BE354*EXP('Capital Market Assumptions'!$B$22+'Capital Market Assumptions'!$B$23*'Random Draws'!L353)</f>
        <v>539.23653802785839</v>
      </c>
      <c r="N354" s="5">
        <f>BF354*EXP('Capital Market Assumptions'!$B$22+'Capital Market Assumptions'!$B$23*'Random Draws'!M353)</f>
        <v>498.62575729287954</v>
      </c>
      <c r="O354" s="5">
        <f>BG354*EXP('Capital Market Assumptions'!$B$22+'Capital Market Assumptions'!$B$23*'Random Draws'!N353)</f>
        <v>544.06035364410957</v>
      </c>
      <c r="P354" s="5">
        <f>BH354*EXP('Capital Market Assumptions'!$B$22+'Capital Market Assumptions'!$B$23*'Random Draws'!O353)</f>
        <v>611.40661318621937</v>
      </c>
      <c r="Q354" s="5">
        <f>BI354*EXP('Capital Market Assumptions'!$B$22+'Capital Market Assumptions'!$B$23*'Random Draws'!P353)</f>
        <v>610.99749149612751</v>
      </c>
      <c r="R354" s="5">
        <f>BJ354*EXP('Capital Market Assumptions'!$B$22+'Capital Market Assumptions'!$B$23*'Random Draws'!Q353)</f>
        <v>770.91440668573182</v>
      </c>
      <c r="S354" s="5">
        <f>BK354*EXP('Capital Market Assumptions'!$B$22+'Capital Market Assumptions'!$B$23*'Random Draws'!R353)</f>
        <v>780.22945198252251</v>
      </c>
      <c r="T354" s="5">
        <f>BL354*EXP('Capital Market Assumptions'!$B$22+'Capital Market Assumptions'!$B$23*'Random Draws'!S353)</f>
        <v>808.22552489180305</v>
      </c>
      <c r="U354" s="5">
        <f>BM354*EXP('Capital Market Assumptions'!$B$22+'Capital Market Assumptions'!$B$23*'Random Draws'!T353)</f>
        <v>1018.8526620240251</v>
      </c>
      <c r="V354" s="5">
        <f>BN354*EXP('Capital Market Assumptions'!$B$22+'Capital Market Assumptions'!$B$23*'Random Draws'!U353)</f>
        <v>1035.0174043799113</v>
      </c>
      <c r="X354">
        <f t="shared" si="182"/>
        <v>4.2999999999999261E-2</v>
      </c>
      <c r="Y354">
        <f t="shared" si="183"/>
        <v>1.0600000000000023</v>
      </c>
      <c r="Z354">
        <f t="shared" si="184"/>
        <v>2.0930000000000035</v>
      </c>
      <c r="AA354">
        <f t="shared" si="185"/>
        <v>3.1530000000000058</v>
      </c>
      <c r="AB354">
        <f t="shared" si="186"/>
        <v>4.2659999999999911</v>
      </c>
      <c r="AC354">
        <f t="shared" si="187"/>
        <v>5.3020000000000067</v>
      </c>
      <c r="AD354">
        <f t="shared" si="188"/>
        <v>6.3569999999999993</v>
      </c>
      <c r="AE354">
        <f t="shared" si="189"/>
        <v>7.3900000000000006</v>
      </c>
      <c r="AF354">
        <f t="shared" si="190"/>
        <v>8.3549999999999898</v>
      </c>
      <c r="AG354">
        <f t="shared" si="191"/>
        <v>9.2480000000000047</v>
      </c>
      <c r="AH354">
        <v>9.9540000000000006</v>
      </c>
      <c r="AI354">
        <v>10.536</v>
      </c>
      <c r="AJ354">
        <v>11.061999999999999</v>
      </c>
      <c r="AK354">
        <v>11.587</v>
      </c>
      <c r="AL354">
        <v>12.256</v>
      </c>
      <c r="AM354">
        <v>12.815</v>
      </c>
      <c r="AN354">
        <v>13.287000000000001</v>
      </c>
      <c r="AO354">
        <v>13.785</v>
      </c>
      <c r="AP354">
        <v>14.218999999999999</v>
      </c>
      <c r="AQ354">
        <v>14.718999999999999</v>
      </c>
      <c r="AS354">
        <f t="shared" si="213"/>
        <v>471</v>
      </c>
      <c r="AT354">
        <f t="shared" si="213"/>
        <v>471</v>
      </c>
      <c r="AU354">
        <f t="shared" si="213"/>
        <v>471</v>
      </c>
      <c r="AV354" s="5">
        <f t="shared" si="192"/>
        <v>509.6323758893804</v>
      </c>
      <c r="AW354" s="5">
        <f t="shared" si="193"/>
        <v>516.84556236236108</v>
      </c>
      <c r="AX354" s="5">
        <f t="shared" si="194"/>
        <v>584.01579425830482</v>
      </c>
      <c r="AY354" s="5">
        <f t="shared" si="195"/>
        <v>615.16244052665729</v>
      </c>
      <c r="AZ354" s="5">
        <f t="shared" si="196"/>
        <v>693.46265934897826</v>
      </c>
      <c r="BA354" s="5">
        <f t="shared" si="197"/>
        <v>578.89839574007624</v>
      </c>
      <c r="BB354" s="5">
        <f t="shared" si="198"/>
        <v>589.94796221461024</v>
      </c>
      <c r="BC354" s="5">
        <f t="shared" si="199"/>
        <v>482.47254808341728</v>
      </c>
      <c r="BD354" s="5">
        <f t="shared" si="200"/>
        <v>507.13207481196923</v>
      </c>
      <c r="BE354" s="5">
        <f t="shared" si="201"/>
        <v>493.77306851270458</v>
      </c>
      <c r="BF354" s="5">
        <f t="shared" si="202"/>
        <v>529.28253802785844</v>
      </c>
      <c r="BG354" s="5">
        <f t="shared" si="203"/>
        <v>488.08975729287954</v>
      </c>
      <c r="BH354" s="5">
        <f t="shared" si="204"/>
        <v>532.99835364410956</v>
      </c>
      <c r="BI354" s="5">
        <f t="shared" si="205"/>
        <v>599.81961318621939</v>
      </c>
      <c r="BJ354" s="5">
        <f t="shared" si="206"/>
        <v>598.74149149612754</v>
      </c>
      <c r="BK354" s="5">
        <f t="shared" si="207"/>
        <v>758.09940668573176</v>
      </c>
      <c r="BL354" s="5">
        <f t="shared" si="208"/>
        <v>766.94245198252247</v>
      </c>
      <c r="BM354" s="5">
        <f t="shared" si="209"/>
        <v>794.44052489180308</v>
      </c>
      <c r="BN354" s="5">
        <f t="shared" si="210"/>
        <v>1004.6336620240251</v>
      </c>
      <c r="BO354" s="5">
        <f t="shared" si="211"/>
        <v>1020.2984043799113</v>
      </c>
    </row>
    <row r="355" spans="1:67" x14ac:dyDescent="0.3">
      <c r="A355">
        <f t="shared" si="212"/>
        <v>351</v>
      </c>
      <c r="B355">
        <f t="shared" si="180"/>
        <v>471</v>
      </c>
      <c r="C355" s="5">
        <f>AU355*EXP('Capital Market Assumptions'!$B$22+'Capital Market Assumptions'!$B$23*'Random Draws'!B354)</f>
        <v>559.14194994420404</v>
      </c>
      <c r="D355" s="5">
        <f>AV355*EXP('Capital Market Assumptions'!$B$22+'Capital Market Assumptions'!$B$23*'Random Draws'!C354)</f>
        <v>579.62551845085818</v>
      </c>
      <c r="E355" s="5">
        <f>AW355*EXP('Capital Market Assumptions'!$B$22+'Capital Market Assumptions'!$B$23*'Random Draws'!D354)</f>
        <v>689.35849023240701</v>
      </c>
      <c r="F355" s="5">
        <f>AX355*EXP('Capital Market Assumptions'!$B$22+'Capital Market Assumptions'!$B$23*'Random Draws'!E354)</f>
        <v>744.21980190299007</v>
      </c>
      <c r="G355" s="5">
        <f>AY355*EXP('Capital Market Assumptions'!$B$22+'Capital Market Assumptions'!$B$23*'Random Draws'!F354)</f>
        <v>783.33975328340546</v>
      </c>
      <c r="H355" s="5">
        <f>AZ355*EXP('Capital Market Assumptions'!$B$22+'Capital Market Assumptions'!$B$23*'Random Draws'!G354)</f>
        <v>792.17014920824022</v>
      </c>
      <c r="I355" s="5">
        <f>BA355*EXP('Capital Market Assumptions'!$B$22+'Capital Market Assumptions'!$B$23*'Random Draws'!H354)</f>
        <v>683.43748474400149</v>
      </c>
      <c r="J355" s="5">
        <f>BB355*EXP('Capital Market Assumptions'!$B$22+'Capital Market Assumptions'!$B$23*'Random Draws'!I354)</f>
        <v>673.61605265112382</v>
      </c>
      <c r="K355" s="5">
        <f>BC355*EXP('Capital Market Assumptions'!$B$22+'Capital Market Assumptions'!$B$23*'Random Draws'!J354)</f>
        <v>680.6602516669094</v>
      </c>
      <c r="L355" s="5">
        <f>BD355*EXP('Capital Market Assumptions'!$B$22+'Capital Market Assumptions'!$B$23*'Random Draws'!K354)</f>
        <v>775.34705617930808</v>
      </c>
      <c r="M355" s="5">
        <f>BE355*EXP('Capital Market Assumptions'!$B$22+'Capital Market Assumptions'!$B$23*'Random Draws'!L354)</f>
        <v>789.48242965686006</v>
      </c>
      <c r="N355" s="5">
        <f>BF355*EXP('Capital Market Assumptions'!$B$22+'Capital Market Assumptions'!$B$23*'Random Draws'!M354)</f>
        <v>646.41175924394395</v>
      </c>
      <c r="O355" s="5">
        <f>BG355*EXP('Capital Market Assumptions'!$B$22+'Capital Market Assumptions'!$B$23*'Random Draws'!N354)</f>
        <v>543.71610412192581</v>
      </c>
      <c r="P355" s="5">
        <f>BH355*EXP('Capital Market Assumptions'!$B$22+'Capital Market Assumptions'!$B$23*'Random Draws'!O354)</f>
        <v>514.10129547286749</v>
      </c>
      <c r="Q355" s="5">
        <f>BI355*EXP('Capital Market Assumptions'!$B$22+'Capital Market Assumptions'!$B$23*'Random Draws'!P354)</f>
        <v>509.13019858876572</v>
      </c>
      <c r="R355" s="5">
        <f>BJ355*EXP('Capital Market Assumptions'!$B$22+'Capital Market Assumptions'!$B$23*'Random Draws'!Q354)</f>
        <v>579.76820531156352</v>
      </c>
      <c r="S355" s="5">
        <f>BK355*EXP('Capital Market Assumptions'!$B$22+'Capital Market Assumptions'!$B$23*'Random Draws'!R354)</f>
        <v>514.61631964168646</v>
      </c>
      <c r="T355" s="5">
        <f>BL355*EXP('Capital Market Assumptions'!$B$22+'Capital Market Assumptions'!$B$23*'Random Draws'!S354)</f>
        <v>529.21368453082277</v>
      </c>
      <c r="U355" s="5">
        <f>BM355*EXP('Capital Market Assumptions'!$B$22+'Capital Market Assumptions'!$B$23*'Random Draws'!T354)</f>
        <v>603.97506564503067</v>
      </c>
      <c r="V355" s="5">
        <f>BN355*EXP('Capital Market Assumptions'!$B$22+'Capital Market Assumptions'!$B$23*'Random Draws'!U354)</f>
        <v>704.24284461835862</v>
      </c>
      <c r="X355">
        <f t="shared" si="182"/>
        <v>4.2999999999999261E-2</v>
      </c>
      <c r="Y355">
        <f t="shared" si="183"/>
        <v>1.0600000000000023</v>
      </c>
      <c r="Z355">
        <f t="shared" si="184"/>
        <v>2.0930000000000035</v>
      </c>
      <c r="AA355">
        <f t="shared" si="185"/>
        <v>3.1530000000000058</v>
      </c>
      <c r="AB355">
        <f t="shared" si="186"/>
        <v>4.2659999999999911</v>
      </c>
      <c r="AC355">
        <f t="shared" si="187"/>
        <v>5.3020000000000067</v>
      </c>
      <c r="AD355">
        <f t="shared" si="188"/>
        <v>6.3569999999999993</v>
      </c>
      <c r="AE355">
        <f t="shared" si="189"/>
        <v>7.3900000000000006</v>
      </c>
      <c r="AF355">
        <f t="shared" si="190"/>
        <v>8.3549999999999898</v>
      </c>
      <c r="AG355">
        <f t="shared" si="191"/>
        <v>9.2480000000000047</v>
      </c>
      <c r="AH355">
        <v>9.9540000000000006</v>
      </c>
      <c r="AI355">
        <v>10.536</v>
      </c>
      <c r="AJ355">
        <v>11.061999999999999</v>
      </c>
      <c r="AK355">
        <v>11.587</v>
      </c>
      <c r="AL355">
        <v>12.256</v>
      </c>
      <c r="AM355">
        <v>12.815</v>
      </c>
      <c r="AN355">
        <v>13.287000000000001</v>
      </c>
      <c r="AO355">
        <v>13.785</v>
      </c>
      <c r="AP355">
        <v>14.218999999999999</v>
      </c>
      <c r="AQ355">
        <v>14.718999999999999</v>
      </c>
      <c r="AS355">
        <f t="shared" si="213"/>
        <v>471</v>
      </c>
      <c r="AT355">
        <f t="shared" si="213"/>
        <v>471</v>
      </c>
      <c r="AU355">
        <f t="shared" si="213"/>
        <v>471</v>
      </c>
      <c r="AV355" s="5">
        <f t="shared" si="192"/>
        <v>559.09894994420404</v>
      </c>
      <c r="AW355" s="5">
        <f t="shared" si="193"/>
        <v>578.56551845085824</v>
      </c>
      <c r="AX355" s="5">
        <f t="shared" si="194"/>
        <v>687.26549023240705</v>
      </c>
      <c r="AY355" s="5">
        <f t="shared" si="195"/>
        <v>741.06680190299005</v>
      </c>
      <c r="AZ355" s="5">
        <f t="shared" si="196"/>
        <v>779.07375328340549</v>
      </c>
      <c r="BA355" s="5">
        <f t="shared" si="197"/>
        <v>786.8681492082402</v>
      </c>
      <c r="BB355" s="5">
        <f t="shared" si="198"/>
        <v>677.08048474400152</v>
      </c>
      <c r="BC355" s="5">
        <f t="shared" si="199"/>
        <v>666.22605265112384</v>
      </c>
      <c r="BD355" s="5">
        <f t="shared" si="200"/>
        <v>672.30525166690938</v>
      </c>
      <c r="BE355" s="5">
        <f t="shared" si="201"/>
        <v>766.09905617930804</v>
      </c>
      <c r="BF355" s="5">
        <f t="shared" si="202"/>
        <v>779.52842965686011</v>
      </c>
      <c r="BG355" s="5">
        <f t="shared" si="203"/>
        <v>635.875759243944</v>
      </c>
      <c r="BH355" s="5">
        <f t="shared" si="204"/>
        <v>532.6541041219258</v>
      </c>
      <c r="BI355" s="5">
        <f t="shared" si="205"/>
        <v>502.5142954728675</v>
      </c>
      <c r="BJ355" s="5">
        <f t="shared" si="206"/>
        <v>496.87419858876569</v>
      </c>
      <c r="BK355" s="5">
        <f t="shared" si="207"/>
        <v>566.95320531156347</v>
      </c>
      <c r="BL355" s="5">
        <f t="shared" si="208"/>
        <v>501.32931964168648</v>
      </c>
      <c r="BM355" s="5">
        <f t="shared" si="209"/>
        <v>515.42868453082281</v>
      </c>
      <c r="BN355" s="5">
        <f t="shared" si="210"/>
        <v>589.75606564503062</v>
      </c>
      <c r="BO355" s="5">
        <f t="shared" si="211"/>
        <v>689.52384461835857</v>
      </c>
    </row>
    <row r="356" spans="1:67" x14ac:dyDescent="0.3">
      <c r="A356">
        <f t="shared" si="212"/>
        <v>352</v>
      </c>
      <c r="B356">
        <f t="shared" si="180"/>
        <v>471</v>
      </c>
      <c r="C356" s="5">
        <f>AU356*EXP('Capital Market Assumptions'!$B$22+'Capital Market Assumptions'!$B$23*'Random Draws'!B355)</f>
        <v>523.99428923847563</v>
      </c>
      <c r="D356" s="5">
        <f>AV356*EXP('Capital Market Assumptions'!$B$22+'Capital Market Assumptions'!$B$23*'Random Draws'!C355)</f>
        <v>637.80624650850837</v>
      </c>
      <c r="E356" s="5">
        <f>AW356*EXP('Capital Market Assumptions'!$B$22+'Capital Market Assumptions'!$B$23*'Random Draws'!D355)</f>
        <v>878.55696084243255</v>
      </c>
      <c r="F356" s="5">
        <f>AX356*EXP('Capital Market Assumptions'!$B$22+'Capital Market Assumptions'!$B$23*'Random Draws'!E355)</f>
        <v>1019.1548651080419</v>
      </c>
      <c r="G356" s="5">
        <f>AY356*EXP('Capital Market Assumptions'!$B$22+'Capital Market Assumptions'!$B$23*'Random Draws'!F355)</f>
        <v>1149.3825983544591</v>
      </c>
      <c r="H356" s="5">
        <f>AZ356*EXP('Capital Market Assumptions'!$B$22+'Capital Market Assumptions'!$B$23*'Random Draws'!G355)</f>
        <v>1534.7859605792441</v>
      </c>
      <c r="I356" s="5">
        <f>BA356*EXP('Capital Market Assumptions'!$B$22+'Capital Market Assumptions'!$B$23*'Random Draws'!H355)</f>
        <v>1896.9490409530767</v>
      </c>
      <c r="J356" s="5">
        <f>BB356*EXP('Capital Market Assumptions'!$B$22+'Capital Market Assumptions'!$B$23*'Random Draws'!I355)</f>
        <v>2034.2647407831373</v>
      </c>
      <c r="K356" s="5">
        <f>BC356*EXP('Capital Market Assumptions'!$B$22+'Capital Market Assumptions'!$B$23*'Random Draws'!J355)</f>
        <v>2407.1380955801928</v>
      </c>
      <c r="L356" s="5">
        <f>BD356*EXP('Capital Market Assumptions'!$B$22+'Capital Market Assumptions'!$B$23*'Random Draws'!K355)</f>
        <v>2466.0532592577356</v>
      </c>
      <c r="M356" s="5">
        <f>BE356*EXP('Capital Market Assumptions'!$B$22+'Capital Market Assumptions'!$B$23*'Random Draws'!L355)</f>
        <v>2369.3695986379039</v>
      </c>
      <c r="N356" s="5">
        <f>BF356*EXP('Capital Market Assumptions'!$B$22+'Capital Market Assumptions'!$B$23*'Random Draws'!M355)</f>
        <v>2487.0113817572042</v>
      </c>
      <c r="O356" s="5">
        <f>BG356*EXP('Capital Market Assumptions'!$B$22+'Capital Market Assumptions'!$B$23*'Random Draws'!N355)</f>
        <v>3141.1785103409779</v>
      </c>
      <c r="P356" s="5">
        <f>BH356*EXP('Capital Market Assumptions'!$B$22+'Capital Market Assumptions'!$B$23*'Random Draws'!O355)</f>
        <v>3259.2601173395633</v>
      </c>
      <c r="Q356" s="5">
        <f>BI356*EXP('Capital Market Assumptions'!$B$22+'Capital Market Assumptions'!$B$23*'Random Draws'!P355)</f>
        <v>3695.8442848612144</v>
      </c>
      <c r="R356" s="5">
        <f>BJ356*EXP('Capital Market Assumptions'!$B$22+'Capital Market Assumptions'!$B$23*'Random Draws'!Q355)</f>
        <v>3743.9998746007204</v>
      </c>
      <c r="S356" s="5">
        <f>BK356*EXP('Capital Market Assumptions'!$B$22+'Capital Market Assumptions'!$B$23*'Random Draws'!R355)</f>
        <v>3605.3146673922038</v>
      </c>
      <c r="T356" s="5">
        <f>BL356*EXP('Capital Market Assumptions'!$B$22+'Capital Market Assumptions'!$B$23*'Random Draws'!S355)</f>
        <v>2945.6264556690926</v>
      </c>
      <c r="U356" s="5">
        <f>BM356*EXP('Capital Market Assumptions'!$B$22+'Capital Market Assumptions'!$B$23*'Random Draws'!T355)</f>
        <v>3335.9151495593496</v>
      </c>
      <c r="V356" s="5">
        <f>BN356*EXP('Capital Market Assumptions'!$B$22+'Capital Market Assumptions'!$B$23*'Random Draws'!U355)</f>
        <v>4360.2418838281783</v>
      </c>
      <c r="X356">
        <f t="shared" si="182"/>
        <v>4.2999999999999261E-2</v>
      </c>
      <c r="Y356">
        <f t="shared" si="183"/>
        <v>1.0600000000000023</v>
      </c>
      <c r="Z356">
        <f t="shared" si="184"/>
        <v>2.0930000000000035</v>
      </c>
      <c r="AA356">
        <f t="shared" si="185"/>
        <v>3.1530000000000058</v>
      </c>
      <c r="AB356">
        <f t="shared" si="186"/>
        <v>4.2659999999999911</v>
      </c>
      <c r="AC356">
        <f t="shared" si="187"/>
        <v>5.3020000000000067</v>
      </c>
      <c r="AD356">
        <f t="shared" si="188"/>
        <v>6.3569999999999993</v>
      </c>
      <c r="AE356">
        <f t="shared" si="189"/>
        <v>7.3900000000000006</v>
      </c>
      <c r="AF356">
        <f t="shared" si="190"/>
        <v>8.3549999999999898</v>
      </c>
      <c r="AG356">
        <f t="shared" si="191"/>
        <v>9.2480000000000047</v>
      </c>
      <c r="AH356">
        <v>9.9540000000000006</v>
      </c>
      <c r="AI356">
        <v>10.536</v>
      </c>
      <c r="AJ356">
        <v>11.061999999999999</v>
      </c>
      <c r="AK356">
        <v>11.587</v>
      </c>
      <c r="AL356">
        <v>12.256</v>
      </c>
      <c r="AM356">
        <v>12.815</v>
      </c>
      <c r="AN356">
        <v>13.287000000000001</v>
      </c>
      <c r="AO356">
        <v>13.785</v>
      </c>
      <c r="AP356">
        <v>14.218999999999999</v>
      </c>
      <c r="AQ356">
        <v>14.718999999999999</v>
      </c>
      <c r="AS356">
        <f t="shared" si="213"/>
        <v>471</v>
      </c>
      <c r="AT356">
        <f t="shared" si="213"/>
        <v>471</v>
      </c>
      <c r="AU356">
        <f t="shared" si="213"/>
        <v>471</v>
      </c>
      <c r="AV356" s="5">
        <f t="shared" si="192"/>
        <v>523.95128923847562</v>
      </c>
      <c r="AW356" s="5">
        <f t="shared" si="193"/>
        <v>636.74624650850842</v>
      </c>
      <c r="AX356" s="5">
        <f t="shared" si="194"/>
        <v>876.46396084243258</v>
      </c>
      <c r="AY356" s="5">
        <f t="shared" si="195"/>
        <v>1016.0018651080419</v>
      </c>
      <c r="AZ356" s="5">
        <f t="shared" si="196"/>
        <v>1145.116598354459</v>
      </c>
      <c r="BA356" s="5">
        <f t="shared" si="197"/>
        <v>1529.4839605792442</v>
      </c>
      <c r="BB356" s="5">
        <f t="shared" si="198"/>
        <v>1890.5920409530768</v>
      </c>
      <c r="BC356" s="5">
        <f t="shared" si="199"/>
        <v>2026.8747407831372</v>
      </c>
      <c r="BD356" s="5">
        <f t="shared" si="200"/>
        <v>2398.7830955801928</v>
      </c>
      <c r="BE356" s="5">
        <f t="shared" si="201"/>
        <v>2456.8052592577355</v>
      </c>
      <c r="BF356" s="5">
        <f t="shared" si="202"/>
        <v>2359.4155986379037</v>
      </c>
      <c r="BG356" s="5">
        <f t="shared" si="203"/>
        <v>2476.4753817572041</v>
      </c>
      <c r="BH356" s="5">
        <f t="shared" si="204"/>
        <v>3130.116510340978</v>
      </c>
      <c r="BI356" s="5">
        <f t="shared" si="205"/>
        <v>3247.6731173395633</v>
      </c>
      <c r="BJ356" s="5">
        <f t="shared" si="206"/>
        <v>3683.5882848612146</v>
      </c>
      <c r="BK356" s="5">
        <f t="shared" si="207"/>
        <v>3731.1848746007204</v>
      </c>
      <c r="BL356" s="5">
        <f t="shared" si="208"/>
        <v>3592.027667392204</v>
      </c>
      <c r="BM356" s="5">
        <f t="shared" si="209"/>
        <v>2931.8414556690927</v>
      </c>
      <c r="BN356" s="5">
        <f t="shared" si="210"/>
        <v>3321.6961495593496</v>
      </c>
      <c r="BO356" s="5">
        <f t="shared" si="211"/>
        <v>4345.5228838281782</v>
      </c>
    </row>
    <row r="357" spans="1:67" x14ac:dyDescent="0.3">
      <c r="A357">
        <f t="shared" si="212"/>
        <v>353</v>
      </c>
      <c r="B357">
        <f t="shared" si="180"/>
        <v>471</v>
      </c>
      <c r="C357" s="5">
        <f>AU357*EXP('Capital Market Assumptions'!$B$22+'Capital Market Assumptions'!$B$23*'Random Draws'!B356)</f>
        <v>460.62340228457481</v>
      </c>
      <c r="D357" s="5">
        <f>AV357*EXP('Capital Market Assumptions'!$B$22+'Capital Market Assumptions'!$B$23*'Random Draws'!C356)</f>
        <v>555.55176226256935</v>
      </c>
      <c r="E357" s="5">
        <f>AW357*EXP('Capital Market Assumptions'!$B$22+'Capital Market Assumptions'!$B$23*'Random Draws'!D356)</f>
        <v>569.75238159045534</v>
      </c>
      <c r="F357" s="5">
        <f>AX357*EXP('Capital Market Assumptions'!$B$22+'Capital Market Assumptions'!$B$23*'Random Draws'!E356)</f>
        <v>647.53741952554128</v>
      </c>
      <c r="G357" s="5">
        <f>AY357*EXP('Capital Market Assumptions'!$B$22+'Capital Market Assumptions'!$B$23*'Random Draws'!F356)</f>
        <v>644.4822529289047</v>
      </c>
      <c r="H357" s="5">
        <f>AZ357*EXP('Capital Market Assumptions'!$B$22+'Capital Market Assumptions'!$B$23*'Random Draws'!G356)</f>
        <v>714.28284209778155</v>
      </c>
      <c r="I357" s="5">
        <f>BA357*EXP('Capital Market Assumptions'!$B$22+'Capital Market Assumptions'!$B$23*'Random Draws'!H356)</f>
        <v>821.59059334355254</v>
      </c>
      <c r="J357" s="5">
        <f>BB357*EXP('Capital Market Assumptions'!$B$22+'Capital Market Assumptions'!$B$23*'Random Draws'!I356)</f>
        <v>870.42136617679955</v>
      </c>
      <c r="K357" s="5">
        <f>BC357*EXP('Capital Market Assumptions'!$B$22+'Capital Market Assumptions'!$B$23*'Random Draws'!J356)</f>
        <v>788.78927805979106</v>
      </c>
      <c r="L357" s="5">
        <f>BD357*EXP('Capital Market Assumptions'!$B$22+'Capital Market Assumptions'!$B$23*'Random Draws'!K356)</f>
        <v>937.23345106536692</v>
      </c>
      <c r="M357" s="5">
        <f>BE357*EXP('Capital Market Assumptions'!$B$22+'Capital Market Assumptions'!$B$23*'Random Draws'!L356)</f>
        <v>1037.0581995742752</v>
      </c>
      <c r="N357" s="5">
        <f>BF357*EXP('Capital Market Assumptions'!$B$22+'Capital Market Assumptions'!$B$23*'Random Draws'!M356)</f>
        <v>1325.7236767713271</v>
      </c>
      <c r="O357" s="5">
        <f>BG357*EXP('Capital Market Assumptions'!$B$22+'Capital Market Assumptions'!$B$23*'Random Draws'!N356)</f>
        <v>1543.5669509760194</v>
      </c>
      <c r="P357" s="5">
        <f>BH357*EXP('Capital Market Assumptions'!$B$22+'Capital Market Assumptions'!$B$23*'Random Draws'!O356)</f>
        <v>1694.0849619369171</v>
      </c>
      <c r="Q357" s="5">
        <f>BI357*EXP('Capital Market Assumptions'!$B$22+'Capital Market Assumptions'!$B$23*'Random Draws'!P356)</f>
        <v>1819.7660093800298</v>
      </c>
      <c r="R357" s="5">
        <f>BJ357*EXP('Capital Market Assumptions'!$B$22+'Capital Market Assumptions'!$B$23*'Random Draws'!Q356)</f>
        <v>2037.1991502214557</v>
      </c>
      <c r="S357" s="5">
        <f>BK357*EXP('Capital Market Assumptions'!$B$22+'Capital Market Assumptions'!$B$23*'Random Draws'!R356)</f>
        <v>2048.2779283705136</v>
      </c>
      <c r="T357" s="5">
        <f>BL357*EXP('Capital Market Assumptions'!$B$22+'Capital Market Assumptions'!$B$23*'Random Draws'!S356)</f>
        <v>2309.9170142167941</v>
      </c>
      <c r="U357" s="5">
        <f>BM357*EXP('Capital Market Assumptions'!$B$22+'Capital Market Assumptions'!$B$23*'Random Draws'!T356)</f>
        <v>2756.796131536214</v>
      </c>
      <c r="V357" s="5">
        <f>BN357*EXP('Capital Market Assumptions'!$B$22+'Capital Market Assumptions'!$B$23*'Random Draws'!U356)</f>
        <v>2356.1636608703484</v>
      </c>
      <c r="X357">
        <f t="shared" si="182"/>
        <v>4.2999999999999261E-2</v>
      </c>
      <c r="Y357">
        <f t="shared" si="183"/>
        <v>1.0600000000000023</v>
      </c>
      <c r="Z357">
        <f t="shared" si="184"/>
        <v>2.0930000000000035</v>
      </c>
      <c r="AA357">
        <f t="shared" si="185"/>
        <v>3.1530000000000058</v>
      </c>
      <c r="AB357">
        <f t="shared" si="186"/>
        <v>4.2659999999999911</v>
      </c>
      <c r="AC357">
        <f t="shared" si="187"/>
        <v>5.3020000000000067</v>
      </c>
      <c r="AD357">
        <f t="shared" si="188"/>
        <v>6.3569999999999993</v>
      </c>
      <c r="AE357">
        <f t="shared" si="189"/>
        <v>7.3900000000000006</v>
      </c>
      <c r="AF357">
        <f t="shared" si="190"/>
        <v>8.3549999999999898</v>
      </c>
      <c r="AG357">
        <f t="shared" si="191"/>
        <v>9.2480000000000047</v>
      </c>
      <c r="AH357">
        <v>9.9540000000000006</v>
      </c>
      <c r="AI357">
        <v>10.536</v>
      </c>
      <c r="AJ357">
        <v>11.061999999999999</v>
      </c>
      <c r="AK357">
        <v>11.587</v>
      </c>
      <c r="AL357">
        <v>12.256</v>
      </c>
      <c r="AM357">
        <v>12.815</v>
      </c>
      <c r="AN357">
        <v>13.287000000000001</v>
      </c>
      <c r="AO357">
        <v>13.785</v>
      </c>
      <c r="AP357">
        <v>14.218999999999999</v>
      </c>
      <c r="AQ357">
        <v>14.718999999999999</v>
      </c>
      <c r="AS357">
        <f t="shared" si="213"/>
        <v>471</v>
      </c>
      <c r="AT357">
        <f t="shared" si="213"/>
        <v>471</v>
      </c>
      <c r="AU357">
        <f t="shared" si="213"/>
        <v>471</v>
      </c>
      <c r="AV357" s="5">
        <f t="shared" si="192"/>
        <v>460.5804022845748</v>
      </c>
      <c r="AW357" s="5">
        <f t="shared" si="193"/>
        <v>554.49176226256941</v>
      </c>
      <c r="AX357" s="5">
        <f t="shared" si="194"/>
        <v>567.65938159045538</v>
      </c>
      <c r="AY357" s="5">
        <f t="shared" si="195"/>
        <v>644.38441952554126</v>
      </c>
      <c r="AZ357" s="5">
        <f t="shared" si="196"/>
        <v>640.21625292890474</v>
      </c>
      <c r="BA357" s="5">
        <f t="shared" si="197"/>
        <v>708.98084209778153</v>
      </c>
      <c r="BB357" s="5">
        <f t="shared" si="198"/>
        <v>815.23359334355257</v>
      </c>
      <c r="BC357" s="5">
        <f t="shared" si="199"/>
        <v>863.03136617679957</v>
      </c>
      <c r="BD357" s="5">
        <f t="shared" si="200"/>
        <v>780.43427805979104</v>
      </c>
      <c r="BE357" s="5">
        <f t="shared" si="201"/>
        <v>927.98545106536687</v>
      </c>
      <c r="BF357" s="5">
        <f t="shared" si="202"/>
        <v>1027.1041995742753</v>
      </c>
      <c r="BG357" s="5">
        <f t="shared" si="203"/>
        <v>1315.187676771327</v>
      </c>
      <c r="BH357" s="5">
        <f t="shared" si="204"/>
        <v>1532.5049509760195</v>
      </c>
      <c r="BI357" s="5">
        <f t="shared" si="205"/>
        <v>1682.4979619369171</v>
      </c>
      <c r="BJ357" s="5">
        <f t="shared" si="206"/>
        <v>1807.5100093800297</v>
      </c>
      <c r="BK357" s="5">
        <f t="shared" si="207"/>
        <v>2024.3841502214557</v>
      </c>
      <c r="BL357" s="5">
        <f t="shared" si="208"/>
        <v>2034.9909283705135</v>
      </c>
      <c r="BM357" s="5">
        <f t="shared" si="209"/>
        <v>2296.1320142167942</v>
      </c>
      <c r="BN357" s="5">
        <f t="shared" si="210"/>
        <v>2742.577131536214</v>
      </c>
      <c r="BO357" s="5">
        <f t="shared" si="211"/>
        <v>2341.4446608703483</v>
      </c>
    </row>
    <row r="358" spans="1:67" x14ac:dyDescent="0.3">
      <c r="A358">
        <f t="shared" si="212"/>
        <v>354</v>
      </c>
      <c r="B358">
        <f t="shared" si="180"/>
        <v>471</v>
      </c>
      <c r="C358" s="5">
        <f>AU358*EXP('Capital Market Assumptions'!$B$22+'Capital Market Assumptions'!$B$23*'Random Draws'!B357)</f>
        <v>408.99660177980456</v>
      </c>
      <c r="D358" s="5">
        <f>AV358*EXP('Capital Market Assumptions'!$B$22+'Capital Market Assumptions'!$B$23*'Random Draws'!C357)</f>
        <v>453.87404148314118</v>
      </c>
      <c r="E358" s="5">
        <f>AW358*EXP('Capital Market Assumptions'!$B$22+'Capital Market Assumptions'!$B$23*'Random Draws'!D357)</f>
        <v>455.19138445215572</v>
      </c>
      <c r="F358" s="5">
        <f>AX358*EXP('Capital Market Assumptions'!$B$22+'Capital Market Assumptions'!$B$23*'Random Draws'!E357)</f>
        <v>518.22073515800957</v>
      </c>
      <c r="G358" s="5">
        <f>AY358*EXP('Capital Market Assumptions'!$B$22+'Capital Market Assumptions'!$B$23*'Random Draws'!F357)</f>
        <v>530.99791101236167</v>
      </c>
      <c r="H358" s="5">
        <f>AZ358*EXP('Capital Market Assumptions'!$B$22+'Capital Market Assumptions'!$B$23*'Random Draws'!G357)</f>
        <v>416.94100100248471</v>
      </c>
      <c r="I358" s="5">
        <f>BA358*EXP('Capital Market Assumptions'!$B$22+'Capital Market Assumptions'!$B$23*'Random Draws'!H357)</f>
        <v>425.5738757130195</v>
      </c>
      <c r="J358" s="5">
        <f>BB358*EXP('Capital Market Assumptions'!$B$22+'Capital Market Assumptions'!$B$23*'Random Draws'!I357)</f>
        <v>458.16320195030124</v>
      </c>
      <c r="K358" s="5">
        <f>BC358*EXP('Capital Market Assumptions'!$B$22+'Capital Market Assumptions'!$B$23*'Random Draws'!J357)</f>
        <v>563.05912843101123</v>
      </c>
      <c r="L358" s="5">
        <f>BD358*EXP('Capital Market Assumptions'!$B$22+'Capital Market Assumptions'!$B$23*'Random Draws'!K357)</f>
        <v>543.74821484768722</v>
      </c>
      <c r="M358" s="5">
        <f>BE358*EXP('Capital Market Assumptions'!$B$22+'Capital Market Assumptions'!$B$23*'Random Draws'!L357)</f>
        <v>550.37234678833318</v>
      </c>
      <c r="N358" s="5">
        <f>BF358*EXP('Capital Market Assumptions'!$B$22+'Capital Market Assumptions'!$B$23*'Random Draws'!M357)</f>
        <v>538.13163342464088</v>
      </c>
      <c r="O358" s="5">
        <f>BG358*EXP('Capital Market Assumptions'!$B$22+'Capital Market Assumptions'!$B$23*'Random Draws'!N357)</f>
        <v>567.12680195929499</v>
      </c>
      <c r="P358" s="5">
        <f>BH358*EXP('Capital Market Assumptions'!$B$22+'Capital Market Assumptions'!$B$23*'Random Draws'!O357)</f>
        <v>709.28666576107753</v>
      </c>
      <c r="Q358" s="5">
        <f>BI358*EXP('Capital Market Assumptions'!$B$22+'Capital Market Assumptions'!$B$23*'Random Draws'!P357)</f>
        <v>803.2139567794261</v>
      </c>
      <c r="R358" s="5">
        <f>BJ358*EXP('Capital Market Assumptions'!$B$22+'Capital Market Assumptions'!$B$23*'Random Draws'!Q357)</f>
        <v>813.46438251131462</v>
      </c>
      <c r="S358" s="5">
        <f>BK358*EXP('Capital Market Assumptions'!$B$22+'Capital Market Assumptions'!$B$23*'Random Draws'!R357)</f>
        <v>850.59548070419771</v>
      </c>
      <c r="T358" s="5">
        <f>BL358*EXP('Capital Market Assumptions'!$B$22+'Capital Market Assumptions'!$B$23*'Random Draws'!S357)</f>
        <v>935.03308829619402</v>
      </c>
      <c r="U358" s="5">
        <f>BM358*EXP('Capital Market Assumptions'!$B$22+'Capital Market Assumptions'!$B$23*'Random Draws'!T357)</f>
        <v>886.98799153654272</v>
      </c>
      <c r="V358" s="5">
        <f>BN358*EXP('Capital Market Assumptions'!$B$22+'Capital Market Assumptions'!$B$23*'Random Draws'!U357)</f>
        <v>826.98303963806075</v>
      </c>
      <c r="X358">
        <f t="shared" si="182"/>
        <v>4.2999999999999261E-2</v>
      </c>
      <c r="Y358">
        <f t="shared" si="183"/>
        <v>1.0600000000000023</v>
      </c>
      <c r="Z358">
        <f t="shared" si="184"/>
        <v>2.0930000000000035</v>
      </c>
      <c r="AA358">
        <f t="shared" si="185"/>
        <v>3.1530000000000058</v>
      </c>
      <c r="AB358">
        <f t="shared" si="186"/>
        <v>4.2659999999999911</v>
      </c>
      <c r="AC358">
        <f t="shared" si="187"/>
        <v>5.3020000000000067</v>
      </c>
      <c r="AD358">
        <f t="shared" si="188"/>
        <v>6.3569999999999993</v>
      </c>
      <c r="AE358">
        <f t="shared" si="189"/>
        <v>7.3900000000000006</v>
      </c>
      <c r="AF358">
        <f t="shared" si="190"/>
        <v>8.3549999999999898</v>
      </c>
      <c r="AG358">
        <f t="shared" si="191"/>
        <v>9.2480000000000047</v>
      </c>
      <c r="AH358">
        <v>9.9540000000000006</v>
      </c>
      <c r="AI358">
        <v>10.536</v>
      </c>
      <c r="AJ358">
        <v>11.061999999999999</v>
      </c>
      <c r="AK358">
        <v>11.587</v>
      </c>
      <c r="AL358">
        <v>12.256</v>
      </c>
      <c r="AM358">
        <v>12.815</v>
      </c>
      <c r="AN358">
        <v>13.287000000000001</v>
      </c>
      <c r="AO358">
        <v>13.785</v>
      </c>
      <c r="AP358">
        <v>14.218999999999999</v>
      </c>
      <c r="AQ358">
        <v>14.718999999999999</v>
      </c>
      <c r="AS358">
        <f t="shared" si="213"/>
        <v>471</v>
      </c>
      <c r="AT358">
        <f t="shared" si="213"/>
        <v>471</v>
      </c>
      <c r="AU358">
        <f t="shared" si="213"/>
        <v>471</v>
      </c>
      <c r="AV358" s="5">
        <f t="shared" si="192"/>
        <v>408.95360177980456</v>
      </c>
      <c r="AW358" s="5">
        <f t="shared" si="193"/>
        <v>452.81404148314118</v>
      </c>
      <c r="AX358" s="5">
        <f t="shared" si="194"/>
        <v>453.0983844521557</v>
      </c>
      <c r="AY358" s="5">
        <f t="shared" si="195"/>
        <v>515.06773515800955</v>
      </c>
      <c r="AZ358" s="5">
        <f t="shared" si="196"/>
        <v>526.73191101236171</v>
      </c>
      <c r="BA358" s="5">
        <f t="shared" si="197"/>
        <v>411.63900100248469</v>
      </c>
      <c r="BB358" s="5">
        <f t="shared" si="198"/>
        <v>419.21687571301948</v>
      </c>
      <c r="BC358" s="5">
        <f t="shared" si="199"/>
        <v>450.77320195030126</v>
      </c>
      <c r="BD358" s="5">
        <f t="shared" si="200"/>
        <v>554.70412843101121</v>
      </c>
      <c r="BE358" s="5">
        <f t="shared" si="201"/>
        <v>534.50021484768718</v>
      </c>
      <c r="BF358" s="5">
        <f t="shared" si="202"/>
        <v>540.41834678833322</v>
      </c>
      <c r="BG358" s="5">
        <f t="shared" si="203"/>
        <v>527.59563342464094</v>
      </c>
      <c r="BH358" s="5">
        <f t="shared" si="204"/>
        <v>556.06480195929498</v>
      </c>
      <c r="BI358" s="5">
        <f t="shared" si="205"/>
        <v>697.69966576107754</v>
      </c>
      <c r="BJ358" s="5">
        <f t="shared" si="206"/>
        <v>790.95795677942613</v>
      </c>
      <c r="BK358" s="5">
        <f t="shared" si="207"/>
        <v>800.64938251131457</v>
      </c>
      <c r="BL358" s="5">
        <f t="shared" si="208"/>
        <v>837.30848070419768</v>
      </c>
      <c r="BM358" s="5">
        <f t="shared" si="209"/>
        <v>921.24808829619406</v>
      </c>
      <c r="BN358" s="5">
        <f t="shared" si="210"/>
        <v>872.76899153654267</v>
      </c>
      <c r="BO358" s="5">
        <f t="shared" si="211"/>
        <v>812.26403963806069</v>
      </c>
    </row>
    <row r="359" spans="1:67" x14ac:dyDescent="0.3">
      <c r="A359">
        <f t="shared" si="212"/>
        <v>355</v>
      </c>
      <c r="B359">
        <f t="shared" si="180"/>
        <v>471</v>
      </c>
      <c r="C359" s="5">
        <f>AU359*EXP('Capital Market Assumptions'!$B$22+'Capital Market Assumptions'!$B$23*'Random Draws'!B358)</f>
        <v>626.53438902673702</v>
      </c>
      <c r="D359" s="5">
        <f>AV359*EXP('Capital Market Assumptions'!$B$22+'Capital Market Assumptions'!$B$23*'Random Draws'!C358)</f>
        <v>579.6120045681198</v>
      </c>
      <c r="E359" s="5">
        <f>AW359*EXP('Capital Market Assumptions'!$B$22+'Capital Market Assumptions'!$B$23*'Random Draws'!D358)</f>
        <v>684.67350986092879</v>
      </c>
      <c r="F359" s="5">
        <f>AX359*EXP('Capital Market Assumptions'!$B$22+'Capital Market Assumptions'!$B$23*'Random Draws'!E358)</f>
        <v>871.21455169535579</v>
      </c>
      <c r="G359" s="5">
        <f>AY359*EXP('Capital Market Assumptions'!$B$22+'Capital Market Assumptions'!$B$23*'Random Draws'!F358)</f>
        <v>1054.415195159371</v>
      </c>
      <c r="H359" s="5">
        <f>AZ359*EXP('Capital Market Assumptions'!$B$22+'Capital Market Assumptions'!$B$23*'Random Draws'!G358)</f>
        <v>836.38634058304558</v>
      </c>
      <c r="I359" s="5">
        <f>BA359*EXP('Capital Market Assumptions'!$B$22+'Capital Market Assumptions'!$B$23*'Random Draws'!H358)</f>
        <v>738.34732275410579</v>
      </c>
      <c r="J359" s="5">
        <f>BB359*EXP('Capital Market Assumptions'!$B$22+'Capital Market Assumptions'!$B$23*'Random Draws'!I358)</f>
        <v>970.90779685668406</v>
      </c>
      <c r="K359" s="5">
        <f>BC359*EXP('Capital Market Assumptions'!$B$22+'Capital Market Assumptions'!$B$23*'Random Draws'!J358)</f>
        <v>928.15463966128198</v>
      </c>
      <c r="L359" s="5">
        <f>BD359*EXP('Capital Market Assumptions'!$B$22+'Capital Market Assumptions'!$B$23*'Random Draws'!K358)</f>
        <v>930.05649876310338</v>
      </c>
      <c r="M359" s="5">
        <f>BE359*EXP('Capital Market Assumptions'!$B$22+'Capital Market Assumptions'!$B$23*'Random Draws'!L358)</f>
        <v>1198.249734431914</v>
      </c>
      <c r="N359" s="5">
        <f>BF359*EXP('Capital Market Assumptions'!$B$22+'Capital Market Assumptions'!$B$23*'Random Draws'!M358)</f>
        <v>1480.5703035140771</v>
      </c>
      <c r="O359" s="5">
        <f>BG359*EXP('Capital Market Assumptions'!$B$22+'Capital Market Assumptions'!$B$23*'Random Draws'!N358)</f>
        <v>1261.5017724259574</v>
      </c>
      <c r="P359" s="5">
        <f>BH359*EXP('Capital Market Assumptions'!$B$22+'Capital Market Assumptions'!$B$23*'Random Draws'!O358)</f>
        <v>1361.4590614958552</v>
      </c>
      <c r="Q359" s="5">
        <f>BI359*EXP('Capital Market Assumptions'!$B$22+'Capital Market Assumptions'!$B$23*'Random Draws'!P358)</f>
        <v>1430.3798164546095</v>
      </c>
      <c r="R359" s="5">
        <f>BJ359*EXP('Capital Market Assumptions'!$B$22+'Capital Market Assumptions'!$B$23*'Random Draws'!Q358)</f>
        <v>1171.0836921640212</v>
      </c>
      <c r="S359" s="5">
        <f>BK359*EXP('Capital Market Assumptions'!$B$22+'Capital Market Assumptions'!$B$23*'Random Draws'!R358)</f>
        <v>1333.3815603405476</v>
      </c>
      <c r="T359" s="5">
        <f>BL359*EXP('Capital Market Assumptions'!$B$22+'Capital Market Assumptions'!$B$23*'Random Draws'!S358)</f>
        <v>1274.2619342335929</v>
      </c>
      <c r="U359" s="5">
        <f>BM359*EXP('Capital Market Assumptions'!$B$22+'Capital Market Assumptions'!$B$23*'Random Draws'!T358)</f>
        <v>1176.2901171676378</v>
      </c>
      <c r="V359" s="5">
        <f>BN359*EXP('Capital Market Assumptions'!$B$22+'Capital Market Assumptions'!$B$23*'Random Draws'!U358)</f>
        <v>1281.617857789653</v>
      </c>
      <c r="X359">
        <f t="shared" si="182"/>
        <v>4.2999999999999261E-2</v>
      </c>
      <c r="Y359">
        <f t="shared" si="183"/>
        <v>1.0600000000000023</v>
      </c>
      <c r="Z359">
        <f t="shared" si="184"/>
        <v>2.0930000000000035</v>
      </c>
      <c r="AA359">
        <f t="shared" si="185"/>
        <v>3.1530000000000058</v>
      </c>
      <c r="AB359">
        <f t="shared" si="186"/>
        <v>4.2659999999999911</v>
      </c>
      <c r="AC359">
        <f t="shared" si="187"/>
        <v>5.3020000000000067</v>
      </c>
      <c r="AD359">
        <f t="shared" si="188"/>
        <v>6.3569999999999993</v>
      </c>
      <c r="AE359">
        <f t="shared" si="189"/>
        <v>7.3900000000000006</v>
      </c>
      <c r="AF359">
        <f t="shared" si="190"/>
        <v>8.3549999999999898</v>
      </c>
      <c r="AG359">
        <f t="shared" si="191"/>
        <v>9.2480000000000047</v>
      </c>
      <c r="AH359">
        <v>9.9540000000000006</v>
      </c>
      <c r="AI359">
        <v>10.536</v>
      </c>
      <c r="AJ359">
        <v>11.061999999999999</v>
      </c>
      <c r="AK359">
        <v>11.587</v>
      </c>
      <c r="AL359">
        <v>12.256</v>
      </c>
      <c r="AM359">
        <v>12.815</v>
      </c>
      <c r="AN359">
        <v>13.287000000000001</v>
      </c>
      <c r="AO359">
        <v>13.785</v>
      </c>
      <c r="AP359">
        <v>14.218999999999999</v>
      </c>
      <c r="AQ359">
        <v>14.718999999999999</v>
      </c>
      <c r="AS359">
        <f t="shared" si="213"/>
        <v>471</v>
      </c>
      <c r="AT359">
        <f t="shared" si="213"/>
        <v>471</v>
      </c>
      <c r="AU359">
        <f t="shared" si="213"/>
        <v>471</v>
      </c>
      <c r="AV359" s="5">
        <f t="shared" si="192"/>
        <v>626.49138902673701</v>
      </c>
      <c r="AW359" s="5">
        <f t="shared" si="193"/>
        <v>578.55200456811986</v>
      </c>
      <c r="AX359" s="5">
        <f t="shared" si="194"/>
        <v>682.58050986092883</v>
      </c>
      <c r="AY359" s="5">
        <f t="shared" si="195"/>
        <v>868.06155169535577</v>
      </c>
      <c r="AZ359" s="5">
        <f t="shared" si="196"/>
        <v>1050.1491951593709</v>
      </c>
      <c r="BA359" s="5">
        <f t="shared" si="197"/>
        <v>831.08434058304556</v>
      </c>
      <c r="BB359" s="5">
        <f t="shared" si="198"/>
        <v>731.99032275410582</v>
      </c>
      <c r="BC359" s="5">
        <f t="shared" si="199"/>
        <v>963.51779685668407</v>
      </c>
      <c r="BD359" s="5">
        <f t="shared" si="200"/>
        <v>919.79963966128196</v>
      </c>
      <c r="BE359" s="5">
        <f t="shared" si="201"/>
        <v>920.80849876310333</v>
      </c>
      <c r="BF359" s="5">
        <f t="shared" si="202"/>
        <v>1188.2957344319141</v>
      </c>
      <c r="BG359" s="5">
        <f t="shared" si="203"/>
        <v>1470.034303514077</v>
      </c>
      <c r="BH359" s="5">
        <f t="shared" si="204"/>
        <v>1250.4397724259575</v>
      </c>
      <c r="BI359" s="5">
        <f t="shared" si="205"/>
        <v>1349.8720614958552</v>
      </c>
      <c r="BJ359" s="5">
        <f t="shared" si="206"/>
        <v>1418.1238164546094</v>
      </c>
      <c r="BK359" s="5">
        <f t="shared" si="207"/>
        <v>1158.2686921640211</v>
      </c>
      <c r="BL359" s="5">
        <f t="shared" si="208"/>
        <v>1320.0945603405476</v>
      </c>
      <c r="BM359" s="5">
        <f t="shared" si="209"/>
        <v>1260.4769342335928</v>
      </c>
      <c r="BN359" s="5">
        <f t="shared" si="210"/>
        <v>1162.0711171676378</v>
      </c>
      <c r="BO359" s="5">
        <f t="shared" si="211"/>
        <v>1266.898857789653</v>
      </c>
    </row>
    <row r="360" spans="1:67" x14ac:dyDescent="0.3">
      <c r="A360">
        <f t="shared" si="212"/>
        <v>356</v>
      </c>
      <c r="B360">
        <f t="shared" si="180"/>
        <v>471</v>
      </c>
      <c r="C360" s="5">
        <f>AU360*EXP('Capital Market Assumptions'!$B$22+'Capital Market Assumptions'!$B$23*'Random Draws'!B359)</f>
        <v>470.35543512970133</v>
      </c>
      <c r="D360" s="5">
        <f>AV360*EXP('Capital Market Assumptions'!$B$22+'Capital Market Assumptions'!$B$23*'Random Draws'!C359)</f>
        <v>518.19480591163858</v>
      </c>
      <c r="E360" s="5">
        <f>AW360*EXP('Capital Market Assumptions'!$B$22+'Capital Market Assumptions'!$B$23*'Random Draws'!D359)</f>
        <v>542.36049467241128</v>
      </c>
      <c r="F360" s="5">
        <f>AX360*EXP('Capital Market Assumptions'!$B$22+'Capital Market Assumptions'!$B$23*'Random Draws'!E359)</f>
        <v>613.76405747361105</v>
      </c>
      <c r="G360" s="5">
        <f>AY360*EXP('Capital Market Assumptions'!$B$22+'Capital Market Assumptions'!$B$23*'Random Draws'!F359)</f>
        <v>612.93459993732517</v>
      </c>
      <c r="H360" s="5">
        <f>AZ360*EXP('Capital Market Assumptions'!$B$22+'Capital Market Assumptions'!$B$23*'Random Draws'!G359)</f>
        <v>565.18132390075823</v>
      </c>
      <c r="I360" s="5">
        <f>BA360*EXP('Capital Market Assumptions'!$B$22+'Capital Market Assumptions'!$B$23*'Random Draws'!H359)</f>
        <v>524.24637958568235</v>
      </c>
      <c r="J360" s="5">
        <f>BB360*EXP('Capital Market Assumptions'!$B$22+'Capital Market Assumptions'!$B$23*'Random Draws'!I359)</f>
        <v>666.71560810518258</v>
      </c>
      <c r="K360" s="5">
        <f>BC360*EXP('Capital Market Assumptions'!$B$22+'Capital Market Assumptions'!$B$23*'Random Draws'!J359)</f>
        <v>815.42098093823597</v>
      </c>
      <c r="L360" s="5">
        <f>BD360*EXP('Capital Market Assumptions'!$B$22+'Capital Market Assumptions'!$B$23*'Random Draws'!K359)</f>
        <v>778.13096384148662</v>
      </c>
      <c r="M360" s="5">
        <f>BE360*EXP('Capital Market Assumptions'!$B$22+'Capital Market Assumptions'!$B$23*'Random Draws'!L359)</f>
        <v>732.11673423654156</v>
      </c>
      <c r="N360" s="5">
        <f>BF360*EXP('Capital Market Assumptions'!$B$22+'Capital Market Assumptions'!$B$23*'Random Draws'!M359)</f>
        <v>664.22186094643121</v>
      </c>
      <c r="O360" s="5">
        <f>BG360*EXP('Capital Market Assumptions'!$B$22+'Capital Market Assumptions'!$B$23*'Random Draws'!N359)</f>
        <v>753.14919990921476</v>
      </c>
      <c r="P360" s="5">
        <f>BH360*EXP('Capital Market Assumptions'!$B$22+'Capital Market Assumptions'!$B$23*'Random Draws'!O359)</f>
        <v>854.31213001926596</v>
      </c>
      <c r="Q360" s="5">
        <f>BI360*EXP('Capital Market Assumptions'!$B$22+'Capital Market Assumptions'!$B$23*'Random Draws'!P359)</f>
        <v>945.28124892703454</v>
      </c>
      <c r="R360" s="5">
        <f>BJ360*EXP('Capital Market Assumptions'!$B$22+'Capital Market Assumptions'!$B$23*'Random Draws'!Q359)</f>
        <v>965.73411997578614</v>
      </c>
      <c r="S360" s="5">
        <f>BK360*EXP('Capital Market Assumptions'!$B$22+'Capital Market Assumptions'!$B$23*'Random Draws'!R359)</f>
        <v>822.34745969165431</v>
      </c>
      <c r="T360" s="5">
        <f>BL360*EXP('Capital Market Assumptions'!$B$22+'Capital Market Assumptions'!$B$23*'Random Draws'!S359)</f>
        <v>869.14651304465781</v>
      </c>
      <c r="U360" s="5">
        <f>BM360*EXP('Capital Market Assumptions'!$B$22+'Capital Market Assumptions'!$B$23*'Random Draws'!T359)</f>
        <v>885.94796445083421</v>
      </c>
      <c r="V360" s="5">
        <f>BN360*EXP('Capital Market Assumptions'!$B$22+'Capital Market Assumptions'!$B$23*'Random Draws'!U359)</f>
        <v>895.03943793126064</v>
      </c>
      <c r="X360">
        <f t="shared" si="182"/>
        <v>4.2999999999999261E-2</v>
      </c>
      <c r="Y360">
        <f t="shared" si="183"/>
        <v>1.0600000000000023</v>
      </c>
      <c r="Z360">
        <f t="shared" si="184"/>
        <v>2.0930000000000035</v>
      </c>
      <c r="AA360">
        <f t="shared" si="185"/>
        <v>3.1530000000000058</v>
      </c>
      <c r="AB360">
        <f t="shared" si="186"/>
        <v>4.2659999999999911</v>
      </c>
      <c r="AC360">
        <f t="shared" si="187"/>
        <v>5.3020000000000067</v>
      </c>
      <c r="AD360">
        <f t="shared" si="188"/>
        <v>6.3569999999999993</v>
      </c>
      <c r="AE360">
        <f t="shared" si="189"/>
        <v>7.3900000000000006</v>
      </c>
      <c r="AF360">
        <f t="shared" si="190"/>
        <v>8.3549999999999898</v>
      </c>
      <c r="AG360">
        <f t="shared" si="191"/>
        <v>9.2480000000000047</v>
      </c>
      <c r="AH360">
        <v>9.9540000000000006</v>
      </c>
      <c r="AI360">
        <v>10.536</v>
      </c>
      <c r="AJ360">
        <v>11.061999999999999</v>
      </c>
      <c r="AK360">
        <v>11.587</v>
      </c>
      <c r="AL360">
        <v>12.256</v>
      </c>
      <c r="AM360">
        <v>12.815</v>
      </c>
      <c r="AN360">
        <v>13.287000000000001</v>
      </c>
      <c r="AO360">
        <v>13.785</v>
      </c>
      <c r="AP360">
        <v>14.218999999999999</v>
      </c>
      <c r="AQ360">
        <v>14.718999999999999</v>
      </c>
      <c r="AS360">
        <f t="shared" si="213"/>
        <v>471</v>
      </c>
      <c r="AT360">
        <f t="shared" si="213"/>
        <v>471</v>
      </c>
      <c r="AU360">
        <f t="shared" si="213"/>
        <v>471</v>
      </c>
      <c r="AV360" s="5">
        <f t="shared" si="192"/>
        <v>470.31243512970133</v>
      </c>
      <c r="AW360" s="5">
        <f t="shared" si="193"/>
        <v>517.13480591163852</v>
      </c>
      <c r="AX360" s="5">
        <f t="shared" si="194"/>
        <v>540.26749467241132</v>
      </c>
      <c r="AY360" s="5">
        <f t="shared" si="195"/>
        <v>610.61105747361103</v>
      </c>
      <c r="AZ360" s="5">
        <f t="shared" si="196"/>
        <v>608.66859993732521</v>
      </c>
      <c r="BA360" s="5">
        <f t="shared" si="197"/>
        <v>559.87932390075821</v>
      </c>
      <c r="BB360" s="5">
        <f t="shared" si="198"/>
        <v>517.88937958568238</v>
      </c>
      <c r="BC360" s="5">
        <f t="shared" si="199"/>
        <v>659.3256081051826</v>
      </c>
      <c r="BD360" s="5">
        <f t="shared" si="200"/>
        <v>807.06598093823595</v>
      </c>
      <c r="BE360" s="5">
        <f t="shared" si="201"/>
        <v>768.88296384148657</v>
      </c>
      <c r="BF360" s="5">
        <f t="shared" si="202"/>
        <v>722.16273423654161</v>
      </c>
      <c r="BG360" s="5">
        <f t="shared" si="203"/>
        <v>653.68586094643126</v>
      </c>
      <c r="BH360" s="5">
        <f t="shared" si="204"/>
        <v>742.08719990921475</v>
      </c>
      <c r="BI360" s="5">
        <f t="shared" si="205"/>
        <v>842.72513001926598</v>
      </c>
      <c r="BJ360" s="5">
        <f t="shared" si="206"/>
        <v>933.02524892703457</v>
      </c>
      <c r="BK360" s="5">
        <f t="shared" si="207"/>
        <v>952.91911997578609</v>
      </c>
      <c r="BL360" s="5">
        <f t="shared" si="208"/>
        <v>809.06045969165427</v>
      </c>
      <c r="BM360" s="5">
        <f t="shared" si="209"/>
        <v>855.36151304465784</v>
      </c>
      <c r="BN360" s="5">
        <f t="shared" si="210"/>
        <v>871.72896445083416</v>
      </c>
      <c r="BO360" s="5">
        <f t="shared" si="211"/>
        <v>880.32043793126059</v>
      </c>
    </row>
    <row r="361" spans="1:67" x14ac:dyDescent="0.3">
      <c r="A361">
        <f t="shared" si="212"/>
        <v>357</v>
      </c>
      <c r="B361">
        <f t="shared" si="180"/>
        <v>471</v>
      </c>
      <c r="C361" s="5">
        <f>AU361*EXP('Capital Market Assumptions'!$B$22+'Capital Market Assumptions'!$B$23*'Random Draws'!B360)</f>
        <v>510.75456930201216</v>
      </c>
      <c r="D361" s="5">
        <f>AV361*EXP('Capital Market Assumptions'!$B$22+'Capital Market Assumptions'!$B$23*'Random Draws'!C360)</f>
        <v>599.44201016357852</v>
      </c>
      <c r="E361" s="5">
        <f>AW361*EXP('Capital Market Assumptions'!$B$22+'Capital Market Assumptions'!$B$23*'Random Draws'!D360)</f>
        <v>686.73723020463842</v>
      </c>
      <c r="F361" s="5">
        <f>AX361*EXP('Capital Market Assumptions'!$B$22+'Capital Market Assumptions'!$B$23*'Random Draws'!E360)</f>
        <v>803.5584939404132</v>
      </c>
      <c r="G361" s="5">
        <f>AY361*EXP('Capital Market Assumptions'!$B$22+'Capital Market Assumptions'!$B$23*'Random Draws'!F360)</f>
        <v>910.51043492170459</v>
      </c>
      <c r="H361" s="5">
        <f>AZ361*EXP('Capital Market Assumptions'!$B$22+'Capital Market Assumptions'!$B$23*'Random Draws'!G360)</f>
        <v>891.71269748245209</v>
      </c>
      <c r="I361" s="5">
        <f>BA361*EXP('Capital Market Assumptions'!$B$22+'Capital Market Assumptions'!$B$23*'Random Draws'!H360)</f>
        <v>1133.1329905229061</v>
      </c>
      <c r="J361" s="5">
        <f>BB361*EXP('Capital Market Assumptions'!$B$22+'Capital Market Assumptions'!$B$23*'Random Draws'!I360)</f>
        <v>1062.6271634933564</v>
      </c>
      <c r="K361" s="5">
        <f>BC361*EXP('Capital Market Assumptions'!$B$22+'Capital Market Assumptions'!$B$23*'Random Draws'!J360)</f>
        <v>1154.7402531834771</v>
      </c>
      <c r="L361" s="5">
        <f>BD361*EXP('Capital Market Assumptions'!$B$22+'Capital Market Assumptions'!$B$23*'Random Draws'!K360)</f>
        <v>993.04304800457794</v>
      </c>
      <c r="M361" s="5">
        <f>BE361*EXP('Capital Market Assumptions'!$B$22+'Capital Market Assumptions'!$B$23*'Random Draws'!L360)</f>
        <v>995.06173092607617</v>
      </c>
      <c r="N361" s="5">
        <f>BF361*EXP('Capital Market Assumptions'!$B$22+'Capital Market Assumptions'!$B$23*'Random Draws'!M360)</f>
        <v>1065.7529599353363</v>
      </c>
      <c r="O361" s="5">
        <f>BG361*EXP('Capital Market Assumptions'!$B$22+'Capital Market Assumptions'!$B$23*'Random Draws'!N360)</f>
        <v>1240.7848434852206</v>
      </c>
      <c r="P361" s="5">
        <f>BH361*EXP('Capital Market Assumptions'!$B$22+'Capital Market Assumptions'!$B$23*'Random Draws'!O360)</f>
        <v>1256.8963510603448</v>
      </c>
      <c r="Q361" s="5">
        <f>BI361*EXP('Capital Market Assumptions'!$B$22+'Capital Market Assumptions'!$B$23*'Random Draws'!P360)</f>
        <v>1835.9363169002472</v>
      </c>
      <c r="R361" s="5">
        <f>BJ361*EXP('Capital Market Assumptions'!$B$22+'Capital Market Assumptions'!$B$23*'Random Draws'!Q360)</f>
        <v>2129.0665373507909</v>
      </c>
      <c r="S361" s="5">
        <f>BK361*EXP('Capital Market Assumptions'!$B$22+'Capital Market Assumptions'!$B$23*'Random Draws'!R360)</f>
        <v>2408.2772580363803</v>
      </c>
      <c r="T361" s="5">
        <f>BL361*EXP('Capital Market Assumptions'!$B$22+'Capital Market Assumptions'!$B$23*'Random Draws'!S360)</f>
        <v>2754.2649638027979</v>
      </c>
      <c r="U361" s="5">
        <f>BM361*EXP('Capital Market Assumptions'!$B$22+'Capital Market Assumptions'!$B$23*'Random Draws'!T360)</f>
        <v>2551.8291976817341</v>
      </c>
      <c r="V361" s="5">
        <f>BN361*EXP('Capital Market Assumptions'!$B$22+'Capital Market Assumptions'!$B$23*'Random Draws'!U360)</f>
        <v>3302.6600848335602</v>
      </c>
      <c r="X361">
        <f t="shared" si="182"/>
        <v>4.2999999999999261E-2</v>
      </c>
      <c r="Y361">
        <f t="shared" si="183"/>
        <v>1.0600000000000023</v>
      </c>
      <c r="Z361">
        <f t="shared" si="184"/>
        <v>2.0930000000000035</v>
      </c>
      <c r="AA361">
        <f t="shared" si="185"/>
        <v>3.1530000000000058</v>
      </c>
      <c r="AB361">
        <f t="shared" si="186"/>
        <v>4.2659999999999911</v>
      </c>
      <c r="AC361">
        <f t="shared" si="187"/>
        <v>5.3020000000000067</v>
      </c>
      <c r="AD361">
        <f t="shared" si="188"/>
        <v>6.3569999999999993</v>
      </c>
      <c r="AE361">
        <f t="shared" si="189"/>
        <v>7.3900000000000006</v>
      </c>
      <c r="AF361">
        <f t="shared" si="190"/>
        <v>8.3549999999999898</v>
      </c>
      <c r="AG361">
        <f t="shared" si="191"/>
        <v>9.2480000000000047</v>
      </c>
      <c r="AH361">
        <v>9.9540000000000006</v>
      </c>
      <c r="AI361">
        <v>10.536</v>
      </c>
      <c r="AJ361">
        <v>11.061999999999999</v>
      </c>
      <c r="AK361">
        <v>11.587</v>
      </c>
      <c r="AL361">
        <v>12.256</v>
      </c>
      <c r="AM361">
        <v>12.815</v>
      </c>
      <c r="AN361">
        <v>13.287000000000001</v>
      </c>
      <c r="AO361">
        <v>13.785</v>
      </c>
      <c r="AP361">
        <v>14.218999999999999</v>
      </c>
      <c r="AQ361">
        <v>14.718999999999999</v>
      </c>
      <c r="AS361">
        <f t="shared" si="213"/>
        <v>471</v>
      </c>
      <c r="AT361">
        <f t="shared" si="213"/>
        <v>471</v>
      </c>
      <c r="AU361">
        <f t="shared" si="213"/>
        <v>471</v>
      </c>
      <c r="AV361" s="5">
        <f t="shared" si="192"/>
        <v>510.71156930201215</v>
      </c>
      <c r="AW361" s="5">
        <f t="shared" si="193"/>
        <v>598.38201016357857</v>
      </c>
      <c r="AX361" s="5">
        <f t="shared" si="194"/>
        <v>684.64423020463846</v>
      </c>
      <c r="AY361" s="5">
        <f t="shared" si="195"/>
        <v>800.40549394041318</v>
      </c>
      <c r="AZ361" s="5">
        <f t="shared" si="196"/>
        <v>906.24443492170462</v>
      </c>
      <c r="BA361" s="5">
        <f t="shared" si="197"/>
        <v>886.41069748245206</v>
      </c>
      <c r="BB361" s="5">
        <f t="shared" si="198"/>
        <v>1126.7759905229061</v>
      </c>
      <c r="BC361" s="5">
        <f t="shared" si="199"/>
        <v>1055.2371634933563</v>
      </c>
      <c r="BD361" s="5">
        <f t="shared" si="200"/>
        <v>1146.3852531834771</v>
      </c>
      <c r="BE361" s="5">
        <f t="shared" si="201"/>
        <v>983.79504800457789</v>
      </c>
      <c r="BF361" s="5">
        <f t="shared" si="202"/>
        <v>985.10773092607621</v>
      </c>
      <c r="BG361" s="5">
        <f t="shared" si="203"/>
        <v>1055.2169599353363</v>
      </c>
      <c r="BH361" s="5">
        <f t="shared" si="204"/>
        <v>1229.7228434852207</v>
      </c>
      <c r="BI361" s="5">
        <f t="shared" si="205"/>
        <v>1245.3093510603449</v>
      </c>
      <c r="BJ361" s="5">
        <f t="shared" si="206"/>
        <v>1823.6803169002471</v>
      </c>
      <c r="BK361" s="5">
        <f t="shared" si="207"/>
        <v>2116.2515373507908</v>
      </c>
      <c r="BL361" s="5">
        <f t="shared" si="208"/>
        <v>2394.9902580363805</v>
      </c>
      <c r="BM361" s="5">
        <f t="shared" si="209"/>
        <v>2740.479963802798</v>
      </c>
      <c r="BN361" s="5">
        <f t="shared" si="210"/>
        <v>2537.610197681734</v>
      </c>
      <c r="BO361" s="5">
        <f t="shared" si="211"/>
        <v>3287.9410848335601</v>
      </c>
    </row>
    <row r="362" spans="1:67" x14ac:dyDescent="0.3">
      <c r="A362">
        <f t="shared" si="212"/>
        <v>358</v>
      </c>
      <c r="B362">
        <f t="shared" si="180"/>
        <v>471</v>
      </c>
      <c r="C362" s="5">
        <f>AU362*EXP('Capital Market Assumptions'!$B$22+'Capital Market Assumptions'!$B$23*'Random Draws'!B361)</f>
        <v>538.83647537735112</v>
      </c>
      <c r="D362" s="5">
        <f>AV362*EXP('Capital Market Assumptions'!$B$22+'Capital Market Assumptions'!$B$23*'Random Draws'!C361)</f>
        <v>564.45683319495299</v>
      </c>
      <c r="E362" s="5">
        <f>AW362*EXP('Capital Market Assumptions'!$B$22+'Capital Market Assumptions'!$B$23*'Random Draws'!D361)</f>
        <v>657.69705549850687</v>
      </c>
      <c r="F362" s="5">
        <f>AX362*EXP('Capital Market Assumptions'!$B$22+'Capital Market Assumptions'!$B$23*'Random Draws'!E361)</f>
        <v>642.25482111800852</v>
      </c>
      <c r="G362" s="5">
        <f>AY362*EXP('Capital Market Assumptions'!$B$22+'Capital Market Assumptions'!$B$23*'Random Draws'!F361)</f>
        <v>641.05463935577279</v>
      </c>
      <c r="H362" s="5">
        <f>AZ362*EXP('Capital Market Assumptions'!$B$22+'Capital Market Assumptions'!$B$23*'Random Draws'!G361)</f>
        <v>596.05185436070201</v>
      </c>
      <c r="I362" s="5">
        <f>BA362*EXP('Capital Market Assumptions'!$B$22+'Capital Market Assumptions'!$B$23*'Random Draws'!H361)</f>
        <v>624.27379785994003</v>
      </c>
      <c r="J362" s="5">
        <f>BB362*EXP('Capital Market Assumptions'!$B$22+'Capital Market Assumptions'!$B$23*'Random Draws'!I361)</f>
        <v>681.80266154196477</v>
      </c>
      <c r="K362" s="5">
        <f>BC362*EXP('Capital Market Assumptions'!$B$22+'Capital Market Assumptions'!$B$23*'Random Draws'!J361)</f>
        <v>684.27328703651733</v>
      </c>
      <c r="L362" s="5">
        <f>BD362*EXP('Capital Market Assumptions'!$B$22+'Capital Market Assumptions'!$B$23*'Random Draws'!K361)</f>
        <v>818.43972803674455</v>
      </c>
      <c r="M362" s="5">
        <f>BE362*EXP('Capital Market Assumptions'!$B$22+'Capital Market Assumptions'!$B$23*'Random Draws'!L361)</f>
        <v>723.36423275591869</v>
      </c>
      <c r="N362" s="5">
        <f>BF362*EXP('Capital Market Assumptions'!$B$22+'Capital Market Assumptions'!$B$23*'Random Draws'!M361)</f>
        <v>721.04913966575282</v>
      </c>
      <c r="O362" s="5">
        <f>BG362*EXP('Capital Market Assumptions'!$B$22+'Capital Market Assumptions'!$B$23*'Random Draws'!N361)</f>
        <v>705.09150697036671</v>
      </c>
      <c r="P362" s="5">
        <f>BH362*EXP('Capital Market Assumptions'!$B$22+'Capital Market Assumptions'!$B$23*'Random Draws'!O361)</f>
        <v>763.02463501405157</v>
      </c>
      <c r="Q362" s="5">
        <f>BI362*EXP('Capital Market Assumptions'!$B$22+'Capital Market Assumptions'!$B$23*'Random Draws'!P361)</f>
        <v>844.07208640180318</v>
      </c>
      <c r="R362" s="5">
        <f>BJ362*EXP('Capital Market Assumptions'!$B$22+'Capital Market Assumptions'!$B$23*'Random Draws'!Q361)</f>
        <v>919.50812439137462</v>
      </c>
      <c r="S362" s="5">
        <f>BK362*EXP('Capital Market Assumptions'!$B$22+'Capital Market Assumptions'!$B$23*'Random Draws'!R361)</f>
        <v>1031.0412650208702</v>
      </c>
      <c r="T362" s="5">
        <f>BL362*EXP('Capital Market Assumptions'!$B$22+'Capital Market Assumptions'!$B$23*'Random Draws'!S361)</f>
        <v>1311.0731250282408</v>
      </c>
      <c r="U362" s="5">
        <f>BM362*EXP('Capital Market Assumptions'!$B$22+'Capital Market Assumptions'!$B$23*'Random Draws'!T361)</f>
        <v>1371.7098894255012</v>
      </c>
      <c r="V362" s="5">
        <f>BN362*EXP('Capital Market Assumptions'!$B$22+'Capital Market Assumptions'!$B$23*'Random Draws'!U361)</f>
        <v>1160.4859132011684</v>
      </c>
      <c r="X362">
        <f t="shared" si="182"/>
        <v>4.2999999999999261E-2</v>
      </c>
      <c r="Y362">
        <f t="shared" si="183"/>
        <v>1.0600000000000023</v>
      </c>
      <c r="Z362">
        <f t="shared" si="184"/>
        <v>2.0930000000000035</v>
      </c>
      <c r="AA362">
        <f t="shared" si="185"/>
        <v>3.1530000000000058</v>
      </c>
      <c r="AB362">
        <f t="shared" si="186"/>
        <v>4.2659999999999911</v>
      </c>
      <c r="AC362">
        <f t="shared" si="187"/>
        <v>5.3020000000000067</v>
      </c>
      <c r="AD362">
        <f t="shared" si="188"/>
        <v>6.3569999999999993</v>
      </c>
      <c r="AE362">
        <f t="shared" si="189"/>
        <v>7.3900000000000006</v>
      </c>
      <c r="AF362">
        <f t="shared" si="190"/>
        <v>8.3549999999999898</v>
      </c>
      <c r="AG362">
        <f t="shared" si="191"/>
        <v>9.2480000000000047</v>
      </c>
      <c r="AH362">
        <v>9.9540000000000006</v>
      </c>
      <c r="AI362">
        <v>10.536</v>
      </c>
      <c r="AJ362">
        <v>11.061999999999999</v>
      </c>
      <c r="AK362">
        <v>11.587</v>
      </c>
      <c r="AL362">
        <v>12.256</v>
      </c>
      <c r="AM362">
        <v>12.815</v>
      </c>
      <c r="AN362">
        <v>13.287000000000001</v>
      </c>
      <c r="AO362">
        <v>13.785</v>
      </c>
      <c r="AP362">
        <v>14.218999999999999</v>
      </c>
      <c r="AQ362">
        <v>14.718999999999999</v>
      </c>
      <c r="AS362">
        <f t="shared" si="213"/>
        <v>471</v>
      </c>
      <c r="AT362">
        <f t="shared" si="213"/>
        <v>471</v>
      </c>
      <c r="AU362">
        <f t="shared" si="213"/>
        <v>471</v>
      </c>
      <c r="AV362" s="5">
        <f t="shared" si="192"/>
        <v>538.79347537735111</v>
      </c>
      <c r="AW362" s="5">
        <f t="shared" si="193"/>
        <v>563.39683319495293</v>
      </c>
      <c r="AX362" s="5">
        <f t="shared" si="194"/>
        <v>655.60405549850691</v>
      </c>
      <c r="AY362" s="5">
        <f t="shared" si="195"/>
        <v>639.1018211180085</v>
      </c>
      <c r="AZ362" s="5">
        <f t="shared" si="196"/>
        <v>636.78863935577283</v>
      </c>
      <c r="BA362" s="5">
        <f t="shared" si="197"/>
        <v>590.74985436070199</v>
      </c>
      <c r="BB362" s="5">
        <f t="shared" si="198"/>
        <v>617.91679785994006</v>
      </c>
      <c r="BC362" s="5">
        <f t="shared" si="199"/>
        <v>674.41266154196478</v>
      </c>
      <c r="BD362" s="5">
        <f t="shared" si="200"/>
        <v>675.91828703651731</v>
      </c>
      <c r="BE362" s="5">
        <f t="shared" si="201"/>
        <v>809.19172803674451</v>
      </c>
      <c r="BF362" s="5">
        <f t="shared" si="202"/>
        <v>713.41023275591874</v>
      </c>
      <c r="BG362" s="5">
        <f t="shared" si="203"/>
        <v>710.51313966575287</v>
      </c>
      <c r="BH362" s="5">
        <f t="shared" si="204"/>
        <v>694.0295069703667</v>
      </c>
      <c r="BI362" s="5">
        <f t="shared" si="205"/>
        <v>751.43763501405158</v>
      </c>
      <c r="BJ362" s="5">
        <f t="shared" si="206"/>
        <v>831.8160864018032</v>
      </c>
      <c r="BK362" s="5">
        <f t="shared" si="207"/>
        <v>906.69312439137457</v>
      </c>
      <c r="BL362" s="5">
        <f t="shared" si="208"/>
        <v>1017.7542650208702</v>
      </c>
      <c r="BM362" s="5">
        <f t="shared" si="209"/>
        <v>1297.2881250282408</v>
      </c>
      <c r="BN362" s="5">
        <f t="shared" si="210"/>
        <v>1357.4908894255011</v>
      </c>
      <c r="BO362" s="5">
        <f t="shared" si="211"/>
        <v>1145.7669132011683</v>
      </c>
    </row>
    <row r="363" spans="1:67" x14ac:dyDescent="0.3">
      <c r="A363">
        <f t="shared" si="212"/>
        <v>359</v>
      </c>
      <c r="B363">
        <f t="shared" si="180"/>
        <v>471</v>
      </c>
      <c r="C363" s="5">
        <f>AU363*EXP('Capital Market Assumptions'!$B$22+'Capital Market Assumptions'!$B$23*'Random Draws'!B362)</f>
        <v>511.36357270301755</v>
      </c>
      <c r="D363" s="5">
        <f>AV363*EXP('Capital Market Assumptions'!$B$22+'Capital Market Assumptions'!$B$23*'Random Draws'!C362)</f>
        <v>470.52848523208763</v>
      </c>
      <c r="E363" s="5">
        <f>AW363*EXP('Capital Market Assumptions'!$B$22+'Capital Market Assumptions'!$B$23*'Random Draws'!D362)</f>
        <v>553.87072892666367</v>
      </c>
      <c r="F363" s="5">
        <f>AX363*EXP('Capital Market Assumptions'!$B$22+'Capital Market Assumptions'!$B$23*'Random Draws'!E362)</f>
        <v>644.62425169107325</v>
      </c>
      <c r="G363" s="5">
        <f>AY363*EXP('Capital Market Assumptions'!$B$22+'Capital Market Assumptions'!$B$23*'Random Draws'!F362)</f>
        <v>624.84546323342829</v>
      </c>
      <c r="H363" s="5">
        <f>AZ363*EXP('Capital Market Assumptions'!$B$22+'Capital Market Assumptions'!$B$23*'Random Draws'!G362)</f>
        <v>797.0380287941997</v>
      </c>
      <c r="I363" s="5">
        <f>BA363*EXP('Capital Market Assumptions'!$B$22+'Capital Market Assumptions'!$B$23*'Random Draws'!H362)</f>
        <v>926.87129282041417</v>
      </c>
      <c r="J363" s="5">
        <f>BB363*EXP('Capital Market Assumptions'!$B$22+'Capital Market Assumptions'!$B$23*'Random Draws'!I362)</f>
        <v>891.32192008290588</v>
      </c>
      <c r="K363" s="5">
        <f>BC363*EXP('Capital Market Assumptions'!$B$22+'Capital Market Assumptions'!$B$23*'Random Draws'!J362)</f>
        <v>846.36005969263636</v>
      </c>
      <c r="L363" s="5">
        <f>BD363*EXP('Capital Market Assumptions'!$B$22+'Capital Market Assumptions'!$B$23*'Random Draws'!K362)</f>
        <v>903.80180832792246</v>
      </c>
      <c r="M363" s="5">
        <f>BE363*EXP('Capital Market Assumptions'!$B$22+'Capital Market Assumptions'!$B$23*'Random Draws'!L362)</f>
        <v>954.41422114838747</v>
      </c>
      <c r="N363" s="5">
        <f>BF363*EXP('Capital Market Assumptions'!$B$22+'Capital Market Assumptions'!$B$23*'Random Draws'!M362)</f>
        <v>1009.5702172385271</v>
      </c>
      <c r="O363" s="5">
        <f>BG363*EXP('Capital Market Assumptions'!$B$22+'Capital Market Assumptions'!$B$23*'Random Draws'!N362)</f>
        <v>1254.8940896241734</v>
      </c>
      <c r="P363" s="5">
        <f>BH363*EXP('Capital Market Assumptions'!$B$22+'Capital Market Assumptions'!$B$23*'Random Draws'!O362)</f>
        <v>1464.1645105911043</v>
      </c>
      <c r="Q363" s="5">
        <f>BI363*EXP('Capital Market Assumptions'!$B$22+'Capital Market Assumptions'!$B$23*'Random Draws'!P362)</f>
        <v>1524.5754236972223</v>
      </c>
      <c r="R363" s="5">
        <f>BJ363*EXP('Capital Market Assumptions'!$B$22+'Capital Market Assumptions'!$B$23*'Random Draws'!Q362)</f>
        <v>1420.8200743277089</v>
      </c>
      <c r="S363" s="5">
        <f>BK363*EXP('Capital Market Assumptions'!$B$22+'Capital Market Assumptions'!$B$23*'Random Draws'!R362)</f>
        <v>1354.021436435394</v>
      </c>
      <c r="T363" s="5">
        <f>BL363*EXP('Capital Market Assumptions'!$B$22+'Capital Market Assumptions'!$B$23*'Random Draws'!S362)</f>
        <v>1577.1894927976925</v>
      </c>
      <c r="U363" s="5">
        <f>BM363*EXP('Capital Market Assumptions'!$B$22+'Capital Market Assumptions'!$B$23*'Random Draws'!T362)</f>
        <v>1785.4576346857393</v>
      </c>
      <c r="V363" s="5">
        <f>BN363*EXP('Capital Market Assumptions'!$B$22+'Capital Market Assumptions'!$B$23*'Random Draws'!U362)</f>
        <v>1946.6157365340496</v>
      </c>
      <c r="X363">
        <f t="shared" si="182"/>
        <v>4.2999999999999261E-2</v>
      </c>
      <c r="Y363">
        <f t="shared" si="183"/>
        <v>1.0600000000000023</v>
      </c>
      <c r="Z363">
        <f t="shared" si="184"/>
        <v>2.0930000000000035</v>
      </c>
      <c r="AA363">
        <f t="shared" si="185"/>
        <v>3.1530000000000058</v>
      </c>
      <c r="AB363">
        <f t="shared" si="186"/>
        <v>4.2659999999999911</v>
      </c>
      <c r="AC363">
        <f t="shared" si="187"/>
        <v>5.3020000000000067</v>
      </c>
      <c r="AD363">
        <f t="shared" si="188"/>
        <v>6.3569999999999993</v>
      </c>
      <c r="AE363">
        <f t="shared" si="189"/>
        <v>7.3900000000000006</v>
      </c>
      <c r="AF363">
        <f t="shared" si="190"/>
        <v>8.3549999999999898</v>
      </c>
      <c r="AG363">
        <f t="shared" si="191"/>
        <v>9.2480000000000047</v>
      </c>
      <c r="AH363">
        <v>9.9540000000000006</v>
      </c>
      <c r="AI363">
        <v>10.536</v>
      </c>
      <c r="AJ363">
        <v>11.061999999999999</v>
      </c>
      <c r="AK363">
        <v>11.587</v>
      </c>
      <c r="AL363">
        <v>12.256</v>
      </c>
      <c r="AM363">
        <v>12.815</v>
      </c>
      <c r="AN363">
        <v>13.287000000000001</v>
      </c>
      <c r="AO363">
        <v>13.785</v>
      </c>
      <c r="AP363">
        <v>14.218999999999999</v>
      </c>
      <c r="AQ363">
        <v>14.718999999999999</v>
      </c>
      <c r="AS363">
        <f t="shared" si="213"/>
        <v>471</v>
      </c>
      <c r="AT363">
        <f t="shared" si="213"/>
        <v>471</v>
      </c>
      <c r="AU363">
        <f t="shared" si="213"/>
        <v>471</v>
      </c>
      <c r="AV363" s="5">
        <f t="shared" si="192"/>
        <v>511.32057270301755</v>
      </c>
      <c r="AW363" s="5">
        <f t="shared" si="193"/>
        <v>469.46848523208763</v>
      </c>
      <c r="AX363" s="5">
        <f t="shared" si="194"/>
        <v>551.77772892666371</v>
      </c>
      <c r="AY363" s="5">
        <f t="shared" si="195"/>
        <v>641.47125169107323</v>
      </c>
      <c r="AZ363" s="5">
        <f t="shared" si="196"/>
        <v>620.57946323342833</v>
      </c>
      <c r="BA363" s="5">
        <f t="shared" si="197"/>
        <v>791.73602879419968</v>
      </c>
      <c r="BB363" s="5">
        <f t="shared" si="198"/>
        <v>920.5142928204142</v>
      </c>
      <c r="BC363" s="5">
        <f t="shared" si="199"/>
        <v>883.93192008290589</v>
      </c>
      <c r="BD363" s="5">
        <f t="shared" si="200"/>
        <v>838.00505969263634</v>
      </c>
      <c r="BE363" s="5">
        <f t="shared" si="201"/>
        <v>894.55380832792241</v>
      </c>
      <c r="BF363" s="5">
        <f t="shared" si="202"/>
        <v>944.46022114838752</v>
      </c>
      <c r="BG363" s="5">
        <f t="shared" si="203"/>
        <v>999.03421723852716</v>
      </c>
      <c r="BH363" s="5">
        <f t="shared" si="204"/>
        <v>1243.8320896241735</v>
      </c>
      <c r="BI363" s="5">
        <f t="shared" si="205"/>
        <v>1452.5775105911043</v>
      </c>
      <c r="BJ363" s="5">
        <f t="shared" si="206"/>
        <v>1512.3194236972222</v>
      </c>
      <c r="BK363" s="5">
        <f t="shared" si="207"/>
        <v>1408.0050743277088</v>
      </c>
      <c r="BL363" s="5">
        <f t="shared" si="208"/>
        <v>1340.7344364353939</v>
      </c>
      <c r="BM363" s="5">
        <f t="shared" si="209"/>
        <v>1563.4044927976925</v>
      </c>
      <c r="BN363" s="5">
        <f t="shared" si="210"/>
        <v>1771.2386346857393</v>
      </c>
      <c r="BO363" s="5">
        <f t="shared" si="211"/>
        <v>1931.8967365340495</v>
      </c>
    </row>
    <row r="364" spans="1:67" x14ac:dyDescent="0.3">
      <c r="A364">
        <f t="shared" si="212"/>
        <v>360</v>
      </c>
      <c r="B364">
        <f t="shared" si="180"/>
        <v>471</v>
      </c>
      <c r="C364" s="5">
        <f>AU364*EXP('Capital Market Assumptions'!$B$22+'Capital Market Assumptions'!$B$23*'Random Draws'!B363)</f>
        <v>454.20330782258822</v>
      </c>
      <c r="D364" s="5">
        <f>AV364*EXP('Capital Market Assumptions'!$B$22+'Capital Market Assumptions'!$B$23*'Random Draws'!C363)</f>
        <v>445.11461321742235</v>
      </c>
      <c r="E364" s="5">
        <f>AW364*EXP('Capital Market Assumptions'!$B$22+'Capital Market Assumptions'!$B$23*'Random Draws'!D363)</f>
        <v>468.95707844462311</v>
      </c>
      <c r="F364" s="5">
        <f>AX364*EXP('Capital Market Assumptions'!$B$22+'Capital Market Assumptions'!$B$23*'Random Draws'!E363)</f>
        <v>491.94917168938093</v>
      </c>
      <c r="G364" s="5">
        <f>AY364*EXP('Capital Market Assumptions'!$B$22+'Capital Market Assumptions'!$B$23*'Random Draws'!F363)</f>
        <v>564.00103551067593</v>
      </c>
      <c r="H364" s="5">
        <f>AZ364*EXP('Capital Market Assumptions'!$B$22+'Capital Market Assumptions'!$B$23*'Random Draws'!G363)</f>
        <v>649.19278131809369</v>
      </c>
      <c r="I364" s="5">
        <f>BA364*EXP('Capital Market Assumptions'!$B$22+'Capital Market Assumptions'!$B$23*'Random Draws'!H363)</f>
        <v>763.45779907741758</v>
      </c>
      <c r="J364" s="5">
        <f>BB364*EXP('Capital Market Assumptions'!$B$22+'Capital Market Assumptions'!$B$23*'Random Draws'!I363)</f>
        <v>806.21778629944799</v>
      </c>
      <c r="K364" s="5">
        <f>BC364*EXP('Capital Market Assumptions'!$B$22+'Capital Market Assumptions'!$B$23*'Random Draws'!J363)</f>
        <v>772.91977358116731</v>
      </c>
      <c r="L364" s="5">
        <f>BD364*EXP('Capital Market Assumptions'!$B$22+'Capital Market Assumptions'!$B$23*'Random Draws'!K363)</f>
        <v>916.75850891222899</v>
      </c>
      <c r="M364" s="5">
        <f>BE364*EXP('Capital Market Assumptions'!$B$22+'Capital Market Assumptions'!$B$23*'Random Draws'!L363)</f>
        <v>897.44527369504715</v>
      </c>
      <c r="N364" s="5">
        <f>BF364*EXP('Capital Market Assumptions'!$B$22+'Capital Market Assumptions'!$B$23*'Random Draws'!M363)</f>
        <v>1036.9872093880924</v>
      </c>
      <c r="O364" s="5">
        <f>BG364*EXP('Capital Market Assumptions'!$B$22+'Capital Market Assumptions'!$B$23*'Random Draws'!N363)</f>
        <v>1299.3385550608689</v>
      </c>
      <c r="P364" s="5">
        <f>BH364*EXP('Capital Market Assumptions'!$B$22+'Capital Market Assumptions'!$B$23*'Random Draws'!O363)</f>
        <v>1177.4060210169323</v>
      </c>
      <c r="Q364" s="5">
        <f>BI364*EXP('Capital Market Assumptions'!$B$22+'Capital Market Assumptions'!$B$23*'Random Draws'!P363)</f>
        <v>1351.7012047696246</v>
      </c>
      <c r="R364" s="5">
        <f>BJ364*EXP('Capital Market Assumptions'!$B$22+'Capital Market Assumptions'!$B$23*'Random Draws'!Q363)</f>
        <v>1348.2592815344854</v>
      </c>
      <c r="S364" s="5">
        <f>BK364*EXP('Capital Market Assumptions'!$B$22+'Capital Market Assumptions'!$B$23*'Random Draws'!R363)</f>
        <v>1630.756987826187</v>
      </c>
      <c r="T364" s="5">
        <f>BL364*EXP('Capital Market Assumptions'!$B$22+'Capital Market Assumptions'!$B$23*'Random Draws'!S363)</f>
        <v>1724.8884466895133</v>
      </c>
      <c r="U364" s="5">
        <f>BM364*EXP('Capital Market Assumptions'!$B$22+'Capital Market Assumptions'!$B$23*'Random Draws'!T363)</f>
        <v>1976.4757752445321</v>
      </c>
      <c r="V364" s="5">
        <f>BN364*EXP('Capital Market Assumptions'!$B$22+'Capital Market Assumptions'!$B$23*'Random Draws'!U363)</f>
        <v>2129.564702865684</v>
      </c>
      <c r="X364">
        <f t="shared" si="182"/>
        <v>4.2999999999999261E-2</v>
      </c>
      <c r="Y364">
        <f t="shared" si="183"/>
        <v>1.0600000000000023</v>
      </c>
      <c r="Z364">
        <f t="shared" si="184"/>
        <v>2.0930000000000035</v>
      </c>
      <c r="AA364">
        <f t="shared" si="185"/>
        <v>3.1530000000000058</v>
      </c>
      <c r="AB364">
        <f t="shared" si="186"/>
        <v>4.2659999999999911</v>
      </c>
      <c r="AC364">
        <f t="shared" si="187"/>
        <v>5.3020000000000067</v>
      </c>
      <c r="AD364">
        <f t="shared" si="188"/>
        <v>6.3569999999999993</v>
      </c>
      <c r="AE364">
        <f t="shared" si="189"/>
        <v>7.3900000000000006</v>
      </c>
      <c r="AF364">
        <f t="shared" si="190"/>
        <v>8.3549999999999898</v>
      </c>
      <c r="AG364">
        <f t="shared" si="191"/>
        <v>9.2480000000000047</v>
      </c>
      <c r="AH364">
        <v>9.9540000000000006</v>
      </c>
      <c r="AI364">
        <v>10.536</v>
      </c>
      <c r="AJ364">
        <v>11.061999999999999</v>
      </c>
      <c r="AK364">
        <v>11.587</v>
      </c>
      <c r="AL364">
        <v>12.256</v>
      </c>
      <c r="AM364">
        <v>12.815</v>
      </c>
      <c r="AN364">
        <v>13.287000000000001</v>
      </c>
      <c r="AO364">
        <v>13.785</v>
      </c>
      <c r="AP364">
        <v>14.218999999999999</v>
      </c>
      <c r="AQ364">
        <v>14.718999999999999</v>
      </c>
      <c r="AS364">
        <f t="shared" si="213"/>
        <v>471</v>
      </c>
      <c r="AT364">
        <f t="shared" si="213"/>
        <v>471</v>
      </c>
      <c r="AU364">
        <f t="shared" si="213"/>
        <v>471</v>
      </c>
      <c r="AV364" s="5">
        <f t="shared" si="192"/>
        <v>454.16030782258821</v>
      </c>
      <c r="AW364" s="5">
        <f t="shared" si="193"/>
        <v>444.05461321742234</v>
      </c>
      <c r="AX364" s="5">
        <f t="shared" si="194"/>
        <v>466.86407844462309</v>
      </c>
      <c r="AY364" s="5">
        <f t="shared" si="195"/>
        <v>488.79617168938091</v>
      </c>
      <c r="AZ364" s="5">
        <f t="shared" si="196"/>
        <v>559.73503551067597</v>
      </c>
      <c r="BA364" s="5">
        <f t="shared" si="197"/>
        <v>643.89078131809367</v>
      </c>
      <c r="BB364" s="5">
        <f t="shared" si="198"/>
        <v>757.10079907741761</v>
      </c>
      <c r="BC364" s="5">
        <f t="shared" si="199"/>
        <v>798.82778629944801</v>
      </c>
      <c r="BD364" s="5">
        <f t="shared" si="200"/>
        <v>764.56477358116729</v>
      </c>
      <c r="BE364" s="5">
        <f t="shared" si="201"/>
        <v>907.51050891222894</v>
      </c>
      <c r="BF364" s="5">
        <f t="shared" si="202"/>
        <v>887.4912736950472</v>
      </c>
      <c r="BG364" s="5">
        <f t="shared" si="203"/>
        <v>1026.4512093880924</v>
      </c>
      <c r="BH364" s="5">
        <f t="shared" si="204"/>
        <v>1288.276555060869</v>
      </c>
      <c r="BI364" s="5">
        <f t="shared" si="205"/>
        <v>1165.8190210169323</v>
      </c>
      <c r="BJ364" s="5">
        <f t="shared" si="206"/>
        <v>1339.4452047696245</v>
      </c>
      <c r="BK364" s="5">
        <f t="shared" si="207"/>
        <v>1335.4442815344853</v>
      </c>
      <c r="BL364" s="5">
        <f t="shared" si="208"/>
        <v>1617.469987826187</v>
      </c>
      <c r="BM364" s="5">
        <f t="shared" si="209"/>
        <v>1711.1034466895132</v>
      </c>
      <c r="BN364" s="5">
        <f t="shared" si="210"/>
        <v>1962.256775244532</v>
      </c>
      <c r="BO364" s="5">
        <f t="shared" si="211"/>
        <v>2114.845702865684</v>
      </c>
    </row>
    <row r="365" spans="1:67" x14ac:dyDescent="0.3">
      <c r="A365">
        <f t="shared" si="212"/>
        <v>361</v>
      </c>
      <c r="B365">
        <f t="shared" si="180"/>
        <v>471</v>
      </c>
      <c r="C365" s="5">
        <f>AU365*EXP('Capital Market Assumptions'!$B$22+'Capital Market Assumptions'!$B$23*'Random Draws'!B364)</f>
        <v>477.90615975793423</v>
      </c>
      <c r="D365" s="5">
        <f>AV365*EXP('Capital Market Assumptions'!$B$22+'Capital Market Assumptions'!$B$23*'Random Draws'!C364)</f>
        <v>560.82881557428925</v>
      </c>
      <c r="E365" s="5">
        <f>AW365*EXP('Capital Market Assumptions'!$B$22+'Capital Market Assumptions'!$B$23*'Random Draws'!D364)</f>
        <v>753.02658892540694</v>
      </c>
      <c r="F365" s="5">
        <f>AX365*EXP('Capital Market Assumptions'!$B$22+'Capital Market Assumptions'!$B$23*'Random Draws'!E364)</f>
        <v>878.58103569017453</v>
      </c>
      <c r="G365" s="5">
        <f>AY365*EXP('Capital Market Assumptions'!$B$22+'Capital Market Assumptions'!$B$23*'Random Draws'!F364)</f>
        <v>1077.1474269496555</v>
      </c>
      <c r="H365" s="5">
        <f>AZ365*EXP('Capital Market Assumptions'!$B$22+'Capital Market Assumptions'!$B$23*'Random Draws'!G364)</f>
        <v>1127.027984031487</v>
      </c>
      <c r="I365" s="5">
        <f>BA365*EXP('Capital Market Assumptions'!$B$22+'Capital Market Assumptions'!$B$23*'Random Draws'!H364)</f>
        <v>1116.2115699392675</v>
      </c>
      <c r="J365" s="5">
        <f>BB365*EXP('Capital Market Assumptions'!$B$22+'Capital Market Assumptions'!$B$23*'Random Draws'!I364)</f>
        <v>925.49127206086246</v>
      </c>
      <c r="K365" s="5">
        <f>BC365*EXP('Capital Market Assumptions'!$B$22+'Capital Market Assumptions'!$B$23*'Random Draws'!J364)</f>
        <v>1248.596705005087</v>
      </c>
      <c r="L365" s="5">
        <f>BD365*EXP('Capital Market Assumptions'!$B$22+'Capital Market Assumptions'!$B$23*'Random Draws'!K364)</f>
        <v>1339.6930036817953</v>
      </c>
      <c r="M365" s="5">
        <f>BE365*EXP('Capital Market Assumptions'!$B$22+'Capital Market Assumptions'!$B$23*'Random Draws'!L364)</f>
        <v>1368.5261287463793</v>
      </c>
      <c r="N365" s="5">
        <f>BF365*EXP('Capital Market Assumptions'!$B$22+'Capital Market Assumptions'!$B$23*'Random Draws'!M364)</f>
        <v>1374.4124659177025</v>
      </c>
      <c r="O365" s="5">
        <f>BG365*EXP('Capital Market Assumptions'!$B$22+'Capital Market Assumptions'!$B$23*'Random Draws'!N364)</f>
        <v>1267.7496766041534</v>
      </c>
      <c r="P365" s="5">
        <f>BH365*EXP('Capital Market Assumptions'!$B$22+'Capital Market Assumptions'!$B$23*'Random Draws'!O364)</f>
        <v>1524.2858966792851</v>
      </c>
      <c r="Q365" s="5">
        <f>BI365*EXP('Capital Market Assumptions'!$B$22+'Capital Market Assumptions'!$B$23*'Random Draws'!P364)</f>
        <v>1772.8368638720108</v>
      </c>
      <c r="R365" s="5">
        <f>BJ365*EXP('Capital Market Assumptions'!$B$22+'Capital Market Assumptions'!$B$23*'Random Draws'!Q364)</f>
        <v>2222.9038129020655</v>
      </c>
      <c r="S365" s="5">
        <f>BK365*EXP('Capital Market Assumptions'!$B$22+'Capital Market Assumptions'!$B$23*'Random Draws'!R364)</f>
        <v>2556.8774461848911</v>
      </c>
      <c r="T365" s="5">
        <f>BL365*EXP('Capital Market Assumptions'!$B$22+'Capital Market Assumptions'!$B$23*'Random Draws'!S364)</f>
        <v>2431.9094730176739</v>
      </c>
      <c r="U365" s="5">
        <f>BM365*EXP('Capital Market Assumptions'!$B$22+'Capital Market Assumptions'!$B$23*'Random Draws'!T364)</f>
        <v>2465.7777239061811</v>
      </c>
      <c r="V365" s="5">
        <f>BN365*EXP('Capital Market Assumptions'!$B$22+'Capital Market Assumptions'!$B$23*'Random Draws'!U364)</f>
        <v>2528.4457207935684</v>
      </c>
      <c r="X365">
        <f t="shared" si="182"/>
        <v>4.2999999999999261E-2</v>
      </c>
      <c r="Y365">
        <f t="shared" si="183"/>
        <v>1.0600000000000023</v>
      </c>
      <c r="Z365">
        <f t="shared" si="184"/>
        <v>2.0930000000000035</v>
      </c>
      <c r="AA365">
        <f t="shared" si="185"/>
        <v>3.1530000000000058</v>
      </c>
      <c r="AB365">
        <f t="shared" si="186"/>
        <v>4.2659999999999911</v>
      </c>
      <c r="AC365">
        <f t="shared" si="187"/>
        <v>5.3020000000000067</v>
      </c>
      <c r="AD365">
        <f t="shared" si="188"/>
        <v>6.3569999999999993</v>
      </c>
      <c r="AE365">
        <f t="shared" si="189"/>
        <v>7.3900000000000006</v>
      </c>
      <c r="AF365">
        <f t="shared" si="190"/>
        <v>8.3549999999999898</v>
      </c>
      <c r="AG365">
        <f t="shared" si="191"/>
        <v>9.2480000000000047</v>
      </c>
      <c r="AH365">
        <v>9.9540000000000006</v>
      </c>
      <c r="AI365">
        <v>10.536</v>
      </c>
      <c r="AJ365">
        <v>11.061999999999999</v>
      </c>
      <c r="AK365">
        <v>11.587</v>
      </c>
      <c r="AL365">
        <v>12.256</v>
      </c>
      <c r="AM365">
        <v>12.815</v>
      </c>
      <c r="AN365">
        <v>13.287000000000001</v>
      </c>
      <c r="AO365">
        <v>13.785</v>
      </c>
      <c r="AP365">
        <v>14.218999999999999</v>
      </c>
      <c r="AQ365">
        <v>14.718999999999999</v>
      </c>
      <c r="AS365">
        <f t="shared" ref="AS365:AU384" si="214">initial_value</f>
        <v>471</v>
      </c>
      <c r="AT365">
        <f t="shared" si="214"/>
        <v>471</v>
      </c>
      <c r="AU365">
        <f t="shared" si="214"/>
        <v>471</v>
      </c>
      <c r="AV365" s="5">
        <f t="shared" si="192"/>
        <v>477.86315975793423</v>
      </c>
      <c r="AW365" s="5">
        <f t="shared" si="193"/>
        <v>559.76881557428919</v>
      </c>
      <c r="AX365" s="5">
        <f t="shared" si="194"/>
        <v>750.93358892540698</v>
      </c>
      <c r="AY365" s="5">
        <f t="shared" si="195"/>
        <v>875.42803569017451</v>
      </c>
      <c r="AZ365" s="5">
        <f t="shared" si="196"/>
        <v>1072.8814269496554</v>
      </c>
      <c r="BA365" s="5">
        <f t="shared" si="197"/>
        <v>1121.7259840314871</v>
      </c>
      <c r="BB365" s="5">
        <f t="shared" si="198"/>
        <v>1109.8545699392675</v>
      </c>
      <c r="BC365" s="5">
        <f t="shared" si="199"/>
        <v>918.10127206086247</v>
      </c>
      <c r="BD365" s="5">
        <f t="shared" si="200"/>
        <v>1240.2417050050869</v>
      </c>
      <c r="BE365" s="5">
        <f t="shared" si="201"/>
        <v>1330.4450036817952</v>
      </c>
      <c r="BF365" s="5">
        <f t="shared" si="202"/>
        <v>1358.5721287463793</v>
      </c>
      <c r="BG365" s="5">
        <f t="shared" si="203"/>
        <v>1363.8764659177025</v>
      </c>
      <c r="BH365" s="5">
        <f t="shared" si="204"/>
        <v>1256.6876766041535</v>
      </c>
      <c r="BI365" s="5">
        <f t="shared" si="205"/>
        <v>1512.6988966792851</v>
      </c>
      <c r="BJ365" s="5">
        <f t="shared" si="206"/>
        <v>1760.5808638720107</v>
      </c>
      <c r="BK365" s="5">
        <f t="shared" si="207"/>
        <v>2210.0888129020655</v>
      </c>
      <c r="BL365" s="5">
        <f t="shared" si="208"/>
        <v>2543.5904461848913</v>
      </c>
      <c r="BM365" s="5">
        <f t="shared" si="209"/>
        <v>2418.1244730176741</v>
      </c>
      <c r="BN365" s="5">
        <f t="shared" si="210"/>
        <v>2451.5587239061811</v>
      </c>
      <c r="BO365" s="5">
        <f t="shared" si="211"/>
        <v>2513.7267207935683</v>
      </c>
    </row>
    <row r="366" spans="1:67" x14ac:dyDescent="0.3">
      <c r="A366">
        <f t="shared" si="212"/>
        <v>362</v>
      </c>
      <c r="B366">
        <f t="shared" si="180"/>
        <v>471</v>
      </c>
      <c r="C366" s="5">
        <f>AU366*EXP('Capital Market Assumptions'!$B$22+'Capital Market Assumptions'!$B$23*'Random Draws'!B365)</f>
        <v>497.36304112734706</v>
      </c>
      <c r="D366" s="5">
        <f>AV366*EXP('Capital Market Assumptions'!$B$22+'Capital Market Assumptions'!$B$23*'Random Draws'!C365)</f>
        <v>528.60472145331994</v>
      </c>
      <c r="E366" s="5">
        <f>AW366*EXP('Capital Market Assumptions'!$B$22+'Capital Market Assumptions'!$B$23*'Random Draws'!D365)</f>
        <v>556.16246169465376</v>
      </c>
      <c r="F366" s="5">
        <f>AX366*EXP('Capital Market Assumptions'!$B$22+'Capital Market Assumptions'!$B$23*'Random Draws'!E365)</f>
        <v>602.87700064421608</v>
      </c>
      <c r="G366" s="5">
        <f>AY366*EXP('Capital Market Assumptions'!$B$22+'Capital Market Assumptions'!$B$23*'Random Draws'!F365)</f>
        <v>729.06550381108025</v>
      </c>
      <c r="H366" s="5">
        <f>AZ366*EXP('Capital Market Assumptions'!$B$22+'Capital Market Assumptions'!$B$23*'Random Draws'!G365)</f>
        <v>786.90410385280154</v>
      </c>
      <c r="I366" s="5">
        <f>BA366*EXP('Capital Market Assumptions'!$B$22+'Capital Market Assumptions'!$B$23*'Random Draws'!H365)</f>
        <v>795.3038628187328</v>
      </c>
      <c r="J366" s="5">
        <f>BB366*EXP('Capital Market Assumptions'!$B$22+'Capital Market Assumptions'!$B$23*'Random Draws'!I365)</f>
        <v>934.50296369404191</v>
      </c>
      <c r="K366" s="5">
        <f>BC366*EXP('Capital Market Assumptions'!$B$22+'Capital Market Assumptions'!$B$23*'Random Draws'!J365)</f>
        <v>1098.0868739828718</v>
      </c>
      <c r="L366" s="5">
        <f>BD366*EXP('Capital Market Assumptions'!$B$22+'Capital Market Assumptions'!$B$23*'Random Draws'!K365)</f>
        <v>1051.3154738693136</v>
      </c>
      <c r="M366" s="5">
        <f>BE366*EXP('Capital Market Assumptions'!$B$22+'Capital Market Assumptions'!$B$23*'Random Draws'!L365)</f>
        <v>1030.4990965191937</v>
      </c>
      <c r="N366" s="5">
        <f>BF366*EXP('Capital Market Assumptions'!$B$22+'Capital Market Assumptions'!$B$23*'Random Draws'!M365)</f>
        <v>1001.8117032197968</v>
      </c>
      <c r="O366" s="5">
        <f>BG366*EXP('Capital Market Assumptions'!$B$22+'Capital Market Assumptions'!$B$23*'Random Draws'!N365)</f>
        <v>1163.1038879452403</v>
      </c>
      <c r="P366" s="5">
        <f>BH366*EXP('Capital Market Assumptions'!$B$22+'Capital Market Assumptions'!$B$23*'Random Draws'!O365)</f>
        <v>1254.4333099319863</v>
      </c>
      <c r="Q366" s="5">
        <f>BI366*EXP('Capital Market Assumptions'!$B$22+'Capital Market Assumptions'!$B$23*'Random Draws'!P365)</f>
        <v>1319.9320696643226</v>
      </c>
      <c r="R366" s="5">
        <f>BJ366*EXP('Capital Market Assumptions'!$B$22+'Capital Market Assumptions'!$B$23*'Random Draws'!Q365)</f>
        <v>1325.0106229514927</v>
      </c>
      <c r="S366" s="5">
        <f>BK366*EXP('Capital Market Assumptions'!$B$22+'Capital Market Assumptions'!$B$23*'Random Draws'!R365)</f>
        <v>1346.1847204994183</v>
      </c>
      <c r="T366" s="5">
        <f>BL366*EXP('Capital Market Assumptions'!$B$22+'Capital Market Assumptions'!$B$23*'Random Draws'!S365)</f>
        <v>1111.8763036525879</v>
      </c>
      <c r="U366" s="5">
        <f>BM366*EXP('Capital Market Assumptions'!$B$22+'Capital Market Assumptions'!$B$23*'Random Draws'!T365)</f>
        <v>1202.9326069623742</v>
      </c>
      <c r="V366" s="5">
        <f>BN366*EXP('Capital Market Assumptions'!$B$22+'Capital Market Assumptions'!$B$23*'Random Draws'!U365)</f>
        <v>1403.4968233811217</v>
      </c>
      <c r="X366">
        <f t="shared" si="182"/>
        <v>4.2999999999999261E-2</v>
      </c>
      <c r="Y366">
        <f t="shared" si="183"/>
        <v>1.0600000000000023</v>
      </c>
      <c r="Z366">
        <f t="shared" si="184"/>
        <v>2.0930000000000035</v>
      </c>
      <c r="AA366">
        <f t="shared" si="185"/>
        <v>3.1530000000000058</v>
      </c>
      <c r="AB366">
        <f t="shared" si="186"/>
        <v>4.2659999999999911</v>
      </c>
      <c r="AC366">
        <f t="shared" si="187"/>
        <v>5.3020000000000067</v>
      </c>
      <c r="AD366">
        <f t="shared" si="188"/>
        <v>6.3569999999999993</v>
      </c>
      <c r="AE366">
        <f t="shared" si="189"/>
        <v>7.3900000000000006</v>
      </c>
      <c r="AF366">
        <f t="shared" si="190"/>
        <v>8.3549999999999898</v>
      </c>
      <c r="AG366">
        <f t="shared" si="191"/>
        <v>9.2480000000000047</v>
      </c>
      <c r="AH366">
        <v>9.9540000000000006</v>
      </c>
      <c r="AI366">
        <v>10.536</v>
      </c>
      <c r="AJ366">
        <v>11.061999999999999</v>
      </c>
      <c r="AK366">
        <v>11.587</v>
      </c>
      <c r="AL366">
        <v>12.256</v>
      </c>
      <c r="AM366">
        <v>12.815</v>
      </c>
      <c r="AN366">
        <v>13.287000000000001</v>
      </c>
      <c r="AO366">
        <v>13.785</v>
      </c>
      <c r="AP366">
        <v>14.218999999999999</v>
      </c>
      <c r="AQ366">
        <v>14.718999999999999</v>
      </c>
      <c r="AS366">
        <f t="shared" si="214"/>
        <v>471</v>
      </c>
      <c r="AT366">
        <f t="shared" si="214"/>
        <v>471</v>
      </c>
      <c r="AU366">
        <f t="shared" si="214"/>
        <v>471</v>
      </c>
      <c r="AV366" s="5">
        <f t="shared" si="192"/>
        <v>497.32004112734705</v>
      </c>
      <c r="AW366" s="5">
        <f t="shared" si="193"/>
        <v>527.54472145331988</v>
      </c>
      <c r="AX366" s="5">
        <f t="shared" si="194"/>
        <v>554.0694616946538</v>
      </c>
      <c r="AY366" s="5">
        <f t="shared" si="195"/>
        <v>599.72400064421606</v>
      </c>
      <c r="AZ366" s="5">
        <f t="shared" si="196"/>
        <v>724.79950381108029</v>
      </c>
      <c r="BA366" s="5">
        <f t="shared" si="197"/>
        <v>781.60210385280152</v>
      </c>
      <c r="BB366" s="5">
        <f t="shared" si="198"/>
        <v>788.94686281873282</v>
      </c>
      <c r="BC366" s="5">
        <f t="shared" si="199"/>
        <v>927.11296369404192</v>
      </c>
      <c r="BD366" s="5">
        <f t="shared" si="200"/>
        <v>1089.7318739828718</v>
      </c>
      <c r="BE366" s="5">
        <f t="shared" si="201"/>
        <v>1042.0674738693135</v>
      </c>
      <c r="BF366" s="5">
        <f t="shared" si="202"/>
        <v>1020.5450965191937</v>
      </c>
      <c r="BG366" s="5">
        <f t="shared" si="203"/>
        <v>991.27570321979681</v>
      </c>
      <c r="BH366" s="5">
        <f t="shared" si="204"/>
        <v>1152.0418879452404</v>
      </c>
      <c r="BI366" s="5">
        <f t="shared" si="205"/>
        <v>1242.8463099319863</v>
      </c>
      <c r="BJ366" s="5">
        <f t="shared" si="206"/>
        <v>1307.6760696643225</v>
      </c>
      <c r="BK366" s="5">
        <f t="shared" si="207"/>
        <v>1312.1956229514926</v>
      </c>
      <c r="BL366" s="5">
        <f t="shared" si="208"/>
        <v>1332.8977204994183</v>
      </c>
      <c r="BM366" s="5">
        <f t="shared" si="209"/>
        <v>1098.0913036525878</v>
      </c>
      <c r="BN366" s="5">
        <f t="shared" si="210"/>
        <v>1188.7136069623741</v>
      </c>
      <c r="BO366" s="5">
        <f t="shared" si="211"/>
        <v>1388.7778233811216</v>
      </c>
    </row>
    <row r="367" spans="1:67" x14ac:dyDescent="0.3">
      <c r="A367">
        <f t="shared" si="212"/>
        <v>363</v>
      </c>
      <c r="B367">
        <f t="shared" si="180"/>
        <v>471</v>
      </c>
      <c r="C367" s="5">
        <f>AU367*EXP('Capital Market Assumptions'!$B$22+'Capital Market Assumptions'!$B$23*'Random Draws'!B366)</f>
        <v>599.45029400270948</v>
      </c>
      <c r="D367" s="5">
        <f>AV367*EXP('Capital Market Assumptions'!$B$22+'Capital Market Assumptions'!$B$23*'Random Draws'!C366)</f>
        <v>671.5232126606187</v>
      </c>
      <c r="E367" s="5">
        <f>AW367*EXP('Capital Market Assumptions'!$B$22+'Capital Market Assumptions'!$B$23*'Random Draws'!D366)</f>
        <v>602.82575534239686</v>
      </c>
      <c r="F367" s="5">
        <f>AX367*EXP('Capital Market Assumptions'!$B$22+'Capital Market Assumptions'!$B$23*'Random Draws'!E366)</f>
        <v>556.02003251522285</v>
      </c>
      <c r="G367" s="5">
        <f>AY367*EXP('Capital Market Assumptions'!$B$22+'Capital Market Assumptions'!$B$23*'Random Draws'!F366)</f>
        <v>537.25419022380231</v>
      </c>
      <c r="H367" s="5">
        <f>AZ367*EXP('Capital Market Assumptions'!$B$22+'Capital Market Assumptions'!$B$23*'Random Draws'!G366)</f>
        <v>622.03703781244303</v>
      </c>
      <c r="I367" s="5">
        <f>BA367*EXP('Capital Market Assumptions'!$B$22+'Capital Market Assumptions'!$B$23*'Random Draws'!H366)</f>
        <v>673.37275810007498</v>
      </c>
      <c r="J367" s="5">
        <f>BB367*EXP('Capital Market Assumptions'!$B$22+'Capital Market Assumptions'!$B$23*'Random Draws'!I366)</f>
        <v>625.60347650110089</v>
      </c>
      <c r="K367" s="5">
        <f>BC367*EXP('Capital Market Assumptions'!$B$22+'Capital Market Assumptions'!$B$23*'Random Draws'!J366)</f>
        <v>563.7380469267332</v>
      </c>
      <c r="L367" s="5">
        <f>BD367*EXP('Capital Market Assumptions'!$B$22+'Capital Market Assumptions'!$B$23*'Random Draws'!K366)</f>
        <v>666.34636898318308</v>
      </c>
      <c r="M367" s="5">
        <f>BE367*EXP('Capital Market Assumptions'!$B$22+'Capital Market Assumptions'!$B$23*'Random Draws'!L366)</f>
        <v>562.65339593161457</v>
      </c>
      <c r="N367" s="5">
        <f>BF367*EXP('Capital Market Assumptions'!$B$22+'Capital Market Assumptions'!$B$23*'Random Draws'!M366)</f>
        <v>598.26903086669313</v>
      </c>
      <c r="O367" s="5">
        <f>BG367*EXP('Capital Market Assumptions'!$B$22+'Capital Market Assumptions'!$B$23*'Random Draws'!N366)</f>
        <v>679.04650954389763</v>
      </c>
      <c r="P367" s="5">
        <f>BH367*EXP('Capital Market Assumptions'!$B$22+'Capital Market Assumptions'!$B$23*'Random Draws'!O366)</f>
        <v>738.51036653394306</v>
      </c>
      <c r="Q367" s="5">
        <f>BI367*EXP('Capital Market Assumptions'!$B$22+'Capital Market Assumptions'!$B$23*'Random Draws'!P366)</f>
        <v>829.66595046311306</v>
      </c>
      <c r="R367" s="5">
        <f>BJ367*EXP('Capital Market Assumptions'!$B$22+'Capital Market Assumptions'!$B$23*'Random Draws'!Q366)</f>
        <v>983.15510843603931</v>
      </c>
      <c r="S367" s="5">
        <f>BK367*EXP('Capital Market Assumptions'!$B$22+'Capital Market Assumptions'!$B$23*'Random Draws'!R366)</f>
        <v>1079.3713261546884</v>
      </c>
      <c r="T367" s="5">
        <f>BL367*EXP('Capital Market Assumptions'!$B$22+'Capital Market Assumptions'!$B$23*'Random Draws'!S366)</f>
        <v>894.30425921694587</v>
      </c>
      <c r="U367" s="5">
        <f>BM367*EXP('Capital Market Assumptions'!$B$22+'Capital Market Assumptions'!$B$23*'Random Draws'!T366)</f>
        <v>1015.2163742637018</v>
      </c>
      <c r="V367" s="5">
        <f>BN367*EXP('Capital Market Assumptions'!$B$22+'Capital Market Assumptions'!$B$23*'Random Draws'!U366)</f>
        <v>1063.6761891705919</v>
      </c>
      <c r="X367">
        <f t="shared" si="182"/>
        <v>4.2999999999999261E-2</v>
      </c>
      <c r="Y367">
        <f t="shared" si="183"/>
        <v>1.0600000000000023</v>
      </c>
      <c r="Z367">
        <f t="shared" si="184"/>
        <v>2.0930000000000035</v>
      </c>
      <c r="AA367">
        <f t="shared" si="185"/>
        <v>3.1530000000000058</v>
      </c>
      <c r="AB367">
        <f t="shared" si="186"/>
        <v>4.2659999999999911</v>
      </c>
      <c r="AC367">
        <f t="shared" si="187"/>
        <v>5.3020000000000067</v>
      </c>
      <c r="AD367">
        <f t="shared" si="188"/>
        <v>6.3569999999999993</v>
      </c>
      <c r="AE367">
        <f t="shared" si="189"/>
        <v>7.3900000000000006</v>
      </c>
      <c r="AF367">
        <f t="shared" si="190"/>
        <v>8.3549999999999898</v>
      </c>
      <c r="AG367">
        <f t="shared" si="191"/>
        <v>9.2480000000000047</v>
      </c>
      <c r="AH367">
        <v>9.9540000000000006</v>
      </c>
      <c r="AI367">
        <v>10.536</v>
      </c>
      <c r="AJ367">
        <v>11.061999999999999</v>
      </c>
      <c r="AK367">
        <v>11.587</v>
      </c>
      <c r="AL367">
        <v>12.256</v>
      </c>
      <c r="AM367">
        <v>12.815</v>
      </c>
      <c r="AN367">
        <v>13.287000000000001</v>
      </c>
      <c r="AO367">
        <v>13.785</v>
      </c>
      <c r="AP367">
        <v>14.218999999999999</v>
      </c>
      <c r="AQ367">
        <v>14.718999999999999</v>
      </c>
      <c r="AS367">
        <f t="shared" si="214"/>
        <v>471</v>
      </c>
      <c r="AT367">
        <f t="shared" si="214"/>
        <v>471</v>
      </c>
      <c r="AU367">
        <f t="shared" si="214"/>
        <v>471</v>
      </c>
      <c r="AV367" s="5">
        <f t="shared" si="192"/>
        <v>599.40729400270948</v>
      </c>
      <c r="AW367" s="5">
        <f t="shared" si="193"/>
        <v>670.46321266061864</v>
      </c>
      <c r="AX367" s="5">
        <f t="shared" si="194"/>
        <v>600.7327553423969</v>
      </c>
      <c r="AY367" s="5">
        <f t="shared" si="195"/>
        <v>552.86703251522283</v>
      </c>
      <c r="AZ367" s="5">
        <f t="shared" si="196"/>
        <v>532.98819022380235</v>
      </c>
      <c r="BA367" s="5">
        <f t="shared" si="197"/>
        <v>616.73503781244301</v>
      </c>
      <c r="BB367" s="5">
        <f t="shared" si="198"/>
        <v>667.015758100075</v>
      </c>
      <c r="BC367" s="5">
        <f t="shared" si="199"/>
        <v>618.2134765011009</v>
      </c>
      <c r="BD367" s="5">
        <f t="shared" si="200"/>
        <v>555.38304692673319</v>
      </c>
      <c r="BE367" s="5">
        <f t="shared" si="201"/>
        <v>657.09836898318304</v>
      </c>
      <c r="BF367" s="5">
        <f t="shared" si="202"/>
        <v>552.69939593161462</v>
      </c>
      <c r="BG367" s="5">
        <f t="shared" si="203"/>
        <v>587.73303086669318</v>
      </c>
      <c r="BH367" s="5">
        <f t="shared" si="204"/>
        <v>667.98450954389762</v>
      </c>
      <c r="BI367" s="5">
        <f t="shared" si="205"/>
        <v>726.92336653394307</v>
      </c>
      <c r="BJ367" s="5">
        <f t="shared" si="206"/>
        <v>817.40995046311309</v>
      </c>
      <c r="BK367" s="5">
        <f t="shared" si="207"/>
        <v>970.34010843603926</v>
      </c>
      <c r="BL367" s="5">
        <f t="shared" si="208"/>
        <v>1066.0843261546884</v>
      </c>
      <c r="BM367" s="5">
        <f t="shared" si="209"/>
        <v>880.5192592169459</v>
      </c>
      <c r="BN367" s="5">
        <f t="shared" si="210"/>
        <v>1000.9973742637018</v>
      </c>
      <c r="BO367" s="5">
        <f t="shared" si="211"/>
        <v>1048.9571891705918</v>
      </c>
    </row>
    <row r="368" spans="1:67" x14ac:dyDescent="0.3">
      <c r="A368">
        <f t="shared" si="212"/>
        <v>364</v>
      </c>
      <c r="B368">
        <f t="shared" si="180"/>
        <v>471</v>
      </c>
      <c r="C368" s="5">
        <f>AU368*EXP('Capital Market Assumptions'!$B$22+'Capital Market Assumptions'!$B$23*'Random Draws'!B367)</f>
        <v>456.53082880535152</v>
      </c>
      <c r="D368" s="5">
        <f>AV368*EXP('Capital Market Assumptions'!$B$22+'Capital Market Assumptions'!$B$23*'Random Draws'!C367)</f>
        <v>507.15313797247086</v>
      </c>
      <c r="E368" s="5">
        <f>AW368*EXP('Capital Market Assumptions'!$B$22+'Capital Market Assumptions'!$B$23*'Random Draws'!D367)</f>
        <v>503.87940071048132</v>
      </c>
      <c r="F368" s="5">
        <f>AX368*EXP('Capital Market Assumptions'!$B$22+'Capital Market Assumptions'!$B$23*'Random Draws'!E367)</f>
        <v>581.19877678459341</v>
      </c>
      <c r="G368" s="5">
        <f>AY368*EXP('Capital Market Assumptions'!$B$22+'Capital Market Assumptions'!$B$23*'Random Draws'!F367)</f>
        <v>797.09779165687019</v>
      </c>
      <c r="H368" s="5">
        <f>AZ368*EXP('Capital Market Assumptions'!$B$22+'Capital Market Assumptions'!$B$23*'Random Draws'!G367)</f>
        <v>627.39779699571022</v>
      </c>
      <c r="I368" s="5">
        <f>BA368*EXP('Capital Market Assumptions'!$B$22+'Capital Market Assumptions'!$B$23*'Random Draws'!H367)</f>
        <v>713.21868113913092</v>
      </c>
      <c r="J368" s="5">
        <f>BB368*EXP('Capital Market Assumptions'!$B$22+'Capital Market Assumptions'!$B$23*'Random Draws'!I367)</f>
        <v>666.56687664379297</v>
      </c>
      <c r="K368" s="5">
        <f>BC368*EXP('Capital Market Assumptions'!$B$22+'Capital Market Assumptions'!$B$23*'Random Draws'!J367)</f>
        <v>808.61587321636</v>
      </c>
      <c r="L368" s="5">
        <f>BD368*EXP('Capital Market Assumptions'!$B$22+'Capital Market Assumptions'!$B$23*'Random Draws'!K367)</f>
        <v>955.88875356075789</v>
      </c>
      <c r="M368" s="5">
        <f>BE368*EXP('Capital Market Assumptions'!$B$22+'Capital Market Assumptions'!$B$23*'Random Draws'!L367)</f>
        <v>964.26925747272446</v>
      </c>
      <c r="N368" s="5">
        <f>BF368*EXP('Capital Market Assumptions'!$B$22+'Capital Market Assumptions'!$B$23*'Random Draws'!M367)</f>
        <v>1025.9574713343814</v>
      </c>
      <c r="O368" s="5">
        <f>BG368*EXP('Capital Market Assumptions'!$B$22+'Capital Market Assumptions'!$B$23*'Random Draws'!N367)</f>
        <v>1015.0399831167498</v>
      </c>
      <c r="P368" s="5">
        <f>BH368*EXP('Capital Market Assumptions'!$B$22+'Capital Market Assumptions'!$B$23*'Random Draws'!O367)</f>
        <v>1112.1679636580354</v>
      </c>
      <c r="Q368" s="5">
        <f>BI368*EXP('Capital Market Assumptions'!$B$22+'Capital Market Assumptions'!$B$23*'Random Draws'!P367)</f>
        <v>1053.4611339322246</v>
      </c>
      <c r="R368" s="5">
        <f>BJ368*EXP('Capital Market Assumptions'!$B$22+'Capital Market Assumptions'!$B$23*'Random Draws'!Q367)</f>
        <v>1224.9393523785129</v>
      </c>
      <c r="S368" s="5">
        <f>BK368*EXP('Capital Market Assumptions'!$B$22+'Capital Market Assumptions'!$B$23*'Random Draws'!R367)</f>
        <v>1217.0168633147289</v>
      </c>
      <c r="T368" s="5">
        <f>BL368*EXP('Capital Market Assumptions'!$B$22+'Capital Market Assumptions'!$B$23*'Random Draws'!S367)</f>
        <v>972.69764806205171</v>
      </c>
      <c r="U368" s="5">
        <f>BM368*EXP('Capital Market Assumptions'!$B$22+'Capital Market Assumptions'!$B$23*'Random Draws'!T367)</f>
        <v>1098.6304391865829</v>
      </c>
      <c r="V368" s="5">
        <f>BN368*EXP('Capital Market Assumptions'!$B$22+'Capital Market Assumptions'!$B$23*'Random Draws'!U367)</f>
        <v>970.71687482733603</v>
      </c>
      <c r="X368">
        <f t="shared" si="182"/>
        <v>4.2999999999999261E-2</v>
      </c>
      <c r="Y368">
        <f t="shared" si="183"/>
        <v>1.0600000000000023</v>
      </c>
      <c r="Z368">
        <f t="shared" si="184"/>
        <v>2.0930000000000035</v>
      </c>
      <c r="AA368">
        <f t="shared" si="185"/>
        <v>3.1530000000000058</v>
      </c>
      <c r="AB368">
        <f t="shared" si="186"/>
        <v>4.2659999999999911</v>
      </c>
      <c r="AC368">
        <f t="shared" si="187"/>
        <v>5.3020000000000067</v>
      </c>
      <c r="AD368">
        <f t="shared" si="188"/>
        <v>6.3569999999999993</v>
      </c>
      <c r="AE368">
        <f t="shared" si="189"/>
        <v>7.3900000000000006</v>
      </c>
      <c r="AF368">
        <f t="shared" si="190"/>
        <v>8.3549999999999898</v>
      </c>
      <c r="AG368">
        <f t="shared" si="191"/>
        <v>9.2480000000000047</v>
      </c>
      <c r="AH368">
        <v>9.9540000000000006</v>
      </c>
      <c r="AI368">
        <v>10.536</v>
      </c>
      <c r="AJ368">
        <v>11.061999999999999</v>
      </c>
      <c r="AK368">
        <v>11.587</v>
      </c>
      <c r="AL368">
        <v>12.256</v>
      </c>
      <c r="AM368">
        <v>12.815</v>
      </c>
      <c r="AN368">
        <v>13.287000000000001</v>
      </c>
      <c r="AO368">
        <v>13.785</v>
      </c>
      <c r="AP368">
        <v>14.218999999999999</v>
      </c>
      <c r="AQ368">
        <v>14.718999999999999</v>
      </c>
      <c r="AS368">
        <f t="shared" si="214"/>
        <v>471</v>
      </c>
      <c r="AT368">
        <f t="shared" si="214"/>
        <v>471</v>
      </c>
      <c r="AU368">
        <f t="shared" si="214"/>
        <v>471</v>
      </c>
      <c r="AV368" s="5">
        <f t="shared" si="192"/>
        <v>456.48782880535151</v>
      </c>
      <c r="AW368" s="5">
        <f t="shared" si="193"/>
        <v>506.09313797247086</v>
      </c>
      <c r="AX368" s="5">
        <f t="shared" si="194"/>
        <v>501.7864007104813</v>
      </c>
      <c r="AY368" s="5">
        <f t="shared" si="195"/>
        <v>578.04577678459339</v>
      </c>
      <c r="AZ368" s="5">
        <f t="shared" si="196"/>
        <v>792.83179165687022</v>
      </c>
      <c r="BA368" s="5">
        <f t="shared" si="197"/>
        <v>622.0957969957102</v>
      </c>
      <c r="BB368" s="5">
        <f t="shared" si="198"/>
        <v>706.86168113913095</v>
      </c>
      <c r="BC368" s="5">
        <f t="shared" si="199"/>
        <v>659.17687664379298</v>
      </c>
      <c r="BD368" s="5">
        <f t="shared" si="200"/>
        <v>800.26087321635998</v>
      </c>
      <c r="BE368" s="5">
        <f t="shared" si="201"/>
        <v>946.64075356075784</v>
      </c>
      <c r="BF368" s="5">
        <f t="shared" si="202"/>
        <v>954.31525747272451</v>
      </c>
      <c r="BG368" s="5">
        <f t="shared" si="203"/>
        <v>1015.4214713343814</v>
      </c>
      <c r="BH368" s="5">
        <f t="shared" si="204"/>
        <v>1003.9779831167498</v>
      </c>
      <c r="BI368" s="5">
        <f t="shared" si="205"/>
        <v>1100.5809636580354</v>
      </c>
      <c r="BJ368" s="5">
        <f t="shared" si="206"/>
        <v>1041.2051339322245</v>
      </c>
      <c r="BK368" s="5">
        <f t="shared" si="207"/>
        <v>1212.1243523785129</v>
      </c>
      <c r="BL368" s="5">
        <f t="shared" si="208"/>
        <v>1203.7298633147288</v>
      </c>
      <c r="BM368" s="5">
        <f t="shared" si="209"/>
        <v>958.91264806205174</v>
      </c>
      <c r="BN368" s="5">
        <f t="shared" si="210"/>
        <v>1084.4114391865828</v>
      </c>
      <c r="BO368" s="5">
        <f t="shared" si="211"/>
        <v>955.99787482733598</v>
      </c>
    </row>
    <row r="369" spans="1:67" x14ac:dyDescent="0.3">
      <c r="A369">
        <f t="shared" si="212"/>
        <v>365</v>
      </c>
      <c r="B369">
        <f t="shared" si="180"/>
        <v>471</v>
      </c>
      <c r="C369" s="5">
        <f>AU369*EXP('Capital Market Assumptions'!$B$22+'Capital Market Assumptions'!$B$23*'Random Draws'!B368)</f>
        <v>552.91019321162798</v>
      </c>
      <c r="D369" s="5">
        <f>AV369*EXP('Capital Market Assumptions'!$B$22+'Capital Market Assumptions'!$B$23*'Random Draws'!C368)</f>
        <v>646.55565483239968</v>
      </c>
      <c r="E369" s="5">
        <f>AW369*EXP('Capital Market Assumptions'!$B$22+'Capital Market Assumptions'!$B$23*'Random Draws'!D368)</f>
        <v>758.26175170059287</v>
      </c>
      <c r="F369" s="5">
        <f>AX369*EXP('Capital Market Assumptions'!$B$22+'Capital Market Assumptions'!$B$23*'Random Draws'!E368)</f>
        <v>930.06000618537405</v>
      </c>
      <c r="G369" s="5">
        <f>AY369*EXP('Capital Market Assumptions'!$B$22+'Capital Market Assumptions'!$B$23*'Random Draws'!F368)</f>
        <v>1056.1554490309372</v>
      </c>
      <c r="H369" s="5">
        <f>AZ369*EXP('Capital Market Assumptions'!$B$22+'Capital Market Assumptions'!$B$23*'Random Draws'!G368)</f>
        <v>1035.3893137521932</v>
      </c>
      <c r="I369" s="5">
        <f>BA369*EXP('Capital Market Assumptions'!$B$22+'Capital Market Assumptions'!$B$23*'Random Draws'!H368)</f>
        <v>838.02850594322911</v>
      </c>
      <c r="J369" s="5">
        <f>BB369*EXP('Capital Market Assumptions'!$B$22+'Capital Market Assumptions'!$B$23*'Random Draws'!I368)</f>
        <v>833.0390628627963</v>
      </c>
      <c r="K369" s="5">
        <f>BC369*EXP('Capital Market Assumptions'!$B$22+'Capital Market Assumptions'!$B$23*'Random Draws'!J368)</f>
        <v>1094.3107609788706</v>
      </c>
      <c r="L369" s="5">
        <f>BD369*EXP('Capital Market Assumptions'!$B$22+'Capital Market Assumptions'!$B$23*'Random Draws'!K368)</f>
        <v>1269.8531674931367</v>
      </c>
      <c r="M369" s="5">
        <f>BE369*EXP('Capital Market Assumptions'!$B$22+'Capital Market Assumptions'!$B$23*'Random Draws'!L368)</f>
        <v>1278.7596149156018</v>
      </c>
      <c r="N369" s="5">
        <f>BF369*EXP('Capital Market Assumptions'!$B$22+'Capital Market Assumptions'!$B$23*'Random Draws'!M368)</f>
        <v>1337.7417574026924</v>
      </c>
      <c r="O369" s="5">
        <f>BG369*EXP('Capital Market Assumptions'!$B$22+'Capital Market Assumptions'!$B$23*'Random Draws'!N368)</f>
        <v>1305.3036365610271</v>
      </c>
      <c r="P369" s="5">
        <f>BH369*EXP('Capital Market Assumptions'!$B$22+'Capital Market Assumptions'!$B$23*'Random Draws'!O368)</f>
        <v>1279.2154232565085</v>
      </c>
      <c r="Q369" s="5">
        <f>BI369*EXP('Capital Market Assumptions'!$B$22+'Capital Market Assumptions'!$B$23*'Random Draws'!P368)</f>
        <v>1360.5153655213232</v>
      </c>
      <c r="R369" s="5">
        <f>BJ369*EXP('Capital Market Assumptions'!$B$22+'Capital Market Assumptions'!$B$23*'Random Draws'!Q368)</f>
        <v>1258.2351427864078</v>
      </c>
      <c r="S369" s="5">
        <f>BK369*EXP('Capital Market Assumptions'!$B$22+'Capital Market Assumptions'!$B$23*'Random Draws'!R368)</f>
        <v>1023.9416511212244</v>
      </c>
      <c r="T369" s="5">
        <f>BL369*EXP('Capital Market Assumptions'!$B$22+'Capital Market Assumptions'!$B$23*'Random Draws'!S368)</f>
        <v>887.0761996321902</v>
      </c>
      <c r="U369" s="5">
        <f>BM369*EXP('Capital Market Assumptions'!$B$22+'Capital Market Assumptions'!$B$23*'Random Draws'!T368)</f>
        <v>1004.3450015393581</v>
      </c>
      <c r="V369" s="5">
        <f>BN369*EXP('Capital Market Assumptions'!$B$22+'Capital Market Assumptions'!$B$23*'Random Draws'!U368)</f>
        <v>914.5205266761626</v>
      </c>
      <c r="X369">
        <f t="shared" si="182"/>
        <v>4.2999999999999261E-2</v>
      </c>
      <c r="Y369">
        <f t="shared" si="183"/>
        <v>1.0600000000000023</v>
      </c>
      <c r="Z369">
        <f t="shared" si="184"/>
        <v>2.0930000000000035</v>
      </c>
      <c r="AA369">
        <f t="shared" si="185"/>
        <v>3.1530000000000058</v>
      </c>
      <c r="AB369">
        <f t="shared" si="186"/>
        <v>4.2659999999999911</v>
      </c>
      <c r="AC369">
        <f t="shared" si="187"/>
        <v>5.3020000000000067</v>
      </c>
      <c r="AD369">
        <f t="shared" si="188"/>
        <v>6.3569999999999993</v>
      </c>
      <c r="AE369">
        <f t="shared" si="189"/>
        <v>7.3900000000000006</v>
      </c>
      <c r="AF369">
        <f t="shared" si="190"/>
        <v>8.3549999999999898</v>
      </c>
      <c r="AG369">
        <f t="shared" si="191"/>
        <v>9.2480000000000047</v>
      </c>
      <c r="AH369">
        <v>9.9540000000000006</v>
      </c>
      <c r="AI369">
        <v>10.536</v>
      </c>
      <c r="AJ369">
        <v>11.061999999999999</v>
      </c>
      <c r="AK369">
        <v>11.587</v>
      </c>
      <c r="AL369">
        <v>12.256</v>
      </c>
      <c r="AM369">
        <v>12.815</v>
      </c>
      <c r="AN369">
        <v>13.287000000000001</v>
      </c>
      <c r="AO369">
        <v>13.785</v>
      </c>
      <c r="AP369">
        <v>14.218999999999999</v>
      </c>
      <c r="AQ369">
        <v>14.718999999999999</v>
      </c>
      <c r="AS369">
        <f t="shared" si="214"/>
        <v>471</v>
      </c>
      <c r="AT369">
        <f t="shared" si="214"/>
        <v>471</v>
      </c>
      <c r="AU369">
        <f t="shared" si="214"/>
        <v>471</v>
      </c>
      <c r="AV369" s="5">
        <f t="shared" si="192"/>
        <v>552.86719321162798</v>
      </c>
      <c r="AW369" s="5">
        <f t="shared" si="193"/>
        <v>645.49565483239962</v>
      </c>
      <c r="AX369" s="5">
        <f t="shared" si="194"/>
        <v>756.16875170059291</v>
      </c>
      <c r="AY369" s="5">
        <f t="shared" si="195"/>
        <v>926.90700618537403</v>
      </c>
      <c r="AZ369" s="5">
        <f t="shared" si="196"/>
        <v>1051.8894490309372</v>
      </c>
      <c r="BA369" s="5">
        <f t="shared" si="197"/>
        <v>1030.0873137521933</v>
      </c>
      <c r="BB369" s="5">
        <f t="shared" si="198"/>
        <v>831.67150594322914</v>
      </c>
      <c r="BC369" s="5">
        <f t="shared" si="199"/>
        <v>825.64906286279631</v>
      </c>
      <c r="BD369" s="5">
        <f t="shared" si="200"/>
        <v>1085.9557609788706</v>
      </c>
      <c r="BE369" s="5">
        <f t="shared" si="201"/>
        <v>1260.6051674931366</v>
      </c>
      <c r="BF369" s="5">
        <f t="shared" si="202"/>
        <v>1268.8056149156018</v>
      </c>
      <c r="BG369" s="5">
        <f t="shared" si="203"/>
        <v>1327.2057574026924</v>
      </c>
      <c r="BH369" s="5">
        <f t="shared" si="204"/>
        <v>1294.2416365610272</v>
      </c>
      <c r="BI369" s="5">
        <f t="shared" si="205"/>
        <v>1267.6284232565085</v>
      </c>
      <c r="BJ369" s="5">
        <f t="shared" si="206"/>
        <v>1348.2593655213232</v>
      </c>
      <c r="BK369" s="5">
        <f t="shared" si="207"/>
        <v>1245.4201427864077</v>
      </c>
      <c r="BL369" s="5">
        <f t="shared" si="208"/>
        <v>1010.6546511212243</v>
      </c>
      <c r="BM369" s="5">
        <f t="shared" si="209"/>
        <v>873.29119963219023</v>
      </c>
      <c r="BN369" s="5">
        <f t="shared" si="210"/>
        <v>990.12600153935807</v>
      </c>
      <c r="BO369" s="5">
        <f t="shared" si="211"/>
        <v>899.80152667616255</v>
      </c>
    </row>
    <row r="370" spans="1:67" x14ac:dyDescent="0.3">
      <c r="A370">
        <f t="shared" si="212"/>
        <v>366</v>
      </c>
      <c r="B370">
        <f t="shared" si="180"/>
        <v>471</v>
      </c>
      <c r="C370" s="5">
        <f>AU370*EXP('Capital Market Assumptions'!$B$22+'Capital Market Assumptions'!$B$23*'Random Draws'!B369)</f>
        <v>523.1051344477271</v>
      </c>
      <c r="D370" s="5">
        <f>AV370*EXP('Capital Market Assumptions'!$B$22+'Capital Market Assumptions'!$B$23*'Random Draws'!C369)</f>
        <v>626.48196859335872</v>
      </c>
      <c r="E370" s="5">
        <f>AW370*EXP('Capital Market Assumptions'!$B$22+'Capital Market Assumptions'!$B$23*'Random Draws'!D369)</f>
        <v>788.89382807481525</v>
      </c>
      <c r="F370" s="5">
        <f>AX370*EXP('Capital Market Assumptions'!$B$22+'Capital Market Assumptions'!$B$23*'Random Draws'!E369)</f>
        <v>885.54542067703528</v>
      </c>
      <c r="G370" s="5">
        <f>AY370*EXP('Capital Market Assumptions'!$B$22+'Capital Market Assumptions'!$B$23*'Random Draws'!F369)</f>
        <v>1027.8451737142682</v>
      </c>
      <c r="H370" s="5">
        <f>AZ370*EXP('Capital Market Assumptions'!$B$22+'Capital Market Assumptions'!$B$23*'Random Draws'!G369)</f>
        <v>1174.0744452410215</v>
      </c>
      <c r="I370" s="5">
        <f>BA370*EXP('Capital Market Assumptions'!$B$22+'Capital Market Assumptions'!$B$23*'Random Draws'!H369)</f>
        <v>1161.3495233663627</v>
      </c>
      <c r="J370" s="5">
        <f>BB370*EXP('Capital Market Assumptions'!$B$22+'Capital Market Assumptions'!$B$23*'Random Draws'!I369)</f>
        <v>1403.5845206491624</v>
      </c>
      <c r="K370" s="5">
        <f>BC370*EXP('Capital Market Assumptions'!$B$22+'Capital Market Assumptions'!$B$23*'Random Draws'!J369)</f>
        <v>1424.0554335706809</v>
      </c>
      <c r="L370" s="5">
        <f>BD370*EXP('Capital Market Assumptions'!$B$22+'Capital Market Assumptions'!$B$23*'Random Draws'!K369)</f>
        <v>1690.3730294892239</v>
      </c>
      <c r="M370" s="5">
        <f>BE370*EXP('Capital Market Assumptions'!$B$22+'Capital Market Assumptions'!$B$23*'Random Draws'!L369)</f>
        <v>1678.3878068505712</v>
      </c>
      <c r="N370" s="5">
        <f>BF370*EXP('Capital Market Assumptions'!$B$22+'Capital Market Assumptions'!$B$23*'Random Draws'!M369)</f>
        <v>1571.203204095242</v>
      </c>
      <c r="O370" s="5">
        <f>BG370*EXP('Capital Market Assumptions'!$B$22+'Capital Market Assumptions'!$B$23*'Random Draws'!N369)</f>
        <v>1473.0618823973689</v>
      </c>
      <c r="P370" s="5">
        <f>BH370*EXP('Capital Market Assumptions'!$B$22+'Capital Market Assumptions'!$B$23*'Random Draws'!O369)</f>
        <v>1450.5163857931891</v>
      </c>
      <c r="Q370" s="5">
        <f>BI370*EXP('Capital Market Assumptions'!$B$22+'Capital Market Assumptions'!$B$23*'Random Draws'!P369)</f>
        <v>1537.9669839850724</v>
      </c>
      <c r="R370" s="5">
        <f>BJ370*EXP('Capital Market Assumptions'!$B$22+'Capital Market Assumptions'!$B$23*'Random Draws'!Q369)</f>
        <v>1798.5749997258445</v>
      </c>
      <c r="S370" s="5">
        <f>BK370*EXP('Capital Market Assumptions'!$B$22+'Capital Market Assumptions'!$B$23*'Random Draws'!R369)</f>
        <v>1732.7151625429944</v>
      </c>
      <c r="T370" s="5">
        <f>BL370*EXP('Capital Market Assumptions'!$B$22+'Capital Market Assumptions'!$B$23*'Random Draws'!S369)</f>
        <v>2157.0323979958907</v>
      </c>
      <c r="U370" s="5">
        <f>BM370*EXP('Capital Market Assumptions'!$B$22+'Capital Market Assumptions'!$B$23*'Random Draws'!T369)</f>
        <v>2506.3976288395884</v>
      </c>
      <c r="V370" s="5">
        <f>BN370*EXP('Capital Market Assumptions'!$B$22+'Capital Market Assumptions'!$B$23*'Random Draws'!U369)</f>
        <v>2936.0869855047195</v>
      </c>
      <c r="X370">
        <f t="shared" si="182"/>
        <v>4.2999999999999261E-2</v>
      </c>
      <c r="Y370">
        <f t="shared" si="183"/>
        <v>1.0600000000000023</v>
      </c>
      <c r="Z370">
        <f t="shared" si="184"/>
        <v>2.0930000000000035</v>
      </c>
      <c r="AA370">
        <f t="shared" si="185"/>
        <v>3.1530000000000058</v>
      </c>
      <c r="AB370">
        <f t="shared" si="186"/>
        <v>4.2659999999999911</v>
      </c>
      <c r="AC370">
        <f t="shared" si="187"/>
        <v>5.3020000000000067</v>
      </c>
      <c r="AD370">
        <f t="shared" si="188"/>
        <v>6.3569999999999993</v>
      </c>
      <c r="AE370">
        <f t="shared" si="189"/>
        <v>7.3900000000000006</v>
      </c>
      <c r="AF370">
        <f t="shared" si="190"/>
        <v>8.3549999999999898</v>
      </c>
      <c r="AG370">
        <f t="shared" si="191"/>
        <v>9.2480000000000047</v>
      </c>
      <c r="AH370">
        <v>9.9540000000000006</v>
      </c>
      <c r="AI370">
        <v>10.536</v>
      </c>
      <c r="AJ370">
        <v>11.061999999999999</v>
      </c>
      <c r="AK370">
        <v>11.587</v>
      </c>
      <c r="AL370">
        <v>12.256</v>
      </c>
      <c r="AM370">
        <v>12.815</v>
      </c>
      <c r="AN370">
        <v>13.287000000000001</v>
      </c>
      <c r="AO370">
        <v>13.785</v>
      </c>
      <c r="AP370">
        <v>14.218999999999999</v>
      </c>
      <c r="AQ370">
        <v>14.718999999999999</v>
      </c>
      <c r="AS370">
        <f t="shared" si="214"/>
        <v>471</v>
      </c>
      <c r="AT370">
        <f t="shared" si="214"/>
        <v>471</v>
      </c>
      <c r="AU370">
        <f t="shared" si="214"/>
        <v>471</v>
      </c>
      <c r="AV370" s="5">
        <f t="shared" si="192"/>
        <v>523.06213444772709</v>
      </c>
      <c r="AW370" s="5">
        <f t="shared" si="193"/>
        <v>625.42196859335877</v>
      </c>
      <c r="AX370" s="5">
        <f t="shared" si="194"/>
        <v>786.80082807481529</v>
      </c>
      <c r="AY370" s="5">
        <f t="shared" si="195"/>
        <v>882.39242067703526</v>
      </c>
      <c r="AZ370" s="5">
        <f t="shared" si="196"/>
        <v>1023.5791737142682</v>
      </c>
      <c r="BA370" s="5">
        <f t="shared" si="197"/>
        <v>1168.7724452410216</v>
      </c>
      <c r="BB370" s="5">
        <f t="shared" si="198"/>
        <v>1154.9925233663628</v>
      </c>
      <c r="BC370" s="5">
        <f t="shared" si="199"/>
        <v>1396.1945206491623</v>
      </c>
      <c r="BD370" s="5">
        <f t="shared" si="200"/>
        <v>1415.7004335706808</v>
      </c>
      <c r="BE370" s="5">
        <f t="shared" si="201"/>
        <v>1681.1250294892238</v>
      </c>
      <c r="BF370" s="5">
        <f t="shared" si="202"/>
        <v>1668.4338068505713</v>
      </c>
      <c r="BG370" s="5">
        <f t="shared" si="203"/>
        <v>1560.6672040952419</v>
      </c>
      <c r="BH370" s="5">
        <f t="shared" si="204"/>
        <v>1461.999882397369</v>
      </c>
      <c r="BI370" s="5">
        <f t="shared" si="205"/>
        <v>1438.9293857931891</v>
      </c>
      <c r="BJ370" s="5">
        <f t="shared" si="206"/>
        <v>1525.7109839850723</v>
      </c>
      <c r="BK370" s="5">
        <f t="shared" si="207"/>
        <v>1785.7599997258444</v>
      </c>
      <c r="BL370" s="5">
        <f t="shared" si="208"/>
        <v>1719.4281625429944</v>
      </c>
      <c r="BM370" s="5">
        <f t="shared" si="209"/>
        <v>2143.2473979958909</v>
      </c>
      <c r="BN370" s="5">
        <f t="shared" si="210"/>
        <v>2492.1786288395883</v>
      </c>
      <c r="BO370" s="5">
        <f t="shared" si="211"/>
        <v>2921.3679855047194</v>
      </c>
    </row>
    <row r="371" spans="1:67" x14ac:dyDescent="0.3">
      <c r="A371">
        <f t="shared" si="212"/>
        <v>367</v>
      </c>
      <c r="B371">
        <f t="shared" si="180"/>
        <v>471</v>
      </c>
      <c r="C371" s="5">
        <f>AU371*EXP('Capital Market Assumptions'!$B$22+'Capital Market Assumptions'!$B$23*'Random Draws'!B370)</f>
        <v>491.09410738033472</v>
      </c>
      <c r="D371" s="5">
        <f>AV371*EXP('Capital Market Assumptions'!$B$22+'Capital Market Assumptions'!$B$23*'Random Draws'!C370)</f>
        <v>553.87570708614351</v>
      </c>
      <c r="E371" s="5">
        <f>AW371*EXP('Capital Market Assumptions'!$B$22+'Capital Market Assumptions'!$B$23*'Random Draws'!D370)</f>
        <v>568.21928499675869</v>
      </c>
      <c r="F371" s="5">
        <f>AX371*EXP('Capital Market Assumptions'!$B$22+'Capital Market Assumptions'!$B$23*'Random Draws'!E370)</f>
        <v>516.58397898239502</v>
      </c>
      <c r="G371" s="5">
        <f>AY371*EXP('Capital Market Assumptions'!$B$22+'Capital Market Assumptions'!$B$23*'Random Draws'!F370)</f>
        <v>576.05235550599423</v>
      </c>
      <c r="H371" s="5">
        <f>AZ371*EXP('Capital Market Assumptions'!$B$22+'Capital Market Assumptions'!$B$23*'Random Draws'!G370)</f>
        <v>566.62720158783839</v>
      </c>
      <c r="I371" s="5">
        <f>BA371*EXP('Capital Market Assumptions'!$B$22+'Capital Market Assumptions'!$B$23*'Random Draws'!H370)</f>
        <v>602.82362230117394</v>
      </c>
      <c r="J371" s="5">
        <f>BB371*EXP('Capital Market Assumptions'!$B$22+'Capital Market Assumptions'!$B$23*'Random Draws'!I370)</f>
        <v>534.5466925330511</v>
      </c>
      <c r="K371" s="5">
        <f>BC371*EXP('Capital Market Assumptions'!$B$22+'Capital Market Assumptions'!$B$23*'Random Draws'!J370)</f>
        <v>557.42436889967894</v>
      </c>
      <c r="L371" s="5">
        <f>BD371*EXP('Capital Market Assumptions'!$B$22+'Capital Market Assumptions'!$B$23*'Random Draws'!K370)</f>
        <v>542.16072302655766</v>
      </c>
      <c r="M371" s="5">
        <f>BE371*EXP('Capital Market Assumptions'!$B$22+'Capital Market Assumptions'!$B$23*'Random Draws'!L370)</f>
        <v>535.95427123905677</v>
      </c>
      <c r="N371" s="5">
        <f>BF371*EXP('Capital Market Assumptions'!$B$22+'Capital Market Assumptions'!$B$23*'Random Draws'!M370)</f>
        <v>541.57387215969379</v>
      </c>
      <c r="O371" s="5">
        <f>BG371*EXP('Capital Market Assumptions'!$B$22+'Capital Market Assumptions'!$B$23*'Random Draws'!N370)</f>
        <v>617.53444856406816</v>
      </c>
      <c r="P371" s="5">
        <f>BH371*EXP('Capital Market Assumptions'!$B$22+'Capital Market Assumptions'!$B$23*'Random Draws'!O370)</f>
        <v>606.50061655039076</v>
      </c>
      <c r="Q371" s="5">
        <f>BI371*EXP('Capital Market Assumptions'!$B$22+'Capital Market Assumptions'!$B$23*'Random Draws'!P370)</f>
        <v>695.57236366141774</v>
      </c>
      <c r="R371" s="5">
        <f>BJ371*EXP('Capital Market Assumptions'!$B$22+'Capital Market Assumptions'!$B$23*'Random Draws'!Q370)</f>
        <v>755.03301226650979</v>
      </c>
      <c r="S371" s="5">
        <f>BK371*EXP('Capital Market Assumptions'!$B$22+'Capital Market Assumptions'!$B$23*'Random Draws'!R370)</f>
        <v>761.81071546385488</v>
      </c>
      <c r="T371" s="5">
        <f>BL371*EXP('Capital Market Assumptions'!$B$22+'Capital Market Assumptions'!$B$23*'Random Draws'!S370)</f>
        <v>783.74697447386234</v>
      </c>
      <c r="U371" s="5">
        <f>BM371*EXP('Capital Market Assumptions'!$B$22+'Capital Market Assumptions'!$B$23*'Random Draws'!T370)</f>
        <v>729.98220671881711</v>
      </c>
      <c r="V371" s="5">
        <f>BN371*EXP('Capital Market Assumptions'!$B$22+'Capital Market Assumptions'!$B$23*'Random Draws'!U370)</f>
        <v>696.82044385396046</v>
      </c>
      <c r="X371">
        <f t="shared" si="182"/>
        <v>4.2999999999999261E-2</v>
      </c>
      <c r="Y371">
        <f t="shared" si="183"/>
        <v>1.0600000000000023</v>
      </c>
      <c r="Z371">
        <f t="shared" si="184"/>
        <v>2.0930000000000035</v>
      </c>
      <c r="AA371">
        <f t="shared" si="185"/>
        <v>3.1530000000000058</v>
      </c>
      <c r="AB371">
        <f t="shared" si="186"/>
        <v>4.2659999999999911</v>
      </c>
      <c r="AC371">
        <f t="shared" si="187"/>
        <v>5.3020000000000067</v>
      </c>
      <c r="AD371">
        <f t="shared" si="188"/>
        <v>6.3569999999999993</v>
      </c>
      <c r="AE371">
        <f t="shared" si="189"/>
        <v>7.3900000000000006</v>
      </c>
      <c r="AF371">
        <f t="shared" si="190"/>
        <v>8.3549999999999898</v>
      </c>
      <c r="AG371">
        <f t="shared" si="191"/>
        <v>9.2480000000000047</v>
      </c>
      <c r="AH371">
        <v>9.9540000000000006</v>
      </c>
      <c r="AI371">
        <v>10.536</v>
      </c>
      <c r="AJ371">
        <v>11.061999999999999</v>
      </c>
      <c r="AK371">
        <v>11.587</v>
      </c>
      <c r="AL371">
        <v>12.256</v>
      </c>
      <c r="AM371">
        <v>12.815</v>
      </c>
      <c r="AN371">
        <v>13.287000000000001</v>
      </c>
      <c r="AO371">
        <v>13.785</v>
      </c>
      <c r="AP371">
        <v>14.218999999999999</v>
      </c>
      <c r="AQ371">
        <v>14.718999999999999</v>
      </c>
      <c r="AS371">
        <f t="shared" si="214"/>
        <v>471</v>
      </c>
      <c r="AT371">
        <f t="shared" si="214"/>
        <v>471</v>
      </c>
      <c r="AU371">
        <f t="shared" si="214"/>
        <v>471</v>
      </c>
      <c r="AV371" s="5">
        <f t="shared" si="192"/>
        <v>491.05110738033471</v>
      </c>
      <c r="AW371" s="5">
        <f t="shared" si="193"/>
        <v>552.81570708614345</v>
      </c>
      <c r="AX371" s="5">
        <f t="shared" si="194"/>
        <v>566.12628499675873</v>
      </c>
      <c r="AY371" s="5">
        <f t="shared" si="195"/>
        <v>513.430978982395</v>
      </c>
      <c r="AZ371" s="5">
        <f t="shared" si="196"/>
        <v>571.78635550599427</v>
      </c>
      <c r="BA371" s="5">
        <f t="shared" si="197"/>
        <v>561.32520158783836</v>
      </c>
      <c r="BB371" s="5">
        <f t="shared" si="198"/>
        <v>596.46662230117397</v>
      </c>
      <c r="BC371" s="5">
        <f t="shared" si="199"/>
        <v>527.15669253305111</v>
      </c>
      <c r="BD371" s="5">
        <f t="shared" si="200"/>
        <v>549.06936889967892</v>
      </c>
      <c r="BE371" s="5">
        <f t="shared" si="201"/>
        <v>532.91272302655761</v>
      </c>
      <c r="BF371" s="5">
        <f t="shared" si="202"/>
        <v>526.00027123905681</v>
      </c>
      <c r="BG371" s="5">
        <f t="shared" si="203"/>
        <v>531.03787215969385</v>
      </c>
      <c r="BH371" s="5">
        <f t="shared" si="204"/>
        <v>606.47244856406815</v>
      </c>
      <c r="BI371" s="5">
        <f t="shared" si="205"/>
        <v>594.91361655039077</v>
      </c>
      <c r="BJ371" s="5">
        <f t="shared" si="206"/>
        <v>683.31636366141777</v>
      </c>
      <c r="BK371" s="5">
        <f t="shared" si="207"/>
        <v>742.21801226650973</v>
      </c>
      <c r="BL371" s="5">
        <f t="shared" si="208"/>
        <v>748.52371546385484</v>
      </c>
      <c r="BM371" s="5">
        <f t="shared" si="209"/>
        <v>769.96197447386237</v>
      </c>
      <c r="BN371" s="5">
        <f t="shared" si="210"/>
        <v>715.76320671881706</v>
      </c>
      <c r="BO371" s="5">
        <f t="shared" si="211"/>
        <v>682.1014438539604</v>
      </c>
    </row>
    <row r="372" spans="1:67" x14ac:dyDescent="0.3">
      <c r="A372">
        <f t="shared" si="212"/>
        <v>368</v>
      </c>
      <c r="B372">
        <f t="shared" si="180"/>
        <v>471</v>
      </c>
      <c r="C372" s="5">
        <f>AU372*EXP('Capital Market Assumptions'!$B$22+'Capital Market Assumptions'!$B$23*'Random Draws'!B371)</f>
        <v>446.2248411302532</v>
      </c>
      <c r="D372" s="5">
        <f>AV372*EXP('Capital Market Assumptions'!$B$22+'Capital Market Assumptions'!$B$23*'Random Draws'!C371)</f>
        <v>509.84876062694389</v>
      </c>
      <c r="E372" s="5">
        <f>AW372*EXP('Capital Market Assumptions'!$B$22+'Capital Market Assumptions'!$B$23*'Random Draws'!D371)</f>
        <v>666.58615658716292</v>
      </c>
      <c r="F372" s="5">
        <f>AX372*EXP('Capital Market Assumptions'!$B$22+'Capital Market Assumptions'!$B$23*'Random Draws'!E371)</f>
        <v>609.7845971236685</v>
      </c>
      <c r="G372" s="5">
        <f>AY372*EXP('Capital Market Assumptions'!$B$22+'Capital Market Assumptions'!$B$23*'Random Draws'!F371)</f>
        <v>616.2182233447478</v>
      </c>
      <c r="H372" s="5">
        <f>AZ372*EXP('Capital Market Assumptions'!$B$22+'Capital Market Assumptions'!$B$23*'Random Draws'!G371)</f>
        <v>602.87991591842217</v>
      </c>
      <c r="I372" s="5">
        <f>BA372*EXP('Capital Market Assumptions'!$B$22+'Capital Market Assumptions'!$B$23*'Random Draws'!H371)</f>
        <v>571.70312561055164</v>
      </c>
      <c r="J372" s="5">
        <f>BB372*EXP('Capital Market Assumptions'!$B$22+'Capital Market Assumptions'!$B$23*'Random Draws'!I371)</f>
        <v>661.59334355735541</v>
      </c>
      <c r="K372" s="5">
        <f>BC372*EXP('Capital Market Assumptions'!$B$22+'Capital Market Assumptions'!$B$23*'Random Draws'!J371)</f>
        <v>843.09476384449351</v>
      </c>
      <c r="L372" s="5">
        <f>BD372*EXP('Capital Market Assumptions'!$B$22+'Capital Market Assumptions'!$B$23*'Random Draws'!K371)</f>
        <v>814.98487674980174</v>
      </c>
      <c r="M372" s="5">
        <f>BE372*EXP('Capital Market Assumptions'!$B$22+'Capital Market Assumptions'!$B$23*'Random Draws'!L371)</f>
        <v>677.03923454068706</v>
      </c>
      <c r="N372" s="5">
        <f>BF372*EXP('Capital Market Assumptions'!$B$22+'Capital Market Assumptions'!$B$23*'Random Draws'!M371)</f>
        <v>722.07109735285201</v>
      </c>
      <c r="O372" s="5">
        <f>BG372*EXP('Capital Market Assumptions'!$B$22+'Capital Market Assumptions'!$B$23*'Random Draws'!N371)</f>
        <v>703.66117660554676</v>
      </c>
      <c r="P372" s="5">
        <f>BH372*EXP('Capital Market Assumptions'!$B$22+'Capital Market Assumptions'!$B$23*'Random Draws'!O371)</f>
        <v>792.8268870643642</v>
      </c>
      <c r="Q372" s="5">
        <f>BI372*EXP('Capital Market Assumptions'!$B$22+'Capital Market Assumptions'!$B$23*'Random Draws'!P371)</f>
        <v>712.08459107645535</v>
      </c>
      <c r="R372" s="5">
        <f>BJ372*EXP('Capital Market Assumptions'!$B$22+'Capital Market Assumptions'!$B$23*'Random Draws'!Q371)</f>
        <v>759.45766010546561</v>
      </c>
      <c r="S372" s="5">
        <f>BK372*EXP('Capital Market Assumptions'!$B$22+'Capital Market Assumptions'!$B$23*'Random Draws'!R371)</f>
        <v>722.47871800518226</v>
      </c>
      <c r="T372" s="5">
        <f>BL372*EXP('Capital Market Assumptions'!$B$22+'Capital Market Assumptions'!$B$23*'Random Draws'!S371)</f>
        <v>732.54631032889222</v>
      </c>
      <c r="U372" s="5">
        <f>BM372*EXP('Capital Market Assumptions'!$B$22+'Capital Market Assumptions'!$B$23*'Random Draws'!T371)</f>
        <v>974.31880884862755</v>
      </c>
      <c r="V372" s="5">
        <f>BN372*EXP('Capital Market Assumptions'!$B$22+'Capital Market Assumptions'!$B$23*'Random Draws'!U371)</f>
        <v>968.795424185451</v>
      </c>
      <c r="X372">
        <f t="shared" si="182"/>
        <v>4.2999999999999261E-2</v>
      </c>
      <c r="Y372">
        <f t="shared" si="183"/>
        <v>1.0600000000000023</v>
      </c>
      <c r="Z372">
        <f t="shared" si="184"/>
        <v>2.0930000000000035</v>
      </c>
      <c r="AA372">
        <f t="shared" si="185"/>
        <v>3.1530000000000058</v>
      </c>
      <c r="AB372">
        <f t="shared" si="186"/>
        <v>4.2659999999999911</v>
      </c>
      <c r="AC372">
        <f t="shared" si="187"/>
        <v>5.3020000000000067</v>
      </c>
      <c r="AD372">
        <f t="shared" si="188"/>
        <v>6.3569999999999993</v>
      </c>
      <c r="AE372">
        <f t="shared" si="189"/>
        <v>7.3900000000000006</v>
      </c>
      <c r="AF372">
        <f t="shared" si="190"/>
        <v>8.3549999999999898</v>
      </c>
      <c r="AG372">
        <f t="shared" si="191"/>
        <v>9.2480000000000047</v>
      </c>
      <c r="AH372">
        <v>9.9540000000000006</v>
      </c>
      <c r="AI372">
        <v>10.536</v>
      </c>
      <c r="AJ372">
        <v>11.061999999999999</v>
      </c>
      <c r="AK372">
        <v>11.587</v>
      </c>
      <c r="AL372">
        <v>12.256</v>
      </c>
      <c r="AM372">
        <v>12.815</v>
      </c>
      <c r="AN372">
        <v>13.287000000000001</v>
      </c>
      <c r="AO372">
        <v>13.785</v>
      </c>
      <c r="AP372">
        <v>14.218999999999999</v>
      </c>
      <c r="AQ372">
        <v>14.718999999999999</v>
      </c>
      <c r="AS372">
        <f t="shared" si="214"/>
        <v>471</v>
      </c>
      <c r="AT372">
        <f t="shared" si="214"/>
        <v>471</v>
      </c>
      <c r="AU372">
        <f t="shared" si="214"/>
        <v>471</v>
      </c>
      <c r="AV372" s="5">
        <f t="shared" si="192"/>
        <v>446.18184113025319</v>
      </c>
      <c r="AW372" s="5">
        <f t="shared" si="193"/>
        <v>508.78876062694388</v>
      </c>
      <c r="AX372" s="5">
        <f t="shared" si="194"/>
        <v>664.49315658716296</v>
      </c>
      <c r="AY372" s="5">
        <f t="shared" si="195"/>
        <v>606.63159712366848</v>
      </c>
      <c r="AZ372" s="5">
        <f t="shared" si="196"/>
        <v>611.95222334474784</v>
      </c>
      <c r="BA372" s="5">
        <f t="shared" si="197"/>
        <v>597.57791591842215</v>
      </c>
      <c r="BB372" s="5">
        <f t="shared" si="198"/>
        <v>565.34612561055167</v>
      </c>
      <c r="BC372" s="5">
        <f t="shared" si="199"/>
        <v>654.20334355735542</v>
      </c>
      <c r="BD372" s="5">
        <f t="shared" si="200"/>
        <v>834.7397638444935</v>
      </c>
      <c r="BE372" s="5">
        <f t="shared" si="201"/>
        <v>805.7368767498017</v>
      </c>
      <c r="BF372" s="5">
        <f t="shared" si="202"/>
        <v>667.08523454068711</v>
      </c>
      <c r="BG372" s="5">
        <f t="shared" si="203"/>
        <v>711.53509735285206</v>
      </c>
      <c r="BH372" s="5">
        <f t="shared" si="204"/>
        <v>692.59917660554675</v>
      </c>
      <c r="BI372" s="5">
        <f t="shared" si="205"/>
        <v>781.23988706436421</v>
      </c>
      <c r="BJ372" s="5">
        <f t="shared" si="206"/>
        <v>699.82859107645538</v>
      </c>
      <c r="BK372" s="5">
        <f t="shared" si="207"/>
        <v>746.64266010546555</v>
      </c>
      <c r="BL372" s="5">
        <f t="shared" si="208"/>
        <v>709.19171800518222</v>
      </c>
      <c r="BM372" s="5">
        <f t="shared" si="209"/>
        <v>718.76131032889225</v>
      </c>
      <c r="BN372" s="5">
        <f t="shared" si="210"/>
        <v>960.0998088486275</v>
      </c>
      <c r="BO372" s="5">
        <f t="shared" si="211"/>
        <v>954.07642418545095</v>
      </c>
    </row>
    <row r="373" spans="1:67" x14ac:dyDescent="0.3">
      <c r="A373">
        <f t="shared" si="212"/>
        <v>369</v>
      </c>
      <c r="B373">
        <f t="shared" si="180"/>
        <v>471</v>
      </c>
      <c r="C373" s="5">
        <f>AU373*EXP('Capital Market Assumptions'!$B$22+'Capital Market Assumptions'!$B$23*'Random Draws'!B372)</f>
        <v>488.22820174731345</v>
      </c>
      <c r="D373" s="5">
        <f>AV373*EXP('Capital Market Assumptions'!$B$22+'Capital Market Assumptions'!$B$23*'Random Draws'!C372)</f>
        <v>545.90030026825491</v>
      </c>
      <c r="E373" s="5">
        <f>AW373*EXP('Capital Market Assumptions'!$B$22+'Capital Market Assumptions'!$B$23*'Random Draws'!D372)</f>
        <v>593.4875312795948</v>
      </c>
      <c r="F373" s="5">
        <f>AX373*EXP('Capital Market Assumptions'!$B$22+'Capital Market Assumptions'!$B$23*'Random Draws'!E372)</f>
        <v>713.07455203376344</v>
      </c>
      <c r="G373" s="5">
        <f>AY373*EXP('Capital Market Assumptions'!$B$22+'Capital Market Assumptions'!$B$23*'Random Draws'!F372)</f>
        <v>668.51354462002644</v>
      </c>
      <c r="H373" s="5">
        <f>AZ373*EXP('Capital Market Assumptions'!$B$22+'Capital Market Assumptions'!$B$23*'Random Draws'!G372)</f>
        <v>633.57077774788763</v>
      </c>
      <c r="I373" s="5">
        <f>BA373*EXP('Capital Market Assumptions'!$B$22+'Capital Market Assumptions'!$B$23*'Random Draws'!H372)</f>
        <v>662.70139043008828</v>
      </c>
      <c r="J373" s="5">
        <f>BB373*EXP('Capital Market Assumptions'!$B$22+'Capital Market Assumptions'!$B$23*'Random Draws'!I372)</f>
        <v>828.25859577763151</v>
      </c>
      <c r="K373" s="5">
        <f>BC373*EXP('Capital Market Assumptions'!$B$22+'Capital Market Assumptions'!$B$23*'Random Draws'!J372)</f>
        <v>833.04138130076501</v>
      </c>
      <c r="L373" s="5">
        <f>BD373*EXP('Capital Market Assumptions'!$B$22+'Capital Market Assumptions'!$B$23*'Random Draws'!K372)</f>
        <v>1115.8078354814209</v>
      </c>
      <c r="M373" s="5">
        <f>BE373*EXP('Capital Market Assumptions'!$B$22+'Capital Market Assumptions'!$B$23*'Random Draws'!L372)</f>
        <v>1397.0068189846829</v>
      </c>
      <c r="N373" s="5">
        <f>BF373*EXP('Capital Market Assumptions'!$B$22+'Capital Market Assumptions'!$B$23*'Random Draws'!M372)</f>
        <v>1557.4471682805502</v>
      </c>
      <c r="O373" s="5">
        <f>BG373*EXP('Capital Market Assumptions'!$B$22+'Capital Market Assumptions'!$B$23*'Random Draws'!N372)</f>
        <v>1918.8229952138872</v>
      </c>
      <c r="P373" s="5">
        <f>BH373*EXP('Capital Market Assumptions'!$B$22+'Capital Market Assumptions'!$B$23*'Random Draws'!O372)</f>
        <v>1618.4132240180381</v>
      </c>
      <c r="Q373" s="5">
        <f>BI373*EXP('Capital Market Assumptions'!$B$22+'Capital Market Assumptions'!$B$23*'Random Draws'!P372)</f>
        <v>2081.0982174364808</v>
      </c>
      <c r="R373" s="5">
        <f>BJ373*EXP('Capital Market Assumptions'!$B$22+'Capital Market Assumptions'!$B$23*'Random Draws'!Q372)</f>
        <v>2561.3221044846564</v>
      </c>
      <c r="S373" s="5">
        <f>BK373*EXP('Capital Market Assumptions'!$B$22+'Capital Market Assumptions'!$B$23*'Random Draws'!R372)</f>
        <v>2810.3446832829</v>
      </c>
      <c r="T373" s="5">
        <f>BL373*EXP('Capital Market Assumptions'!$B$22+'Capital Market Assumptions'!$B$23*'Random Draws'!S372)</f>
        <v>3924.6933672479158</v>
      </c>
      <c r="U373" s="5">
        <f>BM373*EXP('Capital Market Assumptions'!$B$22+'Capital Market Assumptions'!$B$23*'Random Draws'!T372)</f>
        <v>4209.8000281212098</v>
      </c>
      <c r="V373" s="5">
        <f>BN373*EXP('Capital Market Assumptions'!$B$22+'Capital Market Assumptions'!$B$23*'Random Draws'!U372)</f>
        <v>4546.2643807408012</v>
      </c>
      <c r="X373">
        <f t="shared" si="182"/>
        <v>4.2999999999999261E-2</v>
      </c>
      <c r="Y373">
        <f t="shared" si="183"/>
        <v>1.0600000000000023</v>
      </c>
      <c r="Z373">
        <f t="shared" si="184"/>
        <v>2.0930000000000035</v>
      </c>
      <c r="AA373">
        <f t="shared" si="185"/>
        <v>3.1530000000000058</v>
      </c>
      <c r="AB373">
        <f t="shared" si="186"/>
        <v>4.2659999999999911</v>
      </c>
      <c r="AC373">
        <f t="shared" si="187"/>
        <v>5.3020000000000067</v>
      </c>
      <c r="AD373">
        <f t="shared" si="188"/>
        <v>6.3569999999999993</v>
      </c>
      <c r="AE373">
        <f t="shared" si="189"/>
        <v>7.3900000000000006</v>
      </c>
      <c r="AF373">
        <f t="shared" si="190"/>
        <v>8.3549999999999898</v>
      </c>
      <c r="AG373">
        <f t="shared" si="191"/>
        <v>9.2480000000000047</v>
      </c>
      <c r="AH373">
        <v>9.9540000000000006</v>
      </c>
      <c r="AI373">
        <v>10.536</v>
      </c>
      <c r="AJ373">
        <v>11.061999999999999</v>
      </c>
      <c r="AK373">
        <v>11.587</v>
      </c>
      <c r="AL373">
        <v>12.256</v>
      </c>
      <c r="AM373">
        <v>12.815</v>
      </c>
      <c r="AN373">
        <v>13.287000000000001</v>
      </c>
      <c r="AO373">
        <v>13.785</v>
      </c>
      <c r="AP373">
        <v>14.218999999999999</v>
      </c>
      <c r="AQ373">
        <v>14.718999999999999</v>
      </c>
      <c r="AS373">
        <f t="shared" si="214"/>
        <v>471</v>
      </c>
      <c r="AT373">
        <f t="shared" si="214"/>
        <v>471</v>
      </c>
      <c r="AU373">
        <f t="shared" si="214"/>
        <v>471</v>
      </c>
      <c r="AV373" s="5">
        <f t="shared" si="192"/>
        <v>488.18520174731344</v>
      </c>
      <c r="AW373" s="5">
        <f t="shared" si="193"/>
        <v>544.84030026825485</v>
      </c>
      <c r="AX373" s="5">
        <f t="shared" si="194"/>
        <v>591.39453127959484</v>
      </c>
      <c r="AY373" s="5">
        <f t="shared" si="195"/>
        <v>709.92155203376342</v>
      </c>
      <c r="AZ373" s="5">
        <f t="shared" si="196"/>
        <v>664.24754462002647</v>
      </c>
      <c r="BA373" s="5">
        <f t="shared" si="197"/>
        <v>628.26877774788761</v>
      </c>
      <c r="BB373" s="5">
        <f t="shared" si="198"/>
        <v>656.34439043008831</v>
      </c>
      <c r="BC373" s="5">
        <f t="shared" si="199"/>
        <v>820.86859577763153</v>
      </c>
      <c r="BD373" s="5">
        <f t="shared" si="200"/>
        <v>824.68638130076499</v>
      </c>
      <c r="BE373" s="5">
        <f t="shared" si="201"/>
        <v>1106.5598354814208</v>
      </c>
      <c r="BF373" s="5">
        <f t="shared" si="202"/>
        <v>1387.052818984683</v>
      </c>
      <c r="BG373" s="5">
        <f t="shared" si="203"/>
        <v>1546.9111682805501</v>
      </c>
      <c r="BH373" s="5">
        <f t="shared" si="204"/>
        <v>1907.7609952138873</v>
      </c>
      <c r="BI373" s="5">
        <f t="shared" si="205"/>
        <v>1606.8262240180381</v>
      </c>
      <c r="BJ373" s="5">
        <f t="shared" si="206"/>
        <v>2068.842217436481</v>
      </c>
      <c r="BK373" s="5">
        <f t="shared" si="207"/>
        <v>2548.5071044846563</v>
      </c>
      <c r="BL373" s="5">
        <f t="shared" si="208"/>
        <v>2797.0576832829001</v>
      </c>
      <c r="BM373" s="5">
        <f t="shared" si="209"/>
        <v>3910.908367247916</v>
      </c>
      <c r="BN373" s="5">
        <f t="shared" si="210"/>
        <v>4195.5810281212098</v>
      </c>
      <c r="BO373" s="5">
        <f t="shared" si="211"/>
        <v>4531.5453807408012</v>
      </c>
    </row>
    <row r="374" spans="1:67" x14ac:dyDescent="0.3">
      <c r="A374">
        <f t="shared" si="212"/>
        <v>370</v>
      </c>
      <c r="B374">
        <f t="shared" si="180"/>
        <v>471</v>
      </c>
      <c r="C374" s="5">
        <f>AU374*EXP('Capital Market Assumptions'!$B$22+'Capital Market Assumptions'!$B$23*'Random Draws'!B373)</f>
        <v>499.57951848835154</v>
      </c>
      <c r="D374" s="5">
        <f>AV374*EXP('Capital Market Assumptions'!$B$22+'Capital Market Assumptions'!$B$23*'Random Draws'!C373)</f>
        <v>468.4522612070117</v>
      </c>
      <c r="E374" s="5">
        <f>AW374*EXP('Capital Market Assumptions'!$B$22+'Capital Market Assumptions'!$B$23*'Random Draws'!D373)</f>
        <v>470.91387593275277</v>
      </c>
      <c r="F374" s="5">
        <f>AX374*EXP('Capital Market Assumptions'!$B$22+'Capital Market Assumptions'!$B$23*'Random Draws'!E373)</f>
        <v>547.86024513513064</v>
      </c>
      <c r="G374" s="5">
        <f>AY374*EXP('Capital Market Assumptions'!$B$22+'Capital Market Assumptions'!$B$23*'Random Draws'!F373)</f>
        <v>666.08368588459507</v>
      </c>
      <c r="H374" s="5">
        <f>AZ374*EXP('Capital Market Assumptions'!$B$22+'Capital Market Assumptions'!$B$23*'Random Draws'!G373)</f>
        <v>730.89302422144522</v>
      </c>
      <c r="I374" s="5">
        <f>BA374*EXP('Capital Market Assumptions'!$B$22+'Capital Market Assumptions'!$B$23*'Random Draws'!H373)</f>
        <v>875.26013364349114</v>
      </c>
      <c r="J374" s="5">
        <f>BB374*EXP('Capital Market Assumptions'!$B$22+'Capital Market Assumptions'!$B$23*'Random Draws'!I373)</f>
        <v>1006.5483407761061</v>
      </c>
      <c r="K374" s="5">
        <f>BC374*EXP('Capital Market Assumptions'!$B$22+'Capital Market Assumptions'!$B$23*'Random Draws'!J373)</f>
        <v>1016.6224497783202</v>
      </c>
      <c r="L374" s="5">
        <f>BD374*EXP('Capital Market Assumptions'!$B$22+'Capital Market Assumptions'!$B$23*'Random Draws'!K373)</f>
        <v>1187.2879998746953</v>
      </c>
      <c r="M374" s="5">
        <f>BE374*EXP('Capital Market Assumptions'!$B$22+'Capital Market Assumptions'!$B$23*'Random Draws'!L373)</f>
        <v>1224.0772963807078</v>
      </c>
      <c r="N374" s="5">
        <f>BF374*EXP('Capital Market Assumptions'!$B$22+'Capital Market Assumptions'!$B$23*'Random Draws'!M373)</f>
        <v>992.11546096349366</v>
      </c>
      <c r="O374" s="5">
        <f>BG374*EXP('Capital Market Assumptions'!$B$22+'Capital Market Assumptions'!$B$23*'Random Draws'!N373)</f>
        <v>838.70595619684786</v>
      </c>
      <c r="P374" s="5">
        <f>BH374*EXP('Capital Market Assumptions'!$B$22+'Capital Market Assumptions'!$B$23*'Random Draws'!O373)</f>
        <v>864.92468491641432</v>
      </c>
      <c r="Q374" s="5">
        <f>BI374*EXP('Capital Market Assumptions'!$B$22+'Capital Market Assumptions'!$B$23*'Random Draws'!P373)</f>
        <v>917.39335299564493</v>
      </c>
      <c r="R374" s="5">
        <f>BJ374*EXP('Capital Market Assumptions'!$B$22+'Capital Market Assumptions'!$B$23*'Random Draws'!Q373)</f>
        <v>1125.7484852477753</v>
      </c>
      <c r="S374" s="5">
        <f>BK374*EXP('Capital Market Assumptions'!$B$22+'Capital Market Assumptions'!$B$23*'Random Draws'!R373)</f>
        <v>1070.1256637066558</v>
      </c>
      <c r="T374" s="5">
        <f>BL374*EXP('Capital Market Assumptions'!$B$22+'Capital Market Assumptions'!$B$23*'Random Draws'!S373)</f>
        <v>1224.1245912080601</v>
      </c>
      <c r="U374" s="5">
        <f>BM374*EXP('Capital Market Assumptions'!$B$22+'Capital Market Assumptions'!$B$23*'Random Draws'!T373)</f>
        <v>1293.3569268557262</v>
      </c>
      <c r="V374" s="5">
        <f>BN374*EXP('Capital Market Assumptions'!$B$22+'Capital Market Assumptions'!$B$23*'Random Draws'!U373)</f>
        <v>1627.8157188032942</v>
      </c>
      <c r="X374">
        <f t="shared" si="182"/>
        <v>4.2999999999999261E-2</v>
      </c>
      <c r="Y374">
        <f t="shared" si="183"/>
        <v>1.0600000000000023</v>
      </c>
      <c r="Z374">
        <f t="shared" si="184"/>
        <v>2.0930000000000035</v>
      </c>
      <c r="AA374">
        <f t="shared" si="185"/>
        <v>3.1530000000000058</v>
      </c>
      <c r="AB374">
        <f t="shared" si="186"/>
        <v>4.2659999999999911</v>
      </c>
      <c r="AC374">
        <f t="shared" si="187"/>
        <v>5.3020000000000067</v>
      </c>
      <c r="AD374">
        <f t="shared" si="188"/>
        <v>6.3569999999999993</v>
      </c>
      <c r="AE374">
        <f t="shared" si="189"/>
        <v>7.3900000000000006</v>
      </c>
      <c r="AF374">
        <f t="shared" si="190"/>
        <v>8.3549999999999898</v>
      </c>
      <c r="AG374">
        <f t="shared" si="191"/>
        <v>9.2480000000000047</v>
      </c>
      <c r="AH374">
        <v>9.9540000000000006</v>
      </c>
      <c r="AI374">
        <v>10.536</v>
      </c>
      <c r="AJ374">
        <v>11.061999999999999</v>
      </c>
      <c r="AK374">
        <v>11.587</v>
      </c>
      <c r="AL374">
        <v>12.256</v>
      </c>
      <c r="AM374">
        <v>12.815</v>
      </c>
      <c r="AN374">
        <v>13.287000000000001</v>
      </c>
      <c r="AO374">
        <v>13.785</v>
      </c>
      <c r="AP374">
        <v>14.218999999999999</v>
      </c>
      <c r="AQ374">
        <v>14.718999999999999</v>
      </c>
      <c r="AS374">
        <f t="shared" si="214"/>
        <v>471</v>
      </c>
      <c r="AT374">
        <f t="shared" si="214"/>
        <v>471</v>
      </c>
      <c r="AU374">
        <f t="shared" si="214"/>
        <v>471</v>
      </c>
      <c r="AV374" s="5">
        <f t="shared" si="192"/>
        <v>499.53651848835153</v>
      </c>
      <c r="AW374" s="5">
        <f t="shared" si="193"/>
        <v>467.3922612070117</v>
      </c>
      <c r="AX374" s="5">
        <f t="shared" si="194"/>
        <v>468.82087593275276</v>
      </c>
      <c r="AY374" s="5">
        <f t="shared" si="195"/>
        <v>544.70724513513062</v>
      </c>
      <c r="AZ374" s="5">
        <f t="shared" si="196"/>
        <v>661.81768588459511</v>
      </c>
      <c r="BA374" s="5">
        <f t="shared" si="197"/>
        <v>725.5910242214452</v>
      </c>
      <c r="BB374" s="5">
        <f t="shared" si="198"/>
        <v>868.90313364349117</v>
      </c>
      <c r="BC374" s="5">
        <f t="shared" si="199"/>
        <v>999.15834077610612</v>
      </c>
      <c r="BD374" s="5">
        <f t="shared" si="200"/>
        <v>1008.2674497783202</v>
      </c>
      <c r="BE374" s="5">
        <f t="shared" si="201"/>
        <v>1178.0399998746952</v>
      </c>
      <c r="BF374" s="5">
        <f t="shared" si="202"/>
        <v>1214.1232963807079</v>
      </c>
      <c r="BG374" s="5">
        <f t="shared" si="203"/>
        <v>981.57946096349372</v>
      </c>
      <c r="BH374" s="5">
        <f t="shared" si="204"/>
        <v>827.64395619684785</v>
      </c>
      <c r="BI374" s="5">
        <f t="shared" si="205"/>
        <v>853.33768491641433</v>
      </c>
      <c r="BJ374" s="5">
        <f t="shared" si="206"/>
        <v>905.13735299564496</v>
      </c>
      <c r="BK374" s="5">
        <f t="shared" si="207"/>
        <v>1112.9334852477753</v>
      </c>
      <c r="BL374" s="5">
        <f t="shared" si="208"/>
        <v>1056.8386637066558</v>
      </c>
      <c r="BM374" s="5">
        <f t="shared" si="209"/>
        <v>1210.33959120806</v>
      </c>
      <c r="BN374" s="5">
        <f t="shared" si="210"/>
        <v>1279.1379268557262</v>
      </c>
      <c r="BO374" s="5">
        <f t="shared" si="211"/>
        <v>1613.0967188032942</v>
      </c>
    </row>
    <row r="375" spans="1:67" x14ac:dyDescent="0.3">
      <c r="A375">
        <f t="shared" si="212"/>
        <v>371</v>
      </c>
      <c r="B375">
        <f t="shared" si="180"/>
        <v>471</v>
      </c>
      <c r="C375" s="5">
        <f>AU375*EXP('Capital Market Assumptions'!$B$22+'Capital Market Assumptions'!$B$23*'Random Draws'!B374)</f>
        <v>425.30890501620405</v>
      </c>
      <c r="D375" s="5">
        <f>AV375*EXP('Capital Market Assumptions'!$B$22+'Capital Market Assumptions'!$B$23*'Random Draws'!C374)</f>
        <v>507.59114115176811</v>
      </c>
      <c r="E375" s="5">
        <f>AW375*EXP('Capital Market Assumptions'!$B$22+'Capital Market Assumptions'!$B$23*'Random Draws'!D374)</f>
        <v>611.21846040560888</v>
      </c>
      <c r="F375" s="5">
        <f>AX375*EXP('Capital Market Assumptions'!$B$22+'Capital Market Assumptions'!$B$23*'Random Draws'!E374)</f>
        <v>600.7571807662157</v>
      </c>
      <c r="G375" s="5">
        <f>AY375*EXP('Capital Market Assumptions'!$B$22+'Capital Market Assumptions'!$B$23*'Random Draws'!F374)</f>
        <v>669.09016659809765</v>
      </c>
      <c r="H375" s="5">
        <f>AZ375*EXP('Capital Market Assumptions'!$B$22+'Capital Market Assumptions'!$B$23*'Random Draws'!G374)</f>
        <v>741.15696792656445</v>
      </c>
      <c r="I375" s="5">
        <f>BA375*EXP('Capital Market Assumptions'!$B$22+'Capital Market Assumptions'!$B$23*'Random Draws'!H374)</f>
        <v>1012.7805852445786</v>
      </c>
      <c r="J375" s="5">
        <f>BB375*EXP('Capital Market Assumptions'!$B$22+'Capital Market Assumptions'!$B$23*'Random Draws'!I374)</f>
        <v>957.90487353598405</v>
      </c>
      <c r="K375" s="5">
        <f>BC375*EXP('Capital Market Assumptions'!$B$22+'Capital Market Assumptions'!$B$23*'Random Draws'!J374)</f>
        <v>937.86329622330823</v>
      </c>
      <c r="L375" s="5">
        <f>BD375*EXP('Capital Market Assumptions'!$B$22+'Capital Market Assumptions'!$B$23*'Random Draws'!K374)</f>
        <v>982.07336632853048</v>
      </c>
      <c r="M375" s="5">
        <f>BE375*EXP('Capital Market Assumptions'!$B$22+'Capital Market Assumptions'!$B$23*'Random Draws'!L374)</f>
        <v>925.04546326180696</v>
      </c>
      <c r="N375" s="5">
        <f>BF375*EXP('Capital Market Assumptions'!$B$22+'Capital Market Assumptions'!$B$23*'Random Draws'!M374)</f>
        <v>1054.9195123304853</v>
      </c>
      <c r="O375" s="5">
        <f>BG375*EXP('Capital Market Assumptions'!$B$22+'Capital Market Assumptions'!$B$23*'Random Draws'!N374)</f>
        <v>1030.2171429421919</v>
      </c>
      <c r="P375" s="5">
        <f>BH375*EXP('Capital Market Assumptions'!$B$22+'Capital Market Assumptions'!$B$23*'Random Draws'!O374)</f>
        <v>1628.7602340771548</v>
      </c>
      <c r="Q375" s="5">
        <f>BI375*EXP('Capital Market Assumptions'!$B$22+'Capital Market Assumptions'!$B$23*'Random Draws'!P374)</f>
        <v>1720.6404284062019</v>
      </c>
      <c r="R375" s="5">
        <f>BJ375*EXP('Capital Market Assumptions'!$B$22+'Capital Market Assumptions'!$B$23*'Random Draws'!Q374)</f>
        <v>2043.5140952379766</v>
      </c>
      <c r="S375" s="5">
        <f>BK375*EXP('Capital Market Assumptions'!$B$22+'Capital Market Assumptions'!$B$23*'Random Draws'!R374)</f>
        <v>2413.2502891245576</v>
      </c>
      <c r="T375" s="5">
        <f>BL375*EXP('Capital Market Assumptions'!$B$22+'Capital Market Assumptions'!$B$23*'Random Draws'!S374)</f>
        <v>2521.8500948045339</v>
      </c>
      <c r="U375" s="5">
        <f>BM375*EXP('Capital Market Assumptions'!$B$22+'Capital Market Assumptions'!$B$23*'Random Draws'!T374)</f>
        <v>2469.0580322845817</v>
      </c>
      <c r="V375" s="5">
        <f>BN375*EXP('Capital Market Assumptions'!$B$22+'Capital Market Assumptions'!$B$23*'Random Draws'!U374)</f>
        <v>2840.6292068562207</v>
      </c>
      <c r="X375">
        <f t="shared" si="182"/>
        <v>4.2999999999999261E-2</v>
      </c>
      <c r="Y375">
        <f t="shared" si="183"/>
        <v>1.0600000000000023</v>
      </c>
      <c r="Z375">
        <f t="shared" si="184"/>
        <v>2.0930000000000035</v>
      </c>
      <c r="AA375">
        <f t="shared" si="185"/>
        <v>3.1530000000000058</v>
      </c>
      <c r="AB375">
        <f t="shared" si="186"/>
        <v>4.2659999999999911</v>
      </c>
      <c r="AC375">
        <f t="shared" si="187"/>
        <v>5.3020000000000067</v>
      </c>
      <c r="AD375">
        <f t="shared" si="188"/>
        <v>6.3569999999999993</v>
      </c>
      <c r="AE375">
        <f t="shared" si="189"/>
        <v>7.3900000000000006</v>
      </c>
      <c r="AF375">
        <f t="shared" si="190"/>
        <v>8.3549999999999898</v>
      </c>
      <c r="AG375">
        <f t="shared" si="191"/>
        <v>9.2480000000000047</v>
      </c>
      <c r="AH375">
        <v>9.9540000000000006</v>
      </c>
      <c r="AI375">
        <v>10.536</v>
      </c>
      <c r="AJ375">
        <v>11.061999999999999</v>
      </c>
      <c r="AK375">
        <v>11.587</v>
      </c>
      <c r="AL375">
        <v>12.256</v>
      </c>
      <c r="AM375">
        <v>12.815</v>
      </c>
      <c r="AN375">
        <v>13.287000000000001</v>
      </c>
      <c r="AO375">
        <v>13.785</v>
      </c>
      <c r="AP375">
        <v>14.218999999999999</v>
      </c>
      <c r="AQ375">
        <v>14.718999999999999</v>
      </c>
      <c r="AS375">
        <f t="shared" si="214"/>
        <v>471</v>
      </c>
      <c r="AT375">
        <f t="shared" si="214"/>
        <v>471</v>
      </c>
      <c r="AU375">
        <f t="shared" si="214"/>
        <v>471</v>
      </c>
      <c r="AV375" s="5">
        <f t="shared" si="192"/>
        <v>425.26590501620404</v>
      </c>
      <c r="AW375" s="5">
        <f t="shared" si="193"/>
        <v>506.53114115176811</v>
      </c>
      <c r="AX375" s="5">
        <f t="shared" si="194"/>
        <v>609.12546040560892</v>
      </c>
      <c r="AY375" s="5">
        <f t="shared" si="195"/>
        <v>597.60418076621568</v>
      </c>
      <c r="AZ375" s="5">
        <f t="shared" si="196"/>
        <v>664.82416659809769</v>
      </c>
      <c r="BA375" s="5">
        <f t="shared" si="197"/>
        <v>735.85496792656443</v>
      </c>
      <c r="BB375" s="5">
        <f t="shared" si="198"/>
        <v>1006.4235852445786</v>
      </c>
      <c r="BC375" s="5">
        <f t="shared" si="199"/>
        <v>950.51487353598407</v>
      </c>
      <c r="BD375" s="5">
        <f t="shared" si="200"/>
        <v>929.50829622330821</v>
      </c>
      <c r="BE375" s="5">
        <f t="shared" si="201"/>
        <v>972.82536632853044</v>
      </c>
      <c r="BF375" s="5">
        <f t="shared" si="202"/>
        <v>915.09146326180701</v>
      </c>
      <c r="BG375" s="5">
        <f t="shared" si="203"/>
        <v>1044.3835123304852</v>
      </c>
      <c r="BH375" s="5">
        <f t="shared" si="204"/>
        <v>1019.1551429421919</v>
      </c>
      <c r="BI375" s="5">
        <f t="shared" si="205"/>
        <v>1617.1732340771548</v>
      </c>
      <c r="BJ375" s="5">
        <f t="shared" si="206"/>
        <v>1708.3844284062018</v>
      </c>
      <c r="BK375" s="5">
        <f t="shared" si="207"/>
        <v>2030.6990952379765</v>
      </c>
      <c r="BL375" s="5">
        <f t="shared" si="208"/>
        <v>2399.9632891245578</v>
      </c>
      <c r="BM375" s="5">
        <f t="shared" si="209"/>
        <v>2508.0650948045341</v>
      </c>
      <c r="BN375" s="5">
        <f t="shared" si="210"/>
        <v>2454.8390322845817</v>
      </c>
      <c r="BO375" s="5">
        <f t="shared" si="211"/>
        <v>2825.9102068562206</v>
      </c>
    </row>
    <row r="376" spans="1:67" x14ac:dyDescent="0.3">
      <c r="A376">
        <f t="shared" si="212"/>
        <v>372</v>
      </c>
      <c r="B376">
        <f t="shared" si="180"/>
        <v>471</v>
      </c>
      <c r="C376" s="5">
        <f>AU376*EXP('Capital Market Assumptions'!$B$22+'Capital Market Assumptions'!$B$23*'Random Draws'!B375)</f>
        <v>516.06276287960554</v>
      </c>
      <c r="D376" s="5">
        <f>AV376*EXP('Capital Market Assumptions'!$B$22+'Capital Market Assumptions'!$B$23*'Random Draws'!C375)</f>
        <v>624.59552748976955</v>
      </c>
      <c r="E376" s="5">
        <f>AW376*EXP('Capital Market Assumptions'!$B$22+'Capital Market Assumptions'!$B$23*'Random Draws'!D375)</f>
        <v>641.38148482157965</v>
      </c>
      <c r="F376" s="5">
        <f>AX376*EXP('Capital Market Assumptions'!$B$22+'Capital Market Assumptions'!$B$23*'Random Draws'!E375)</f>
        <v>697.82038593726656</v>
      </c>
      <c r="G376" s="5">
        <f>AY376*EXP('Capital Market Assumptions'!$B$22+'Capital Market Assumptions'!$B$23*'Random Draws'!F375)</f>
        <v>709.0988568351479</v>
      </c>
      <c r="H376" s="5">
        <f>AZ376*EXP('Capital Market Assumptions'!$B$22+'Capital Market Assumptions'!$B$23*'Random Draws'!G375)</f>
        <v>805.5538387238322</v>
      </c>
      <c r="I376" s="5">
        <f>BA376*EXP('Capital Market Assumptions'!$B$22+'Capital Market Assumptions'!$B$23*'Random Draws'!H375)</f>
        <v>902.37402517420571</v>
      </c>
      <c r="J376" s="5">
        <f>BB376*EXP('Capital Market Assumptions'!$B$22+'Capital Market Assumptions'!$B$23*'Random Draws'!I375)</f>
        <v>1115.1168322981457</v>
      </c>
      <c r="K376" s="5">
        <f>BC376*EXP('Capital Market Assumptions'!$B$22+'Capital Market Assumptions'!$B$23*'Random Draws'!J375)</f>
        <v>1290.0473271065127</v>
      </c>
      <c r="L376" s="5">
        <f>BD376*EXP('Capital Market Assumptions'!$B$22+'Capital Market Assumptions'!$B$23*'Random Draws'!K375)</f>
        <v>1692.5679905186623</v>
      </c>
      <c r="M376" s="5">
        <f>BE376*EXP('Capital Market Assumptions'!$B$22+'Capital Market Assumptions'!$B$23*'Random Draws'!L375)</f>
        <v>1630.3762728945501</v>
      </c>
      <c r="N376" s="5">
        <f>BF376*EXP('Capital Market Assumptions'!$B$22+'Capital Market Assumptions'!$B$23*'Random Draws'!M375)</f>
        <v>1724.5540671089029</v>
      </c>
      <c r="O376" s="5">
        <f>BG376*EXP('Capital Market Assumptions'!$B$22+'Capital Market Assumptions'!$B$23*'Random Draws'!N375)</f>
        <v>1711.2732986148212</v>
      </c>
      <c r="P376" s="5">
        <f>BH376*EXP('Capital Market Assumptions'!$B$22+'Capital Market Assumptions'!$B$23*'Random Draws'!O375)</f>
        <v>1994.5059693453957</v>
      </c>
      <c r="Q376" s="5">
        <f>BI376*EXP('Capital Market Assumptions'!$B$22+'Capital Market Assumptions'!$B$23*'Random Draws'!P375)</f>
        <v>1799.2478903726292</v>
      </c>
      <c r="R376" s="5">
        <f>BJ376*EXP('Capital Market Assumptions'!$B$22+'Capital Market Assumptions'!$B$23*'Random Draws'!Q375)</f>
        <v>2263.8424044159246</v>
      </c>
      <c r="S376" s="5">
        <f>BK376*EXP('Capital Market Assumptions'!$B$22+'Capital Market Assumptions'!$B$23*'Random Draws'!R375)</f>
        <v>2434.3035279244509</v>
      </c>
      <c r="T376" s="5">
        <f>BL376*EXP('Capital Market Assumptions'!$B$22+'Capital Market Assumptions'!$B$23*'Random Draws'!S375)</f>
        <v>2330.5946174556657</v>
      </c>
      <c r="U376" s="5">
        <f>BM376*EXP('Capital Market Assumptions'!$B$22+'Capital Market Assumptions'!$B$23*'Random Draws'!T375)</f>
        <v>2147.0317817898776</v>
      </c>
      <c r="V376" s="5">
        <f>BN376*EXP('Capital Market Assumptions'!$B$22+'Capital Market Assumptions'!$B$23*'Random Draws'!U375)</f>
        <v>2785.5467664054295</v>
      </c>
      <c r="X376">
        <f t="shared" si="182"/>
        <v>4.2999999999999261E-2</v>
      </c>
      <c r="Y376">
        <f t="shared" si="183"/>
        <v>1.0600000000000023</v>
      </c>
      <c r="Z376">
        <f t="shared" si="184"/>
        <v>2.0930000000000035</v>
      </c>
      <c r="AA376">
        <f t="shared" si="185"/>
        <v>3.1530000000000058</v>
      </c>
      <c r="AB376">
        <f t="shared" si="186"/>
        <v>4.2659999999999911</v>
      </c>
      <c r="AC376">
        <f t="shared" si="187"/>
        <v>5.3020000000000067</v>
      </c>
      <c r="AD376">
        <f t="shared" si="188"/>
        <v>6.3569999999999993</v>
      </c>
      <c r="AE376">
        <f t="shared" si="189"/>
        <v>7.3900000000000006</v>
      </c>
      <c r="AF376">
        <f t="shared" si="190"/>
        <v>8.3549999999999898</v>
      </c>
      <c r="AG376">
        <f t="shared" si="191"/>
        <v>9.2480000000000047</v>
      </c>
      <c r="AH376">
        <v>9.9540000000000006</v>
      </c>
      <c r="AI376">
        <v>10.536</v>
      </c>
      <c r="AJ376">
        <v>11.061999999999999</v>
      </c>
      <c r="AK376">
        <v>11.587</v>
      </c>
      <c r="AL376">
        <v>12.256</v>
      </c>
      <c r="AM376">
        <v>12.815</v>
      </c>
      <c r="AN376">
        <v>13.287000000000001</v>
      </c>
      <c r="AO376">
        <v>13.785</v>
      </c>
      <c r="AP376">
        <v>14.218999999999999</v>
      </c>
      <c r="AQ376">
        <v>14.718999999999999</v>
      </c>
      <c r="AS376">
        <f t="shared" si="214"/>
        <v>471</v>
      </c>
      <c r="AT376">
        <f t="shared" si="214"/>
        <v>471</v>
      </c>
      <c r="AU376">
        <f t="shared" si="214"/>
        <v>471</v>
      </c>
      <c r="AV376" s="5">
        <f t="shared" si="192"/>
        <v>516.01976287960554</v>
      </c>
      <c r="AW376" s="5">
        <f t="shared" si="193"/>
        <v>623.53552748976949</v>
      </c>
      <c r="AX376" s="5">
        <f t="shared" si="194"/>
        <v>639.28848482157969</v>
      </c>
      <c r="AY376" s="5">
        <f t="shared" si="195"/>
        <v>694.66738593726654</v>
      </c>
      <c r="AZ376" s="5">
        <f t="shared" si="196"/>
        <v>704.83285683514794</v>
      </c>
      <c r="BA376" s="5">
        <f t="shared" si="197"/>
        <v>800.25183872383218</v>
      </c>
      <c r="BB376" s="5">
        <f t="shared" si="198"/>
        <v>896.01702517420574</v>
      </c>
      <c r="BC376" s="5">
        <f t="shared" si="199"/>
        <v>1107.7268322981456</v>
      </c>
      <c r="BD376" s="5">
        <f t="shared" si="200"/>
        <v>1281.6923271065127</v>
      </c>
      <c r="BE376" s="5">
        <f t="shared" si="201"/>
        <v>1683.3199905186623</v>
      </c>
      <c r="BF376" s="5">
        <f t="shared" si="202"/>
        <v>1620.4222728945501</v>
      </c>
      <c r="BG376" s="5">
        <f t="shared" si="203"/>
        <v>1714.0180671089029</v>
      </c>
      <c r="BH376" s="5">
        <f t="shared" si="204"/>
        <v>1700.2112986148213</v>
      </c>
      <c r="BI376" s="5">
        <f t="shared" si="205"/>
        <v>1982.9189693453957</v>
      </c>
      <c r="BJ376" s="5">
        <f t="shared" si="206"/>
        <v>1786.9918903726291</v>
      </c>
      <c r="BK376" s="5">
        <f t="shared" si="207"/>
        <v>2251.0274044159246</v>
      </c>
      <c r="BL376" s="5">
        <f t="shared" si="208"/>
        <v>2421.0165279244511</v>
      </c>
      <c r="BM376" s="5">
        <f t="shared" si="209"/>
        <v>2316.8096174556658</v>
      </c>
      <c r="BN376" s="5">
        <f t="shared" si="210"/>
        <v>2132.8127817898776</v>
      </c>
      <c r="BO376" s="5">
        <f t="shared" si="211"/>
        <v>2770.8277664054294</v>
      </c>
    </row>
    <row r="377" spans="1:67" x14ac:dyDescent="0.3">
      <c r="A377">
        <f t="shared" si="212"/>
        <v>373</v>
      </c>
      <c r="B377">
        <f t="shared" si="180"/>
        <v>471</v>
      </c>
      <c r="C377" s="5">
        <f>AU377*EXP('Capital Market Assumptions'!$B$22+'Capital Market Assumptions'!$B$23*'Random Draws'!B376)</f>
        <v>458.58256728498702</v>
      </c>
      <c r="D377" s="5">
        <f>AV377*EXP('Capital Market Assumptions'!$B$22+'Capital Market Assumptions'!$B$23*'Random Draws'!C376)</f>
        <v>510.48130844519596</v>
      </c>
      <c r="E377" s="5">
        <f>AW377*EXP('Capital Market Assumptions'!$B$22+'Capital Market Assumptions'!$B$23*'Random Draws'!D376)</f>
        <v>474.08431560079947</v>
      </c>
      <c r="F377" s="5">
        <f>AX377*EXP('Capital Market Assumptions'!$B$22+'Capital Market Assumptions'!$B$23*'Random Draws'!E376)</f>
        <v>489.01155681173304</v>
      </c>
      <c r="G377" s="5">
        <f>AY377*EXP('Capital Market Assumptions'!$B$22+'Capital Market Assumptions'!$B$23*'Random Draws'!F376)</f>
        <v>520.68747293479248</v>
      </c>
      <c r="H377" s="5">
        <f>AZ377*EXP('Capital Market Assumptions'!$B$22+'Capital Market Assumptions'!$B$23*'Random Draws'!G376)</f>
        <v>527.60182533358886</v>
      </c>
      <c r="I377" s="5">
        <f>BA377*EXP('Capital Market Assumptions'!$B$22+'Capital Market Assumptions'!$B$23*'Random Draws'!H376)</f>
        <v>556.42846397144524</v>
      </c>
      <c r="J377" s="5">
        <f>BB377*EXP('Capital Market Assumptions'!$B$22+'Capital Market Assumptions'!$B$23*'Random Draws'!I376)</f>
        <v>502.61848640758171</v>
      </c>
      <c r="K377" s="5">
        <f>BC377*EXP('Capital Market Assumptions'!$B$22+'Capital Market Assumptions'!$B$23*'Random Draws'!J376)</f>
        <v>436.6303719631016</v>
      </c>
      <c r="L377" s="5">
        <f>BD377*EXP('Capital Market Assumptions'!$B$22+'Capital Market Assumptions'!$B$23*'Random Draws'!K376)</f>
        <v>473.75664357993497</v>
      </c>
      <c r="M377" s="5">
        <f>BE377*EXP('Capital Market Assumptions'!$B$22+'Capital Market Assumptions'!$B$23*'Random Draws'!L376)</f>
        <v>628.26102978585334</v>
      </c>
      <c r="N377" s="5">
        <f>BF377*EXP('Capital Market Assumptions'!$B$22+'Capital Market Assumptions'!$B$23*'Random Draws'!M376)</f>
        <v>900.02208868843218</v>
      </c>
      <c r="O377" s="5">
        <f>BG377*EXP('Capital Market Assumptions'!$B$22+'Capital Market Assumptions'!$B$23*'Random Draws'!N376)</f>
        <v>1017.523310270264</v>
      </c>
      <c r="P377" s="5">
        <f>BH377*EXP('Capital Market Assumptions'!$B$22+'Capital Market Assumptions'!$B$23*'Random Draws'!O376)</f>
        <v>1200.3729831342639</v>
      </c>
      <c r="Q377" s="5">
        <f>BI377*EXP('Capital Market Assumptions'!$B$22+'Capital Market Assumptions'!$B$23*'Random Draws'!P376)</f>
        <v>1496.2004662383054</v>
      </c>
      <c r="R377" s="5">
        <f>BJ377*EXP('Capital Market Assumptions'!$B$22+'Capital Market Assumptions'!$B$23*'Random Draws'!Q376)</f>
        <v>1715.3104470505386</v>
      </c>
      <c r="S377" s="5">
        <f>BK377*EXP('Capital Market Assumptions'!$B$22+'Capital Market Assumptions'!$B$23*'Random Draws'!R376)</f>
        <v>1852.1941650562312</v>
      </c>
      <c r="T377" s="5">
        <f>BL377*EXP('Capital Market Assumptions'!$B$22+'Capital Market Assumptions'!$B$23*'Random Draws'!S376)</f>
        <v>1832.301153867139</v>
      </c>
      <c r="U377" s="5">
        <f>BM377*EXP('Capital Market Assumptions'!$B$22+'Capital Market Assumptions'!$B$23*'Random Draws'!T376)</f>
        <v>1995.306934148063</v>
      </c>
      <c r="V377" s="5">
        <f>BN377*EXP('Capital Market Assumptions'!$B$22+'Capital Market Assumptions'!$B$23*'Random Draws'!U376)</f>
        <v>1854.7394155671059</v>
      </c>
      <c r="X377">
        <f t="shared" si="182"/>
        <v>4.2999999999999261E-2</v>
      </c>
      <c r="Y377">
        <f t="shared" si="183"/>
        <v>1.0600000000000023</v>
      </c>
      <c r="Z377">
        <f t="shared" si="184"/>
        <v>2.0930000000000035</v>
      </c>
      <c r="AA377">
        <f t="shared" si="185"/>
        <v>3.1530000000000058</v>
      </c>
      <c r="AB377">
        <f t="shared" si="186"/>
        <v>4.2659999999999911</v>
      </c>
      <c r="AC377">
        <f t="shared" si="187"/>
        <v>5.3020000000000067</v>
      </c>
      <c r="AD377">
        <f t="shared" si="188"/>
        <v>6.3569999999999993</v>
      </c>
      <c r="AE377">
        <f t="shared" si="189"/>
        <v>7.3900000000000006</v>
      </c>
      <c r="AF377">
        <f t="shared" si="190"/>
        <v>8.3549999999999898</v>
      </c>
      <c r="AG377">
        <f t="shared" si="191"/>
        <v>9.2480000000000047</v>
      </c>
      <c r="AH377">
        <v>9.9540000000000006</v>
      </c>
      <c r="AI377">
        <v>10.536</v>
      </c>
      <c r="AJ377">
        <v>11.061999999999999</v>
      </c>
      <c r="AK377">
        <v>11.587</v>
      </c>
      <c r="AL377">
        <v>12.256</v>
      </c>
      <c r="AM377">
        <v>12.815</v>
      </c>
      <c r="AN377">
        <v>13.287000000000001</v>
      </c>
      <c r="AO377">
        <v>13.785</v>
      </c>
      <c r="AP377">
        <v>14.218999999999999</v>
      </c>
      <c r="AQ377">
        <v>14.718999999999999</v>
      </c>
      <c r="AS377">
        <f t="shared" si="214"/>
        <v>471</v>
      </c>
      <c r="AT377">
        <f t="shared" si="214"/>
        <v>471</v>
      </c>
      <c r="AU377">
        <f t="shared" si="214"/>
        <v>471</v>
      </c>
      <c r="AV377" s="5">
        <f t="shared" si="192"/>
        <v>458.53956728498702</v>
      </c>
      <c r="AW377" s="5">
        <f t="shared" si="193"/>
        <v>509.42130844519596</v>
      </c>
      <c r="AX377" s="5">
        <f t="shared" si="194"/>
        <v>471.99131560079945</v>
      </c>
      <c r="AY377" s="5">
        <f t="shared" si="195"/>
        <v>485.85855681173302</v>
      </c>
      <c r="AZ377" s="5">
        <f t="shared" si="196"/>
        <v>516.42147293479252</v>
      </c>
      <c r="BA377" s="5">
        <f t="shared" si="197"/>
        <v>522.29982533358884</v>
      </c>
      <c r="BB377" s="5">
        <f t="shared" si="198"/>
        <v>550.07146397144527</v>
      </c>
      <c r="BC377" s="5">
        <f t="shared" si="199"/>
        <v>495.22848640758173</v>
      </c>
      <c r="BD377" s="5">
        <f t="shared" si="200"/>
        <v>428.27537196310163</v>
      </c>
      <c r="BE377" s="5">
        <f t="shared" si="201"/>
        <v>464.50864357993498</v>
      </c>
      <c r="BF377" s="5">
        <f t="shared" si="202"/>
        <v>618.30702978585339</v>
      </c>
      <c r="BG377" s="5">
        <f t="shared" si="203"/>
        <v>889.48608868843223</v>
      </c>
      <c r="BH377" s="5">
        <f t="shared" si="204"/>
        <v>1006.461310270264</v>
      </c>
      <c r="BI377" s="5">
        <f t="shared" si="205"/>
        <v>1188.7859831342639</v>
      </c>
      <c r="BJ377" s="5">
        <f t="shared" si="206"/>
        <v>1483.9444662383053</v>
      </c>
      <c r="BK377" s="5">
        <f t="shared" si="207"/>
        <v>1702.4954470505386</v>
      </c>
      <c r="BL377" s="5">
        <f t="shared" si="208"/>
        <v>1838.9071650562312</v>
      </c>
      <c r="BM377" s="5">
        <f t="shared" si="209"/>
        <v>1818.5161538671389</v>
      </c>
      <c r="BN377" s="5">
        <f t="shared" si="210"/>
        <v>1981.0879341480629</v>
      </c>
      <c r="BO377" s="5">
        <f t="shared" si="211"/>
        <v>1840.0204155671058</v>
      </c>
    </row>
    <row r="378" spans="1:67" x14ac:dyDescent="0.3">
      <c r="A378">
        <f t="shared" si="212"/>
        <v>374</v>
      </c>
      <c r="B378">
        <f t="shared" si="180"/>
        <v>471</v>
      </c>
      <c r="C378" s="5">
        <f>AU378*EXP('Capital Market Assumptions'!$B$22+'Capital Market Assumptions'!$B$23*'Random Draws'!B377)</f>
        <v>499.14064167150775</v>
      </c>
      <c r="D378" s="5">
        <f>AV378*EXP('Capital Market Assumptions'!$B$22+'Capital Market Assumptions'!$B$23*'Random Draws'!C377)</f>
        <v>520.03840830747856</v>
      </c>
      <c r="E378" s="5">
        <f>AW378*EXP('Capital Market Assumptions'!$B$22+'Capital Market Assumptions'!$B$23*'Random Draws'!D377)</f>
        <v>396.53541509760623</v>
      </c>
      <c r="F378" s="5">
        <f>AX378*EXP('Capital Market Assumptions'!$B$22+'Capital Market Assumptions'!$B$23*'Random Draws'!E377)</f>
        <v>372.52807406856016</v>
      </c>
      <c r="G378" s="5">
        <f>AY378*EXP('Capital Market Assumptions'!$B$22+'Capital Market Assumptions'!$B$23*'Random Draws'!F377)</f>
        <v>327.28772661395936</v>
      </c>
      <c r="H378" s="5">
        <f>AZ378*EXP('Capital Market Assumptions'!$B$22+'Capital Market Assumptions'!$B$23*'Random Draws'!G377)</f>
        <v>351.16533611313412</v>
      </c>
      <c r="I378" s="5">
        <f>BA378*EXP('Capital Market Assumptions'!$B$22+'Capital Market Assumptions'!$B$23*'Random Draws'!H377)</f>
        <v>418.1841014854711</v>
      </c>
      <c r="J378" s="5">
        <f>BB378*EXP('Capital Market Assumptions'!$B$22+'Capital Market Assumptions'!$B$23*'Random Draws'!I377)</f>
        <v>383.89804615851574</v>
      </c>
      <c r="K378" s="5">
        <f>BC378*EXP('Capital Market Assumptions'!$B$22+'Capital Market Assumptions'!$B$23*'Random Draws'!J377)</f>
        <v>382.58183066457491</v>
      </c>
      <c r="L378" s="5">
        <f>BD378*EXP('Capital Market Assumptions'!$B$22+'Capital Market Assumptions'!$B$23*'Random Draws'!K377)</f>
        <v>416.34617822787197</v>
      </c>
      <c r="M378" s="5">
        <f>BE378*EXP('Capital Market Assumptions'!$B$22+'Capital Market Assumptions'!$B$23*'Random Draws'!L377)</f>
        <v>402.2512936916537</v>
      </c>
      <c r="N378" s="5">
        <f>BF378*EXP('Capital Market Assumptions'!$B$22+'Capital Market Assumptions'!$B$23*'Random Draws'!M377)</f>
        <v>424.67984550229954</v>
      </c>
      <c r="O378" s="5">
        <f>BG378*EXP('Capital Market Assumptions'!$B$22+'Capital Market Assumptions'!$B$23*'Random Draws'!N377)</f>
        <v>478.50211627571281</v>
      </c>
      <c r="P378" s="5">
        <f>BH378*EXP('Capital Market Assumptions'!$B$22+'Capital Market Assumptions'!$B$23*'Random Draws'!O377)</f>
        <v>478.13495468027634</v>
      </c>
      <c r="Q378" s="5">
        <f>BI378*EXP('Capital Market Assumptions'!$B$22+'Capital Market Assumptions'!$B$23*'Random Draws'!P377)</f>
        <v>537.57334095387773</v>
      </c>
      <c r="R378" s="5">
        <f>BJ378*EXP('Capital Market Assumptions'!$B$22+'Capital Market Assumptions'!$B$23*'Random Draws'!Q377)</f>
        <v>581.27409701621775</v>
      </c>
      <c r="S378" s="5">
        <f>BK378*EXP('Capital Market Assumptions'!$B$22+'Capital Market Assumptions'!$B$23*'Random Draws'!R377)</f>
        <v>603.4104993738855</v>
      </c>
      <c r="T378" s="5">
        <f>BL378*EXP('Capital Market Assumptions'!$B$22+'Capital Market Assumptions'!$B$23*'Random Draws'!S377)</f>
        <v>657.67673574620608</v>
      </c>
      <c r="U378" s="5">
        <f>BM378*EXP('Capital Market Assumptions'!$B$22+'Capital Market Assumptions'!$B$23*'Random Draws'!T377)</f>
        <v>638.75394102995483</v>
      </c>
      <c r="V378" s="5">
        <f>BN378*EXP('Capital Market Assumptions'!$B$22+'Capital Market Assumptions'!$B$23*'Random Draws'!U377)</f>
        <v>610.38135353029065</v>
      </c>
      <c r="X378">
        <f t="shared" si="182"/>
        <v>4.2999999999999261E-2</v>
      </c>
      <c r="Y378">
        <f t="shared" si="183"/>
        <v>1.0600000000000023</v>
      </c>
      <c r="Z378">
        <f t="shared" si="184"/>
        <v>2.0930000000000035</v>
      </c>
      <c r="AA378">
        <f t="shared" si="185"/>
        <v>3.1530000000000058</v>
      </c>
      <c r="AB378">
        <f t="shared" si="186"/>
        <v>4.2659999999999911</v>
      </c>
      <c r="AC378">
        <f t="shared" si="187"/>
        <v>5.3020000000000067</v>
      </c>
      <c r="AD378">
        <f t="shared" si="188"/>
        <v>6.3569999999999993</v>
      </c>
      <c r="AE378">
        <f t="shared" si="189"/>
        <v>7.3900000000000006</v>
      </c>
      <c r="AF378">
        <f t="shared" si="190"/>
        <v>8.3549999999999898</v>
      </c>
      <c r="AG378">
        <f t="shared" si="191"/>
        <v>9.2480000000000047</v>
      </c>
      <c r="AH378">
        <v>9.9540000000000006</v>
      </c>
      <c r="AI378">
        <v>10.536</v>
      </c>
      <c r="AJ378">
        <v>11.061999999999999</v>
      </c>
      <c r="AK378">
        <v>11.587</v>
      </c>
      <c r="AL378">
        <v>12.256</v>
      </c>
      <c r="AM378">
        <v>12.815</v>
      </c>
      <c r="AN378">
        <v>13.287000000000001</v>
      </c>
      <c r="AO378">
        <v>13.785</v>
      </c>
      <c r="AP378">
        <v>14.218999999999999</v>
      </c>
      <c r="AQ378">
        <v>14.718999999999999</v>
      </c>
      <c r="AS378">
        <f t="shared" si="214"/>
        <v>471</v>
      </c>
      <c r="AT378">
        <f t="shared" si="214"/>
        <v>471</v>
      </c>
      <c r="AU378">
        <f t="shared" si="214"/>
        <v>471</v>
      </c>
      <c r="AV378" s="5">
        <f t="shared" si="192"/>
        <v>499.09764167150774</v>
      </c>
      <c r="AW378" s="5">
        <f t="shared" si="193"/>
        <v>518.9784083074785</v>
      </c>
      <c r="AX378" s="5">
        <f t="shared" si="194"/>
        <v>394.44241509760622</v>
      </c>
      <c r="AY378" s="5">
        <f t="shared" si="195"/>
        <v>369.37507406856014</v>
      </c>
      <c r="AZ378" s="5">
        <f t="shared" si="196"/>
        <v>323.02172661395934</v>
      </c>
      <c r="BA378" s="5">
        <f t="shared" si="197"/>
        <v>345.8633361131341</v>
      </c>
      <c r="BB378" s="5">
        <f t="shared" si="198"/>
        <v>411.82710148547108</v>
      </c>
      <c r="BC378" s="5">
        <f t="shared" si="199"/>
        <v>376.50804615851575</v>
      </c>
      <c r="BD378" s="5">
        <f t="shared" si="200"/>
        <v>374.22683066457489</v>
      </c>
      <c r="BE378" s="5">
        <f t="shared" si="201"/>
        <v>407.09817822787198</v>
      </c>
      <c r="BF378" s="5">
        <f t="shared" si="202"/>
        <v>392.29729369165369</v>
      </c>
      <c r="BG378" s="5">
        <f t="shared" si="203"/>
        <v>414.14384550229954</v>
      </c>
      <c r="BH378" s="5">
        <f t="shared" si="204"/>
        <v>467.4401162757128</v>
      </c>
      <c r="BI378" s="5">
        <f t="shared" si="205"/>
        <v>466.54795468027635</v>
      </c>
      <c r="BJ378" s="5">
        <f t="shared" si="206"/>
        <v>525.31734095387776</v>
      </c>
      <c r="BK378" s="5">
        <f t="shared" si="207"/>
        <v>568.4590970162177</v>
      </c>
      <c r="BL378" s="5">
        <f t="shared" si="208"/>
        <v>590.12349937388547</v>
      </c>
      <c r="BM378" s="5">
        <f t="shared" si="209"/>
        <v>643.89173574620611</v>
      </c>
      <c r="BN378" s="5">
        <f t="shared" si="210"/>
        <v>624.53494102995478</v>
      </c>
      <c r="BO378" s="5">
        <f t="shared" si="211"/>
        <v>595.6623535302906</v>
      </c>
    </row>
    <row r="379" spans="1:67" x14ac:dyDescent="0.3">
      <c r="A379">
        <f t="shared" si="212"/>
        <v>375</v>
      </c>
      <c r="B379">
        <f t="shared" si="180"/>
        <v>471</v>
      </c>
      <c r="C379" s="5">
        <f>AU379*EXP('Capital Market Assumptions'!$B$22+'Capital Market Assumptions'!$B$23*'Random Draws'!B378)</f>
        <v>524.78783076141929</v>
      </c>
      <c r="D379" s="5">
        <f>AV379*EXP('Capital Market Assumptions'!$B$22+'Capital Market Assumptions'!$B$23*'Random Draws'!C378)</f>
        <v>526.26974470381504</v>
      </c>
      <c r="E379" s="5">
        <f>AW379*EXP('Capital Market Assumptions'!$B$22+'Capital Market Assumptions'!$B$23*'Random Draws'!D378)</f>
        <v>613.23908860827999</v>
      </c>
      <c r="F379" s="5">
        <f>AX379*EXP('Capital Market Assumptions'!$B$22+'Capital Market Assumptions'!$B$23*'Random Draws'!E378)</f>
        <v>764.75723689451911</v>
      </c>
      <c r="G379" s="5">
        <f>AY379*EXP('Capital Market Assumptions'!$B$22+'Capital Market Assumptions'!$B$23*'Random Draws'!F378)</f>
        <v>785.70600407614006</v>
      </c>
      <c r="H379" s="5">
        <f>AZ379*EXP('Capital Market Assumptions'!$B$22+'Capital Market Assumptions'!$B$23*'Random Draws'!G378)</f>
        <v>763.43821819076618</v>
      </c>
      <c r="I379" s="5">
        <f>BA379*EXP('Capital Market Assumptions'!$B$22+'Capital Market Assumptions'!$B$23*'Random Draws'!H378)</f>
        <v>665.41759273660546</v>
      </c>
      <c r="J379" s="5">
        <f>BB379*EXP('Capital Market Assumptions'!$B$22+'Capital Market Assumptions'!$B$23*'Random Draws'!I378)</f>
        <v>774.76671606833008</v>
      </c>
      <c r="K379" s="5">
        <f>BC379*EXP('Capital Market Assumptions'!$B$22+'Capital Market Assumptions'!$B$23*'Random Draws'!J378)</f>
        <v>861.9172220447083</v>
      </c>
      <c r="L379" s="5">
        <f>BD379*EXP('Capital Market Assumptions'!$B$22+'Capital Market Assumptions'!$B$23*'Random Draws'!K378)</f>
        <v>995.63932204946957</v>
      </c>
      <c r="M379" s="5">
        <f>BE379*EXP('Capital Market Assumptions'!$B$22+'Capital Market Assumptions'!$B$23*'Random Draws'!L378)</f>
        <v>964.62698215846581</v>
      </c>
      <c r="N379" s="5">
        <f>BF379*EXP('Capital Market Assumptions'!$B$22+'Capital Market Assumptions'!$B$23*'Random Draws'!M378)</f>
        <v>1024.559898048343</v>
      </c>
      <c r="O379" s="5">
        <f>BG379*EXP('Capital Market Assumptions'!$B$22+'Capital Market Assumptions'!$B$23*'Random Draws'!N378)</f>
        <v>1220.5321707346336</v>
      </c>
      <c r="P379" s="5">
        <f>BH379*EXP('Capital Market Assumptions'!$B$22+'Capital Market Assumptions'!$B$23*'Random Draws'!O378)</f>
        <v>1076.2989712458375</v>
      </c>
      <c r="Q379" s="5">
        <f>BI379*EXP('Capital Market Assumptions'!$B$22+'Capital Market Assumptions'!$B$23*'Random Draws'!P378)</f>
        <v>1308.8004433104684</v>
      </c>
      <c r="R379" s="5">
        <f>BJ379*EXP('Capital Market Assumptions'!$B$22+'Capital Market Assumptions'!$B$23*'Random Draws'!Q378)</f>
        <v>1604.1919065552536</v>
      </c>
      <c r="S379" s="5">
        <f>BK379*EXP('Capital Market Assumptions'!$B$22+'Capital Market Assumptions'!$B$23*'Random Draws'!R378)</f>
        <v>2226.9257410939917</v>
      </c>
      <c r="T379" s="5">
        <f>BL379*EXP('Capital Market Assumptions'!$B$22+'Capital Market Assumptions'!$B$23*'Random Draws'!S378)</f>
        <v>2570.5702006378315</v>
      </c>
      <c r="U379" s="5">
        <f>BM379*EXP('Capital Market Assumptions'!$B$22+'Capital Market Assumptions'!$B$23*'Random Draws'!T378)</f>
        <v>2736.1676944370288</v>
      </c>
      <c r="V379" s="5">
        <f>BN379*EXP('Capital Market Assumptions'!$B$22+'Capital Market Assumptions'!$B$23*'Random Draws'!U378)</f>
        <v>2871.5688590490863</v>
      </c>
      <c r="X379">
        <f t="shared" si="182"/>
        <v>4.2999999999999261E-2</v>
      </c>
      <c r="Y379">
        <f t="shared" si="183"/>
        <v>1.0600000000000023</v>
      </c>
      <c r="Z379">
        <f t="shared" si="184"/>
        <v>2.0930000000000035</v>
      </c>
      <c r="AA379">
        <f t="shared" si="185"/>
        <v>3.1530000000000058</v>
      </c>
      <c r="AB379">
        <f t="shared" si="186"/>
        <v>4.2659999999999911</v>
      </c>
      <c r="AC379">
        <f t="shared" si="187"/>
        <v>5.3020000000000067</v>
      </c>
      <c r="AD379">
        <f t="shared" si="188"/>
        <v>6.3569999999999993</v>
      </c>
      <c r="AE379">
        <f t="shared" si="189"/>
        <v>7.3900000000000006</v>
      </c>
      <c r="AF379">
        <f t="shared" si="190"/>
        <v>8.3549999999999898</v>
      </c>
      <c r="AG379">
        <f t="shared" si="191"/>
        <v>9.2480000000000047</v>
      </c>
      <c r="AH379">
        <v>9.9540000000000006</v>
      </c>
      <c r="AI379">
        <v>10.536</v>
      </c>
      <c r="AJ379">
        <v>11.061999999999999</v>
      </c>
      <c r="AK379">
        <v>11.587</v>
      </c>
      <c r="AL379">
        <v>12.256</v>
      </c>
      <c r="AM379">
        <v>12.815</v>
      </c>
      <c r="AN379">
        <v>13.287000000000001</v>
      </c>
      <c r="AO379">
        <v>13.785</v>
      </c>
      <c r="AP379">
        <v>14.218999999999999</v>
      </c>
      <c r="AQ379">
        <v>14.718999999999999</v>
      </c>
      <c r="AS379">
        <f t="shared" si="214"/>
        <v>471</v>
      </c>
      <c r="AT379">
        <f t="shared" si="214"/>
        <v>471</v>
      </c>
      <c r="AU379">
        <f t="shared" si="214"/>
        <v>471</v>
      </c>
      <c r="AV379" s="5">
        <f t="shared" si="192"/>
        <v>524.74483076141928</v>
      </c>
      <c r="AW379" s="5">
        <f t="shared" si="193"/>
        <v>525.20974470381498</v>
      </c>
      <c r="AX379" s="5">
        <f t="shared" si="194"/>
        <v>611.14608860828002</v>
      </c>
      <c r="AY379" s="5">
        <f t="shared" si="195"/>
        <v>761.60423689451909</v>
      </c>
      <c r="AZ379" s="5">
        <f t="shared" si="196"/>
        <v>781.4400040761401</v>
      </c>
      <c r="BA379" s="5">
        <f t="shared" si="197"/>
        <v>758.13621819076616</v>
      </c>
      <c r="BB379" s="5">
        <f t="shared" si="198"/>
        <v>659.06059273660549</v>
      </c>
      <c r="BC379" s="5">
        <f t="shared" si="199"/>
        <v>767.3767160683301</v>
      </c>
      <c r="BD379" s="5">
        <f t="shared" si="200"/>
        <v>853.56222204470828</v>
      </c>
      <c r="BE379" s="5">
        <f t="shared" si="201"/>
        <v>986.39132204946952</v>
      </c>
      <c r="BF379" s="5">
        <f t="shared" si="202"/>
        <v>954.67298215846586</v>
      </c>
      <c r="BG379" s="5">
        <f t="shared" si="203"/>
        <v>1014.0238980483431</v>
      </c>
      <c r="BH379" s="5">
        <f t="shared" si="204"/>
        <v>1209.4701707346337</v>
      </c>
      <c r="BI379" s="5">
        <f t="shared" si="205"/>
        <v>1064.7119712458375</v>
      </c>
      <c r="BJ379" s="5">
        <f t="shared" si="206"/>
        <v>1296.5444433104683</v>
      </c>
      <c r="BK379" s="5">
        <f t="shared" si="207"/>
        <v>1591.3769065552535</v>
      </c>
      <c r="BL379" s="5">
        <f t="shared" si="208"/>
        <v>2213.6387410939919</v>
      </c>
      <c r="BM379" s="5">
        <f t="shared" si="209"/>
        <v>2556.7852006378316</v>
      </c>
      <c r="BN379" s="5">
        <f t="shared" si="210"/>
        <v>2721.9486944370287</v>
      </c>
      <c r="BO379" s="5">
        <f t="shared" si="211"/>
        <v>2856.8498590490863</v>
      </c>
    </row>
    <row r="380" spans="1:67" x14ac:dyDescent="0.3">
      <c r="A380">
        <f t="shared" si="212"/>
        <v>376</v>
      </c>
      <c r="B380">
        <f t="shared" si="180"/>
        <v>471</v>
      </c>
      <c r="C380" s="5">
        <f>AU380*EXP('Capital Market Assumptions'!$B$22+'Capital Market Assumptions'!$B$23*'Random Draws'!B379)</f>
        <v>454.20712264346059</v>
      </c>
      <c r="D380" s="5">
        <f>AV380*EXP('Capital Market Assumptions'!$B$22+'Capital Market Assumptions'!$B$23*'Random Draws'!C379)</f>
        <v>405.58601984648129</v>
      </c>
      <c r="E380" s="5">
        <f>AW380*EXP('Capital Market Assumptions'!$B$22+'Capital Market Assumptions'!$B$23*'Random Draws'!D379)</f>
        <v>461.69913722481317</v>
      </c>
      <c r="F380" s="5">
        <f>AX380*EXP('Capital Market Assumptions'!$B$22+'Capital Market Assumptions'!$B$23*'Random Draws'!E379)</f>
        <v>467.62538756883816</v>
      </c>
      <c r="G380" s="5">
        <f>AY380*EXP('Capital Market Assumptions'!$B$22+'Capital Market Assumptions'!$B$23*'Random Draws'!F379)</f>
        <v>479.94133909548424</v>
      </c>
      <c r="H380" s="5">
        <f>AZ380*EXP('Capital Market Assumptions'!$B$22+'Capital Market Assumptions'!$B$23*'Random Draws'!G379)</f>
        <v>511.4189656371679</v>
      </c>
      <c r="I380" s="5">
        <f>BA380*EXP('Capital Market Assumptions'!$B$22+'Capital Market Assumptions'!$B$23*'Random Draws'!H379)</f>
        <v>556.88519911706817</v>
      </c>
      <c r="J380" s="5">
        <f>BB380*EXP('Capital Market Assumptions'!$B$22+'Capital Market Assumptions'!$B$23*'Random Draws'!I379)</f>
        <v>620.4879917691818</v>
      </c>
      <c r="K380" s="5">
        <f>BC380*EXP('Capital Market Assumptions'!$B$22+'Capital Market Assumptions'!$B$23*'Random Draws'!J379)</f>
        <v>686.59233783099853</v>
      </c>
      <c r="L380" s="5">
        <f>BD380*EXP('Capital Market Assumptions'!$B$22+'Capital Market Assumptions'!$B$23*'Random Draws'!K379)</f>
        <v>757.29611868707809</v>
      </c>
      <c r="M380" s="5">
        <f>BE380*EXP('Capital Market Assumptions'!$B$22+'Capital Market Assumptions'!$B$23*'Random Draws'!L379)</f>
        <v>673.82431973509779</v>
      </c>
      <c r="N380" s="5">
        <f>BF380*EXP('Capital Market Assumptions'!$B$22+'Capital Market Assumptions'!$B$23*'Random Draws'!M379)</f>
        <v>643.4093808862998</v>
      </c>
      <c r="O380" s="5">
        <f>BG380*EXP('Capital Market Assumptions'!$B$22+'Capital Market Assumptions'!$B$23*'Random Draws'!N379)</f>
        <v>596.0442409450028</v>
      </c>
      <c r="P380" s="5">
        <f>BH380*EXP('Capital Market Assumptions'!$B$22+'Capital Market Assumptions'!$B$23*'Random Draws'!O379)</f>
        <v>642.93619873897717</v>
      </c>
      <c r="Q380" s="5">
        <f>BI380*EXP('Capital Market Assumptions'!$B$22+'Capital Market Assumptions'!$B$23*'Random Draws'!P379)</f>
        <v>689.11145148307821</v>
      </c>
      <c r="R380" s="5">
        <f>BJ380*EXP('Capital Market Assumptions'!$B$22+'Capital Market Assumptions'!$B$23*'Random Draws'!Q379)</f>
        <v>693.89406048641376</v>
      </c>
      <c r="S380" s="5">
        <f>BK380*EXP('Capital Market Assumptions'!$B$22+'Capital Market Assumptions'!$B$23*'Random Draws'!R379)</f>
        <v>633.53078420884992</v>
      </c>
      <c r="T380" s="5">
        <f>BL380*EXP('Capital Market Assumptions'!$B$22+'Capital Market Assumptions'!$B$23*'Random Draws'!S379)</f>
        <v>705.67723936203731</v>
      </c>
      <c r="U380" s="5">
        <f>BM380*EXP('Capital Market Assumptions'!$B$22+'Capital Market Assumptions'!$B$23*'Random Draws'!T379)</f>
        <v>844.84931307462375</v>
      </c>
      <c r="V380" s="5">
        <f>BN380*EXP('Capital Market Assumptions'!$B$22+'Capital Market Assumptions'!$B$23*'Random Draws'!U379)</f>
        <v>902.8729692058921</v>
      </c>
      <c r="X380">
        <f t="shared" si="182"/>
        <v>4.2999999999999261E-2</v>
      </c>
      <c r="Y380">
        <f t="shared" si="183"/>
        <v>1.0600000000000023</v>
      </c>
      <c r="Z380">
        <f t="shared" si="184"/>
        <v>2.0930000000000035</v>
      </c>
      <c r="AA380">
        <f t="shared" si="185"/>
        <v>3.1530000000000058</v>
      </c>
      <c r="AB380">
        <f t="shared" si="186"/>
        <v>4.2659999999999911</v>
      </c>
      <c r="AC380">
        <f t="shared" si="187"/>
        <v>5.3020000000000067</v>
      </c>
      <c r="AD380">
        <f t="shared" si="188"/>
        <v>6.3569999999999993</v>
      </c>
      <c r="AE380">
        <f t="shared" si="189"/>
        <v>7.3900000000000006</v>
      </c>
      <c r="AF380">
        <f t="shared" si="190"/>
        <v>8.3549999999999898</v>
      </c>
      <c r="AG380">
        <f t="shared" si="191"/>
        <v>9.2480000000000047</v>
      </c>
      <c r="AH380">
        <v>9.9540000000000006</v>
      </c>
      <c r="AI380">
        <v>10.536</v>
      </c>
      <c r="AJ380">
        <v>11.061999999999999</v>
      </c>
      <c r="AK380">
        <v>11.587</v>
      </c>
      <c r="AL380">
        <v>12.256</v>
      </c>
      <c r="AM380">
        <v>12.815</v>
      </c>
      <c r="AN380">
        <v>13.287000000000001</v>
      </c>
      <c r="AO380">
        <v>13.785</v>
      </c>
      <c r="AP380">
        <v>14.218999999999999</v>
      </c>
      <c r="AQ380">
        <v>14.718999999999999</v>
      </c>
      <c r="AS380">
        <f t="shared" si="214"/>
        <v>471</v>
      </c>
      <c r="AT380">
        <f t="shared" si="214"/>
        <v>471</v>
      </c>
      <c r="AU380">
        <f t="shared" si="214"/>
        <v>471</v>
      </c>
      <c r="AV380" s="5">
        <f t="shared" si="192"/>
        <v>454.16412264346059</v>
      </c>
      <c r="AW380" s="5">
        <f t="shared" si="193"/>
        <v>404.52601984648129</v>
      </c>
      <c r="AX380" s="5">
        <f t="shared" si="194"/>
        <v>459.60613722481315</v>
      </c>
      <c r="AY380" s="5">
        <f t="shared" si="195"/>
        <v>464.47238756883814</v>
      </c>
      <c r="AZ380" s="5">
        <f t="shared" si="196"/>
        <v>475.67533909548422</v>
      </c>
      <c r="BA380" s="5">
        <f t="shared" si="197"/>
        <v>506.11696563716788</v>
      </c>
      <c r="BB380" s="5">
        <f t="shared" si="198"/>
        <v>550.5281991170682</v>
      </c>
      <c r="BC380" s="5">
        <f t="shared" si="199"/>
        <v>613.09799176918182</v>
      </c>
      <c r="BD380" s="5">
        <f t="shared" si="200"/>
        <v>678.23733783099851</v>
      </c>
      <c r="BE380" s="5">
        <f t="shared" si="201"/>
        <v>748.04811868707804</v>
      </c>
      <c r="BF380" s="5">
        <f t="shared" si="202"/>
        <v>663.87031973509784</v>
      </c>
      <c r="BG380" s="5">
        <f t="shared" si="203"/>
        <v>632.87338088629986</v>
      </c>
      <c r="BH380" s="5">
        <f t="shared" si="204"/>
        <v>584.98224094500279</v>
      </c>
      <c r="BI380" s="5">
        <f t="shared" si="205"/>
        <v>631.34919873897718</v>
      </c>
      <c r="BJ380" s="5">
        <f t="shared" si="206"/>
        <v>676.85545148307824</v>
      </c>
      <c r="BK380" s="5">
        <f t="shared" si="207"/>
        <v>681.07906048641371</v>
      </c>
      <c r="BL380" s="5">
        <f t="shared" si="208"/>
        <v>620.24378420884989</v>
      </c>
      <c r="BM380" s="5">
        <f t="shared" si="209"/>
        <v>691.89223936203734</v>
      </c>
      <c r="BN380" s="5">
        <f t="shared" si="210"/>
        <v>830.6303130746237</v>
      </c>
      <c r="BO380" s="5">
        <f t="shared" si="211"/>
        <v>888.15396920589205</v>
      </c>
    </row>
    <row r="381" spans="1:67" x14ac:dyDescent="0.3">
      <c r="A381">
        <f t="shared" si="212"/>
        <v>377</v>
      </c>
      <c r="B381">
        <f t="shared" si="180"/>
        <v>471</v>
      </c>
      <c r="C381" s="5">
        <f>AU381*EXP('Capital Market Assumptions'!$B$22+'Capital Market Assumptions'!$B$23*'Random Draws'!B380)</f>
        <v>487.99437407127033</v>
      </c>
      <c r="D381" s="5">
        <f>AV381*EXP('Capital Market Assumptions'!$B$22+'Capital Market Assumptions'!$B$23*'Random Draws'!C380)</f>
        <v>524.62027885936834</v>
      </c>
      <c r="E381" s="5">
        <f>AW381*EXP('Capital Market Assumptions'!$B$22+'Capital Market Assumptions'!$B$23*'Random Draws'!D380)</f>
        <v>500.07895046689788</v>
      </c>
      <c r="F381" s="5">
        <f>AX381*EXP('Capital Market Assumptions'!$B$22+'Capital Market Assumptions'!$B$23*'Random Draws'!E380)</f>
        <v>526.76364539777933</v>
      </c>
      <c r="G381" s="5">
        <f>AY381*EXP('Capital Market Assumptions'!$B$22+'Capital Market Assumptions'!$B$23*'Random Draws'!F380)</f>
        <v>522.1598955655171</v>
      </c>
      <c r="H381" s="5">
        <f>AZ381*EXP('Capital Market Assumptions'!$B$22+'Capital Market Assumptions'!$B$23*'Random Draws'!G380)</f>
        <v>402.20364727078771</v>
      </c>
      <c r="I381" s="5">
        <f>BA381*EXP('Capital Market Assumptions'!$B$22+'Capital Market Assumptions'!$B$23*'Random Draws'!H380)</f>
        <v>483.87360419348494</v>
      </c>
      <c r="J381" s="5">
        <f>BB381*EXP('Capital Market Assumptions'!$B$22+'Capital Market Assumptions'!$B$23*'Random Draws'!I380)</f>
        <v>478.19373651601899</v>
      </c>
      <c r="K381" s="5">
        <f>BC381*EXP('Capital Market Assumptions'!$B$22+'Capital Market Assumptions'!$B$23*'Random Draws'!J380)</f>
        <v>535.41013184902522</v>
      </c>
      <c r="L381" s="5">
        <f>BD381*EXP('Capital Market Assumptions'!$B$22+'Capital Market Assumptions'!$B$23*'Random Draws'!K380)</f>
        <v>668.82695946181093</v>
      </c>
      <c r="M381" s="5">
        <f>BE381*EXP('Capital Market Assumptions'!$B$22+'Capital Market Assumptions'!$B$23*'Random Draws'!L380)</f>
        <v>696.70178632814714</v>
      </c>
      <c r="N381" s="5">
        <f>BF381*EXP('Capital Market Assumptions'!$B$22+'Capital Market Assumptions'!$B$23*'Random Draws'!M380)</f>
        <v>861.36505970909514</v>
      </c>
      <c r="O381" s="5">
        <f>BG381*EXP('Capital Market Assumptions'!$B$22+'Capital Market Assumptions'!$B$23*'Random Draws'!N380)</f>
        <v>969.4648900069069</v>
      </c>
      <c r="P381" s="5">
        <f>BH381*EXP('Capital Market Assumptions'!$B$22+'Capital Market Assumptions'!$B$23*'Random Draws'!O380)</f>
        <v>967.35853444235875</v>
      </c>
      <c r="Q381" s="5">
        <f>BI381*EXP('Capital Market Assumptions'!$B$22+'Capital Market Assumptions'!$B$23*'Random Draws'!P380)</f>
        <v>1047.4215046830936</v>
      </c>
      <c r="R381" s="5">
        <f>BJ381*EXP('Capital Market Assumptions'!$B$22+'Capital Market Assumptions'!$B$23*'Random Draws'!Q380)</f>
        <v>1129.4041906389446</v>
      </c>
      <c r="S381" s="5">
        <f>BK381*EXP('Capital Market Assumptions'!$B$22+'Capital Market Assumptions'!$B$23*'Random Draws'!R380)</f>
        <v>868.84570145903274</v>
      </c>
      <c r="T381" s="5">
        <f>BL381*EXP('Capital Market Assumptions'!$B$22+'Capital Market Assumptions'!$B$23*'Random Draws'!S380)</f>
        <v>1031.5236860996101</v>
      </c>
      <c r="U381" s="5">
        <f>BM381*EXP('Capital Market Assumptions'!$B$22+'Capital Market Assumptions'!$B$23*'Random Draws'!T380)</f>
        <v>1145.504617304046</v>
      </c>
      <c r="V381" s="5">
        <f>BN381*EXP('Capital Market Assumptions'!$B$22+'Capital Market Assumptions'!$B$23*'Random Draws'!U380)</f>
        <v>1244.9052362793011</v>
      </c>
      <c r="X381">
        <f t="shared" si="182"/>
        <v>4.2999999999999261E-2</v>
      </c>
      <c r="Y381">
        <f t="shared" si="183"/>
        <v>1.0600000000000023</v>
      </c>
      <c r="Z381">
        <f t="shared" si="184"/>
        <v>2.0930000000000035</v>
      </c>
      <c r="AA381">
        <f t="shared" si="185"/>
        <v>3.1530000000000058</v>
      </c>
      <c r="AB381">
        <f t="shared" si="186"/>
        <v>4.2659999999999911</v>
      </c>
      <c r="AC381">
        <f t="shared" si="187"/>
        <v>5.3020000000000067</v>
      </c>
      <c r="AD381">
        <f t="shared" si="188"/>
        <v>6.3569999999999993</v>
      </c>
      <c r="AE381">
        <f t="shared" si="189"/>
        <v>7.3900000000000006</v>
      </c>
      <c r="AF381">
        <f t="shared" si="190"/>
        <v>8.3549999999999898</v>
      </c>
      <c r="AG381">
        <f t="shared" si="191"/>
        <v>9.2480000000000047</v>
      </c>
      <c r="AH381">
        <v>9.9540000000000006</v>
      </c>
      <c r="AI381">
        <v>10.536</v>
      </c>
      <c r="AJ381">
        <v>11.061999999999999</v>
      </c>
      <c r="AK381">
        <v>11.587</v>
      </c>
      <c r="AL381">
        <v>12.256</v>
      </c>
      <c r="AM381">
        <v>12.815</v>
      </c>
      <c r="AN381">
        <v>13.287000000000001</v>
      </c>
      <c r="AO381">
        <v>13.785</v>
      </c>
      <c r="AP381">
        <v>14.218999999999999</v>
      </c>
      <c r="AQ381">
        <v>14.718999999999999</v>
      </c>
      <c r="AS381">
        <f t="shared" si="214"/>
        <v>471</v>
      </c>
      <c r="AT381">
        <f t="shared" si="214"/>
        <v>471</v>
      </c>
      <c r="AU381">
        <f t="shared" si="214"/>
        <v>471</v>
      </c>
      <c r="AV381" s="5">
        <f t="shared" si="192"/>
        <v>487.95137407127032</v>
      </c>
      <c r="AW381" s="5">
        <f t="shared" si="193"/>
        <v>523.56027885936828</v>
      </c>
      <c r="AX381" s="5">
        <f t="shared" si="194"/>
        <v>497.98595046689786</v>
      </c>
      <c r="AY381" s="5">
        <f t="shared" si="195"/>
        <v>523.61064539777931</v>
      </c>
      <c r="AZ381" s="5">
        <f t="shared" si="196"/>
        <v>517.89389556551714</v>
      </c>
      <c r="BA381" s="5">
        <f t="shared" si="197"/>
        <v>396.90164727078769</v>
      </c>
      <c r="BB381" s="5">
        <f t="shared" si="198"/>
        <v>477.51660419348491</v>
      </c>
      <c r="BC381" s="5">
        <f t="shared" si="199"/>
        <v>470.803736516019</v>
      </c>
      <c r="BD381" s="5">
        <f t="shared" si="200"/>
        <v>527.0551318490252</v>
      </c>
      <c r="BE381" s="5">
        <f t="shared" si="201"/>
        <v>659.57895946181088</v>
      </c>
      <c r="BF381" s="5">
        <f t="shared" si="202"/>
        <v>686.74778632814719</v>
      </c>
      <c r="BG381" s="5">
        <f t="shared" si="203"/>
        <v>850.82905970909519</v>
      </c>
      <c r="BH381" s="5">
        <f t="shared" si="204"/>
        <v>958.40289000690689</v>
      </c>
      <c r="BI381" s="5">
        <f t="shared" si="205"/>
        <v>955.77153444235876</v>
      </c>
      <c r="BJ381" s="5">
        <f t="shared" si="206"/>
        <v>1035.1655046830936</v>
      </c>
      <c r="BK381" s="5">
        <f t="shared" si="207"/>
        <v>1116.5891906389445</v>
      </c>
      <c r="BL381" s="5">
        <f t="shared" si="208"/>
        <v>855.5587014590327</v>
      </c>
      <c r="BM381" s="5">
        <f t="shared" si="209"/>
        <v>1017.7386860996102</v>
      </c>
      <c r="BN381" s="5">
        <f t="shared" si="210"/>
        <v>1131.2856173040459</v>
      </c>
      <c r="BO381" s="5">
        <f t="shared" si="211"/>
        <v>1230.1862362793011</v>
      </c>
    </row>
    <row r="382" spans="1:67" x14ac:dyDescent="0.3">
      <c r="A382">
        <f t="shared" si="212"/>
        <v>378</v>
      </c>
      <c r="B382">
        <f t="shared" si="180"/>
        <v>471</v>
      </c>
      <c r="C382" s="5">
        <f>AU382*EXP('Capital Market Assumptions'!$B$22+'Capital Market Assumptions'!$B$23*'Random Draws'!B381)</f>
        <v>525.63453097730951</v>
      </c>
      <c r="D382" s="5">
        <f>AV382*EXP('Capital Market Assumptions'!$B$22+'Capital Market Assumptions'!$B$23*'Random Draws'!C381)</f>
        <v>604.37894777995837</v>
      </c>
      <c r="E382" s="5">
        <f>AW382*EXP('Capital Market Assumptions'!$B$22+'Capital Market Assumptions'!$B$23*'Random Draws'!D381)</f>
        <v>562.21230930229058</v>
      </c>
      <c r="F382" s="5">
        <f>AX382*EXP('Capital Market Assumptions'!$B$22+'Capital Market Assumptions'!$B$23*'Random Draws'!E381)</f>
        <v>530.30359678482523</v>
      </c>
      <c r="G382" s="5">
        <f>AY382*EXP('Capital Market Assumptions'!$B$22+'Capital Market Assumptions'!$B$23*'Random Draws'!F381)</f>
        <v>592.66257286617804</v>
      </c>
      <c r="H382" s="5">
        <f>AZ382*EXP('Capital Market Assumptions'!$B$22+'Capital Market Assumptions'!$B$23*'Random Draws'!G381)</f>
        <v>593.63054866676111</v>
      </c>
      <c r="I382" s="5">
        <f>BA382*EXP('Capital Market Assumptions'!$B$22+'Capital Market Assumptions'!$B$23*'Random Draws'!H381)</f>
        <v>614.22271708106723</v>
      </c>
      <c r="J382" s="5">
        <f>BB382*EXP('Capital Market Assumptions'!$B$22+'Capital Market Assumptions'!$B$23*'Random Draws'!I381)</f>
        <v>611.15494360886078</v>
      </c>
      <c r="K382" s="5">
        <f>BC382*EXP('Capital Market Assumptions'!$B$22+'Capital Market Assumptions'!$B$23*'Random Draws'!J381)</f>
        <v>640.89915496127958</v>
      </c>
      <c r="L382" s="5">
        <f>BD382*EXP('Capital Market Assumptions'!$B$22+'Capital Market Assumptions'!$B$23*'Random Draws'!K381)</f>
        <v>894.16310405755917</v>
      </c>
      <c r="M382" s="5">
        <f>BE382*EXP('Capital Market Assumptions'!$B$22+'Capital Market Assumptions'!$B$23*'Random Draws'!L381)</f>
        <v>735.97213594232278</v>
      </c>
      <c r="N382" s="5">
        <f>BF382*EXP('Capital Market Assumptions'!$B$22+'Capital Market Assumptions'!$B$23*'Random Draws'!M381)</f>
        <v>880.48668401139162</v>
      </c>
      <c r="O382" s="5">
        <f>BG382*EXP('Capital Market Assumptions'!$B$22+'Capital Market Assumptions'!$B$23*'Random Draws'!N381)</f>
        <v>1063.8572588735985</v>
      </c>
      <c r="P382" s="5">
        <f>BH382*EXP('Capital Market Assumptions'!$B$22+'Capital Market Assumptions'!$B$23*'Random Draws'!O381)</f>
        <v>1179.4188626960151</v>
      </c>
      <c r="Q382" s="5">
        <f>BI382*EXP('Capital Market Assumptions'!$B$22+'Capital Market Assumptions'!$B$23*'Random Draws'!P381)</f>
        <v>1272.2805038370332</v>
      </c>
      <c r="R382" s="5">
        <f>BJ382*EXP('Capital Market Assumptions'!$B$22+'Capital Market Assumptions'!$B$23*'Random Draws'!Q381)</f>
        <v>1826.3709136394509</v>
      </c>
      <c r="S382" s="5">
        <f>BK382*EXP('Capital Market Assumptions'!$B$22+'Capital Market Assumptions'!$B$23*'Random Draws'!R381)</f>
        <v>1748.203254492764</v>
      </c>
      <c r="T382" s="5">
        <f>BL382*EXP('Capital Market Assumptions'!$B$22+'Capital Market Assumptions'!$B$23*'Random Draws'!S381)</f>
        <v>1797.2738072612133</v>
      </c>
      <c r="U382" s="5">
        <f>BM382*EXP('Capital Market Assumptions'!$B$22+'Capital Market Assumptions'!$B$23*'Random Draws'!T381)</f>
        <v>1801.5137475575989</v>
      </c>
      <c r="V382" s="5">
        <f>BN382*EXP('Capital Market Assumptions'!$B$22+'Capital Market Assumptions'!$B$23*'Random Draws'!U381)</f>
        <v>2024.121754057757</v>
      </c>
      <c r="X382">
        <f t="shared" si="182"/>
        <v>4.2999999999999261E-2</v>
      </c>
      <c r="Y382">
        <f t="shared" si="183"/>
        <v>1.0600000000000023</v>
      </c>
      <c r="Z382">
        <f t="shared" si="184"/>
        <v>2.0930000000000035</v>
      </c>
      <c r="AA382">
        <f t="shared" si="185"/>
        <v>3.1530000000000058</v>
      </c>
      <c r="AB382">
        <f t="shared" si="186"/>
        <v>4.2659999999999911</v>
      </c>
      <c r="AC382">
        <f t="shared" si="187"/>
        <v>5.3020000000000067</v>
      </c>
      <c r="AD382">
        <f t="shared" si="188"/>
        <v>6.3569999999999993</v>
      </c>
      <c r="AE382">
        <f t="shared" si="189"/>
        <v>7.3900000000000006</v>
      </c>
      <c r="AF382">
        <f t="shared" si="190"/>
        <v>8.3549999999999898</v>
      </c>
      <c r="AG382">
        <f t="shared" si="191"/>
        <v>9.2480000000000047</v>
      </c>
      <c r="AH382">
        <v>9.9540000000000006</v>
      </c>
      <c r="AI382">
        <v>10.536</v>
      </c>
      <c r="AJ382">
        <v>11.061999999999999</v>
      </c>
      <c r="AK382">
        <v>11.587</v>
      </c>
      <c r="AL382">
        <v>12.256</v>
      </c>
      <c r="AM382">
        <v>12.815</v>
      </c>
      <c r="AN382">
        <v>13.287000000000001</v>
      </c>
      <c r="AO382">
        <v>13.785</v>
      </c>
      <c r="AP382">
        <v>14.218999999999999</v>
      </c>
      <c r="AQ382">
        <v>14.718999999999999</v>
      </c>
      <c r="AS382">
        <f t="shared" si="214"/>
        <v>471</v>
      </c>
      <c r="AT382">
        <f t="shared" si="214"/>
        <v>471</v>
      </c>
      <c r="AU382">
        <f t="shared" si="214"/>
        <v>471</v>
      </c>
      <c r="AV382" s="5">
        <f t="shared" si="192"/>
        <v>525.5915309773095</v>
      </c>
      <c r="AW382" s="5">
        <f t="shared" si="193"/>
        <v>603.31894777995831</v>
      </c>
      <c r="AX382" s="5">
        <f t="shared" si="194"/>
        <v>560.11930930229062</v>
      </c>
      <c r="AY382" s="5">
        <f t="shared" si="195"/>
        <v>527.15059678482521</v>
      </c>
      <c r="AZ382" s="5">
        <f t="shared" si="196"/>
        <v>588.39657286617808</v>
      </c>
      <c r="BA382" s="5">
        <f t="shared" si="197"/>
        <v>588.32854866676109</v>
      </c>
      <c r="BB382" s="5">
        <f t="shared" si="198"/>
        <v>607.86571708106726</v>
      </c>
      <c r="BC382" s="5">
        <f t="shared" si="199"/>
        <v>603.76494360886079</v>
      </c>
      <c r="BD382" s="5">
        <f t="shared" si="200"/>
        <v>632.54415496127956</v>
      </c>
      <c r="BE382" s="5">
        <f t="shared" si="201"/>
        <v>884.91510405755912</v>
      </c>
      <c r="BF382" s="5">
        <f t="shared" si="202"/>
        <v>726.01813594232283</v>
      </c>
      <c r="BG382" s="5">
        <f t="shared" si="203"/>
        <v>869.95068401139167</v>
      </c>
      <c r="BH382" s="5">
        <f t="shared" si="204"/>
        <v>1052.7952588735986</v>
      </c>
      <c r="BI382" s="5">
        <f t="shared" si="205"/>
        <v>1167.8318626960152</v>
      </c>
      <c r="BJ382" s="5">
        <f t="shared" si="206"/>
        <v>1260.0245038370331</v>
      </c>
      <c r="BK382" s="5">
        <f t="shared" si="207"/>
        <v>1813.5559136394509</v>
      </c>
      <c r="BL382" s="5">
        <f t="shared" si="208"/>
        <v>1734.916254492764</v>
      </c>
      <c r="BM382" s="5">
        <f t="shared" si="209"/>
        <v>1783.4888072612132</v>
      </c>
      <c r="BN382" s="5">
        <f t="shared" si="210"/>
        <v>1787.2947475575988</v>
      </c>
      <c r="BO382" s="5">
        <f t="shared" si="211"/>
        <v>2009.402754057757</v>
      </c>
    </row>
    <row r="383" spans="1:67" x14ac:dyDescent="0.3">
      <c r="A383">
        <f t="shared" si="212"/>
        <v>379</v>
      </c>
      <c r="B383">
        <f t="shared" si="180"/>
        <v>471</v>
      </c>
      <c r="C383" s="5">
        <f>AU383*EXP('Capital Market Assumptions'!$B$22+'Capital Market Assumptions'!$B$23*'Random Draws'!B382)</f>
        <v>407.54779275389495</v>
      </c>
      <c r="D383" s="5">
        <f>AV383*EXP('Capital Market Assumptions'!$B$22+'Capital Market Assumptions'!$B$23*'Random Draws'!C382)</f>
        <v>488.25269405371552</v>
      </c>
      <c r="E383" s="5">
        <f>AW383*EXP('Capital Market Assumptions'!$B$22+'Capital Market Assumptions'!$B$23*'Random Draws'!D382)</f>
        <v>402.78988314762694</v>
      </c>
      <c r="F383" s="5">
        <f>AX383*EXP('Capital Market Assumptions'!$B$22+'Capital Market Assumptions'!$B$23*'Random Draws'!E382)</f>
        <v>383.56128615805557</v>
      </c>
      <c r="G383" s="5">
        <f>AY383*EXP('Capital Market Assumptions'!$B$22+'Capital Market Assumptions'!$B$23*'Random Draws'!F382)</f>
        <v>372.47077438865421</v>
      </c>
      <c r="H383" s="5">
        <f>AZ383*EXP('Capital Market Assumptions'!$B$22+'Capital Market Assumptions'!$B$23*'Random Draws'!G382)</f>
        <v>446.09802714904635</v>
      </c>
      <c r="I383" s="5">
        <f>BA383*EXP('Capital Market Assumptions'!$B$22+'Capital Market Assumptions'!$B$23*'Random Draws'!H382)</f>
        <v>495.70312460933889</v>
      </c>
      <c r="J383" s="5">
        <f>BB383*EXP('Capital Market Assumptions'!$B$22+'Capital Market Assumptions'!$B$23*'Random Draws'!I382)</f>
        <v>484.13855475895144</v>
      </c>
      <c r="K383" s="5">
        <f>BC383*EXP('Capital Market Assumptions'!$B$22+'Capital Market Assumptions'!$B$23*'Random Draws'!J382)</f>
        <v>580.38300744641094</v>
      </c>
      <c r="L383" s="5">
        <f>BD383*EXP('Capital Market Assumptions'!$B$22+'Capital Market Assumptions'!$B$23*'Random Draws'!K382)</f>
        <v>455.77706653809503</v>
      </c>
      <c r="M383" s="5">
        <f>BE383*EXP('Capital Market Assumptions'!$B$22+'Capital Market Assumptions'!$B$23*'Random Draws'!L382)</f>
        <v>489.90071472886365</v>
      </c>
      <c r="N383" s="5">
        <f>BF383*EXP('Capital Market Assumptions'!$B$22+'Capital Market Assumptions'!$B$23*'Random Draws'!M382)</f>
        <v>469.87991098085166</v>
      </c>
      <c r="O383" s="5">
        <f>BG383*EXP('Capital Market Assumptions'!$B$22+'Capital Market Assumptions'!$B$23*'Random Draws'!N382)</f>
        <v>607.30122522923284</v>
      </c>
      <c r="P383" s="5">
        <f>BH383*EXP('Capital Market Assumptions'!$B$22+'Capital Market Assumptions'!$B$23*'Random Draws'!O382)</f>
        <v>646.7749130457986</v>
      </c>
      <c r="Q383" s="5">
        <f>BI383*EXP('Capital Market Assumptions'!$B$22+'Capital Market Assumptions'!$B$23*'Random Draws'!P382)</f>
        <v>857.80589693738648</v>
      </c>
      <c r="R383" s="5">
        <f>BJ383*EXP('Capital Market Assumptions'!$B$22+'Capital Market Assumptions'!$B$23*'Random Draws'!Q382)</f>
        <v>814.56246295805045</v>
      </c>
      <c r="S383" s="5">
        <f>BK383*EXP('Capital Market Assumptions'!$B$22+'Capital Market Assumptions'!$B$23*'Random Draws'!R382)</f>
        <v>884.13621478904213</v>
      </c>
      <c r="T383" s="5">
        <f>BL383*EXP('Capital Market Assumptions'!$B$22+'Capital Market Assumptions'!$B$23*'Random Draws'!S382)</f>
        <v>1159.0276990031518</v>
      </c>
      <c r="U383" s="5">
        <f>BM383*EXP('Capital Market Assumptions'!$B$22+'Capital Market Assumptions'!$B$23*'Random Draws'!T382)</f>
        <v>1359.490436839071</v>
      </c>
      <c r="V383" s="5">
        <f>BN383*EXP('Capital Market Assumptions'!$B$22+'Capital Market Assumptions'!$B$23*'Random Draws'!U382)</f>
        <v>1323.5928581585265</v>
      </c>
      <c r="X383">
        <f t="shared" si="182"/>
        <v>4.2999999999999261E-2</v>
      </c>
      <c r="Y383">
        <f t="shared" si="183"/>
        <v>1.0600000000000023</v>
      </c>
      <c r="Z383">
        <f t="shared" si="184"/>
        <v>2.0930000000000035</v>
      </c>
      <c r="AA383">
        <f t="shared" si="185"/>
        <v>3.1530000000000058</v>
      </c>
      <c r="AB383">
        <f t="shared" si="186"/>
        <v>4.2659999999999911</v>
      </c>
      <c r="AC383">
        <f t="shared" si="187"/>
        <v>5.3020000000000067</v>
      </c>
      <c r="AD383">
        <f t="shared" si="188"/>
        <v>6.3569999999999993</v>
      </c>
      <c r="AE383">
        <f t="shared" si="189"/>
        <v>7.3900000000000006</v>
      </c>
      <c r="AF383">
        <f t="shared" si="190"/>
        <v>8.3549999999999898</v>
      </c>
      <c r="AG383">
        <f t="shared" si="191"/>
        <v>9.2480000000000047</v>
      </c>
      <c r="AH383">
        <v>9.9540000000000006</v>
      </c>
      <c r="AI383">
        <v>10.536</v>
      </c>
      <c r="AJ383">
        <v>11.061999999999999</v>
      </c>
      <c r="AK383">
        <v>11.587</v>
      </c>
      <c r="AL383">
        <v>12.256</v>
      </c>
      <c r="AM383">
        <v>12.815</v>
      </c>
      <c r="AN383">
        <v>13.287000000000001</v>
      </c>
      <c r="AO383">
        <v>13.785</v>
      </c>
      <c r="AP383">
        <v>14.218999999999999</v>
      </c>
      <c r="AQ383">
        <v>14.718999999999999</v>
      </c>
      <c r="AS383">
        <f t="shared" si="214"/>
        <v>471</v>
      </c>
      <c r="AT383">
        <f t="shared" si="214"/>
        <v>471</v>
      </c>
      <c r="AU383">
        <f t="shared" si="214"/>
        <v>471</v>
      </c>
      <c r="AV383" s="5">
        <f t="shared" si="192"/>
        <v>407.50479275389495</v>
      </c>
      <c r="AW383" s="5">
        <f t="shared" si="193"/>
        <v>487.19269405371551</v>
      </c>
      <c r="AX383" s="5">
        <f t="shared" si="194"/>
        <v>400.69688314762692</v>
      </c>
      <c r="AY383" s="5">
        <f t="shared" si="195"/>
        <v>380.40828615805555</v>
      </c>
      <c r="AZ383" s="5">
        <f t="shared" si="196"/>
        <v>368.20477438865419</v>
      </c>
      <c r="BA383" s="5">
        <f t="shared" si="197"/>
        <v>440.79602714904632</v>
      </c>
      <c r="BB383" s="5">
        <f t="shared" si="198"/>
        <v>489.34612460933886</v>
      </c>
      <c r="BC383" s="5">
        <f t="shared" si="199"/>
        <v>476.74855475895146</v>
      </c>
      <c r="BD383" s="5">
        <f t="shared" si="200"/>
        <v>572.02800744641092</v>
      </c>
      <c r="BE383" s="5">
        <f t="shared" si="201"/>
        <v>446.52906653809504</v>
      </c>
      <c r="BF383" s="5">
        <f t="shared" si="202"/>
        <v>479.94671472886364</v>
      </c>
      <c r="BG383" s="5">
        <f t="shared" si="203"/>
        <v>459.34391098085166</v>
      </c>
      <c r="BH383" s="5">
        <f t="shared" si="204"/>
        <v>596.23922522923283</v>
      </c>
      <c r="BI383" s="5">
        <f t="shared" si="205"/>
        <v>635.18791304579861</v>
      </c>
      <c r="BJ383" s="5">
        <f t="shared" si="206"/>
        <v>845.54989693738651</v>
      </c>
      <c r="BK383" s="5">
        <f t="shared" si="207"/>
        <v>801.74746295805039</v>
      </c>
      <c r="BL383" s="5">
        <f t="shared" si="208"/>
        <v>870.84921478904209</v>
      </c>
      <c r="BM383" s="5">
        <f t="shared" si="209"/>
        <v>1145.2426990031518</v>
      </c>
      <c r="BN383" s="5">
        <f t="shared" si="210"/>
        <v>1345.2714368390709</v>
      </c>
      <c r="BO383" s="5">
        <f t="shared" si="211"/>
        <v>1308.8738581585264</v>
      </c>
    </row>
    <row r="384" spans="1:67" x14ac:dyDescent="0.3">
      <c r="A384">
        <f t="shared" si="212"/>
        <v>380</v>
      </c>
      <c r="B384">
        <f t="shared" si="180"/>
        <v>471</v>
      </c>
      <c r="C384" s="5">
        <f>AU384*EXP('Capital Market Assumptions'!$B$22+'Capital Market Assumptions'!$B$23*'Random Draws'!B383)</f>
        <v>569.32334362790698</v>
      </c>
      <c r="D384" s="5">
        <f>AV384*EXP('Capital Market Assumptions'!$B$22+'Capital Market Assumptions'!$B$23*'Random Draws'!C383)</f>
        <v>601.09913218794793</v>
      </c>
      <c r="E384" s="5">
        <f>AW384*EXP('Capital Market Assumptions'!$B$22+'Capital Market Assumptions'!$B$23*'Random Draws'!D383)</f>
        <v>583.24075855183992</v>
      </c>
      <c r="F384" s="5">
        <f>AX384*EXP('Capital Market Assumptions'!$B$22+'Capital Market Assumptions'!$B$23*'Random Draws'!E383)</f>
        <v>628.46426418374642</v>
      </c>
      <c r="G384" s="5">
        <f>AY384*EXP('Capital Market Assumptions'!$B$22+'Capital Market Assumptions'!$B$23*'Random Draws'!F383)</f>
        <v>730.97831021490913</v>
      </c>
      <c r="H384" s="5">
        <f>AZ384*EXP('Capital Market Assumptions'!$B$22+'Capital Market Assumptions'!$B$23*'Random Draws'!G383)</f>
        <v>701.55197003845763</v>
      </c>
      <c r="I384" s="5">
        <f>BA384*EXP('Capital Market Assumptions'!$B$22+'Capital Market Assumptions'!$B$23*'Random Draws'!H383)</f>
        <v>656.9931889961905</v>
      </c>
      <c r="J384" s="5">
        <f>BB384*EXP('Capital Market Assumptions'!$B$22+'Capital Market Assumptions'!$B$23*'Random Draws'!I383)</f>
        <v>731.90369169911196</v>
      </c>
      <c r="K384" s="5">
        <f>BC384*EXP('Capital Market Assumptions'!$B$22+'Capital Market Assumptions'!$B$23*'Random Draws'!J383)</f>
        <v>676.37342468432166</v>
      </c>
      <c r="L384" s="5">
        <f>BD384*EXP('Capital Market Assumptions'!$B$22+'Capital Market Assumptions'!$B$23*'Random Draws'!K383)</f>
        <v>780.17801460271198</v>
      </c>
      <c r="M384" s="5">
        <f>BE384*EXP('Capital Market Assumptions'!$B$22+'Capital Market Assumptions'!$B$23*'Random Draws'!L383)</f>
        <v>930.95547353555264</v>
      </c>
      <c r="N384" s="5">
        <f>BF384*EXP('Capital Market Assumptions'!$B$22+'Capital Market Assumptions'!$B$23*'Random Draws'!M383)</f>
        <v>951.6090399562728</v>
      </c>
      <c r="O384" s="5">
        <f>BG384*EXP('Capital Market Assumptions'!$B$22+'Capital Market Assumptions'!$B$23*'Random Draws'!N383)</f>
        <v>1156.375242452782</v>
      </c>
      <c r="P384" s="5">
        <f>BH384*EXP('Capital Market Assumptions'!$B$22+'Capital Market Assumptions'!$B$23*'Random Draws'!O383)</f>
        <v>1153.8485158718086</v>
      </c>
      <c r="Q384" s="5">
        <f>BI384*EXP('Capital Market Assumptions'!$B$22+'Capital Market Assumptions'!$B$23*'Random Draws'!P383)</f>
        <v>1365.1646105182974</v>
      </c>
      <c r="R384" s="5">
        <f>BJ384*EXP('Capital Market Assumptions'!$B$22+'Capital Market Assumptions'!$B$23*'Random Draws'!Q383)</f>
        <v>1478.4191040126996</v>
      </c>
      <c r="S384" s="5">
        <f>BK384*EXP('Capital Market Assumptions'!$B$22+'Capital Market Assumptions'!$B$23*'Random Draws'!R383)</f>
        <v>1363.4824326809169</v>
      </c>
      <c r="T384" s="5">
        <f>BL384*EXP('Capital Market Assumptions'!$B$22+'Capital Market Assumptions'!$B$23*'Random Draws'!S383)</f>
        <v>1372.2043643793022</v>
      </c>
      <c r="U384" s="5">
        <f>BM384*EXP('Capital Market Assumptions'!$B$22+'Capital Market Assumptions'!$B$23*'Random Draws'!T383)</f>
        <v>1533.8447881812087</v>
      </c>
      <c r="V384" s="5">
        <f>BN384*EXP('Capital Market Assumptions'!$B$22+'Capital Market Assumptions'!$B$23*'Random Draws'!U383)</f>
        <v>1487.56003245174</v>
      </c>
      <c r="X384">
        <f t="shared" si="182"/>
        <v>4.2999999999999261E-2</v>
      </c>
      <c r="Y384">
        <f t="shared" si="183"/>
        <v>1.0600000000000023</v>
      </c>
      <c r="Z384">
        <f t="shared" si="184"/>
        <v>2.0930000000000035</v>
      </c>
      <c r="AA384">
        <f t="shared" si="185"/>
        <v>3.1530000000000058</v>
      </c>
      <c r="AB384">
        <f t="shared" si="186"/>
        <v>4.2659999999999911</v>
      </c>
      <c r="AC384">
        <f t="shared" si="187"/>
        <v>5.3020000000000067</v>
      </c>
      <c r="AD384">
        <f t="shared" si="188"/>
        <v>6.3569999999999993</v>
      </c>
      <c r="AE384">
        <f t="shared" si="189"/>
        <v>7.3900000000000006</v>
      </c>
      <c r="AF384">
        <f t="shared" si="190"/>
        <v>8.3549999999999898</v>
      </c>
      <c r="AG384">
        <f t="shared" si="191"/>
        <v>9.2480000000000047</v>
      </c>
      <c r="AH384">
        <v>9.9540000000000006</v>
      </c>
      <c r="AI384">
        <v>10.536</v>
      </c>
      <c r="AJ384">
        <v>11.061999999999999</v>
      </c>
      <c r="AK384">
        <v>11.587</v>
      </c>
      <c r="AL384">
        <v>12.256</v>
      </c>
      <c r="AM384">
        <v>12.815</v>
      </c>
      <c r="AN384">
        <v>13.287000000000001</v>
      </c>
      <c r="AO384">
        <v>13.785</v>
      </c>
      <c r="AP384">
        <v>14.218999999999999</v>
      </c>
      <c r="AQ384">
        <v>14.718999999999999</v>
      </c>
      <c r="AS384">
        <f t="shared" si="214"/>
        <v>471</v>
      </c>
      <c r="AT384">
        <f t="shared" si="214"/>
        <v>471</v>
      </c>
      <c r="AU384">
        <f t="shared" si="214"/>
        <v>471</v>
      </c>
      <c r="AV384" s="5">
        <f t="shared" si="192"/>
        <v>569.28034362790697</v>
      </c>
      <c r="AW384" s="5">
        <f t="shared" si="193"/>
        <v>600.03913218794787</v>
      </c>
      <c r="AX384" s="5">
        <f t="shared" si="194"/>
        <v>581.14775855183996</v>
      </c>
      <c r="AY384" s="5">
        <f t="shared" si="195"/>
        <v>625.3112641837464</v>
      </c>
      <c r="AZ384" s="5">
        <f t="shared" si="196"/>
        <v>726.71231021490917</v>
      </c>
      <c r="BA384" s="5">
        <f t="shared" si="197"/>
        <v>696.2499700384576</v>
      </c>
      <c r="BB384" s="5">
        <f t="shared" si="198"/>
        <v>650.63618899619053</v>
      </c>
      <c r="BC384" s="5">
        <f t="shared" si="199"/>
        <v>724.51369169911197</v>
      </c>
      <c r="BD384" s="5">
        <f t="shared" si="200"/>
        <v>668.01842468432164</v>
      </c>
      <c r="BE384" s="5">
        <f t="shared" si="201"/>
        <v>770.93001460271194</v>
      </c>
      <c r="BF384" s="5">
        <f t="shared" si="202"/>
        <v>921.00147353555269</v>
      </c>
      <c r="BG384" s="5">
        <f t="shared" si="203"/>
        <v>941.07303995627285</v>
      </c>
      <c r="BH384" s="5">
        <f t="shared" si="204"/>
        <v>1145.3132424527821</v>
      </c>
      <c r="BI384" s="5">
        <f t="shared" si="205"/>
        <v>1142.2615158718086</v>
      </c>
      <c r="BJ384" s="5">
        <f t="shared" si="206"/>
        <v>1352.9086105182973</v>
      </c>
      <c r="BK384" s="5">
        <f t="shared" si="207"/>
        <v>1465.6041040126995</v>
      </c>
      <c r="BL384" s="5">
        <f t="shared" si="208"/>
        <v>1350.1954326809168</v>
      </c>
      <c r="BM384" s="5">
        <f t="shared" si="209"/>
        <v>1358.4193643793021</v>
      </c>
      <c r="BN384" s="5">
        <f t="shared" si="210"/>
        <v>1519.6257881812087</v>
      </c>
      <c r="BO384" s="5">
        <f t="shared" si="211"/>
        <v>1472.8410324517399</v>
      </c>
    </row>
    <row r="385" spans="1:67" x14ac:dyDescent="0.3">
      <c r="A385">
        <f t="shared" si="212"/>
        <v>381</v>
      </c>
      <c r="B385">
        <f t="shared" si="180"/>
        <v>471</v>
      </c>
      <c r="C385" s="5">
        <f>AU385*EXP('Capital Market Assumptions'!$B$22+'Capital Market Assumptions'!$B$23*'Random Draws'!B384)</f>
        <v>669.19295521909271</v>
      </c>
      <c r="D385" s="5">
        <f>AV385*EXP('Capital Market Assumptions'!$B$22+'Capital Market Assumptions'!$B$23*'Random Draws'!C384)</f>
        <v>677.78897436862678</v>
      </c>
      <c r="E385" s="5">
        <f>AW385*EXP('Capital Market Assumptions'!$B$22+'Capital Market Assumptions'!$B$23*'Random Draws'!D384)</f>
        <v>677.99174399583285</v>
      </c>
      <c r="F385" s="5">
        <f>AX385*EXP('Capital Market Assumptions'!$B$22+'Capital Market Assumptions'!$B$23*'Random Draws'!E384)</f>
        <v>635.62695540015295</v>
      </c>
      <c r="G385" s="5">
        <f>AY385*EXP('Capital Market Assumptions'!$B$22+'Capital Market Assumptions'!$B$23*'Random Draws'!F384)</f>
        <v>728.22008977828386</v>
      </c>
      <c r="H385" s="5">
        <f>AZ385*EXP('Capital Market Assumptions'!$B$22+'Capital Market Assumptions'!$B$23*'Random Draws'!G384)</f>
        <v>890.07596080216263</v>
      </c>
      <c r="I385" s="5">
        <f>BA385*EXP('Capital Market Assumptions'!$B$22+'Capital Market Assumptions'!$B$23*'Random Draws'!H384)</f>
        <v>896.37327054945797</v>
      </c>
      <c r="J385" s="5">
        <f>BB385*EXP('Capital Market Assumptions'!$B$22+'Capital Market Assumptions'!$B$23*'Random Draws'!I384)</f>
        <v>882.435639885162</v>
      </c>
      <c r="K385" s="5">
        <f>BC385*EXP('Capital Market Assumptions'!$B$22+'Capital Market Assumptions'!$B$23*'Random Draws'!J384)</f>
        <v>856.2298877333418</v>
      </c>
      <c r="L385" s="5">
        <f>BD385*EXP('Capital Market Assumptions'!$B$22+'Capital Market Assumptions'!$B$23*'Random Draws'!K384)</f>
        <v>908.83907941203302</v>
      </c>
      <c r="M385" s="5">
        <f>BE385*EXP('Capital Market Assumptions'!$B$22+'Capital Market Assumptions'!$B$23*'Random Draws'!L384)</f>
        <v>998.81113799383149</v>
      </c>
      <c r="N385" s="5">
        <f>BF385*EXP('Capital Market Assumptions'!$B$22+'Capital Market Assumptions'!$B$23*'Random Draws'!M384)</f>
        <v>1064.2901324121194</v>
      </c>
      <c r="O385" s="5">
        <f>BG385*EXP('Capital Market Assumptions'!$B$22+'Capital Market Assumptions'!$B$23*'Random Draws'!N384)</f>
        <v>1021.9138101024204</v>
      </c>
      <c r="P385" s="5">
        <f>BH385*EXP('Capital Market Assumptions'!$B$22+'Capital Market Assumptions'!$B$23*'Random Draws'!O384)</f>
        <v>933.21254560434329</v>
      </c>
      <c r="Q385" s="5">
        <f>BI385*EXP('Capital Market Assumptions'!$B$22+'Capital Market Assumptions'!$B$23*'Random Draws'!P384)</f>
        <v>1056.4455816017864</v>
      </c>
      <c r="R385" s="5">
        <f>BJ385*EXP('Capital Market Assumptions'!$B$22+'Capital Market Assumptions'!$B$23*'Random Draws'!Q384)</f>
        <v>1142.9169564471142</v>
      </c>
      <c r="S385" s="5">
        <f>BK385*EXP('Capital Market Assumptions'!$B$22+'Capital Market Assumptions'!$B$23*'Random Draws'!R384)</f>
        <v>1152.3088341711616</v>
      </c>
      <c r="T385" s="5">
        <f>BL385*EXP('Capital Market Assumptions'!$B$22+'Capital Market Assumptions'!$B$23*'Random Draws'!S384)</f>
        <v>1240.1595739608338</v>
      </c>
      <c r="U385" s="5">
        <f>BM385*EXP('Capital Market Assumptions'!$B$22+'Capital Market Assumptions'!$B$23*'Random Draws'!T384)</f>
        <v>1029.8464276977099</v>
      </c>
      <c r="V385" s="5">
        <f>BN385*EXP('Capital Market Assumptions'!$B$22+'Capital Market Assumptions'!$B$23*'Random Draws'!U384)</f>
        <v>918.80713180483372</v>
      </c>
      <c r="X385">
        <f t="shared" si="182"/>
        <v>4.2999999999999261E-2</v>
      </c>
      <c r="Y385">
        <f t="shared" si="183"/>
        <v>1.0600000000000023</v>
      </c>
      <c r="Z385">
        <f t="shared" si="184"/>
        <v>2.0930000000000035</v>
      </c>
      <c r="AA385">
        <f t="shared" si="185"/>
        <v>3.1530000000000058</v>
      </c>
      <c r="AB385">
        <f t="shared" si="186"/>
        <v>4.2659999999999911</v>
      </c>
      <c r="AC385">
        <f t="shared" si="187"/>
        <v>5.3020000000000067</v>
      </c>
      <c r="AD385">
        <f t="shared" si="188"/>
        <v>6.3569999999999993</v>
      </c>
      <c r="AE385">
        <f t="shared" si="189"/>
        <v>7.3900000000000006</v>
      </c>
      <c r="AF385">
        <f t="shared" si="190"/>
        <v>8.3549999999999898</v>
      </c>
      <c r="AG385">
        <f t="shared" si="191"/>
        <v>9.2480000000000047</v>
      </c>
      <c r="AH385">
        <v>9.9540000000000006</v>
      </c>
      <c r="AI385">
        <v>10.536</v>
      </c>
      <c r="AJ385">
        <v>11.061999999999999</v>
      </c>
      <c r="AK385">
        <v>11.587</v>
      </c>
      <c r="AL385">
        <v>12.256</v>
      </c>
      <c r="AM385">
        <v>12.815</v>
      </c>
      <c r="AN385">
        <v>13.287000000000001</v>
      </c>
      <c r="AO385">
        <v>13.785</v>
      </c>
      <c r="AP385">
        <v>14.218999999999999</v>
      </c>
      <c r="AQ385">
        <v>14.718999999999999</v>
      </c>
      <c r="AS385">
        <f t="shared" ref="AS385:AU404" si="215">initial_value</f>
        <v>471</v>
      </c>
      <c r="AT385">
        <f t="shared" si="215"/>
        <v>471</v>
      </c>
      <c r="AU385">
        <f t="shared" si="215"/>
        <v>471</v>
      </c>
      <c r="AV385" s="5">
        <f t="shared" si="192"/>
        <v>669.1499552190927</v>
      </c>
      <c r="AW385" s="5">
        <f t="shared" si="193"/>
        <v>676.72897436862672</v>
      </c>
      <c r="AX385" s="5">
        <f t="shared" si="194"/>
        <v>675.89874399583289</v>
      </c>
      <c r="AY385" s="5">
        <f t="shared" si="195"/>
        <v>632.47395540015293</v>
      </c>
      <c r="AZ385" s="5">
        <f t="shared" si="196"/>
        <v>723.9540897782839</v>
      </c>
      <c r="BA385" s="5">
        <f t="shared" si="197"/>
        <v>884.77396080216261</v>
      </c>
      <c r="BB385" s="5">
        <f t="shared" si="198"/>
        <v>890.016270549458</v>
      </c>
      <c r="BC385" s="5">
        <f t="shared" si="199"/>
        <v>875.04563988516202</v>
      </c>
      <c r="BD385" s="5">
        <f t="shared" si="200"/>
        <v>847.87488773334178</v>
      </c>
      <c r="BE385" s="5">
        <f t="shared" si="201"/>
        <v>899.59107941203297</v>
      </c>
      <c r="BF385" s="5">
        <f t="shared" si="202"/>
        <v>988.85713799383154</v>
      </c>
      <c r="BG385" s="5">
        <f t="shared" si="203"/>
        <v>1053.7541324121194</v>
      </c>
      <c r="BH385" s="5">
        <f t="shared" si="204"/>
        <v>1010.8518101024204</v>
      </c>
      <c r="BI385" s="5">
        <f t="shared" si="205"/>
        <v>921.6255456043433</v>
      </c>
      <c r="BJ385" s="5">
        <f t="shared" si="206"/>
        <v>1044.1895816017864</v>
      </c>
      <c r="BK385" s="5">
        <f t="shared" si="207"/>
        <v>1130.1019564471142</v>
      </c>
      <c r="BL385" s="5">
        <f t="shared" si="208"/>
        <v>1139.0218341711616</v>
      </c>
      <c r="BM385" s="5">
        <f t="shared" si="209"/>
        <v>1226.3745739608337</v>
      </c>
      <c r="BN385" s="5">
        <f t="shared" si="210"/>
        <v>1015.6274276977099</v>
      </c>
      <c r="BO385" s="5">
        <f t="shared" si="211"/>
        <v>904.08813180483367</v>
      </c>
    </row>
    <row r="386" spans="1:67" x14ac:dyDescent="0.3">
      <c r="A386">
        <f t="shared" si="212"/>
        <v>382</v>
      </c>
      <c r="B386">
        <f t="shared" si="180"/>
        <v>471</v>
      </c>
      <c r="C386" s="5">
        <f>AU386*EXP('Capital Market Assumptions'!$B$22+'Capital Market Assumptions'!$B$23*'Random Draws'!B385)</f>
        <v>564.27116783311328</v>
      </c>
      <c r="D386" s="5">
        <f>AV386*EXP('Capital Market Assumptions'!$B$22+'Capital Market Assumptions'!$B$23*'Random Draws'!C385)</f>
        <v>738.57258058491277</v>
      </c>
      <c r="E386" s="5">
        <f>AW386*EXP('Capital Market Assumptions'!$B$22+'Capital Market Assumptions'!$B$23*'Random Draws'!D385)</f>
        <v>878.97222831058025</v>
      </c>
      <c r="F386" s="5">
        <f>AX386*EXP('Capital Market Assumptions'!$B$22+'Capital Market Assumptions'!$B$23*'Random Draws'!E385)</f>
        <v>862.05334042155459</v>
      </c>
      <c r="G386" s="5">
        <f>AY386*EXP('Capital Market Assumptions'!$B$22+'Capital Market Assumptions'!$B$23*'Random Draws'!F385)</f>
        <v>869.28640087449116</v>
      </c>
      <c r="H386" s="5">
        <f>AZ386*EXP('Capital Market Assumptions'!$B$22+'Capital Market Assumptions'!$B$23*'Random Draws'!G385)</f>
        <v>1058.9872621981967</v>
      </c>
      <c r="I386" s="5">
        <f>BA386*EXP('Capital Market Assumptions'!$B$22+'Capital Market Assumptions'!$B$23*'Random Draws'!H385)</f>
        <v>1198.4776564075589</v>
      </c>
      <c r="J386" s="5">
        <f>BB386*EXP('Capital Market Assumptions'!$B$22+'Capital Market Assumptions'!$B$23*'Random Draws'!I385)</f>
        <v>1484.8857596721348</v>
      </c>
      <c r="K386" s="5">
        <f>BC386*EXP('Capital Market Assumptions'!$B$22+'Capital Market Assumptions'!$B$23*'Random Draws'!J385)</f>
        <v>1324.4001594473934</v>
      </c>
      <c r="L386" s="5">
        <f>BD386*EXP('Capital Market Assumptions'!$B$22+'Capital Market Assumptions'!$B$23*'Random Draws'!K385)</f>
        <v>1141.7308969571304</v>
      </c>
      <c r="M386" s="5">
        <f>BE386*EXP('Capital Market Assumptions'!$B$22+'Capital Market Assumptions'!$B$23*'Random Draws'!L385)</f>
        <v>1123.6613904792121</v>
      </c>
      <c r="N386" s="5">
        <f>BF386*EXP('Capital Market Assumptions'!$B$22+'Capital Market Assumptions'!$B$23*'Random Draws'!M385)</f>
        <v>1280.0131328826824</v>
      </c>
      <c r="O386" s="5">
        <f>BG386*EXP('Capital Market Assumptions'!$B$22+'Capital Market Assumptions'!$B$23*'Random Draws'!N385)</f>
        <v>1313.686316692025</v>
      </c>
      <c r="P386" s="5">
        <f>BH386*EXP('Capital Market Assumptions'!$B$22+'Capital Market Assumptions'!$B$23*'Random Draws'!O385)</f>
        <v>1226.7851928355176</v>
      </c>
      <c r="Q386" s="5">
        <f>BI386*EXP('Capital Market Assumptions'!$B$22+'Capital Market Assumptions'!$B$23*'Random Draws'!P385)</f>
        <v>1298.9130696553482</v>
      </c>
      <c r="R386" s="5">
        <f>BJ386*EXP('Capital Market Assumptions'!$B$22+'Capital Market Assumptions'!$B$23*'Random Draws'!Q385)</f>
        <v>1383.7674366594983</v>
      </c>
      <c r="S386" s="5">
        <f>BK386*EXP('Capital Market Assumptions'!$B$22+'Capital Market Assumptions'!$B$23*'Random Draws'!R385)</f>
        <v>1645.8916826226741</v>
      </c>
      <c r="T386" s="5">
        <f>BL386*EXP('Capital Market Assumptions'!$B$22+'Capital Market Assumptions'!$B$23*'Random Draws'!S385)</f>
        <v>1678.6734876256248</v>
      </c>
      <c r="U386" s="5">
        <f>BM386*EXP('Capital Market Assumptions'!$B$22+'Capital Market Assumptions'!$B$23*'Random Draws'!T385)</f>
        <v>2212.2972932840748</v>
      </c>
      <c r="V386" s="5">
        <f>BN386*EXP('Capital Market Assumptions'!$B$22+'Capital Market Assumptions'!$B$23*'Random Draws'!U385)</f>
        <v>2541.7500271809336</v>
      </c>
      <c r="X386">
        <f t="shared" si="182"/>
        <v>4.2999999999999261E-2</v>
      </c>
      <c r="Y386">
        <f t="shared" si="183"/>
        <v>1.0600000000000023</v>
      </c>
      <c r="Z386">
        <f t="shared" si="184"/>
        <v>2.0930000000000035</v>
      </c>
      <c r="AA386">
        <f t="shared" si="185"/>
        <v>3.1530000000000058</v>
      </c>
      <c r="AB386">
        <f t="shared" si="186"/>
        <v>4.2659999999999911</v>
      </c>
      <c r="AC386">
        <f t="shared" si="187"/>
        <v>5.3020000000000067</v>
      </c>
      <c r="AD386">
        <f t="shared" si="188"/>
        <v>6.3569999999999993</v>
      </c>
      <c r="AE386">
        <f t="shared" si="189"/>
        <v>7.3900000000000006</v>
      </c>
      <c r="AF386">
        <f t="shared" si="190"/>
        <v>8.3549999999999898</v>
      </c>
      <c r="AG386">
        <f t="shared" si="191"/>
        <v>9.2480000000000047</v>
      </c>
      <c r="AH386">
        <v>9.9540000000000006</v>
      </c>
      <c r="AI386">
        <v>10.536</v>
      </c>
      <c r="AJ386">
        <v>11.061999999999999</v>
      </c>
      <c r="AK386">
        <v>11.587</v>
      </c>
      <c r="AL386">
        <v>12.256</v>
      </c>
      <c r="AM386">
        <v>12.815</v>
      </c>
      <c r="AN386">
        <v>13.287000000000001</v>
      </c>
      <c r="AO386">
        <v>13.785</v>
      </c>
      <c r="AP386">
        <v>14.218999999999999</v>
      </c>
      <c r="AQ386">
        <v>14.718999999999999</v>
      </c>
      <c r="AS386">
        <f t="shared" si="215"/>
        <v>471</v>
      </c>
      <c r="AT386">
        <f t="shared" si="215"/>
        <v>471</v>
      </c>
      <c r="AU386">
        <f t="shared" si="215"/>
        <v>471</v>
      </c>
      <c r="AV386" s="5">
        <f t="shared" si="192"/>
        <v>564.22816783311328</v>
      </c>
      <c r="AW386" s="5">
        <f t="shared" si="193"/>
        <v>737.51258058491271</v>
      </c>
      <c r="AX386" s="5">
        <f t="shared" si="194"/>
        <v>876.87922831058029</v>
      </c>
      <c r="AY386" s="5">
        <f t="shared" si="195"/>
        <v>858.90034042155457</v>
      </c>
      <c r="AZ386" s="5">
        <f t="shared" si="196"/>
        <v>865.0204008744912</v>
      </c>
      <c r="BA386" s="5">
        <f t="shared" si="197"/>
        <v>1053.6852621981968</v>
      </c>
      <c r="BB386" s="5">
        <f t="shared" si="198"/>
        <v>1192.120656407559</v>
      </c>
      <c r="BC386" s="5">
        <f t="shared" si="199"/>
        <v>1477.4957596721347</v>
      </c>
      <c r="BD386" s="5">
        <f t="shared" si="200"/>
        <v>1316.0451594473934</v>
      </c>
      <c r="BE386" s="5">
        <f t="shared" si="201"/>
        <v>1132.4828969571304</v>
      </c>
      <c r="BF386" s="5">
        <f t="shared" si="202"/>
        <v>1113.7073904792121</v>
      </c>
      <c r="BG386" s="5">
        <f t="shared" si="203"/>
        <v>1269.4771328826823</v>
      </c>
      <c r="BH386" s="5">
        <f t="shared" si="204"/>
        <v>1302.6243166920251</v>
      </c>
      <c r="BI386" s="5">
        <f t="shared" si="205"/>
        <v>1215.1981928355176</v>
      </c>
      <c r="BJ386" s="5">
        <f t="shared" si="206"/>
        <v>1286.6570696553481</v>
      </c>
      <c r="BK386" s="5">
        <f t="shared" si="207"/>
        <v>1370.9524366594983</v>
      </c>
      <c r="BL386" s="5">
        <f t="shared" si="208"/>
        <v>1632.6046826226741</v>
      </c>
      <c r="BM386" s="5">
        <f t="shared" si="209"/>
        <v>1664.8884876256247</v>
      </c>
      <c r="BN386" s="5">
        <f t="shared" si="210"/>
        <v>2198.0782932840748</v>
      </c>
      <c r="BO386" s="5">
        <f t="shared" si="211"/>
        <v>2527.0310271809335</v>
      </c>
    </row>
    <row r="387" spans="1:67" x14ac:dyDescent="0.3">
      <c r="A387">
        <f t="shared" si="212"/>
        <v>383</v>
      </c>
      <c r="B387">
        <f t="shared" si="180"/>
        <v>471</v>
      </c>
      <c r="C387" s="5">
        <f>AU387*EXP('Capital Market Assumptions'!$B$22+'Capital Market Assumptions'!$B$23*'Random Draws'!B386)</f>
        <v>486.43387561614196</v>
      </c>
      <c r="D387" s="5">
        <f>AV387*EXP('Capital Market Assumptions'!$B$22+'Capital Market Assumptions'!$B$23*'Random Draws'!C386)</f>
        <v>636.03296800976398</v>
      </c>
      <c r="E387" s="5">
        <f>AW387*EXP('Capital Market Assumptions'!$B$22+'Capital Market Assumptions'!$B$23*'Random Draws'!D386)</f>
        <v>667.77023580671607</v>
      </c>
      <c r="F387" s="5">
        <f>AX387*EXP('Capital Market Assumptions'!$B$22+'Capital Market Assumptions'!$B$23*'Random Draws'!E386)</f>
        <v>951.73068964689332</v>
      </c>
      <c r="G387" s="5">
        <f>AY387*EXP('Capital Market Assumptions'!$B$22+'Capital Market Assumptions'!$B$23*'Random Draws'!F386)</f>
        <v>934.4478053505502</v>
      </c>
      <c r="H387" s="5">
        <f>AZ387*EXP('Capital Market Assumptions'!$B$22+'Capital Market Assumptions'!$B$23*'Random Draws'!G386)</f>
        <v>1098.060141702897</v>
      </c>
      <c r="I387" s="5">
        <f>BA387*EXP('Capital Market Assumptions'!$B$22+'Capital Market Assumptions'!$B$23*'Random Draws'!H386)</f>
        <v>1039.1136422657955</v>
      </c>
      <c r="J387" s="5">
        <f>BB387*EXP('Capital Market Assumptions'!$B$22+'Capital Market Assumptions'!$B$23*'Random Draws'!I386)</f>
        <v>1131.6941572672445</v>
      </c>
      <c r="K387" s="5">
        <f>BC387*EXP('Capital Market Assumptions'!$B$22+'Capital Market Assumptions'!$B$23*'Random Draws'!J386)</f>
        <v>1095.588832071993</v>
      </c>
      <c r="L387" s="5">
        <f>BD387*EXP('Capital Market Assumptions'!$B$22+'Capital Market Assumptions'!$B$23*'Random Draws'!K386)</f>
        <v>1075.0222337242042</v>
      </c>
      <c r="M387" s="5">
        <f>BE387*EXP('Capital Market Assumptions'!$B$22+'Capital Market Assumptions'!$B$23*'Random Draws'!L386)</f>
        <v>1015.2234562596327</v>
      </c>
      <c r="N387" s="5">
        <f>BF387*EXP('Capital Market Assumptions'!$B$22+'Capital Market Assumptions'!$B$23*'Random Draws'!M386)</f>
        <v>1128.7574253917537</v>
      </c>
      <c r="O387" s="5">
        <f>BG387*EXP('Capital Market Assumptions'!$B$22+'Capital Market Assumptions'!$B$23*'Random Draws'!N386)</f>
        <v>986.6279150520935</v>
      </c>
      <c r="P387" s="5">
        <f>BH387*EXP('Capital Market Assumptions'!$B$22+'Capital Market Assumptions'!$B$23*'Random Draws'!O386)</f>
        <v>1047.3623305736878</v>
      </c>
      <c r="Q387" s="5">
        <f>BI387*EXP('Capital Market Assumptions'!$B$22+'Capital Market Assumptions'!$B$23*'Random Draws'!P386)</f>
        <v>1124.3721749242582</v>
      </c>
      <c r="R387" s="5">
        <f>BJ387*EXP('Capital Market Assumptions'!$B$22+'Capital Market Assumptions'!$B$23*'Random Draws'!Q386)</f>
        <v>1217.6578721498238</v>
      </c>
      <c r="S387" s="5">
        <f>BK387*EXP('Capital Market Assumptions'!$B$22+'Capital Market Assumptions'!$B$23*'Random Draws'!R386)</f>
        <v>1253.4999835500491</v>
      </c>
      <c r="T387" s="5">
        <f>BL387*EXP('Capital Market Assumptions'!$B$22+'Capital Market Assumptions'!$B$23*'Random Draws'!S386)</f>
        <v>1372.7953987400856</v>
      </c>
      <c r="U387" s="5">
        <f>BM387*EXP('Capital Market Assumptions'!$B$22+'Capital Market Assumptions'!$B$23*'Random Draws'!T386)</f>
        <v>1242.8047620110556</v>
      </c>
      <c r="V387" s="5">
        <f>BN387*EXP('Capital Market Assumptions'!$B$22+'Capital Market Assumptions'!$B$23*'Random Draws'!U386)</f>
        <v>1334.7666104414561</v>
      </c>
      <c r="X387">
        <f t="shared" si="182"/>
        <v>4.2999999999999261E-2</v>
      </c>
      <c r="Y387">
        <f t="shared" si="183"/>
        <v>1.0600000000000023</v>
      </c>
      <c r="Z387">
        <f t="shared" si="184"/>
        <v>2.0930000000000035</v>
      </c>
      <c r="AA387">
        <f t="shared" si="185"/>
        <v>3.1530000000000058</v>
      </c>
      <c r="AB387">
        <f t="shared" si="186"/>
        <v>4.2659999999999911</v>
      </c>
      <c r="AC387">
        <f t="shared" si="187"/>
        <v>5.3020000000000067</v>
      </c>
      <c r="AD387">
        <f t="shared" si="188"/>
        <v>6.3569999999999993</v>
      </c>
      <c r="AE387">
        <f t="shared" si="189"/>
        <v>7.3900000000000006</v>
      </c>
      <c r="AF387">
        <f t="shared" si="190"/>
        <v>8.3549999999999898</v>
      </c>
      <c r="AG387">
        <f t="shared" si="191"/>
        <v>9.2480000000000047</v>
      </c>
      <c r="AH387">
        <v>9.9540000000000006</v>
      </c>
      <c r="AI387">
        <v>10.536</v>
      </c>
      <c r="AJ387">
        <v>11.061999999999999</v>
      </c>
      <c r="AK387">
        <v>11.587</v>
      </c>
      <c r="AL387">
        <v>12.256</v>
      </c>
      <c r="AM387">
        <v>12.815</v>
      </c>
      <c r="AN387">
        <v>13.287000000000001</v>
      </c>
      <c r="AO387">
        <v>13.785</v>
      </c>
      <c r="AP387">
        <v>14.218999999999999</v>
      </c>
      <c r="AQ387">
        <v>14.718999999999999</v>
      </c>
      <c r="AS387">
        <f t="shared" si="215"/>
        <v>471</v>
      </c>
      <c r="AT387">
        <f t="shared" si="215"/>
        <v>471</v>
      </c>
      <c r="AU387">
        <f t="shared" si="215"/>
        <v>471</v>
      </c>
      <c r="AV387" s="5">
        <f t="shared" si="192"/>
        <v>486.39087561614195</v>
      </c>
      <c r="AW387" s="5">
        <f t="shared" si="193"/>
        <v>634.97296800976392</v>
      </c>
      <c r="AX387" s="5">
        <f t="shared" si="194"/>
        <v>665.67723580671611</v>
      </c>
      <c r="AY387" s="5">
        <f t="shared" si="195"/>
        <v>948.5776896468933</v>
      </c>
      <c r="AZ387" s="5">
        <f t="shared" si="196"/>
        <v>930.18180535055023</v>
      </c>
      <c r="BA387" s="5">
        <f t="shared" si="197"/>
        <v>1092.7581417028971</v>
      </c>
      <c r="BB387" s="5">
        <f t="shared" si="198"/>
        <v>1032.7566422657956</v>
      </c>
      <c r="BC387" s="5">
        <f t="shared" si="199"/>
        <v>1124.3041572672444</v>
      </c>
      <c r="BD387" s="5">
        <f t="shared" si="200"/>
        <v>1087.233832071993</v>
      </c>
      <c r="BE387" s="5">
        <f t="shared" si="201"/>
        <v>1065.7742337242041</v>
      </c>
      <c r="BF387" s="5">
        <f t="shared" si="202"/>
        <v>1005.2694562596328</v>
      </c>
      <c r="BG387" s="5">
        <f t="shared" si="203"/>
        <v>1118.2214253917537</v>
      </c>
      <c r="BH387" s="5">
        <f t="shared" si="204"/>
        <v>975.56591505209349</v>
      </c>
      <c r="BI387" s="5">
        <f t="shared" si="205"/>
        <v>1035.7753305736878</v>
      </c>
      <c r="BJ387" s="5">
        <f t="shared" si="206"/>
        <v>1112.1161749242581</v>
      </c>
      <c r="BK387" s="5">
        <f t="shared" si="207"/>
        <v>1204.8428721498237</v>
      </c>
      <c r="BL387" s="5">
        <f t="shared" si="208"/>
        <v>1240.2129835500491</v>
      </c>
      <c r="BM387" s="5">
        <f t="shared" si="209"/>
        <v>1359.0103987400855</v>
      </c>
      <c r="BN387" s="5">
        <f t="shared" si="210"/>
        <v>1228.5857620110555</v>
      </c>
      <c r="BO387" s="5">
        <f t="shared" si="211"/>
        <v>1320.0476104414561</v>
      </c>
    </row>
    <row r="388" spans="1:67" x14ac:dyDescent="0.3">
      <c r="A388">
        <f t="shared" si="212"/>
        <v>384</v>
      </c>
      <c r="B388">
        <f t="shared" si="180"/>
        <v>471</v>
      </c>
      <c r="C388" s="5">
        <f>AU388*EXP('Capital Market Assumptions'!$B$22+'Capital Market Assumptions'!$B$23*'Random Draws'!B387)</f>
        <v>530.46330072422552</v>
      </c>
      <c r="D388" s="5">
        <f>AV388*EXP('Capital Market Assumptions'!$B$22+'Capital Market Assumptions'!$B$23*'Random Draws'!C387)</f>
        <v>750.77046219303145</v>
      </c>
      <c r="E388" s="5">
        <f>AW388*EXP('Capital Market Assumptions'!$B$22+'Capital Market Assumptions'!$B$23*'Random Draws'!D387)</f>
        <v>1024.8861337923277</v>
      </c>
      <c r="F388" s="5">
        <f>AX388*EXP('Capital Market Assumptions'!$B$22+'Capital Market Assumptions'!$B$23*'Random Draws'!E387)</f>
        <v>1234.7488213789979</v>
      </c>
      <c r="G388" s="5">
        <f>AY388*EXP('Capital Market Assumptions'!$B$22+'Capital Market Assumptions'!$B$23*'Random Draws'!F387)</f>
        <v>1271.583046209244</v>
      </c>
      <c r="H388" s="5">
        <f>AZ388*EXP('Capital Market Assumptions'!$B$22+'Capital Market Assumptions'!$B$23*'Random Draws'!G387)</f>
        <v>1428.5408729877763</v>
      </c>
      <c r="I388" s="5">
        <f>BA388*EXP('Capital Market Assumptions'!$B$22+'Capital Market Assumptions'!$B$23*'Random Draws'!H387)</f>
        <v>1328.6486328529043</v>
      </c>
      <c r="J388" s="5">
        <f>BB388*EXP('Capital Market Assumptions'!$B$22+'Capital Market Assumptions'!$B$23*'Random Draws'!I387)</f>
        <v>1373.5844706444675</v>
      </c>
      <c r="K388" s="5">
        <f>BC388*EXP('Capital Market Assumptions'!$B$22+'Capital Market Assumptions'!$B$23*'Random Draws'!J387)</f>
        <v>1671.0814277100885</v>
      </c>
      <c r="L388" s="5">
        <f>BD388*EXP('Capital Market Assumptions'!$B$22+'Capital Market Assumptions'!$B$23*'Random Draws'!K387)</f>
        <v>1504.9411267824953</v>
      </c>
      <c r="M388" s="5">
        <f>BE388*EXP('Capital Market Assumptions'!$B$22+'Capital Market Assumptions'!$B$23*'Random Draws'!L387)</f>
        <v>2090.0211678260698</v>
      </c>
      <c r="N388" s="5">
        <f>BF388*EXP('Capital Market Assumptions'!$B$22+'Capital Market Assumptions'!$B$23*'Random Draws'!M387)</f>
        <v>2214.9640333596021</v>
      </c>
      <c r="O388" s="5">
        <f>BG388*EXP('Capital Market Assumptions'!$B$22+'Capital Market Assumptions'!$B$23*'Random Draws'!N387)</f>
        <v>2254.6721775367732</v>
      </c>
      <c r="P388" s="5">
        <f>BH388*EXP('Capital Market Assumptions'!$B$22+'Capital Market Assumptions'!$B$23*'Random Draws'!O387)</f>
        <v>2407.4171531909974</v>
      </c>
      <c r="Q388" s="5">
        <f>BI388*EXP('Capital Market Assumptions'!$B$22+'Capital Market Assumptions'!$B$23*'Random Draws'!P387)</f>
        <v>2364.91736653108</v>
      </c>
      <c r="R388" s="5">
        <f>BJ388*EXP('Capital Market Assumptions'!$B$22+'Capital Market Assumptions'!$B$23*'Random Draws'!Q387)</f>
        <v>2674.6397517135874</v>
      </c>
      <c r="S388" s="5">
        <f>BK388*EXP('Capital Market Assumptions'!$B$22+'Capital Market Assumptions'!$B$23*'Random Draws'!R387)</f>
        <v>3143.3820945063808</v>
      </c>
      <c r="T388" s="5">
        <f>BL388*EXP('Capital Market Assumptions'!$B$22+'Capital Market Assumptions'!$B$23*'Random Draws'!S387)</f>
        <v>3237.4283038856365</v>
      </c>
      <c r="U388" s="5">
        <f>BM388*EXP('Capital Market Assumptions'!$B$22+'Capital Market Assumptions'!$B$23*'Random Draws'!T387)</f>
        <v>3694.8910804403986</v>
      </c>
      <c r="V388" s="5">
        <f>BN388*EXP('Capital Market Assumptions'!$B$22+'Capital Market Assumptions'!$B$23*'Random Draws'!U387)</f>
        <v>3389.0742096217004</v>
      </c>
      <c r="X388">
        <f t="shared" si="182"/>
        <v>4.2999999999999261E-2</v>
      </c>
      <c r="Y388">
        <f t="shared" si="183"/>
        <v>1.0600000000000023</v>
      </c>
      <c r="Z388">
        <f t="shared" si="184"/>
        <v>2.0930000000000035</v>
      </c>
      <c r="AA388">
        <f t="shared" si="185"/>
        <v>3.1530000000000058</v>
      </c>
      <c r="AB388">
        <f t="shared" si="186"/>
        <v>4.2659999999999911</v>
      </c>
      <c r="AC388">
        <f t="shared" si="187"/>
        <v>5.3020000000000067</v>
      </c>
      <c r="AD388">
        <f t="shared" si="188"/>
        <v>6.3569999999999993</v>
      </c>
      <c r="AE388">
        <f t="shared" si="189"/>
        <v>7.3900000000000006</v>
      </c>
      <c r="AF388">
        <f t="shared" si="190"/>
        <v>8.3549999999999898</v>
      </c>
      <c r="AG388">
        <f t="shared" si="191"/>
        <v>9.2480000000000047</v>
      </c>
      <c r="AH388">
        <v>9.9540000000000006</v>
      </c>
      <c r="AI388">
        <v>10.536</v>
      </c>
      <c r="AJ388">
        <v>11.061999999999999</v>
      </c>
      <c r="AK388">
        <v>11.587</v>
      </c>
      <c r="AL388">
        <v>12.256</v>
      </c>
      <c r="AM388">
        <v>12.815</v>
      </c>
      <c r="AN388">
        <v>13.287000000000001</v>
      </c>
      <c r="AO388">
        <v>13.785</v>
      </c>
      <c r="AP388">
        <v>14.218999999999999</v>
      </c>
      <c r="AQ388">
        <v>14.718999999999999</v>
      </c>
      <c r="AS388">
        <f t="shared" si="215"/>
        <v>471</v>
      </c>
      <c r="AT388">
        <f t="shared" si="215"/>
        <v>471</v>
      </c>
      <c r="AU388">
        <f t="shared" si="215"/>
        <v>471</v>
      </c>
      <c r="AV388" s="5">
        <f t="shared" si="192"/>
        <v>530.42030072422551</v>
      </c>
      <c r="AW388" s="5">
        <f t="shared" si="193"/>
        <v>749.71046219303139</v>
      </c>
      <c r="AX388" s="5">
        <f t="shared" si="194"/>
        <v>1022.7931337923277</v>
      </c>
      <c r="AY388" s="5">
        <f t="shared" si="195"/>
        <v>1231.5958213789979</v>
      </c>
      <c r="AZ388" s="5">
        <f t="shared" si="196"/>
        <v>1267.3170462092439</v>
      </c>
      <c r="BA388" s="5">
        <f t="shared" si="197"/>
        <v>1423.2388729877764</v>
      </c>
      <c r="BB388" s="5">
        <f t="shared" si="198"/>
        <v>1322.2916328529043</v>
      </c>
      <c r="BC388" s="5">
        <f t="shared" si="199"/>
        <v>1366.1944706444674</v>
      </c>
      <c r="BD388" s="5">
        <f t="shared" si="200"/>
        <v>1662.7264277100885</v>
      </c>
      <c r="BE388" s="5">
        <f t="shared" si="201"/>
        <v>1495.6931267824953</v>
      </c>
      <c r="BF388" s="5">
        <f t="shared" si="202"/>
        <v>2080.0671678260696</v>
      </c>
      <c r="BG388" s="5">
        <f t="shared" si="203"/>
        <v>2204.4280333596021</v>
      </c>
      <c r="BH388" s="5">
        <f t="shared" si="204"/>
        <v>2243.6101775367733</v>
      </c>
      <c r="BI388" s="5">
        <f t="shared" si="205"/>
        <v>2395.8301531909974</v>
      </c>
      <c r="BJ388" s="5">
        <f t="shared" si="206"/>
        <v>2352.6613665310801</v>
      </c>
      <c r="BK388" s="5">
        <f t="shared" si="207"/>
        <v>2661.8247517135874</v>
      </c>
      <c r="BL388" s="5">
        <f t="shared" si="208"/>
        <v>3130.095094506381</v>
      </c>
      <c r="BM388" s="5">
        <f t="shared" si="209"/>
        <v>3223.6433038856367</v>
      </c>
      <c r="BN388" s="5">
        <f t="shared" si="210"/>
        <v>3680.6720804403985</v>
      </c>
      <c r="BO388" s="5">
        <f t="shared" si="211"/>
        <v>3374.3552096217004</v>
      </c>
    </row>
    <row r="389" spans="1:67" x14ac:dyDescent="0.3">
      <c r="A389">
        <f t="shared" si="212"/>
        <v>385</v>
      </c>
      <c r="B389">
        <f t="shared" ref="B389:B452" si="216">initial_value</f>
        <v>471</v>
      </c>
      <c r="C389" s="5">
        <f>AU389*EXP('Capital Market Assumptions'!$B$22+'Capital Market Assumptions'!$B$23*'Random Draws'!B388)</f>
        <v>447.3163293703181</v>
      </c>
      <c r="D389" s="5">
        <f>AV389*EXP('Capital Market Assumptions'!$B$22+'Capital Market Assumptions'!$B$23*'Random Draws'!C388)</f>
        <v>429.69331820206708</v>
      </c>
      <c r="E389" s="5">
        <f>AW389*EXP('Capital Market Assumptions'!$B$22+'Capital Market Assumptions'!$B$23*'Random Draws'!D388)</f>
        <v>424.69979561487571</v>
      </c>
      <c r="F389" s="5">
        <f>AX389*EXP('Capital Market Assumptions'!$B$22+'Capital Market Assumptions'!$B$23*'Random Draws'!E388)</f>
        <v>335.05330141517442</v>
      </c>
      <c r="G389" s="5">
        <f>AY389*EXP('Capital Market Assumptions'!$B$22+'Capital Market Assumptions'!$B$23*'Random Draws'!F388)</f>
        <v>404.4268747810367</v>
      </c>
      <c r="H389" s="5">
        <f>AZ389*EXP('Capital Market Assumptions'!$B$22+'Capital Market Assumptions'!$B$23*'Random Draws'!G388)</f>
        <v>463.1782188134402</v>
      </c>
      <c r="I389" s="5">
        <f>BA389*EXP('Capital Market Assumptions'!$B$22+'Capital Market Assumptions'!$B$23*'Random Draws'!H388)</f>
        <v>445.97562002292079</v>
      </c>
      <c r="J389" s="5">
        <f>BB389*EXP('Capital Market Assumptions'!$B$22+'Capital Market Assumptions'!$B$23*'Random Draws'!I388)</f>
        <v>471.5328953706458</v>
      </c>
      <c r="K389" s="5">
        <f>BC389*EXP('Capital Market Assumptions'!$B$22+'Capital Market Assumptions'!$B$23*'Random Draws'!J388)</f>
        <v>550.11176671455485</v>
      </c>
      <c r="L389" s="5">
        <f>BD389*EXP('Capital Market Assumptions'!$B$22+'Capital Market Assumptions'!$B$23*'Random Draws'!K388)</f>
        <v>619.98042116363433</v>
      </c>
      <c r="M389" s="5">
        <f>BE389*EXP('Capital Market Assumptions'!$B$22+'Capital Market Assumptions'!$B$23*'Random Draws'!L388)</f>
        <v>710.77454377987294</v>
      </c>
      <c r="N389" s="5">
        <f>BF389*EXP('Capital Market Assumptions'!$B$22+'Capital Market Assumptions'!$B$23*'Random Draws'!M388)</f>
        <v>705.83585649505414</v>
      </c>
      <c r="O389" s="5">
        <f>BG389*EXP('Capital Market Assumptions'!$B$22+'Capital Market Assumptions'!$B$23*'Random Draws'!N388)</f>
        <v>813.46532537589474</v>
      </c>
      <c r="P389" s="5">
        <f>BH389*EXP('Capital Market Assumptions'!$B$22+'Capital Market Assumptions'!$B$23*'Random Draws'!O388)</f>
        <v>719.08042938207996</v>
      </c>
      <c r="Q389" s="5">
        <f>BI389*EXP('Capital Market Assumptions'!$B$22+'Capital Market Assumptions'!$B$23*'Random Draws'!P388)</f>
        <v>889.89836343455613</v>
      </c>
      <c r="R389" s="5">
        <f>BJ389*EXP('Capital Market Assumptions'!$B$22+'Capital Market Assumptions'!$B$23*'Random Draws'!Q388)</f>
        <v>1169.0337542262441</v>
      </c>
      <c r="S389" s="5">
        <f>BK389*EXP('Capital Market Assumptions'!$B$22+'Capital Market Assumptions'!$B$23*'Random Draws'!R388)</f>
        <v>1174.619954004723</v>
      </c>
      <c r="T389" s="5">
        <f>BL389*EXP('Capital Market Assumptions'!$B$22+'Capital Market Assumptions'!$B$23*'Random Draws'!S388)</f>
        <v>1292.0335449278098</v>
      </c>
      <c r="U389" s="5">
        <f>BM389*EXP('Capital Market Assumptions'!$B$22+'Capital Market Assumptions'!$B$23*'Random Draws'!T388)</f>
        <v>1480.2074629092228</v>
      </c>
      <c r="V389" s="5">
        <f>BN389*EXP('Capital Market Assumptions'!$B$22+'Capital Market Assumptions'!$B$23*'Random Draws'!U388)</f>
        <v>1427.2167424630447</v>
      </c>
      <c r="X389">
        <f t="shared" si="182"/>
        <v>4.2999999999999261E-2</v>
      </c>
      <c r="Y389">
        <f t="shared" si="183"/>
        <v>1.0600000000000023</v>
      </c>
      <c r="Z389">
        <f t="shared" si="184"/>
        <v>2.0930000000000035</v>
      </c>
      <c r="AA389">
        <f t="shared" si="185"/>
        <v>3.1530000000000058</v>
      </c>
      <c r="AB389">
        <f t="shared" si="186"/>
        <v>4.2659999999999911</v>
      </c>
      <c r="AC389">
        <f t="shared" si="187"/>
        <v>5.3020000000000067</v>
      </c>
      <c r="AD389">
        <f t="shared" si="188"/>
        <v>6.3569999999999993</v>
      </c>
      <c r="AE389">
        <f t="shared" si="189"/>
        <v>7.3900000000000006</v>
      </c>
      <c r="AF389">
        <f t="shared" si="190"/>
        <v>8.3549999999999898</v>
      </c>
      <c r="AG389">
        <f t="shared" si="191"/>
        <v>9.2480000000000047</v>
      </c>
      <c r="AH389">
        <v>9.9540000000000006</v>
      </c>
      <c r="AI389">
        <v>10.536</v>
      </c>
      <c r="AJ389">
        <v>11.061999999999999</v>
      </c>
      <c r="AK389">
        <v>11.587</v>
      </c>
      <c r="AL389">
        <v>12.256</v>
      </c>
      <c r="AM389">
        <v>12.815</v>
      </c>
      <c r="AN389">
        <v>13.287000000000001</v>
      </c>
      <c r="AO389">
        <v>13.785</v>
      </c>
      <c r="AP389">
        <v>14.218999999999999</v>
      </c>
      <c r="AQ389">
        <v>14.718999999999999</v>
      </c>
      <c r="AS389">
        <f t="shared" si="215"/>
        <v>471</v>
      </c>
      <c r="AT389">
        <f t="shared" si="215"/>
        <v>471</v>
      </c>
      <c r="AU389">
        <f t="shared" si="215"/>
        <v>471</v>
      </c>
      <c r="AV389" s="5">
        <f t="shared" si="192"/>
        <v>447.27332937031809</v>
      </c>
      <c r="AW389" s="5">
        <f t="shared" si="193"/>
        <v>428.63331820206707</v>
      </c>
      <c r="AX389" s="5">
        <f t="shared" si="194"/>
        <v>422.60679561487569</v>
      </c>
      <c r="AY389" s="5">
        <f t="shared" si="195"/>
        <v>331.9003014151744</v>
      </c>
      <c r="AZ389" s="5">
        <f t="shared" si="196"/>
        <v>400.16087478103668</v>
      </c>
      <c r="BA389" s="5">
        <f t="shared" si="197"/>
        <v>457.87621881344018</v>
      </c>
      <c r="BB389" s="5">
        <f t="shared" si="198"/>
        <v>439.61862002292082</v>
      </c>
      <c r="BC389" s="5">
        <f t="shared" si="199"/>
        <v>464.14289537064582</v>
      </c>
      <c r="BD389" s="5">
        <f t="shared" si="200"/>
        <v>541.75676671455483</v>
      </c>
      <c r="BE389" s="5">
        <f t="shared" si="201"/>
        <v>610.73242116363429</v>
      </c>
      <c r="BF389" s="5">
        <f t="shared" si="202"/>
        <v>700.82054377987299</v>
      </c>
      <c r="BG389" s="5">
        <f t="shared" si="203"/>
        <v>695.2998564950542</v>
      </c>
      <c r="BH389" s="5">
        <f t="shared" si="204"/>
        <v>802.40332537589472</v>
      </c>
      <c r="BI389" s="5">
        <f t="shared" si="205"/>
        <v>707.49342938207997</v>
      </c>
      <c r="BJ389" s="5">
        <f t="shared" si="206"/>
        <v>877.64236343455616</v>
      </c>
      <c r="BK389" s="5">
        <f t="shared" si="207"/>
        <v>1156.2187542262441</v>
      </c>
      <c r="BL389" s="5">
        <f t="shared" si="208"/>
        <v>1161.332954004723</v>
      </c>
      <c r="BM389" s="5">
        <f t="shared" si="209"/>
        <v>1278.2485449278097</v>
      </c>
      <c r="BN389" s="5">
        <f t="shared" si="210"/>
        <v>1465.9884629092228</v>
      </c>
      <c r="BO389" s="5">
        <f t="shared" si="211"/>
        <v>1412.4977424630447</v>
      </c>
    </row>
    <row r="390" spans="1:67" x14ac:dyDescent="0.3">
      <c r="A390">
        <f t="shared" si="212"/>
        <v>386</v>
      </c>
      <c r="B390">
        <f t="shared" si="216"/>
        <v>471</v>
      </c>
      <c r="C390" s="5">
        <f>AU390*EXP('Capital Market Assumptions'!$B$22+'Capital Market Assumptions'!$B$23*'Random Draws'!B389)</f>
        <v>627.94152088030364</v>
      </c>
      <c r="D390" s="5">
        <f>AV390*EXP('Capital Market Assumptions'!$B$22+'Capital Market Assumptions'!$B$23*'Random Draws'!C389)</f>
        <v>579.36646802502162</v>
      </c>
      <c r="E390" s="5">
        <f>AW390*EXP('Capital Market Assumptions'!$B$22+'Capital Market Assumptions'!$B$23*'Random Draws'!D389)</f>
        <v>544.23374759708827</v>
      </c>
      <c r="F390" s="5">
        <f>AX390*EXP('Capital Market Assumptions'!$B$22+'Capital Market Assumptions'!$B$23*'Random Draws'!E389)</f>
        <v>518.46317068533585</v>
      </c>
      <c r="G390" s="5">
        <f>AY390*EXP('Capital Market Assumptions'!$B$22+'Capital Market Assumptions'!$B$23*'Random Draws'!F389)</f>
        <v>600.26412556102184</v>
      </c>
      <c r="H390" s="5">
        <f>AZ390*EXP('Capital Market Assumptions'!$B$22+'Capital Market Assumptions'!$B$23*'Random Draws'!G389)</f>
        <v>702.58913531467113</v>
      </c>
      <c r="I390" s="5">
        <f>BA390*EXP('Capital Market Assumptions'!$B$22+'Capital Market Assumptions'!$B$23*'Random Draws'!H389)</f>
        <v>592.45401865987469</v>
      </c>
      <c r="J390" s="5">
        <f>BB390*EXP('Capital Market Assumptions'!$B$22+'Capital Market Assumptions'!$B$23*'Random Draws'!I389)</f>
        <v>725.10463693010604</v>
      </c>
      <c r="K390" s="5">
        <f>BC390*EXP('Capital Market Assumptions'!$B$22+'Capital Market Assumptions'!$B$23*'Random Draws'!J389)</f>
        <v>869.92782661371552</v>
      </c>
      <c r="L390" s="5">
        <f>BD390*EXP('Capital Market Assumptions'!$B$22+'Capital Market Assumptions'!$B$23*'Random Draws'!K389)</f>
        <v>779.67959291276236</v>
      </c>
      <c r="M390" s="5">
        <f>BE390*EXP('Capital Market Assumptions'!$B$22+'Capital Market Assumptions'!$B$23*'Random Draws'!L389)</f>
        <v>736.39229819386162</v>
      </c>
      <c r="N390" s="5">
        <f>BF390*EXP('Capital Market Assumptions'!$B$22+'Capital Market Assumptions'!$B$23*'Random Draws'!M389)</f>
        <v>832.05650895059944</v>
      </c>
      <c r="O390" s="5">
        <f>BG390*EXP('Capital Market Assumptions'!$B$22+'Capital Market Assumptions'!$B$23*'Random Draws'!N389)</f>
        <v>972.86169788698169</v>
      </c>
      <c r="P390" s="5">
        <f>BH390*EXP('Capital Market Assumptions'!$B$22+'Capital Market Assumptions'!$B$23*'Random Draws'!O389)</f>
        <v>930.8723641655979</v>
      </c>
      <c r="Q390" s="5">
        <f>BI390*EXP('Capital Market Assumptions'!$B$22+'Capital Market Assumptions'!$B$23*'Random Draws'!P389)</f>
        <v>938.58938923759399</v>
      </c>
      <c r="R390" s="5">
        <f>BJ390*EXP('Capital Market Assumptions'!$B$22+'Capital Market Assumptions'!$B$23*'Random Draws'!Q389)</f>
        <v>1006.3241283760156</v>
      </c>
      <c r="S390" s="5">
        <f>BK390*EXP('Capital Market Assumptions'!$B$22+'Capital Market Assumptions'!$B$23*'Random Draws'!R389)</f>
        <v>974.69910137976331</v>
      </c>
      <c r="T390" s="5">
        <f>BL390*EXP('Capital Market Assumptions'!$B$22+'Capital Market Assumptions'!$B$23*'Random Draws'!S389)</f>
        <v>1032.4207320523217</v>
      </c>
      <c r="U390" s="5">
        <f>BM390*EXP('Capital Market Assumptions'!$B$22+'Capital Market Assumptions'!$B$23*'Random Draws'!T389)</f>
        <v>1041.2053351873915</v>
      </c>
      <c r="V390" s="5">
        <f>BN390*EXP('Capital Market Assumptions'!$B$22+'Capital Market Assumptions'!$B$23*'Random Draws'!U389)</f>
        <v>849.83365609498844</v>
      </c>
      <c r="X390">
        <f t="shared" ref="X390:X453" si="217">58.007-57.964</f>
        <v>4.2999999999999261E-2</v>
      </c>
      <c r="Y390">
        <f t="shared" ref="Y390:Y453" si="218">61.188-60.128</f>
        <v>1.0600000000000023</v>
      </c>
      <c r="Z390">
        <f t="shared" ref="Z390:Z453" si="219">64.551-62.458</f>
        <v>2.0930000000000035</v>
      </c>
      <c r="AA390">
        <f t="shared" ref="AA390:AA453" si="220">68.052-64.899</f>
        <v>3.1530000000000058</v>
      </c>
      <c r="AB390">
        <f t="shared" ref="AB390:AB453" si="221">71.648-67.382</f>
        <v>4.2659999999999911</v>
      </c>
      <c r="AC390">
        <f t="shared" ref="AC390:AC453" si="222">75.305-70.003</f>
        <v>5.3020000000000067</v>
      </c>
      <c r="AD390">
        <f t="shared" ref="AD390:AD453" si="223">79.039-72.682</f>
        <v>6.3569999999999993</v>
      </c>
      <c r="AE390">
        <f t="shared" ref="AE390:AE453" si="224">82.867-75.477</f>
        <v>7.3900000000000006</v>
      </c>
      <c r="AF390">
        <f t="shared" ref="AF390:AF453" si="225">86.752-78.397</f>
        <v>8.3549999999999898</v>
      </c>
      <c r="AG390">
        <f t="shared" ref="AG390:AG453" si="226">90.667-81.419</f>
        <v>9.2480000000000047</v>
      </c>
      <c r="AH390">
        <v>9.9540000000000006</v>
      </c>
      <c r="AI390">
        <v>10.536</v>
      </c>
      <c r="AJ390">
        <v>11.061999999999999</v>
      </c>
      <c r="AK390">
        <v>11.587</v>
      </c>
      <c r="AL390">
        <v>12.256</v>
      </c>
      <c r="AM390">
        <v>12.815</v>
      </c>
      <c r="AN390">
        <v>13.287000000000001</v>
      </c>
      <c r="AO390">
        <v>13.785</v>
      </c>
      <c r="AP390">
        <v>14.218999999999999</v>
      </c>
      <c r="AQ390">
        <v>14.718999999999999</v>
      </c>
      <c r="AS390">
        <f t="shared" si="215"/>
        <v>471</v>
      </c>
      <c r="AT390">
        <f t="shared" si="215"/>
        <v>471</v>
      </c>
      <c r="AU390">
        <f t="shared" si="215"/>
        <v>471</v>
      </c>
      <c r="AV390" s="5">
        <f t="shared" ref="AV390:AV453" si="227">MAX(C390-X390,0)</f>
        <v>627.89852088030364</v>
      </c>
      <c r="AW390" s="5">
        <f t="shared" ref="AW390:AW453" si="228">MAX(D390-Y390,0)</f>
        <v>578.30646802502156</v>
      </c>
      <c r="AX390" s="5">
        <f t="shared" ref="AX390:AX453" si="229">MAX(E390-Z390,0)</f>
        <v>542.14074759708831</v>
      </c>
      <c r="AY390" s="5">
        <f t="shared" ref="AY390:AY453" si="230">MAX(F390-AA390,0)</f>
        <v>515.31017068533583</v>
      </c>
      <c r="AZ390" s="5">
        <f t="shared" ref="AZ390:AZ453" si="231">MAX(G390-AB390,0)</f>
        <v>595.99812556102188</v>
      </c>
      <c r="BA390" s="5">
        <f t="shared" ref="BA390:BA453" si="232">MAX(H390-AC390,0)</f>
        <v>697.2871353146711</v>
      </c>
      <c r="BB390" s="5">
        <f t="shared" ref="BB390:BB453" si="233">MAX(I390-AD390,0)</f>
        <v>586.09701865987472</v>
      </c>
      <c r="BC390" s="5">
        <f t="shared" ref="BC390:BC453" si="234">MAX(J390-AE390,0)</f>
        <v>717.71463693010605</v>
      </c>
      <c r="BD390" s="5">
        <f t="shared" ref="BD390:BD453" si="235">MAX(K390-AF390,0)</f>
        <v>861.57282661371551</v>
      </c>
      <c r="BE390" s="5">
        <f t="shared" ref="BE390:BE453" si="236">MAX(L390-AG390,0)</f>
        <v>770.43159291276231</v>
      </c>
      <c r="BF390" s="5">
        <f t="shared" ref="BF390:BF453" si="237">MAX(M390-AH390,0)</f>
        <v>726.43829819386167</v>
      </c>
      <c r="BG390" s="5">
        <f t="shared" ref="BG390:BG453" si="238">MAX(N390-AI390,0)</f>
        <v>821.52050895059949</v>
      </c>
      <c r="BH390" s="5">
        <f t="shared" ref="BH390:BH453" si="239">MAX(O390-AJ390,0)</f>
        <v>961.79969788698168</v>
      </c>
      <c r="BI390" s="5">
        <f t="shared" ref="BI390:BI453" si="240">MAX(P390-AK390,0)</f>
        <v>919.28536416559791</v>
      </c>
      <c r="BJ390" s="5">
        <f t="shared" ref="BJ390:BJ453" si="241">MAX(Q390-AL390,0)</f>
        <v>926.33338923759402</v>
      </c>
      <c r="BK390" s="5">
        <f t="shared" ref="BK390:BK453" si="242">MAX(R390-AM390,0)</f>
        <v>993.5091283760155</v>
      </c>
      <c r="BL390" s="5">
        <f t="shared" ref="BL390:BL453" si="243">MAX(S390-AN390,0)</f>
        <v>961.41210137976327</v>
      </c>
      <c r="BM390" s="5">
        <f t="shared" ref="BM390:BM453" si="244">MAX(T390-AO390,0)</f>
        <v>1018.6357320523217</v>
      </c>
      <c r="BN390" s="5">
        <f t="shared" ref="BN390:BN453" si="245">MAX(U390-AP390,0)</f>
        <v>1026.9863351873914</v>
      </c>
      <c r="BO390" s="5">
        <f t="shared" ref="BO390:BO453" si="246">MAX(V390-AQ390,0)</f>
        <v>835.11465609498839</v>
      </c>
    </row>
    <row r="391" spans="1:67" x14ac:dyDescent="0.3">
      <c r="A391">
        <f t="shared" ref="A391:A454" si="247">1+A390</f>
        <v>387</v>
      </c>
      <c r="B391">
        <f t="shared" si="216"/>
        <v>471</v>
      </c>
      <c r="C391" s="5">
        <f>AU391*EXP('Capital Market Assumptions'!$B$22+'Capital Market Assumptions'!$B$23*'Random Draws'!B390)</f>
        <v>563.0444890388585</v>
      </c>
      <c r="D391" s="5">
        <f>AV391*EXP('Capital Market Assumptions'!$B$22+'Capital Market Assumptions'!$B$23*'Random Draws'!C390)</f>
        <v>614.74570266581804</v>
      </c>
      <c r="E391" s="5">
        <f>AW391*EXP('Capital Market Assumptions'!$B$22+'Capital Market Assumptions'!$B$23*'Random Draws'!D390)</f>
        <v>638.06601185226532</v>
      </c>
      <c r="F391" s="5">
        <f>AX391*EXP('Capital Market Assumptions'!$B$22+'Capital Market Assumptions'!$B$23*'Random Draws'!E390)</f>
        <v>796.48971388268706</v>
      </c>
      <c r="G391" s="5">
        <f>AY391*EXP('Capital Market Assumptions'!$B$22+'Capital Market Assumptions'!$B$23*'Random Draws'!F390)</f>
        <v>936.29850060800527</v>
      </c>
      <c r="H391" s="5">
        <f>AZ391*EXP('Capital Market Assumptions'!$B$22+'Capital Market Assumptions'!$B$23*'Random Draws'!G390)</f>
        <v>1039.6081807556754</v>
      </c>
      <c r="I391" s="5">
        <f>BA391*EXP('Capital Market Assumptions'!$B$22+'Capital Market Assumptions'!$B$23*'Random Draws'!H390)</f>
        <v>1110.7054619308776</v>
      </c>
      <c r="J391" s="5">
        <f>BB391*EXP('Capital Market Assumptions'!$B$22+'Capital Market Assumptions'!$B$23*'Random Draws'!I390)</f>
        <v>1353.6766668923258</v>
      </c>
      <c r="K391" s="5">
        <f>BC391*EXP('Capital Market Assumptions'!$B$22+'Capital Market Assumptions'!$B$23*'Random Draws'!J390)</f>
        <v>1324.1310869890501</v>
      </c>
      <c r="L391" s="5">
        <f>BD391*EXP('Capital Market Assumptions'!$B$22+'Capital Market Assumptions'!$B$23*'Random Draws'!K390)</f>
        <v>1130.7413240735618</v>
      </c>
      <c r="M391" s="5">
        <f>BE391*EXP('Capital Market Assumptions'!$B$22+'Capital Market Assumptions'!$B$23*'Random Draws'!L390)</f>
        <v>1301.2385075479247</v>
      </c>
      <c r="N391" s="5">
        <f>BF391*EXP('Capital Market Assumptions'!$B$22+'Capital Market Assumptions'!$B$23*'Random Draws'!M390)</f>
        <v>1290.0887819287975</v>
      </c>
      <c r="O391" s="5">
        <f>BG391*EXP('Capital Market Assumptions'!$B$22+'Capital Market Assumptions'!$B$23*'Random Draws'!N390)</f>
        <v>1373.1614206235433</v>
      </c>
      <c r="P391" s="5">
        <f>BH391*EXP('Capital Market Assumptions'!$B$22+'Capital Market Assumptions'!$B$23*'Random Draws'!O390)</f>
        <v>1436.139245651641</v>
      </c>
      <c r="Q391" s="5">
        <f>BI391*EXP('Capital Market Assumptions'!$B$22+'Capital Market Assumptions'!$B$23*'Random Draws'!P390)</f>
        <v>1810.4205927151841</v>
      </c>
      <c r="R391" s="5">
        <f>BJ391*EXP('Capital Market Assumptions'!$B$22+'Capital Market Assumptions'!$B$23*'Random Draws'!Q390)</f>
        <v>1947.9596780003826</v>
      </c>
      <c r="S391" s="5">
        <f>BK391*EXP('Capital Market Assumptions'!$B$22+'Capital Market Assumptions'!$B$23*'Random Draws'!R390)</f>
        <v>2341.1771868276405</v>
      </c>
      <c r="T391" s="5">
        <f>BL391*EXP('Capital Market Assumptions'!$B$22+'Capital Market Assumptions'!$B$23*'Random Draws'!S390)</f>
        <v>3059.1920598247225</v>
      </c>
      <c r="U391" s="5">
        <f>BM391*EXP('Capital Market Assumptions'!$B$22+'Capital Market Assumptions'!$B$23*'Random Draws'!T390)</f>
        <v>3365.3481782615677</v>
      </c>
      <c r="V391" s="5">
        <f>BN391*EXP('Capital Market Assumptions'!$B$22+'Capital Market Assumptions'!$B$23*'Random Draws'!U390)</f>
        <v>3276.2237322822393</v>
      </c>
      <c r="X391">
        <f t="shared" si="217"/>
        <v>4.2999999999999261E-2</v>
      </c>
      <c r="Y391">
        <f t="shared" si="218"/>
        <v>1.0600000000000023</v>
      </c>
      <c r="Z391">
        <f t="shared" si="219"/>
        <v>2.0930000000000035</v>
      </c>
      <c r="AA391">
        <f t="shared" si="220"/>
        <v>3.1530000000000058</v>
      </c>
      <c r="AB391">
        <f t="shared" si="221"/>
        <v>4.2659999999999911</v>
      </c>
      <c r="AC391">
        <f t="shared" si="222"/>
        <v>5.3020000000000067</v>
      </c>
      <c r="AD391">
        <f t="shared" si="223"/>
        <v>6.3569999999999993</v>
      </c>
      <c r="AE391">
        <f t="shared" si="224"/>
        <v>7.3900000000000006</v>
      </c>
      <c r="AF391">
        <f t="shared" si="225"/>
        <v>8.3549999999999898</v>
      </c>
      <c r="AG391">
        <f t="shared" si="226"/>
        <v>9.2480000000000047</v>
      </c>
      <c r="AH391">
        <v>9.9540000000000006</v>
      </c>
      <c r="AI391">
        <v>10.536</v>
      </c>
      <c r="AJ391">
        <v>11.061999999999999</v>
      </c>
      <c r="AK391">
        <v>11.587</v>
      </c>
      <c r="AL391">
        <v>12.256</v>
      </c>
      <c r="AM391">
        <v>12.815</v>
      </c>
      <c r="AN391">
        <v>13.287000000000001</v>
      </c>
      <c r="AO391">
        <v>13.785</v>
      </c>
      <c r="AP391">
        <v>14.218999999999999</v>
      </c>
      <c r="AQ391">
        <v>14.718999999999999</v>
      </c>
      <c r="AS391">
        <f t="shared" si="215"/>
        <v>471</v>
      </c>
      <c r="AT391">
        <f t="shared" si="215"/>
        <v>471</v>
      </c>
      <c r="AU391">
        <f t="shared" si="215"/>
        <v>471</v>
      </c>
      <c r="AV391" s="5">
        <f t="shared" si="227"/>
        <v>563.00148903885849</v>
      </c>
      <c r="AW391" s="5">
        <f t="shared" si="228"/>
        <v>613.6857026658181</v>
      </c>
      <c r="AX391" s="5">
        <f t="shared" si="229"/>
        <v>635.97301185226536</v>
      </c>
      <c r="AY391" s="5">
        <f t="shared" si="230"/>
        <v>793.33671388268704</v>
      </c>
      <c r="AZ391" s="5">
        <f t="shared" si="231"/>
        <v>932.03250060800531</v>
      </c>
      <c r="BA391" s="5">
        <f t="shared" si="232"/>
        <v>1034.3061807556755</v>
      </c>
      <c r="BB391" s="5">
        <f t="shared" si="233"/>
        <v>1104.3484619308776</v>
      </c>
      <c r="BC391" s="5">
        <f t="shared" si="234"/>
        <v>1346.2866668923257</v>
      </c>
      <c r="BD391" s="5">
        <f t="shared" si="235"/>
        <v>1315.7760869890501</v>
      </c>
      <c r="BE391" s="5">
        <f t="shared" si="236"/>
        <v>1121.4933240735618</v>
      </c>
      <c r="BF391" s="5">
        <f t="shared" si="237"/>
        <v>1291.2845075479247</v>
      </c>
      <c r="BG391" s="5">
        <f t="shared" si="238"/>
        <v>1279.5527819287975</v>
      </c>
      <c r="BH391" s="5">
        <f t="shared" si="239"/>
        <v>1362.0994206235434</v>
      </c>
      <c r="BI391" s="5">
        <f t="shared" si="240"/>
        <v>1424.552245651641</v>
      </c>
      <c r="BJ391" s="5">
        <f t="shared" si="241"/>
        <v>1798.164592715184</v>
      </c>
      <c r="BK391" s="5">
        <f t="shared" si="242"/>
        <v>1935.1446780003826</v>
      </c>
      <c r="BL391" s="5">
        <f t="shared" si="243"/>
        <v>2327.8901868276407</v>
      </c>
      <c r="BM391" s="5">
        <f t="shared" si="244"/>
        <v>3045.4070598247226</v>
      </c>
      <c r="BN391" s="5">
        <f t="shared" si="245"/>
        <v>3351.1291782615676</v>
      </c>
      <c r="BO391" s="5">
        <f t="shared" si="246"/>
        <v>3261.5047322822393</v>
      </c>
    </row>
    <row r="392" spans="1:67" x14ac:dyDescent="0.3">
      <c r="A392">
        <f t="shared" si="247"/>
        <v>388</v>
      </c>
      <c r="B392">
        <f t="shared" si="216"/>
        <v>471</v>
      </c>
      <c r="C392" s="5">
        <f>AU392*EXP('Capital Market Assumptions'!$B$22+'Capital Market Assumptions'!$B$23*'Random Draws'!B391)</f>
        <v>553.08253305110759</v>
      </c>
      <c r="D392" s="5">
        <f>AV392*EXP('Capital Market Assumptions'!$B$22+'Capital Market Assumptions'!$B$23*'Random Draws'!C391)</f>
        <v>619.99629117646202</v>
      </c>
      <c r="E392" s="5">
        <f>AW392*EXP('Capital Market Assumptions'!$B$22+'Capital Market Assumptions'!$B$23*'Random Draws'!D391)</f>
        <v>677.36492969071946</v>
      </c>
      <c r="F392" s="5">
        <f>AX392*EXP('Capital Market Assumptions'!$B$22+'Capital Market Assumptions'!$B$23*'Random Draws'!E391)</f>
        <v>660.23245685111749</v>
      </c>
      <c r="G392" s="5">
        <f>AY392*EXP('Capital Market Assumptions'!$B$22+'Capital Market Assumptions'!$B$23*'Random Draws'!F391)</f>
        <v>649.92835752361555</v>
      </c>
      <c r="H392" s="5">
        <f>AZ392*EXP('Capital Market Assumptions'!$B$22+'Capital Market Assumptions'!$B$23*'Random Draws'!G391)</f>
        <v>672.68686774046796</v>
      </c>
      <c r="I392" s="5">
        <f>BA392*EXP('Capital Market Assumptions'!$B$22+'Capital Market Assumptions'!$B$23*'Random Draws'!H391)</f>
        <v>658.19594713102265</v>
      </c>
      <c r="J392" s="5">
        <f>BB392*EXP('Capital Market Assumptions'!$B$22+'Capital Market Assumptions'!$B$23*'Random Draws'!I391)</f>
        <v>645.55263631505306</v>
      </c>
      <c r="K392" s="5">
        <f>BC392*EXP('Capital Market Assumptions'!$B$22+'Capital Market Assumptions'!$B$23*'Random Draws'!J391)</f>
        <v>692.99369097055285</v>
      </c>
      <c r="L392" s="5">
        <f>BD392*EXP('Capital Market Assumptions'!$B$22+'Capital Market Assumptions'!$B$23*'Random Draws'!K391)</f>
        <v>587.60522317619484</v>
      </c>
      <c r="M392" s="5">
        <f>BE392*EXP('Capital Market Assumptions'!$B$22+'Capital Market Assumptions'!$B$23*'Random Draws'!L391)</f>
        <v>568.45063265504734</v>
      </c>
      <c r="N392" s="5">
        <f>BF392*EXP('Capital Market Assumptions'!$B$22+'Capital Market Assumptions'!$B$23*'Random Draws'!M391)</f>
        <v>706.84366211589395</v>
      </c>
      <c r="O392" s="5">
        <f>BG392*EXP('Capital Market Assumptions'!$B$22+'Capital Market Assumptions'!$B$23*'Random Draws'!N391)</f>
        <v>661.15733825124983</v>
      </c>
      <c r="P392" s="5">
        <f>BH392*EXP('Capital Market Assumptions'!$B$22+'Capital Market Assumptions'!$B$23*'Random Draws'!O391)</f>
        <v>700.85725625326882</v>
      </c>
      <c r="Q392" s="5">
        <f>BI392*EXP('Capital Market Assumptions'!$B$22+'Capital Market Assumptions'!$B$23*'Random Draws'!P391)</f>
        <v>842.16934679157487</v>
      </c>
      <c r="R392" s="5">
        <f>BJ392*EXP('Capital Market Assumptions'!$B$22+'Capital Market Assumptions'!$B$23*'Random Draws'!Q391)</f>
        <v>948.905413014484</v>
      </c>
      <c r="S392" s="5">
        <f>BK392*EXP('Capital Market Assumptions'!$B$22+'Capital Market Assumptions'!$B$23*'Random Draws'!R391)</f>
        <v>978.92834443212098</v>
      </c>
      <c r="T392" s="5">
        <f>BL392*EXP('Capital Market Assumptions'!$B$22+'Capital Market Assumptions'!$B$23*'Random Draws'!S391)</f>
        <v>947.73423386219372</v>
      </c>
      <c r="U392" s="5">
        <f>BM392*EXP('Capital Market Assumptions'!$B$22+'Capital Market Assumptions'!$B$23*'Random Draws'!T391)</f>
        <v>922.50110762137604</v>
      </c>
      <c r="V392" s="5">
        <f>BN392*EXP('Capital Market Assumptions'!$B$22+'Capital Market Assumptions'!$B$23*'Random Draws'!U391)</f>
        <v>1028.2182681372369</v>
      </c>
      <c r="X392">
        <f t="shared" si="217"/>
        <v>4.2999999999999261E-2</v>
      </c>
      <c r="Y392">
        <f t="shared" si="218"/>
        <v>1.0600000000000023</v>
      </c>
      <c r="Z392">
        <f t="shared" si="219"/>
        <v>2.0930000000000035</v>
      </c>
      <c r="AA392">
        <f t="shared" si="220"/>
        <v>3.1530000000000058</v>
      </c>
      <c r="AB392">
        <f t="shared" si="221"/>
        <v>4.2659999999999911</v>
      </c>
      <c r="AC392">
        <f t="shared" si="222"/>
        <v>5.3020000000000067</v>
      </c>
      <c r="AD392">
        <f t="shared" si="223"/>
        <v>6.3569999999999993</v>
      </c>
      <c r="AE392">
        <f t="shared" si="224"/>
        <v>7.3900000000000006</v>
      </c>
      <c r="AF392">
        <f t="shared" si="225"/>
        <v>8.3549999999999898</v>
      </c>
      <c r="AG392">
        <f t="shared" si="226"/>
        <v>9.2480000000000047</v>
      </c>
      <c r="AH392">
        <v>9.9540000000000006</v>
      </c>
      <c r="AI392">
        <v>10.536</v>
      </c>
      <c r="AJ392">
        <v>11.061999999999999</v>
      </c>
      <c r="AK392">
        <v>11.587</v>
      </c>
      <c r="AL392">
        <v>12.256</v>
      </c>
      <c r="AM392">
        <v>12.815</v>
      </c>
      <c r="AN392">
        <v>13.287000000000001</v>
      </c>
      <c r="AO392">
        <v>13.785</v>
      </c>
      <c r="AP392">
        <v>14.218999999999999</v>
      </c>
      <c r="AQ392">
        <v>14.718999999999999</v>
      </c>
      <c r="AS392">
        <f t="shared" si="215"/>
        <v>471</v>
      </c>
      <c r="AT392">
        <f t="shared" si="215"/>
        <v>471</v>
      </c>
      <c r="AU392">
        <f t="shared" si="215"/>
        <v>471</v>
      </c>
      <c r="AV392" s="5">
        <f t="shared" si="227"/>
        <v>553.03953305110758</v>
      </c>
      <c r="AW392" s="5">
        <f t="shared" si="228"/>
        <v>618.93629117646196</v>
      </c>
      <c r="AX392" s="5">
        <f t="shared" si="229"/>
        <v>675.2719296907195</v>
      </c>
      <c r="AY392" s="5">
        <f t="shared" si="230"/>
        <v>657.07945685111747</v>
      </c>
      <c r="AZ392" s="5">
        <f t="shared" si="231"/>
        <v>645.66235752361558</v>
      </c>
      <c r="BA392" s="5">
        <f t="shared" si="232"/>
        <v>667.38486774046794</v>
      </c>
      <c r="BB392" s="5">
        <f t="shared" si="233"/>
        <v>651.83894713102268</v>
      </c>
      <c r="BC392" s="5">
        <f t="shared" si="234"/>
        <v>638.16263631505308</v>
      </c>
      <c r="BD392" s="5">
        <f t="shared" si="235"/>
        <v>684.63869097055283</v>
      </c>
      <c r="BE392" s="5">
        <f t="shared" si="236"/>
        <v>578.35722317619479</v>
      </c>
      <c r="BF392" s="5">
        <f t="shared" si="237"/>
        <v>558.49663265504739</v>
      </c>
      <c r="BG392" s="5">
        <f t="shared" si="238"/>
        <v>696.307662115894</v>
      </c>
      <c r="BH392" s="5">
        <f t="shared" si="239"/>
        <v>650.09533825124981</v>
      </c>
      <c r="BI392" s="5">
        <f t="shared" si="240"/>
        <v>689.27025625326883</v>
      </c>
      <c r="BJ392" s="5">
        <f t="shared" si="241"/>
        <v>829.9133467915749</v>
      </c>
      <c r="BK392" s="5">
        <f t="shared" si="242"/>
        <v>936.09041301448394</v>
      </c>
      <c r="BL392" s="5">
        <f t="shared" si="243"/>
        <v>965.64134443212095</v>
      </c>
      <c r="BM392" s="5">
        <f t="shared" si="244"/>
        <v>933.94923386219375</v>
      </c>
      <c r="BN392" s="5">
        <f t="shared" si="245"/>
        <v>908.28210762137599</v>
      </c>
      <c r="BO392" s="5">
        <f t="shared" si="246"/>
        <v>1013.4992681372369</v>
      </c>
    </row>
    <row r="393" spans="1:67" x14ac:dyDescent="0.3">
      <c r="A393">
        <f t="shared" si="247"/>
        <v>389</v>
      </c>
      <c r="B393">
        <f t="shared" si="216"/>
        <v>471</v>
      </c>
      <c r="C393" s="5">
        <f>AU393*EXP('Capital Market Assumptions'!$B$22+'Capital Market Assumptions'!$B$23*'Random Draws'!B392)</f>
        <v>455.73129349690294</v>
      </c>
      <c r="D393" s="5">
        <f>AV393*EXP('Capital Market Assumptions'!$B$22+'Capital Market Assumptions'!$B$23*'Random Draws'!C392)</f>
        <v>528.76494641447437</v>
      </c>
      <c r="E393" s="5">
        <f>AW393*EXP('Capital Market Assumptions'!$B$22+'Capital Market Assumptions'!$B$23*'Random Draws'!D392)</f>
        <v>576.27784794523143</v>
      </c>
      <c r="F393" s="5">
        <f>AX393*EXP('Capital Market Assumptions'!$B$22+'Capital Market Assumptions'!$B$23*'Random Draws'!E392)</f>
        <v>571.39473203921261</v>
      </c>
      <c r="G393" s="5">
        <f>AY393*EXP('Capital Market Assumptions'!$B$22+'Capital Market Assumptions'!$B$23*'Random Draws'!F392)</f>
        <v>596.96358505717888</v>
      </c>
      <c r="H393" s="5">
        <f>AZ393*EXP('Capital Market Assumptions'!$B$22+'Capital Market Assumptions'!$B$23*'Random Draws'!G392)</f>
        <v>571.63968069544023</v>
      </c>
      <c r="I393" s="5">
        <f>BA393*EXP('Capital Market Assumptions'!$B$22+'Capital Market Assumptions'!$B$23*'Random Draws'!H392)</f>
        <v>614.49917722597911</v>
      </c>
      <c r="J393" s="5">
        <f>BB393*EXP('Capital Market Assumptions'!$B$22+'Capital Market Assumptions'!$B$23*'Random Draws'!I392)</f>
        <v>824.5528538916534</v>
      </c>
      <c r="K393" s="5">
        <f>BC393*EXP('Capital Market Assumptions'!$B$22+'Capital Market Assumptions'!$B$23*'Random Draws'!J392)</f>
        <v>786.15186905480311</v>
      </c>
      <c r="L393" s="5">
        <f>BD393*EXP('Capital Market Assumptions'!$B$22+'Capital Market Assumptions'!$B$23*'Random Draws'!K392)</f>
        <v>833.9905710166812</v>
      </c>
      <c r="M393" s="5">
        <f>BE393*EXP('Capital Market Assumptions'!$B$22+'Capital Market Assumptions'!$B$23*'Random Draws'!L392)</f>
        <v>984.6378177537714</v>
      </c>
      <c r="N393" s="5">
        <f>BF393*EXP('Capital Market Assumptions'!$B$22+'Capital Market Assumptions'!$B$23*'Random Draws'!M392)</f>
        <v>1048.8931241206358</v>
      </c>
      <c r="O393" s="5">
        <f>BG393*EXP('Capital Market Assumptions'!$B$22+'Capital Market Assumptions'!$B$23*'Random Draws'!N392)</f>
        <v>1153.8485838051927</v>
      </c>
      <c r="P393" s="5">
        <f>BH393*EXP('Capital Market Assumptions'!$B$22+'Capital Market Assumptions'!$B$23*'Random Draws'!O392)</f>
        <v>1303.318105415945</v>
      </c>
      <c r="Q393" s="5">
        <f>BI393*EXP('Capital Market Assumptions'!$B$22+'Capital Market Assumptions'!$B$23*'Random Draws'!P392)</f>
        <v>1464.9573695510551</v>
      </c>
      <c r="R393" s="5">
        <f>BJ393*EXP('Capital Market Assumptions'!$B$22+'Capital Market Assumptions'!$B$23*'Random Draws'!Q392)</f>
        <v>1590.4654004621489</v>
      </c>
      <c r="S393" s="5">
        <f>BK393*EXP('Capital Market Assumptions'!$B$22+'Capital Market Assumptions'!$B$23*'Random Draws'!R392)</f>
        <v>1694.1888147161933</v>
      </c>
      <c r="T393" s="5">
        <f>BL393*EXP('Capital Market Assumptions'!$B$22+'Capital Market Assumptions'!$B$23*'Random Draws'!S392)</f>
        <v>1390.274423886241</v>
      </c>
      <c r="U393" s="5">
        <f>BM393*EXP('Capital Market Assumptions'!$B$22+'Capital Market Assumptions'!$B$23*'Random Draws'!T392)</f>
        <v>1427.8199702378135</v>
      </c>
      <c r="V393" s="5">
        <f>BN393*EXP('Capital Market Assumptions'!$B$22+'Capital Market Assumptions'!$B$23*'Random Draws'!U392)</f>
        <v>1828.7225308826182</v>
      </c>
      <c r="X393">
        <f t="shared" si="217"/>
        <v>4.2999999999999261E-2</v>
      </c>
      <c r="Y393">
        <f t="shared" si="218"/>
        <v>1.0600000000000023</v>
      </c>
      <c r="Z393">
        <f t="shared" si="219"/>
        <v>2.0930000000000035</v>
      </c>
      <c r="AA393">
        <f t="shared" si="220"/>
        <v>3.1530000000000058</v>
      </c>
      <c r="AB393">
        <f t="shared" si="221"/>
        <v>4.2659999999999911</v>
      </c>
      <c r="AC393">
        <f t="shared" si="222"/>
        <v>5.3020000000000067</v>
      </c>
      <c r="AD393">
        <f t="shared" si="223"/>
        <v>6.3569999999999993</v>
      </c>
      <c r="AE393">
        <f t="shared" si="224"/>
        <v>7.3900000000000006</v>
      </c>
      <c r="AF393">
        <f t="shared" si="225"/>
        <v>8.3549999999999898</v>
      </c>
      <c r="AG393">
        <f t="shared" si="226"/>
        <v>9.2480000000000047</v>
      </c>
      <c r="AH393">
        <v>9.9540000000000006</v>
      </c>
      <c r="AI393">
        <v>10.536</v>
      </c>
      <c r="AJ393">
        <v>11.061999999999999</v>
      </c>
      <c r="AK393">
        <v>11.587</v>
      </c>
      <c r="AL393">
        <v>12.256</v>
      </c>
      <c r="AM393">
        <v>12.815</v>
      </c>
      <c r="AN393">
        <v>13.287000000000001</v>
      </c>
      <c r="AO393">
        <v>13.785</v>
      </c>
      <c r="AP393">
        <v>14.218999999999999</v>
      </c>
      <c r="AQ393">
        <v>14.718999999999999</v>
      </c>
      <c r="AS393">
        <f t="shared" si="215"/>
        <v>471</v>
      </c>
      <c r="AT393">
        <f t="shared" si="215"/>
        <v>471</v>
      </c>
      <c r="AU393">
        <f t="shared" si="215"/>
        <v>471</v>
      </c>
      <c r="AV393" s="5">
        <f t="shared" si="227"/>
        <v>455.68829349690293</v>
      </c>
      <c r="AW393" s="5">
        <f t="shared" si="228"/>
        <v>527.70494641447431</v>
      </c>
      <c r="AX393" s="5">
        <f t="shared" si="229"/>
        <v>574.18484794523147</v>
      </c>
      <c r="AY393" s="5">
        <f t="shared" si="230"/>
        <v>568.24173203921259</v>
      </c>
      <c r="AZ393" s="5">
        <f t="shared" si="231"/>
        <v>592.69758505717891</v>
      </c>
      <c r="BA393" s="5">
        <f t="shared" si="232"/>
        <v>566.33768069544021</v>
      </c>
      <c r="BB393" s="5">
        <f t="shared" si="233"/>
        <v>608.14217722597914</v>
      </c>
      <c r="BC393" s="5">
        <f t="shared" si="234"/>
        <v>817.16285389165341</v>
      </c>
      <c r="BD393" s="5">
        <f t="shared" si="235"/>
        <v>777.7968690548031</v>
      </c>
      <c r="BE393" s="5">
        <f t="shared" si="236"/>
        <v>824.74257101668115</v>
      </c>
      <c r="BF393" s="5">
        <f t="shared" si="237"/>
        <v>974.68381775377145</v>
      </c>
      <c r="BG393" s="5">
        <f t="shared" si="238"/>
        <v>1038.3571241206357</v>
      </c>
      <c r="BH393" s="5">
        <f t="shared" si="239"/>
        <v>1142.7865838051928</v>
      </c>
      <c r="BI393" s="5">
        <f t="shared" si="240"/>
        <v>1291.731105415945</v>
      </c>
      <c r="BJ393" s="5">
        <f t="shared" si="241"/>
        <v>1452.701369551055</v>
      </c>
      <c r="BK393" s="5">
        <f t="shared" si="242"/>
        <v>1577.6504004621488</v>
      </c>
      <c r="BL393" s="5">
        <f t="shared" si="243"/>
        <v>1680.9018147161933</v>
      </c>
      <c r="BM393" s="5">
        <f t="shared" si="244"/>
        <v>1376.489423886241</v>
      </c>
      <c r="BN393" s="5">
        <f t="shared" si="245"/>
        <v>1413.6009702378135</v>
      </c>
      <c r="BO393" s="5">
        <f t="shared" si="246"/>
        <v>1814.0035308826182</v>
      </c>
    </row>
    <row r="394" spans="1:67" x14ac:dyDescent="0.3">
      <c r="A394">
        <f t="shared" si="247"/>
        <v>390</v>
      </c>
      <c r="B394">
        <f t="shared" si="216"/>
        <v>471</v>
      </c>
      <c r="C394" s="5">
        <f>AU394*EXP('Capital Market Assumptions'!$B$22+'Capital Market Assumptions'!$B$23*'Random Draws'!B393)</f>
        <v>523.7952407025042</v>
      </c>
      <c r="D394" s="5">
        <f>AV394*EXP('Capital Market Assumptions'!$B$22+'Capital Market Assumptions'!$B$23*'Random Draws'!C393)</f>
        <v>529.94284931994548</v>
      </c>
      <c r="E394" s="5">
        <f>AW394*EXP('Capital Market Assumptions'!$B$22+'Capital Market Assumptions'!$B$23*'Random Draws'!D393)</f>
        <v>577.77113796029153</v>
      </c>
      <c r="F394" s="5">
        <f>AX394*EXP('Capital Market Assumptions'!$B$22+'Capital Market Assumptions'!$B$23*'Random Draws'!E393)</f>
        <v>673.20831072689066</v>
      </c>
      <c r="G394" s="5">
        <f>AY394*EXP('Capital Market Assumptions'!$B$22+'Capital Market Assumptions'!$B$23*'Random Draws'!F393)</f>
        <v>475.54856853051467</v>
      </c>
      <c r="H394" s="5">
        <f>AZ394*EXP('Capital Market Assumptions'!$B$22+'Capital Market Assumptions'!$B$23*'Random Draws'!G393)</f>
        <v>404.37059932151362</v>
      </c>
      <c r="I394" s="5">
        <f>BA394*EXP('Capital Market Assumptions'!$B$22+'Capital Market Assumptions'!$B$23*'Random Draws'!H393)</f>
        <v>404.37247907407948</v>
      </c>
      <c r="J394" s="5">
        <f>BB394*EXP('Capital Market Assumptions'!$B$22+'Capital Market Assumptions'!$B$23*'Random Draws'!I393)</f>
        <v>428.37138379085292</v>
      </c>
      <c r="K394" s="5">
        <f>BC394*EXP('Capital Market Assumptions'!$B$22+'Capital Market Assumptions'!$B$23*'Random Draws'!J393)</f>
        <v>531.60518359289449</v>
      </c>
      <c r="L394" s="5">
        <f>BD394*EXP('Capital Market Assumptions'!$B$22+'Capital Market Assumptions'!$B$23*'Random Draws'!K393)</f>
        <v>470.48068798649427</v>
      </c>
      <c r="M394" s="5">
        <f>BE394*EXP('Capital Market Assumptions'!$B$22+'Capital Market Assumptions'!$B$23*'Random Draws'!L393)</f>
        <v>471.98628974628099</v>
      </c>
      <c r="N394" s="5">
        <f>BF394*EXP('Capital Market Assumptions'!$B$22+'Capital Market Assumptions'!$B$23*'Random Draws'!M393)</f>
        <v>421.71840510102265</v>
      </c>
      <c r="O394" s="5">
        <f>BG394*EXP('Capital Market Assumptions'!$B$22+'Capital Market Assumptions'!$B$23*'Random Draws'!N393)</f>
        <v>443.25175042854653</v>
      </c>
      <c r="P394" s="5">
        <f>BH394*EXP('Capital Market Assumptions'!$B$22+'Capital Market Assumptions'!$B$23*'Random Draws'!O393)</f>
        <v>424.48390271782517</v>
      </c>
      <c r="Q394" s="5">
        <f>BI394*EXP('Capital Market Assumptions'!$B$22+'Capital Market Assumptions'!$B$23*'Random Draws'!P393)</f>
        <v>492.77464223388233</v>
      </c>
      <c r="R394" s="5">
        <f>BJ394*EXP('Capital Market Assumptions'!$B$22+'Capital Market Assumptions'!$B$23*'Random Draws'!Q393)</f>
        <v>445.57368232569303</v>
      </c>
      <c r="S394" s="5">
        <f>BK394*EXP('Capital Market Assumptions'!$B$22+'Capital Market Assumptions'!$B$23*'Random Draws'!R393)</f>
        <v>467.83916798051888</v>
      </c>
      <c r="T394" s="5">
        <f>BL394*EXP('Capital Market Assumptions'!$B$22+'Capital Market Assumptions'!$B$23*'Random Draws'!S393)</f>
        <v>478.53990009736964</v>
      </c>
      <c r="U394" s="5">
        <f>BM394*EXP('Capital Market Assumptions'!$B$22+'Capital Market Assumptions'!$B$23*'Random Draws'!T393)</f>
        <v>551.13572013302132</v>
      </c>
      <c r="V394" s="5">
        <f>BN394*EXP('Capital Market Assumptions'!$B$22+'Capital Market Assumptions'!$B$23*'Random Draws'!U393)</f>
        <v>504.83330627767288</v>
      </c>
      <c r="X394">
        <f t="shared" si="217"/>
        <v>4.2999999999999261E-2</v>
      </c>
      <c r="Y394">
        <f t="shared" si="218"/>
        <v>1.0600000000000023</v>
      </c>
      <c r="Z394">
        <f t="shared" si="219"/>
        <v>2.0930000000000035</v>
      </c>
      <c r="AA394">
        <f t="shared" si="220"/>
        <v>3.1530000000000058</v>
      </c>
      <c r="AB394">
        <f t="shared" si="221"/>
        <v>4.2659999999999911</v>
      </c>
      <c r="AC394">
        <f t="shared" si="222"/>
        <v>5.3020000000000067</v>
      </c>
      <c r="AD394">
        <f t="shared" si="223"/>
        <v>6.3569999999999993</v>
      </c>
      <c r="AE394">
        <f t="shared" si="224"/>
        <v>7.3900000000000006</v>
      </c>
      <c r="AF394">
        <f t="shared" si="225"/>
        <v>8.3549999999999898</v>
      </c>
      <c r="AG394">
        <f t="shared" si="226"/>
        <v>9.2480000000000047</v>
      </c>
      <c r="AH394">
        <v>9.9540000000000006</v>
      </c>
      <c r="AI394">
        <v>10.536</v>
      </c>
      <c r="AJ394">
        <v>11.061999999999999</v>
      </c>
      <c r="AK394">
        <v>11.587</v>
      </c>
      <c r="AL394">
        <v>12.256</v>
      </c>
      <c r="AM394">
        <v>12.815</v>
      </c>
      <c r="AN394">
        <v>13.287000000000001</v>
      </c>
      <c r="AO394">
        <v>13.785</v>
      </c>
      <c r="AP394">
        <v>14.218999999999999</v>
      </c>
      <c r="AQ394">
        <v>14.718999999999999</v>
      </c>
      <c r="AS394">
        <f t="shared" si="215"/>
        <v>471</v>
      </c>
      <c r="AT394">
        <f t="shared" si="215"/>
        <v>471</v>
      </c>
      <c r="AU394">
        <f t="shared" si="215"/>
        <v>471</v>
      </c>
      <c r="AV394" s="5">
        <f t="shared" si="227"/>
        <v>523.7522407025042</v>
      </c>
      <c r="AW394" s="5">
        <f t="shared" si="228"/>
        <v>528.88284931994554</v>
      </c>
      <c r="AX394" s="5">
        <f t="shared" si="229"/>
        <v>575.67813796029156</v>
      </c>
      <c r="AY394" s="5">
        <f t="shared" si="230"/>
        <v>670.05531072689064</v>
      </c>
      <c r="AZ394" s="5">
        <f t="shared" si="231"/>
        <v>471.28256853051471</v>
      </c>
      <c r="BA394" s="5">
        <f t="shared" si="232"/>
        <v>399.0685993215136</v>
      </c>
      <c r="BB394" s="5">
        <f t="shared" si="233"/>
        <v>398.01547907407951</v>
      </c>
      <c r="BC394" s="5">
        <f t="shared" si="234"/>
        <v>420.98138379085293</v>
      </c>
      <c r="BD394" s="5">
        <f t="shared" si="235"/>
        <v>523.25018359289447</v>
      </c>
      <c r="BE394" s="5">
        <f t="shared" si="236"/>
        <v>461.23268798649428</v>
      </c>
      <c r="BF394" s="5">
        <f t="shared" si="237"/>
        <v>462.03228974628098</v>
      </c>
      <c r="BG394" s="5">
        <f t="shared" si="238"/>
        <v>411.18240510102265</v>
      </c>
      <c r="BH394" s="5">
        <f t="shared" si="239"/>
        <v>432.18975042854652</v>
      </c>
      <c r="BI394" s="5">
        <f t="shared" si="240"/>
        <v>412.89690271782518</v>
      </c>
      <c r="BJ394" s="5">
        <f t="shared" si="241"/>
        <v>480.51864223388236</v>
      </c>
      <c r="BK394" s="5">
        <f t="shared" si="242"/>
        <v>432.75868232569303</v>
      </c>
      <c r="BL394" s="5">
        <f t="shared" si="243"/>
        <v>454.5521679805189</v>
      </c>
      <c r="BM394" s="5">
        <f t="shared" si="244"/>
        <v>464.75490009736961</v>
      </c>
      <c r="BN394" s="5">
        <f t="shared" si="245"/>
        <v>536.91672013302127</v>
      </c>
      <c r="BO394" s="5">
        <f t="shared" si="246"/>
        <v>490.11430627767288</v>
      </c>
    </row>
    <row r="395" spans="1:67" x14ac:dyDescent="0.3">
      <c r="A395">
        <f t="shared" si="247"/>
        <v>391</v>
      </c>
      <c r="B395">
        <f t="shared" si="216"/>
        <v>471</v>
      </c>
      <c r="C395" s="5">
        <f>AU395*EXP('Capital Market Assumptions'!$B$22+'Capital Market Assumptions'!$B$23*'Random Draws'!B394)</f>
        <v>472.89370684949478</v>
      </c>
      <c r="D395" s="5">
        <f>AV395*EXP('Capital Market Assumptions'!$B$22+'Capital Market Assumptions'!$B$23*'Random Draws'!C394)</f>
        <v>495.03987581000092</v>
      </c>
      <c r="E395" s="5">
        <f>AW395*EXP('Capital Market Assumptions'!$B$22+'Capital Market Assumptions'!$B$23*'Random Draws'!D394)</f>
        <v>556.43542510983264</v>
      </c>
      <c r="F395" s="5">
        <f>AX395*EXP('Capital Market Assumptions'!$B$22+'Capital Market Assumptions'!$B$23*'Random Draws'!E394)</f>
        <v>639.04849684633632</v>
      </c>
      <c r="G395" s="5">
        <f>AY395*EXP('Capital Market Assumptions'!$B$22+'Capital Market Assumptions'!$B$23*'Random Draws'!F394)</f>
        <v>747.94976409706499</v>
      </c>
      <c r="H395" s="5">
        <f>AZ395*EXP('Capital Market Assumptions'!$B$22+'Capital Market Assumptions'!$B$23*'Random Draws'!G394)</f>
        <v>787.3713583998217</v>
      </c>
      <c r="I395" s="5">
        <f>BA395*EXP('Capital Market Assumptions'!$B$22+'Capital Market Assumptions'!$B$23*'Random Draws'!H394)</f>
        <v>979.78775920332657</v>
      </c>
      <c r="J395" s="5">
        <f>BB395*EXP('Capital Market Assumptions'!$B$22+'Capital Market Assumptions'!$B$23*'Random Draws'!I394)</f>
        <v>1066.1429207888636</v>
      </c>
      <c r="K395" s="5">
        <f>BC395*EXP('Capital Market Assumptions'!$B$22+'Capital Market Assumptions'!$B$23*'Random Draws'!J394)</f>
        <v>1204.8497695307833</v>
      </c>
      <c r="L395" s="5">
        <f>BD395*EXP('Capital Market Assumptions'!$B$22+'Capital Market Assumptions'!$B$23*'Random Draws'!K394)</f>
        <v>1275.7056790235119</v>
      </c>
      <c r="M395" s="5">
        <f>BE395*EXP('Capital Market Assumptions'!$B$22+'Capital Market Assumptions'!$B$23*'Random Draws'!L394)</f>
        <v>1506.8141129510909</v>
      </c>
      <c r="N395" s="5">
        <f>BF395*EXP('Capital Market Assumptions'!$B$22+'Capital Market Assumptions'!$B$23*'Random Draws'!M394)</f>
        <v>1561.8116163579234</v>
      </c>
      <c r="O395" s="5">
        <f>BG395*EXP('Capital Market Assumptions'!$B$22+'Capital Market Assumptions'!$B$23*'Random Draws'!N394)</f>
        <v>1533.0254895137243</v>
      </c>
      <c r="P395" s="5">
        <f>BH395*EXP('Capital Market Assumptions'!$B$22+'Capital Market Assumptions'!$B$23*'Random Draws'!O394)</f>
        <v>1493.5274364044205</v>
      </c>
      <c r="Q395" s="5">
        <f>BI395*EXP('Capital Market Assumptions'!$B$22+'Capital Market Assumptions'!$B$23*'Random Draws'!P394)</f>
        <v>1578.1803646492194</v>
      </c>
      <c r="R395" s="5">
        <f>BJ395*EXP('Capital Market Assumptions'!$B$22+'Capital Market Assumptions'!$B$23*'Random Draws'!Q394)</f>
        <v>1661.9034805304957</v>
      </c>
      <c r="S395" s="5">
        <f>BK395*EXP('Capital Market Assumptions'!$B$22+'Capital Market Assumptions'!$B$23*'Random Draws'!R394)</f>
        <v>2113.8250381848225</v>
      </c>
      <c r="T395" s="5">
        <f>BL395*EXP('Capital Market Assumptions'!$B$22+'Capital Market Assumptions'!$B$23*'Random Draws'!S394)</f>
        <v>2261.2069545522681</v>
      </c>
      <c r="U395" s="5">
        <f>BM395*EXP('Capital Market Assumptions'!$B$22+'Capital Market Assumptions'!$B$23*'Random Draws'!T394)</f>
        <v>2023.0208763311298</v>
      </c>
      <c r="V395" s="5">
        <f>BN395*EXP('Capital Market Assumptions'!$B$22+'Capital Market Assumptions'!$B$23*'Random Draws'!U394)</f>
        <v>2053.4818364715306</v>
      </c>
      <c r="X395">
        <f t="shared" si="217"/>
        <v>4.2999999999999261E-2</v>
      </c>
      <c r="Y395">
        <f t="shared" si="218"/>
        <v>1.0600000000000023</v>
      </c>
      <c r="Z395">
        <f t="shared" si="219"/>
        <v>2.0930000000000035</v>
      </c>
      <c r="AA395">
        <f t="shared" si="220"/>
        <v>3.1530000000000058</v>
      </c>
      <c r="AB395">
        <f t="shared" si="221"/>
        <v>4.2659999999999911</v>
      </c>
      <c r="AC395">
        <f t="shared" si="222"/>
        <v>5.3020000000000067</v>
      </c>
      <c r="AD395">
        <f t="shared" si="223"/>
        <v>6.3569999999999993</v>
      </c>
      <c r="AE395">
        <f t="shared" si="224"/>
        <v>7.3900000000000006</v>
      </c>
      <c r="AF395">
        <f t="shared" si="225"/>
        <v>8.3549999999999898</v>
      </c>
      <c r="AG395">
        <f t="shared" si="226"/>
        <v>9.2480000000000047</v>
      </c>
      <c r="AH395">
        <v>9.9540000000000006</v>
      </c>
      <c r="AI395">
        <v>10.536</v>
      </c>
      <c r="AJ395">
        <v>11.061999999999999</v>
      </c>
      <c r="AK395">
        <v>11.587</v>
      </c>
      <c r="AL395">
        <v>12.256</v>
      </c>
      <c r="AM395">
        <v>12.815</v>
      </c>
      <c r="AN395">
        <v>13.287000000000001</v>
      </c>
      <c r="AO395">
        <v>13.785</v>
      </c>
      <c r="AP395">
        <v>14.218999999999999</v>
      </c>
      <c r="AQ395">
        <v>14.718999999999999</v>
      </c>
      <c r="AS395">
        <f t="shared" si="215"/>
        <v>471</v>
      </c>
      <c r="AT395">
        <f t="shared" si="215"/>
        <v>471</v>
      </c>
      <c r="AU395">
        <f t="shared" si="215"/>
        <v>471</v>
      </c>
      <c r="AV395" s="5">
        <f t="shared" si="227"/>
        <v>472.85070684949477</v>
      </c>
      <c r="AW395" s="5">
        <f t="shared" si="228"/>
        <v>493.97987581000092</v>
      </c>
      <c r="AX395" s="5">
        <f t="shared" si="229"/>
        <v>554.34242510983267</v>
      </c>
      <c r="AY395" s="5">
        <f t="shared" si="230"/>
        <v>635.8954968463363</v>
      </c>
      <c r="AZ395" s="5">
        <f t="shared" si="231"/>
        <v>743.68376409706502</v>
      </c>
      <c r="BA395" s="5">
        <f t="shared" si="232"/>
        <v>782.06935839982168</v>
      </c>
      <c r="BB395" s="5">
        <f t="shared" si="233"/>
        <v>973.4307592033266</v>
      </c>
      <c r="BC395" s="5">
        <f t="shared" si="234"/>
        <v>1058.7529207888635</v>
      </c>
      <c r="BD395" s="5">
        <f t="shared" si="235"/>
        <v>1196.4947695307833</v>
      </c>
      <c r="BE395" s="5">
        <f t="shared" si="236"/>
        <v>1266.4576790235119</v>
      </c>
      <c r="BF395" s="5">
        <f t="shared" si="237"/>
        <v>1496.860112951091</v>
      </c>
      <c r="BG395" s="5">
        <f t="shared" si="238"/>
        <v>1551.2756163579234</v>
      </c>
      <c r="BH395" s="5">
        <f t="shared" si="239"/>
        <v>1521.9634895137244</v>
      </c>
      <c r="BI395" s="5">
        <f t="shared" si="240"/>
        <v>1481.9404364044206</v>
      </c>
      <c r="BJ395" s="5">
        <f t="shared" si="241"/>
        <v>1565.9243646492193</v>
      </c>
      <c r="BK395" s="5">
        <f t="shared" si="242"/>
        <v>1649.0884805304956</v>
      </c>
      <c r="BL395" s="5">
        <f t="shared" si="243"/>
        <v>2100.5380381848227</v>
      </c>
      <c r="BM395" s="5">
        <f t="shared" si="244"/>
        <v>2247.4219545522683</v>
      </c>
      <c r="BN395" s="5">
        <f t="shared" si="245"/>
        <v>2008.8018763311297</v>
      </c>
      <c r="BO395" s="5">
        <f t="shared" si="246"/>
        <v>2038.7628364715306</v>
      </c>
    </row>
    <row r="396" spans="1:67" x14ac:dyDescent="0.3">
      <c r="A396">
        <f t="shared" si="247"/>
        <v>392</v>
      </c>
      <c r="B396">
        <f t="shared" si="216"/>
        <v>471</v>
      </c>
      <c r="C396" s="5">
        <f>AU396*EXP('Capital Market Assumptions'!$B$22+'Capital Market Assumptions'!$B$23*'Random Draws'!B395)</f>
        <v>486.67982479623555</v>
      </c>
      <c r="D396" s="5">
        <f>AV396*EXP('Capital Market Assumptions'!$B$22+'Capital Market Assumptions'!$B$23*'Random Draws'!C395)</f>
        <v>503.02012233088067</v>
      </c>
      <c r="E396" s="5">
        <f>AW396*EXP('Capital Market Assumptions'!$B$22+'Capital Market Assumptions'!$B$23*'Random Draws'!D395)</f>
        <v>575.28546069645392</v>
      </c>
      <c r="F396" s="5">
        <f>AX396*EXP('Capital Market Assumptions'!$B$22+'Capital Market Assumptions'!$B$23*'Random Draws'!E395)</f>
        <v>636.09098699109666</v>
      </c>
      <c r="G396" s="5">
        <f>AY396*EXP('Capital Market Assumptions'!$B$22+'Capital Market Assumptions'!$B$23*'Random Draws'!F395)</f>
        <v>812.93342510717639</v>
      </c>
      <c r="H396" s="5">
        <f>AZ396*EXP('Capital Market Assumptions'!$B$22+'Capital Market Assumptions'!$B$23*'Random Draws'!G395)</f>
        <v>799.15013845428166</v>
      </c>
      <c r="I396" s="5">
        <f>BA396*EXP('Capital Market Assumptions'!$B$22+'Capital Market Assumptions'!$B$23*'Random Draws'!H395)</f>
        <v>822.85270902903562</v>
      </c>
      <c r="J396" s="5">
        <f>BB396*EXP('Capital Market Assumptions'!$B$22+'Capital Market Assumptions'!$B$23*'Random Draws'!I395)</f>
        <v>893.2993734452341</v>
      </c>
      <c r="K396" s="5">
        <f>BC396*EXP('Capital Market Assumptions'!$B$22+'Capital Market Assumptions'!$B$23*'Random Draws'!J395)</f>
        <v>1045.4095397389458</v>
      </c>
      <c r="L396" s="5">
        <f>BD396*EXP('Capital Market Assumptions'!$B$22+'Capital Market Assumptions'!$B$23*'Random Draws'!K395)</f>
        <v>1088.8013473700769</v>
      </c>
      <c r="M396" s="5">
        <f>BE396*EXP('Capital Market Assumptions'!$B$22+'Capital Market Assumptions'!$B$23*'Random Draws'!L395)</f>
        <v>1055.7055125762465</v>
      </c>
      <c r="N396" s="5">
        <f>BF396*EXP('Capital Market Assumptions'!$B$22+'Capital Market Assumptions'!$B$23*'Random Draws'!M395)</f>
        <v>1032.7439736282458</v>
      </c>
      <c r="O396" s="5">
        <f>BG396*EXP('Capital Market Assumptions'!$B$22+'Capital Market Assumptions'!$B$23*'Random Draws'!N395)</f>
        <v>1093.449767132031</v>
      </c>
      <c r="P396" s="5">
        <f>BH396*EXP('Capital Market Assumptions'!$B$22+'Capital Market Assumptions'!$B$23*'Random Draws'!O395)</f>
        <v>1105.916835431311</v>
      </c>
      <c r="Q396" s="5">
        <f>BI396*EXP('Capital Market Assumptions'!$B$22+'Capital Market Assumptions'!$B$23*'Random Draws'!P395)</f>
        <v>1140.6646618696416</v>
      </c>
      <c r="R396" s="5">
        <f>BJ396*EXP('Capital Market Assumptions'!$B$22+'Capital Market Assumptions'!$B$23*'Random Draws'!Q395)</f>
        <v>1051.9947697456732</v>
      </c>
      <c r="S396" s="5">
        <f>BK396*EXP('Capital Market Assumptions'!$B$22+'Capital Market Assumptions'!$B$23*'Random Draws'!R395)</f>
        <v>947.30501305345808</v>
      </c>
      <c r="T396" s="5">
        <f>BL396*EXP('Capital Market Assumptions'!$B$22+'Capital Market Assumptions'!$B$23*'Random Draws'!S395)</f>
        <v>1067.200341927645</v>
      </c>
      <c r="U396" s="5">
        <f>BM396*EXP('Capital Market Assumptions'!$B$22+'Capital Market Assumptions'!$B$23*'Random Draws'!T395)</f>
        <v>1094.3940260271631</v>
      </c>
      <c r="V396" s="5">
        <f>BN396*EXP('Capital Market Assumptions'!$B$22+'Capital Market Assumptions'!$B$23*'Random Draws'!U395)</f>
        <v>1254.1013643089404</v>
      </c>
      <c r="X396">
        <f t="shared" si="217"/>
        <v>4.2999999999999261E-2</v>
      </c>
      <c r="Y396">
        <f t="shared" si="218"/>
        <v>1.0600000000000023</v>
      </c>
      <c r="Z396">
        <f t="shared" si="219"/>
        <v>2.0930000000000035</v>
      </c>
      <c r="AA396">
        <f t="shared" si="220"/>
        <v>3.1530000000000058</v>
      </c>
      <c r="AB396">
        <f t="shared" si="221"/>
        <v>4.2659999999999911</v>
      </c>
      <c r="AC396">
        <f t="shared" si="222"/>
        <v>5.3020000000000067</v>
      </c>
      <c r="AD396">
        <f t="shared" si="223"/>
        <v>6.3569999999999993</v>
      </c>
      <c r="AE396">
        <f t="shared" si="224"/>
        <v>7.3900000000000006</v>
      </c>
      <c r="AF396">
        <f t="shared" si="225"/>
        <v>8.3549999999999898</v>
      </c>
      <c r="AG396">
        <f t="shared" si="226"/>
        <v>9.2480000000000047</v>
      </c>
      <c r="AH396">
        <v>9.9540000000000006</v>
      </c>
      <c r="AI396">
        <v>10.536</v>
      </c>
      <c r="AJ396">
        <v>11.061999999999999</v>
      </c>
      <c r="AK396">
        <v>11.587</v>
      </c>
      <c r="AL396">
        <v>12.256</v>
      </c>
      <c r="AM396">
        <v>12.815</v>
      </c>
      <c r="AN396">
        <v>13.287000000000001</v>
      </c>
      <c r="AO396">
        <v>13.785</v>
      </c>
      <c r="AP396">
        <v>14.218999999999999</v>
      </c>
      <c r="AQ396">
        <v>14.718999999999999</v>
      </c>
      <c r="AS396">
        <f t="shared" si="215"/>
        <v>471</v>
      </c>
      <c r="AT396">
        <f t="shared" si="215"/>
        <v>471</v>
      </c>
      <c r="AU396">
        <f t="shared" si="215"/>
        <v>471</v>
      </c>
      <c r="AV396" s="5">
        <f t="shared" si="227"/>
        <v>486.63682479623554</v>
      </c>
      <c r="AW396" s="5">
        <f t="shared" si="228"/>
        <v>501.96012233088067</v>
      </c>
      <c r="AX396" s="5">
        <f t="shared" si="229"/>
        <v>573.19246069645396</v>
      </c>
      <c r="AY396" s="5">
        <f t="shared" si="230"/>
        <v>632.93798699109664</v>
      </c>
      <c r="AZ396" s="5">
        <f t="shared" si="231"/>
        <v>808.66742510717643</v>
      </c>
      <c r="BA396" s="5">
        <f t="shared" si="232"/>
        <v>793.84813845428164</v>
      </c>
      <c r="BB396" s="5">
        <f t="shared" si="233"/>
        <v>816.49570902903565</v>
      </c>
      <c r="BC396" s="5">
        <f t="shared" si="234"/>
        <v>885.90937344523411</v>
      </c>
      <c r="BD396" s="5">
        <f t="shared" si="235"/>
        <v>1037.0545397389458</v>
      </c>
      <c r="BE396" s="5">
        <f t="shared" si="236"/>
        <v>1079.5533473700768</v>
      </c>
      <c r="BF396" s="5">
        <f t="shared" si="237"/>
        <v>1045.7515125762466</v>
      </c>
      <c r="BG396" s="5">
        <f t="shared" si="238"/>
        <v>1022.2079736282459</v>
      </c>
      <c r="BH396" s="5">
        <f t="shared" si="239"/>
        <v>1082.3877671320311</v>
      </c>
      <c r="BI396" s="5">
        <f t="shared" si="240"/>
        <v>1094.329835431311</v>
      </c>
      <c r="BJ396" s="5">
        <f t="shared" si="241"/>
        <v>1128.4086618696415</v>
      </c>
      <c r="BK396" s="5">
        <f t="shared" si="242"/>
        <v>1039.1797697456732</v>
      </c>
      <c r="BL396" s="5">
        <f t="shared" si="243"/>
        <v>934.01801305345805</v>
      </c>
      <c r="BM396" s="5">
        <f t="shared" si="244"/>
        <v>1053.4153419276449</v>
      </c>
      <c r="BN396" s="5">
        <f t="shared" si="245"/>
        <v>1080.1750260271631</v>
      </c>
      <c r="BO396" s="5">
        <f t="shared" si="246"/>
        <v>1239.3823643089404</v>
      </c>
    </row>
    <row r="397" spans="1:67" x14ac:dyDescent="0.3">
      <c r="A397">
        <f t="shared" si="247"/>
        <v>393</v>
      </c>
      <c r="B397">
        <f t="shared" si="216"/>
        <v>471</v>
      </c>
      <c r="C397" s="5">
        <f>AU397*EXP('Capital Market Assumptions'!$B$22+'Capital Market Assumptions'!$B$23*'Random Draws'!B396)</f>
        <v>472.24924461363628</v>
      </c>
      <c r="D397" s="5">
        <f>AV397*EXP('Capital Market Assumptions'!$B$22+'Capital Market Assumptions'!$B$23*'Random Draws'!C396)</f>
        <v>402.21439747450756</v>
      </c>
      <c r="E397" s="5">
        <f>AW397*EXP('Capital Market Assumptions'!$B$22+'Capital Market Assumptions'!$B$23*'Random Draws'!D396)</f>
        <v>413.53482429872133</v>
      </c>
      <c r="F397" s="5">
        <f>AX397*EXP('Capital Market Assumptions'!$B$22+'Capital Market Assumptions'!$B$23*'Random Draws'!E396)</f>
        <v>437.11428543028717</v>
      </c>
      <c r="G397" s="5">
        <f>AY397*EXP('Capital Market Assumptions'!$B$22+'Capital Market Assumptions'!$B$23*'Random Draws'!F396)</f>
        <v>434.66233233393808</v>
      </c>
      <c r="H397" s="5">
        <f>AZ397*EXP('Capital Market Assumptions'!$B$22+'Capital Market Assumptions'!$B$23*'Random Draws'!G396)</f>
        <v>427.3935449223311</v>
      </c>
      <c r="I397" s="5">
        <f>BA397*EXP('Capital Market Assumptions'!$B$22+'Capital Market Assumptions'!$B$23*'Random Draws'!H396)</f>
        <v>415.13880582667576</v>
      </c>
      <c r="J397" s="5">
        <f>BB397*EXP('Capital Market Assumptions'!$B$22+'Capital Market Assumptions'!$B$23*'Random Draws'!I396)</f>
        <v>365.0160166809722</v>
      </c>
      <c r="K397" s="5">
        <f>BC397*EXP('Capital Market Assumptions'!$B$22+'Capital Market Assumptions'!$B$23*'Random Draws'!J396)</f>
        <v>352.76395588088997</v>
      </c>
      <c r="L397" s="5">
        <f>BD397*EXP('Capital Market Assumptions'!$B$22+'Capital Market Assumptions'!$B$23*'Random Draws'!K396)</f>
        <v>426.36135887553922</v>
      </c>
      <c r="M397" s="5">
        <f>BE397*EXP('Capital Market Assumptions'!$B$22+'Capital Market Assumptions'!$B$23*'Random Draws'!L396)</f>
        <v>413.68022465745685</v>
      </c>
      <c r="N397" s="5">
        <f>BF397*EXP('Capital Market Assumptions'!$B$22+'Capital Market Assumptions'!$B$23*'Random Draws'!M396)</f>
        <v>576.57911174550304</v>
      </c>
      <c r="O397" s="5">
        <f>BG397*EXP('Capital Market Assumptions'!$B$22+'Capital Market Assumptions'!$B$23*'Random Draws'!N396)</f>
        <v>713.16105655607396</v>
      </c>
      <c r="P397" s="5">
        <f>BH397*EXP('Capital Market Assumptions'!$B$22+'Capital Market Assumptions'!$B$23*'Random Draws'!O396)</f>
        <v>771.33352180633597</v>
      </c>
      <c r="Q397" s="5">
        <f>BI397*EXP('Capital Market Assumptions'!$B$22+'Capital Market Assumptions'!$B$23*'Random Draws'!P396)</f>
        <v>837.16367086072773</v>
      </c>
      <c r="R397" s="5">
        <f>BJ397*EXP('Capital Market Assumptions'!$B$22+'Capital Market Assumptions'!$B$23*'Random Draws'!Q396)</f>
        <v>926.04162066782897</v>
      </c>
      <c r="S397" s="5">
        <f>BK397*EXP('Capital Market Assumptions'!$B$22+'Capital Market Assumptions'!$B$23*'Random Draws'!R396)</f>
        <v>1028.687877229142</v>
      </c>
      <c r="T397" s="5">
        <f>BL397*EXP('Capital Market Assumptions'!$B$22+'Capital Market Assumptions'!$B$23*'Random Draws'!S396)</f>
        <v>1201.3161381809518</v>
      </c>
      <c r="U397" s="5">
        <f>BM397*EXP('Capital Market Assumptions'!$B$22+'Capital Market Assumptions'!$B$23*'Random Draws'!T396)</f>
        <v>1064.8035315628131</v>
      </c>
      <c r="V397" s="5">
        <f>BN397*EXP('Capital Market Assumptions'!$B$22+'Capital Market Assumptions'!$B$23*'Random Draws'!U396)</f>
        <v>1305.9664778605579</v>
      </c>
      <c r="X397">
        <f t="shared" si="217"/>
        <v>4.2999999999999261E-2</v>
      </c>
      <c r="Y397">
        <f t="shared" si="218"/>
        <v>1.0600000000000023</v>
      </c>
      <c r="Z397">
        <f t="shared" si="219"/>
        <v>2.0930000000000035</v>
      </c>
      <c r="AA397">
        <f t="shared" si="220"/>
        <v>3.1530000000000058</v>
      </c>
      <c r="AB397">
        <f t="shared" si="221"/>
        <v>4.2659999999999911</v>
      </c>
      <c r="AC397">
        <f t="shared" si="222"/>
        <v>5.3020000000000067</v>
      </c>
      <c r="AD397">
        <f t="shared" si="223"/>
        <v>6.3569999999999993</v>
      </c>
      <c r="AE397">
        <f t="shared" si="224"/>
        <v>7.3900000000000006</v>
      </c>
      <c r="AF397">
        <f t="shared" si="225"/>
        <v>8.3549999999999898</v>
      </c>
      <c r="AG397">
        <f t="shared" si="226"/>
        <v>9.2480000000000047</v>
      </c>
      <c r="AH397">
        <v>9.9540000000000006</v>
      </c>
      <c r="AI397">
        <v>10.536</v>
      </c>
      <c r="AJ397">
        <v>11.061999999999999</v>
      </c>
      <c r="AK397">
        <v>11.587</v>
      </c>
      <c r="AL397">
        <v>12.256</v>
      </c>
      <c r="AM397">
        <v>12.815</v>
      </c>
      <c r="AN397">
        <v>13.287000000000001</v>
      </c>
      <c r="AO397">
        <v>13.785</v>
      </c>
      <c r="AP397">
        <v>14.218999999999999</v>
      </c>
      <c r="AQ397">
        <v>14.718999999999999</v>
      </c>
      <c r="AS397">
        <f t="shared" si="215"/>
        <v>471</v>
      </c>
      <c r="AT397">
        <f t="shared" si="215"/>
        <v>471</v>
      </c>
      <c r="AU397">
        <f t="shared" si="215"/>
        <v>471</v>
      </c>
      <c r="AV397" s="5">
        <f t="shared" si="227"/>
        <v>472.20624461363627</v>
      </c>
      <c r="AW397" s="5">
        <f t="shared" si="228"/>
        <v>401.15439747450756</v>
      </c>
      <c r="AX397" s="5">
        <f t="shared" si="229"/>
        <v>411.44182429872131</v>
      </c>
      <c r="AY397" s="5">
        <f t="shared" si="230"/>
        <v>433.96128543028715</v>
      </c>
      <c r="AZ397" s="5">
        <f t="shared" si="231"/>
        <v>430.39633233393806</v>
      </c>
      <c r="BA397" s="5">
        <f t="shared" si="232"/>
        <v>422.09154492233108</v>
      </c>
      <c r="BB397" s="5">
        <f t="shared" si="233"/>
        <v>408.78180582667574</v>
      </c>
      <c r="BC397" s="5">
        <f t="shared" si="234"/>
        <v>357.62601668097221</v>
      </c>
      <c r="BD397" s="5">
        <f t="shared" si="235"/>
        <v>344.40895588088995</v>
      </c>
      <c r="BE397" s="5">
        <f t="shared" si="236"/>
        <v>417.11335887553923</v>
      </c>
      <c r="BF397" s="5">
        <f t="shared" si="237"/>
        <v>403.72622465745684</v>
      </c>
      <c r="BG397" s="5">
        <f t="shared" si="238"/>
        <v>566.0431117455031</v>
      </c>
      <c r="BH397" s="5">
        <f t="shared" si="239"/>
        <v>702.09905655607395</v>
      </c>
      <c r="BI397" s="5">
        <f t="shared" si="240"/>
        <v>759.74652180633598</v>
      </c>
      <c r="BJ397" s="5">
        <f t="shared" si="241"/>
        <v>824.90767086072776</v>
      </c>
      <c r="BK397" s="5">
        <f t="shared" si="242"/>
        <v>913.22662066782891</v>
      </c>
      <c r="BL397" s="5">
        <f t="shared" si="243"/>
        <v>1015.400877229142</v>
      </c>
      <c r="BM397" s="5">
        <f t="shared" si="244"/>
        <v>1187.5311381809518</v>
      </c>
      <c r="BN397" s="5">
        <f t="shared" si="245"/>
        <v>1050.584531562813</v>
      </c>
      <c r="BO397" s="5">
        <f t="shared" si="246"/>
        <v>1291.2474778605579</v>
      </c>
    </row>
    <row r="398" spans="1:67" x14ac:dyDescent="0.3">
      <c r="A398">
        <f t="shared" si="247"/>
        <v>394</v>
      </c>
      <c r="B398">
        <f t="shared" si="216"/>
        <v>471</v>
      </c>
      <c r="C398" s="5">
        <f>AU398*EXP('Capital Market Assumptions'!$B$22+'Capital Market Assumptions'!$B$23*'Random Draws'!B397)</f>
        <v>447.85041556215401</v>
      </c>
      <c r="D398" s="5">
        <f>AV398*EXP('Capital Market Assumptions'!$B$22+'Capital Market Assumptions'!$B$23*'Random Draws'!C397)</f>
        <v>436.00990328883205</v>
      </c>
      <c r="E398" s="5">
        <f>AW398*EXP('Capital Market Assumptions'!$B$22+'Capital Market Assumptions'!$B$23*'Random Draws'!D397)</f>
        <v>411.22141518644122</v>
      </c>
      <c r="F398" s="5">
        <f>AX398*EXP('Capital Market Assumptions'!$B$22+'Capital Market Assumptions'!$B$23*'Random Draws'!E397)</f>
        <v>470.91811444900566</v>
      </c>
      <c r="G398" s="5">
        <f>AY398*EXP('Capital Market Assumptions'!$B$22+'Capital Market Assumptions'!$B$23*'Random Draws'!F397)</f>
        <v>447.21634526964095</v>
      </c>
      <c r="H398" s="5">
        <f>AZ398*EXP('Capital Market Assumptions'!$B$22+'Capital Market Assumptions'!$B$23*'Random Draws'!G397)</f>
        <v>431.27645238839756</v>
      </c>
      <c r="I398" s="5">
        <f>BA398*EXP('Capital Market Assumptions'!$B$22+'Capital Market Assumptions'!$B$23*'Random Draws'!H397)</f>
        <v>476.05596659205884</v>
      </c>
      <c r="J398" s="5">
        <f>BB398*EXP('Capital Market Assumptions'!$B$22+'Capital Market Assumptions'!$B$23*'Random Draws'!I397)</f>
        <v>558.41217506364228</v>
      </c>
      <c r="K398" s="5">
        <f>BC398*EXP('Capital Market Assumptions'!$B$22+'Capital Market Assumptions'!$B$23*'Random Draws'!J397)</f>
        <v>511.64905345498926</v>
      </c>
      <c r="L398" s="5">
        <f>BD398*EXP('Capital Market Assumptions'!$B$22+'Capital Market Assumptions'!$B$23*'Random Draws'!K397)</f>
        <v>547.33269908352429</v>
      </c>
      <c r="M398" s="5">
        <f>BE398*EXP('Capital Market Assumptions'!$B$22+'Capital Market Assumptions'!$B$23*'Random Draws'!L397)</f>
        <v>630.85328488034736</v>
      </c>
      <c r="N398" s="5">
        <f>BF398*EXP('Capital Market Assumptions'!$B$22+'Capital Market Assumptions'!$B$23*'Random Draws'!M397)</f>
        <v>732.2666844995789</v>
      </c>
      <c r="O398" s="5">
        <f>BG398*EXP('Capital Market Assumptions'!$B$22+'Capital Market Assumptions'!$B$23*'Random Draws'!N397)</f>
        <v>792.15603615970031</v>
      </c>
      <c r="P398" s="5">
        <f>BH398*EXP('Capital Market Assumptions'!$B$22+'Capital Market Assumptions'!$B$23*'Random Draws'!O397)</f>
        <v>931.09149743987678</v>
      </c>
      <c r="Q398" s="5">
        <f>BI398*EXP('Capital Market Assumptions'!$B$22+'Capital Market Assumptions'!$B$23*'Random Draws'!P397)</f>
        <v>909.59719349551153</v>
      </c>
      <c r="R398" s="5">
        <f>BJ398*EXP('Capital Market Assumptions'!$B$22+'Capital Market Assumptions'!$B$23*'Random Draws'!Q397)</f>
        <v>1061.43451235827</v>
      </c>
      <c r="S398" s="5">
        <f>BK398*EXP('Capital Market Assumptions'!$B$22+'Capital Market Assumptions'!$B$23*'Random Draws'!R397)</f>
        <v>1034.1125119303799</v>
      </c>
      <c r="T398" s="5">
        <f>BL398*EXP('Capital Market Assumptions'!$B$22+'Capital Market Assumptions'!$B$23*'Random Draws'!S397)</f>
        <v>977.11973653436144</v>
      </c>
      <c r="U398" s="5">
        <f>BM398*EXP('Capital Market Assumptions'!$B$22+'Capital Market Assumptions'!$B$23*'Random Draws'!T397)</f>
        <v>1275.5636178333773</v>
      </c>
      <c r="V398" s="5">
        <f>BN398*EXP('Capital Market Assumptions'!$B$22+'Capital Market Assumptions'!$B$23*'Random Draws'!U397)</f>
        <v>1294.3995705992022</v>
      </c>
      <c r="X398">
        <f t="shared" si="217"/>
        <v>4.2999999999999261E-2</v>
      </c>
      <c r="Y398">
        <f t="shared" si="218"/>
        <v>1.0600000000000023</v>
      </c>
      <c r="Z398">
        <f t="shared" si="219"/>
        <v>2.0930000000000035</v>
      </c>
      <c r="AA398">
        <f t="shared" si="220"/>
        <v>3.1530000000000058</v>
      </c>
      <c r="AB398">
        <f t="shared" si="221"/>
        <v>4.2659999999999911</v>
      </c>
      <c r="AC398">
        <f t="shared" si="222"/>
        <v>5.3020000000000067</v>
      </c>
      <c r="AD398">
        <f t="shared" si="223"/>
        <v>6.3569999999999993</v>
      </c>
      <c r="AE398">
        <f t="shared" si="224"/>
        <v>7.3900000000000006</v>
      </c>
      <c r="AF398">
        <f t="shared" si="225"/>
        <v>8.3549999999999898</v>
      </c>
      <c r="AG398">
        <f t="shared" si="226"/>
        <v>9.2480000000000047</v>
      </c>
      <c r="AH398">
        <v>9.9540000000000006</v>
      </c>
      <c r="AI398">
        <v>10.536</v>
      </c>
      <c r="AJ398">
        <v>11.061999999999999</v>
      </c>
      <c r="AK398">
        <v>11.587</v>
      </c>
      <c r="AL398">
        <v>12.256</v>
      </c>
      <c r="AM398">
        <v>12.815</v>
      </c>
      <c r="AN398">
        <v>13.287000000000001</v>
      </c>
      <c r="AO398">
        <v>13.785</v>
      </c>
      <c r="AP398">
        <v>14.218999999999999</v>
      </c>
      <c r="AQ398">
        <v>14.718999999999999</v>
      </c>
      <c r="AS398">
        <f t="shared" si="215"/>
        <v>471</v>
      </c>
      <c r="AT398">
        <f t="shared" si="215"/>
        <v>471</v>
      </c>
      <c r="AU398">
        <f t="shared" si="215"/>
        <v>471</v>
      </c>
      <c r="AV398" s="5">
        <f t="shared" si="227"/>
        <v>447.80741556215401</v>
      </c>
      <c r="AW398" s="5">
        <f t="shared" si="228"/>
        <v>434.94990328883205</v>
      </c>
      <c r="AX398" s="5">
        <f t="shared" si="229"/>
        <v>409.1284151864412</v>
      </c>
      <c r="AY398" s="5">
        <f t="shared" si="230"/>
        <v>467.76511444900564</v>
      </c>
      <c r="AZ398" s="5">
        <f t="shared" si="231"/>
        <v>442.95034526964093</v>
      </c>
      <c r="BA398" s="5">
        <f t="shared" si="232"/>
        <v>425.97445238839754</v>
      </c>
      <c r="BB398" s="5">
        <f t="shared" si="233"/>
        <v>469.69896659205881</v>
      </c>
      <c r="BC398" s="5">
        <f t="shared" si="234"/>
        <v>551.02217506364229</v>
      </c>
      <c r="BD398" s="5">
        <f t="shared" si="235"/>
        <v>503.29405345498924</v>
      </c>
      <c r="BE398" s="5">
        <f t="shared" si="236"/>
        <v>538.08469908352424</v>
      </c>
      <c r="BF398" s="5">
        <f t="shared" si="237"/>
        <v>620.89928488034741</v>
      </c>
      <c r="BG398" s="5">
        <f t="shared" si="238"/>
        <v>721.73068449957896</v>
      </c>
      <c r="BH398" s="5">
        <f t="shared" si="239"/>
        <v>781.09403615970029</v>
      </c>
      <c r="BI398" s="5">
        <f t="shared" si="240"/>
        <v>919.50449743987679</v>
      </c>
      <c r="BJ398" s="5">
        <f t="shared" si="241"/>
        <v>897.34119349551156</v>
      </c>
      <c r="BK398" s="5">
        <f t="shared" si="242"/>
        <v>1048.61951235827</v>
      </c>
      <c r="BL398" s="5">
        <f t="shared" si="243"/>
        <v>1020.8255119303799</v>
      </c>
      <c r="BM398" s="5">
        <f t="shared" si="244"/>
        <v>963.33473653436147</v>
      </c>
      <c r="BN398" s="5">
        <f t="shared" si="245"/>
        <v>1261.3446178333772</v>
      </c>
      <c r="BO398" s="5">
        <f t="shared" si="246"/>
        <v>1279.6805705992022</v>
      </c>
    </row>
    <row r="399" spans="1:67" x14ac:dyDescent="0.3">
      <c r="A399">
        <f t="shared" si="247"/>
        <v>395</v>
      </c>
      <c r="B399">
        <f t="shared" si="216"/>
        <v>471</v>
      </c>
      <c r="C399" s="5">
        <f>AU399*EXP('Capital Market Assumptions'!$B$22+'Capital Market Assumptions'!$B$23*'Random Draws'!B398)</f>
        <v>453.99085062401764</v>
      </c>
      <c r="D399" s="5">
        <f>AV399*EXP('Capital Market Assumptions'!$B$22+'Capital Market Assumptions'!$B$23*'Random Draws'!C398)</f>
        <v>490.20254642589111</v>
      </c>
      <c r="E399" s="5">
        <f>AW399*EXP('Capital Market Assumptions'!$B$22+'Capital Market Assumptions'!$B$23*'Random Draws'!D398)</f>
        <v>529.87152615398122</v>
      </c>
      <c r="F399" s="5">
        <f>AX399*EXP('Capital Market Assumptions'!$B$22+'Capital Market Assumptions'!$B$23*'Random Draws'!E398)</f>
        <v>582.09525015270447</v>
      </c>
      <c r="G399" s="5">
        <f>AY399*EXP('Capital Market Assumptions'!$B$22+'Capital Market Assumptions'!$B$23*'Random Draws'!F398)</f>
        <v>662.84325361581921</v>
      </c>
      <c r="H399" s="5">
        <f>AZ399*EXP('Capital Market Assumptions'!$B$22+'Capital Market Assumptions'!$B$23*'Random Draws'!G398)</f>
        <v>843.99060129915392</v>
      </c>
      <c r="I399" s="5">
        <f>BA399*EXP('Capital Market Assumptions'!$B$22+'Capital Market Assumptions'!$B$23*'Random Draws'!H398)</f>
        <v>853.67829025656999</v>
      </c>
      <c r="J399" s="5">
        <f>BB399*EXP('Capital Market Assumptions'!$B$22+'Capital Market Assumptions'!$B$23*'Random Draws'!I398)</f>
        <v>651.61341396378725</v>
      </c>
      <c r="K399" s="5">
        <f>BC399*EXP('Capital Market Assumptions'!$B$22+'Capital Market Assumptions'!$B$23*'Random Draws'!J398)</f>
        <v>763.72782237249623</v>
      </c>
      <c r="L399" s="5">
        <f>BD399*EXP('Capital Market Assumptions'!$B$22+'Capital Market Assumptions'!$B$23*'Random Draws'!K398)</f>
        <v>961.52611375654044</v>
      </c>
      <c r="M399" s="5">
        <f>BE399*EXP('Capital Market Assumptions'!$B$22+'Capital Market Assumptions'!$B$23*'Random Draws'!L398)</f>
        <v>896.27349134183726</v>
      </c>
      <c r="N399" s="5">
        <f>BF399*EXP('Capital Market Assumptions'!$B$22+'Capital Market Assumptions'!$B$23*'Random Draws'!M398)</f>
        <v>865.7423971168522</v>
      </c>
      <c r="O399" s="5">
        <f>BG399*EXP('Capital Market Assumptions'!$B$22+'Capital Market Assumptions'!$B$23*'Random Draws'!N398)</f>
        <v>890.37717359475994</v>
      </c>
      <c r="P399" s="5">
        <f>BH399*EXP('Capital Market Assumptions'!$B$22+'Capital Market Assumptions'!$B$23*'Random Draws'!O398)</f>
        <v>878.72020533813668</v>
      </c>
      <c r="Q399" s="5">
        <f>BI399*EXP('Capital Market Assumptions'!$B$22+'Capital Market Assumptions'!$B$23*'Random Draws'!P398)</f>
        <v>1056.764210596705</v>
      </c>
      <c r="R399" s="5">
        <f>BJ399*EXP('Capital Market Assumptions'!$B$22+'Capital Market Assumptions'!$B$23*'Random Draws'!Q398)</f>
        <v>1124.2770877872088</v>
      </c>
      <c r="S399" s="5">
        <f>BK399*EXP('Capital Market Assumptions'!$B$22+'Capital Market Assumptions'!$B$23*'Random Draws'!R398)</f>
        <v>1426.341243161711</v>
      </c>
      <c r="T399" s="5">
        <f>BL399*EXP('Capital Market Assumptions'!$B$22+'Capital Market Assumptions'!$B$23*'Random Draws'!S398)</f>
        <v>1957.0116587058885</v>
      </c>
      <c r="U399" s="5">
        <f>BM399*EXP('Capital Market Assumptions'!$B$22+'Capital Market Assumptions'!$B$23*'Random Draws'!T398)</f>
        <v>2060.4567199963103</v>
      </c>
      <c r="V399" s="5">
        <f>BN399*EXP('Capital Market Assumptions'!$B$22+'Capital Market Assumptions'!$B$23*'Random Draws'!U398)</f>
        <v>2156.7613238760396</v>
      </c>
      <c r="X399">
        <f t="shared" si="217"/>
        <v>4.2999999999999261E-2</v>
      </c>
      <c r="Y399">
        <f t="shared" si="218"/>
        <v>1.0600000000000023</v>
      </c>
      <c r="Z399">
        <f t="shared" si="219"/>
        <v>2.0930000000000035</v>
      </c>
      <c r="AA399">
        <f t="shared" si="220"/>
        <v>3.1530000000000058</v>
      </c>
      <c r="AB399">
        <f t="shared" si="221"/>
        <v>4.2659999999999911</v>
      </c>
      <c r="AC399">
        <f t="shared" si="222"/>
        <v>5.3020000000000067</v>
      </c>
      <c r="AD399">
        <f t="shared" si="223"/>
        <v>6.3569999999999993</v>
      </c>
      <c r="AE399">
        <f t="shared" si="224"/>
        <v>7.3900000000000006</v>
      </c>
      <c r="AF399">
        <f t="shared" si="225"/>
        <v>8.3549999999999898</v>
      </c>
      <c r="AG399">
        <f t="shared" si="226"/>
        <v>9.2480000000000047</v>
      </c>
      <c r="AH399">
        <v>9.9540000000000006</v>
      </c>
      <c r="AI399">
        <v>10.536</v>
      </c>
      <c r="AJ399">
        <v>11.061999999999999</v>
      </c>
      <c r="AK399">
        <v>11.587</v>
      </c>
      <c r="AL399">
        <v>12.256</v>
      </c>
      <c r="AM399">
        <v>12.815</v>
      </c>
      <c r="AN399">
        <v>13.287000000000001</v>
      </c>
      <c r="AO399">
        <v>13.785</v>
      </c>
      <c r="AP399">
        <v>14.218999999999999</v>
      </c>
      <c r="AQ399">
        <v>14.718999999999999</v>
      </c>
      <c r="AS399">
        <f t="shared" si="215"/>
        <v>471</v>
      </c>
      <c r="AT399">
        <f t="shared" si="215"/>
        <v>471</v>
      </c>
      <c r="AU399">
        <f t="shared" si="215"/>
        <v>471</v>
      </c>
      <c r="AV399" s="5">
        <f t="shared" si="227"/>
        <v>453.94785062401763</v>
      </c>
      <c r="AW399" s="5">
        <f t="shared" si="228"/>
        <v>489.14254642589111</v>
      </c>
      <c r="AX399" s="5">
        <f t="shared" si="229"/>
        <v>527.77852615398126</v>
      </c>
      <c r="AY399" s="5">
        <f t="shared" si="230"/>
        <v>578.94225015270445</v>
      </c>
      <c r="AZ399" s="5">
        <f t="shared" si="231"/>
        <v>658.57725361581925</v>
      </c>
      <c r="BA399" s="5">
        <f t="shared" si="232"/>
        <v>838.6886012991539</v>
      </c>
      <c r="BB399" s="5">
        <f t="shared" si="233"/>
        <v>847.32129025657002</v>
      </c>
      <c r="BC399" s="5">
        <f t="shared" si="234"/>
        <v>644.22341396378727</v>
      </c>
      <c r="BD399" s="5">
        <f t="shared" si="235"/>
        <v>755.37282237249622</v>
      </c>
      <c r="BE399" s="5">
        <f t="shared" si="236"/>
        <v>952.27811375654039</v>
      </c>
      <c r="BF399" s="5">
        <f t="shared" si="237"/>
        <v>886.31949134183731</v>
      </c>
      <c r="BG399" s="5">
        <f t="shared" si="238"/>
        <v>855.20639711685226</v>
      </c>
      <c r="BH399" s="5">
        <f t="shared" si="239"/>
        <v>879.31517359475993</v>
      </c>
      <c r="BI399" s="5">
        <f t="shared" si="240"/>
        <v>867.13320533813669</v>
      </c>
      <c r="BJ399" s="5">
        <f t="shared" si="241"/>
        <v>1044.5082105967049</v>
      </c>
      <c r="BK399" s="5">
        <f t="shared" si="242"/>
        <v>1111.4620877872087</v>
      </c>
      <c r="BL399" s="5">
        <f t="shared" si="243"/>
        <v>1413.0542431617109</v>
      </c>
      <c r="BM399" s="5">
        <f t="shared" si="244"/>
        <v>1943.2266587058884</v>
      </c>
      <c r="BN399" s="5">
        <f t="shared" si="245"/>
        <v>2046.2377199963103</v>
      </c>
      <c r="BO399" s="5">
        <f t="shared" si="246"/>
        <v>2142.0423238760395</v>
      </c>
    </row>
    <row r="400" spans="1:67" x14ac:dyDescent="0.3">
      <c r="A400">
        <f t="shared" si="247"/>
        <v>396</v>
      </c>
      <c r="B400">
        <f t="shared" si="216"/>
        <v>471</v>
      </c>
      <c r="C400" s="5">
        <f>AU400*EXP('Capital Market Assumptions'!$B$22+'Capital Market Assumptions'!$B$23*'Random Draws'!B399)</f>
        <v>492.46584414812565</v>
      </c>
      <c r="D400" s="5">
        <f>AV400*EXP('Capital Market Assumptions'!$B$22+'Capital Market Assumptions'!$B$23*'Random Draws'!C399)</f>
        <v>502.68166188916973</v>
      </c>
      <c r="E400" s="5">
        <f>AW400*EXP('Capital Market Assumptions'!$B$22+'Capital Market Assumptions'!$B$23*'Random Draws'!D399)</f>
        <v>613.78594844685108</v>
      </c>
      <c r="F400" s="5">
        <f>AX400*EXP('Capital Market Assumptions'!$B$22+'Capital Market Assumptions'!$B$23*'Random Draws'!E399)</f>
        <v>675.29287349644437</v>
      </c>
      <c r="G400" s="5">
        <f>AY400*EXP('Capital Market Assumptions'!$B$22+'Capital Market Assumptions'!$B$23*'Random Draws'!F399)</f>
        <v>626.67881817405919</v>
      </c>
      <c r="H400" s="5">
        <f>AZ400*EXP('Capital Market Assumptions'!$B$22+'Capital Market Assumptions'!$B$23*'Random Draws'!G399)</f>
        <v>832.18546759202309</v>
      </c>
      <c r="I400" s="5">
        <f>BA400*EXP('Capital Market Assumptions'!$B$22+'Capital Market Assumptions'!$B$23*'Random Draws'!H399)</f>
        <v>848.19854183001837</v>
      </c>
      <c r="J400" s="5">
        <f>BB400*EXP('Capital Market Assumptions'!$B$22+'Capital Market Assumptions'!$B$23*'Random Draws'!I399)</f>
        <v>1048.5577344928463</v>
      </c>
      <c r="K400" s="5">
        <f>BC400*EXP('Capital Market Assumptions'!$B$22+'Capital Market Assumptions'!$B$23*'Random Draws'!J399)</f>
        <v>1382.6528114171329</v>
      </c>
      <c r="L400" s="5">
        <f>BD400*EXP('Capital Market Assumptions'!$B$22+'Capital Market Assumptions'!$B$23*'Random Draws'!K399)</f>
        <v>1604.2650761971825</v>
      </c>
      <c r="M400" s="5">
        <f>BE400*EXP('Capital Market Assumptions'!$B$22+'Capital Market Assumptions'!$B$23*'Random Draws'!L399)</f>
        <v>1685.0522372331764</v>
      </c>
      <c r="N400" s="5">
        <f>BF400*EXP('Capital Market Assumptions'!$B$22+'Capital Market Assumptions'!$B$23*'Random Draws'!M399)</f>
        <v>2004.7539306945491</v>
      </c>
      <c r="O400" s="5">
        <f>BG400*EXP('Capital Market Assumptions'!$B$22+'Capital Market Assumptions'!$B$23*'Random Draws'!N399)</f>
        <v>1829.5251004748177</v>
      </c>
      <c r="P400" s="5">
        <f>BH400*EXP('Capital Market Assumptions'!$B$22+'Capital Market Assumptions'!$B$23*'Random Draws'!O399)</f>
        <v>2532.7388625267454</v>
      </c>
      <c r="Q400" s="5">
        <f>BI400*EXP('Capital Market Assumptions'!$B$22+'Capital Market Assumptions'!$B$23*'Random Draws'!P399)</f>
        <v>3450.3011862201906</v>
      </c>
      <c r="R400" s="5">
        <f>BJ400*EXP('Capital Market Assumptions'!$B$22+'Capital Market Assumptions'!$B$23*'Random Draws'!Q399)</f>
        <v>3263.2790041017997</v>
      </c>
      <c r="S400" s="5">
        <f>BK400*EXP('Capital Market Assumptions'!$B$22+'Capital Market Assumptions'!$B$23*'Random Draws'!R399)</f>
        <v>4146.06672305342</v>
      </c>
      <c r="T400" s="5">
        <f>BL400*EXP('Capital Market Assumptions'!$B$22+'Capital Market Assumptions'!$B$23*'Random Draws'!S399)</f>
        <v>5015.528331334529</v>
      </c>
      <c r="U400" s="5">
        <f>BM400*EXP('Capital Market Assumptions'!$B$22+'Capital Market Assumptions'!$B$23*'Random Draws'!T399)</f>
        <v>4736.4937586599299</v>
      </c>
      <c r="V400" s="5">
        <f>BN400*EXP('Capital Market Assumptions'!$B$22+'Capital Market Assumptions'!$B$23*'Random Draws'!U399)</f>
        <v>4264.2559320157679</v>
      </c>
      <c r="X400">
        <f t="shared" si="217"/>
        <v>4.2999999999999261E-2</v>
      </c>
      <c r="Y400">
        <f t="shared" si="218"/>
        <v>1.0600000000000023</v>
      </c>
      <c r="Z400">
        <f t="shared" si="219"/>
        <v>2.0930000000000035</v>
      </c>
      <c r="AA400">
        <f t="shared" si="220"/>
        <v>3.1530000000000058</v>
      </c>
      <c r="AB400">
        <f t="shared" si="221"/>
        <v>4.2659999999999911</v>
      </c>
      <c r="AC400">
        <f t="shared" si="222"/>
        <v>5.3020000000000067</v>
      </c>
      <c r="AD400">
        <f t="shared" si="223"/>
        <v>6.3569999999999993</v>
      </c>
      <c r="AE400">
        <f t="shared" si="224"/>
        <v>7.3900000000000006</v>
      </c>
      <c r="AF400">
        <f t="shared" si="225"/>
        <v>8.3549999999999898</v>
      </c>
      <c r="AG400">
        <f t="shared" si="226"/>
        <v>9.2480000000000047</v>
      </c>
      <c r="AH400">
        <v>9.9540000000000006</v>
      </c>
      <c r="AI400">
        <v>10.536</v>
      </c>
      <c r="AJ400">
        <v>11.061999999999999</v>
      </c>
      <c r="AK400">
        <v>11.587</v>
      </c>
      <c r="AL400">
        <v>12.256</v>
      </c>
      <c r="AM400">
        <v>12.815</v>
      </c>
      <c r="AN400">
        <v>13.287000000000001</v>
      </c>
      <c r="AO400">
        <v>13.785</v>
      </c>
      <c r="AP400">
        <v>14.218999999999999</v>
      </c>
      <c r="AQ400">
        <v>14.718999999999999</v>
      </c>
      <c r="AS400">
        <f t="shared" si="215"/>
        <v>471</v>
      </c>
      <c r="AT400">
        <f t="shared" si="215"/>
        <v>471</v>
      </c>
      <c r="AU400">
        <f t="shared" si="215"/>
        <v>471</v>
      </c>
      <c r="AV400" s="5">
        <f t="shared" si="227"/>
        <v>492.42284414812565</v>
      </c>
      <c r="AW400" s="5">
        <f t="shared" si="228"/>
        <v>501.62166188916973</v>
      </c>
      <c r="AX400" s="5">
        <f t="shared" si="229"/>
        <v>611.69294844685112</v>
      </c>
      <c r="AY400" s="5">
        <f t="shared" si="230"/>
        <v>672.13987349644435</v>
      </c>
      <c r="AZ400" s="5">
        <f t="shared" si="231"/>
        <v>622.41281817405923</v>
      </c>
      <c r="BA400" s="5">
        <f t="shared" si="232"/>
        <v>826.88346759202307</v>
      </c>
      <c r="BB400" s="5">
        <f t="shared" si="233"/>
        <v>841.8415418300184</v>
      </c>
      <c r="BC400" s="5">
        <f t="shared" si="234"/>
        <v>1041.1677344928462</v>
      </c>
      <c r="BD400" s="5">
        <f t="shared" si="235"/>
        <v>1374.2978114171328</v>
      </c>
      <c r="BE400" s="5">
        <f t="shared" si="236"/>
        <v>1595.0170761971824</v>
      </c>
      <c r="BF400" s="5">
        <f t="shared" si="237"/>
        <v>1675.0982372331764</v>
      </c>
      <c r="BG400" s="5">
        <f t="shared" si="238"/>
        <v>1994.2179306945491</v>
      </c>
      <c r="BH400" s="5">
        <f t="shared" si="239"/>
        <v>1818.4631004748178</v>
      </c>
      <c r="BI400" s="5">
        <f t="shared" si="240"/>
        <v>2521.1518625267454</v>
      </c>
      <c r="BJ400" s="5">
        <f t="shared" si="241"/>
        <v>3438.0451862201908</v>
      </c>
      <c r="BK400" s="5">
        <f t="shared" si="242"/>
        <v>3250.4640041017997</v>
      </c>
      <c r="BL400" s="5">
        <f t="shared" si="243"/>
        <v>4132.7797230534197</v>
      </c>
      <c r="BM400" s="5">
        <f t="shared" si="244"/>
        <v>5001.7433313345291</v>
      </c>
      <c r="BN400" s="5">
        <f t="shared" si="245"/>
        <v>4722.2747586599298</v>
      </c>
      <c r="BO400" s="5">
        <f t="shared" si="246"/>
        <v>4249.5369320157679</v>
      </c>
    </row>
    <row r="401" spans="1:67" x14ac:dyDescent="0.3">
      <c r="A401">
        <f t="shared" si="247"/>
        <v>397</v>
      </c>
      <c r="B401">
        <f t="shared" si="216"/>
        <v>471</v>
      </c>
      <c r="C401" s="5">
        <f>AU401*EXP('Capital Market Assumptions'!$B$22+'Capital Market Assumptions'!$B$23*'Random Draws'!B400)</f>
        <v>414.09890650922665</v>
      </c>
      <c r="D401" s="5">
        <f>AV401*EXP('Capital Market Assumptions'!$B$22+'Capital Market Assumptions'!$B$23*'Random Draws'!C400)</f>
        <v>489.30631379002227</v>
      </c>
      <c r="E401" s="5">
        <f>AW401*EXP('Capital Market Assumptions'!$B$22+'Capital Market Assumptions'!$B$23*'Random Draws'!D400)</f>
        <v>673.17558675714656</v>
      </c>
      <c r="F401" s="5">
        <f>AX401*EXP('Capital Market Assumptions'!$B$22+'Capital Market Assumptions'!$B$23*'Random Draws'!E400)</f>
        <v>743.42174075736023</v>
      </c>
      <c r="G401" s="5">
        <f>AY401*EXP('Capital Market Assumptions'!$B$22+'Capital Market Assumptions'!$B$23*'Random Draws'!F400)</f>
        <v>789.8275841614219</v>
      </c>
      <c r="H401" s="5">
        <f>AZ401*EXP('Capital Market Assumptions'!$B$22+'Capital Market Assumptions'!$B$23*'Random Draws'!G400)</f>
        <v>779.58532469281636</v>
      </c>
      <c r="I401" s="5">
        <f>BA401*EXP('Capital Market Assumptions'!$B$22+'Capital Market Assumptions'!$B$23*'Random Draws'!H400)</f>
        <v>721.86522538878921</v>
      </c>
      <c r="J401" s="5">
        <f>BB401*EXP('Capital Market Assumptions'!$B$22+'Capital Market Assumptions'!$B$23*'Random Draws'!I400)</f>
        <v>830.93215059182444</v>
      </c>
      <c r="K401" s="5">
        <f>BC401*EXP('Capital Market Assumptions'!$B$22+'Capital Market Assumptions'!$B$23*'Random Draws'!J400)</f>
        <v>1078.1875325642911</v>
      </c>
      <c r="L401" s="5">
        <f>BD401*EXP('Capital Market Assumptions'!$B$22+'Capital Market Assumptions'!$B$23*'Random Draws'!K400)</f>
        <v>1206.8032103854107</v>
      </c>
      <c r="M401" s="5">
        <f>BE401*EXP('Capital Market Assumptions'!$B$22+'Capital Market Assumptions'!$B$23*'Random Draws'!L400)</f>
        <v>1057.65374217364</v>
      </c>
      <c r="N401" s="5">
        <f>BF401*EXP('Capital Market Assumptions'!$B$22+'Capital Market Assumptions'!$B$23*'Random Draws'!M400)</f>
        <v>1144.6872374875293</v>
      </c>
      <c r="O401" s="5">
        <f>BG401*EXP('Capital Market Assumptions'!$B$22+'Capital Market Assumptions'!$B$23*'Random Draws'!N400)</f>
        <v>1212.9601143703221</v>
      </c>
      <c r="P401" s="5">
        <f>BH401*EXP('Capital Market Assumptions'!$B$22+'Capital Market Assumptions'!$B$23*'Random Draws'!O400)</f>
        <v>1322.4889147293961</v>
      </c>
      <c r="Q401" s="5">
        <f>BI401*EXP('Capital Market Assumptions'!$B$22+'Capital Market Assumptions'!$B$23*'Random Draws'!P400)</f>
        <v>1413.60350490315</v>
      </c>
      <c r="R401" s="5">
        <f>BJ401*EXP('Capital Market Assumptions'!$B$22+'Capital Market Assumptions'!$B$23*'Random Draws'!Q400)</f>
        <v>1555.1867402561663</v>
      </c>
      <c r="S401" s="5">
        <f>BK401*EXP('Capital Market Assumptions'!$B$22+'Capital Market Assumptions'!$B$23*'Random Draws'!R400)</f>
        <v>1523.1358028758038</v>
      </c>
      <c r="T401" s="5">
        <f>BL401*EXP('Capital Market Assumptions'!$B$22+'Capital Market Assumptions'!$B$23*'Random Draws'!S400)</f>
        <v>1508.7252648173974</v>
      </c>
      <c r="U401" s="5">
        <f>BM401*EXP('Capital Market Assumptions'!$B$22+'Capital Market Assumptions'!$B$23*'Random Draws'!T400)</f>
        <v>1729.6362627461428</v>
      </c>
      <c r="V401" s="5">
        <f>BN401*EXP('Capital Market Assumptions'!$B$22+'Capital Market Assumptions'!$B$23*'Random Draws'!U400)</f>
        <v>2107.0379004762785</v>
      </c>
      <c r="X401">
        <f t="shared" si="217"/>
        <v>4.2999999999999261E-2</v>
      </c>
      <c r="Y401">
        <f t="shared" si="218"/>
        <v>1.0600000000000023</v>
      </c>
      <c r="Z401">
        <f t="shared" si="219"/>
        <v>2.0930000000000035</v>
      </c>
      <c r="AA401">
        <f t="shared" si="220"/>
        <v>3.1530000000000058</v>
      </c>
      <c r="AB401">
        <f t="shared" si="221"/>
        <v>4.2659999999999911</v>
      </c>
      <c r="AC401">
        <f t="shared" si="222"/>
        <v>5.3020000000000067</v>
      </c>
      <c r="AD401">
        <f t="shared" si="223"/>
        <v>6.3569999999999993</v>
      </c>
      <c r="AE401">
        <f t="shared" si="224"/>
        <v>7.3900000000000006</v>
      </c>
      <c r="AF401">
        <f t="shared" si="225"/>
        <v>8.3549999999999898</v>
      </c>
      <c r="AG401">
        <f t="shared" si="226"/>
        <v>9.2480000000000047</v>
      </c>
      <c r="AH401">
        <v>9.9540000000000006</v>
      </c>
      <c r="AI401">
        <v>10.536</v>
      </c>
      <c r="AJ401">
        <v>11.061999999999999</v>
      </c>
      <c r="AK401">
        <v>11.587</v>
      </c>
      <c r="AL401">
        <v>12.256</v>
      </c>
      <c r="AM401">
        <v>12.815</v>
      </c>
      <c r="AN401">
        <v>13.287000000000001</v>
      </c>
      <c r="AO401">
        <v>13.785</v>
      </c>
      <c r="AP401">
        <v>14.218999999999999</v>
      </c>
      <c r="AQ401">
        <v>14.718999999999999</v>
      </c>
      <c r="AS401">
        <f t="shared" si="215"/>
        <v>471</v>
      </c>
      <c r="AT401">
        <f t="shared" si="215"/>
        <v>471</v>
      </c>
      <c r="AU401">
        <f t="shared" si="215"/>
        <v>471</v>
      </c>
      <c r="AV401" s="5">
        <f t="shared" si="227"/>
        <v>414.05590650922665</v>
      </c>
      <c r="AW401" s="5">
        <f t="shared" si="228"/>
        <v>488.24631379002227</v>
      </c>
      <c r="AX401" s="5">
        <f t="shared" si="229"/>
        <v>671.0825867571466</v>
      </c>
      <c r="AY401" s="5">
        <f t="shared" si="230"/>
        <v>740.26874075736021</v>
      </c>
      <c r="AZ401" s="5">
        <f t="shared" si="231"/>
        <v>785.56158416142193</v>
      </c>
      <c r="BA401" s="5">
        <f t="shared" si="232"/>
        <v>774.28332469281634</v>
      </c>
      <c r="BB401" s="5">
        <f t="shared" si="233"/>
        <v>715.50822538878924</v>
      </c>
      <c r="BC401" s="5">
        <f t="shared" si="234"/>
        <v>823.54215059182445</v>
      </c>
      <c r="BD401" s="5">
        <f t="shared" si="235"/>
        <v>1069.8325325642911</v>
      </c>
      <c r="BE401" s="5">
        <f t="shared" si="236"/>
        <v>1197.5552103854106</v>
      </c>
      <c r="BF401" s="5">
        <f t="shared" si="237"/>
        <v>1047.6997421736401</v>
      </c>
      <c r="BG401" s="5">
        <f t="shared" si="238"/>
        <v>1134.1512374875292</v>
      </c>
      <c r="BH401" s="5">
        <f t="shared" si="239"/>
        <v>1201.8981143703222</v>
      </c>
      <c r="BI401" s="5">
        <f t="shared" si="240"/>
        <v>1310.9019147293961</v>
      </c>
      <c r="BJ401" s="5">
        <f t="shared" si="241"/>
        <v>1401.3475049031499</v>
      </c>
      <c r="BK401" s="5">
        <f t="shared" si="242"/>
        <v>1542.3717402561663</v>
      </c>
      <c r="BL401" s="5">
        <f t="shared" si="243"/>
        <v>1509.8488028758038</v>
      </c>
      <c r="BM401" s="5">
        <f t="shared" si="244"/>
        <v>1494.9402648173973</v>
      </c>
      <c r="BN401" s="5">
        <f t="shared" si="245"/>
        <v>1715.4172627461428</v>
      </c>
      <c r="BO401" s="5">
        <f t="shared" si="246"/>
        <v>2092.3189004762785</v>
      </c>
    </row>
    <row r="402" spans="1:67" x14ac:dyDescent="0.3">
      <c r="A402">
        <f t="shared" si="247"/>
        <v>398</v>
      </c>
      <c r="B402">
        <f t="shared" si="216"/>
        <v>471</v>
      </c>
      <c r="C402" s="5">
        <f>AU402*EXP('Capital Market Assumptions'!$B$22+'Capital Market Assumptions'!$B$23*'Random Draws'!B401)</f>
        <v>541.6306698417992</v>
      </c>
      <c r="D402" s="5">
        <f>AV402*EXP('Capital Market Assumptions'!$B$22+'Capital Market Assumptions'!$B$23*'Random Draws'!C401)</f>
        <v>621.78269820938613</v>
      </c>
      <c r="E402" s="5">
        <f>AW402*EXP('Capital Market Assumptions'!$B$22+'Capital Market Assumptions'!$B$23*'Random Draws'!D401)</f>
        <v>654.01650172981977</v>
      </c>
      <c r="F402" s="5">
        <f>AX402*EXP('Capital Market Assumptions'!$B$22+'Capital Market Assumptions'!$B$23*'Random Draws'!E401)</f>
        <v>658.12778643659112</v>
      </c>
      <c r="G402" s="5">
        <f>AY402*EXP('Capital Market Assumptions'!$B$22+'Capital Market Assumptions'!$B$23*'Random Draws'!F401)</f>
        <v>766.52734541889333</v>
      </c>
      <c r="H402" s="5">
        <f>AZ402*EXP('Capital Market Assumptions'!$B$22+'Capital Market Assumptions'!$B$23*'Random Draws'!G401)</f>
        <v>728.72037135802191</v>
      </c>
      <c r="I402" s="5">
        <f>BA402*EXP('Capital Market Assumptions'!$B$22+'Capital Market Assumptions'!$B$23*'Random Draws'!H401)</f>
        <v>627.85798571544763</v>
      </c>
      <c r="J402" s="5">
        <f>BB402*EXP('Capital Market Assumptions'!$B$22+'Capital Market Assumptions'!$B$23*'Random Draws'!I401)</f>
        <v>740.16813592823837</v>
      </c>
      <c r="K402" s="5">
        <f>BC402*EXP('Capital Market Assumptions'!$B$22+'Capital Market Assumptions'!$B$23*'Random Draws'!J401)</f>
        <v>803.8180969300422</v>
      </c>
      <c r="L402" s="5">
        <f>BD402*EXP('Capital Market Assumptions'!$B$22+'Capital Market Assumptions'!$B$23*'Random Draws'!K401)</f>
        <v>781.99394426285551</v>
      </c>
      <c r="M402" s="5">
        <f>BE402*EXP('Capital Market Assumptions'!$B$22+'Capital Market Assumptions'!$B$23*'Random Draws'!L401)</f>
        <v>967.1920704480558</v>
      </c>
      <c r="N402" s="5">
        <f>BF402*EXP('Capital Market Assumptions'!$B$22+'Capital Market Assumptions'!$B$23*'Random Draws'!M401)</f>
        <v>1109.730318279763</v>
      </c>
      <c r="O402" s="5">
        <f>BG402*EXP('Capital Market Assumptions'!$B$22+'Capital Market Assumptions'!$B$23*'Random Draws'!N401)</f>
        <v>1090.4317093123068</v>
      </c>
      <c r="P402" s="5">
        <f>BH402*EXP('Capital Market Assumptions'!$B$22+'Capital Market Assumptions'!$B$23*'Random Draws'!O401)</f>
        <v>1202.3611129061455</v>
      </c>
      <c r="Q402" s="5">
        <f>BI402*EXP('Capital Market Assumptions'!$B$22+'Capital Market Assumptions'!$B$23*'Random Draws'!P401)</f>
        <v>1127.3929789072522</v>
      </c>
      <c r="R402" s="5">
        <f>BJ402*EXP('Capital Market Assumptions'!$B$22+'Capital Market Assumptions'!$B$23*'Random Draws'!Q401)</f>
        <v>1061.2447197901238</v>
      </c>
      <c r="S402" s="5">
        <f>BK402*EXP('Capital Market Assumptions'!$B$22+'Capital Market Assumptions'!$B$23*'Random Draws'!R401)</f>
        <v>1143.8532845911261</v>
      </c>
      <c r="T402" s="5">
        <f>BL402*EXP('Capital Market Assumptions'!$B$22+'Capital Market Assumptions'!$B$23*'Random Draws'!S401)</f>
        <v>1138.1474959591819</v>
      </c>
      <c r="U402" s="5">
        <f>BM402*EXP('Capital Market Assumptions'!$B$22+'Capital Market Assumptions'!$B$23*'Random Draws'!T401)</f>
        <v>1064.2850508105453</v>
      </c>
      <c r="V402" s="5">
        <f>BN402*EXP('Capital Market Assumptions'!$B$22+'Capital Market Assumptions'!$B$23*'Random Draws'!U401)</f>
        <v>1480.883980920845</v>
      </c>
      <c r="X402">
        <f t="shared" si="217"/>
        <v>4.2999999999999261E-2</v>
      </c>
      <c r="Y402">
        <f t="shared" si="218"/>
        <v>1.0600000000000023</v>
      </c>
      <c r="Z402">
        <f t="shared" si="219"/>
        <v>2.0930000000000035</v>
      </c>
      <c r="AA402">
        <f t="shared" si="220"/>
        <v>3.1530000000000058</v>
      </c>
      <c r="AB402">
        <f t="shared" si="221"/>
        <v>4.2659999999999911</v>
      </c>
      <c r="AC402">
        <f t="shared" si="222"/>
        <v>5.3020000000000067</v>
      </c>
      <c r="AD402">
        <f t="shared" si="223"/>
        <v>6.3569999999999993</v>
      </c>
      <c r="AE402">
        <f t="shared" si="224"/>
        <v>7.3900000000000006</v>
      </c>
      <c r="AF402">
        <f t="shared" si="225"/>
        <v>8.3549999999999898</v>
      </c>
      <c r="AG402">
        <f t="shared" si="226"/>
        <v>9.2480000000000047</v>
      </c>
      <c r="AH402">
        <v>9.9540000000000006</v>
      </c>
      <c r="AI402">
        <v>10.536</v>
      </c>
      <c r="AJ402">
        <v>11.061999999999999</v>
      </c>
      <c r="AK402">
        <v>11.587</v>
      </c>
      <c r="AL402">
        <v>12.256</v>
      </c>
      <c r="AM402">
        <v>12.815</v>
      </c>
      <c r="AN402">
        <v>13.287000000000001</v>
      </c>
      <c r="AO402">
        <v>13.785</v>
      </c>
      <c r="AP402">
        <v>14.218999999999999</v>
      </c>
      <c r="AQ402">
        <v>14.718999999999999</v>
      </c>
      <c r="AS402">
        <f t="shared" si="215"/>
        <v>471</v>
      </c>
      <c r="AT402">
        <f t="shared" si="215"/>
        <v>471</v>
      </c>
      <c r="AU402">
        <f t="shared" si="215"/>
        <v>471</v>
      </c>
      <c r="AV402" s="5">
        <f t="shared" si="227"/>
        <v>541.5876698417992</v>
      </c>
      <c r="AW402" s="5">
        <f t="shared" si="228"/>
        <v>620.72269820938618</v>
      </c>
      <c r="AX402" s="5">
        <f t="shared" si="229"/>
        <v>651.9235017298198</v>
      </c>
      <c r="AY402" s="5">
        <f t="shared" si="230"/>
        <v>654.9747864365911</v>
      </c>
      <c r="AZ402" s="5">
        <f t="shared" si="231"/>
        <v>762.26134541889337</v>
      </c>
      <c r="BA402" s="5">
        <f t="shared" si="232"/>
        <v>723.41837135802189</v>
      </c>
      <c r="BB402" s="5">
        <f t="shared" si="233"/>
        <v>621.50098571544765</v>
      </c>
      <c r="BC402" s="5">
        <f t="shared" si="234"/>
        <v>732.77813592823838</v>
      </c>
      <c r="BD402" s="5">
        <f t="shared" si="235"/>
        <v>795.46309693004218</v>
      </c>
      <c r="BE402" s="5">
        <f t="shared" si="236"/>
        <v>772.74594426285546</v>
      </c>
      <c r="BF402" s="5">
        <f t="shared" si="237"/>
        <v>957.23807044805585</v>
      </c>
      <c r="BG402" s="5">
        <f t="shared" si="238"/>
        <v>1099.1943182797629</v>
      </c>
      <c r="BH402" s="5">
        <f t="shared" si="239"/>
        <v>1079.3697093123069</v>
      </c>
      <c r="BI402" s="5">
        <f t="shared" si="240"/>
        <v>1190.7741129061455</v>
      </c>
      <c r="BJ402" s="5">
        <f t="shared" si="241"/>
        <v>1115.1369789072521</v>
      </c>
      <c r="BK402" s="5">
        <f t="shared" si="242"/>
        <v>1048.4297197901237</v>
      </c>
      <c r="BL402" s="5">
        <f t="shared" si="243"/>
        <v>1130.5662845911261</v>
      </c>
      <c r="BM402" s="5">
        <f t="shared" si="244"/>
        <v>1124.3624959591818</v>
      </c>
      <c r="BN402" s="5">
        <f t="shared" si="245"/>
        <v>1050.0660508105452</v>
      </c>
      <c r="BO402" s="5">
        <f t="shared" si="246"/>
        <v>1466.164980920845</v>
      </c>
    </row>
    <row r="403" spans="1:67" x14ac:dyDescent="0.3">
      <c r="A403">
        <f t="shared" si="247"/>
        <v>399</v>
      </c>
      <c r="B403">
        <f t="shared" si="216"/>
        <v>471</v>
      </c>
      <c r="C403" s="5">
        <f>AU403*EXP('Capital Market Assumptions'!$B$22+'Capital Market Assumptions'!$B$23*'Random Draws'!B402)</f>
        <v>497.77377912223108</v>
      </c>
      <c r="D403" s="5">
        <f>AV403*EXP('Capital Market Assumptions'!$B$22+'Capital Market Assumptions'!$B$23*'Random Draws'!C402)</f>
        <v>552.17474406566828</v>
      </c>
      <c r="E403" s="5">
        <f>AW403*EXP('Capital Market Assumptions'!$B$22+'Capital Market Assumptions'!$B$23*'Random Draws'!D402)</f>
        <v>503.92826198637385</v>
      </c>
      <c r="F403" s="5">
        <f>AX403*EXP('Capital Market Assumptions'!$B$22+'Capital Market Assumptions'!$B$23*'Random Draws'!E402)</f>
        <v>502.93743520135587</v>
      </c>
      <c r="G403" s="5">
        <f>AY403*EXP('Capital Market Assumptions'!$B$22+'Capital Market Assumptions'!$B$23*'Random Draws'!F402)</f>
        <v>450.58451995970944</v>
      </c>
      <c r="H403" s="5">
        <f>AZ403*EXP('Capital Market Assumptions'!$B$22+'Capital Market Assumptions'!$B$23*'Random Draws'!G402)</f>
        <v>471.43117877214877</v>
      </c>
      <c r="I403" s="5">
        <f>BA403*EXP('Capital Market Assumptions'!$B$22+'Capital Market Assumptions'!$B$23*'Random Draws'!H402)</f>
        <v>476.46950096254864</v>
      </c>
      <c r="J403" s="5">
        <f>BB403*EXP('Capital Market Assumptions'!$B$22+'Capital Market Assumptions'!$B$23*'Random Draws'!I402)</f>
        <v>518.42940615527698</v>
      </c>
      <c r="K403" s="5">
        <f>BC403*EXP('Capital Market Assumptions'!$B$22+'Capital Market Assumptions'!$B$23*'Random Draws'!J402)</f>
        <v>578.39380173538802</v>
      </c>
      <c r="L403" s="5">
        <f>BD403*EXP('Capital Market Assumptions'!$B$22+'Capital Market Assumptions'!$B$23*'Random Draws'!K402)</f>
        <v>613.32578984468114</v>
      </c>
      <c r="M403" s="5">
        <f>BE403*EXP('Capital Market Assumptions'!$B$22+'Capital Market Assumptions'!$B$23*'Random Draws'!L402)</f>
        <v>559.20257366817657</v>
      </c>
      <c r="N403" s="5">
        <f>BF403*EXP('Capital Market Assumptions'!$B$22+'Capital Market Assumptions'!$B$23*'Random Draws'!M402)</f>
        <v>564.14619499287073</v>
      </c>
      <c r="O403" s="5">
        <f>BG403*EXP('Capital Market Assumptions'!$B$22+'Capital Market Assumptions'!$B$23*'Random Draws'!N402)</f>
        <v>565.44222538634745</v>
      </c>
      <c r="P403" s="5">
        <f>BH403*EXP('Capital Market Assumptions'!$B$22+'Capital Market Assumptions'!$B$23*'Random Draws'!O402)</f>
        <v>602.08961324892675</v>
      </c>
      <c r="Q403" s="5">
        <f>BI403*EXP('Capital Market Assumptions'!$B$22+'Capital Market Assumptions'!$B$23*'Random Draws'!P402)</f>
        <v>579.91009235776005</v>
      </c>
      <c r="R403" s="5">
        <f>BJ403*EXP('Capital Market Assumptions'!$B$22+'Capital Market Assumptions'!$B$23*'Random Draws'!Q402)</f>
        <v>545.09115872013967</v>
      </c>
      <c r="S403" s="5">
        <f>BK403*EXP('Capital Market Assumptions'!$B$22+'Capital Market Assumptions'!$B$23*'Random Draws'!R402)</f>
        <v>453.20440268739941</v>
      </c>
      <c r="T403" s="5">
        <f>BL403*EXP('Capital Market Assumptions'!$B$22+'Capital Market Assumptions'!$B$23*'Random Draws'!S402)</f>
        <v>451.60516965906828</v>
      </c>
      <c r="U403" s="5">
        <f>BM403*EXP('Capital Market Assumptions'!$B$22+'Capital Market Assumptions'!$B$23*'Random Draws'!T402)</f>
        <v>436.54687307246724</v>
      </c>
      <c r="V403" s="5">
        <f>BN403*EXP('Capital Market Assumptions'!$B$22+'Capital Market Assumptions'!$B$23*'Random Draws'!U402)</f>
        <v>492.38509923968417</v>
      </c>
      <c r="X403">
        <f t="shared" si="217"/>
        <v>4.2999999999999261E-2</v>
      </c>
      <c r="Y403">
        <f t="shared" si="218"/>
        <v>1.0600000000000023</v>
      </c>
      <c r="Z403">
        <f t="shared" si="219"/>
        <v>2.0930000000000035</v>
      </c>
      <c r="AA403">
        <f t="shared" si="220"/>
        <v>3.1530000000000058</v>
      </c>
      <c r="AB403">
        <f t="shared" si="221"/>
        <v>4.2659999999999911</v>
      </c>
      <c r="AC403">
        <f t="shared" si="222"/>
        <v>5.3020000000000067</v>
      </c>
      <c r="AD403">
        <f t="shared" si="223"/>
        <v>6.3569999999999993</v>
      </c>
      <c r="AE403">
        <f t="shared" si="224"/>
        <v>7.3900000000000006</v>
      </c>
      <c r="AF403">
        <f t="shared" si="225"/>
        <v>8.3549999999999898</v>
      </c>
      <c r="AG403">
        <f t="shared" si="226"/>
        <v>9.2480000000000047</v>
      </c>
      <c r="AH403">
        <v>9.9540000000000006</v>
      </c>
      <c r="AI403">
        <v>10.536</v>
      </c>
      <c r="AJ403">
        <v>11.061999999999999</v>
      </c>
      <c r="AK403">
        <v>11.587</v>
      </c>
      <c r="AL403">
        <v>12.256</v>
      </c>
      <c r="AM403">
        <v>12.815</v>
      </c>
      <c r="AN403">
        <v>13.287000000000001</v>
      </c>
      <c r="AO403">
        <v>13.785</v>
      </c>
      <c r="AP403">
        <v>14.218999999999999</v>
      </c>
      <c r="AQ403">
        <v>14.718999999999999</v>
      </c>
      <c r="AS403">
        <f t="shared" si="215"/>
        <v>471</v>
      </c>
      <c r="AT403">
        <f t="shared" si="215"/>
        <v>471</v>
      </c>
      <c r="AU403">
        <f t="shared" si="215"/>
        <v>471</v>
      </c>
      <c r="AV403" s="5">
        <f t="shared" si="227"/>
        <v>497.73077912223107</v>
      </c>
      <c r="AW403" s="5">
        <f t="shared" si="228"/>
        <v>551.11474406566822</v>
      </c>
      <c r="AX403" s="5">
        <f t="shared" si="229"/>
        <v>501.83526198637384</v>
      </c>
      <c r="AY403" s="5">
        <f t="shared" si="230"/>
        <v>499.78443520135585</v>
      </c>
      <c r="AZ403" s="5">
        <f t="shared" si="231"/>
        <v>446.31851995970942</v>
      </c>
      <c r="BA403" s="5">
        <f t="shared" si="232"/>
        <v>466.12917877214875</v>
      </c>
      <c r="BB403" s="5">
        <f t="shared" si="233"/>
        <v>470.11250096254867</v>
      </c>
      <c r="BC403" s="5">
        <f t="shared" si="234"/>
        <v>511.03940615527699</v>
      </c>
      <c r="BD403" s="5">
        <f t="shared" si="235"/>
        <v>570.03880173538801</v>
      </c>
      <c r="BE403" s="5">
        <f t="shared" si="236"/>
        <v>604.07778984468109</v>
      </c>
      <c r="BF403" s="5">
        <f t="shared" si="237"/>
        <v>549.24857366817662</v>
      </c>
      <c r="BG403" s="5">
        <f t="shared" si="238"/>
        <v>553.61019499287079</v>
      </c>
      <c r="BH403" s="5">
        <f t="shared" si="239"/>
        <v>554.38022538634743</v>
      </c>
      <c r="BI403" s="5">
        <f t="shared" si="240"/>
        <v>590.50261324892676</v>
      </c>
      <c r="BJ403" s="5">
        <f t="shared" si="241"/>
        <v>567.65409235776008</v>
      </c>
      <c r="BK403" s="5">
        <f t="shared" si="242"/>
        <v>532.27615872013962</v>
      </c>
      <c r="BL403" s="5">
        <f t="shared" si="243"/>
        <v>439.91740268739943</v>
      </c>
      <c r="BM403" s="5">
        <f t="shared" si="244"/>
        <v>437.82016965906826</v>
      </c>
      <c r="BN403" s="5">
        <f t="shared" si="245"/>
        <v>422.32787307246724</v>
      </c>
      <c r="BO403" s="5">
        <f t="shared" si="246"/>
        <v>477.66609923968417</v>
      </c>
    </row>
    <row r="404" spans="1:67" x14ac:dyDescent="0.3">
      <c r="A404">
        <f t="shared" si="247"/>
        <v>400</v>
      </c>
      <c r="B404">
        <f t="shared" si="216"/>
        <v>471</v>
      </c>
      <c r="C404" s="5">
        <f>AU404*EXP('Capital Market Assumptions'!$B$22+'Capital Market Assumptions'!$B$23*'Random Draws'!B403)</f>
        <v>547.43415103171344</v>
      </c>
      <c r="D404" s="5">
        <f>AV404*EXP('Capital Market Assumptions'!$B$22+'Capital Market Assumptions'!$B$23*'Random Draws'!C403)</f>
        <v>630.41049177236061</v>
      </c>
      <c r="E404" s="5">
        <f>AW404*EXP('Capital Market Assumptions'!$B$22+'Capital Market Assumptions'!$B$23*'Random Draws'!D403)</f>
        <v>558.75005563305342</v>
      </c>
      <c r="F404" s="5">
        <f>AX404*EXP('Capital Market Assumptions'!$B$22+'Capital Market Assumptions'!$B$23*'Random Draws'!E403)</f>
        <v>592.66819103783757</v>
      </c>
      <c r="G404" s="5">
        <f>AY404*EXP('Capital Market Assumptions'!$B$22+'Capital Market Assumptions'!$B$23*'Random Draws'!F403)</f>
        <v>729.84158482276246</v>
      </c>
      <c r="H404" s="5">
        <f>AZ404*EXP('Capital Market Assumptions'!$B$22+'Capital Market Assumptions'!$B$23*'Random Draws'!G403)</f>
        <v>997.8564947807165</v>
      </c>
      <c r="I404" s="5">
        <f>BA404*EXP('Capital Market Assumptions'!$B$22+'Capital Market Assumptions'!$B$23*'Random Draws'!H403)</f>
        <v>1173.5625344278724</v>
      </c>
      <c r="J404" s="5">
        <f>BB404*EXP('Capital Market Assumptions'!$B$22+'Capital Market Assumptions'!$B$23*'Random Draws'!I403)</f>
        <v>1352.1772816866348</v>
      </c>
      <c r="K404" s="5">
        <f>BC404*EXP('Capital Market Assumptions'!$B$22+'Capital Market Assumptions'!$B$23*'Random Draws'!J403)</f>
        <v>1511.9785680871594</v>
      </c>
      <c r="L404" s="5">
        <f>BD404*EXP('Capital Market Assumptions'!$B$22+'Capital Market Assumptions'!$B$23*'Random Draws'!K403)</f>
        <v>1314.6294358120483</v>
      </c>
      <c r="M404" s="5">
        <f>BE404*EXP('Capital Market Assumptions'!$B$22+'Capital Market Assumptions'!$B$23*'Random Draws'!L403)</f>
        <v>1071.4422728566021</v>
      </c>
      <c r="N404" s="5">
        <f>BF404*EXP('Capital Market Assumptions'!$B$22+'Capital Market Assumptions'!$B$23*'Random Draws'!M403)</f>
        <v>1077.7879002327775</v>
      </c>
      <c r="O404" s="5">
        <f>BG404*EXP('Capital Market Assumptions'!$B$22+'Capital Market Assumptions'!$B$23*'Random Draws'!N403)</f>
        <v>1158.713656244051</v>
      </c>
      <c r="P404" s="5">
        <f>BH404*EXP('Capital Market Assumptions'!$B$22+'Capital Market Assumptions'!$B$23*'Random Draws'!O403)</f>
        <v>1459.3843372979657</v>
      </c>
      <c r="Q404" s="5">
        <f>BI404*EXP('Capital Market Assumptions'!$B$22+'Capital Market Assumptions'!$B$23*'Random Draws'!P403)</f>
        <v>1581.5691807276705</v>
      </c>
      <c r="R404" s="5">
        <f>BJ404*EXP('Capital Market Assumptions'!$B$22+'Capital Market Assumptions'!$B$23*'Random Draws'!Q403)</f>
        <v>1912.0120149787729</v>
      </c>
      <c r="S404" s="5">
        <f>BK404*EXP('Capital Market Assumptions'!$B$22+'Capital Market Assumptions'!$B$23*'Random Draws'!R403)</f>
        <v>2293.3789225435203</v>
      </c>
      <c r="T404" s="5">
        <f>BL404*EXP('Capital Market Assumptions'!$B$22+'Capital Market Assumptions'!$B$23*'Random Draws'!S403)</f>
        <v>2767.4849007588473</v>
      </c>
      <c r="U404" s="5">
        <f>BM404*EXP('Capital Market Assumptions'!$B$22+'Capital Market Assumptions'!$B$23*'Random Draws'!T403)</f>
        <v>2767.860912094327</v>
      </c>
      <c r="V404" s="5">
        <f>BN404*EXP('Capital Market Assumptions'!$B$22+'Capital Market Assumptions'!$B$23*'Random Draws'!U403)</f>
        <v>3526.9217747351904</v>
      </c>
      <c r="X404">
        <f t="shared" si="217"/>
        <v>4.2999999999999261E-2</v>
      </c>
      <c r="Y404">
        <f t="shared" si="218"/>
        <v>1.0600000000000023</v>
      </c>
      <c r="Z404">
        <f t="shared" si="219"/>
        <v>2.0930000000000035</v>
      </c>
      <c r="AA404">
        <f t="shared" si="220"/>
        <v>3.1530000000000058</v>
      </c>
      <c r="AB404">
        <f t="shared" si="221"/>
        <v>4.2659999999999911</v>
      </c>
      <c r="AC404">
        <f t="shared" si="222"/>
        <v>5.3020000000000067</v>
      </c>
      <c r="AD404">
        <f t="shared" si="223"/>
        <v>6.3569999999999993</v>
      </c>
      <c r="AE404">
        <f t="shared" si="224"/>
        <v>7.3900000000000006</v>
      </c>
      <c r="AF404">
        <f t="shared" si="225"/>
        <v>8.3549999999999898</v>
      </c>
      <c r="AG404">
        <f t="shared" si="226"/>
        <v>9.2480000000000047</v>
      </c>
      <c r="AH404">
        <v>9.9540000000000006</v>
      </c>
      <c r="AI404">
        <v>10.536</v>
      </c>
      <c r="AJ404">
        <v>11.061999999999999</v>
      </c>
      <c r="AK404">
        <v>11.587</v>
      </c>
      <c r="AL404">
        <v>12.256</v>
      </c>
      <c r="AM404">
        <v>12.815</v>
      </c>
      <c r="AN404">
        <v>13.287000000000001</v>
      </c>
      <c r="AO404">
        <v>13.785</v>
      </c>
      <c r="AP404">
        <v>14.218999999999999</v>
      </c>
      <c r="AQ404">
        <v>14.718999999999999</v>
      </c>
      <c r="AS404">
        <f t="shared" si="215"/>
        <v>471</v>
      </c>
      <c r="AT404">
        <f t="shared" si="215"/>
        <v>471</v>
      </c>
      <c r="AU404">
        <f t="shared" si="215"/>
        <v>471</v>
      </c>
      <c r="AV404" s="5">
        <f t="shared" si="227"/>
        <v>547.39115103171343</v>
      </c>
      <c r="AW404" s="5">
        <f t="shared" si="228"/>
        <v>629.35049177236056</v>
      </c>
      <c r="AX404" s="5">
        <f t="shared" si="229"/>
        <v>556.65705563305346</v>
      </c>
      <c r="AY404" s="5">
        <f t="shared" si="230"/>
        <v>589.51519103783755</v>
      </c>
      <c r="AZ404" s="5">
        <f t="shared" si="231"/>
        <v>725.57558482276249</v>
      </c>
      <c r="BA404" s="5">
        <f t="shared" si="232"/>
        <v>992.55449478071648</v>
      </c>
      <c r="BB404" s="5">
        <f t="shared" si="233"/>
        <v>1167.2055344278724</v>
      </c>
      <c r="BC404" s="5">
        <f t="shared" si="234"/>
        <v>1344.7872816866347</v>
      </c>
      <c r="BD404" s="5">
        <f t="shared" si="235"/>
        <v>1503.6235680871594</v>
      </c>
      <c r="BE404" s="5">
        <f t="shared" si="236"/>
        <v>1305.3814358120483</v>
      </c>
      <c r="BF404" s="5">
        <f t="shared" si="237"/>
        <v>1061.4882728566022</v>
      </c>
      <c r="BG404" s="5">
        <f t="shared" si="238"/>
        <v>1067.2519002327774</v>
      </c>
      <c r="BH404" s="5">
        <f t="shared" si="239"/>
        <v>1147.6516562440511</v>
      </c>
      <c r="BI404" s="5">
        <f t="shared" si="240"/>
        <v>1447.7973372979657</v>
      </c>
      <c r="BJ404" s="5">
        <f t="shared" si="241"/>
        <v>1569.3131807276704</v>
      </c>
      <c r="BK404" s="5">
        <f t="shared" si="242"/>
        <v>1899.1970149787728</v>
      </c>
      <c r="BL404" s="5">
        <f t="shared" si="243"/>
        <v>2280.0919225435205</v>
      </c>
      <c r="BM404" s="5">
        <f t="shared" si="244"/>
        <v>2753.6999007588474</v>
      </c>
      <c r="BN404" s="5">
        <f t="shared" si="245"/>
        <v>2753.6419120943269</v>
      </c>
      <c r="BO404" s="5">
        <f t="shared" si="246"/>
        <v>3512.2027747351904</v>
      </c>
    </row>
    <row r="405" spans="1:67" x14ac:dyDescent="0.3">
      <c r="A405">
        <f t="shared" si="247"/>
        <v>401</v>
      </c>
      <c r="B405">
        <f t="shared" si="216"/>
        <v>471</v>
      </c>
      <c r="C405" s="5">
        <f>AU405*EXP('Capital Market Assumptions'!$B$22+'Capital Market Assumptions'!$B$23*'Random Draws'!B404)</f>
        <v>520.73731235665605</v>
      </c>
      <c r="D405" s="5">
        <f>AV405*EXP('Capital Market Assumptions'!$B$22+'Capital Market Assumptions'!$B$23*'Random Draws'!C404)</f>
        <v>708.63596905406132</v>
      </c>
      <c r="E405" s="5">
        <f>AW405*EXP('Capital Market Assumptions'!$B$22+'Capital Market Assumptions'!$B$23*'Random Draws'!D404)</f>
        <v>698.31991198244327</v>
      </c>
      <c r="F405" s="5">
        <f>AX405*EXP('Capital Market Assumptions'!$B$22+'Capital Market Assumptions'!$B$23*'Random Draws'!E404)</f>
        <v>746.31559202272854</v>
      </c>
      <c r="G405" s="5">
        <f>AY405*EXP('Capital Market Assumptions'!$B$22+'Capital Market Assumptions'!$B$23*'Random Draws'!F404)</f>
        <v>776.37363326793309</v>
      </c>
      <c r="H405" s="5">
        <f>AZ405*EXP('Capital Market Assumptions'!$B$22+'Capital Market Assumptions'!$B$23*'Random Draws'!G404)</f>
        <v>827.45125358176449</v>
      </c>
      <c r="I405" s="5">
        <f>BA405*EXP('Capital Market Assumptions'!$B$22+'Capital Market Assumptions'!$B$23*'Random Draws'!H404)</f>
        <v>829.08819039675598</v>
      </c>
      <c r="J405" s="5">
        <f>BB405*EXP('Capital Market Assumptions'!$B$22+'Capital Market Assumptions'!$B$23*'Random Draws'!I404)</f>
        <v>756.65884445162953</v>
      </c>
      <c r="K405" s="5">
        <f>BC405*EXP('Capital Market Assumptions'!$B$22+'Capital Market Assumptions'!$B$23*'Random Draws'!J404)</f>
        <v>860.89314767837254</v>
      </c>
      <c r="L405" s="5">
        <f>BD405*EXP('Capital Market Assumptions'!$B$22+'Capital Market Assumptions'!$B$23*'Random Draws'!K404)</f>
        <v>981.07408825519337</v>
      </c>
      <c r="M405" s="5">
        <f>BE405*EXP('Capital Market Assumptions'!$B$22+'Capital Market Assumptions'!$B$23*'Random Draws'!L404)</f>
        <v>917.36808343798339</v>
      </c>
      <c r="N405" s="5">
        <f>BF405*EXP('Capital Market Assumptions'!$B$22+'Capital Market Assumptions'!$B$23*'Random Draws'!M404)</f>
        <v>933.74955217046124</v>
      </c>
      <c r="O405" s="5">
        <f>BG405*EXP('Capital Market Assumptions'!$B$22+'Capital Market Assumptions'!$B$23*'Random Draws'!N404)</f>
        <v>1039.2248009769023</v>
      </c>
      <c r="P405" s="5">
        <f>BH405*EXP('Capital Market Assumptions'!$B$22+'Capital Market Assumptions'!$B$23*'Random Draws'!O404)</f>
        <v>1086.947181655411</v>
      </c>
      <c r="Q405" s="5">
        <f>BI405*EXP('Capital Market Assumptions'!$B$22+'Capital Market Assumptions'!$B$23*'Random Draws'!P404)</f>
        <v>1114.2673966960435</v>
      </c>
      <c r="R405" s="5">
        <f>BJ405*EXP('Capital Market Assumptions'!$B$22+'Capital Market Assumptions'!$B$23*'Random Draws'!Q404)</f>
        <v>888.42193136786943</v>
      </c>
      <c r="S405" s="5">
        <f>BK405*EXP('Capital Market Assumptions'!$B$22+'Capital Market Assumptions'!$B$23*'Random Draws'!R404)</f>
        <v>879.01345877878191</v>
      </c>
      <c r="T405" s="5">
        <f>BL405*EXP('Capital Market Assumptions'!$B$22+'Capital Market Assumptions'!$B$23*'Random Draws'!S404)</f>
        <v>786.86420308373295</v>
      </c>
      <c r="U405" s="5">
        <f>BM405*EXP('Capital Market Assumptions'!$B$22+'Capital Market Assumptions'!$B$23*'Random Draws'!T404)</f>
        <v>861.63925364459897</v>
      </c>
      <c r="V405" s="5">
        <f>BN405*EXP('Capital Market Assumptions'!$B$22+'Capital Market Assumptions'!$B$23*'Random Draws'!U404)</f>
        <v>686.24066395740442</v>
      </c>
      <c r="X405">
        <f t="shared" si="217"/>
        <v>4.2999999999999261E-2</v>
      </c>
      <c r="Y405">
        <f t="shared" si="218"/>
        <v>1.0600000000000023</v>
      </c>
      <c r="Z405">
        <f t="shared" si="219"/>
        <v>2.0930000000000035</v>
      </c>
      <c r="AA405">
        <f t="shared" si="220"/>
        <v>3.1530000000000058</v>
      </c>
      <c r="AB405">
        <f t="shared" si="221"/>
        <v>4.2659999999999911</v>
      </c>
      <c r="AC405">
        <f t="shared" si="222"/>
        <v>5.3020000000000067</v>
      </c>
      <c r="AD405">
        <f t="shared" si="223"/>
        <v>6.3569999999999993</v>
      </c>
      <c r="AE405">
        <f t="shared" si="224"/>
        <v>7.3900000000000006</v>
      </c>
      <c r="AF405">
        <f t="shared" si="225"/>
        <v>8.3549999999999898</v>
      </c>
      <c r="AG405">
        <f t="shared" si="226"/>
        <v>9.2480000000000047</v>
      </c>
      <c r="AH405">
        <v>9.9540000000000006</v>
      </c>
      <c r="AI405">
        <v>10.536</v>
      </c>
      <c r="AJ405">
        <v>11.061999999999999</v>
      </c>
      <c r="AK405">
        <v>11.587</v>
      </c>
      <c r="AL405">
        <v>12.256</v>
      </c>
      <c r="AM405">
        <v>12.815</v>
      </c>
      <c r="AN405">
        <v>13.287000000000001</v>
      </c>
      <c r="AO405">
        <v>13.785</v>
      </c>
      <c r="AP405">
        <v>14.218999999999999</v>
      </c>
      <c r="AQ405">
        <v>14.718999999999999</v>
      </c>
      <c r="AS405">
        <f t="shared" ref="AS405:AU424" si="248">initial_value</f>
        <v>471</v>
      </c>
      <c r="AT405">
        <f t="shared" si="248"/>
        <v>471</v>
      </c>
      <c r="AU405">
        <f t="shared" si="248"/>
        <v>471</v>
      </c>
      <c r="AV405" s="5">
        <f t="shared" si="227"/>
        <v>520.69431235665604</v>
      </c>
      <c r="AW405" s="5">
        <f t="shared" si="228"/>
        <v>707.57596905406126</v>
      </c>
      <c r="AX405" s="5">
        <f t="shared" si="229"/>
        <v>696.22691198244331</v>
      </c>
      <c r="AY405" s="5">
        <f t="shared" si="230"/>
        <v>743.16259202272852</v>
      </c>
      <c r="AZ405" s="5">
        <f t="shared" si="231"/>
        <v>772.10763326793312</v>
      </c>
      <c r="BA405" s="5">
        <f t="shared" si="232"/>
        <v>822.14925358176447</v>
      </c>
      <c r="BB405" s="5">
        <f t="shared" si="233"/>
        <v>822.73119039675601</v>
      </c>
      <c r="BC405" s="5">
        <f t="shared" si="234"/>
        <v>749.26884445162955</v>
      </c>
      <c r="BD405" s="5">
        <f t="shared" si="235"/>
        <v>852.53814767837252</v>
      </c>
      <c r="BE405" s="5">
        <f t="shared" si="236"/>
        <v>971.82608825519333</v>
      </c>
      <c r="BF405" s="5">
        <f t="shared" si="237"/>
        <v>907.41408343798344</v>
      </c>
      <c r="BG405" s="5">
        <f t="shared" si="238"/>
        <v>923.2135521704613</v>
      </c>
      <c r="BH405" s="5">
        <f t="shared" si="239"/>
        <v>1028.1628009769024</v>
      </c>
      <c r="BI405" s="5">
        <f t="shared" si="240"/>
        <v>1075.360181655411</v>
      </c>
      <c r="BJ405" s="5">
        <f t="shared" si="241"/>
        <v>1102.0113966960434</v>
      </c>
      <c r="BK405" s="5">
        <f t="shared" si="242"/>
        <v>875.60693136786938</v>
      </c>
      <c r="BL405" s="5">
        <f t="shared" si="243"/>
        <v>865.72645877878188</v>
      </c>
      <c r="BM405" s="5">
        <f t="shared" si="244"/>
        <v>773.07920308373298</v>
      </c>
      <c r="BN405" s="5">
        <f t="shared" si="245"/>
        <v>847.42025364459892</v>
      </c>
      <c r="BO405" s="5">
        <f t="shared" si="246"/>
        <v>671.52166395740437</v>
      </c>
    </row>
    <row r="406" spans="1:67" x14ac:dyDescent="0.3">
      <c r="A406">
        <f t="shared" si="247"/>
        <v>402</v>
      </c>
      <c r="B406">
        <f t="shared" si="216"/>
        <v>471</v>
      </c>
      <c r="C406" s="5">
        <f>AU406*EXP('Capital Market Assumptions'!$B$22+'Capital Market Assumptions'!$B$23*'Random Draws'!B405)</f>
        <v>534.53344977816994</v>
      </c>
      <c r="D406" s="5">
        <f>AV406*EXP('Capital Market Assumptions'!$B$22+'Capital Market Assumptions'!$B$23*'Random Draws'!C405)</f>
        <v>556.13040978205743</v>
      </c>
      <c r="E406" s="5">
        <f>AW406*EXP('Capital Market Assumptions'!$B$22+'Capital Market Assumptions'!$B$23*'Random Draws'!D405)</f>
        <v>511.59984759628293</v>
      </c>
      <c r="F406" s="5">
        <f>AX406*EXP('Capital Market Assumptions'!$B$22+'Capital Market Assumptions'!$B$23*'Random Draws'!E405)</f>
        <v>476.70864079510278</v>
      </c>
      <c r="G406" s="5">
        <f>AY406*EXP('Capital Market Assumptions'!$B$22+'Capital Market Assumptions'!$B$23*'Random Draws'!F405)</f>
        <v>504.54023332561314</v>
      </c>
      <c r="H406" s="5">
        <f>AZ406*EXP('Capital Market Assumptions'!$B$22+'Capital Market Assumptions'!$B$23*'Random Draws'!G405)</f>
        <v>479.13735796436725</v>
      </c>
      <c r="I406" s="5">
        <f>BA406*EXP('Capital Market Assumptions'!$B$22+'Capital Market Assumptions'!$B$23*'Random Draws'!H405)</f>
        <v>484.8223874078389</v>
      </c>
      <c r="J406" s="5">
        <f>BB406*EXP('Capital Market Assumptions'!$B$22+'Capital Market Assumptions'!$B$23*'Random Draws'!I405)</f>
        <v>519.53046324938441</v>
      </c>
      <c r="K406" s="5">
        <f>BC406*EXP('Capital Market Assumptions'!$B$22+'Capital Market Assumptions'!$B$23*'Random Draws'!J405)</f>
        <v>625.56611861718739</v>
      </c>
      <c r="L406" s="5">
        <f>BD406*EXP('Capital Market Assumptions'!$B$22+'Capital Market Assumptions'!$B$23*'Random Draws'!K405)</f>
        <v>660.09462273011354</v>
      </c>
      <c r="M406" s="5">
        <f>BE406*EXP('Capital Market Assumptions'!$B$22+'Capital Market Assumptions'!$B$23*'Random Draws'!L405)</f>
        <v>721.73909354417708</v>
      </c>
      <c r="N406" s="5">
        <f>BF406*EXP('Capital Market Assumptions'!$B$22+'Capital Market Assumptions'!$B$23*'Random Draws'!M405)</f>
        <v>784.11304689405642</v>
      </c>
      <c r="O406" s="5">
        <f>BG406*EXP('Capital Market Assumptions'!$B$22+'Capital Market Assumptions'!$B$23*'Random Draws'!N405)</f>
        <v>916.75692003052143</v>
      </c>
      <c r="P406" s="5">
        <f>BH406*EXP('Capital Market Assumptions'!$B$22+'Capital Market Assumptions'!$B$23*'Random Draws'!O405)</f>
        <v>1209.8949686778562</v>
      </c>
      <c r="Q406" s="5">
        <f>BI406*EXP('Capital Market Assumptions'!$B$22+'Capital Market Assumptions'!$B$23*'Random Draws'!P405)</f>
        <v>1114.1775973154511</v>
      </c>
      <c r="R406" s="5">
        <f>BJ406*EXP('Capital Market Assumptions'!$B$22+'Capital Market Assumptions'!$B$23*'Random Draws'!Q405)</f>
        <v>1230.5624756421546</v>
      </c>
      <c r="S406" s="5">
        <f>BK406*EXP('Capital Market Assumptions'!$B$22+'Capital Market Assumptions'!$B$23*'Random Draws'!R405)</f>
        <v>1410.3427391378589</v>
      </c>
      <c r="T406" s="5">
        <f>BL406*EXP('Capital Market Assumptions'!$B$22+'Capital Market Assumptions'!$B$23*'Random Draws'!S405)</f>
        <v>1448.4236345075835</v>
      </c>
      <c r="U406" s="5">
        <f>BM406*EXP('Capital Market Assumptions'!$B$22+'Capital Market Assumptions'!$B$23*'Random Draws'!T405)</f>
        <v>1533.6141777977045</v>
      </c>
      <c r="V406" s="5">
        <f>BN406*EXP('Capital Market Assumptions'!$B$22+'Capital Market Assumptions'!$B$23*'Random Draws'!U405)</f>
        <v>1410.6822010103583</v>
      </c>
      <c r="X406">
        <f t="shared" si="217"/>
        <v>4.2999999999999261E-2</v>
      </c>
      <c r="Y406">
        <f t="shared" si="218"/>
        <v>1.0600000000000023</v>
      </c>
      <c r="Z406">
        <f t="shared" si="219"/>
        <v>2.0930000000000035</v>
      </c>
      <c r="AA406">
        <f t="shared" si="220"/>
        <v>3.1530000000000058</v>
      </c>
      <c r="AB406">
        <f t="shared" si="221"/>
        <v>4.2659999999999911</v>
      </c>
      <c r="AC406">
        <f t="shared" si="222"/>
        <v>5.3020000000000067</v>
      </c>
      <c r="AD406">
        <f t="shared" si="223"/>
        <v>6.3569999999999993</v>
      </c>
      <c r="AE406">
        <f t="shared" si="224"/>
        <v>7.3900000000000006</v>
      </c>
      <c r="AF406">
        <f t="shared" si="225"/>
        <v>8.3549999999999898</v>
      </c>
      <c r="AG406">
        <f t="shared" si="226"/>
        <v>9.2480000000000047</v>
      </c>
      <c r="AH406">
        <v>9.9540000000000006</v>
      </c>
      <c r="AI406">
        <v>10.536</v>
      </c>
      <c r="AJ406">
        <v>11.061999999999999</v>
      </c>
      <c r="AK406">
        <v>11.587</v>
      </c>
      <c r="AL406">
        <v>12.256</v>
      </c>
      <c r="AM406">
        <v>12.815</v>
      </c>
      <c r="AN406">
        <v>13.287000000000001</v>
      </c>
      <c r="AO406">
        <v>13.785</v>
      </c>
      <c r="AP406">
        <v>14.218999999999999</v>
      </c>
      <c r="AQ406">
        <v>14.718999999999999</v>
      </c>
      <c r="AS406">
        <f t="shared" si="248"/>
        <v>471</v>
      </c>
      <c r="AT406">
        <f t="shared" si="248"/>
        <v>471</v>
      </c>
      <c r="AU406">
        <f t="shared" si="248"/>
        <v>471</v>
      </c>
      <c r="AV406" s="5">
        <f t="shared" si="227"/>
        <v>534.49044977816993</v>
      </c>
      <c r="AW406" s="5">
        <f t="shared" si="228"/>
        <v>555.07040978205737</v>
      </c>
      <c r="AX406" s="5">
        <f t="shared" si="229"/>
        <v>509.50684759628291</v>
      </c>
      <c r="AY406" s="5">
        <f t="shared" si="230"/>
        <v>473.55564079510276</v>
      </c>
      <c r="AZ406" s="5">
        <f t="shared" si="231"/>
        <v>500.27423332561318</v>
      </c>
      <c r="BA406" s="5">
        <f t="shared" si="232"/>
        <v>473.83535796436723</v>
      </c>
      <c r="BB406" s="5">
        <f t="shared" si="233"/>
        <v>478.46538740783888</v>
      </c>
      <c r="BC406" s="5">
        <f t="shared" si="234"/>
        <v>512.14046324938442</v>
      </c>
      <c r="BD406" s="5">
        <f t="shared" si="235"/>
        <v>617.21111861718737</v>
      </c>
      <c r="BE406" s="5">
        <f t="shared" si="236"/>
        <v>650.84662273011349</v>
      </c>
      <c r="BF406" s="5">
        <f t="shared" si="237"/>
        <v>711.78509354417713</v>
      </c>
      <c r="BG406" s="5">
        <f t="shared" si="238"/>
        <v>773.57704689405648</v>
      </c>
      <c r="BH406" s="5">
        <f t="shared" si="239"/>
        <v>905.69492003052142</v>
      </c>
      <c r="BI406" s="5">
        <f t="shared" si="240"/>
        <v>1198.3079686778563</v>
      </c>
      <c r="BJ406" s="5">
        <f t="shared" si="241"/>
        <v>1101.921597315451</v>
      </c>
      <c r="BK406" s="5">
        <f t="shared" si="242"/>
        <v>1217.7474756421545</v>
      </c>
      <c r="BL406" s="5">
        <f t="shared" si="243"/>
        <v>1397.0557391378588</v>
      </c>
      <c r="BM406" s="5">
        <f t="shared" si="244"/>
        <v>1434.6386345075834</v>
      </c>
      <c r="BN406" s="5">
        <f t="shared" si="245"/>
        <v>1519.3951777977045</v>
      </c>
      <c r="BO406" s="5">
        <f t="shared" si="246"/>
        <v>1395.9632010103583</v>
      </c>
    </row>
    <row r="407" spans="1:67" x14ac:dyDescent="0.3">
      <c r="A407">
        <f t="shared" si="247"/>
        <v>403</v>
      </c>
      <c r="B407">
        <f t="shared" si="216"/>
        <v>471</v>
      </c>
      <c r="C407" s="5">
        <f>AU407*EXP('Capital Market Assumptions'!$B$22+'Capital Market Assumptions'!$B$23*'Random Draws'!B406)</f>
        <v>424.62991365311683</v>
      </c>
      <c r="D407" s="5">
        <f>AV407*EXP('Capital Market Assumptions'!$B$22+'Capital Market Assumptions'!$B$23*'Random Draws'!C406)</f>
        <v>620.2769962761131</v>
      </c>
      <c r="E407" s="5">
        <f>AW407*EXP('Capital Market Assumptions'!$B$22+'Capital Market Assumptions'!$B$23*'Random Draws'!D406)</f>
        <v>638.00152640507588</v>
      </c>
      <c r="F407" s="5">
        <f>AX407*EXP('Capital Market Assumptions'!$B$22+'Capital Market Assumptions'!$B$23*'Random Draws'!E406)</f>
        <v>698.15982239632592</v>
      </c>
      <c r="G407" s="5">
        <f>AY407*EXP('Capital Market Assumptions'!$B$22+'Capital Market Assumptions'!$B$23*'Random Draws'!F406)</f>
        <v>822.01244835907266</v>
      </c>
      <c r="H407" s="5">
        <f>AZ407*EXP('Capital Market Assumptions'!$B$22+'Capital Market Assumptions'!$B$23*'Random Draws'!G406)</f>
        <v>869.55992331607308</v>
      </c>
      <c r="I407" s="5">
        <f>BA407*EXP('Capital Market Assumptions'!$B$22+'Capital Market Assumptions'!$B$23*'Random Draws'!H406)</f>
        <v>848.34065159235274</v>
      </c>
      <c r="J407" s="5">
        <f>BB407*EXP('Capital Market Assumptions'!$B$22+'Capital Market Assumptions'!$B$23*'Random Draws'!I406)</f>
        <v>1173.1073428452751</v>
      </c>
      <c r="K407" s="5">
        <f>BC407*EXP('Capital Market Assumptions'!$B$22+'Capital Market Assumptions'!$B$23*'Random Draws'!J406)</f>
        <v>998.49640906063973</v>
      </c>
      <c r="L407" s="5">
        <f>BD407*EXP('Capital Market Assumptions'!$B$22+'Capital Market Assumptions'!$B$23*'Random Draws'!K406)</f>
        <v>1092.6994759923023</v>
      </c>
      <c r="M407" s="5">
        <f>BE407*EXP('Capital Market Assumptions'!$B$22+'Capital Market Assumptions'!$B$23*'Random Draws'!L406)</f>
        <v>1343.9925339180636</v>
      </c>
      <c r="N407" s="5">
        <f>BF407*EXP('Capital Market Assumptions'!$B$22+'Capital Market Assumptions'!$B$23*'Random Draws'!M406)</f>
        <v>1267.2204400919529</v>
      </c>
      <c r="O407" s="5">
        <f>BG407*EXP('Capital Market Assumptions'!$B$22+'Capital Market Assumptions'!$B$23*'Random Draws'!N406)</f>
        <v>1529.3486811269886</v>
      </c>
      <c r="P407" s="5">
        <f>BH407*EXP('Capital Market Assumptions'!$B$22+'Capital Market Assumptions'!$B$23*'Random Draws'!O406)</f>
        <v>1631.0039143921517</v>
      </c>
      <c r="Q407" s="5">
        <f>BI407*EXP('Capital Market Assumptions'!$B$22+'Capital Market Assumptions'!$B$23*'Random Draws'!P406)</f>
        <v>2009.8642346154768</v>
      </c>
      <c r="R407" s="5">
        <f>BJ407*EXP('Capital Market Assumptions'!$B$22+'Capital Market Assumptions'!$B$23*'Random Draws'!Q406)</f>
        <v>2281.8058904299482</v>
      </c>
      <c r="S407" s="5">
        <f>BK407*EXP('Capital Market Assumptions'!$B$22+'Capital Market Assumptions'!$B$23*'Random Draws'!R406)</f>
        <v>2821.5431634467504</v>
      </c>
      <c r="T407" s="5">
        <f>BL407*EXP('Capital Market Assumptions'!$B$22+'Capital Market Assumptions'!$B$23*'Random Draws'!S406)</f>
        <v>2996.9718124378451</v>
      </c>
      <c r="U407" s="5">
        <f>BM407*EXP('Capital Market Assumptions'!$B$22+'Capital Market Assumptions'!$B$23*'Random Draws'!T406)</f>
        <v>3712.8418237046499</v>
      </c>
      <c r="V407" s="5">
        <f>BN407*EXP('Capital Market Assumptions'!$B$22+'Capital Market Assumptions'!$B$23*'Random Draws'!U406)</f>
        <v>4012.8905492936474</v>
      </c>
      <c r="X407">
        <f t="shared" si="217"/>
        <v>4.2999999999999261E-2</v>
      </c>
      <c r="Y407">
        <f t="shared" si="218"/>
        <v>1.0600000000000023</v>
      </c>
      <c r="Z407">
        <f t="shared" si="219"/>
        <v>2.0930000000000035</v>
      </c>
      <c r="AA407">
        <f t="shared" si="220"/>
        <v>3.1530000000000058</v>
      </c>
      <c r="AB407">
        <f t="shared" si="221"/>
        <v>4.2659999999999911</v>
      </c>
      <c r="AC407">
        <f t="shared" si="222"/>
        <v>5.3020000000000067</v>
      </c>
      <c r="AD407">
        <f t="shared" si="223"/>
        <v>6.3569999999999993</v>
      </c>
      <c r="AE407">
        <f t="shared" si="224"/>
        <v>7.3900000000000006</v>
      </c>
      <c r="AF407">
        <f t="shared" si="225"/>
        <v>8.3549999999999898</v>
      </c>
      <c r="AG407">
        <f t="shared" si="226"/>
        <v>9.2480000000000047</v>
      </c>
      <c r="AH407">
        <v>9.9540000000000006</v>
      </c>
      <c r="AI407">
        <v>10.536</v>
      </c>
      <c r="AJ407">
        <v>11.061999999999999</v>
      </c>
      <c r="AK407">
        <v>11.587</v>
      </c>
      <c r="AL407">
        <v>12.256</v>
      </c>
      <c r="AM407">
        <v>12.815</v>
      </c>
      <c r="AN407">
        <v>13.287000000000001</v>
      </c>
      <c r="AO407">
        <v>13.785</v>
      </c>
      <c r="AP407">
        <v>14.218999999999999</v>
      </c>
      <c r="AQ407">
        <v>14.718999999999999</v>
      </c>
      <c r="AS407">
        <f t="shared" si="248"/>
        <v>471</v>
      </c>
      <c r="AT407">
        <f t="shared" si="248"/>
        <v>471</v>
      </c>
      <c r="AU407">
        <f t="shared" si="248"/>
        <v>471</v>
      </c>
      <c r="AV407" s="5">
        <f t="shared" si="227"/>
        <v>424.58691365311682</v>
      </c>
      <c r="AW407" s="5">
        <f t="shared" si="228"/>
        <v>619.21699627611315</v>
      </c>
      <c r="AX407" s="5">
        <f t="shared" si="229"/>
        <v>635.90852640507592</v>
      </c>
      <c r="AY407" s="5">
        <f t="shared" si="230"/>
        <v>695.0068223963259</v>
      </c>
      <c r="AZ407" s="5">
        <f t="shared" si="231"/>
        <v>817.7464483590727</v>
      </c>
      <c r="BA407" s="5">
        <f t="shared" si="232"/>
        <v>864.25792331607306</v>
      </c>
      <c r="BB407" s="5">
        <f t="shared" si="233"/>
        <v>841.98365159235277</v>
      </c>
      <c r="BC407" s="5">
        <f t="shared" si="234"/>
        <v>1165.717342845275</v>
      </c>
      <c r="BD407" s="5">
        <f t="shared" si="235"/>
        <v>990.14140906063972</v>
      </c>
      <c r="BE407" s="5">
        <f t="shared" si="236"/>
        <v>1083.4514759923022</v>
      </c>
      <c r="BF407" s="5">
        <f t="shared" si="237"/>
        <v>1334.0385339180636</v>
      </c>
      <c r="BG407" s="5">
        <f t="shared" si="238"/>
        <v>1256.6844400919529</v>
      </c>
      <c r="BH407" s="5">
        <f t="shared" si="239"/>
        <v>1518.2866811269887</v>
      </c>
      <c r="BI407" s="5">
        <f t="shared" si="240"/>
        <v>1619.4169143921517</v>
      </c>
      <c r="BJ407" s="5">
        <f t="shared" si="241"/>
        <v>1997.6082346154767</v>
      </c>
      <c r="BK407" s="5">
        <f t="shared" si="242"/>
        <v>2268.9908904299482</v>
      </c>
      <c r="BL407" s="5">
        <f t="shared" si="243"/>
        <v>2808.2561634467506</v>
      </c>
      <c r="BM407" s="5">
        <f t="shared" si="244"/>
        <v>2983.1868124378452</v>
      </c>
      <c r="BN407" s="5">
        <f t="shared" si="245"/>
        <v>3698.6228237046498</v>
      </c>
      <c r="BO407" s="5">
        <f t="shared" si="246"/>
        <v>3998.1715492936473</v>
      </c>
    </row>
    <row r="408" spans="1:67" x14ac:dyDescent="0.3">
      <c r="A408">
        <f t="shared" si="247"/>
        <v>404</v>
      </c>
      <c r="B408">
        <f t="shared" si="216"/>
        <v>471</v>
      </c>
      <c r="C408" s="5">
        <f>AU408*EXP('Capital Market Assumptions'!$B$22+'Capital Market Assumptions'!$B$23*'Random Draws'!B407)</f>
        <v>448.13562358525991</v>
      </c>
      <c r="D408" s="5">
        <f>AV408*EXP('Capital Market Assumptions'!$B$22+'Capital Market Assumptions'!$B$23*'Random Draws'!C407)</f>
        <v>596.00917572263677</v>
      </c>
      <c r="E408" s="5">
        <f>AW408*EXP('Capital Market Assumptions'!$B$22+'Capital Market Assumptions'!$B$23*'Random Draws'!D407)</f>
        <v>543.67766920011923</v>
      </c>
      <c r="F408" s="5">
        <f>AX408*EXP('Capital Market Assumptions'!$B$22+'Capital Market Assumptions'!$B$23*'Random Draws'!E407)</f>
        <v>502.40675254418414</v>
      </c>
      <c r="G408" s="5">
        <f>AY408*EXP('Capital Market Assumptions'!$B$22+'Capital Market Assumptions'!$B$23*'Random Draws'!F407)</f>
        <v>469.39034495634502</v>
      </c>
      <c r="H408" s="5">
        <f>AZ408*EXP('Capital Market Assumptions'!$B$22+'Capital Market Assumptions'!$B$23*'Random Draws'!G407)</f>
        <v>588.89357128537154</v>
      </c>
      <c r="I408" s="5">
        <f>BA408*EXP('Capital Market Assumptions'!$B$22+'Capital Market Assumptions'!$B$23*'Random Draws'!H407)</f>
        <v>567.99061129135112</v>
      </c>
      <c r="J408" s="5">
        <f>BB408*EXP('Capital Market Assumptions'!$B$22+'Capital Market Assumptions'!$B$23*'Random Draws'!I407)</f>
        <v>668.56650777281584</v>
      </c>
      <c r="K408" s="5">
        <f>BC408*EXP('Capital Market Assumptions'!$B$22+'Capital Market Assumptions'!$B$23*'Random Draws'!J407)</f>
        <v>574.98041859304612</v>
      </c>
      <c r="L408" s="5">
        <f>BD408*EXP('Capital Market Assumptions'!$B$22+'Capital Market Assumptions'!$B$23*'Random Draws'!K407)</f>
        <v>624.93524796026668</v>
      </c>
      <c r="M408" s="5">
        <f>BE408*EXP('Capital Market Assumptions'!$B$22+'Capital Market Assumptions'!$B$23*'Random Draws'!L407)</f>
        <v>682.85085119551627</v>
      </c>
      <c r="N408" s="5">
        <f>BF408*EXP('Capital Market Assumptions'!$B$22+'Capital Market Assumptions'!$B$23*'Random Draws'!M407)</f>
        <v>915.33004898829847</v>
      </c>
      <c r="O408" s="5">
        <f>BG408*EXP('Capital Market Assumptions'!$B$22+'Capital Market Assumptions'!$B$23*'Random Draws'!N407)</f>
        <v>968.2748615936946</v>
      </c>
      <c r="P408" s="5">
        <f>BH408*EXP('Capital Market Assumptions'!$B$22+'Capital Market Assumptions'!$B$23*'Random Draws'!O407)</f>
        <v>1082.9479377382495</v>
      </c>
      <c r="Q408" s="5">
        <f>BI408*EXP('Capital Market Assumptions'!$B$22+'Capital Market Assumptions'!$B$23*'Random Draws'!P407)</f>
        <v>1369.7362268721492</v>
      </c>
      <c r="R408" s="5">
        <f>BJ408*EXP('Capital Market Assumptions'!$B$22+'Capital Market Assumptions'!$B$23*'Random Draws'!Q407)</f>
        <v>1691.9337089746846</v>
      </c>
      <c r="S408" s="5">
        <f>BK408*EXP('Capital Market Assumptions'!$B$22+'Capital Market Assumptions'!$B$23*'Random Draws'!R407)</f>
        <v>1967.02199521288</v>
      </c>
      <c r="T408" s="5">
        <f>BL408*EXP('Capital Market Assumptions'!$B$22+'Capital Market Assumptions'!$B$23*'Random Draws'!S407)</f>
        <v>1785.2472006451205</v>
      </c>
      <c r="U408" s="5">
        <f>BM408*EXP('Capital Market Assumptions'!$B$22+'Capital Market Assumptions'!$B$23*'Random Draws'!T407)</f>
        <v>1694.1967827302781</v>
      </c>
      <c r="V408" s="5">
        <f>BN408*EXP('Capital Market Assumptions'!$B$22+'Capital Market Assumptions'!$B$23*'Random Draws'!U407)</f>
        <v>1803.0861993455287</v>
      </c>
      <c r="X408">
        <f t="shared" si="217"/>
        <v>4.2999999999999261E-2</v>
      </c>
      <c r="Y408">
        <f t="shared" si="218"/>
        <v>1.0600000000000023</v>
      </c>
      <c r="Z408">
        <f t="shared" si="219"/>
        <v>2.0930000000000035</v>
      </c>
      <c r="AA408">
        <f t="shared" si="220"/>
        <v>3.1530000000000058</v>
      </c>
      <c r="AB408">
        <f t="shared" si="221"/>
        <v>4.2659999999999911</v>
      </c>
      <c r="AC408">
        <f t="shared" si="222"/>
        <v>5.3020000000000067</v>
      </c>
      <c r="AD408">
        <f t="shared" si="223"/>
        <v>6.3569999999999993</v>
      </c>
      <c r="AE408">
        <f t="shared" si="224"/>
        <v>7.3900000000000006</v>
      </c>
      <c r="AF408">
        <f t="shared" si="225"/>
        <v>8.3549999999999898</v>
      </c>
      <c r="AG408">
        <f t="shared" si="226"/>
        <v>9.2480000000000047</v>
      </c>
      <c r="AH408">
        <v>9.9540000000000006</v>
      </c>
      <c r="AI408">
        <v>10.536</v>
      </c>
      <c r="AJ408">
        <v>11.061999999999999</v>
      </c>
      <c r="AK408">
        <v>11.587</v>
      </c>
      <c r="AL408">
        <v>12.256</v>
      </c>
      <c r="AM408">
        <v>12.815</v>
      </c>
      <c r="AN408">
        <v>13.287000000000001</v>
      </c>
      <c r="AO408">
        <v>13.785</v>
      </c>
      <c r="AP408">
        <v>14.218999999999999</v>
      </c>
      <c r="AQ408">
        <v>14.718999999999999</v>
      </c>
      <c r="AS408">
        <f t="shared" si="248"/>
        <v>471</v>
      </c>
      <c r="AT408">
        <f t="shared" si="248"/>
        <v>471</v>
      </c>
      <c r="AU408">
        <f t="shared" si="248"/>
        <v>471</v>
      </c>
      <c r="AV408" s="5">
        <f t="shared" si="227"/>
        <v>448.0926235852599</v>
      </c>
      <c r="AW408" s="5">
        <f t="shared" si="228"/>
        <v>594.94917572263671</v>
      </c>
      <c r="AX408" s="5">
        <f t="shared" si="229"/>
        <v>541.58466920011927</v>
      </c>
      <c r="AY408" s="5">
        <f t="shared" si="230"/>
        <v>499.25375254418412</v>
      </c>
      <c r="AZ408" s="5">
        <f t="shared" si="231"/>
        <v>465.124344956345</v>
      </c>
      <c r="BA408" s="5">
        <f t="shared" si="232"/>
        <v>583.59157128537151</v>
      </c>
      <c r="BB408" s="5">
        <f t="shared" si="233"/>
        <v>561.63361129135114</v>
      </c>
      <c r="BC408" s="5">
        <f t="shared" si="234"/>
        <v>661.17650777281585</v>
      </c>
      <c r="BD408" s="5">
        <f t="shared" si="235"/>
        <v>566.62541859304611</v>
      </c>
      <c r="BE408" s="5">
        <f t="shared" si="236"/>
        <v>615.68724796026663</v>
      </c>
      <c r="BF408" s="5">
        <f t="shared" si="237"/>
        <v>672.89685119551632</v>
      </c>
      <c r="BG408" s="5">
        <f t="shared" si="238"/>
        <v>904.79404898829853</v>
      </c>
      <c r="BH408" s="5">
        <f t="shared" si="239"/>
        <v>957.21286159369458</v>
      </c>
      <c r="BI408" s="5">
        <f t="shared" si="240"/>
        <v>1071.3609377382495</v>
      </c>
      <c r="BJ408" s="5">
        <f t="shared" si="241"/>
        <v>1357.4802268721492</v>
      </c>
      <c r="BK408" s="5">
        <f t="shared" si="242"/>
        <v>1679.1187089746845</v>
      </c>
      <c r="BL408" s="5">
        <f t="shared" si="243"/>
        <v>1953.73499521288</v>
      </c>
      <c r="BM408" s="5">
        <f t="shared" si="244"/>
        <v>1771.4622006451204</v>
      </c>
      <c r="BN408" s="5">
        <f t="shared" si="245"/>
        <v>1679.977782730278</v>
      </c>
      <c r="BO408" s="5">
        <f t="shared" si="246"/>
        <v>1788.3671993455287</v>
      </c>
    </row>
    <row r="409" spans="1:67" x14ac:dyDescent="0.3">
      <c r="A409">
        <f t="shared" si="247"/>
        <v>405</v>
      </c>
      <c r="B409">
        <f t="shared" si="216"/>
        <v>471</v>
      </c>
      <c r="C409" s="5">
        <f>AU409*EXP('Capital Market Assumptions'!$B$22+'Capital Market Assumptions'!$B$23*'Random Draws'!B408)</f>
        <v>479.06017501499417</v>
      </c>
      <c r="D409" s="5">
        <f>AV409*EXP('Capital Market Assumptions'!$B$22+'Capital Market Assumptions'!$B$23*'Random Draws'!C408)</f>
        <v>594.6377495542298</v>
      </c>
      <c r="E409" s="5">
        <f>AW409*EXP('Capital Market Assumptions'!$B$22+'Capital Market Assumptions'!$B$23*'Random Draws'!D408)</f>
        <v>667.92691397939336</v>
      </c>
      <c r="F409" s="5">
        <f>AX409*EXP('Capital Market Assumptions'!$B$22+'Capital Market Assumptions'!$B$23*'Random Draws'!E408)</f>
        <v>606.60760976066126</v>
      </c>
      <c r="G409" s="5">
        <f>AY409*EXP('Capital Market Assumptions'!$B$22+'Capital Market Assumptions'!$B$23*'Random Draws'!F408)</f>
        <v>613.69097234773221</v>
      </c>
      <c r="H409" s="5">
        <f>AZ409*EXP('Capital Market Assumptions'!$B$22+'Capital Market Assumptions'!$B$23*'Random Draws'!G408)</f>
        <v>665.35474049211234</v>
      </c>
      <c r="I409" s="5">
        <f>BA409*EXP('Capital Market Assumptions'!$B$22+'Capital Market Assumptions'!$B$23*'Random Draws'!H408)</f>
        <v>625.8309791719704</v>
      </c>
      <c r="J409" s="5">
        <f>BB409*EXP('Capital Market Assumptions'!$B$22+'Capital Market Assumptions'!$B$23*'Random Draws'!I408)</f>
        <v>527.23029434834712</v>
      </c>
      <c r="K409" s="5">
        <f>BC409*EXP('Capital Market Assumptions'!$B$22+'Capital Market Assumptions'!$B$23*'Random Draws'!J408)</f>
        <v>640.76058248095478</v>
      </c>
      <c r="L409" s="5">
        <f>BD409*EXP('Capital Market Assumptions'!$B$22+'Capital Market Assumptions'!$B$23*'Random Draws'!K408)</f>
        <v>629.79909230120506</v>
      </c>
      <c r="M409" s="5">
        <f>BE409*EXP('Capital Market Assumptions'!$B$22+'Capital Market Assumptions'!$B$23*'Random Draws'!L408)</f>
        <v>687.81149790461632</v>
      </c>
      <c r="N409" s="5">
        <f>BF409*EXP('Capital Market Assumptions'!$B$22+'Capital Market Assumptions'!$B$23*'Random Draws'!M408)</f>
        <v>716.22755795490957</v>
      </c>
      <c r="O409" s="5">
        <f>BG409*EXP('Capital Market Assumptions'!$B$22+'Capital Market Assumptions'!$B$23*'Random Draws'!N408)</f>
        <v>846.51905422613936</v>
      </c>
      <c r="P409" s="5">
        <f>BH409*EXP('Capital Market Assumptions'!$B$22+'Capital Market Assumptions'!$B$23*'Random Draws'!O408)</f>
        <v>943.63556655983518</v>
      </c>
      <c r="Q409" s="5">
        <f>BI409*EXP('Capital Market Assumptions'!$B$22+'Capital Market Assumptions'!$B$23*'Random Draws'!P408)</f>
        <v>1112.8958010828321</v>
      </c>
      <c r="R409" s="5">
        <f>BJ409*EXP('Capital Market Assumptions'!$B$22+'Capital Market Assumptions'!$B$23*'Random Draws'!Q408)</f>
        <v>1404.1224119444598</v>
      </c>
      <c r="S409" s="5">
        <f>BK409*EXP('Capital Market Assumptions'!$B$22+'Capital Market Assumptions'!$B$23*'Random Draws'!R408)</f>
        <v>1642.096723162238</v>
      </c>
      <c r="T409" s="5">
        <f>BL409*EXP('Capital Market Assumptions'!$B$22+'Capital Market Assumptions'!$B$23*'Random Draws'!S408)</f>
        <v>1862.6381644372675</v>
      </c>
      <c r="U409" s="5">
        <f>BM409*EXP('Capital Market Assumptions'!$B$22+'Capital Market Assumptions'!$B$23*'Random Draws'!T408)</f>
        <v>2121.1130359582621</v>
      </c>
      <c r="V409" s="5">
        <f>BN409*EXP('Capital Market Assumptions'!$B$22+'Capital Market Assumptions'!$B$23*'Random Draws'!U408)</f>
        <v>1855.7115717546476</v>
      </c>
      <c r="X409">
        <f t="shared" si="217"/>
        <v>4.2999999999999261E-2</v>
      </c>
      <c r="Y409">
        <f t="shared" si="218"/>
        <v>1.0600000000000023</v>
      </c>
      <c r="Z409">
        <f t="shared" si="219"/>
        <v>2.0930000000000035</v>
      </c>
      <c r="AA409">
        <f t="shared" si="220"/>
        <v>3.1530000000000058</v>
      </c>
      <c r="AB409">
        <f t="shared" si="221"/>
        <v>4.2659999999999911</v>
      </c>
      <c r="AC409">
        <f t="shared" si="222"/>
        <v>5.3020000000000067</v>
      </c>
      <c r="AD409">
        <f t="shared" si="223"/>
        <v>6.3569999999999993</v>
      </c>
      <c r="AE409">
        <f t="shared" si="224"/>
        <v>7.3900000000000006</v>
      </c>
      <c r="AF409">
        <f t="shared" si="225"/>
        <v>8.3549999999999898</v>
      </c>
      <c r="AG409">
        <f t="shared" si="226"/>
        <v>9.2480000000000047</v>
      </c>
      <c r="AH409">
        <v>9.9540000000000006</v>
      </c>
      <c r="AI409">
        <v>10.536</v>
      </c>
      <c r="AJ409">
        <v>11.061999999999999</v>
      </c>
      <c r="AK409">
        <v>11.587</v>
      </c>
      <c r="AL409">
        <v>12.256</v>
      </c>
      <c r="AM409">
        <v>12.815</v>
      </c>
      <c r="AN409">
        <v>13.287000000000001</v>
      </c>
      <c r="AO409">
        <v>13.785</v>
      </c>
      <c r="AP409">
        <v>14.218999999999999</v>
      </c>
      <c r="AQ409">
        <v>14.718999999999999</v>
      </c>
      <c r="AS409">
        <f t="shared" si="248"/>
        <v>471</v>
      </c>
      <c r="AT409">
        <f t="shared" si="248"/>
        <v>471</v>
      </c>
      <c r="AU409">
        <f t="shared" si="248"/>
        <v>471</v>
      </c>
      <c r="AV409" s="5">
        <f t="shared" si="227"/>
        <v>479.01717501499417</v>
      </c>
      <c r="AW409" s="5">
        <f t="shared" si="228"/>
        <v>593.57774955422974</v>
      </c>
      <c r="AX409" s="5">
        <f t="shared" si="229"/>
        <v>665.8339139793934</v>
      </c>
      <c r="AY409" s="5">
        <f t="shared" si="230"/>
        <v>603.45460976066124</v>
      </c>
      <c r="AZ409" s="5">
        <f t="shared" si="231"/>
        <v>609.42497234773225</v>
      </c>
      <c r="BA409" s="5">
        <f t="shared" si="232"/>
        <v>660.05274049211232</v>
      </c>
      <c r="BB409" s="5">
        <f t="shared" si="233"/>
        <v>619.47397917197043</v>
      </c>
      <c r="BC409" s="5">
        <f t="shared" si="234"/>
        <v>519.84029434834713</v>
      </c>
      <c r="BD409" s="5">
        <f t="shared" si="235"/>
        <v>632.40558248095476</v>
      </c>
      <c r="BE409" s="5">
        <f t="shared" si="236"/>
        <v>620.55109230120502</v>
      </c>
      <c r="BF409" s="5">
        <f t="shared" si="237"/>
        <v>677.85749790461637</v>
      </c>
      <c r="BG409" s="5">
        <f t="shared" si="238"/>
        <v>705.69155795490963</v>
      </c>
      <c r="BH409" s="5">
        <f t="shared" si="239"/>
        <v>835.45705422613935</v>
      </c>
      <c r="BI409" s="5">
        <f t="shared" si="240"/>
        <v>932.04856655983519</v>
      </c>
      <c r="BJ409" s="5">
        <f t="shared" si="241"/>
        <v>1100.639801082832</v>
      </c>
      <c r="BK409" s="5">
        <f t="shared" si="242"/>
        <v>1391.3074119444598</v>
      </c>
      <c r="BL409" s="5">
        <f t="shared" si="243"/>
        <v>1628.809723162238</v>
      </c>
      <c r="BM409" s="5">
        <f t="shared" si="244"/>
        <v>1848.8531644372674</v>
      </c>
      <c r="BN409" s="5">
        <f t="shared" si="245"/>
        <v>2106.8940359582621</v>
      </c>
      <c r="BO409" s="5">
        <f t="shared" si="246"/>
        <v>1840.9925717546475</v>
      </c>
    </row>
    <row r="410" spans="1:67" x14ac:dyDescent="0.3">
      <c r="A410">
        <f t="shared" si="247"/>
        <v>406</v>
      </c>
      <c r="B410">
        <f t="shared" si="216"/>
        <v>471</v>
      </c>
      <c r="C410" s="5">
        <f>AU410*EXP('Capital Market Assumptions'!$B$22+'Capital Market Assumptions'!$B$23*'Random Draws'!B409)</f>
        <v>511.1291957069551</v>
      </c>
      <c r="D410" s="5">
        <f>AV410*EXP('Capital Market Assumptions'!$B$22+'Capital Market Assumptions'!$B$23*'Random Draws'!C409)</f>
        <v>435.44074026742112</v>
      </c>
      <c r="E410" s="5">
        <f>AW410*EXP('Capital Market Assumptions'!$B$22+'Capital Market Assumptions'!$B$23*'Random Draws'!D409)</f>
        <v>562.78875527313414</v>
      </c>
      <c r="F410" s="5">
        <f>AX410*EXP('Capital Market Assumptions'!$B$22+'Capital Market Assumptions'!$B$23*'Random Draws'!E409)</f>
        <v>542.28694365601177</v>
      </c>
      <c r="G410" s="5">
        <f>AY410*EXP('Capital Market Assumptions'!$B$22+'Capital Market Assumptions'!$B$23*'Random Draws'!F409)</f>
        <v>632.18512216088311</v>
      </c>
      <c r="H410" s="5">
        <f>AZ410*EXP('Capital Market Assumptions'!$B$22+'Capital Market Assumptions'!$B$23*'Random Draws'!G409)</f>
        <v>841.47130866402733</v>
      </c>
      <c r="I410" s="5">
        <f>BA410*EXP('Capital Market Assumptions'!$B$22+'Capital Market Assumptions'!$B$23*'Random Draws'!H409)</f>
        <v>1039.5413249769254</v>
      </c>
      <c r="J410" s="5">
        <f>BB410*EXP('Capital Market Assumptions'!$B$22+'Capital Market Assumptions'!$B$23*'Random Draws'!I409)</f>
        <v>1233.9212081411056</v>
      </c>
      <c r="K410" s="5">
        <f>BC410*EXP('Capital Market Assumptions'!$B$22+'Capital Market Assumptions'!$B$23*'Random Draws'!J409)</f>
        <v>1137.2414443295111</v>
      </c>
      <c r="L410" s="5">
        <f>BD410*EXP('Capital Market Assumptions'!$B$22+'Capital Market Assumptions'!$B$23*'Random Draws'!K409)</f>
        <v>1021.5758846956611</v>
      </c>
      <c r="M410" s="5">
        <f>BE410*EXP('Capital Market Assumptions'!$B$22+'Capital Market Assumptions'!$B$23*'Random Draws'!L409)</f>
        <v>1275.3238987902478</v>
      </c>
      <c r="N410" s="5">
        <f>BF410*EXP('Capital Market Assumptions'!$B$22+'Capital Market Assumptions'!$B$23*'Random Draws'!M409)</f>
        <v>1430.8390177756357</v>
      </c>
      <c r="O410" s="5">
        <f>BG410*EXP('Capital Market Assumptions'!$B$22+'Capital Market Assumptions'!$B$23*'Random Draws'!N409)</f>
        <v>1605.9486084490372</v>
      </c>
      <c r="P410" s="5">
        <f>BH410*EXP('Capital Market Assumptions'!$B$22+'Capital Market Assumptions'!$B$23*'Random Draws'!O409)</f>
        <v>1387.7245443314198</v>
      </c>
      <c r="Q410" s="5">
        <f>BI410*EXP('Capital Market Assumptions'!$B$22+'Capital Market Assumptions'!$B$23*'Random Draws'!P409)</f>
        <v>1370.4561260864045</v>
      </c>
      <c r="R410" s="5">
        <f>BJ410*EXP('Capital Market Assumptions'!$B$22+'Capital Market Assumptions'!$B$23*'Random Draws'!Q409)</f>
        <v>1255.8851868739036</v>
      </c>
      <c r="S410" s="5">
        <f>BK410*EXP('Capital Market Assumptions'!$B$22+'Capital Market Assumptions'!$B$23*'Random Draws'!R409)</f>
        <v>1407.4031143732825</v>
      </c>
      <c r="T410" s="5">
        <f>BL410*EXP('Capital Market Assumptions'!$B$22+'Capital Market Assumptions'!$B$23*'Random Draws'!S409)</f>
        <v>1770.077778594921</v>
      </c>
      <c r="U410" s="5">
        <f>BM410*EXP('Capital Market Assumptions'!$B$22+'Capital Market Assumptions'!$B$23*'Random Draws'!T409)</f>
        <v>1964.3013029736337</v>
      </c>
      <c r="V410" s="5">
        <f>BN410*EXP('Capital Market Assumptions'!$B$22+'Capital Market Assumptions'!$B$23*'Random Draws'!U409)</f>
        <v>1784.7129334645058</v>
      </c>
      <c r="X410">
        <f t="shared" si="217"/>
        <v>4.2999999999999261E-2</v>
      </c>
      <c r="Y410">
        <f t="shared" si="218"/>
        <v>1.0600000000000023</v>
      </c>
      <c r="Z410">
        <f t="shared" si="219"/>
        <v>2.0930000000000035</v>
      </c>
      <c r="AA410">
        <f t="shared" si="220"/>
        <v>3.1530000000000058</v>
      </c>
      <c r="AB410">
        <f t="shared" si="221"/>
        <v>4.2659999999999911</v>
      </c>
      <c r="AC410">
        <f t="shared" si="222"/>
        <v>5.3020000000000067</v>
      </c>
      <c r="AD410">
        <f t="shared" si="223"/>
        <v>6.3569999999999993</v>
      </c>
      <c r="AE410">
        <f t="shared" si="224"/>
        <v>7.3900000000000006</v>
      </c>
      <c r="AF410">
        <f t="shared" si="225"/>
        <v>8.3549999999999898</v>
      </c>
      <c r="AG410">
        <f t="shared" si="226"/>
        <v>9.2480000000000047</v>
      </c>
      <c r="AH410">
        <v>9.9540000000000006</v>
      </c>
      <c r="AI410">
        <v>10.536</v>
      </c>
      <c r="AJ410">
        <v>11.061999999999999</v>
      </c>
      <c r="AK410">
        <v>11.587</v>
      </c>
      <c r="AL410">
        <v>12.256</v>
      </c>
      <c r="AM410">
        <v>12.815</v>
      </c>
      <c r="AN410">
        <v>13.287000000000001</v>
      </c>
      <c r="AO410">
        <v>13.785</v>
      </c>
      <c r="AP410">
        <v>14.218999999999999</v>
      </c>
      <c r="AQ410">
        <v>14.718999999999999</v>
      </c>
      <c r="AS410">
        <f t="shared" si="248"/>
        <v>471</v>
      </c>
      <c r="AT410">
        <f t="shared" si="248"/>
        <v>471</v>
      </c>
      <c r="AU410">
        <f t="shared" si="248"/>
        <v>471</v>
      </c>
      <c r="AV410" s="5">
        <f t="shared" si="227"/>
        <v>511.0861957069551</v>
      </c>
      <c r="AW410" s="5">
        <f t="shared" si="228"/>
        <v>434.38074026742112</v>
      </c>
      <c r="AX410" s="5">
        <f t="shared" si="229"/>
        <v>560.69575527313418</v>
      </c>
      <c r="AY410" s="5">
        <f t="shared" si="230"/>
        <v>539.13394365601175</v>
      </c>
      <c r="AZ410" s="5">
        <f t="shared" si="231"/>
        <v>627.91912216088315</v>
      </c>
      <c r="BA410" s="5">
        <f t="shared" si="232"/>
        <v>836.16930866402731</v>
      </c>
      <c r="BB410" s="5">
        <f t="shared" si="233"/>
        <v>1033.1843249769254</v>
      </c>
      <c r="BC410" s="5">
        <f t="shared" si="234"/>
        <v>1226.5312081411055</v>
      </c>
      <c r="BD410" s="5">
        <f t="shared" si="235"/>
        <v>1128.8864443295111</v>
      </c>
      <c r="BE410" s="5">
        <f t="shared" si="236"/>
        <v>1012.3278846956611</v>
      </c>
      <c r="BF410" s="5">
        <f t="shared" si="237"/>
        <v>1265.3698987902478</v>
      </c>
      <c r="BG410" s="5">
        <f t="shared" si="238"/>
        <v>1420.3030177756357</v>
      </c>
      <c r="BH410" s="5">
        <f t="shared" si="239"/>
        <v>1594.8866084490373</v>
      </c>
      <c r="BI410" s="5">
        <f t="shared" si="240"/>
        <v>1376.1375443314198</v>
      </c>
      <c r="BJ410" s="5">
        <f t="shared" si="241"/>
        <v>1358.2001260864045</v>
      </c>
      <c r="BK410" s="5">
        <f t="shared" si="242"/>
        <v>1243.0701868739036</v>
      </c>
      <c r="BL410" s="5">
        <f t="shared" si="243"/>
        <v>1394.1161143732825</v>
      </c>
      <c r="BM410" s="5">
        <f t="shared" si="244"/>
        <v>1756.2927785949209</v>
      </c>
      <c r="BN410" s="5">
        <f t="shared" si="245"/>
        <v>1950.0823029736337</v>
      </c>
      <c r="BO410" s="5">
        <f t="shared" si="246"/>
        <v>1769.9939334645057</v>
      </c>
    </row>
    <row r="411" spans="1:67" x14ac:dyDescent="0.3">
      <c r="A411">
        <f t="shared" si="247"/>
        <v>407</v>
      </c>
      <c r="B411">
        <f t="shared" si="216"/>
        <v>471</v>
      </c>
      <c r="C411" s="5">
        <f>AU411*EXP('Capital Market Assumptions'!$B$22+'Capital Market Assumptions'!$B$23*'Random Draws'!B410)</f>
        <v>575.50398267006813</v>
      </c>
      <c r="D411" s="5">
        <f>AV411*EXP('Capital Market Assumptions'!$B$22+'Capital Market Assumptions'!$B$23*'Random Draws'!C410)</f>
        <v>577.32954376134887</v>
      </c>
      <c r="E411" s="5">
        <f>AW411*EXP('Capital Market Assumptions'!$B$22+'Capital Market Assumptions'!$B$23*'Random Draws'!D410)</f>
        <v>710.63098920181449</v>
      </c>
      <c r="F411" s="5">
        <f>AX411*EXP('Capital Market Assumptions'!$B$22+'Capital Market Assumptions'!$B$23*'Random Draws'!E410)</f>
        <v>839.13301965066421</v>
      </c>
      <c r="G411" s="5">
        <f>AY411*EXP('Capital Market Assumptions'!$B$22+'Capital Market Assumptions'!$B$23*'Random Draws'!F410)</f>
        <v>964.29839607654822</v>
      </c>
      <c r="H411" s="5">
        <f>AZ411*EXP('Capital Market Assumptions'!$B$22+'Capital Market Assumptions'!$B$23*'Random Draws'!G410)</f>
        <v>932.45993926957124</v>
      </c>
      <c r="I411" s="5">
        <f>BA411*EXP('Capital Market Assumptions'!$B$22+'Capital Market Assumptions'!$B$23*'Random Draws'!H410)</f>
        <v>1016.1013001954243</v>
      </c>
      <c r="J411" s="5">
        <f>BB411*EXP('Capital Market Assumptions'!$B$22+'Capital Market Assumptions'!$B$23*'Random Draws'!I410)</f>
        <v>1250.2114813671578</v>
      </c>
      <c r="K411" s="5">
        <f>BC411*EXP('Capital Market Assumptions'!$B$22+'Capital Market Assumptions'!$B$23*'Random Draws'!J410)</f>
        <v>1250.2719529121705</v>
      </c>
      <c r="L411" s="5">
        <f>BD411*EXP('Capital Market Assumptions'!$B$22+'Capital Market Assumptions'!$B$23*'Random Draws'!K410)</f>
        <v>1963.1800763986278</v>
      </c>
      <c r="M411" s="5">
        <f>BE411*EXP('Capital Market Assumptions'!$B$22+'Capital Market Assumptions'!$B$23*'Random Draws'!L410)</f>
        <v>2423.060036761739</v>
      </c>
      <c r="N411" s="5">
        <f>BF411*EXP('Capital Market Assumptions'!$B$22+'Capital Market Assumptions'!$B$23*'Random Draws'!M410)</f>
        <v>2452.9070793988876</v>
      </c>
      <c r="O411" s="5">
        <f>BG411*EXP('Capital Market Assumptions'!$B$22+'Capital Market Assumptions'!$B$23*'Random Draws'!N410)</f>
        <v>2408.5271446294473</v>
      </c>
      <c r="P411" s="5">
        <f>BH411*EXP('Capital Market Assumptions'!$B$22+'Capital Market Assumptions'!$B$23*'Random Draws'!O410)</f>
        <v>3002.2507692616914</v>
      </c>
      <c r="Q411" s="5">
        <f>BI411*EXP('Capital Market Assumptions'!$B$22+'Capital Market Assumptions'!$B$23*'Random Draws'!P410)</f>
        <v>3299.6823349620931</v>
      </c>
      <c r="R411" s="5">
        <f>BJ411*EXP('Capital Market Assumptions'!$B$22+'Capital Market Assumptions'!$B$23*'Random Draws'!Q410)</f>
        <v>4039.0148433339068</v>
      </c>
      <c r="S411" s="5">
        <f>BK411*EXP('Capital Market Assumptions'!$B$22+'Capital Market Assumptions'!$B$23*'Random Draws'!R410)</f>
        <v>3908.8189407744517</v>
      </c>
      <c r="T411" s="5">
        <f>BL411*EXP('Capital Market Assumptions'!$B$22+'Capital Market Assumptions'!$B$23*'Random Draws'!S410)</f>
        <v>4501.7554002900351</v>
      </c>
      <c r="U411" s="5">
        <f>BM411*EXP('Capital Market Assumptions'!$B$22+'Capital Market Assumptions'!$B$23*'Random Draws'!T410)</f>
        <v>6458.7089100369658</v>
      </c>
      <c r="V411" s="5">
        <f>BN411*EXP('Capital Market Assumptions'!$B$22+'Capital Market Assumptions'!$B$23*'Random Draws'!U410)</f>
        <v>7451.9366802127106</v>
      </c>
      <c r="X411">
        <f t="shared" si="217"/>
        <v>4.2999999999999261E-2</v>
      </c>
      <c r="Y411">
        <f t="shared" si="218"/>
        <v>1.0600000000000023</v>
      </c>
      <c r="Z411">
        <f t="shared" si="219"/>
        <v>2.0930000000000035</v>
      </c>
      <c r="AA411">
        <f t="shared" si="220"/>
        <v>3.1530000000000058</v>
      </c>
      <c r="AB411">
        <f t="shared" si="221"/>
        <v>4.2659999999999911</v>
      </c>
      <c r="AC411">
        <f t="shared" si="222"/>
        <v>5.3020000000000067</v>
      </c>
      <c r="AD411">
        <f t="shared" si="223"/>
        <v>6.3569999999999993</v>
      </c>
      <c r="AE411">
        <f t="shared" si="224"/>
        <v>7.3900000000000006</v>
      </c>
      <c r="AF411">
        <f t="shared" si="225"/>
        <v>8.3549999999999898</v>
      </c>
      <c r="AG411">
        <f t="shared" si="226"/>
        <v>9.2480000000000047</v>
      </c>
      <c r="AH411">
        <v>9.9540000000000006</v>
      </c>
      <c r="AI411">
        <v>10.536</v>
      </c>
      <c r="AJ411">
        <v>11.061999999999999</v>
      </c>
      <c r="AK411">
        <v>11.587</v>
      </c>
      <c r="AL411">
        <v>12.256</v>
      </c>
      <c r="AM411">
        <v>12.815</v>
      </c>
      <c r="AN411">
        <v>13.287000000000001</v>
      </c>
      <c r="AO411">
        <v>13.785</v>
      </c>
      <c r="AP411">
        <v>14.218999999999999</v>
      </c>
      <c r="AQ411">
        <v>14.718999999999999</v>
      </c>
      <c r="AS411">
        <f t="shared" si="248"/>
        <v>471</v>
      </c>
      <c r="AT411">
        <f t="shared" si="248"/>
        <v>471</v>
      </c>
      <c r="AU411">
        <f t="shared" si="248"/>
        <v>471</v>
      </c>
      <c r="AV411" s="5">
        <f t="shared" si="227"/>
        <v>575.46098267006812</v>
      </c>
      <c r="AW411" s="5">
        <f t="shared" si="228"/>
        <v>576.26954376134881</v>
      </c>
      <c r="AX411" s="5">
        <f t="shared" si="229"/>
        <v>708.53798920181453</v>
      </c>
      <c r="AY411" s="5">
        <f t="shared" si="230"/>
        <v>835.98001965066419</v>
      </c>
      <c r="AZ411" s="5">
        <f t="shared" si="231"/>
        <v>960.03239607654825</v>
      </c>
      <c r="BA411" s="5">
        <f t="shared" si="232"/>
        <v>927.15793926957122</v>
      </c>
      <c r="BB411" s="5">
        <f t="shared" si="233"/>
        <v>1009.7443001954243</v>
      </c>
      <c r="BC411" s="5">
        <f t="shared" si="234"/>
        <v>1242.8214813671577</v>
      </c>
      <c r="BD411" s="5">
        <f t="shared" si="235"/>
        <v>1241.9169529121705</v>
      </c>
      <c r="BE411" s="5">
        <f t="shared" si="236"/>
        <v>1953.9320763986277</v>
      </c>
      <c r="BF411" s="5">
        <f t="shared" si="237"/>
        <v>2413.1060367617388</v>
      </c>
      <c r="BG411" s="5">
        <f t="shared" si="238"/>
        <v>2442.3710793988876</v>
      </c>
      <c r="BH411" s="5">
        <f t="shared" si="239"/>
        <v>2397.4651446294474</v>
      </c>
      <c r="BI411" s="5">
        <f t="shared" si="240"/>
        <v>2990.6637692616914</v>
      </c>
      <c r="BJ411" s="5">
        <f t="shared" si="241"/>
        <v>3287.4263349620933</v>
      </c>
      <c r="BK411" s="5">
        <f t="shared" si="242"/>
        <v>4026.1998433339068</v>
      </c>
      <c r="BL411" s="5">
        <f t="shared" si="243"/>
        <v>3895.5319407744519</v>
      </c>
      <c r="BM411" s="5">
        <f t="shared" si="244"/>
        <v>4487.9704002900353</v>
      </c>
      <c r="BN411" s="5">
        <f t="shared" si="245"/>
        <v>6444.4899100369657</v>
      </c>
      <c r="BO411" s="5">
        <f t="shared" si="246"/>
        <v>7437.2176802127105</v>
      </c>
    </row>
    <row r="412" spans="1:67" x14ac:dyDescent="0.3">
      <c r="A412">
        <f t="shared" si="247"/>
        <v>408</v>
      </c>
      <c r="B412">
        <f t="shared" si="216"/>
        <v>471</v>
      </c>
      <c r="C412" s="5">
        <f>AU412*EXP('Capital Market Assumptions'!$B$22+'Capital Market Assumptions'!$B$23*'Random Draws'!B411)</f>
        <v>487.89743742379056</v>
      </c>
      <c r="D412" s="5">
        <f>AV412*EXP('Capital Market Assumptions'!$B$22+'Capital Market Assumptions'!$B$23*'Random Draws'!C411)</f>
        <v>448.40152198321607</v>
      </c>
      <c r="E412" s="5">
        <f>AW412*EXP('Capital Market Assumptions'!$B$22+'Capital Market Assumptions'!$B$23*'Random Draws'!D411)</f>
        <v>487.64260376574111</v>
      </c>
      <c r="F412" s="5">
        <f>AX412*EXP('Capital Market Assumptions'!$B$22+'Capital Market Assumptions'!$B$23*'Random Draws'!E411)</f>
        <v>511.75516582808865</v>
      </c>
      <c r="G412" s="5">
        <f>AY412*EXP('Capital Market Assumptions'!$B$22+'Capital Market Assumptions'!$B$23*'Random Draws'!F411)</f>
        <v>593.89969356433676</v>
      </c>
      <c r="H412" s="5">
        <f>AZ412*EXP('Capital Market Assumptions'!$B$22+'Capital Market Assumptions'!$B$23*'Random Draws'!G411)</f>
        <v>547.84034705452132</v>
      </c>
      <c r="I412" s="5">
        <f>BA412*EXP('Capital Market Assumptions'!$B$22+'Capital Market Assumptions'!$B$23*'Random Draws'!H411)</f>
        <v>537.68274386464543</v>
      </c>
      <c r="J412" s="5">
        <f>BB412*EXP('Capital Market Assumptions'!$B$22+'Capital Market Assumptions'!$B$23*'Random Draws'!I411)</f>
        <v>537.74217065671792</v>
      </c>
      <c r="K412" s="5">
        <f>BC412*EXP('Capital Market Assumptions'!$B$22+'Capital Market Assumptions'!$B$23*'Random Draws'!J411)</f>
        <v>524.53009590884324</v>
      </c>
      <c r="L412" s="5">
        <f>BD412*EXP('Capital Market Assumptions'!$B$22+'Capital Market Assumptions'!$B$23*'Random Draws'!K411)</f>
        <v>572.43317100891591</v>
      </c>
      <c r="M412" s="5">
        <f>BE412*EXP('Capital Market Assumptions'!$B$22+'Capital Market Assumptions'!$B$23*'Random Draws'!L411)</f>
        <v>622.43891108642072</v>
      </c>
      <c r="N412" s="5">
        <f>BF412*EXP('Capital Market Assumptions'!$B$22+'Capital Market Assumptions'!$B$23*'Random Draws'!M411)</f>
        <v>653.34165697991762</v>
      </c>
      <c r="O412" s="5">
        <f>BG412*EXP('Capital Market Assumptions'!$B$22+'Capital Market Assumptions'!$B$23*'Random Draws'!N411)</f>
        <v>778.28752150709829</v>
      </c>
      <c r="P412" s="5">
        <f>BH412*EXP('Capital Market Assumptions'!$B$22+'Capital Market Assumptions'!$B$23*'Random Draws'!O411)</f>
        <v>713.25804723750014</v>
      </c>
      <c r="Q412" s="5">
        <f>BI412*EXP('Capital Market Assumptions'!$B$22+'Capital Market Assumptions'!$B$23*'Random Draws'!P411)</f>
        <v>744.06288541356662</v>
      </c>
      <c r="R412" s="5">
        <f>BJ412*EXP('Capital Market Assumptions'!$B$22+'Capital Market Assumptions'!$B$23*'Random Draws'!Q411)</f>
        <v>756.79294706809094</v>
      </c>
      <c r="S412" s="5">
        <f>BK412*EXP('Capital Market Assumptions'!$B$22+'Capital Market Assumptions'!$B$23*'Random Draws'!R411)</f>
        <v>741.75358678128407</v>
      </c>
      <c r="T412" s="5">
        <f>BL412*EXP('Capital Market Assumptions'!$B$22+'Capital Market Assumptions'!$B$23*'Random Draws'!S411)</f>
        <v>803.89841790145113</v>
      </c>
      <c r="U412" s="5">
        <f>BM412*EXP('Capital Market Assumptions'!$B$22+'Capital Market Assumptions'!$B$23*'Random Draws'!T411)</f>
        <v>903.29792818255646</v>
      </c>
      <c r="V412" s="5">
        <f>BN412*EXP('Capital Market Assumptions'!$B$22+'Capital Market Assumptions'!$B$23*'Random Draws'!U411)</f>
        <v>1055.2266537984603</v>
      </c>
      <c r="X412">
        <f t="shared" si="217"/>
        <v>4.2999999999999261E-2</v>
      </c>
      <c r="Y412">
        <f t="shared" si="218"/>
        <v>1.0600000000000023</v>
      </c>
      <c r="Z412">
        <f t="shared" si="219"/>
        <v>2.0930000000000035</v>
      </c>
      <c r="AA412">
        <f t="shared" si="220"/>
        <v>3.1530000000000058</v>
      </c>
      <c r="AB412">
        <f t="shared" si="221"/>
        <v>4.2659999999999911</v>
      </c>
      <c r="AC412">
        <f t="shared" si="222"/>
        <v>5.3020000000000067</v>
      </c>
      <c r="AD412">
        <f t="shared" si="223"/>
        <v>6.3569999999999993</v>
      </c>
      <c r="AE412">
        <f t="shared" si="224"/>
        <v>7.3900000000000006</v>
      </c>
      <c r="AF412">
        <f t="shared" si="225"/>
        <v>8.3549999999999898</v>
      </c>
      <c r="AG412">
        <f t="shared" si="226"/>
        <v>9.2480000000000047</v>
      </c>
      <c r="AH412">
        <v>9.9540000000000006</v>
      </c>
      <c r="AI412">
        <v>10.536</v>
      </c>
      <c r="AJ412">
        <v>11.061999999999999</v>
      </c>
      <c r="AK412">
        <v>11.587</v>
      </c>
      <c r="AL412">
        <v>12.256</v>
      </c>
      <c r="AM412">
        <v>12.815</v>
      </c>
      <c r="AN412">
        <v>13.287000000000001</v>
      </c>
      <c r="AO412">
        <v>13.785</v>
      </c>
      <c r="AP412">
        <v>14.218999999999999</v>
      </c>
      <c r="AQ412">
        <v>14.718999999999999</v>
      </c>
      <c r="AS412">
        <f t="shared" si="248"/>
        <v>471</v>
      </c>
      <c r="AT412">
        <f t="shared" si="248"/>
        <v>471</v>
      </c>
      <c r="AU412">
        <f t="shared" si="248"/>
        <v>471</v>
      </c>
      <c r="AV412" s="5">
        <f t="shared" si="227"/>
        <v>487.85443742379056</v>
      </c>
      <c r="AW412" s="5">
        <f t="shared" si="228"/>
        <v>447.34152198321607</v>
      </c>
      <c r="AX412" s="5">
        <f t="shared" si="229"/>
        <v>485.5496037657411</v>
      </c>
      <c r="AY412" s="5">
        <f t="shared" si="230"/>
        <v>508.60216582808863</v>
      </c>
      <c r="AZ412" s="5">
        <f t="shared" si="231"/>
        <v>589.6336935643368</v>
      </c>
      <c r="BA412" s="5">
        <f t="shared" si="232"/>
        <v>542.5383470545213</v>
      </c>
      <c r="BB412" s="5">
        <f t="shared" si="233"/>
        <v>531.32574386464546</v>
      </c>
      <c r="BC412" s="5">
        <f t="shared" si="234"/>
        <v>530.35217065671793</v>
      </c>
      <c r="BD412" s="5">
        <f t="shared" si="235"/>
        <v>516.17509590884322</v>
      </c>
      <c r="BE412" s="5">
        <f t="shared" si="236"/>
        <v>563.18517100891586</v>
      </c>
      <c r="BF412" s="5">
        <f t="shared" si="237"/>
        <v>612.48491108642077</v>
      </c>
      <c r="BG412" s="5">
        <f t="shared" si="238"/>
        <v>642.80565697991767</v>
      </c>
      <c r="BH412" s="5">
        <f t="shared" si="239"/>
        <v>767.22552150709828</v>
      </c>
      <c r="BI412" s="5">
        <f t="shared" si="240"/>
        <v>701.67104723750015</v>
      </c>
      <c r="BJ412" s="5">
        <f t="shared" si="241"/>
        <v>731.80688541356665</v>
      </c>
      <c r="BK412" s="5">
        <f t="shared" si="242"/>
        <v>743.97794706809088</v>
      </c>
      <c r="BL412" s="5">
        <f t="shared" si="243"/>
        <v>728.46658678128404</v>
      </c>
      <c r="BM412" s="5">
        <f t="shared" si="244"/>
        <v>790.11341790145116</v>
      </c>
      <c r="BN412" s="5">
        <f t="shared" si="245"/>
        <v>889.07892818255641</v>
      </c>
      <c r="BO412" s="5">
        <f t="shared" si="246"/>
        <v>1040.5076537984603</v>
      </c>
    </row>
    <row r="413" spans="1:67" x14ac:dyDescent="0.3">
      <c r="A413">
        <f t="shared" si="247"/>
        <v>409</v>
      </c>
      <c r="B413">
        <f t="shared" si="216"/>
        <v>471</v>
      </c>
      <c r="C413" s="5">
        <f>AU413*EXP('Capital Market Assumptions'!$B$22+'Capital Market Assumptions'!$B$23*'Random Draws'!B412)</f>
        <v>584.47039695564479</v>
      </c>
      <c r="D413" s="5">
        <f>AV413*EXP('Capital Market Assumptions'!$B$22+'Capital Market Assumptions'!$B$23*'Random Draws'!C412)</f>
        <v>641.08280438849658</v>
      </c>
      <c r="E413" s="5">
        <f>AW413*EXP('Capital Market Assumptions'!$B$22+'Capital Market Assumptions'!$B$23*'Random Draws'!D412)</f>
        <v>716.94617470492017</v>
      </c>
      <c r="F413" s="5">
        <f>AX413*EXP('Capital Market Assumptions'!$B$22+'Capital Market Assumptions'!$B$23*'Random Draws'!E412)</f>
        <v>675.83440077909472</v>
      </c>
      <c r="G413" s="5">
        <f>AY413*EXP('Capital Market Assumptions'!$B$22+'Capital Market Assumptions'!$B$23*'Random Draws'!F412)</f>
        <v>742.34799569643951</v>
      </c>
      <c r="H413" s="5">
        <f>AZ413*EXP('Capital Market Assumptions'!$B$22+'Capital Market Assumptions'!$B$23*'Random Draws'!G412)</f>
        <v>816.13556387346182</v>
      </c>
      <c r="I413" s="5">
        <f>BA413*EXP('Capital Market Assumptions'!$B$22+'Capital Market Assumptions'!$B$23*'Random Draws'!H412)</f>
        <v>809.29911866167924</v>
      </c>
      <c r="J413" s="5">
        <f>BB413*EXP('Capital Market Assumptions'!$B$22+'Capital Market Assumptions'!$B$23*'Random Draws'!I412)</f>
        <v>852.41986772161169</v>
      </c>
      <c r="K413" s="5">
        <f>BC413*EXP('Capital Market Assumptions'!$B$22+'Capital Market Assumptions'!$B$23*'Random Draws'!J412)</f>
        <v>969.15062898797214</v>
      </c>
      <c r="L413" s="5">
        <f>BD413*EXP('Capital Market Assumptions'!$B$22+'Capital Market Assumptions'!$B$23*'Random Draws'!K412)</f>
        <v>1001.1033900793226</v>
      </c>
      <c r="M413" s="5">
        <f>BE413*EXP('Capital Market Assumptions'!$B$22+'Capital Market Assumptions'!$B$23*'Random Draws'!L412)</f>
        <v>1162.7004556667846</v>
      </c>
      <c r="N413" s="5">
        <f>BF413*EXP('Capital Market Assumptions'!$B$22+'Capital Market Assumptions'!$B$23*'Random Draws'!M412)</f>
        <v>1224.3456782035046</v>
      </c>
      <c r="O413" s="5">
        <f>BG413*EXP('Capital Market Assumptions'!$B$22+'Capital Market Assumptions'!$B$23*'Random Draws'!N412)</f>
        <v>1314.2795043781298</v>
      </c>
      <c r="P413" s="5">
        <f>BH413*EXP('Capital Market Assumptions'!$B$22+'Capital Market Assumptions'!$B$23*'Random Draws'!O412)</f>
        <v>1339.1877223970619</v>
      </c>
      <c r="Q413" s="5">
        <f>BI413*EXP('Capital Market Assumptions'!$B$22+'Capital Market Assumptions'!$B$23*'Random Draws'!P412)</f>
        <v>1261.1891248272984</v>
      </c>
      <c r="R413" s="5">
        <f>BJ413*EXP('Capital Market Assumptions'!$B$22+'Capital Market Assumptions'!$B$23*'Random Draws'!Q412)</f>
        <v>1211.0115920656576</v>
      </c>
      <c r="S413" s="5">
        <f>BK413*EXP('Capital Market Assumptions'!$B$22+'Capital Market Assumptions'!$B$23*'Random Draws'!R412)</f>
        <v>1219.1184735573324</v>
      </c>
      <c r="T413" s="5">
        <f>BL413*EXP('Capital Market Assumptions'!$B$22+'Capital Market Assumptions'!$B$23*'Random Draws'!S412)</f>
        <v>1588.3326095055065</v>
      </c>
      <c r="U413" s="5">
        <f>BM413*EXP('Capital Market Assumptions'!$B$22+'Capital Market Assumptions'!$B$23*'Random Draws'!T412)</f>
        <v>1561.8706974613578</v>
      </c>
      <c r="V413" s="5">
        <f>BN413*EXP('Capital Market Assumptions'!$B$22+'Capital Market Assumptions'!$B$23*'Random Draws'!U412)</f>
        <v>1380.4241325980456</v>
      </c>
      <c r="X413">
        <f t="shared" si="217"/>
        <v>4.2999999999999261E-2</v>
      </c>
      <c r="Y413">
        <f t="shared" si="218"/>
        <v>1.0600000000000023</v>
      </c>
      <c r="Z413">
        <f t="shared" si="219"/>
        <v>2.0930000000000035</v>
      </c>
      <c r="AA413">
        <f t="shared" si="220"/>
        <v>3.1530000000000058</v>
      </c>
      <c r="AB413">
        <f t="shared" si="221"/>
        <v>4.2659999999999911</v>
      </c>
      <c r="AC413">
        <f t="shared" si="222"/>
        <v>5.3020000000000067</v>
      </c>
      <c r="AD413">
        <f t="shared" si="223"/>
        <v>6.3569999999999993</v>
      </c>
      <c r="AE413">
        <f t="shared" si="224"/>
        <v>7.3900000000000006</v>
      </c>
      <c r="AF413">
        <f t="shared" si="225"/>
        <v>8.3549999999999898</v>
      </c>
      <c r="AG413">
        <f t="shared" si="226"/>
        <v>9.2480000000000047</v>
      </c>
      <c r="AH413">
        <v>9.9540000000000006</v>
      </c>
      <c r="AI413">
        <v>10.536</v>
      </c>
      <c r="AJ413">
        <v>11.061999999999999</v>
      </c>
      <c r="AK413">
        <v>11.587</v>
      </c>
      <c r="AL413">
        <v>12.256</v>
      </c>
      <c r="AM413">
        <v>12.815</v>
      </c>
      <c r="AN413">
        <v>13.287000000000001</v>
      </c>
      <c r="AO413">
        <v>13.785</v>
      </c>
      <c r="AP413">
        <v>14.218999999999999</v>
      </c>
      <c r="AQ413">
        <v>14.718999999999999</v>
      </c>
      <c r="AS413">
        <f t="shared" si="248"/>
        <v>471</v>
      </c>
      <c r="AT413">
        <f t="shared" si="248"/>
        <v>471</v>
      </c>
      <c r="AU413">
        <f t="shared" si="248"/>
        <v>471</v>
      </c>
      <c r="AV413" s="5">
        <f t="shared" si="227"/>
        <v>584.42739695564478</v>
      </c>
      <c r="AW413" s="5">
        <f t="shared" si="228"/>
        <v>640.02280438849652</v>
      </c>
      <c r="AX413" s="5">
        <f t="shared" si="229"/>
        <v>714.85317470492021</v>
      </c>
      <c r="AY413" s="5">
        <f t="shared" si="230"/>
        <v>672.6814007790947</v>
      </c>
      <c r="AZ413" s="5">
        <f t="shared" si="231"/>
        <v>738.08199569643955</v>
      </c>
      <c r="BA413" s="5">
        <f t="shared" si="232"/>
        <v>810.8335638734618</v>
      </c>
      <c r="BB413" s="5">
        <f t="shared" si="233"/>
        <v>802.94211866167927</v>
      </c>
      <c r="BC413" s="5">
        <f t="shared" si="234"/>
        <v>845.02986772161171</v>
      </c>
      <c r="BD413" s="5">
        <f t="shared" si="235"/>
        <v>960.79562898797212</v>
      </c>
      <c r="BE413" s="5">
        <f t="shared" si="236"/>
        <v>991.85539007932255</v>
      </c>
      <c r="BF413" s="5">
        <f t="shared" si="237"/>
        <v>1152.7464556667846</v>
      </c>
      <c r="BG413" s="5">
        <f t="shared" si="238"/>
        <v>1213.8096782035045</v>
      </c>
      <c r="BH413" s="5">
        <f t="shared" si="239"/>
        <v>1303.2175043781299</v>
      </c>
      <c r="BI413" s="5">
        <f t="shared" si="240"/>
        <v>1327.6007223970619</v>
      </c>
      <c r="BJ413" s="5">
        <f t="shared" si="241"/>
        <v>1248.9331248272983</v>
      </c>
      <c r="BK413" s="5">
        <f t="shared" si="242"/>
        <v>1198.1965920656576</v>
      </c>
      <c r="BL413" s="5">
        <f t="shared" si="243"/>
        <v>1205.8314735573324</v>
      </c>
      <c r="BM413" s="5">
        <f t="shared" si="244"/>
        <v>1574.5476095055064</v>
      </c>
      <c r="BN413" s="5">
        <f t="shared" si="245"/>
        <v>1547.6516974613578</v>
      </c>
      <c r="BO413" s="5">
        <f t="shared" si="246"/>
        <v>1365.7051325980456</v>
      </c>
    </row>
    <row r="414" spans="1:67" x14ac:dyDescent="0.3">
      <c r="A414">
        <f t="shared" si="247"/>
        <v>410</v>
      </c>
      <c r="B414">
        <f t="shared" si="216"/>
        <v>471</v>
      </c>
      <c r="C414" s="5">
        <f>AU414*EXP('Capital Market Assumptions'!$B$22+'Capital Market Assumptions'!$B$23*'Random Draws'!B413)</f>
        <v>533.36110359115014</v>
      </c>
      <c r="D414" s="5">
        <f>AV414*EXP('Capital Market Assumptions'!$B$22+'Capital Market Assumptions'!$B$23*'Random Draws'!C413)</f>
        <v>505.18094097495526</v>
      </c>
      <c r="E414" s="5">
        <f>AW414*EXP('Capital Market Assumptions'!$B$22+'Capital Market Assumptions'!$B$23*'Random Draws'!D413)</f>
        <v>525.72677560062743</v>
      </c>
      <c r="F414" s="5">
        <f>AX414*EXP('Capital Market Assumptions'!$B$22+'Capital Market Assumptions'!$B$23*'Random Draws'!E413)</f>
        <v>560.04992704845722</v>
      </c>
      <c r="G414" s="5">
        <f>AY414*EXP('Capital Market Assumptions'!$B$22+'Capital Market Assumptions'!$B$23*'Random Draws'!F413)</f>
        <v>605.64354895946883</v>
      </c>
      <c r="H414" s="5">
        <f>AZ414*EXP('Capital Market Assumptions'!$B$22+'Capital Market Assumptions'!$B$23*'Random Draws'!G413)</f>
        <v>621.49144618073888</v>
      </c>
      <c r="I414" s="5">
        <f>BA414*EXP('Capital Market Assumptions'!$B$22+'Capital Market Assumptions'!$B$23*'Random Draws'!H413)</f>
        <v>523.23789422542154</v>
      </c>
      <c r="J414" s="5">
        <f>BB414*EXP('Capital Market Assumptions'!$B$22+'Capital Market Assumptions'!$B$23*'Random Draws'!I413)</f>
        <v>538.4995351551355</v>
      </c>
      <c r="K414" s="5">
        <f>BC414*EXP('Capital Market Assumptions'!$B$22+'Capital Market Assumptions'!$B$23*'Random Draws'!J413)</f>
        <v>519.32224274594216</v>
      </c>
      <c r="L414" s="5">
        <f>BD414*EXP('Capital Market Assumptions'!$B$22+'Capital Market Assumptions'!$B$23*'Random Draws'!K413)</f>
        <v>507.46380942832826</v>
      </c>
      <c r="M414" s="5">
        <f>BE414*EXP('Capital Market Assumptions'!$B$22+'Capital Market Assumptions'!$B$23*'Random Draws'!L413)</f>
        <v>612.93686207030441</v>
      </c>
      <c r="N414" s="5">
        <f>BF414*EXP('Capital Market Assumptions'!$B$22+'Capital Market Assumptions'!$B$23*'Random Draws'!M413)</f>
        <v>524.19732465088532</v>
      </c>
      <c r="O414" s="5">
        <f>BG414*EXP('Capital Market Assumptions'!$B$22+'Capital Market Assumptions'!$B$23*'Random Draws'!N413)</f>
        <v>533.91023003279213</v>
      </c>
      <c r="P414" s="5">
        <f>BH414*EXP('Capital Market Assumptions'!$B$22+'Capital Market Assumptions'!$B$23*'Random Draws'!O413)</f>
        <v>524.66289888409085</v>
      </c>
      <c r="Q414" s="5">
        <f>BI414*EXP('Capital Market Assumptions'!$B$22+'Capital Market Assumptions'!$B$23*'Random Draws'!P413)</f>
        <v>515.94193840287687</v>
      </c>
      <c r="R414" s="5">
        <f>BJ414*EXP('Capital Market Assumptions'!$B$22+'Capital Market Assumptions'!$B$23*'Random Draws'!Q413)</f>
        <v>495.70869679641214</v>
      </c>
      <c r="S414" s="5">
        <f>BK414*EXP('Capital Market Assumptions'!$B$22+'Capital Market Assumptions'!$B$23*'Random Draws'!R413)</f>
        <v>449.2330391923602</v>
      </c>
      <c r="T414" s="5">
        <f>BL414*EXP('Capital Market Assumptions'!$B$22+'Capital Market Assumptions'!$B$23*'Random Draws'!S413)</f>
        <v>423.61470552110438</v>
      </c>
      <c r="U414" s="5">
        <f>BM414*EXP('Capital Market Assumptions'!$B$22+'Capital Market Assumptions'!$B$23*'Random Draws'!T413)</f>
        <v>498.6604326317123</v>
      </c>
      <c r="V414" s="5">
        <f>BN414*EXP('Capital Market Assumptions'!$B$22+'Capital Market Assumptions'!$B$23*'Random Draws'!U413)</f>
        <v>660.82353336219057</v>
      </c>
      <c r="X414">
        <f t="shared" si="217"/>
        <v>4.2999999999999261E-2</v>
      </c>
      <c r="Y414">
        <f t="shared" si="218"/>
        <v>1.0600000000000023</v>
      </c>
      <c r="Z414">
        <f t="shared" si="219"/>
        <v>2.0930000000000035</v>
      </c>
      <c r="AA414">
        <f t="shared" si="220"/>
        <v>3.1530000000000058</v>
      </c>
      <c r="AB414">
        <f t="shared" si="221"/>
        <v>4.2659999999999911</v>
      </c>
      <c r="AC414">
        <f t="shared" si="222"/>
        <v>5.3020000000000067</v>
      </c>
      <c r="AD414">
        <f t="shared" si="223"/>
        <v>6.3569999999999993</v>
      </c>
      <c r="AE414">
        <f t="shared" si="224"/>
        <v>7.3900000000000006</v>
      </c>
      <c r="AF414">
        <f t="shared" si="225"/>
        <v>8.3549999999999898</v>
      </c>
      <c r="AG414">
        <f t="shared" si="226"/>
        <v>9.2480000000000047</v>
      </c>
      <c r="AH414">
        <v>9.9540000000000006</v>
      </c>
      <c r="AI414">
        <v>10.536</v>
      </c>
      <c r="AJ414">
        <v>11.061999999999999</v>
      </c>
      <c r="AK414">
        <v>11.587</v>
      </c>
      <c r="AL414">
        <v>12.256</v>
      </c>
      <c r="AM414">
        <v>12.815</v>
      </c>
      <c r="AN414">
        <v>13.287000000000001</v>
      </c>
      <c r="AO414">
        <v>13.785</v>
      </c>
      <c r="AP414">
        <v>14.218999999999999</v>
      </c>
      <c r="AQ414">
        <v>14.718999999999999</v>
      </c>
      <c r="AS414">
        <f t="shared" si="248"/>
        <v>471</v>
      </c>
      <c r="AT414">
        <f t="shared" si="248"/>
        <v>471</v>
      </c>
      <c r="AU414">
        <f t="shared" si="248"/>
        <v>471</v>
      </c>
      <c r="AV414" s="5">
        <f t="shared" si="227"/>
        <v>533.31810359115013</v>
      </c>
      <c r="AW414" s="5">
        <f t="shared" si="228"/>
        <v>504.12094097495526</v>
      </c>
      <c r="AX414" s="5">
        <f t="shared" si="229"/>
        <v>523.63377560062747</v>
      </c>
      <c r="AY414" s="5">
        <f t="shared" si="230"/>
        <v>556.8969270484572</v>
      </c>
      <c r="AZ414" s="5">
        <f t="shared" si="231"/>
        <v>601.37754895946887</v>
      </c>
      <c r="BA414" s="5">
        <f t="shared" si="232"/>
        <v>616.18944618073886</v>
      </c>
      <c r="BB414" s="5">
        <f t="shared" si="233"/>
        <v>516.88089422542157</v>
      </c>
      <c r="BC414" s="5">
        <f t="shared" si="234"/>
        <v>531.10953515513552</v>
      </c>
      <c r="BD414" s="5">
        <f t="shared" si="235"/>
        <v>510.96724274594214</v>
      </c>
      <c r="BE414" s="5">
        <f t="shared" si="236"/>
        <v>498.21580942832827</v>
      </c>
      <c r="BF414" s="5">
        <f t="shared" si="237"/>
        <v>602.98286207030446</v>
      </c>
      <c r="BG414" s="5">
        <f t="shared" si="238"/>
        <v>513.66132465088538</v>
      </c>
      <c r="BH414" s="5">
        <f t="shared" si="239"/>
        <v>522.84823003279212</v>
      </c>
      <c r="BI414" s="5">
        <f t="shared" si="240"/>
        <v>513.07589888409086</v>
      </c>
      <c r="BJ414" s="5">
        <f t="shared" si="241"/>
        <v>503.6859384028769</v>
      </c>
      <c r="BK414" s="5">
        <f t="shared" si="242"/>
        <v>482.89369679641214</v>
      </c>
      <c r="BL414" s="5">
        <f t="shared" si="243"/>
        <v>435.94603919236022</v>
      </c>
      <c r="BM414" s="5">
        <f t="shared" si="244"/>
        <v>409.82970552110436</v>
      </c>
      <c r="BN414" s="5">
        <f t="shared" si="245"/>
        <v>484.4414326317123</v>
      </c>
      <c r="BO414" s="5">
        <f t="shared" si="246"/>
        <v>646.10453336219052</v>
      </c>
    </row>
    <row r="415" spans="1:67" x14ac:dyDescent="0.3">
      <c r="A415">
        <f t="shared" si="247"/>
        <v>411</v>
      </c>
      <c r="B415">
        <f t="shared" si="216"/>
        <v>471</v>
      </c>
      <c r="C415" s="5">
        <f>AU415*EXP('Capital Market Assumptions'!$B$22+'Capital Market Assumptions'!$B$23*'Random Draws'!B414)</f>
        <v>578.5520712121529</v>
      </c>
      <c r="D415" s="5">
        <f>AV415*EXP('Capital Market Assumptions'!$B$22+'Capital Market Assumptions'!$B$23*'Random Draws'!C414)</f>
        <v>588.89038436816975</v>
      </c>
      <c r="E415" s="5">
        <f>AW415*EXP('Capital Market Assumptions'!$B$22+'Capital Market Assumptions'!$B$23*'Random Draws'!D414)</f>
        <v>553.32341570773076</v>
      </c>
      <c r="F415" s="5">
        <f>AX415*EXP('Capital Market Assumptions'!$B$22+'Capital Market Assumptions'!$B$23*'Random Draws'!E414)</f>
        <v>626.61987122585492</v>
      </c>
      <c r="G415" s="5">
        <f>AY415*EXP('Capital Market Assumptions'!$B$22+'Capital Market Assumptions'!$B$23*'Random Draws'!F414)</f>
        <v>575.35878095584087</v>
      </c>
      <c r="H415" s="5">
        <f>AZ415*EXP('Capital Market Assumptions'!$B$22+'Capital Market Assumptions'!$B$23*'Random Draws'!G414)</f>
        <v>576.20610700236602</v>
      </c>
      <c r="I415" s="5">
        <f>BA415*EXP('Capital Market Assumptions'!$B$22+'Capital Market Assumptions'!$B$23*'Random Draws'!H414)</f>
        <v>709.28896507764659</v>
      </c>
      <c r="J415" s="5">
        <f>BB415*EXP('Capital Market Assumptions'!$B$22+'Capital Market Assumptions'!$B$23*'Random Draws'!I414)</f>
        <v>887.69174124022948</v>
      </c>
      <c r="K415" s="5">
        <f>BC415*EXP('Capital Market Assumptions'!$B$22+'Capital Market Assumptions'!$B$23*'Random Draws'!J414)</f>
        <v>1066.9669119022476</v>
      </c>
      <c r="L415" s="5">
        <f>BD415*EXP('Capital Market Assumptions'!$B$22+'Capital Market Assumptions'!$B$23*'Random Draws'!K414)</f>
        <v>1063.1374917529897</v>
      </c>
      <c r="M415" s="5">
        <f>BE415*EXP('Capital Market Assumptions'!$B$22+'Capital Market Assumptions'!$B$23*'Random Draws'!L414)</f>
        <v>1120.0198575247771</v>
      </c>
      <c r="N415" s="5">
        <f>BF415*EXP('Capital Market Assumptions'!$B$22+'Capital Market Assumptions'!$B$23*'Random Draws'!M414)</f>
        <v>1189.787328786889</v>
      </c>
      <c r="O415" s="5">
        <f>BG415*EXP('Capital Market Assumptions'!$B$22+'Capital Market Assumptions'!$B$23*'Random Draws'!N414)</f>
        <v>1359.6781268195678</v>
      </c>
      <c r="P415" s="5">
        <f>BH415*EXP('Capital Market Assumptions'!$B$22+'Capital Market Assumptions'!$B$23*'Random Draws'!O414)</f>
        <v>1482.9132451931787</v>
      </c>
      <c r="Q415" s="5">
        <f>BI415*EXP('Capital Market Assumptions'!$B$22+'Capital Market Assumptions'!$B$23*'Random Draws'!P414)</f>
        <v>1824.3662648517393</v>
      </c>
      <c r="R415" s="5">
        <f>BJ415*EXP('Capital Market Assumptions'!$B$22+'Capital Market Assumptions'!$B$23*'Random Draws'!Q414)</f>
        <v>1817.9345562341348</v>
      </c>
      <c r="S415" s="5">
        <f>BK415*EXP('Capital Market Assumptions'!$B$22+'Capital Market Assumptions'!$B$23*'Random Draws'!R414)</f>
        <v>2030.3931343598513</v>
      </c>
      <c r="T415" s="5">
        <f>BL415*EXP('Capital Market Assumptions'!$B$22+'Capital Market Assumptions'!$B$23*'Random Draws'!S414)</f>
        <v>2303.4738917744958</v>
      </c>
      <c r="U415" s="5">
        <f>BM415*EXP('Capital Market Assumptions'!$B$22+'Capital Market Assumptions'!$B$23*'Random Draws'!T414)</f>
        <v>2733.2211880866789</v>
      </c>
      <c r="V415" s="5">
        <f>BN415*EXP('Capital Market Assumptions'!$B$22+'Capital Market Assumptions'!$B$23*'Random Draws'!U414)</f>
        <v>2991.5419261366628</v>
      </c>
      <c r="X415">
        <f t="shared" si="217"/>
        <v>4.2999999999999261E-2</v>
      </c>
      <c r="Y415">
        <f t="shared" si="218"/>
        <v>1.0600000000000023</v>
      </c>
      <c r="Z415">
        <f t="shared" si="219"/>
        <v>2.0930000000000035</v>
      </c>
      <c r="AA415">
        <f t="shared" si="220"/>
        <v>3.1530000000000058</v>
      </c>
      <c r="AB415">
        <f t="shared" si="221"/>
        <v>4.2659999999999911</v>
      </c>
      <c r="AC415">
        <f t="shared" si="222"/>
        <v>5.3020000000000067</v>
      </c>
      <c r="AD415">
        <f t="shared" si="223"/>
        <v>6.3569999999999993</v>
      </c>
      <c r="AE415">
        <f t="shared" si="224"/>
        <v>7.3900000000000006</v>
      </c>
      <c r="AF415">
        <f t="shared" si="225"/>
        <v>8.3549999999999898</v>
      </c>
      <c r="AG415">
        <f t="shared" si="226"/>
        <v>9.2480000000000047</v>
      </c>
      <c r="AH415">
        <v>9.9540000000000006</v>
      </c>
      <c r="AI415">
        <v>10.536</v>
      </c>
      <c r="AJ415">
        <v>11.061999999999999</v>
      </c>
      <c r="AK415">
        <v>11.587</v>
      </c>
      <c r="AL415">
        <v>12.256</v>
      </c>
      <c r="AM415">
        <v>12.815</v>
      </c>
      <c r="AN415">
        <v>13.287000000000001</v>
      </c>
      <c r="AO415">
        <v>13.785</v>
      </c>
      <c r="AP415">
        <v>14.218999999999999</v>
      </c>
      <c r="AQ415">
        <v>14.718999999999999</v>
      </c>
      <c r="AS415">
        <f t="shared" si="248"/>
        <v>471</v>
      </c>
      <c r="AT415">
        <f t="shared" si="248"/>
        <v>471</v>
      </c>
      <c r="AU415">
        <f t="shared" si="248"/>
        <v>471</v>
      </c>
      <c r="AV415" s="5">
        <f t="shared" si="227"/>
        <v>578.50907121215289</v>
      </c>
      <c r="AW415" s="5">
        <f t="shared" si="228"/>
        <v>587.83038436816969</v>
      </c>
      <c r="AX415" s="5">
        <f t="shared" si="229"/>
        <v>551.2304157077308</v>
      </c>
      <c r="AY415" s="5">
        <f t="shared" si="230"/>
        <v>623.4668712258549</v>
      </c>
      <c r="AZ415" s="5">
        <f t="shared" si="231"/>
        <v>571.09278095584091</v>
      </c>
      <c r="BA415" s="5">
        <f t="shared" si="232"/>
        <v>570.904107002366</v>
      </c>
      <c r="BB415" s="5">
        <f t="shared" si="233"/>
        <v>702.93196507764662</v>
      </c>
      <c r="BC415" s="5">
        <f t="shared" si="234"/>
        <v>880.30174124022949</v>
      </c>
      <c r="BD415" s="5">
        <f t="shared" si="235"/>
        <v>1058.6119119022476</v>
      </c>
      <c r="BE415" s="5">
        <f t="shared" si="236"/>
        <v>1053.8894917529897</v>
      </c>
      <c r="BF415" s="5">
        <f t="shared" si="237"/>
        <v>1110.0658575247771</v>
      </c>
      <c r="BG415" s="5">
        <f t="shared" si="238"/>
        <v>1179.251328786889</v>
      </c>
      <c r="BH415" s="5">
        <f t="shared" si="239"/>
        <v>1348.6161268195679</v>
      </c>
      <c r="BI415" s="5">
        <f t="shared" si="240"/>
        <v>1471.3262451931787</v>
      </c>
      <c r="BJ415" s="5">
        <f t="shared" si="241"/>
        <v>1812.1102648517392</v>
      </c>
      <c r="BK415" s="5">
        <f t="shared" si="242"/>
        <v>1805.1195562341347</v>
      </c>
      <c r="BL415" s="5">
        <f t="shared" si="243"/>
        <v>2017.1061343598512</v>
      </c>
      <c r="BM415" s="5">
        <f t="shared" si="244"/>
        <v>2289.6888917744959</v>
      </c>
      <c r="BN415" s="5">
        <f t="shared" si="245"/>
        <v>2719.0021880866789</v>
      </c>
      <c r="BO415" s="5">
        <f t="shared" si="246"/>
        <v>2976.8229261366628</v>
      </c>
    </row>
    <row r="416" spans="1:67" x14ac:dyDescent="0.3">
      <c r="A416">
        <f t="shared" si="247"/>
        <v>412</v>
      </c>
      <c r="B416">
        <f t="shared" si="216"/>
        <v>471</v>
      </c>
      <c r="C416" s="5">
        <f>AU416*EXP('Capital Market Assumptions'!$B$22+'Capital Market Assumptions'!$B$23*'Random Draws'!B415)</f>
        <v>512.15884377285477</v>
      </c>
      <c r="D416" s="5">
        <f>AV416*EXP('Capital Market Assumptions'!$B$22+'Capital Market Assumptions'!$B$23*'Random Draws'!C415)</f>
        <v>651.69787142015571</v>
      </c>
      <c r="E416" s="5">
        <f>AW416*EXP('Capital Market Assumptions'!$B$22+'Capital Market Assumptions'!$B$23*'Random Draws'!D415)</f>
        <v>601.92095663267514</v>
      </c>
      <c r="F416" s="5">
        <f>AX416*EXP('Capital Market Assumptions'!$B$22+'Capital Market Assumptions'!$B$23*'Random Draws'!E415)</f>
        <v>623.07328642158723</v>
      </c>
      <c r="G416" s="5">
        <f>AY416*EXP('Capital Market Assumptions'!$B$22+'Capital Market Assumptions'!$B$23*'Random Draws'!F415)</f>
        <v>801.49622046503737</v>
      </c>
      <c r="H416" s="5">
        <f>AZ416*EXP('Capital Market Assumptions'!$B$22+'Capital Market Assumptions'!$B$23*'Random Draws'!G415)</f>
        <v>809.96241487696807</v>
      </c>
      <c r="I416" s="5">
        <f>BA416*EXP('Capital Market Assumptions'!$B$22+'Capital Market Assumptions'!$B$23*'Random Draws'!H415)</f>
        <v>846.92564024185049</v>
      </c>
      <c r="J416" s="5">
        <f>BB416*EXP('Capital Market Assumptions'!$B$22+'Capital Market Assumptions'!$B$23*'Random Draws'!I415)</f>
        <v>930.78827321779511</v>
      </c>
      <c r="K416" s="5">
        <f>BC416*EXP('Capital Market Assumptions'!$B$22+'Capital Market Assumptions'!$B$23*'Random Draws'!J415)</f>
        <v>1006.4307333093966</v>
      </c>
      <c r="L416" s="5">
        <f>BD416*EXP('Capital Market Assumptions'!$B$22+'Capital Market Assumptions'!$B$23*'Random Draws'!K415)</f>
        <v>1097.0067499670729</v>
      </c>
      <c r="M416" s="5">
        <f>BE416*EXP('Capital Market Assumptions'!$B$22+'Capital Market Assumptions'!$B$23*'Random Draws'!L415)</f>
        <v>1159.0120197592353</v>
      </c>
      <c r="N416" s="5">
        <f>BF416*EXP('Capital Market Assumptions'!$B$22+'Capital Market Assumptions'!$B$23*'Random Draws'!M415)</f>
        <v>1334.2813197005958</v>
      </c>
      <c r="O416" s="5">
        <f>BG416*EXP('Capital Market Assumptions'!$B$22+'Capital Market Assumptions'!$B$23*'Random Draws'!N415)</f>
        <v>1323.54752069406</v>
      </c>
      <c r="P416" s="5">
        <f>BH416*EXP('Capital Market Assumptions'!$B$22+'Capital Market Assumptions'!$B$23*'Random Draws'!O415)</f>
        <v>1481.0092939477647</v>
      </c>
      <c r="Q416" s="5">
        <f>BI416*EXP('Capital Market Assumptions'!$B$22+'Capital Market Assumptions'!$B$23*'Random Draws'!P415)</f>
        <v>1544.8606355795271</v>
      </c>
      <c r="R416" s="5">
        <f>BJ416*EXP('Capital Market Assumptions'!$B$22+'Capital Market Assumptions'!$B$23*'Random Draws'!Q415)</f>
        <v>1960.0728092477887</v>
      </c>
      <c r="S416" s="5">
        <f>BK416*EXP('Capital Market Assumptions'!$B$22+'Capital Market Assumptions'!$B$23*'Random Draws'!R415)</f>
        <v>2150.3935856001049</v>
      </c>
      <c r="T416" s="5">
        <f>BL416*EXP('Capital Market Assumptions'!$B$22+'Capital Market Assumptions'!$B$23*'Random Draws'!S415)</f>
        <v>2769.4889580219078</v>
      </c>
      <c r="U416" s="5">
        <f>BM416*EXP('Capital Market Assumptions'!$B$22+'Capital Market Assumptions'!$B$23*'Random Draws'!T415)</f>
        <v>2638.4765303479553</v>
      </c>
      <c r="V416" s="5">
        <f>BN416*EXP('Capital Market Assumptions'!$B$22+'Capital Market Assumptions'!$B$23*'Random Draws'!U415)</f>
        <v>2391.3077173397623</v>
      </c>
      <c r="X416">
        <f t="shared" si="217"/>
        <v>4.2999999999999261E-2</v>
      </c>
      <c r="Y416">
        <f t="shared" si="218"/>
        <v>1.0600000000000023</v>
      </c>
      <c r="Z416">
        <f t="shared" si="219"/>
        <v>2.0930000000000035</v>
      </c>
      <c r="AA416">
        <f t="shared" si="220"/>
        <v>3.1530000000000058</v>
      </c>
      <c r="AB416">
        <f t="shared" si="221"/>
        <v>4.2659999999999911</v>
      </c>
      <c r="AC416">
        <f t="shared" si="222"/>
        <v>5.3020000000000067</v>
      </c>
      <c r="AD416">
        <f t="shared" si="223"/>
        <v>6.3569999999999993</v>
      </c>
      <c r="AE416">
        <f t="shared" si="224"/>
        <v>7.3900000000000006</v>
      </c>
      <c r="AF416">
        <f t="shared" si="225"/>
        <v>8.3549999999999898</v>
      </c>
      <c r="AG416">
        <f t="shared" si="226"/>
        <v>9.2480000000000047</v>
      </c>
      <c r="AH416">
        <v>9.9540000000000006</v>
      </c>
      <c r="AI416">
        <v>10.536</v>
      </c>
      <c r="AJ416">
        <v>11.061999999999999</v>
      </c>
      <c r="AK416">
        <v>11.587</v>
      </c>
      <c r="AL416">
        <v>12.256</v>
      </c>
      <c r="AM416">
        <v>12.815</v>
      </c>
      <c r="AN416">
        <v>13.287000000000001</v>
      </c>
      <c r="AO416">
        <v>13.785</v>
      </c>
      <c r="AP416">
        <v>14.218999999999999</v>
      </c>
      <c r="AQ416">
        <v>14.718999999999999</v>
      </c>
      <c r="AS416">
        <f t="shared" si="248"/>
        <v>471</v>
      </c>
      <c r="AT416">
        <f t="shared" si="248"/>
        <v>471</v>
      </c>
      <c r="AU416">
        <f t="shared" si="248"/>
        <v>471</v>
      </c>
      <c r="AV416" s="5">
        <f t="shared" si="227"/>
        <v>512.11584377285476</v>
      </c>
      <c r="AW416" s="5">
        <f t="shared" si="228"/>
        <v>650.63787142015576</v>
      </c>
      <c r="AX416" s="5">
        <f t="shared" si="229"/>
        <v>599.82795663267518</v>
      </c>
      <c r="AY416" s="5">
        <f t="shared" si="230"/>
        <v>619.92028642158721</v>
      </c>
      <c r="AZ416" s="5">
        <f t="shared" si="231"/>
        <v>797.23022046503741</v>
      </c>
      <c r="BA416" s="5">
        <f t="shared" si="232"/>
        <v>804.66041487696805</v>
      </c>
      <c r="BB416" s="5">
        <f t="shared" si="233"/>
        <v>840.56864024185052</v>
      </c>
      <c r="BC416" s="5">
        <f t="shared" si="234"/>
        <v>923.39827321779512</v>
      </c>
      <c r="BD416" s="5">
        <f t="shared" si="235"/>
        <v>998.07573330939658</v>
      </c>
      <c r="BE416" s="5">
        <f t="shared" si="236"/>
        <v>1087.7587499670728</v>
      </c>
      <c r="BF416" s="5">
        <f t="shared" si="237"/>
        <v>1149.0580197592353</v>
      </c>
      <c r="BG416" s="5">
        <f t="shared" si="238"/>
        <v>1323.7453197005957</v>
      </c>
      <c r="BH416" s="5">
        <f t="shared" si="239"/>
        <v>1312.4855206940601</v>
      </c>
      <c r="BI416" s="5">
        <f t="shared" si="240"/>
        <v>1469.4222939477647</v>
      </c>
      <c r="BJ416" s="5">
        <f t="shared" si="241"/>
        <v>1532.604635579527</v>
      </c>
      <c r="BK416" s="5">
        <f t="shared" si="242"/>
        <v>1947.2578092477886</v>
      </c>
      <c r="BL416" s="5">
        <f t="shared" si="243"/>
        <v>2137.1065856001051</v>
      </c>
      <c r="BM416" s="5">
        <f t="shared" si="244"/>
        <v>2755.703958021908</v>
      </c>
      <c r="BN416" s="5">
        <f t="shared" si="245"/>
        <v>2624.2575303479553</v>
      </c>
      <c r="BO416" s="5">
        <f t="shared" si="246"/>
        <v>2376.5887173397623</v>
      </c>
    </row>
    <row r="417" spans="1:67" x14ac:dyDescent="0.3">
      <c r="A417">
        <f t="shared" si="247"/>
        <v>413</v>
      </c>
      <c r="B417">
        <f t="shared" si="216"/>
        <v>471</v>
      </c>
      <c r="C417" s="5">
        <f>AU417*EXP('Capital Market Assumptions'!$B$22+'Capital Market Assumptions'!$B$23*'Random Draws'!B416)</f>
        <v>467.50143727144871</v>
      </c>
      <c r="D417" s="5">
        <f>AV417*EXP('Capital Market Assumptions'!$B$22+'Capital Market Assumptions'!$B$23*'Random Draws'!C416)</f>
        <v>434.12699624468672</v>
      </c>
      <c r="E417" s="5">
        <f>AW417*EXP('Capital Market Assumptions'!$B$22+'Capital Market Assumptions'!$B$23*'Random Draws'!D416)</f>
        <v>428.81958278516367</v>
      </c>
      <c r="F417" s="5">
        <f>AX417*EXP('Capital Market Assumptions'!$B$22+'Capital Market Assumptions'!$B$23*'Random Draws'!E416)</f>
        <v>553.23839126255393</v>
      </c>
      <c r="G417" s="5">
        <f>AY417*EXP('Capital Market Assumptions'!$B$22+'Capital Market Assumptions'!$B$23*'Random Draws'!F416)</f>
        <v>548.31671313185848</v>
      </c>
      <c r="H417" s="5">
        <f>AZ417*EXP('Capital Market Assumptions'!$B$22+'Capital Market Assumptions'!$B$23*'Random Draws'!G416)</f>
        <v>622.42401070808216</v>
      </c>
      <c r="I417" s="5">
        <f>BA417*EXP('Capital Market Assumptions'!$B$22+'Capital Market Assumptions'!$B$23*'Random Draws'!H416)</f>
        <v>593.91551173060918</v>
      </c>
      <c r="J417" s="5">
        <f>BB417*EXP('Capital Market Assumptions'!$B$22+'Capital Market Assumptions'!$B$23*'Random Draws'!I416)</f>
        <v>584.40747682739777</v>
      </c>
      <c r="K417" s="5">
        <f>BC417*EXP('Capital Market Assumptions'!$B$22+'Capital Market Assumptions'!$B$23*'Random Draws'!J416)</f>
        <v>589.50887762232912</v>
      </c>
      <c r="L417" s="5">
        <f>BD417*EXP('Capital Market Assumptions'!$B$22+'Capital Market Assumptions'!$B$23*'Random Draws'!K416)</f>
        <v>592.56122058785274</v>
      </c>
      <c r="M417" s="5">
        <f>BE417*EXP('Capital Market Assumptions'!$B$22+'Capital Market Assumptions'!$B$23*'Random Draws'!L416)</f>
        <v>605.40169458880519</v>
      </c>
      <c r="N417" s="5">
        <f>BF417*EXP('Capital Market Assumptions'!$B$22+'Capital Market Assumptions'!$B$23*'Random Draws'!M416)</f>
        <v>449.78708332944012</v>
      </c>
      <c r="O417" s="5">
        <f>BG417*EXP('Capital Market Assumptions'!$B$22+'Capital Market Assumptions'!$B$23*'Random Draws'!N416)</f>
        <v>413.53681857263575</v>
      </c>
      <c r="P417" s="5">
        <f>BH417*EXP('Capital Market Assumptions'!$B$22+'Capital Market Assumptions'!$B$23*'Random Draws'!O416)</f>
        <v>522.52199661757186</v>
      </c>
      <c r="Q417" s="5">
        <f>BI417*EXP('Capital Market Assumptions'!$B$22+'Capital Market Assumptions'!$B$23*'Random Draws'!P416)</f>
        <v>610.64046329094458</v>
      </c>
      <c r="R417" s="5">
        <f>BJ417*EXP('Capital Market Assumptions'!$B$22+'Capital Market Assumptions'!$B$23*'Random Draws'!Q416)</f>
        <v>672.65217142906306</v>
      </c>
      <c r="S417" s="5">
        <f>BK417*EXP('Capital Market Assumptions'!$B$22+'Capital Market Assumptions'!$B$23*'Random Draws'!R416)</f>
        <v>835.26348554887818</v>
      </c>
      <c r="T417" s="5">
        <f>BL417*EXP('Capital Market Assumptions'!$B$22+'Capital Market Assumptions'!$B$23*'Random Draws'!S416)</f>
        <v>940.11384539281391</v>
      </c>
      <c r="U417" s="5">
        <f>BM417*EXP('Capital Market Assumptions'!$B$22+'Capital Market Assumptions'!$B$23*'Random Draws'!T416)</f>
        <v>731.76622494554204</v>
      </c>
      <c r="V417" s="5">
        <f>BN417*EXP('Capital Market Assumptions'!$B$22+'Capital Market Assumptions'!$B$23*'Random Draws'!U416)</f>
        <v>769.32050943239426</v>
      </c>
      <c r="X417">
        <f t="shared" si="217"/>
        <v>4.2999999999999261E-2</v>
      </c>
      <c r="Y417">
        <f t="shared" si="218"/>
        <v>1.0600000000000023</v>
      </c>
      <c r="Z417">
        <f t="shared" si="219"/>
        <v>2.0930000000000035</v>
      </c>
      <c r="AA417">
        <f t="shared" si="220"/>
        <v>3.1530000000000058</v>
      </c>
      <c r="AB417">
        <f t="shared" si="221"/>
        <v>4.2659999999999911</v>
      </c>
      <c r="AC417">
        <f t="shared" si="222"/>
        <v>5.3020000000000067</v>
      </c>
      <c r="AD417">
        <f t="shared" si="223"/>
        <v>6.3569999999999993</v>
      </c>
      <c r="AE417">
        <f t="shared" si="224"/>
        <v>7.3900000000000006</v>
      </c>
      <c r="AF417">
        <f t="shared" si="225"/>
        <v>8.3549999999999898</v>
      </c>
      <c r="AG417">
        <f t="shared" si="226"/>
        <v>9.2480000000000047</v>
      </c>
      <c r="AH417">
        <v>9.9540000000000006</v>
      </c>
      <c r="AI417">
        <v>10.536</v>
      </c>
      <c r="AJ417">
        <v>11.061999999999999</v>
      </c>
      <c r="AK417">
        <v>11.587</v>
      </c>
      <c r="AL417">
        <v>12.256</v>
      </c>
      <c r="AM417">
        <v>12.815</v>
      </c>
      <c r="AN417">
        <v>13.287000000000001</v>
      </c>
      <c r="AO417">
        <v>13.785</v>
      </c>
      <c r="AP417">
        <v>14.218999999999999</v>
      </c>
      <c r="AQ417">
        <v>14.718999999999999</v>
      </c>
      <c r="AS417">
        <f t="shared" si="248"/>
        <v>471</v>
      </c>
      <c r="AT417">
        <f t="shared" si="248"/>
        <v>471</v>
      </c>
      <c r="AU417">
        <f t="shared" si="248"/>
        <v>471</v>
      </c>
      <c r="AV417" s="5">
        <f t="shared" si="227"/>
        <v>467.4584372714487</v>
      </c>
      <c r="AW417" s="5">
        <f t="shared" si="228"/>
        <v>433.06699624468672</v>
      </c>
      <c r="AX417" s="5">
        <f t="shared" si="229"/>
        <v>426.72658278516366</v>
      </c>
      <c r="AY417" s="5">
        <f t="shared" si="230"/>
        <v>550.08539126255391</v>
      </c>
      <c r="AZ417" s="5">
        <f t="shared" si="231"/>
        <v>544.05071313185852</v>
      </c>
      <c r="BA417" s="5">
        <f t="shared" si="232"/>
        <v>617.12201070808214</v>
      </c>
      <c r="BB417" s="5">
        <f t="shared" si="233"/>
        <v>587.55851173060921</v>
      </c>
      <c r="BC417" s="5">
        <f t="shared" si="234"/>
        <v>577.01747682739779</v>
      </c>
      <c r="BD417" s="5">
        <f t="shared" si="235"/>
        <v>581.15387762232911</v>
      </c>
      <c r="BE417" s="5">
        <f t="shared" si="236"/>
        <v>583.3132205878527</v>
      </c>
      <c r="BF417" s="5">
        <f t="shared" si="237"/>
        <v>595.44769458880523</v>
      </c>
      <c r="BG417" s="5">
        <f t="shared" si="238"/>
        <v>439.25108332944012</v>
      </c>
      <c r="BH417" s="5">
        <f t="shared" si="239"/>
        <v>402.47481857263574</v>
      </c>
      <c r="BI417" s="5">
        <f t="shared" si="240"/>
        <v>510.93499661757187</v>
      </c>
      <c r="BJ417" s="5">
        <f t="shared" si="241"/>
        <v>598.38446329094461</v>
      </c>
      <c r="BK417" s="5">
        <f t="shared" si="242"/>
        <v>659.83717142906301</v>
      </c>
      <c r="BL417" s="5">
        <f t="shared" si="243"/>
        <v>821.97648554887814</v>
      </c>
      <c r="BM417" s="5">
        <f t="shared" si="244"/>
        <v>926.32884539281395</v>
      </c>
      <c r="BN417" s="5">
        <f t="shared" si="245"/>
        <v>717.54722494554198</v>
      </c>
      <c r="BO417" s="5">
        <f t="shared" si="246"/>
        <v>754.60150943239421</v>
      </c>
    </row>
    <row r="418" spans="1:67" x14ac:dyDescent="0.3">
      <c r="A418">
        <f t="shared" si="247"/>
        <v>414</v>
      </c>
      <c r="B418">
        <f t="shared" si="216"/>
        <v>471</v>
      </c>
      <c r="C418" s="5">
        <f>AU418*EXP('Capital Market Assumptions'!$B$22+'Capital Market Assumptions'!$B$23*'Random Draws'!B417)</f>
        <v>424.71503514118626</v>
      </c>
      <c r="D418" s="5">
        <f>AV418*EXP('Capital Market Assumptions'!$B$22+'Capital Market Assumptions'!$B$23*'Random Draws'!C417)</f>
        <v>366.99831155475187</v>
      </c>
      <c r="E418" s="5">
        <f>AW418*EXP('Capital Market Assumptions'!$B$22+'Capital Market Assumptions'!$B$23*'Random Draws'!D417)</f>
        <v>402.88297494942509</v>
      </c>
      <c r="F418" s="5">
        <f>AX418*EXP('Capital Market Assumptions'!$B$22+'Capital Market Assumptions'!$B$23*'Random Draws'!E417)</f>
        <v>450.86087909725211</v>
      </c>
      <c r="G418" s="5">
        <f>AY418*EXP('Capital Market Assumptions'!$B$22+'Capital Market Assumptions'!$B$23*'Random Draws'!F417)</f>
        <v>445.57218925493424</v>
      </c>
      <c r="H418" s="5">
        <f>AZ418*EXP('Capital Market Assumptions'!$B$22+'Capital Market Assumptions'!$B$23*'Random Draws'!G417)</f>
        <v>428.15839889281307</v>
      </c>
      <c r="I418" s="5">
        <f>BA418*EXP('Capital Market Assumptions'!$B$22+'Capital Market Assumptions'!$B$23*'Random Draws'!H417)</f>
        <v>589.9570889496274</v>
      </c>
      <c r="J418" s="5">
        <f>BB418*EXP('Capital Market Assumptions'!$B$22+'Capital Market Assumptions'!$B$23*'Random Draws'!I417)</f>
        <v>505.90170134827224</v>
      </c>
      <c r="K418" s="5">
        <f>BC418*EXP('Capital Market Assumptions'!$B$22+'Capital Market Assumptions'!$B$23*'Random Draws'!J417)</f>
        <v>623.83943792859975</v>
      </c>
      <c r="L418" s="5">
        <f>BD418*EXP('Capital Market Assumptions'!$B$22+'Capital Market Assumptions'!$B$23*'Random Draws'!K417)</f>
        <v>602.70851858753781</v>
      </c>
      <c r="M418" s="5">
        <f>BE418*EXP('Capital Market Assumptions'!$B$22+'Capital Market Assumptions'!$B$23*'Random Draws'!L417)</f>
        <v>601.43344077472989</v>
      </c>
      <c r="N418" s="5">
        <f>BF418*EXP('Capital Market Assumptions'!$B$22+'Capital Market Assumptions'!$B$23*'Random Draws'!M417)</f>
        <v>629.38727412811477</v>
      </c>
      <c r="O418" s="5">
        <f>BG418*EXP('Capital Market Assumptions'!$B$22+'Capital Market Assumptions'!$B$23*'Random Draws'!N417)</f>
        <v>761.81727045727962</v>
      </c>
      <c r="P418" s="5">
        <f>BH418*EXP('Capital Market Assumptions'!$B$22+'Capital Market Assumptions'!$B$23*'Random Draws'!O417)</f>
        <v>610.3785381981811</v>
      </c>
      <c r="Q418" s="5">
        <f>BI418*EXP('Capital Market Assumptions'!$B$22+'Capital Market Assumptions'!$B$23*'Random Draws'!P417)</f>
        <v>544.63744305473654</v>
      </c>
      <c r="R418" s="5">
        <f>BJ418*EXP('Capital Market Assumptions'!$B$22+'Capital Market Assumptions'!$B$23*'Random Draws'!Q417)</f>
        <v>537.70625147105591</v>
      </c>
      <c r="S418" s="5">
        <f>BK418*EXP('Capital Market Assumptions'!$B$22+'Capital Market Assumptions'!$B$23*'Random Draws'!R417)</f>
        <v>636.05566806233685</v>
      </c>
      <c r="T418" s="5">
        <f>BL418*EXP('Capital Market Assumptions'!$B$22+'Capital Market Assumptions'!$B$23*'Random Draws'!S417)</f>
        <v>758.61832511884325</v>
      </c>
      <c r="U418" s="5">
        <f>BM418*EXP('Capital Market Assumptions'!$B$22+'Capital Market Assumptions'!$B$23*'Random Draws'!T417)</f>
        <v>724.82408079936874</v>
      </c>
      <c r="V418" s="5">
        <f>BN418*EXP('Capital Market Assumptions'!$B$22+'Capital Market Assumptions'!$B$23*'Random Draws'!U417)</f>
        <v>693.34964358738375</v>
      </c>
      <c r="X418">
        <f t="shared" si="217"/>
        <v>4.2999999999999261E-2</v>
      </c>
      <c r="Y418">
        <f t="shared" si="218"/>
        <v>1.0600000000000023</v>
      </c>
      <c r="Z418">
        <f t="shared" si="219"/>
        <v>2.0930000000000035</v>
      </c>
      <c r="AA418">
        <f t="shared" si="220"/>
        <v>3.1530000000000058</v>
      </c>
      <c r="AB418">
        <f t="shared" si="221"/>
        <v>4.2659999999999911</v>
      </c>
      <c r="AC418">
        <f t="shared" si="222"/>
        <v>5.3020000000000067</v>
      </c>
      <c r="AD418">
        <f t="shared" si="223"/>
        <v>6.3569999999999993</v>
      </c>
      <c r="AE418">
        <f t="shared" si="224"/>
        <v>7.3900000000000006</v>
      </c>
      <c r="AF418">
        <f t="shared" si="225"/>
        <v>8.3549999999999898</v>
      </c>
      <c r="AG418">
        <f t="shared" si="226"/>
        <v>9.2480000000000047</v>
      </c>
      <c r="AH418">
        <v>9.9540000000000006</v>
      </c>
      <c r="AI418">
        <v>10.536</v>
      </c>
      <c r="AJ418">
        <v>11.061999999999999</v>
      </c>
      <c r="AK418">
        <v>11.587</v>
      </c>
      <c r="AL418">
        <v>12.256</v>
      </c>
      <c r="AM418">
        <v>12.815</v>
      </c>
      <c r="AN418">
        <v>13.287000000000001</v>
      </c>
      <c r="AO418">
        <v>13.785</v>
      </c>
      <c r="AP418">
        <v>14.218999999999999</v>
      </c>
      <c r="AQ418">
        <v>14.718999999999999</v>
      </c>
      <c r="AS418">
        <f t="shared" si="248"/>
        <v>471</v>
      </c>
      <c r="AT418">
        <f t="shared" si="248"/>
        <v>471</v>
      </c>
      <c r="AU418">
        <f t="shared" si="248"/>
        <v>471</v>
      </c>
      <c r="AV418" s="5">
        <f t="shared" si="227"/>
        <v>424.67203514118626</v>
      </c>
      <c r="AW418" s="5">
        <f t="shared" si="228"/>
        <v>365.93831155475186</v>
      </c>
      <c r="AX418" s="5">
        <f t="shared" si="229"/>
        <v>400.78997494942507</v>
      </c>
      <c r="AY418" s="5">
        <f t="shared" si="230"/>
        <v>447.70787909725209</v>
      </c>
      <c r="AZ418" s="5">
        <f t="shared" si="231"/>
        <v>441.30618925493422</v>
      </c>
      <c r="BA418" s="5">
        <f t="shared" si="232"/>
        <v>422.85639889281305</v>
      </c>
      <c r="BB418" s="5">
        <f t="shared" si="233"/>
        <v>583.60008894962743</v>
      </c>
      <c r="BC418" s="5">
        <f t="shared" si="234"/>
        <v>498.51170134827225</v>
      </c>
      <c r="BD418" s="5">
        <f t="shared" si="235"/>
        <v>615.48443792859973</v>
      </c>
      <c r="BE418" s="5">
        <f t="shared" si="236"/>
        <v>593.46051858753776</v>
      </c>
      <c r="BF418" s="5">
        <f t="shared" si="237"/>
        <v>591.47944077472994</v>
      </c>
      <c r="BG418" s="5">
        <f t="shared" si="238"/>
        <v>618.85127412811482</v>
      </c>
      <c r="BH418" s="5">
        <f t="shared" si="239"/>
        <v>750.75527045727961</v>
      </c>
      <c r="BI418" s="5">
        <f t="shared" si="240"/>
        <v>598.79153819818112</v>
      </c>
      <c r="BJ418" s="5">
        <f t="shared" si="241"/>
        <v>532.38144305473656</v>
      </c>
      <c r="BK418" s="5">
        <f t="shared" si="242"/>
        <v>524.89125147105585</v>
      </c>
      <c r="BL418" s="5">
        <f t="shared" si="243"/>
        <v>622.76866806233681</v>
      </c>
      <c r="BM418" s="5">
        <f t="shared" si="244"/>
        <v>744.83332511884328</v>
      </c>
      <c r="BN418" s="5">
        <f t="shared" si="245"/>
        <v>710.60508079936869</v>
      </c>
      <c r="BO418" s="5">
        <f t="shared" si="246"/>
        <v>678.6306435873837</v>
      </c>
    </row>
    <row r="419" spans="1:67" x14ac:dyDescent="0.3">
      <c r="A419">
        <f t="shared" si="247"/>
        <v>415</v>
      </c>
      <c r="B419">
        <f t="shared" si="216"/>
        <v>471</v>
      </c>
      <c r="C419" s="5">
        <f>AU419*EXP('Capital Market Assumptions'!$B$22+'Capital Market Assumptions'!$B$23*'Random Draws'!B418)</f>
        <v>513.86325327217401</v>
      </c>
      <c r="D419" s="5">
        <f>AV419*EXP('Capital Market Assumptions'!$B$22+'Capital Market Assumptions'!$B$23*'Random Draws'!C418)</f>
        <v>504.64227125673176</v>
      </c>
      <c r="E419" s="5">
        <f>AW419*EXP('Capital Market Assumptions'!$B$22+'Capital Market Assumptions'!$B$23*'Random Draws'!D418)</f>
        <v>440.7732869483562</v>
      </c>
      <c r="F419" s="5">
        <f>AX419*EXP('Capital Market Assumptions'!$B$22+'Capital Market Assumptions'!$B$23*'Random Draws'!E418)</f>
        <v>434.23621285503538</v>
      </c>
      <c r="G419" s="5">
        <f>AY419*EXP('Capital Market Assumptions'!$B$22+'Capital Market Assumptions'!$B$23*'Random Draws'!F418)</f>
        <v>580.07269445464442</v>
      </c>
      <c r="H419" s="5">
        <f>AZ419*EXP('Capital Market Assumptions'!$B$22+'Capital Market Assumptions'!$B$23*'Random Draws'!G418)</f>
        <v>619.60143429602726</v>
      </c>
      <c r="I419" s="5">
        <f>BA419*EXP('Capital Market Assumptions'!$B$22+'Capital Market Assumptions'!$B$23*'Random Draws'!H418)</f>
        <v>715.72787070435015</v>
      </c>
      <c r="J419" s="5">
        <f>BB419*EXP('Capital Market Assumptions'!$B$22+'Capital Market Assumptions'!$B$23*'Random Draws'!I418)</f>
        <v>662.30298787597542</v>
      </c>
      <c r="K419" s="5">
        <f>BC419*EXP('Capital Market Assumptions'!$B$22+'Capital Market Assumptions'!$B$23*'Random Draws'!J418)</f>
        <v>732.49950828690123</v>
      </c>
      <c r="L419" s="5">
        <f>BD419*EXP('Capital Market Assumptions'!$B$22+'Capital Market Assumptions'!$B$23*'Random Draws'!K418)</f>
        <v>800.77036548393289</v>
      </c>
      <c r="M419" s="5">
        <f>BE419*EXP('Capital Market Assumptions'!$B$22+'Capital Market Assumptions'!$B$23*'Random Draws'!L418)</f>
        <v>935.52035003943922</v>
      </c>
      <c r="N419" s="5">
        <f>BF419*EXP('Capital Market Assumptions'!$B$22+'Capital Market Assumptions'!$B$23*'Random Draws'!M418)</f>
        <v>993.43105062309735</v>
      </c>
      <c r="O419" s="5">
        <f>BG419*EXP('Capital Market Assumptions'!$B$22+'Capital Market Assumptions'!$B$23*'Random Draws'!N418)</f>
        <v>1138.2715876932104</v>
      </c>
      <c r="P419" s="5">
        <f>BH419*EXP('Capital Market Assumptions'!$B$22+'Capital Market Assumptions'!$B$23*'Random Draws'!O418)</f>
        <v>1051.9495935482462</v>
      </c>
      <c r="Q419" s="5">
        <f>BI419*EXP('Capital Market Assumptions'!$B$22+'Capital Market Assumptions'!$B$23*'Random Draws'!P418)</f>
        <v>1074.8085896945968</v>
      </c>
      <c r="R419" s="5">
        <f>BJ419*EXP('Capital Market Assumptions'!$B$22+'Capital Market Assumptions'!$B$23*'Random Draws'!Q418)</f>
        <v>961.89060681316585</v>
      </c>
      <c r="S419" s="5">
        <f>BK419*EXP('Capital Market Assumptions'!$B$22+'Capital Market Assumptions'!$B$23*'Random Draws'!R418)</f>
        <v>923.91775522841465</v>
      </c>
      <c r="T419" s="5">
        <f>BL419*EXP('Capital Market Assumptions'!$B$22+'Capital Market Assumptions'!$B$23*'Random Draws'!S418)</f>
        <v>893.21883653716861</v>
      </c>
      <c r="U419" s="5">
        <f>BM419*EXP('Capital Market Assumptions'!$B$22+'Capital Market Assumptions'!$B$23*'Random Draws'!T418)</f>
        <v>950.38237183750914</v>
      </c>
      <c r="V419" s="5">
        <f>BN419*EXP('Capital Market Assumptions'!$B$22+'Capital Market Assumptions'!$B$23*'Random Draws'!U418)</f>
        <v>1109.3601393315741</v>
      </c>
      <c r="X419">
        <f t="shared" si="217"/>
        <v>4.2999999999999261E-2</v>
      </c>
      <c r="Y419">
        <f t="shared" si="218"/>
        <v>1.0600000000000023</v>
      </c>
      <c r="Z419">
        <f t="shared" si="219"/>
        <v>2.0930000000000035</v>
      </c>
      <c r="AA419">
        <f t="shared" si="220"/>
        <v>3.1530000000000058</v>
      </c>
      <c r="AB419">
        <f t="shared" si="221"/>
        <v>4.2659999999999911</v>
      </c>
      <c r="AC419">
        <f t="shared" si="222"/>
        <v>5.3020000000000067</v>
      </c>
      <c r="AD419">
        <f t="shared" si="223"/>
        <v>6.3569999999999993</v>
      </c>
      <c r="AE419">
        <f t="shared" si="224"/>
        <v>7.3900000000000006</v>
      </c>
      <c r="AF419">
        <f t="shared" si="225"/>
        <v>8.3549999999999898</v>
      </c>
      <c r="AG419">
        <f t="shared" si="226"/>
        <v>9.2480000000000047</v>
      </c>
      <c r="AH419">
        <v>9.9540000000000006</v>
      </c>
      <c r="AI419">
        <v>10.536</v>
      </c>
      <c r="AJ419">
        <v>11.061999999999999</v>
      </c>
      <c r="AK419">
        <v>11.587</v>
      </c>
      <c r="AL419">
        <v>12.256</v>
      </c>
      <c r="AM419">
        <v>12.815</v>
      </c>
      <c r="AN419">
        <v>13.287000000000001</v>
      </c>
      <c r="AO419">
        <v>13.785</v>
      </c>
      <c r="AP419">
        <v>14.218999999999999</v>
      </c>
      <c r="AQ419">
        <v>14.718999999999999</v>
      </c>
      <c r="AS419">
        <f t="shared" si="248"/>
        <v>471</v>
      </c>
      <c r="AT419">
        <f t="shared" si="248"/>
        <v>471</v>
      </c>
      <c r="AU419">
        <f t="shared" si="248"/>
        <v>471</v>
      </c>
      <c r="AV419" s="5">
        <f t="shared" si="227"/>
        <v>513.820253272174</v>
      </c>
      <c r="AW419" s="5">
        <f t="shared" si="228"/>
        <v>503.58227125673176</v>
      </c>
      <c r="AX419" s="5">
        <f t="shared" si="229"/>
        <v>438.68028694835618</v>
      </c>
      <c r="AY419" s="5">
        <f t="shared" si="230"/>
        <v>431.08321285503536</v>
      </c>
      <c r="AZ419" s="5">
        <f t="shared" si="231"/>
        <v>575.80669445464446</v>
      </c>
      <c r="BA419" s="5">
        <f t="shared" si="232"/>
        <v>614.29943429602724</v>
      </c>
      <c r="BB419" s="5">
        <f t="shared" si="233"/>
        <v>709.37087070435018</v>
      </c>
      <c r="BC419" s="5">
        <f t="shared" si="234"/>
        <v>654.91298787597543</v>
      </c>
      <c r="BD419" s="5">
        <f t="shared" si="235"/>
        <v>724.14450828690121</v>
      </c>
      <c r="BE419" s="5">
        <f t="shared" si="236"/>
        <v>791.52236548393284</v>
      </c>
      <c r="BF419" s="5">
        <f t="shared" si="237"/>
        <v>925.56635003943927</v>
      </c>
      <c r="BG419" s="5">
        <f t="shared" si="238"/>
        <v>982.8950506230974</v>
      </c>
      <c r="BH419" s="5">
        <f t="shared" si="239"/>
        <v>1127.2095876932106</v>
      </c>
      <c r="BI419" s="5">
        <f t="shared" si="240"/>
        <v>1040.3625935482462</v>
      </c>
      <c r="BJ419" s="5">
        <f t="shared" si="241"/>
        <v>1062.5525896945967</v>
      </c>
      <c r="BK419" s="5">
        <f t="shared" si="242"/>
        <v>949.07560681316579</v>
      </c>
      <c r="BL419" s="5">
        <f t="shared" si="243"/>
        <v>910.63075522841461</v>
      </c>
      <c r="BM419" s="5">
        <f t="shared" si="244"/>
        <v>879.43383653716865</v>
      </c>
      <c r="BN419" s="5">
        <f t="shared" si="245"/>
        <v>936.16337183750909</v>
      </c>
      <c r="BO419" s="5">
        <f t="shared" si="246"/>
        <v>1094.6411393315741</v>
      </c>
    </row>
    <row r="420" spans="1:67" x14ac:dyDescent="0.3">
      <c r="A420">
        <f t="shared" si="247"/>
        <v>416</v>
      </c>
      <c r="B420">
        <f t="shared" si="216"/>
        <v>471</v>
      </c>
      <c r="C420" s="5">
        <f>AU420*EXP('Capital Market Assumptions'!$B$22+'Capital Market Assumptions'!$B$23*'Random Draws'!B419)</f>
        <v>555.09521733079498</v>
      </c>
      <c r="D420" s="5">
        <f>AV420*EXP('Capital Market Assumptions'!$B$22+'Capital Market Assumptions'!$B$23*'Random Draws'!C419)</f>
        <v>577.22195923848119</v>
      </c>
      <c r="E420" s="5">
        <f>AW420*EXP('Capital Market Assumptions'!$B$22+'Capital Market Assumptions'!$B$23*'Random Draws'!D419)</f>
        <v>589.98510954418953</v>
      </c>
      <c r="F420" s="5">
        <f>AX420*EXP('Capital Market Assumptions'!$B$22+'Capital Market Assumptions'!$B$23*'Random Draws'!E419)</f>
        <v>624.27299251482805</v>
      </c>
      <c r="G420" s="5">
        <f>AY420*EXP('Capital Market Assumptions'!$B$22+'Capital Market Assumptions'!$B$23*'Random Draws'!F419)</f>
        <v>785.56760532834164</v>
      </c>
      <c r="H420" s="5">
        <f>AZ420*EXP('Capital Market Assumptions'!$B$22+'Capital Market Assumptions'!$B$23*'Random Draws'!G419)</f>
        <v>767.10787991824236</v>
      </c>
      <c r="I420" s="5">
        <f>BA420*EXP('Capital Market Assumptions'!$B$22+'Capital Market Assumptions'!$B$23*'Random Draws'!H419)</f>
        <v>922.05705833165962</v>
      </c>
      <c r="J420" s="5">
        <f>BB420*EXP('Capital Market Assumptions'!$B$22+'Capital Market Assumptions'!$B$23*'Random Draws'!I419)</f>
        <v>1053.4086103477882</v>
      </c>
      <c r="K420" s="5">
        <f>BC420*EXP('Capital Market Assumptions'!$B$22+'Capital Market Assumptions'!$B$23*'Random Draws'!J419)</f>
        <v>958.59954605224232</v>
      </c>
      <c r="L420" s="5">
        <f>BD420*EXP('Capital Market Assumptions'!$B$22+'Capital Market Assumptions'!$B$23*'Random Draws'!K419)</f>
        <v>1061.3379053278491</v>
      </c>
      <c r="M420" s="5">
        <f>BE420*EXP('Capital Market Assumptions'!$B$22+'Capital Market Assumptions'!$B$23*'Random Draws'!L419)</f>
        <v>1025.3513543367744</v>
      </c>
      <c r="N420" s="5">
        <f>BF420*EXP('Capital Market Assumptions'!$B$22+'Capital Market Assumptions'!$B$23*'Random Draws'!M419)</f>
        <v>1059.5268341617757</v>
      </c>
      <c r="O420" s="5">
        <f>BG420*EXP('Capital Market Assumptions'!$B$22+'Capital Market Assumptions'!$B$23*'Random Draws'!N419)</f>
        <v>898.93984990707986</v>
      </c>
      <c r="P420" s="5">
        <f>BH420*EXP('Capital Market Assumptions'!$B$22+'Capital Market Assumptions'!$B$23*'Random Draws'!O419)</f>
        <v>938.03220705265551</v>
      </c>
      <c r="Q420" s="5">
        <f>BI420*EXP('Capital Market Assumptions'!$B$22+'Capital Market Assumptions'!$B$23*'Random Draws'!P419)</f>
        <v>961.54078079428598</v>
      </c>
      <c r="R420" s="5">
        <f>BJ420*EXP('Capital Market Assumptions'!$B$22+'Capital Market Assumptions'!$B$23*'Random Draws'!Q419)</f>
        <v>944.2314187440702</v>
      </c>
      <c r="S420" s="5">
        <f>BK420*EXP('Capital Market Assumptions'!$B$22+'Capital Market Assumptions'!$B$23*'Random Draws'!R419)</f>
        <v>1000.3424141504521</v>
      </c>
      <c r="T420" s="5">
        <f>BL420*EXP('Capital Market Assumptions'!$B$22+'Capital Market Assumptions'!$B$23*'Random Draws'!S419)</f>
        <v>983.16459717399573</v>
      </c>
      <c r="U420" s="5">
        <f>BM420*EXP('Capital Market Assumptions'!$B$22+'Capital Market Assumptions'!$B$23*'Random Draws'!T419)</f>
        <v>928.4390529282316</v>
      </c>
      <c r="V420" s="5">
        <f>BN420*EXP('Capital Market Assumptions'!$B$22+'Capital Market Assumptions'!$B$23*'Random Draws'!U419)</f>
        <v>889.45371767296297</v>
      </c>
      <c r="X420">
        <f t="shared" si="217"/>
        <v>4.2999999999999261E-2</v>
      </c>
      <c r="Y420">
        <f t="shared" si="218"/>
        <v>1.0600000000000023</v>
      </c>
      <c r="Z420">
        <f t="shared" si="219"/>
        <v>2.0930000000000035</v>
      </c>
      <c r="AA420">
        <f t="shared" si="220"/>
        <v>3.1530000000000058</v>
      </c>
      <c r="AB420">
        <f t="shared" si="221"/>
        <v>4.2659999999999911</v>
      </c>
      <c r="AC420">
        <f t="shared" si="222"/>
        <v>5.3020000000000067</v>
      </c>
      <c r="AD420">
        <f t="shared" si="223"/>
        <v>6.3569999999999993</v>
      </c>
      <c r="AE420">
        <f t="shared" si="224"/>
        <v>7.3900000000000006</v>
      </c>
      <c r="AF420">
        <f t="shared" si="225"/>
        <v>8.3549999999999898</v>
      </c>
      <c r="AG420">
        <f t="shared" si="226"/>
        <v>9.2480000000000047</v>
      </c>
      <c r="AH420">
        <v>9.9540000000000006</v>
      </c>
      <c r="AI420">
        <v>10.536</v>
      </c>
      <c r="AJ420">
        <v>11.061999999999999</v>
      </c>
      <c r="AK420">
        <v>11.587</v>
      </c>
      <c r="AL420">
        <v>12.256</v>
      </c>
      <c r="AM420">
        <v>12.815</v>
      </c>
      <c r="AN420">
        <v>13.287000000000001</v>
      </c>
      <c r="AO420">
        <v>13.785</v>
      </c>
      <c r="AP420">
        <v>14.218999999999999</v>
      </c>
      <c r="AQ420">
        <v>14.718999999999999</v>
      </c>
      <c r="AS420">
        <f t="shared" si="248"/>
        <v>471</v>
      </c>
      <c r="AT420">
        <f t="shared" si="248"/>
        <v>471</v>
      </c>
      <c r="AU420">
        <f t="shared" si="248"/>
        <v>471</v>
      </c>
      <c r="AV420" s="5">
        <f t="shared" si="227"/>
        <v>555.05221733079497</v>
      </c>
      <c r="AW420" s="5">
        <f t="shared" si="228"/>
        <v>576.16195923848113</v>
      </c>
      <c r="AX420" s="5">
        <f t="shared" si="229"/>
        <v>587.89210954418957</v>
      </c>
      <c r="AY420" s="5">
        <f t="shared" si="230"/>
        <v>621.11999251482803</v>
      </c>
      <c r="AZ420" s="5">
        <f t="shared" si="231"/>
        <v>781.30160532834168</v>
      </c>
      <c r="BA420" s="5">
        <f t="shared" si="232"/>
        <v>761.80587991824234</v>
      </c>
      <c r="BB420" s="5">
        <f t="shared" si="233"/>
        <v>915.70005833165965</v>
      </c>
      <c r="BC420" s="5">
        <f t="shared" si="234"/>
        <v>1046.0186103477881</v>
      </c>
      <c r="BD420" s="5">
        <f t="shared" si="235"/>
        <v>950.2445460522423</v>
      </c>
      <c r="BE420" s="5">
        <f t="shared" si="236"/>
        <v>1052.089905327849</v>
      </c>
      <c r="BF420" s="5">
        <f t="shared" si="237"/>
        <v>1015.3973543367745</v>
      </c>
      <c r="BG420" s="5">
        <f t="shared" si="238"/>
        <v>1048.9908341617756</v>
      </c>
      <c r="BH420" s="5">
        <f t="shared" si="239"/>
        <v>887.87784990707985</v>
      </c>
      <c r="BI420" s="5">
        <f t="shared" si="240"/>
        <v>926.44520705265552</v>
      </c>
      <c r="BJ420" s="5">
        <f t="shared" si="241"/>
        <v>949.28478079428601</v>
      </c>
      <c r="BK420" s="5">
        <f t="shared" si="242"/>
        <v>931.41641874407014</v>
      </c>
      <c r="BL420" s="5">
        <f t="shared" si="243"/>
        <v>987.05541415045207</v>
      </c>
      <c r="BM420" s="5">
        <f t="shared" si="244"/>
        <v>969.37959717399576</v>
      </c>
      <c r="BN420" s="5">
        <f t="shared" si="245"/>
        <v>914.22005292823155</v>
      </c>
      <c r="BO420" s="5">
        <f t="shared" si="246"/>
        <v>874.73471767296292</v>
      </c>
    </row>
    <row r="421" spans="1:67" x14ac:dyDescent="0.3">
      <c r="A421">
        <f t="shared" si="247"/>
        <v>417</v>
      </c>
      <c r="B421">
        <f t="shared" si="216"/>
        <v>471</v>
      </c>
      <c r="C421" s="5">
        <f>AU421*EXP('Capital Market Assumptions'!$B$22+'Capital Market Assumptions'!$B$23*'Random Draws'!B420)</f>
        <v>487.74837413061897</v>
      </c>
      <c r="D421" s="5">
        <f>AV421*EXP('Capital Market Assumptions'!$B$22+'Capital Market Assumptions'!$B$23*'Random Draws'!C420)</f>
        <v>565.84614974352223</v>
      </c>
      <c r="E421" s="5">
        <f>AW421*EXP('Capital Market Assumptions'!$B$22+'Capital Market Assumptions'!$B$23*'Random Draws'!D420)</f>
        <v>618.91311478875775</v>
      </c>
      <c r="F421" s="5">
        <f>AX421*EXP('Capital Market Assumptions'!$B$22+'Capital Market Assumptions'!$B$23*'Random Draws'!E420)</f>
        <v>694.98051480689514</v>
      </c>
      <c r="G421" s="5">
        <f>AY421*EXP('Capital Market Assumptions'!$B$22+'Capital Market Assumptions'!$B$23*'Random Draws'!F420)</f>
        <v>620.01070732291828</v>
      </c>
      <c r="H421" s="5">
        <f>AZ421*EXP('Capital Market Assumptions'!$B$22+'Capital Market Assumptions'!$B$23*'Random Draws'!G420)</f>
        <v>599.33299720739365</v>
      </c>
      <c r="I421" s="5">
        <f>BA421*EXP('Capital Market Assumptions'!$B$22+'Capital Market Assumptions'!$B$23*'Random Draws'!H420)</f>
        <v>608.18037321948384</v>
      </c>
      <c r="J421" s="5">
        <f>BB421*EXP('Capital Market Assumptions'!$B$22+'Capital Market Assumptions'!$B$23*'Random Draws'!I420)</f>
        <v>602.71184203553025</v>
      </c>
      <c r="K421" s="5">
        <f>BC421*EXP('Capital Market Assumptions'!$B$22+'Capital Market Assumptions'!$B$23*'Random Draws'!J420)</f>
        <v>801.74619760420444</v>
      </c>
      <c r="L421" s="5">
        <f>BD421*EXP('Capital Market Assumptions'!$B$22+'Capital Market Assumptions'!$B$23*'Random Draws'!K420)</f>
        <v>924.5667340942864</v>
      </c>
      <c r="M421" s="5">
        <f>BE421*EXP('Capital Market Assumptions'!$B$22+'Capital Market Assumptions'!$B$23*'Random Draws'!L420)</f>
        <v>1022.7037422060462</v>
      </c>
      <c r="N421" s="5">
        <f>BF421*EXP('Capital Market Assumptions'!$B$22+'Capital Market Assumptions'!$B$23*'Random Draws'!M420)</f>
        <v>869.76374112955898</v>
      </c>
      <c r="O421" s="5">
        <f>BG421*EXP('Capital Market Assumptions'!$B$22+'Capital Market Assumptions'!$B$23*'Random Draws'!N420)</f>
        <v>945.02585758603868</v>
      </c>
      <c r="P421" s="5">
        <f>BH421*EXP('Capital Market Assumptions'!$B$22+'Capital Market Assumptions'!$B$23*'Random Draws'!O420)</f>
        <v>1002.0324573908599</v>
      </c>
      <c r="Q421" s="5">
        <f>BI421*EXP('Capital Market Assumptions'!$B$22+'Capital Market Assumptions'!$B$23*'Random Draws'!P420)</f>
        <v>1118.0568892801398</v>
      </c>
      <c r="R421" s="5">
        <f>BJ421*EXP('Capital Market Assumptions'!$B$22+'Capital Market Assumptions'!$B$23*'Random Draws'!Q420)</f>
        <v>1374.7788626004483</v>
      </c>
      <c r="S421" s="5">
        <f>BK421*EXP('Capital Market Assumptions'!$B$22+'Capital Market Assumptions'!$B$23*'Random Draws'!R420)</f>
        <v>1215.4314250330251</v>
      </c>
      <c r="T421" s="5">
        <f>BL421*EXP('Capital Market Assumptions'!$B$22+'Capital Market Assumptions'!$B$23*'Random Draws'!S420)</f>
        <v>1307.6554193848956</v>
      </c>
      <c r="U421" s="5">
        <f>BM421*EXP('Capital Market Assumptions'!$B$22+'Capital Market Assumptions'!$B$23*'Random Draws'!T420)</f>
        <v>1238.4199324144374</v>
      </c>
      <c r="V421" s="5">
        <f>BN421*EXP('Capital Market Assumptions'!$B$22+'Capital Market Assumptions'!$B$23*'Random Draws'!U420)</f>
        <v>1454.2586923838887</v>
      </c>
      <c r="X421">
        <f t="shared" si="217"/>
        <v>4.2999999999999261E-2</v>
      </c>
      <c r="Y421">
        <f t="shared" si="218"/>
        <v>1.0600000000000023</v>
      </c>
      <c r="Z421">
        <f t="shared" si="219"/>
        <v>2.0930000000000035</v>
      </c>
      <c r="AA421">
        <f t="shared" si="220"/>
        <v>3.1530000000000058</v>
      </c>
      <c r="AB421">
        <f t="shared" si="221"/>
        <v>4.2659999999999911</v>
      </c>
      <c r="AC421">
        <f t="shared" si="222"/>
        <v>5.3020000000000067</v>
      </c>
      <c r="AD421">
        <f t="shared" si="223"/>
        <v>6.3569999999999993</v>
      </c>
      <c r="AE421">
        <f t="shared" si="224"/>
        <v>7.3900000000000006</v>
      </c>
      <c r="AF421">
        <f t="shared" si="225"/>
        <v>8.3549999999999898</v>
      </c>
      <c r="AG421">
        <f t="shared" si="226"/>
        <v>9.2480000000000047</v>
      </c>
      <c r="AH421">
        <v>9.9540000000000006</v>
      </c>
      <c r="AI421">
        <v>10.536</v>
      </c>
      <c r="AJ421">
        <v>11.061999999999999</v>
      </c>
      <c r="AK421">
        <v>11.587</v>
      </c>
      <c r="AL421">
        <v>12.256</v>
      </c>
      <c r="AM421">
        <v>12.815</v>
      </c>
      <c r="AN421">
        <v>13.287000000000001</v>
      </c>
      <c r="AO421">
        <v>13.785</v>
      </c>
      <c r="AP421">
        <v>14.218999999999999</v>
      </c>
      <c r="AQ421">
        <v>14.718999999999999</v>
      </c>
      <c r="AS421">
        <f t="shared" si="248"/>
        <v>471</v>
      </c>
      <c r="AT421">
        <f t="shared" si="248"/>
        <v>471</v>
      </c>
      <c r="AU421">
        <f t="shared" si="248"/>
        <v>471</v>
      </c>
      <c r="AV421" s="5">
        <f t="shared" si="227"/>
        <v>487.70537413061896</v>
      </c>
      <c r="AW421" s="5">
        <f t="shared" si="228"/>
        <v>564.78614974352217</v>
      </c>
      <c r="AX421" s="5">
        <f t="shared" si="229"/>
        <v>616.82011478875779</v>
      </c>
      <c r="AY421" s="5">
        <f t="shared" si="230"/>
        <v>691.82751480689512</v>
      </c>
      <c r="AZ421" s="5">
        <f t="shared" si="231"/>
        <v>615.74470732291832</v>
      </c>
      <c r="BA421" s="5">
        <f t="shared" si="232"/>
        <v>594.03099720739363</v>
      </c>
      <c r="BB421" s="5">
        <f t="shared" si="233"/>
        <v>601.82337321948387</v>
      </c>
      <c r="BC421" s="5">
        <f t="shared" si="234"/>
        <v>595.32184203553027</v>
      </c>
      <c r="BD421" s="5">
        <f t="shared" si="235"/>
        <v>793.39119760420442</v>
      </c>
      <c r="BE421" s="5">
        <f t="shared" si="236"/>
        <v>915.31873409428636</v>
      </c>
      <c r="BF421" s="5">
        <f t="shared" si="237"/>
        <v>1012.7497422060462</v>
      </c>
      <c r="BG421" s="5">
        <f t="shared" si="238"/>
        <v>859.22774112955904</v>
      </c>
      <c r="BH421" s="5">
        <f t="shared" si="239"/>
        <v>933.96385758603867</v>
      </c>
      <c r="BI421" s="5">
        <f t="shared" si="240"/>
        <v>990.44545739085993</v>
      </c>
      <c r="BJ421" s="5">
        <f t="shared" si="241"/>
        <v>1105.8008892801397</v>
      </c>
      <c r="BK421" s="5">
        <f t="shared" si="242"/>
        <v>1361.9638626004482</v>
      </c>
      <c r="BL421" s="5">
        <f t="shared" si="243"/>
        <v>1202.1444250330251</v>
      </c>
      <c r="BM421" s="5">
        <f t="shared" si="244"/>
        <v>1293.8704193848955</v>
      </c>
      <c r="BN421" s="5">
        <f t="shared" si="245"/>
        <v>1224.2009324144374</v>
      </c>
      <c r="BO421" s="5">
        <f t="shared" si="246"/>
        <v>1439.5396923838887</v>
      </c>
    </row>
    <row r="422" spans="1:67" x14ac:dyDescent="0.3">
      <c r="A422">
        <f t="shared" si="247"/>
        <v>418</v>
      </c>
      <c r="B422">
        <f t="shared" si="216"/>
        <v>471</v>
      </c>
      <c r="C422" s="5">
        <f>AU422*EXP('Capital Market Assumptions'!$B$22+'Capital Market Assumptions'!$B$23*'Random Draws'!B421)</f>
        <v>473.85843231952219</v>
      </c>
      <c r="D422" s="5">
        <f>AV422*EXP('Capital Market Assumptions'!$B$22+'Capital Market Assumptions'!$B$23*'Random Draws'!C421)</f>
        <v>514.69674438067682</v>
      </c>
      <c r="E422" s="5">
        <f>AW422*EXP('Capital Market Assumptions'!$B$22+'Capital Market Assumptions'!$B$23*'Random Draws'!D421)</f>
        <v>577.22916891617456</v>
      </c>
      <c r="F422" s="5">
        <f>AX422*EXP('Capital Market Assumptions'!$B$22+'Capital Market Assumptions'!$B$23*'Random Draws'!E421)</f>
        <v>673.31582972326396</v>
      </c>
      <c r="G422" s="5">
        <f>AY422*EXP('Capital Market Assumptions'!$B$22+'Capital Market Assumptions'!$B$23*'Random Draws'!F421)</f>
        <v>923.69471597723293</v>
      </c>
      <c r="H422" s="5">
        <f>AZ422*EXP('Capital Market Assumptions'!$B$22+'Capital Market Assumptions'!$B$23*'Random Draws'!G421)</f>
        <v>987.46728201222072</v>
      </c>
      <c r="I422" s="5">
        <f>BA422*EXP('Capital Market Assumptions'!$B$22+'Capital Market Assumptions'!$B$23*'Random Draws'!H421)</f>
        <v>1024.5295079530788</v>
      </c>
      <c r="J422" s="5">
        <f>BB422*EXP('Capital Market Assumptions'!$B$22+'Capital Market Assumptions'!$B$23*'Random Draws'!I421)</f>
        <v>1108.4374834049395</v>
      </c>
      <c r="K422" s="5">
        <f>BC422*EXP('Capital Market Assumptions'!$B$22+'Capital Market Assumptions'!$B$23*'Random Draws'!J421)</f>
        <v>1128.7458648697364</v>
      </c>
      <c r="L422" s="5">
        <f>BD422*EXP('Capital Market Assumptions'!$B$22+'Capital Market Assumptions'!$B$23*'Random Draws'!K421)</f>
        <v>1222.2312362766279</v>
      </c>
      <c r="M422" s="5">
        <f>BE422*EXP('Capital Market Assumptions'!$B$22+'Capital Market Assumptions'!$B$23*'Random Draws'!L421)</f>
        <v>1322.9910253904907</v>
      </c>
      <c r="N422" s="5">
        <f>BF422*EXP('Capital Market Assumptions'!$B$22+'Capital Market Assumptions'!$B$23*'Random Draws'!M421)</f>
        <v>1514.9546918610858</v>
      </c>
      <c r="O422" s="5">
        <f>BG422*EXP('Capital Market Assumptions'!$B$22+'Capital Market Assumptions'!$B$23*'Random Draws'!N421)</f>
        <v>1616.726892088461</v>
      </c>
      <c r="P422" s="5">
        <f>BH422*EXP('Capital Market Assumptions'!$B$22+'Capital Market Assumptions'!$B$23*'Random Draws'!O421)</f>
        <v>1519.1363613723661</v>
      </c>
      <c r="Q422" s="5">
        <f>BI422*EXP('Capital Market Assumptions'!$B$22+'Capital Market Assumptions'!$B$23*'Random Draws'!P421)</f>
        <v>1642.9277595129806</v>
      </c>
      <c r="R422" s="5">
        <f>BJ422*EXP('Capital Market Assumptions'!$B$22+'Capital Market Assumptions'!$B$23*'Random Draws'!Q421)</f>
        <v>1694.3049480452385</v>
      </c>
      <c r="S422" s="5">
        <f>BK422*EXP('Capital Market Assumptions'!$B$22+'Capital Market Assumptions'!$B$23*'Random Draws'!R421)</f>
        <v>1544.7159488832503</v>
      </c>
      <c r="T422" s="5">
        <f>BL422*EXP('Capital Market Assumptions'!$B$22+'Capital Market Assumptions'!$B$23*'Random Draws'!S421)</f>
        <v>1493.8969048015015</v>
      </c>
      <c r="U422" s="5">
        <f>BM422*EXP('Capital Market Assumptions'!$B$22+'Capital Market Assumptions'!$B$23*'Random Draws'!T421)</f>
        <v>1360.3429593703622</v>
      </c>
      <c r="V422" s="5">
        <f>BN422*EXP('Capital Market Assumptions'!$B$22+'Capital Market Assumptions'!$B$23*'Random Draws'!U421)</f>
        <v>1664.9504486544404</v>
      </c>
      <c r="X422">
        <f t="shared" si="217"/>
        <v>4.2999999999999261E-2</v>
      </c>
      <c r="Y422">
        <f t="shared" si="218"/>
        <v>1.0600000000000023</v>
      </c>
      <c r="Z422">
        <f t="shared" si="219"/>
        <v>2.0930000000000035</v>
      </c>
      <c r="AA422">
        <f t="shared" si="220"/>
        <v>3.1530000000000058</v>
      </c>
      <c r="AB422">
        <f t="shared" si="221"/>
        <v>4.2659999999999911</v>
      </c>
      <c r="AC422">
        <f t="shared" si="222"/>
        <v>5.3020000000000067</v>
      </c>
      <c r="AD422">
        <f t="shared" si="223"/>
        <v>6.3569999999999993</v>
      </c>
      <c r="AE422">
        <f t="shared" si="224"/>
        <v>7.3900000000000006</v>
      </c>
      <c r="AF422">
        <f t="shared" si="225"/>
        <v>8.3549999999999898</v>
      </c>
      <c r="AG422">
        <f t="shared" si="226"/>
        <v>9.2480000000000047</v>
      </c>
      <c r="AH422">
        <v>9.9540000000000006</v>
      </c>
      <c r="AI422">
        <v>10.536</v>
      </c>
      <c r="AJ422">
        <v>11.061999999999999</v>
      </c>
      <c r="AK422">
        <v>11.587</v>
      </c>
      <c r="AL422">
        <v>12.256</v>
      </c>
      <c r="AM422">
        <v>12.815</v>
      </c>
      <c r="AN422">
        <v>13.287000000000001</v>
      </c>
      <c r="AO422">
        <v>13.785</v>
      </c>
      <c r="AP422">
        <v>14.218999999999999</v>
      </c>
      <c r="AQ422">
        <v>14.718999999999999</v>
      </c>
      <c r="AS422">
        <f t="shared" si="248"/>
        <v>471</v>
      </c>
      <c r="AT422">
        <f t="shared" si="248"/>
        <v>471</v>
      </c>
      <c r="AU422">
        <f t="shared" si="248"/>
        <v>471</v>
      </c>
      <c r="AV422" s="5">
        <f t="shared" si="227"/>
        <v>473.81543231952219</v>
      </c>
      <c r="AW422" s="5">
        <f t="shared" si="228"/>
        <v>513.63674438067687</v>
      </c>
      <c r="AX422" s="5">
        <f t="shared" si="229"/>
        <v>575.1361689161746</v>
      </c>
      <c r="AY422" s="5">
        <f t="shared" si="230"/>
        <v>670.16282972326394</v>
      </c>
      <c r="AZ422" s="5">
        <f t="shared" si="231"/>
        <v>919.42871597723297</v>
      </c>
      <c r="BA422" s="5">
        <f t="shared" si="232"/>
        <v>982.1652820122207</v>
      </c>
      <c r="BB422" s="5">
        <f t="shared" si="233"/>
        <v>1018.1725079530788</v>
      </c>
      <c r="BC422" s="5">
        <f t="shared" si="234"/>
        <v>1101.0474834049394</v>
      </c>
      <c r="BD422" s="5">
        <f t="shared" si="235"/>
        <v>1120.3908648697363</v>
      </c>
      <c r="BE422" s="5">
        <f t="shared" si="236"/>
        <v>1212.9832362766278</v>
      </c>
      <c r="BF422" s="5">
        <f t="shared" si="237"/>
        <v>1313.0370253904907</v>
      </c>
      <c r="BG422" s="5">
        <f t="shared" si="238"/>
        <v>1504.4186918610858</v>
      </c>
      <c r="BH422" s="5">
        <f t="shared" si="239"/>
        <v>1605.6648920884611</v>
      </c>
      <c r="BI422" s="5">
        <f t="shared" si="240"/>
        <v>1507.5493613723661</v>
      </c>
      <c r="BJ422" s="5">
        <f t="shared" si="241"/>
        <v>1630.6717595129805</v>
      </c>
      <c r="BK422" s="5">
        <f t="shared" si="242"/>
        <v>1681.4899480452384</v>
      </c>
      <c r="BL422" s="5">
        <f t="shared" si="243"/>
        <v>1531.4289488832503</v>
      </c>
      <c r="BM422" s="5">
        <f t="shared" si="244"/>
        <v>1480.1119048015014</v>
      </c>
      <c r="BN422" s="5">
        <f t="shared" si="245"/>
        <v>1346.1239593703622</v>
      </c>
      <c r="BO422" s="5">
        <f t="shared" si="246"/>
        <v>1650.2314486544403</v>
      </c>
    </row>
    <row r="423" spans="1:67" x14ac:dyDescent="0.3">
      <c r="A423">
        <f t="shared" si="247"/>
        <v>419</v>
      </c>
      <c r="B423">
        <f t="shared" si="216"/>
        <v>471</v>
      </c>
      <c r="C423" s="5">
        <f>AU423*EXP('Capital Market Assumptions'!$B$22+'Capital Market Assumptions'!$B$23*'Random Draws'!B422)</f>
        <v>486.83777096424916</v>
      </c>
      <c r="D423" s="5">
        <f>AV423*EXP('Capital Market Assumptions'!$B$22+'Capital Market Assumptions'!$B$23*'Random Draws'!C422)</f>
        <v>500.61041824386808</v>
      </c>
      <c r="E423" s="5">
        <f>AW423*EXP('Capital Market Assumptions'!$B$22+'Capital Market Assumptions'!$B$23*'Random Draws'!D422)</f>
        <v>574.9048625947371</v>
      </c>
      <c r="F423" s="5">
        <f>AX423*EXP('Capital Market Assumptions'!$B$22+'Capital Market Assumptions'!$B$23*'Random Draws'!E422)</f>
        <v>583.4018718950972</v>
      </c>
      <c r="G423" s="5">
        <f>AY423*EXP('Capital Market Assumptions'!$B$22+'Capital Market Assumptions'!$B$23*'Random Draws'!F422)</f>
        <v>735.43856462333633</v>
      </c>
      <c r="H423" s="5">
        <f>AZ423*EXP('Capital Market Assumptions'!$B$22+'Capital Market Assumptions'!$B$23*'Random Draws'!G422)</f>
        <v>841.24776428201278</v>
      </c>
      <c r="I423" s="5">
        <f>BA423*EXP('Capital Market Assumptions'!$B$22+'Capital Market Assumptions'!$B$23*'Random Draws'!H422)</f>
        <v>827.74715102555729</v>
      </c>
      <c r="J423" s="5">
        <f>BB423*EXP('Capital Market Assumptions'!$B$22+'Capital Market Assumptions'!$B$23*'Random Draws'!I422)</f>
        <v>961.46539370459311</v>
      </c>
      <c r="K423" s="5">
        <f>BC423*EXP('Capital Market Assumptions'!$B$22+'Capital Market Assumptions'!$B$23*'Random Draws'!J422)</f>
        <v>1096.9315772565271</v>
      </c>
      <c r="L423" s="5">
        <f>BD423*EXP('Capital Market Assumptions'!$B$22+'Capital Market Assumptions'!$B$23*'Random Draws'!K422)</f>
        <v>1065.6020451654651</v>
      </c>
      <c r="M423" s="5">
        <f>BE423*EXP('Capital Market Assumptions'!$B$22+'Capital Market Assumptions'!$B$23*'Random Draws'!L422)</f>
        <v>1054.7075909648056</v>
      </c>
      <c r="N423" s="5">
        <f>BF423*EXP('Capital Market Assumptions'!$B$22+'Capital Market Assumptions'!$B$23*'Random Draws'!M422)</f>
        <v>1215.1360279147812</v>
      </c>
      <c r="O423" s="5">
        <f>BG423*EXP('Capital Market Assumptions'!$B$22+'Capital Market Assumptions'!$B$23*'Random Draws'!N422)</f>
        <v>1381.8829675850793</v>
      </c>
      <c r="P423" s="5">
        <f>BH423*EXP('Capital Market Assumptions'!$B$22+'Capital Market Assumptions'!$B$23*'Random Draws'!O422)</f>
        <v>1962.0244445317601</v>
      </c>
      <c r="Q423" s="5">
        <f>BI423*EXP('Capital Market Assumptions'!$B$22+'Capital Market Assumptions'!$B$23*'Random Draws'!P422)</f>
        <v>2309.4541729422026</v>
      </c>
      <c r="R423" s="5">
        <f>BJ423*EXP('Capital Market Assumptions'!$B$22+'Capital Market Assumptions'!$B$23*'Random Draws'!Q422)</f>
        <v>2605.1911007616118</v>
      </c>
      <c r="S423" s="5">
        <f>BK423*EXP('Capital Market Assumptions'!$B$22+'Capital Market Assumptions'!$B$23*'Random Draws'!R422)</f>
        <v>2495.6467106492041</v>
      </c>
      <c r="T423" s="5">
        <f>BL423*EXP('Capital Market Assumptions'!$B$22+'Capital Market Assumptions'!$B$23*'Random Draws'!S422)</f>
        <v>2606.8244688860268</v>
      </c>
      <c r="U423" s="5">
        <f>BM423*EXP('Capital Market Assumptions'!$B$22+'Capital Market Assumptions'!$B$23*'Random Draws'!T422)</f>
        <v>2614.4817397402212</v>
      </c>
      <c r="V423" s="5">
        <f>BN423*EXP('Capital Market Assumptions'!$B$22+'Capital Market Assumptions'!$B$23*'Random Draws'!U422)</f>
        <v>2644.1182410740744</v>
      </c>
      <c r="X423">
        <f t="shared" si="217"/>
        <v>4.2999999999999261E-2</v>
      </c>
      <c r="Y423">
        <f t="shared" si="218"/>
        <v>1.0600000000000023</v>
      </c>
      <c r="Z423">
        <f t="shared" si="219"/>
        <v>2.0930000000000035</v>
      </c>
      <c r="AA423">
        <f t="shared" si="220"/>
        <v>3.1530000000000058</v>
      </c>
      <c r="AB423">
        <f t="shared" si="221"/>
        <v>4.2659999999999911</v>
      </c>
      <c r="AC423">
        <f t="shared" si="222"/>
        <v>5.3020000000000067</v>
      </c>
      <c r="AD423">
        <f t="shared" si="223"/>
        <v>6.3569999999999993</v>
      </c>
      <c r="AE423">
        <f t="shared" si="224"/>
        <v>7.3900000000000006</v>
      </c>
      <c r="AF423">
        <f t="shared" si="225"/>
        <v>8.3549999999999898</v>
      </c>
      <c r="AG423">
        <f t="shared" si="226"/>
        <v>9.2480000000000047</v>
      </c>
      <c r="AH423">
        <v>9.9540000000000006</v>
      </c>
      <c r="AI423">
        <v>10.536</v>
      </c>
      <c r="AJ423">
        <v>11.061999999999999</v>
      </c>
      <c r="AK423">
        <v>11.587</v>
      </c>
      <c r="AL423">
        <v>12.256</v>
      </c>
      <c r="AM423">
        <v>12.815</v>
      </c>
      <c r="AN423">
        <v>13.287000000000001</v>
      </c>
      <c r="AO423">
        <v>13.785</v>
      </c>
      <c r="AP423">
        <v>14.218999999999999</v>
      </c>
      <c r="AQ423">
        <v>14.718999999999999</v>
      </c>
      <c r="AS423">
        <f t="shared" si="248"/>
        <v>471</v>
      </c>
      <c r="AT423">
        <f t="shared" si="248"/>
        <v>471</v>
      </c>
      <c r="AU423">
        <f t="shared" si="248"/>
        <v>471</v>
      </c>
      <c r="AV423" s="5">
        <f t="shared" si="227"/>
        <v>486.79477096424915</v>
      </c>
      <c r="AW423" s="5">
        <f t="shared" si="228"/>
        <v>499.55041824386808</v>
      </c>
      <c r="AX423" s="5">
        <f t="shared" si="229"/>
        <v>572.81186259473714</v>
      </c>
      <c r="AY423" s="5">
        <f t="shared" si="230"/>
        <v>580.24887189509718</v>
      </c>
      <c r="AZ423" s="5">
        <f t="shared" si="231"/>
        <v>731.17256462333637</v>
      </c>
      <c r="BA423" s="5">
        <f t="shared" si="232"/>
        <v>835.94576428201276</v>
      </c>
      <c r="BB423" s="5">
        <f t="shared" si="233"/>
        <v>821.39015102555732</v>
      </c>
      <c r="BC423" s="5">
        <f t="shared" si="234"/>
        <v>954.07539370459313</v>
      </c>
      <c r="BD423" s="5">
        <f t="shared" si="235"/>
        <v>1088.5765772565271</v>
      </c>
      <c r="BE423" s="5">
        <f t="shared" si="236"/>
        <v>1056.3540451654651</v>
      </c>
      <c r="BF423" s="5">
        <f t="shared" si="237"/>
        <v>1044.7535909648057</v>
      </c>
      <c r="BG423" s="5">
        <f t="shared" si="238"/>
        <v>1204.6000279147811</v>
      </c>
      <c r="BH423" s="5">
        <f t="shared" si="239"/>
        <v>1370.8209675850794</v>
      </c>
      <c r="BI423" s="5">
        <f t="shared" si="240"/>
        <v>1950.4374445317601</v>
      </c>
      <c r="BJ423" s="5">
        <f t="shared" si="241"/>
        <v>2297.1981729422027</v>
      </c>
      <c r="BK423" s="5">
        <f t="shared" si="242"/>
        <v>2592.3761007616117</v>
      </c>
      <c r="BL423" s="5">
        <f t="shared" si="243"/>
        <v>2482.3597106492043</v>
      </c>
      <c r="BM423" s="5">
        <f t="shared" si="244"/>
        <v>2593.039468886027</v>
      </c>
      <c r="BN423" s="5">
        <f t="shared" si="245"/>
        <v>2600.2627397402211</v>
      </c>
      <c r="BO423" s="5">
        <f t="shared" si="246"/>
        <v>2629.3992410740743</v>
      </c>
    </row>
    <row r="424" spans="1:67" x14ac:dyDescent="0.3">
      <c r="A424">
        <f t="shared" si="247"/>
        <v>420</v>
      </c>
      <c r="B424">
        <f t="shared" si="216"/>
        <v>471</v>
      </c>
      <c r="C424" s="5">
        <f>AU424*EXP('Capital Market Assumptions'!$B$22+'Capital Market Assumptions'!$B$23*'Random Draws'!B423)</f>
        <v>444.17161142172341</v>
      </c>
      <c r="D424" s="5">
        <f>AV424*EXP('Capital Market Assumptions'!$B$22+'Capital Market Assumptions'!$B$23*'Random Draws'!C423)</f>
        <v>489.02951067387818</v>
      </c>
      <c r="E424" s="5">
        <f>AW424*EXP('Capital Market Assumptions'!$B$22+'Capital Market Assumptions'!$B$23*'Random Draws'!D423)</f>
        <v>671.22869403430161</v>
      </c>
      <c r="F424" s="5">
        <f>AX424*EXP('Capital Market Assumptions'!$B$22+'Capital Market Assumptions'!$B$23*'Random Draws'!E423)</f>
        <v>672.99893700834173</v>
      </c>
      <c r="G424" s="5">
        <f>AY424*EXP('Capital Market Assumptions'!$B$22+'Capital Market Assumptions'!$B$23*'Random Draws'!F423)</f>
        <v>618.4698645808287</v>
      </c>
      <c r="H424" s="5">
        <f>AZ424*EXP('Capital Market Assumptions'!$B$22+'Capital Market Assumptions'!$B$23*'Random Draws'!G423)</f>
        <v>651.06578383603994</v>
      </c>
      <c r="I424" s="5">
        <f>BA424*EXP('Capital Market Assumptions'!$B$22+'Capital Market Assumptions'!$B$23*'Random Draws'!H423)</f>
        <v>683.97987714445549</v>
      </c>
      <c r="J424" s="5">
        <f>BB424*EXP('Capital Market Assumptions'!$B$22+'Capital Market Assumptions'!$B$23*'Random Draws'!I423)</f>
        <v>705.01338749302522</v>
      </c>
      <c r="K424" s="5">
        <f>BC424*EXP('Capital Market Assumptions'!$B$22+'Capital Market Assumptions'!$B$23*'Random Draws'!J423)</f>
        <v>707.34982553299596</v>
      </c>
      <c r="L424" s="5">
        <f>BD424*EXP('Capital Market Assumptions'!$B$22+'Capital Market Assumptions'!$B$23*'Random Draws'!K423)</f>
        <v>815.72605169362009</v>
      </c>
      <c r="M424" s="5">
        <f>BE424*EXP('Capital Market Assumptions'!$B$22+'Capital Market Assumptions'!$B$23*'Random Draws'!L423)</f>
        <v>787.25117495845427</v>
      </c>
      <c r="N424" s="5">
        <f>BF424*EXP('Capital Market Assumptions'!$B$22+'Capital Market Assumptions'!$B$23*'Random Draws'!M423)</f>
        <v>840.70357353604936</v>
      </c>
      <c r="O424" s="5">
        <f>BG424*EXP('Capital Market Assumptions'!$B$22+'Capital Market Assumptions'!$B$23*'Random Draws'!N423)</f>
        <v>864.16896486764335</v>
      </c>
      <c r="P424" s="5">
        <f>BH424*EXP('Capital Market Assumptions'!$B$22+'Capital Market Assumptions'!$B$23*'Random Draws'!O423)</f>
        <v>835.98656315155085</v>
      </c>
      <c r="Q424" s="5">
        <f>BI424*EXP('Capital Market Assumptions'!$B$22+'Capital Market Assumptions'!$B$23*'Random Draws'!P423)</f>
        <v>731.90602412693829</v>
      </c>
      <c r="R424" s="5">
        <f>BJ424*EXP('Capital Market Assumptions'!$B$22+'Capital Market Assumptions'!$B$23*'Random Draws'!Q423)</f>
        <v>691.64721050349328</v>
      </c>
      <c r="S424" s="5">
        <f>BK424*EXP('Capital Market Assumptions'!$B$22+'Capital Market Assumptions'!$B$23*'Random Draws'!R423)</f>
        <v>811.47546053901112</v>
      </c>
      <c r="T424" s="5">
        <f>BL424*EXP('Capital Market Assumptions'!$B$22+'Capital Market Assumptions'!$B$23*'Random Draws'!S423)</f>
        <v>961.21646163381354</v>
      </c>
      <c r="U424" s="5">
        <f>BM424*EXP('Capital Market Assumptions'!$B$22+'Capital Market Assumptions'!$B$23*'Random Draws'!T423)</f>
        <v>941.69235224344959</v>
      </c>
      <c r="V424" s="5">
        <f>BN424*EXP('Capital Market Assumptions'!$B$22+'Capital Market Assumptions'!$B$23*'Random Draws'!U423)</f>
        <v>1286.6911832161745</v>
      </c>
      <c r="X424">
        <f t="shared" si="217"/>
        <v>4.2999999999999261E-2</v>
      </c>
      <c r="Y424">
        <f t="shared" si="218"/>
        <v>1.0600000000000023</v>
      </c>
      <c r="Z424">
        <f t="shared" si="219"/>
        <v>2.0930000000000035</v>
      </c>
      <c r="AA424">
        <f t="shared" si="220"/>
        <v>3.1530000000000058</v>
      </c>
      <c r="AB424">
        <f t="shared" si="221"/>
        <v>4.2659999999999911</v>
      </c>
      <c r="AC424">
        <f t="shared" si="222"/>
        <v>5.3020000000000067</v>
      </c>
      <c r="AD424">
        <f t="shared" si="223"/>
        <v>6.3569999999999993</v>
      </c>
      <c r="AE424">
        <f t="shared" si="224"/>
        <v>7.3900000000000006</v>
      </c>
      <c r="AF424">
        <f t="shared" si="225"/>
        <v>8.3549999999999898</v>
      </c>
      <c r="AG424">
        <f t="shared" si="226"/>
        <v>9.2480000000000047</v>
      </c>
      <c r="AH424">
        <v>9.9540000000000006</v>
      </c>
      <c r="AI424">
        <v>10.536</v>
      </c>
      <c r="AJ424">
        <v>11.061999999999999</v>
      </c>
      <c r="AK424">
        <v>11.587</v>
      </c>
      <c r="AL424">
        <v>12.256</v>
      </c>
      <c r="AM424">
        <v>12.815</v>
      </c>
      <c r="AN424">
        <v>13.287000000000001</v>
      </c>
      <c r="AO424">
        <v>13.785</v>
      </c>
      <c r="AP424">
        <v>14.218999999999999</v>
      </c>
      <c r="AQ424">
        <v>14.718999999999999</v>
      </c>
      <c r="AS424">
        <f t="shared" si="248"/>
        <v>471</v>
      </c>
      <c r="AT424">
        <f t="shared" si="248"/>
        <v>471</v>
      </c>
      <c r="AU424">
        <f t="shared" si="248"/>
        <v>471</v>
      </c>
      <c r="AV424" s="5">
        <f t="shared" si="227"/>
        <v>444.12861142172341</v>
      </c>
      <c r="AW424" s="5">
        <f t="shared" si="228"/>
        <v>487.96951067387818</v>
      </c>
      <c r="AX424" s="5">
        <f t="shared" si="229"/>
        <v>669.13569403430165</v>
      </c>
      <c r="AY424" s="5">
        <f t="shared" si="230"/>
        <v>669.84593700834171</v>
      </c>
      <c r="AZ424" s="5">
        <f t="shared" si="231"/>
        <v>614.20386458082874</v>
      </c>
      <c r="BA424" s="5">
        <f t="shared" si="232"/>
        <v>645.76378383603992</v>
      </c>
      <c r="BB424" s="5">
        <f t="shared" si="233"/>
        <v>677.62287714445552</v>
      </c>
      <c r="BC424" s="5">
        <f t="shared" si="234"/>
        <v>697.62338749302523</v>
      </c>
      <c r="BD424" s="5">
        <f t="shared" si="235"/>
        <v>698.99482553299595</v>
      </c>
      <c r="BE424" s="5">
        <f t="shared" si="236"/>
        <v>806.47805169362005</v>
      </c>
      <c r="BF424" s="5">
        <f t="shared" si="237"/>
        <v>777.29717495845432</v>
      </c>
      <c r="BG424" s="5">
        <f t="shared" si="238"/>
        <v>830.16757353604942</v>
      </c>
      <c r="BH424" s="5">
        <f t="shared" si="239"/>
        <v>853.10696486764334</v>
      </c>
      <c r="BI424" s="5">
        <f t="shared" si="240"/>
        <v>824.39956315155086</v>
      </c>
      <c r="BJ424" s="5">
        <f t="shared" si="241"/>
        <v>719.65002412693832</v>
      </c>
      <c r="BK424" s="5">
        <f t="shared" si="242"/>
        <v>678.83221050349323</v>
      </c>
      <c r="BL424" s="5">
        <f t="shared" si="243"/>
        <v>798.18846053901109</v>
      </c>
      <c r="BM424" s="5">
        <f t="shared" si="244"/>
        <v>947.43146163381357</v>
      </c>
      <c r="BN424" s="5">
        <f t="shared" si="245"/>
        <v>927.47335224344954</v>
      </c>
      <c r="BO424" s="5">
        <f t="shared" si="246"/>
        <v>1271.9721832161745</v>
      </c>
    </row>
    <row r="425" spans="1:67" x14ac:dyDescent="0.3">
      <c r="A425">
        <f t="shared" si="247"/>
        <v>421</v>
      </c>
      <c r="B425">
        <f t="shared" si="216"/>
        <v>471</v>
      </c>
      <c r="C425" s="5">
        <f>AU425*EXP('Capital Market Assumptions'!$B$22+'Capital Market Assumptions'!$B$23*'Random Draws'!B424)</f>
        <v>476.50106241545035</v>
      </c>
      <c r="D425" s="5">
        <f>AV425*EXP('Capital Market Assumptions'!$B$22+'Capital Market Assumptions'!$B$23*'Random Draws'!C424)</f>
        <v>447.14700245080547</v>
      </c>
      <c r="E425" s="5">
        <f>AW425*EXP('Capital Market Assumptions'!$B$22+'Capital Market Assumptions'!$B$23*'Random Draws'!D424)</f>
        <v>446.57209164647719</v>
      </c>
      <c r="F425" s="5">
        <f>AX425*EXP('Capital Market Assumptions'!$B$22+'Capital Market Assumptions'!$B$23*'Random Draws'!E424)</f>
        <v>412.0559794359919</v>
      </c>
      <c r="G425" s="5">
        <f>AY425*EXP('Capital Market Assumptions'!$B$22+'Capital Market Assumptions'!$B$23*'Random Draws'!F424)</f>
        <v>431.64947451639</v>
      </c>
      <c r="H425" s="5">
        <f>AZ425*EXP('Capital Market Assumptions'!$B$22+'Capital Market Assumptions'!$B$23*'Random Draws'!G424)</f>
        <v>494.72053337726237</v>
      </c>
      <c r="I425" s="5">
        <f>BA425*EXP('Capital Market Assumptions'!$B$22+'Capital Market Assumptions'!$B$23*'Random Draws'!H424)</f>
        <v>589.08442630885725</v>
      </c>
      <c r="J425" s="5">
        <f>BB425*EXP('Capital Market Assumptions'!$B$22+'Capital Market Assumptions'!$B$23*'Random Draws'!I424)</f>
        <v>643.18573773514345</v>
      </c>
      <c r="K425" s="5">
        <f>BC425*EXP('Capital Market Assumptions'!$B$22+'Capital Market Assumptions'!$B$23*'Random Draws'!J424)</f>
        <v>910.11600174510704</v>
      </c>
      <c r="L425" s="5">
        <f>BD425*EXP('Capital Market Assumptions'!$B$22+'Capital Market Assumptions'!$B$23*'Random Draws'!K424)</f>
        <v>929.92772582919258</v>
      </c>
      <c r="M425" s="5">
        <f>BE425*EXP('Capital Market Assumptions'!$B$22+'Capital Market Assumptions'!$B$23*'Random Draws'!L424)</f>
        <v>769.8794396668668</v>
      </c>
      <c r="N425" s="5">
        <f>BF425*EXP('Capital Market Assumptions'!$B$22+'Capital Market Assumptions'!$B$23*'Random Draws'!M424)</f>
        <v>811.5780364043959</v>
      </c>
      <c r="O425" s="5">
        <f>BG425*EXP('Capital Market Assumptions'!$B$22+'Capital Market Assumptions'!$B$23*'Random Draws'!N424)</f>
        <v>729.17131741341211</v>
      </c>
      <c r="P425" s="5">
        <f>BH425*EXP('Capital Market Assumptions'!$B$22+'Capital Market Assumptions'!$B$23*'Random Draws'!O424)</f>
        <v>815.26069093693604</v>
      </c>
      <c r="Q425" s="5">
        <f>BI425*EXP('Capital Market Assumptions'!$B$22+'Capital Market Assumptions'!$B$23*'Random Draws'!P424)</f>
        <v>803.06484128612931</v>
      </c>
      <c r="R425" s="5">
        <f>BJ425*EXP('Capital Market Assumptions'!$B$22+'Capital Market Assumptions'!$B$23*'Random Draws'!Q424)</f>
        <v>770.30930721006837</v>
      </c>
      <c r="S425" s="5">
        <f>BK425*EXP('Capital Market Assumptions'!$B$22+'Capital Market Assumptions'!$B$23*'Random Draws'!R424)</f>
        <v>836.44302661655706</v>
      </c>
      <c r="T425" s="5">
        <f>BL425*EXP('Capital Market Assumptions'!$B$22+'Capital Market Assumptions'!$B$23*'Random Draws'!S424)</f>
        <v>1050.373495427207</v>
      </c>
      <c r="U425" s="5">
        <f>BM425*EXP('Capital Market Assumptions'!$B$22+'Capital Market Assumptions'!$B$23*'Random Draws'!T424)</f>
        <v>1069.1071171983706</v>
      </c>
      <c r="V425" s="5">
        <f>BN425*EXP('Capital Market Assumptions'!$B$22+'Capital Market Assumptions'!$B$23*'Random Draws'!U424)</f>
        <v>1064.0905574926394</v>
      </c>
      <c r="X425">
        <f t="shared" si="217"/>
        <v>4.2999999999999261E-2</v>
      </c>
      <c r="Y425">
        <f t="shared" si="218"/>
        <v>1.0600000000000023</v>
      </c>
      <c r="Z425">
        <f t="shared" si="219"/>
        <v>2.0930000000000035</v>
      </c>
      <c r="AA425">
        <f t="shared" si="220"/>
        <v>3.1530000000000058</v>
      </c>
      <c r="AB425">
        <f t="shared" si="221"/>
        <v>4.2659999999999911</v>
      </c>
      <c r="AC425">
        <f t="shared" si="222"/>
        <v>5.3020000000000067</v>
      </c>
      <c r="AD425">
        <f t="shared" si="223"/>
        <v>6.3569999999999993</v>
      </c>
      <c r="AE425">
        <f t="shared" si="224"/>
        <v>7.3900000000000006</v>
      </c>
      <c r="AF425">
        <f t="shared" si="225"/>
        <v>8.3549999999999898</v>
      </c>
      <c r="AG425">
        <f t="shared" si="226"/>
        <v>9.2480000000000047</v>
      </c>
      <c r="AH425">
        <v>9.9540000000000006</v>
      </c>
      <c r="AI425">
        <v>10.536</v>
      </c>
      <c r="AJ425">
        <v>11.061999999999999</v>
      </c>
      <c r="AK425">
        <v>11.587</v>
      </c>
      <c r="AL425">
        <v>12.256</v>
      </c>
      <c r="AM425">
        <v>12.815</v>
      </c>
      <c r="AN425">
        <v>13.287000000000001</v>
      </c>
      <c r="AO425">
        <v>13.785</v>
      </c>
      <c r="AP425">
        <v>14.218999999999999</v>
      </c>
      <c r="AQ425">
        <v>14.718999999999999</v>
      </c>
      <c r="AS425">
        <f t="shared" ref="AS425:AU444" si="249">initial_value</f>
        <v>471</v>
      </c>
      <c r="AT425">
        <f t="shared" si="249"/>
        <v>471</v>
      </c>
      <c r="AU425">
        <f t="shared" si="249"/>
        <v>471</v>
      </c>
      <c r="AV425" s="5">
        <f t="shared" si="227"/>
        <v>476.45806241545034</v>
      </c>
      <c r="AW425" s="5">
        <f t="shared" si="228"/>
        <v>446.08700245080547</v>
      </c>
      <c r="AX425" s="5">
        <f t="shared" si="229"/>
        <v>444.47909164647717</v>
      </c>
      <c r="AY425" s="5">
        <f t="shared" si="230"/>
        <v>408.90297943599188</v>
      </c>
      <c r="AZ425" s="5">
        <f t="shared" si="231"/>
        <v>427.38347451639004</v>
      </c>
      <c r="BA425" s="5">
        <f t="shared" si="232"/>
        <v>489.41853337726235</v>
      </c>
      <c r="BB425" s="5">
        <f t="shared" si="233"/>
        <v>582.72742630885728</v>
      </c>
      <c r="BC425" s="5">
        <f t="shared" si="234"/>
        <v>635.79573773514346</v>
      </c>
      <c r="BD425" s="5">
        <f t="shared" si="235"/>
        <v>901.76100174510702</v>
      </c>
      <c r="BE425" s="5">
        <f t="shared" si="236"/>
        <v>920.67972582919253</v>
      </c>
      <c r="BF425" s="5">
        <f t="shared" si="237"/>
        <v>759.92543966686685</v>
      </c>
      <c r="BG425" s="5">
        <f t="shared" si="238"/>
        <v>801.04203640439596</v>
      </c>
      <c r="BH425" s="5">
        <f t="shared" si="239"/>
        <v>718.1093174134121</v>
      </c>
      <c r="BI425" s="5">
        <f t="shared" si="240"/>
        <v>803.67369093693605</v>
      </c>
      <c r="BJ425" s="5">
        <f t="shared" si="241"/>
        <v>790.80884128612934</v>
      </c>
      <c r="BK425" s="5">
        <f t="shared" si="242"/>
        <v>757.49430721006831</v>
      </c>
      <c r="BL425" s="5">
        <f t="shared" si="243"/>
        <v>823.15602661655703</v>
      </c>
      <c r="BM425" s="5">
        <f t="shared" si="244"/>
        <v>1036.5884954272069</v>
      </c>
      <c r="BN425" s="5">
        <f t="shared" si="245"/>
        <v>1054.8881171983705</v>
      </c>
      <c r="BO425" s="5">
        <f t="shared" si="246"/>
        <v>1049.3715574926393</v>
      </c>
    </row>
    <row r="426" spans="1:67" x14ac:dyDescent="0.3">
      <c r="A426">
        <f t="shared" si="247"/>
        <v>422</v>
      </c>
      <c r="B426">
        <f t="shared" si="216"/>
        <v>471</v>
      </c>
      <c r="C426" s="5">
        <f>AU426*EXP('Capital Market Assumptions'!$B$22+'Capital Market Assumptions'!$B$23*'Random Draws'!B425)</f>
        <v>494.14015101759009</v>
      </c>
      <c r="D426" s="5">
        <f>AV426*EXP('Capital Market Assumptions'!$B$22+'Capital Market Assumptions'!$B$23*'Random Draws'!C425)</f>
        <v>548.2727520744877</v>
      </c>
      <c r="E426" s="5">
        <f>AW426*EXP('Capital Market Assumptions'!$B$22+'Capital Market Assumptions'!$B$23*'Random Draws'!D425)</f>
        <v>625.48496352785605</v>
      </c>
      <c r="F426" s="5">
        <f>AX426*EXP('Capital Market Assumptions'!$B$22+'Capital Market Assumptions'!$B$23*'Random Draws'!E425)</f>
        <v>619.00357708048307</v>
      </c>
      <c r="G426" s="5">
        <f>AY426*EXP('Capital Market Assumptions'!$B$22+'Capital Market Assumptions'!$B$23*'Random Draws'!F425)</f>
        <v>614.95159331745879</v>
      </c>
      <c r="H426" s="5">
        <f>AZ426*EXP('Capital Market Assumptions'!$B$22+'Capital Market Assumptions'!$B$23*'Random Draws'!G425)</f>
        <v>789.63174157214701</v>
      </c>
      <c r="I426" s="5">
        <f>BA426*EXP('Capital Market Assumptions'!$B$22+'Capital Market Assumptions'!$B$23*'Random Draws'!H425)</f>
        <v>1028.7927813049901</v>
      </c>
      <c r="J426" s="5">
        <f>BB426*EXP('Capital Market Assumptions'!$B$22+'Capital Market Assumptions'!$B$23*'Random Draws'!I425)</f>
        <v>1164.0087405445402</v>
      </c>
      <c r="K426" s="5">
        <f>BC426*EXP('Capital Market Assumptions'!$B$22+'Capital Market Assumptions'!$B$23*'Random Draws'!J425)</f>
        <v>1142.8336158301427</v>
      </c>
      <c r="L426" s="5">
        <f>BD426*EXP('Capital Market Assumptions'!$B$22+'Capital Market Assumptions'!$B$23*'Random Draws'!K425)</f>
        <v>1276.5191611184312</v>
      </c>
      <c r="M426" s="5">
        <f>BE426*EXP('Capital Market Assumptions'!$B$22+'Capital Market Assumptions'!$B$23*'Random Draws'!L425)</f>
        <v>1264.541938424444</v>
      </c>
      <c r="N426" s="5">
        <f>BF426*EXP('Capital Market Assumptions'!$B$22+'Capital Market Assumptions'!$B$23*'Random Draws'!M425)</f>
        <v>1427.0835836825488</v>
      </c>
      <c r="O426" s="5">
        <f>BG426*EXP('Capital Market Assumptions'!$B$22+'Capital Market Assumptions'!$B$23*'Random Draws'!N425)</f>
        <v>1484.8438721521768</v>
      </c>
      <c r="P426" s="5">
        <f>BH426*EXP('Capital Market Assumptions'!$B$22+'Capital Market Assumptions'!$B$23*'Random Draws'!O425)</f>
        <v>1666.5708746952705</v>
      </c>
      <c r="Q426" s="5">
        <f>BI426*EXP('Capital Market Assumptions'!$B$22+'Capital Market Assumptions'!$B$23*'Random Draws'!P425)</f>
        <v>1931.2297264627921</v>
      </c>
      <c r="R426" s="5">
        <f>BJ426*EXP('Capital Market Assumptions'!$B$22+'Capital Market Assumptions'!$B$23*'Random Draws'!Q425)</f>
        <v>2474.9146684905609</v>
      </c>
      <c r="S426" s="5">
        <f>BK426*EXP('Capital Market Assumptions'!$B$22+'Capital Market Assumptions'!$B$23*'Random Draws'!R425)</f>
        <v>2795.1218796517746</v>
      </c>
      <c r="T426" s="5">
        <f>BL426*EXP('Capital Market Assumptions'!$B$22+'Capital Market Assumptions'!$B$23*'Random Draws'!S425)</f>
        <v>2900.1371289959793</v>
      </c>
      <c r="U426" s="5">
        <f>BM426*EXP('Capital Market Assumptions'!$B$22+'Capital Market Assumptions'!$B$23*'Random Draws'!T425)</f>
        <v>3769.7913426943451</v>
      </c>
      <c r="V426" s="5">
        <f>BN426*EXP('Capital Market Assumptions'!$B$22+'Capital Market Assumptions'!$B$23*'Random Draws'!U425)</f>
        <v>3602.4227150481515</v>
      </c>
      <c r="X426">
        <f t="shared" si="217"/>
        <v>4.2999999999999261E-2</v>
      </c>
      <c r="Y426">
        <f t="shared" si="218"/>
        <v>1.0600000000000023</v>
      </c>
      <c r="Z426">
        <f t="shared" si="219"/>
        <v>2.0930000000000035</v>
      </c>
      <c r="AA426">
        <f t="shared" si="220"/>
        <v>3.1530000000000058</v>
      </c>
      <c r="AB426">
        <f t="shared" si="221"/>
        <v>4.2659999999999911</v>
      </c>
      <c r="AC426">
        <f t="shared" si="222"/>
        <v>5.3020000000000067</v>
      </c>
      <c r="AD426">
        <f t="shared" si="223"/>
        <v>6.3569999999999993</v>
      </c>
      <c r="AE426">
        <f t="shared" si="224"/>
        <v>7.3900000000000006</v>
      </c>
      <c r="AF426">
        <f t="shared" si="225"/>
        <v>8.3549999999999898</v>
      </c>
      <c r="AG426">
        <f t="shared" si="226"/>
        <v>9.2480000000000047</v>
      </c>
      <c r="AH426">
        <v>9.9540000000000006</v>
      </c>
      <c r="AI426">
        <v>10.536</v>
      </c>
      <c r="AJ426">
        <v>11.061999999999999</v>
      </c>
      <c r="AK426">
        <v>11.587</v>
      </c>
      <c r="AL426">
        <v>12.256</v>
      </c>
      <c r="AM426">
        <v>12.815</v>
      </c>
      <c r="AN426">
        <v>13.287000000000001</v>
      </c>
      <c r="AO426">
        <v>13.785</v>
      </c>
      <c r="AP426">
        <v>14.218999999999999</v>
      </c>
      <c r="AQ426">
        <v>14.718999999999999</v>
      </c>
      <c r="AS426">
        <f t="shared" si="249"/>
        <v>471</v>
      </c>
      <c r="AT426">
        <f t="shared" si="249"/>
        <v>471</v>
      </c>
      <c r="AU426">
        <f t="shared" si="249"/>
        <v>471</v>
      </c>
      <c r="AV426" s="5">
        <f t="shared" si="227"/>
        <v>494.09715101759008</v>
      </c>
      <c r="AW426" s="5">
        <f t="shared" si="228"/>
        <v>547.21275207448775</v>
      </c>
      <c r="AX426" s="5">
        <f t="shared" si="229"/>
        <v>623.39196352785609</v>
      </c>
      <c r="AY426" s="5">
        <f t="shared" si="230"/>
        <v>615.85057708048305</v>
      </c>
      <c r="AZ426" s="5">
        <f t="shared" si="231"/>
        <v>610.68559331745882</v>
      </c>
      <c r="BA426" s="5">
        <f t="shared" si="232"/>
        <v>784.32974157214699</v>
      </c>
      <c r="BB426" s="5">
        <f t="shared" si="233"/>
        <v>1022.4357813049901</v>
      </c>
      <c r="BC426" s="5">
        <f t="shared" si="234"/>
        <v>1156.6187405445401</v>
      </c>
      <c r="BD426" s="5">
        <f t="shared" si="235"/>
        <v>1134.4786158301426</v>
      </c>
      <c r="BE426" s="5">
        <f t="shared" si="236"/>
        <v>1267.2711611184311</v>
      </c>
      <c r="BF426" s="5">
        <f t="shared" si="237"/>
        <v>1254.587938424444</v>
      </c>
      <c r="BG426" s="5">
        <f t="shared" si="238"/>
        <v>1416.5475836825487</v>
      </c>
      <c r="BH426" s="5">
        <f t="shared" si="239"/>
        <v>1473.7818721521769</v>
      </c>
      <c r="BI426" s="5">
        <f t="shared" si="240"/>
        <v>1654.9838746952705</v>
      </c>
      <c r="BJ426" s="5">
        <f t="shared" si="241"/>
        <v>1918.973726462792</v>
      </c>
      <c r="BK426" s="5">
        <f t="shared" si="242"/>
        <v>2462.0996684905608</v>
      </c>
      <c r="BL426" s="5">
        <f t="shared" si="243"/>
        <v>2781.8348796517748</v>
      </c>
      <c r="BM426" s="5">
        <f t="shared" si="244"/>
        <v>2886.3521289959795</v>
      </c>
      <c r="BN426" s="5">
        <f t="shared" si="245"/>
        <v>3755.572342694345</v>
      </c>
      <c r="BO426" s="5">
        <f t="shared" si="246"/>
        <v>3587.7037150481515</v>
      </c>
    </row>
    <row r="427" spans="1:67" x14ac:dyDescent="0.3">
      <c r="A427">
        <f t="shared" si="247"/>
        <v>423</v>
      </c>
      <c r="B427">
        <f t="shared" si="216"/>
        <v>471</v>
      </c>
      <c r="C427" s="5">
        <f>AU427*EXP('Capital Market Assumptions'!$B$22+'Capital Market Assumptions'!$B$23*'Random Draws'!B426)</f>
        <v>507.34631531191008</v>
      </c>
      <c r="D427" s="5">
        <f>AV427*EXP('Capital Market Assumptions'!$B$22+'Capital Market Assumptions'!$B$23*'Random Draws'!C426)</f>
        <v>613.25666607655489</v>
      </c>
      <c r="E427" s="5">
        <f>AW427*EXP('Capital Market Assumptions'!$B$22+'Capital Market Assumptions'!$B$23*'Random Draws'!D426)</f>
        <v>543.73990259781249</v>
      </c>
      <c r="F427" s="5">
        <f>AX427*EXP('Capital Market Assumptions'!$B$22+'Capital Market Assumptions'!$B$23*'Random Draws'!E426)</f>
        <v>585.71567648796145</v>
      </c>
      <c r="G427" s="5">
        <f>AY427*EXP('Capital Market Assumptions'!$B$22+'Capital Market Assumptions'!$B$23*'Random Draws'!F426)</f>
        <v>679.11774553036412</v>
      </c>
      <c r="H427" s="5">
        <f>AZ427*EXP('Capital Market Assumptions'!$B$22+'Capital Market Assumptions'!$B$23*'Random Draws'!G426)</f>
        <v>811.30983137776263</v>
      </c>
      <c r="I427" s="5">
        <f>BA427*EXP('Capital Market Assumptions'!$B$22+'Capital Market Assumptions'!$B$23*'Random Draws'!H426)</f>
        <v>930.74650991875603</v>
      </c>
      <c r="J427" s="5">
        <f>BB427*EXP('Capital Market Assumptions'!$B$22+'Capital Market Assumptions'!$B$23*'Random Draws'!I426)</f>
        <v>875.31388221327347</v>
      </c>
      <c r="K427" s="5">
        <f>BC427*EXP('Capital Market Assumptions'!$B$22+'Capital Market Assumptions'!$B$23*'Random Draws'!J426)</f>
        <v>1189.8439977338878</v>
      </c>
      <c r="L427" s="5">
        <f>BD427*EXP('Capital Market Assumptions'!$B$22+'Capital Market Assumptions'!$B$23*'Random Draws'!K426)</f>
        <v>1389.7958166058015</v>
      </c>
      <c r="M427" s="5">
        <f>BE427*EXP('Capital Market Assumptions'!$B$22+'Capital Market Assumptions'!$B$23*'Random Draws'!L426)</f>
        <v>1321.6025794806449</v>
      </c>
      <c r="N427" s="5">
        <f>BF427*EXP('Capital Market Assumptions'!$B$22+'Capital Market Assumptions'!$B$23*'Random Draws'!M426)</f>
        <v>1254.0696837398805</v>
      </c>
      <c r="O427" s="5">
        <f>BG427*EXP('Capital Market Assumptions'!$B$22+'Capital Market Assumptions'!$B$23*'Random Draws'!N426)</f>
        <v>1310.8843568596594</v>
      </c>
      <c r="P427" s="5">
        <f>BH427*EXP('Capital Market Assumptions'!$B$22+'Capital Market Assumptions'!$B$23*'Random Draws'!O426)</f>
        <v>1030.1789077243034</v>
      </c>
      <c r="Q427" s="5">
        <f>BI427*EXP('Capital Market Assumptions'!$B$22+'Capital Market Assumptions'!$B$23*'Random Draws'!P426)</f>
        <v>1202.3488560234819</v>
      </c>
      <c r="R427" s="5">
        <f>BJ427*EXP('Capital Market Assumptions'!$B$22+'Capital Market Assumptions'!$B$23*'Random Draws'!Q426)</f>
        <v>1129.4001838137915</v>
      </c>
      <c r="S427" s="5">
        <f>BK427*EXP('Capital Market Assumptions'!$B$22+'Capital Market Assumptions'!$B$23*'Random Draws'!R426)</f>
        <v>1146.278632777495</v>
      </c>
      <c r="T427" s="5">
        <f>BL427*EXP('Capital Market Assumptions'!$B$22+'Capital Market Assumptions'!$B$23*'Random Draws'!S426)</f>
        <v>1164.8885862341244</v>
      </c>
      <c r="U427" s="5">
        <f>BM427*EXP('Capital Market Assumptions'!$B$22+'Capital Market Assumptions'!$B$23*'Random Draws'!T426)</f>
        <v>1568.9861228905102</v>
      </c>
      <c r="V427" s="5">
        <f>BN427*EXP('Capital Market Assumptions'!$B$22+'Capital Market Assumptions'!$B$23*'Random Draws'!U426)</f>
        <v>1787.6415451906073</v>
      </c>
      <c r="X427">
        <f t="shared" si="217"/>
        <v>4.2999999999999261E-2</v>
      </c>
      <c r="Y427">
        <f t="shared" si="218"/>
        <v>1.0600000000000023</v>
      </c>
      <c r="Z427">
        <f t="shared" si="219"/>
        <v>2.0930000000000035</v>
      </c>
      <c r="AA427">
        <f t="shared" si="220"/>
        <v>3.1530000000000058</v>
      </c>
      <c r="AB427">
        <f t="shared" si="221"/>
        <v>4.2659999999999911</v>
      </c>
      <c r="AC427">
        <f t="shared" si="222"/>
        <v>5.3020000000000067</v>
      </c>
      <c r="AD427">
        <f t="shared" si="223"/>
        <v>6.3569999999999993</v>
      </c>
      <c r="AE427">
        <f t="shared" si="224"/>
        <v>7.3900000000000006</v>
      </c>
      <c r="AF427">
        <f t="shared" si="225"/>
        <v>8.3549999999999898</v>
      </c>
      <c r="AG427">
        <f t="shared" si="226"/>
        <v>9.2480000000000047</v>
      </c>
      <c r="AH427">
        <v>9.9540000000000006</v>
      </c>
      <c r="AI427">
        <v>10.536</v>
      </c>
      <c r="AJ427">
        <v>11.061999999999999</v>
      </c>
      <c r="AK427">
        <v>11.587</v>
      </c>
      <c r="AL427">
        <v>12.256</v>
      </c>
      <c r="AM427">
        <v>12.815</v>
      </c>
      <c r="AN427">
        <v>13.287000000000001</v>
      </c>
      <c r="AO427">
        <v>13.785</v>
      </c>
      <c r="AP427">
        <v>14.218999999999999</v>
      </c>
      <c r="AQ427">
        <v>14.718999999999999</v>
      </c>
      <c r="AS427">
        <f t="shared" si="249"/>
        <v>471</v>
      </c>
      <c r="AT427">
        <f t="shared" si="249"/>
        <v>471</v>
      </c>
      <c r="AU427">
        <f t="shared" si="249"/>
        <v>471</v>
      </c>
      <c r="AV427" s="5">
        <f t="shared" si="227"/>
        <v>507.30331531191007</v>
      </c>
      <c r="AW427" s="5">
        <f t="shared" si="228"/>
        <v>612.19666607655495</v>
      </c>
      <c r="AX427" s="5">
        <f t="shared" si="229"/>
        <v>541.64690259781253</v>
      </c>
      <c r="AY427" s="5">
        <f t="shared" si="230"/>
        <v>582.56267648796143</v>
      </c>
      <c r="AZ427" s="5">
        <f t="shared" si="231"/>
        <v>674.85174553036416</v>
      </c>
      <c r="BA427" s="5">
        <f t="shared" si="232"/>
        <v>806.00783137776261</v>
      </c>
      <c r="BB427" s="5">
        <f t="shared" si="233"/>
        <v>924.38950991875606</v>
      </c>
      <c r="BC427" s="5">
        <f t="shared" si="234"/>
        <v>867.92388221327349</v>
      </c>
      <c r="BD427" s="5">
        <f t="shared" si="235"/>
        <v>1181.4889977338878</v>
      </c>
      <c r="BE427" s="5">
        <f t="shared" si="236"/>
        <v>1380.5478166058015</v>
      </c>
      <c r="BF427" s="5">
        <f t="shared" si="237"/>
        <v>1311.6485794806449</v>
      </c>
      <c r="BG427" s="5">
        <f t="shared" si="238"/>
        <v>1243.5336837398804</v>
      </c>
      <c r="BH427" s="5">
        <f t="shared" si="239"/>
        <v>1299.8223568596595</v>
      </c>
      <c r="BI427" s="5">
        <f t="shared" si="240"/>
        <v>1018.5919077243034</v>
      </c>
      <c r="BJ427" s="5">
        <f t="shared" si="241"/>
        <v>1190.0928560234818</v>
      </c>
      <c r="BK427" s="5">
        <f t="shared" si="242"/>
        <v>1116.5851838137914</v>
      </c>
      <c r="BL427" s="5">
        <f t="shared" si="243"/>
        <v>1132.9916327774949</v>
      </c>
      <c r="BM427" s="5">
        <f t="shared" si="244"/>
        <v>1151.1035862341244</v>
      </c>
      <c r="BN427" s="5">
        <f t="shared" si="245"/>
        <v>1554.7671228905101</v>
      </c>
      <c r="BO427" s="5">
        <f t="shared" si="246"/>
        <v>1772.9225451906073</v>
      </c>
    </row>
    <row r="428" spans="1:67" x14ac:dyDescent="0.3">
      <c r="A428">
        <f t="shared" si="247"/>
        <v>424</v>
      </c>
      <c r="B428">
        <f t="shared" si="216"/>
        <v>471</v>
      </c>
      <c r="C428" s="5">
        <f>AU428*EXP('Capital Market Assumptions'!$B$22+'Capital Market Assumptions'!$B$23*'Random Draws'!B427)</f>
        <v>500.91340655515285</v>
      </c>
      <c r="D428" s="5">
        <f>AV428*EXP('Capital Market Assumptions'!$B$22+'Capital Market Assumptions'!$B$23*'Random Draws'!C427)</f>
        <v>535.38682380549665</v>
      </c>
      <c r="E428" s="5">
        <f>AW428*EXP('Capital Market Assumptions'!$B$22+'Capital Market Assumptions'!$B$23*'Random Draws'!D427)</f>
        <v>638.58687285423139</v>
      </c>
      <c r="F428" s="5">
        <f>AX428*EXP('Capital Market Assumptions'!$B$22+'Capital Market Assumptions'!$B$23*'Random Draws'!E427)</f>
        <v>668.40804135696612</v>
      </c>
      <c r="G428" s="5">
        <f>AY428*EXP('Capital Market Assumptions'!$B$22+'Capital Market Assumptions'!$B$23*'Random Draws'!F427)</f>
        <v>647.29623030508412</v>
      </c>
      <c r="H428" s="5">
        <f>AZ428*EXP('Capital Market Assumptions'!$B$22+'Capital Market Assumptions'!$B$23*'Random Draws'!G427)</f>
        <v>725.45228099755559</v>
      </c>
      <c r="I428" s="5">
        <f>BA428*EXP('Capital Market Assumptions'!$B$22+'Capital Market Assumptions'!$B$23*'Random Draws'!H427)</f>
        <v>747.44257028707295</v>
      </c>
      <c r="J428" s="5">
        <f>BB428*EXP('Capital Market Assumptions'!$B$22+'Capital Market Assumptions'!$B$23*'Random Draws'!I427)</f>
        <v>665.63917607912799</v>
      </c>
      <c r="K428" s="5">
        <f>BC428*EXP('Capital Market Assumptions'!$B$22+'Capital Market Assumptions'!$B$23*'Random Draws'!J427)</f>
        <v>634.63515618954898</v>
      </c>
      <c r="L428" s="5">
        <f>BD428*EXP('Capital Market Assumptions'!$B$22+'Capital Market Assumptions'!$B$23*'Random Draws'!K427)</f>
        <v>605.06440534005264</v>
      </c>
      <c r="M428" s="5">
        <f>BE428*EXP('Capital Market Assumptions'!$B$22+'Capital Market Assumptions'!$B$23*'Random Draws'!L427)</f>
        <v>631.30433812062074</v>
      </c>
      <c r="N428" s="5">
        <f>BF428*EXP('Capital Market Assumptions'!$B$22+'Capital Market Assumptions'!$B$23*'Random Draws'!M427)</f>
        <v>637.26425906404859</v>
      </c>
      <c r="O428" s="5">
        <f>BG428*EXP('Capital Market Assumptions'!$B$22+'Capital Market Assumptions'!$B$23*'Random Draws'!N427)</f>
        <v>866.86287468141688</v>
      </c>
      <c r="P428" s="5">
        <f>BH428*EXP('Capital Market Assumptions'!$B$22+'Capital Market Assumptions'!$B$23*'Random Draws'!O427)</f>
        <v>844.36328399364959</v>
      </c>
      <c r="Q428" s="5">
        <f>BI428*EXP('Capital Market Assumptions'!$B$22+'Capital Market Assumptions'!$B$23*'Random Draws'!P427)</f>
        <v>840.08567109725107</v>
      </c>
      <c r="R428" s="5">
        <f>BJ428*EXP('Capital Market Assumptions'!$B$22+'Capital Market Assumptions'!$B$23*'Random Draws'!Q427)</f>
        <v>838.85484225511061</v>
      </c>
      <c r="S428" s="5">
        <f>BK428*EXP('Capital Market Assumptions'!$B$22+'Capital Market Assumptions'!$B$23*'Random Draws'!R427)</f>
        <v>780.74959917224658</v>
      </c>
      <c r="T428" s="5">
        <f>BL428*EXP('Capital Market Assumptions'!$B$22+'Capital Market Assumptions'!$B$23*'Random Draws'!S427)</f>
        <v>896.47592368558071</v>
      </c>
      <c r="U428" s="5">
        <f>BM428*EXP('Capital Market Assumptions'!$B$22+'Capital Market Assumptions'!$B$23*'Random Draws'!T427)</f>
        <v>1250.625518083554</v>
      </c>
      <c r="V428" s="5">
        <f>BN428*EXP('Capital Market Assumptions'!$B$22+'Capital Market Assumptions'!$B$23*'Random Draws'!U427)</f>
        <v>1227.7661610908631</v>
      </c>
      <c r="X428">
        <f t="shared" si="217"/>
        <v>4.2999999999999261E-2</v>
      </c>
      <c r="Y428">
        <f t="shared" si="218"/>
        <v>1.0600000000000023</v>
      </c>
      <c r="Z428">
        <f t="shared" si="219"/>
        <v>2.0930000000000035</v>
      </c>
      <c r="AA428">
        <f t="shared" si="220"/>
        <v>3.1530000000000058</v>
      </c>
      <c r="AB428">
        <f t="shared" si="221"/>
        <v>4.2659999999999911</v>
      </c>
      <c r="AC428">
        <f t="shared" si="222"/>
        <v>5.3020000000000067</v>
      </c>
      <c r="AD428">
        <f t="shared" si="223"/>
        <v>6.3569999999999993</v>
      </c>
      <c r="AE428">
        <f t="shared" si="224"/>
        <v>7.3900000000000006</v>
      </c>
      <c r="AF428">
        <f t="shared" si="225"/>
        <v>8.3549999999999898</v>
      </c>
      <c r="AG428">
        <f t="shared" si="226"/>
        <v>9.2480000000000047</v>
      </c>
      <c r="AH428">
        <v>9.9540000000000006</v>
      </c>
      <c r="AI428">
        <v>10.536</v>
      </c>
      <c r="AJ428">
        <v>11.061999999999999</v>
      </c>
      <c r="AK428">
        <v>11.587</v>
      </c>
      <c r="AL428">
        <v>12.256</v>
      </c>
      <c r="AM428">
        <v>12.815</v>
      </c>
      <c r="AN428">
        <v>13.287000000000001</v>
      </c>
      <c r="AO428">
        <v>13.785</v>
      </c>
      <c r="AP428">
        <v>14.218999999999999</v>
      </c>
      <c r="AQ428">
        <v>14.718999999999999</v>
      </c>
      <c r="AS428">
        <f t="shared" si="249"/>
        <v>471</v>
      </c>
      <c r="AT428">
        <f t="shared" si="249"/>
        <v>471</v>
      </c>
      <c r="AU428">
        <f t="shared" si="249"/>
        <v>471</v>
      </c>
      <c r="AV428" s="5">
        <f t="shared" si="227"/>
        <v>500.87040655515284</v>
      </c>
      <c r="AW428" s="5">
        <f t="shared" si="228"/>
        <v>534.32682380549659</v>
      </c>
      <c r="AX428" s="5">
        <f t="shared" si="229"/>
        <v>636.49387285423143</v>
      </c>
      <c r="AY428" s="5">
        <f t="shared" si="230"/>
        <v>665.2550413569661</v>
      </c>
      <c r="AZ428" s="5">
        <f t="shared" si="231"/>
        <v>643.03023030508416</v>
      </c>
      <c r="BA428" s="5">
        <f t="shared" si="232"/>
        <v>720.15028099755557</v>
      </c>
      <c r="BB428" s="5">
        <f t="shared" si="233"/>
        <v>741.08557028707298</v>
      </c>
      <c r="BC428" s="5">
        <f t="shared" si="234"/>
        <v>658.24917607912801</v>
      </c>
      <c r="BD428" s="5">
        <f t="shared" si="235"/>
        <v>626.28015618954896</v>
      </c>
      <c r="BE428" s="5">
        <f t="shared" si="236"/>
        <v>595.8164053400526</v>
      </c>
      <c r="BF428" s="5">
        <f t="shared" si="237"/>
        <v>621.35033812062079</v>
      </c>
      <c r="BG428" s="5">
        <f t="shared" si="238"/>
        <v>626.72825906404864</v>
      </c>
      <c r="BH428" s="5">
        <f t="shared" si="239"/>
        <v>855.80087468141687</v>
      </c>
      <c r="BI428" s="5">
        <f t="shared" si="240"/>
        <v>832.7762839936496</v>
      </c>
      <c r="BJ428" s="5">
        <f t="shared" si="241"/>
        <v>827.82967109725109</v>
      </c>
      <c r="BK428" s="5">
        <f t="shared" si="242"/>
        <v>826.03984225511056</v>
      </c>
      <c r="BL428" s="5">
        <f t="shared" si="243"/>
        <v>767.46259917224654</v>
      </c>
      <c r="BM428" s="5">
        <f t="shared" si="244"/>
        <v>882.69092368558074</v>
      </c>
      <c r="BN428" s="5">
        <f t="shared" si="245"/>
        <v>1236.4065180835539</v>
      </c>
      <c r="BO428" s="5">
        <f t="shared" si="246"/>
        <v>1213.047161090863</v>
      </c>
    </row>
    <row r="429" spans="1:67" x14ac:dyDescent="0.3">
      <c r="A429">
        <f t="shared" si="247"/>
        <v>425</v>
      </c>
      <c r="B429">
        <f t="shared" si="216"/>
        <v>471</v>
      </c>
      <c r="C429" s="5">
        <f>AU429*EXP('Capital Market Assumptions'!$B$22+'Capital Market Assumptions'!$B$23*'Random Draws'!B428)</f>
        <v>541.8661792085303</v>
      </c>
      <c r="D429" s="5">
        <f>AV429*EXP('Capital Market Assumptions'!$B$22+'Capital Market Assumptions'!$B$23*'Random Draws'!C428)</f>
        <v>666.440260915566</v>
      </c>
      <c r="E429" s="5">
        <f>AW429*EXP('Capital Market Assumptions'!$B$22+'Capital Market Assumptions'!$B$23*'Random Draws'!D428)</f>
        <v>671.54671486998268</v>
      </c>
      <c r="F429" s="5">
        <f>AX429*EXP('Capital Market Assumptions'!$B$22+'Capital Market Assumptions'!$B$23*'Random Draws'!E428)</f>
        <v>655.15801555286055</v>
      </c>
      <c r="G429" s="5">
        <f>AY429*EXP('Capital Market Assumptions'!$B$22+'Capital Market Assumptions'!$B$23*'Random Draws'!F428)</f>
        <v>761.98981366168141</v>
      </c>
      <c r="H429" s="5">
        <f>AZ429*EXP('Capital Market Assumptions'!$B$22+'Capital Market Assumptions'!$B$23*'Random Draws'!G428)</f>
        <v>1062.8301720198278</v>
      </c>
      <c r="I429" s="5">
        <f>BA429*EXP('Capital Market Assumptions'!$B$22+'Capital Market Assumptions'!$B$23*'Random Draws'!H428)</f>
        <v>991.40761954712161</v>
      </c>
      <c r="J429" s="5">
        <f>BB429*EXP('Capital Market Assumptions'!$B$22+'Capital Market Assumptions'!$B$23*'Random Draws'!I428)</f>
        <v>1262.4804684569954</v>
      </c>
      <c r="K429" s="5">
        <f>BC429*EXP('Capital Market Assumptions'!$B$22+'Capital Market Assumptions'!$B$23*'Random Draws'!J428)</f>
        <v>1173.7119546476101</v>
      </c>
      <c r="L429" s="5">
        <f>BD429*EXP('Capital Market Assumptions'!$B$22+'Capital Market Assumptions'!$B$23*'Random Draws'!K428)</f>
        <v>1601.2153904333836</v>
      </c>
      <c r="M429" s="5">
        <f>BE429*EXP('Capital Market Assumptions'!$B$22+'Capital Market Assumptions'!$B$23*'Random Draws'!L428)</f>
        <v>1686.7918465141061</v>
      </c>
      <c r="N429" s="5">
        <f>BF429*EXP('Capital Market Assumptions'!$B$22+'Capital Market Assumptions'!$B$23*'Random Draws'!M428)</f>
        <v>1837.9805549665898</v>
      </c>
      <c r="O429" s="5">
        <f>BG429*EXP('Capital Market Assumptions'!$B$22+'Capital Market Assumptions'!$B$23*'Random Draws'!N428)</f>
        <v>1802.4170232103099</v>
      </c>
      <c r="P429" s="5">
        <f>BH429*EXP('Capital Market Assumptions'!$B$22+'Capital Market Assumptions'!$B$23*'Random Draws'!O428)</f>
        <v>2185.4349857777424</v>
      </c>
      <c r="Q429" s="5">
        <f>BI429*EXP('Capital Market Assumptions'!$B$22+'Capital Market Assumptions'!$B$23*'Random Draws'!P428)</f>
        <v>2510.891749975518</v>
      </c>
      <c r="R429" s="5">
        <f>BJ429*EXP('Capital Market Assumptions'!$B$22+'Capital Market Assumptions'!$B$23*'Random Draws'!Q428)</f>
        <v>2775.8536708362017</v>
      </c>
      <c r="S429" s="5">
        <f>BK429*EXP('Capital Market Assumptions'!$B$22+'Capital Market Assumptions'!$B$23*'Random Draws'!R428)</f>
        <v>2419.5213057550786</v>
      </c>
      <c r="T429" s="5">
        <f>BL429*EXP('Capital Market Assumptions'!$B$22+'Capital Market Assumptions'!$B$23*'Random Draws'!S428)</f>
        <v>3011.4969342449267</v>
      </c>
      <c r="U429" s="5">
        <f>BM429*EXP('Capital Market Assumptions'!$B$22+'Capital Market Assumptions'!$B$23*'Random Draws'!T428)</f>
        <v>3449.2018260632053</v>
      </c>
      <c r="V429" s="5">
        <f>BN429*EXP('Capital Market Assumptions'!$B$22+'Capital Market Assumptions'!$B$23*'Random Draws'!U428)</f>
        <v>3606.0607515837996</v>
      </c>
      <c r="X429">
        <f t="shared" si="217"/>
        <v>4.2999999999999261E-2</v>
      </c>
      <c r="Y429">
        <f t="shared" si="218"/>
        <v>1.0600000000000023</v>
      </c>
      <c r="Z429">
        <f t="shared" si="219"/>
        <v>2.0930000000000035</v>
      </c>
      <c r="AA429">
        <f t="shared" si="220"/>
        <v>3.1530000000000058</v>
      </c>
      <c r="AB429">
        <f t="shared" si="221"/>
        <v>4.2659999999999911</v>
      </c>
      <c r="AC429">
        <f t="shared" si="222"/>
        <v>5.3020000000000067</v>
      </c>
      <c r="AD429">
        <f t="shared" si="223"/>
        <v>6.3569999999999993</v>
      </c>
      <c r="AE429">
        <f t="shared" si="224"/>
        <v>7.3900000000000006</v>
      </c>
      <c r="AF429">
        <f t="shared" si="225"/>
        <v>8.3549999999999898</v>
      </c>
      <c r="AG429">
        <f t="shared" si="226"/>
        <v>9.2480000000000047</v>
      </c>
      <c r="AH429">
        <v>9.9540000000000006</v>
      </c>
      <c r="AI429">
        <v>10.536</v>
      </c>
      <c r="AJ429">
        <v>11.061999999999999</v>
      </c>
      <c r="AK429">
        <v>11.587</v>
      </c>
      <c r="AL429">
        <v>12.256</v>
      </c>
      <c r="AM429">
        <v>12.815</v>
      </c>
      <c r="AN429">
        <v>13.287000000000001</v>
      </c>
      <c r="AO429">
        <v>13.785</v>
      </c>
      <c r="AP429">
        <v>14.218999999999999</v>
      </c>
      <c r="AQ429">
        <v>14.718999999999999</v>
      </c>
      <c r="AS429">
        <f t="shared" si="249"/>
        <v>471</v>
      </c>
      <c r="AT429">
        <f t="shared" si="249"/>
        <v>471</v>
      </c>
      <c r="AU429">
        <f t="shared" si="249"/>
        <v>471</v>
      </c>
      <c r="AV429" s="5">
        <f t="shared" si="227"/>
        <v>541.82317920853029</v>
      </c>
      <c r="AW429" s="5">
        <f t="shared" si="228"/>
        <v>665.38026091556594</v>
      </c>
      <c r="AX429" s="5">
        <f t="shared" si="229"/>
        <v>669.45371486998272</v>
      </c>
      <c r="AY429" s="5">
        <f t="shared" si="230"/>
        <v>652.00501555286053</v>
      </c>
      <c r="AZ429" s="5">
        <f t="shared" si="231"/>
        <v>757.72381366168145</v>
      </c>
      <c r="BA429" s="5">
        <f t="shared" si="232"/>
        <v>1057.5281720198279</v>
      </c>
      <c r="BB429" s="5">
        <f t="shared" si="233"/>
        <v>985.05061954712164</v>
      </c>
      <c r="BC429" s="5">
        <f t="shared" si="234"/>
        <v>1255.0904684569953</v>
      </c>
      <c r="BD429" s="5">
        <f t="shared" si="235"/>
        <v>1165.3569546476101</v>
      </c>
      <c r="BE429" s="5">
        <f t="shared" si="236"/>
        <v>1591.9673904333836</v>
      </c>
      <c r="BF429" s="5">
        <f t="shared" si="237"/>
        <v>1676.8378465141061</v>
      </c>
      <c r="BG429" s="5">
        <f t="shared" si="238"/>
        <v>1827.4445549665897</v>
      </c>
      <c r="BH429" s="5">
        <f t="shared" si="239"/>
        <v>1791.35502321031</v>
      </c>
      <c r="BI429" s="5">
        <f t="shared" si="240"/>
        <v>2173.8479857777425</v>
      </c>
      <c r="BJ429" s="5">
        <f t="shared" si="241"/>
        <v>2498.6357499755181</v>
      </c>
      <c r="BK429" s="5">
        <f t="shared" si="242"/>
        <v>2763.0386708362016</v>
      </c>
      <c r="BL429" s="5">
        <f t="shared" si="243"/>
        <v>2406.2343057550788</v>
      </c>
      <c r="BM429" s="5">
        <f t="shared" si="244"/>
        <v>2997.7119342449269</v>
      </c>
      <c r="BN429" s="5">
        <f t="shared" si="245"/>
        <v>3434.9828260632053</v>
      </c>
      <c r="BO429" s="5">
        <f t="shared" si="246"/>
        <v>3591.3417515837996</v>
      </c>
    </row>
    <row r="430" spans="1:67" x14ac:dyDescent="0.3">
      <c r="A430">
        <f t="shared" si="247"/>
        <v>426</v>
      </c>
      <c r="B430">
        <f t="shared" si="216"/>
        <v>471</v>
      </c>
      <c r="C430" s="5">
        <f>AU430*EXP('Capital Market Assumptions'!$B$22+'Capital Market Assumptions'!$B$23*'Random Draws'!B429)</f>
        <v>511.10891373030984</v>
      </c>
      <c r="D430" s="5">
        <f>AV430*EXP('Capital Market Assumptions'!$B$22+'Capital Market Assumptions'!$B$23*'Random Draws'!C429)</f>
        <v>526.77845890567801</v>
      </c>
      <c r="E430" s="5">
        <f>AW430*EXP('Capital Market Assumptions'!$B$22+'Capital Market Assumptions'!$B$23*'Random Draws'!D429)</f>
        <v>616.17394149807785</v>
      </c>
      <c r="F430" s="5">
        <f>AX430*EXP('Capital Market Assumptions'!$B$22+'Capital Market Assumptions'!$B$23*'Random Draws'!E429)</f>
        <v>720.88330994415116</v>
      </c>
      <c r="G430" s="5">
        <f>AY430*EXP('Capital Market Assumptions'!$B$22+'Capital Market Assumptions'!$B$23*'Random Draws'!F429)</f>
        <v>813.75225586740339</v>
      </c>
      <c r="H430" s="5">
        <f>AZ430*EXP('Capital Market Assumptions'!$B$22+'Capital Market Assumptions'!$B$23*'Random Draws'!G429)</f>
        <v>864.51690007313425</v>
      </c>
      <c r="I430" s="5">
        <f>BA430*EXP('Capital Market Assumptions'!$B$22+'Capital Market Assumptions'!$B$23*'Random Draws'!H429)</f>
        <v>911.36678421422926</v>
      </c>
      <c r="J430" s="5">
        <f>BB430*EXP('Capital Market Assumptions'!$B$22+'Capital Market Assumptions'!$B$23*'Random Draws'!I429)</f>
        <v>1045.1472913491339</v>
      </c>
      <c r="K430" s="5">
        <f>BC430*EXP('Capital Market Assumptions'!$B$22+'Capital Market Assumptions'!$B$23*'Random Draws'!J429)</f>
        <v>1316.2790625099422</v>
      </c>
      <c r="L430" s="5">
        <f>BD430*EXP('Capital Market Assumptions'!$B$22+'Capital Market Assumptions'!$B$23*'Random Draws'!K429)</f>
        <v>1317.1924229387989</v>
      </c>
      <c r="M430" s="5">
        <f>BE430*EXP('Capital Market Assumptions'!$B$22+'Capital Market Assumptions'!$B$23*'Random Draws'!L429)</f>
        <v>1166.1946347795242</v>
      </c>
      <c r="N430" s="5">
        <f>BF430*EXP('Capital Market Assumptions'!$B$22+'Capital Market Assumptions'!$B$23*'Random Draws'!M429)</f>
        <v>1021.9342255045565</v>
      </c>
      <c r="O430" s="5">
        <f>BG430*EXP('Capital Market Assumptions'!$B$22+'Capital Market Assumptions'!$B$23*'Random Draws'!N429)</f>
        <v>1086.1907580284767</v>
      </c>
      <c r="P430" s="5">
        <f>BH430*EXP('Capital Market Assumptions'!$B$22+'Capital Market Assumptions'!$B$23*'Random Draws'!O429)</f>
        <v>1338.5736394917665</v>
      </c>
      <c r="Q430" s="5">
        <f>BI430*EXP('Capital Market Assumptions'!$B$22+'Capital Market Assumptions'!$B$23*'Random Draws'!P429)</f>
        <v>1417.2955673763829</v>
      </c>
      <c r="R430" s="5">
        <f>BJ430*EXP('Capital Market Assumptions'!$B$22+'Capital Market Assumptions'!$B$23*'Random Draws'!Q429)</f>
        <v>1623.3244357797219</v>
      </c>
      <c r="S430" s="5">
        <f>BK430*EXP('Capital Market Assumptions'!$B$22+'Capital Market Assumptions'!$B$23*'Random Draws'!R429)</f>
        <v>1581.8198916599022</v>
      </c>
      <c r="T430" s="5">
        <f>BL430*EXP('Capital Market Assumptions'!$B$22+'Capital Market Assumptions'!$B$23*'Random Draws'!S429)</f>
        <v>1763.3995059250976</v>
      </c>
      <c r="U430" s="5">
        <f>BM430*EXP('Capital Market Assumptions'!$B$22+'Capital Market Assumptions'!$B$23*'Random Draws'!T429)</f>
        <v>1597.9649421016968</v>
      </c>
      <c r="V430" s="5">
        <f>BN430*EXP('Capital Market Assumptions'!$B$22+'Capital Market Assumptions'!$B$23*'Random Draws'!U429)</f>
        <v>2019.7623893859345</v>
      </c>
      <c r="X430">
        <f t="shared" si="217"/>
        <v>4.2999999999999261E-2</v>
      </c>
      <c r="Y430">
        <f t="shared" si="218"/>
        <v>1.0600000000000023</v>
      </c>
      <c r="Z430">
        <f t="shared" si="219"/>
        <v>2.0930000000000035</v>
      </c>
      <c r="AA430">
        <f t="shared" si="220"/>
        <v>3.1530000000000058</v>
      </c>
      <c r="AB430">
        <f t="shared" si="221"/>
        <v>4.2659999999999911</v>
      </c>
      <c r="AC430">
        <f t="shared" si="222"/>
        <v>5.3020000000000067</v>
      </c>
      <c r="AD430">
        <f t="shared" si="223"/>
        <v>6.3569999999999993</v>
      </c>
      <c r="AE430">
        <f t="shared" si="224"/>
        <v>7.3900000000000006</v>
      </c>
      <c r="AF430">
        <f t="shared" si="225"/>
        <v>8.3549999999999898</v>
      </c>
      <c r="AG430">
        <f t="shared" si="226"/>
        <v>9.2480000000000047</v>
      </c>
      <c r="AH430">
        <v>9.9540000000000006</v>
      </c>
      <c r="AI430">
        <v>10.536</v>
      </c>
      <c r="AJ430">
        <v>11.061999999999999</v>
      </c>
      <c r="AK430">
        <v>11.587</v>
      </c>
      <c r="AL430">
        <v>12.256</v>
      </c>
      <c r="AM430">
        <v>12.815</v>
      </c>
      <c r="AN430">
        <v>13.287000000000001</v>
      </c>
      <c r="AO430">
        <v>13.785</v>
      </c>
      <c r="AP430">
        <v>14.218999999999999</v>
      </c>
      <c r="AQ430">
        <v>14.718999999999999</v>
      </c>
      <c r="AS430">
        <f t="shared" si="249"/>
        <v>471</v>
      </c>
      <c r="AT430">
        <f t="shared" si="249"/>
        <v>471</v>
      </c>
      <c r="AU430">
        <f t="shared" si="249"/>
        <v>471</v>
      </c>
      <c r="AV430" s="5">
        <f t="shared" si="227"/>
        <v>511.06591373030983</v>
      </c>
      <c r="AW430" s="5">
        <f t="shared" si="228"/>
        <v>525.71845890567806</v>
      </c>
      <c r="AX430" s="5">
        <f t="shared" si="229"/>
        <v>614.08094149807789</v>
      </c>
      <c r="AY430" s="5">
        <f t="shared" si="230"/>
        <v>717.73030994415114</v>
      </c>
      <c r="AZ430" s="5">
        <f t="shared" si="231"/>
        <v>809.48625586740343</v>
      </c>
      <c r="BA430" s="5">
        <f t="shared" si="232"/>
        <v>859.21490007313423</v>
      </c>
      <c r="BB430" s="5">
        <f t="shared" si="233"/>
        <v>905.00978421422928</v>
      </c>
      <c r="BC430" s="5">
        <f t="shared" si="234"/>
        <v>1037.7572913491338</v>
      </c>
      <c r="BD430" s="5">
        <f t="shared" si="235"/>
        <v>1307.9240625099421</v>
      </c>
      <c r="BE430" s="5">
        <f t="shared" si="236"/>
        <v>1307.9444229387989</v>
      </c>
      <c r="BF430" s="5">
        <f t="shared" si="237"/>
        <v>1156.2406347795243</v>
      </c>
      <c r="BG430" s="5">
        <f t="shared" si="238"/>
        <v>1011.3982255045565</v>
      </c>
      <c r="BH430" s="5">
        <f t="shared" si="239"/>
        <v>1075.1287580284768</v>
      </c>
      <c r="BI430" s="5">
        <f t="shared" si="240"/>
        <v>1326.9866394917665</v>
      </c>
      <c r="BJ430" s="5">
        <f t="shared" si="241"/>
        <v>1405.0395673763828</v>
      </c>
      <c r="BK430" s="5">
        <f t="shared" si="242"/>
        <v>1610.5094357797218</v>
      </c>
      <c r="BL430" s="5">
        <f t="shared" si="243"/>
        <v>1568.5328916599021</v>
      </c>
      <c r="BM430" s="5">
        <f t="shared" si="244"/>
        <v>1749.6145059250975</v>
      </c>
      <c r="BN430" s="5">
        <f t="shared" si="245"/>
        <v>1583.7459421016968</v>
      </c>
      <c r="BO430" s="5">
        <f t="shared" si="246"/>
        <v>2005.0433893859345</v>
      </c>
    </row>
    <row r="431" spans="1:67" x14ac:dyDescent="0.3">
      <c r="A431">
        <f t="shared" si="247"/>
        <v>427</v>
      </c>
      <c r="B431">
        <f t="shared" si="216"/>
        <v>471</v>
      </c>
      <c r="C431" s="5">
        <f>AU431*EXP('Capital Market Assumptions'!$B$22+'Capital Market Assumptions'!$B$23*'Random Draws'!B430)</f>
        <v>623.29174968226653</v>
      </c>
      <c r="D431" s="5">
        <f>AV431*EXP('Capital Market Assumptions'!$B$22+'Capital Market Assumptions'!$B$23*'Random Draws'!C430)</f>
        <v>751.94566778485409</v>
      </c>
      <c r="E431" s="5">
        <f>AW431*EXP('Capital Market Assumptions'!$B$22+'Capital Market Assumptions'!$B$23*'Random Draws'!D430)</f>
        <v>1108.3129296264888</v>
      </c>
      <c r="F431" s="5">
        <f>AX431*EXP('Capital Market Assumptions'!$B$22+'Capital Market Assumptions'!$B$23*'Random Draws'!E430)</f>
        <v>1640.6467326197806</v>
      </c>
      <c r="G431" s="5">
        <f>AY431*EXP('Capital Market Assumptions'!$B$22+'Capital Market Assumptions'!$B$23*'Random Draws'!F430)</f>
        <v>1588.8800933249702</v>
      </c>
      <c r="H431" s="5">
        <f>AZ431*EXP('Capital Market Assumptions'!$B$22+'Capital Market Assumptions'!$B$23*'Random Draws'!G430)</f>
        <v>1738.3344929359625</v>
      </c>
      <c r="I431" s="5">
        <f>BA431*EXP('Capital Market Assumptions'!$B$22+'Capital Market Assumptions'!$B$23*'Random Draws'!H430)</f>
        <v>1997.8512336307415</v>
      </c>
      <c r="J431" s="5">
        <f>BB431*EXP('Capital Market Assumptions'!$B$22+'Capital Market Assumptions'!$B$23*'Random Draws'!I430)</f>
        <v>1769.1636567233249</v>
      </c>
      <c r="K431" s="5">
        <f>BC431*EXP('Capital Market Assumptions'!$B$22+'Capital Market Assumptions'!$B$23*'Random Draws'!J430)</f>
        <v>1702.2854503688748</v>
      </c>
      <c r="L431" s="5">
        <f>BD431*EXP('Capital Market Assumptions'!$B$22+'Capital Market Assumptions'!$B$23*'Random Draws'!K430)</f>
        <v>2294.6763917958792</v>
      </c>
      <c r="M431" s="5">
        <f>BE431*EXP('Capital Market Assumptions'!$B$22+'Capital Market Assumptions'!$B$23*'Random Draws'!L430)</f>
        <v>2281.5908869036057</v>
      </c>
      <c r="N431" s="5">
        <f>BF431*EXP('Capital Market Assumptions'!$B$22+'Capital Market Assumptions'!$B$23*'Random Draws'!M430)</f>
        <v>2091.1842626669081</v>
      </c>
      <c r="O431" s="5">
        <f>BG431*EXP('Capital Market Assumptions'!$B$22+'Capital Market Assumptions'!$B$23*'Random Draws'!N430)</f>
        <v>2322.9746664171407</v>
      </c>
      <c r="P431" s="5">
        <f>BH431*EXP('Capital Market Assumptions'!$B$22+'Capital Market Assumptions'!$B$23*'Random Draws'!O430)</f>
        <v>2034.7733113582251</v>
      </c>
      <c r="Q431" s="5">
        <f>BI431*EXP('Capital Market Assumptions'!$B$22+'Capital Market Assumptions'!$B$23*'Random Draws'!P430)</f>
        <v>2272.3547778039265</v>
      </c>
      <c r="R431" s="5">
        <f>BJ431*EXP('Capital Market Assumptions'!$B$22+'Capital Market Assumptions'!$B$23*'Random Draws'!Q430)</f>
        <v>1978.184847916473</v>
      </c>
      <c r="S431" s="5">
        <f>BK431*EXP('Capital Market Assumptions'!$B$22+'Capital Market Assumptions'!$B$23*'Random Draws'!R430)</f>
        <v>2154.4182401965681</v>
      </c>
      <c r="T431" s="5">
        <f>BL431*EXP('Capital Market Assumptions'!$B$22+'Capital Market Assumptions'!$B$23*'Random Draws'!S430)</f>
        <v>2136.0747364370686</v>
      </c>
      <c r="U431" s="5">
        <f>BM431*EXP('Capital Market Assumptions'!$B$22+'Capital Market Assumptions'!$B$23*'Random Draws'!T430)</f>
        <v>2247.6408196344637</v>
      </c>
      <c r="V431" s="5">
        <f>BN431*EXP('Capital Market Assumptions'!$B$22+'Capital Market Assumptions'!$B$23*'Random Draws'!U430)</f>
        <v>2142.4538398041336</v>
      </c>
      <c r="X431">
        <f t="shared" si="217"/>
        <v>4.2999999999999261E-2</v>
      </c>
      <c r="Y431">
        <f t="shared" si="218"/>
        <v>1.0600000000000023</v>
      </c>
      <c r="Z431">
        <f t="shared" si="219"/>
        <v>2.0930000000000035</v>
      </c>
      <c r="AA431">
        <f t="shared" si="220"/>
        <v>3.1530000000000058</v>
      </c>
      <c r="AB431">
        <f t="shared" si="221"/>
        <v>4.2659999999999911</v>
      </c>
      <c r="AC431">
        <f t="shared" si="222"/>
        <v>5.3020000000000067</v>
      </c>
      <c r="AD431">
        <f t="shared" si="223"/>
        <v>6.3569999999999993</v>
      </c>
      <c r="AE431">
        <f t="shared" si="224"/>
        <v>7.3900000000000006</v>
      </c>
      <c r="AF431">
        <f t="shared" si="225"/>
        <v>8.3549999999999898</v>
      </c>
      <c r="AG431">
        <f t="shared" si="226"/>
        <v>9.2480000000000047</v>
      </c>
      <c r="AH431">
        <v>9.9540000000000006</v>
      </c>
      <c r="AI431">
        <v>10.536</v>
      </c>
      <c r="AJ431">
        <v>11.061999999999999</v>
      </c>
      <c r="AK431">
        <v>11.587</v>
      </c>
      <c r="AL431">
        <v>12.256</v>
      </c>
      <c r="AM431">
        <v>12.815</v>
      </c>
      <c r="AN431">
        <v>13.287000000000001</v>
      </c>
      <c r="AO431">
        <v>13.785</v>
      </c>
      <c r="AP431">
        <v>14.218999999999999</v>
      </c>
      <c r="AQ431">
        <v>14.718999999999999</v>
      </c>
      <c r="AS431">
        <f t="shared" si="249"/>
        <v>471</v>
      </c>
      <c r="AT431">
        <f t="shared" si="249"/>
        <v>471</v>
      </c>
      <c r="AU431">
        <f t="shared" si="249"/>
        <v>471</v>
      </c>
      <c r="AV431" s="5">
        <f t="shared" si="227"/>
        <v>623.24874968226652</v>
      </c>
      <c r="AW431" s="5">
        <f t="shared" si="228"/>
        <v>750.88566778485415</v>
      </c>
      <c r="AX431" s="5">
        <f t="shared" si="229"/>
        <v>1106.2199296264887</v>
      </c>
      <c r="AY431" s="5">
        <f t="shared" si="230"/>
        <v>1637.4937326197805</v>
      </c>
      <c r="AZ431" s="5">
        <f t="shared" si="231"/>
        <v>1584.6140933249701</v>
      </c>
      <c r="BA431" s="5">
        <f t="shared" si="232"/>
        <v>1733.0324929359626</v>
      </c>
      <c r="BB431" s="5">
        <f t="shared" si="233"/>
        <v>1991.4942336307415</v>
      </c>
      <c r="BC431" s="5">
        <f t="shared" si="234"/>
        <v>1761.7736567233248</v>
      </c>
      <c r="BD431" s="5">
        <f t="shared" si="235"/>
        <v>1693.9304503688747</v>
      </c>
      <c r="BE431" s="5">
        <f t="shared" si="236"/>
        <v>2285.4283917958792</v>
      </c>
      <c r="BF431" s="5">
        <f t="shared" si="237"/>
        <v>2271.6368869036055</v>
      </c>
      <c r="BG431" s="5">
        <f t="shared" si="238"/>
        <v>2080.6482626669081</v>
      </c>
      <c r="BH431" s="5">
        <f t="shared" si="239"/>
        <v>2311.9126664171408</v>
      </c>
      <c r="BI431" s="5">
        <f t="shared" si="240"/>
        <v>2023.1863113582251</v>
      </c>
      <c r="BJ431" s="5">
        <f t="shared" si="241"/>
        <v>2260.0987778039266</v>
      </c>
      <c r="BK431" s="5">
        <f t="shared" si="242"/>
        <v>1965.369847916473</v>
      </c>
      <c r="BL431" s="5">
        <f t="shared" si="243"/>
        <v>2141.1312401965683</v>
      </c>
      <c r="BM431" s="5">
        <f t="shared" si="244"/>
        <v>2122.2897364370688</v>
      </c>
      <c r="BN431" s="5">
        <f t="shared" si="245"/>
        <v>2233.4218196344636</v>
      </c>
      <c r="BO431" s="5">
        <f t="shared" si="246"/>
        <v>2127.7348398041336</v>
      </c>
    </row>
    <row r="432" spans="1:67" x14ac:dyDescent="0.3">
      <c r="A432">
        <f t="shared" si="247"/>
        <v>428</v>
      </c>
      <c r="B432">
        <f t="shared" si="216"/>
        <v>471</v>
      </c>
      <c r="C432" s="5">
        <f>AU432*EXP('Capital Market Assumptions'!$B$22+'Capital Market Assumptions'!$B$23*'Random Draws'!B431)</f>
        <v>523.3122468490036</v>
      </c>
      <c r="D432" s="5">
        <f>AV432*EXP('Capital Market Assumptions'!$B$22+'Capital Market Assumptions'!$B$23*'Random Draws'!C431)</f>
        <v>479.34415767073148</v>
      </c>
      <c r="E432" s="5">
        <f>AW432*EXP('Capital Market Assumptions'!$B$22+'Capital Market Assumptions'!$B$23*'Random Draws'!D431)</f>
        <v>465.30031940618267</v>
      </c>
      <c r="F432" s="5">
        <f>AX432*EXP('Capital Market Assumptions'!$B$22+'Capital Market Assumptions'!$B$23*'Random Draws'!E431)</f>
        <v>457.85733320319849</v>
      </c>
      <c r="G432" s="5">
        <f>AY432*EXP('Capital Market Assumptions'!$B$22+'Capital Market Assumptions'!$B$23*'Random Draws'!F431)</f>
        <v>496.02609091330271</v>
      </c>
      <c r="H432" s="5">
        <f>AZ432*EXP('Capital Market Assumptions'!$B$22+'Capital Market Assumptions'!$B$23*'Random Draws'!G431)</f>
        <v>501.86305016560271</v>
      </c>
      <c r="I432" s="5">
        <f>BA432*EXP('Capital Market Assumptions'!$B$22+'Capital Market Assumptions'!$B$23*'Random Draws'!H431)</f>
        <v>441.37631559586896</v>
      </c>
      <c r="J432" s="5">
        <f>BB432*EXP('Capital Market Assumptions'!$B$22+'Capital Market Assumptions'!$B$23*'Random Draws'!I431)</f>
        <v>538.92247914094503</v>
      </c>
      <c r="K432" s="5">
        <f>BC432*EXP('Capital Market Assumptions'!$B$22+'Capital Market Assumptions'!$B$23*'Random Draws'!J431)</f>
        <v>609.8145732680016</v>
      </c>
      <c r="L432" s="5">
        <f>BD432*EXP('Capital Market Assumptions'!$B$22+'Capital Market Assumptions'!$B$23*'Random Draws'!K431)</f>
        <v>654.02773920580967</v>
      </c>
      <c r="M432" s="5">
        <f>BE432*EXP('Capital Market Assumptions'!$B$22+'Capital Market Assumptions'!$B$23*'Random Draws'!L431)</f>
        <v>775.66268782072211</v>
      </c>
      <c r="N432" s="5">
        <f>BF432*EXP('Capital Market Assumptions'!$B$22+'Capital Market Assumptions'!$B$23*'Random Draws'!M431)</f>
        <v>639.71667371901628</v>
      </c>
      <c r="O432" s="5">
        <f>BG432*EXP('Capital Market Assumptions'!$B$22+'Capital Market Assumptions'!$B$23*'Random Draws'!N431)</f>
        <v>666.07549258158224</v>
      </c>
      <c r="P432" s="5">
        <f>BH432*EXP('Capital Market Assumptions'!$B$22+'Capital Market Assumptions'!$B$23*'Random Draws'!O431)</f>
        <v>716.55736717838397</v>
      </c>
      <c r="Q432" s="5">
        <f>BI432*EXP('Capital Market Assumptions'!$B$22+'Capital Market Assumptions'!$B$23*'Random Draws'!P431)</f>
        <v>731.68907340434066</v>
      </c>
      <c r="R432" s="5">
        <f>BJ432*EXP('Capital Market Assumptions'!$B$22+'Capital Market Assumptions'!$B$23*'Random Draws'!Q431)</f>
        <v>803.65398768667239</v>
      </c>
      <c r="S432" s="5">
        <f>BK432*EXP('Capital Market Assumptions'!$B$22+'Capital Market Assumptions'!$B$23*'Random Draws'!R431)</f>
        <v>771.22038840824234</v>
      </c>
      <c r="T432" s="5">
        <f>BL432*EXP('Capital Market Assumptions'!$B$22+'Capital Market Assumptions'!$B$23*'Random Draws'!S431)</f>
        <v>895.61900001827462</v>
      </c>
      <c r="U432" s="5">
        <f>BM432*EXP('Capital Market Assumptions'!$B$22+'Capital Market Assumptions'!$B$23*'Random Draws'!T431)</f>
        <v>938.80918018000602</v>
      </c>
      <c r="V432" s="5">
        <f>BN432*EXP('Capital Market Assumptions'!$B$22+'Capital Market Assumptions'!$B$23*'Random Draws'!U431)</f>
        <v>834.40877433665764</v>
      </c>
      <c r="X432">
        <f t="shared" si="217"/>
        <v>4.2999999999999261E-2</v>
      </c>
      <c r="Y432">
        <f t="shared" si="218"/>
        <v>1.0600000000000023</v>
      </c>
      <c r="Z432">
        <f t="shared" si="219"/>
        <v>2.0930000000000035</v>
      </c>
      <c r="AA432">
        <f t="shared" si="220"/>
        <v>3.1530000000000058</v>
      </c>
      <c r="AB432">
        <f t="shared" si="221"/>
        <v>4.2659999999999911</v>
      </c>
      <c r="AC432">
        <f t="shared" si="222"/>
        <v>5.3020000000000067</v>
      </c>
      <c r="AD432">
        <f t="shared" si="223"/>
        <v>6.3569999999999993</v>
      </c>
      <c r="AE432">
        <f t="shared" si="224"/>
        <v>7.3900000000000006</v>
      </c>
      <c r="AF432">
        <f t="shared" si="225"/>
        <v>8.3549999999999898</v>
      </c>
      <c r="AG432">
        <f t="shared" si="226"/>
        <v>9.2480000000000047</v>
      </c>
      <c r="AH432">
        <v>9.9540000000000006</v>
      </c>
      <c r="AI432">
        <v>10.536</v>
      </c>
      <c r="AJ432">
        <v>11.061999999999999</v>
      </c>
      <c r="AK432">
        <v>11.587</v>
      </c>
      <c r="AL432">
        <v>12.256</v>
      </c>
      <c r="AM432">
        <v>12.815</v>
      </c>
      <c r="AN432">
        <v>13.287000000000001</v>
      </c>
      <c r="AO432">
        <v>13.785</v>
      </c>
      <c r="AP432">
        <v>14.218999999999999</v>
      </c>
      <c r="AQ432">
        <v>14.718999999999999</v>
      </c>
      <c r="AS432">
        <f t="shared" si="249"/>
        <v>471</v>
      </c>
      <c r="AT432">
        <f t="shared" si="249"/>
        <v>471</v>
      </c>
      <c r="AU432">
        <f t="shared" si="249"/>
        <v>471</v>
      </c>
      <c r="AV432" s="5">
        <f t="shared" si="227"/>
        <v>523.26924684900359</v>
      </c>
      <c r="AW432" s="5">
        <f t="shared" si="228"/>
        <v>478.28415767073147</v>
      </c>
      <c r="AX432" s="5">
        <f t="shared" si="229"/>
        <v>463.20731940618265</v>
      </c>
      <c r="AY432" s="5">
        <f t="shared" si="230"/>
        <v>454.70433320319847</v>
      </c>
      <c r="AZ432" s="5">
        <f t="shared" si="231"/>
        <v>491.76009091330275</v>
      </c>
      <c r="BA432" s="5">
        <f t="shared" si="232"/>
        <v>496.56105016560269</v>
      </c>
      <c r="BB432" s="5">
        <f t="shared" si="233"/>
        <v>435.01931559586899</v>
      </c>
      <c r="BC432" s="5">
        <f t="shared" si="234"/>
        <v>531.53247914094504</v>
      </c>
      <c r="BD432" s="5">
        <f t="shared" si="235"/>
        <v>601.45957326800158</v>
      </c>
      <c r="BE432" s="5">
        <f t="shared" si="236"/>
        <v>644.77973920580962</v>
      </c>
      <c r="BF432" s="5">
        <f t="shared" si="237"/>
        <v>765.70868782072216</v>
      </c>
      <c r="BG432" s="5">
        <f t="shared" si="238"/>
        <v>629.18067371901634</v>
      </c>
      <c r="BH432" s="5">
        <f t="shared" si="239"/>
        <v>655.01349258158223</v>
      </c>
      <c r="BI432" s="5">
        <f t="shared" si="240"/>
        <v>704.97036717838398</v>
      </c>
      <c r="BJ432" s="5">
        <f t="shared" si="241"/>
        <v>719.43307340434069</v>
      </c>
      <c r="BK432" s="5">
        <f t="shared" si="242"/>
        <v>790.83898768667234</v>
      </c>
      <c r="BL432" s="5">
        <f t="shared" si="243"/>
        <v>757.93338840824231</v>
      </c>
      <c r="BM432" s="5">
        <f t="shared" si="244"/>
        <v>881.83400001827465</v>
      </c>
      <c r="BN432" s="5">
        <f t="shared" si="245"/>
        <v>924.59018018000597</v>
      </c>
      <c r="BO432" s="5">
        <f t="shared" si="246"/>
        <v>819.68977433665759</v>
      </c>
    </row>
    <row r="433" spans="1:67" x14ac:dyDescent="0.3">
      <c r="A433">
        <f t="shared" si="247"/>
        <v>429</v>
      </c>
      <c r="B433">
        <f t="shared" si="216"/>
        <v>471</v>
      </c>
      <c r="C433" s="5">
        <f>AU433*EXP('Capital Market Assumptions'!$B$22+'Capital Market Assumptions'!$B$23*'Random Draws'!B432)</f>
        <v>622.6013055171278</v>
      </c>
      <c r="D433" s="5">
        <f>AV433*EXP('Capital Market Assumptions'!$B$22+'Capital Market Assumptions'!$B$23*'Random Draws'!C432)</f>
        <v>670.55398697811506</v>
      </c>
      <c r="E433" s="5">
        <f>AW433*EXP('Capital Market Assumptions'!$B$22+'Capital Market Assumptions'!$B$23*'Random Draws'!D432)</f>
        <v>689.6111789765871</v>
      </c>
      <c r="F433" s="5">
        <f>AX433*EXP('Capital Market Assumptions'!$B$22+'Capital Market Assumptions'!$B$23*'Random Draws'!E432)</f>
        <v>674.17871562562618</v>
      </c>
      <c r="G433" s="5">
        <f>AY433*EXP('Capital Market Assumptions'!$B$22+'Capital Market Assumptions'!$B$23*'Random Draws'!F432)</f>
        <v>650.67596559149524</v>
      </c>
      <c r="H433" s="5">
        <f>AZ433*EXP('Capital Market Assumptions'!$B$22+'Capital Market Assumptions'!$B$23*'Random Draws'!G432)</f>
        <v>825.69658677278392</v>
      </c>
      <c r="I433" s="5">
        <f>BA433*EXP('Capital Market Assumptions'!$B$22+'Capital Market Assumptions'!$B$23*'Random Draws'!H432)</f>
        <v>718.49194470747841</v>
      </c>
      <c r="J433" s="5">
        <f>BB433*EXP('Capital Market Assumptions'!$B$22+'Capital Market Assumptions'!$B$23*'Random Draws'!I432)</f>
        <v>729.92058421194758</v>
      </c>
      <c r="K433" s="5">
        <f>BC433*EXP('Capital Market Assumptions'!$B$22+'Capital Market Assumptions'!$B$23*'Random Draws'!J432)</f>
        <v>731.52392373785892</v>
      </c>
      <c r="L433" s="5">
        <f>BD433*EXP('Capital Market Assumptions'!$B$22+'Capital Market Assumptions'!$B$23*'Random Draws'!K432)</f>
        <v>822.03723977702987</v>
      </c>
      <c r="M433" s="5">
        <f>BE433*EXP('Capital Market Assumptions'!$B$22+'Capital Market Assumptions'!$B$23*'Random Draws'!L432)</f>
        <v>782.93716352122499</v>
      </c>
      <c r="N433" s="5">
        <f>BF433*EXP('Capital Market Assumptions'!$B$22+'Capital Market Assumptions'!$B$23*'Random Draws'!M432)</f>
        <v>781.18064380243345</v>
      </c>
      <c r="O433" s="5">
        <f>BG433*EXP('Capital Market Assumptions'!$B$22+'Capital Market Assumptions'!$B$23*'Random Draws'!N432)</f>
        <v>758.61950713125805</v>
      </c>
      <c r="P433" s="5">
        <f>BH433*EXP('Capital Market Assumptions'!$B$22+'Capital Market Assumptions'!$B$23*'Random Draws'!O432)</f>
        <v>789.52193319423202</v>
      </c>
      <c r="Q433" s="5">
        <f>BI433*EXP('Capital Market Assumptions'!$B$22+'Capital Market Assumptions'!$B$23*'Random Draws'!P432)</f>
        <v>872.688900055879</v>
      </c>
      <c r="R433" s="5">
        <f>BJ433*EXP('Capital Market Assumptions'!$B$22+'Capital Market Assumptions'!$B$23*'Random Draws'!Q432)</f>
        <v>1122.5503923203801</v>
      </c>
      <c r="S433" s="5">
        <f>BK433*EXP('Capital Market Assumptions'!$B$22+'Capital Market Assumptions'!$B$23*'Random Draws'!R432)</f>
        <v>1349.0744315781003</v>
      </c>
      <c r="T433" s="5">
        <f>BL433*EXP('Capital Market Assumptions'!$B$22+'Capital Market Assumptions'!$B$23*'Random Draws'!S432)</f>
        <v>1342.2673337840254</v>
      </c>
      <c r="U433" s="5">
        <f>BM433*EXP('Capital Market Assumptions'!$B$22+'Capital Market Assumptions'!$B$23*'Random Draws'!T432)</f>
        <v>1443.87691089497</v>
      </c>
      <c r="V433" s="5">
        <f>BN433*EXP('Capital Market Assumptions'!$B$22+'Capital Market Assumptions'!$B$23*'Random Draws'!U432)</f>
        <v>1449.7232897699273</v>
      </c>
      <c r="X433">
        <f t="shared" si="217"/>
        <v>4.2999999999999261E-2</v>
      </c>
      <c r="Y433">
        <f t="shared" si="218"/>
        <v>1.0600000000000023</v>
      </c>
      <c r="Z433">
        <f t="shared" si="219"/>
        <v>2.0930000000000035</v>
      </c>
      <c r="AA433">
        <f t="shared" si="220"/>
        <v>3.1530000000000058</v>
      </c>
      <c r="AB433">
        <f t="shared" si="221"/>
        <v>4.2659999999999911</v>
      </c>
      <c r="AC433">
        <f t="shared" si="222"/>
        <v>5.3020000000000067</v>
      </c>
      <c r="AD433">
        <f t="shared" si="223"/>
        <v>6.3569999999999993</v>
      </c>
      <c r="AE433">
        <f t="shared" si="224"/>
        <v>7.3900000000000006</v>
      </c>
      <c r="AF433">
        <f t="shared" si="225"/>
        <v>8.3549999999999898</v>
      </c>
      <c r="AG433">
        <f t="shared" si="226"/>
        <v>9.2480000000000047</v>
      </c>
      <c r="AH433">
        <v>9.9540000000000006</v>
      </c>
      <c r="AI433">
        <v>10.536</v>
      </c>
      <c r="AJ433">
        <v>11.061999999999999</v>
      </c>
      <c r="AK433">
        <v>11.587</v>
      </c>
      <c r="AL433">
        <v>12.256</v>
      </c>
      <c r="AM433">
        <v>12.815</v>
      </c>
      <c r="AN433">
        <v>13.287000000000001</v>
      </c>
      <c r="AO433">
        <v>13.785</v>
      </c>
      <c r="AP433">
        <v>14.218999999999999</v>
      </c>
      <c r="AQ433">
        <v>14.718999999999999</v>
      </c>
      <c r="AS433">
        <f t="shared" si="249"/>
        <v>471</v>
      </c>
      <c r="AT433">
        <f t="shared" si="249"/>
        <v>471</v>
      </c>
      <c r="AU433">
        <f t="shared" si="249"/>
        <v>471</v>
      </c>
      <c r="AV433" s="5">
        <f t="shared" si="227"/>
        <v>622.55830551712779</v>
      </c>
      <c r="AW433" s="5">
        <f t="shared" si="228"/>
        <v>669.49398697811512</v>
      </c>
      <c r="AX433" s="5">
        <f t="shared" si="229"/>
        <v>687.51817897658714</v>
      </c>
      <c r="AY433" s="5">
        <f t="shared" si="230"/>
        <v>671.02571562562616</v>
      </c>
      <c r="AZ433" s="5">
        <f t="shared" si="231"/>
        <v>646.40996559149528</v>
      </c>
      <c r="BA433" s="5">
        <f t="shared" si="232"/>
        <v>820.3945867727839</v>
      </c>
      <c r="BB433" s="5">
        <f t="shared" si="233"/>
        <v>712.13494470747844</v>
      </c>
      <c r="BC433" s="5">
        <f t="shared" si="234"/>
        <v>722.5305842119476</v>
      </c>
      <c r="BD433" s="5">
        <f t="shared" si="235"/>
        <v>723.1689237378589</v>
      </c>
      <c r="BE433" s="5">
        <f t="shared" si="236"/>
        <v>812.78923977702982</v>
      </c>
      <c r="BF433" s="5">
        <f t="shared" si="237"/>
        <v>772.98316352122504</v>
      </c>
      <c r="BG433" s="5">
        <f t="shared" si="238"/>
        <v>770.64464380243351</v>
      </c>
      <c r="BH433" s="5">
        <f t="shared" si="239"/>
        <v>747.55750713125803</v>
      </c>
      <c r="BI433" s="5">
        <f t="shared" si="240"/>
        <v>777.93493319423203</v>
      </c>
      <c r="BJ433" s="5">
        <f t="shared" si="241"/>
        <v>860.43290005587903</v>
      </c>
      <c r="BK433" s="5">
        <f t="shared" si="242"/>
        <v>1109.73539232038</v>
      </c>
      <c r="BL433" s="5">
        <f t="shared" si="243"/>
        <v>1335.7874315781003</v>
      </c>
      <c r="BM433" s="5">
        <f t="shared" si="244"/>
        <v>1328.4823337840253</v>
      </c>
      <c r="BN433" s="5">
        <f t="shared" si="245"/>
        <v>1429.65791089497</v>
      </c>
      <c r="BO433" s="5">
        <f t="shared" si="246"/>
        <v>1435.0042897699273</v>
      </c>
    </row>
    <row r="434" spans="1:67" x14ac:dyDescent="0.3">
      <c r="A434">
        <f t="shared" si="247"/>
        <v>430</v>
      </c>
      <c r="B434">
        <f t="shared" si="216"/>
        <v>471</v>
      </c>
      <c r="C434" s="5">
        <f>AU434*EXP('Capital Market Assumptions'!$B$22+'Capital Market Assumptions'!$B$23*'Random Draws'!B433)</f>
        <v>463.90707159513619</v>
      </c>
      <c r="D434" s="5">
        <f>AV434*EXP('Capital Market Assumptions'!$B$22+'Capital Market Assumptions'!$B$23*'Random Draws'!C433)</f>
        <v>531.08179661722795</v>
      </c>
      <c r="E434" s="5">
        <f>AW434*EXP('Capital Market Assumptions'!$B$22+'Capital Market Assumptions'!$B$23*'Random Draws'!D433)</f>
        <v>697.16560074337087</v>
      </c>
      <c r="F434" s="5">
        <f>AX434*EXP('Capital Market Assumptions'!$B$22+'Capital Market Assumptions'!$B$23*'Random Draws'!E433)</f>
        <v>732.92442453517401</v>
      </c>
      <c r="G434" s="5">
        <f>AY434*EXP('Capital Market Assumptions'!$B$22+'Capital Market Assumptions'!$B$23*'Random Draws'!F433)</f>
        <v>670.11969904947318</v>
      </c>
      <c r="H434" s="5">
        <f>AZ434*EXP('Capital Market Assumptions'!$B$22+'Capital Market Assumptions'!$B$23*'Random Draws'!G433)</f>
        <v>714.88388460989438</v>
      </c>
      <c r="I434" s="5">
        <f>BA434*EXP('Capital Market Assumptions'!$B$22+'Capital Market Assumptions'!$B$23*'Random Draws'!H433)</f>
        <v>656.90019142005292</v>
      </c>
      <c r="J434" s="5">
        <f>BB434*EXP('Capital Market Assumptions'!$B$22+'Capital Market Assumptions'!$B$23*'Random Draws'!I433)</f>
        <v>836.66234067076653</v>
      </c>
      <c r="K434" s="5">
        <f>BC434*EXP('Capital Market Assumptions'!$B$22+'Capital Market Assumptions'!$B$23*'Random Draws'!J433)</f>
        <v>846.17198453553533</v>
      </c>
      <c r="L434" s="5">
        <f>BD434*EXP('Capital Market Assumptions'!$B$22+'Capital Market Assumptions'!$B$23*'Random Draws'!K433)</f>
        <v>1014.4790261292953</v>
      </c>
      <c r="M434" s="5">
        <f>BE434*EXP('Capital Market Assumptions'!$B$22+'Capital Market Assumptions'!$B$23*'Random Draws'!L433)</f>
        <v>1377.7765865700853</v>
      </c>
      <c r="N434" s="5">
        <f>BF434*EXP('Capital Market Assumptions'!$B$22+'Capital Market Assumptions'!$B$23*'Random Draws'!M433)</f>
        <v>1490.6785264535861</v>
      </c>
      <c r="O434" s="5">
        <f>BG434*EXP('Capital Market Assumptions'!$B$22+'Capital Market Assumptions'!$B$23*'Random Draws'!N433)</f>
        <v>1541.8112369003265</v>
      </c>
      <c r="P434" s="5">
        <f>BH434*EXP('Capital Market Assumptions'!$B$22+'Capital Market Assumptions'!$B$23*'Random Draws'!O433)</f>
        <v>1547.0315140976529</v>
      </c>
      <c r="Q434" s="5">
        <f>BI434*EXP('Capital Market Assumptions'!$B$22+'Capital Market Assumptions'!$B$23*'Random Draws'!P433)</f>
        <v>1741.1145347400982</v>
      </c>
      <c r="R434" s="5">
        <f>BJ434*EXP('Capital Market Assumptions'!$B$22+'Capital Market Assumptions'!$B$23*'Random Draws'!Q433)</f>
        <v>2030.0087378869723</v>
      </c>
      <c r="S434" s="5">
        <f>BK434*EXP('Capital Market Assumptions'!$B$22+'Capital Market Assumptions'!$B$23*'Random Draws'!R433)</f>
        <v>1976.7276823085685</v>
      </c>
      <c r="T434" s="5">
        <f>BL434*EXP('Capital Market Assumptions'!$B$22+'Capital Market Assumptions'!$B$23*'Random Draws'!S433)</f>
        <v>2352.5409371018181</v>
      </c>
      <c r="U434" s="5">
        <f>BM434*EXP('Capital Market Assumptions'!$B$22+'Capital Market Assumptions'!$B$23*'Random Draws'!T433)</f>
        <v>2207.4767540714647</v>
      </c>
      <c r="V434" s="5">
        <f>BN434*EXP('Capital Market Assumptions'!$B$22+'Capital Market Assumptions'!$B$23*'Random Draws'!U433)</f>
        <v>2334.6041915124888</v>
      </c>
      <c r="X434">
        <f t="shared" si="217"/>
        <v>4.2999999999999261E-2</v>
      </c>
      <c r="Y434">
        <f t="shared" si="218"/>
        <v>1.0600000000000023</v>
      </c>
      <c r="Z434">
        <f t="shared" si="219"/>
        <v>2.0930000000000035</v>
      </c>
      <c r="AA434">
        <f t="shared" si="220"/>
        <v>3.1530000000000058</v>
      </c>
      <c r="AB434">
        <f t="shared" si="221"/>
        <v>4.2659999999999911</v>
      </c>
      <c r="AC434">
        <f t="shared" si="222"/>
        <v>5.3020000000000067</v>
      </c>
      <c r="AD434">
        <f t="shared" si="223"/>
        <v>6.3569999999999993</v>
      </c>
      <c r="AE434">
        <f t="shared" si="224"/>
        <v>7.3900000000000006</v>
      </c>
      <c r="AF434">
        <f t="shared" si="225"/>
        <v>8.3549999999999898</v>
      </c>
      <c r="AG434">
        <f t="shared" si="226"/>
        <v>9.2480000000000047</v>
      </c>
      <c r="AH434">
        <v>9.9540000000000006</v>
      </c>
      <c r="AI434">
        <v>10.536</v>
      </c>
      <c r="AJ434">
        <v>11.061999999999999</v>
      </c>
      <c r="AK434">
        <v>11.587</v>
      </c>
      <c r="AL434">
        <v>12.256</v>
      </c>
      <c r="AM434">
        <v>12.815</v>
      </c>
      <c r="AN434">
        <v>13.287000000000001</v>
      </c>
      <c r="AO434">
        <v>13.785</v>
      </c>
      <c r="AP434">
        <v>14.218999999999999</v>
      </c>
      <c r="AQ434">
        <v>14.718999999999999</v>
      </c>
      <c r="AS434">
        <f t="shared" si="249"/>
        <v>471</v>
      </c>
      <c r="AT434">
        <f t="shared" si="249"/>
        <v>471</v>
      </c>
      <c r="AU434">
        <f t="shared" si="249"/>
        <v>471</v>
      </c>
      <c r="AV434" s="5">
        <f t="shared" si="227"/>
        <v>463.86407159513618</v>
      </c>
      <c r="AW434" s="5">
        <f t="shared" si="228"/>
        <v>530.02179661722789</v>
      </c>
      <c r="AX434" s="5">
        <f t="shared" si="229"/>
        <v>695.07260074337091</v>
      </c>
      <c r="AY434" s="5">
        <f t="shared" si="230"/>
        <v>729.77142453517399</v>
      </c>
      <c r="AZ434" s="5">
        <f t="shared" si="231"/>
        <v>665.85369904947322</v>
      </c>
      <c r="BA434" s="5">
        <f t="shared" si="232"/>
        <v>709.58188460989436</v>
      </c>
      <c r="BB434" s="5">
        <f t="shared" si="233"/>
        <v>650.54319142005295</v>
      </c>
      <c r="BC434" s="5">
        <f t="shared" si="234"/>
        <v>829.27234067076654</v>
      </c>
      <c r="BD434" s="5">
        <f t="shared" si="235"/>
        <v>837.81698453553531</v>
      </c>
      <c r="BE434" s="5">
        <f t="shared" si="236"/>
        <v>1005.2310261292953</v>
      </c>
      <c r="BF434" s="5">
        <f t="shared" si="237"/>
        <v>1367.8225865700854</v>
      </c>
      <c r="BG434" s="5">
        <f t="shared" si="238"/>
        <v>1480.142526453586</v>
      </c>
      <c r="BH434" s="5">
        <f t="shared" si="239"/>
        <v>1530.7492369003267</v>
      </c>
      <c r="BI434" s="5">
        <f t="shared" si="240"/>
        <v>1535.4445140976529</v>
      </c>
      <c r="BJ434" s="5">
        <f t="shared" si="241"/>
        <v>1728.8585347400981</v>
      </c>
      <c r="BK434" s="5">
        <f t="shared" si="242"/>
        <v>2017.1937378869723</v>
      </c>
      <c r="BL434" s="5">
        <f t="shared" si="243"/>
        <v>1963.4406823085685</v>
      </c>
      <c r="BM434" s="5">
        <f t="shared" si="244"/>
        <v>2338.7559371018183</v>
      </c>
      <c r="BN434" s="5">
        <f t="shared" si="245"/>
        <v>2193.2577540714647</v>
      </c>
      <c r="BO434" s="5">
        <f t="shared" si="246"/>
        <v>2319.8851915124887</v>
      </c>
    </row>
    <row r="435" spans="1:67" x14ac:dyDescent="0.3">
      <c r="A435">
        <f t="shared" si="247"/>
        <v>431</v>
      </c>
      <c r="B435">
        <f t="shared" si="216"/>
        <v>471</v>
      </c>
      <c r="C435" s="5">
        <f>AU435*EXP('Capital Market Assumptions'!$B$22+'Capital Market Assumptions'!$B$23*'Random Draws'!B434)</f>
        <v>536.5444819294911</v>
      </c>
      <c r="D435" s="5">
        <f>AV435*EXP('Capital Market Assumptions'!$B$22+'Capital Market Assumptions'!$B$23*'Random Draws'!C434)</f>
        <v>508.80956888741281</v>
      </c>
      <c r="E435" s="5">
        <f>AW435*EXP('Capital Market Assumptions'!$B$22+'Capital Market Assumptions'!$B$23*'Random Draws'!D434)</f>
        <v>642.38407361478471</v>
      </c>
      <c r="F435" s="5">
        <f>AX435*EXP('Capital Market Assumptions'!$B$22+'Capital Market Assumptions'!$B$23*'Random Draws'!E434)</f>
        <v>657.75543460675237</v>
      </c>
      <c r="G435" s="5">
        <f>AY435*EXP('Capital Market Assumptions'!$B$22+'Capital Market Assumptions'!$B$23*'Random Draws'!F434)</f>
        <v>610.23946695053598</v>
      </c>
      <c r="H435" s="5">
        <f>AZ435*EXP('Capital Market Assumptions'!$B$22+'Capital Market Assumptions'!$B$23*'Random Draws'!G434)</f>
        <v>625.14332667670556</v>
      </c>
      <c r="I435" s="5">
        <f>BA435*EXP('Capital Market Assumptions'!$B$22+'Capital Market Assumptions'!$B$23*'Random Draws'!H434)</f>
        <v>748.11163682686788</v>
      </c>
      <c r="J435" s="5">
        <f>BB435*EXP('Capital Market Assumptions'!$B$22+'Capital Market Assumptions'!$B$23*'Random Draws'!I434)</f>
        <v>707.91354828619274</v>
      </c>
      <c r="K435" s="5">
        <f>BC435*EXP('Capital Market Assumptions'!$B$22+'Capital Market Assumptions'!$B$23*'Random Draws'!J434)</f>
        <v>754.82183082295012</v>
      </c>
      <c r="L435" s="5">
        <f>BD435*EXP('Capital Market Assumptions'!$B$22+'Capital Market Assumptions'!$B$23*'Random Draws'!K434)</f>
        <v>886.18605655546685</v>
      </c>
      <c r="M435" s="5">
        <f>BE435*EXP('Capital Market Assumptions'!$B$22+'Capital Market Assumptions'!$B$23*'Random Draws'!L434)</f>
        <v>845.77209091306111</v>
      </c>
      <c r="N435" s="5">
        <f>BF435*EXP('Capital Market Assumptions'!$B$22+'Capital Market Assumptions'!$B$23*'Random Draws'!M434)</f>
        <v>925.15142776868174</v>
      </c>
      <c r="O435" s="5">
        <f>BG435*EXP('Capital Market Assumptions'!$B$22+'Capital Market Assumptions'!$B$23*'Random Draws'!N434)</f>
        <v>1153.3739299954659</v>
      </c>
      <c r="P435" s="5">
        <f>BH435*EXP('Capital Market Assumptions'!$B$22+'Capital Market Assumptions'!$B$23*'Random Draws'!O434)</f>
        <v>1223.3117311703488</v>
      </c>
      <c r="Q435" s="5">
        <f>BI435*EXP('Capital Market Assumptions'!$B$22+'Capital Market Assumptions'!$B$23*'Random Draws'!P434)</f>
        <v>1413.3975193204008</v>
      </c>
      <c r="R435" s="5">
        <f>BJ435*EXP('Capital Market Assumptions'!$B$22+'Capital Market Assumptions'!$B$23*'Random Draws'!Q434)</f>
        <v>1472.4683969819789</v>
      </c>
      <c r="S435" s="5">
        <f>BK435*EXP('Capital Market Assumptions'!$B$22+'Capital Market Assumptions'!$B$23*'Random Draws'!R434)</f>
        <v>1749.4840509647606</v>
      </c>
      <c r="T435" s="5">
        <f>BL435*EXP('Capital Market Assumptions'!$B$22+'Capital Market Assumptions'!$B$23*'Random Draws'!S434)</f>
        <v>2237.0314165010136</v>
      </c>
      <c r="U435" s="5">
        <f>BM435*EXP('Capital Market Assumptions'!$B$22+'Capital Market Assumptions'!$B$23*'Random Draws'!T434)</f>
        <v>2859.3079077364951</v>
      </c>
      <c r="V435" s="5">
        <f>BN435*EXP('Capital Market Assumptions'!$B$22+'Capital Market Assumptions'!$B$23*'Random Draws'!U434)</f>
        <v>2472.3829934237147</v>
      </c>
      <c r="X435">
        <f t="shared" si="217"/>
        <v>4.2999999999999261E-2</v>
      </c>
      <c r="Y435">
        <f t="shared" si="218"/>
        <v>1.0600000000000023</v>
      </c>
      <c r="Z435">
        <f t="shared" si="219"/>
        <v>2.0930000000000035</v>
      </c>
      <c r="AA435">
        <f t="shared" si="220"/>
        <v>3.1530000000000058</v>
      </c>
      <c r="AB435">
        <f t="shared" si="221"/>
        <v>4.2659999999999911</v>
      </c>
      <c r="AC435">
        <f t="shared" si="222"/>
        <v>5.3020000000000067</v>
      </c>
      <c r="AD435">
        <f t="shared" si="223"/>
        <v>6.3569999999999993</v>
      </c>
      <c r="AE435">
        <f t="shared" si="224"/>
        <v>7.3900000000000006</v>
      </c>
      <c r="AF435">
        <f t="shared" si="225"/>
        <v>8.3549999999999898</v>
      </c>
      <c r="AG435">
        <f t="shared" si="226"/>
        <v>9.2480000000000047</v>
      </c>
      <c r="AH435">
        <v>9.9540000000000006</v>
      </c>
      <c r="AI435">
        <v>10.536</v>
      </c>
      <c r="AJ435">
        <v>11.061999999999999</v>
      </c>
      <c r="AK435">
        <v>11.587</v>
      </c>
      <c r="AL435">
        <v>12.256</v>
      </c>
      <c r="AM435">
        <v>12.815</v>
      </c>
      <c r="AN435">
        <v>13.287000000000001</v>
      </c>
      <c r="AO435">
        <v>13.785</v>
      </c>
      <c r="AP435">
        <v>14.218999999999999</v>
      </c>
      <c r="AQ435">
        <v>14.718999999999999</v>
      </c>
      <c r="AS435">
        <f t="shared" si="249"/>
        <v>471</v>
      </c>
      <c r="AT435">
        <f t="shared" si="249"/>
        <v>471</v>
      </c>
      <c r="AU435">
        <f t="shared" si="249"/>
        <v>471</v>
      </c>
      <c r="AV435" s="5">
        <f t="shared" si="227"/>
        <v>536.50148192949109</v>
      </c>
      <c r="AW435" s="5">
        <f t="shared" si="228"/>
        <v>507.74956888741281</v>
      </c>
      <c r="AX435" s="5">
        <f t="shared" si="229"/>
        <v>640.29107361478475</v>
      </c>
      <c r="AY435" s="5">
        <f t="shared" si="230"/>
        <v>654.60243460675235</v>
      </c>
      <c r="AZ435" s="5">
        <f t="shared" si="231"/>
        <v>605.97346695053602</v>
      </c>
      <c r="BA435" s="5">
        <f t="shared" si="232"/>
        <v>619.84132667670553</v>
      </c>
      <c r="BB435" s="5">
        <f t="shared" si="233"/>
        <v>741.75463682686791</v>
      </c>
      <c r="BC435" s="5">
        <f t="shared" si="234"/>
        <v>700.52354828619275</v>
      </c>
      <c r="BD435" s="5">
        <f t="shared" si="235"/>
        <v>746.4668308229501</v>
      </c>
      <c r="BE435" s="5">
        <f t="shared" si="236"/>
        <v>876.9380565554668</v>
      </c>
      <c r="BF435" s="5">
        <f t="shared" si="237"/>
        <v>835.81809091306116</v>
      </c>
      <c r="BG435" s="5">
        <f t="shared" si="238"/>
        <v>914.6154277686818</v>
      </c>
      <c r="BH435" s="5">
        <f t="shared" si="239"/>
        <v>1142.311929995466</v>
      </c>
      <c r="BI435" s="5">
        <f t="shared" si="240"/>
        <v>1211.7247311703488</v>
      </c>
      <c r="BJ435" s="5">
        <f t="shared" si="241"/>
        <v>1401.1415193204007</v>
      </c>
      <c r="BK435" s="5">
        <f t="shared" si="242"/>
        <v>1459.6533969819789</v>
      </c>
      <c r="BL435" s="5">
        <f t="shared" si="243"/>
        <v>1736.1970509647606</v>
      </c>
      <c r="BM435" s="5">
        <f t="shared" si="244"/>
        <v>2223.2464165010138</v>
      </c>
      <c r="BN435" s="5">
        <f t="shared" si="245"/>
        <v>2845.088907736495</v>
      </c>
      <c r="BO435" s="5">
        <f t="shared" si="246"/>
        <v>2457.6639934237146</v>
      </c>
    </row>
    <row r="436" spans="1:67" x14ac:dyDescent="0.3">
      <c r="A436">
        <f t="shared" si="247"/>
        <v>432</v>
      </c>
      <c r="B436">
        <f t="shared" si="216"/>
        <v>471</v>
      </c>
      <c r="C436" s="5">
        <f>AU436*EXP('Capital Market Assumptions'!$B$22+'Capital Market Assumptions'!$B$23*'Random Draws'!B435)</f>
        <v>489.58779507399186</v>
      </c>
      <c r="D436" s="5">
        <f>AV436*EXP('Capital Market Assumptions'!$B$22+'Capital Market Assumptions'!$B$23*'Random Draws'!C435)</f>
        <v>441.6866289704862</v>
      </c>
      <c r="E436" s="5">
        <f>AW436*EXP('Capital Market Assumptions'!$B$22+'Capital Market Assumptions'!$B$23*'Random Draws'!D435)</f>
        <v>496.89953294755634</v>
      </c>
      <c r="F436" s="5">
        <f>AX436*EXP('Capital Market Assumptions'!$B$22+'Capital Market Assumptions'!$B$23*'Random Draws'!E435)</f>
        <v>461.87631250738252</v>
      </c>
      <c r="G436" s="5">
        <f>AY436*EXP('Capital Market Assumptions'!$B$22+'Capital Market Assumptions'!$B$23*'Random Draws'!F435)</f>
        <v>586.66536586955999</v>
      </c>
      <c r="H436" s="5">
        <f>AZ436*EXP('Capital Market Assumptions'!$B$22+'Capital Market Assumptions'!$B$23*'Random Draws'!G435)</f>
        <v>636.82504286121025</v>
      </c>
      <c r="I436" s="5">
        <f>BA436*EXP('Capital Market Assumptions'!$B$22+'Capital Market Assumptions'!$B$23*'Random Draws'!H435)</f>
        <v>604.12424445130807</v>
      </c>
      <c r="J436" s="5">
        <f>BB436*EXP('Capital Market Assumptions'!$B$22+'Capital Market Assumptions'!$B$23*'Random Draws'!I435)</f>
        <v>547.15491880752893</v>
      </c>
      <c r="K436" s="5">
        <f>BC436*EXP('Capital Market Assumptions'!$B$22+'Capital Market Assumptions'!$B$23*'Random Draws'!J435)</f>
        <v>585.86424699559416</v>
      </c>
      <c r="L436" s="5">
        <f>BD436*EXP('Capital Market Assumptions'!$B$22+'Capital Market Assumptions'!$B$23*'Random Draws'!K435)</f>
        <v>549.61924420987327</v>
      </c>
      <c r="M436" s="5">
        <f>BE436*EXP('Capital Market Assumptions'!$B$22+'Capital Market Assumptions'!$B$23*'Random Draws'!L435)</f>
        <v>600.07004048362865</v>
      </c>
      <c r="N436" s="5">
        <f>BF436*EXP('Capital Market Assumptions'!$B$22+'Capital Market Assumptions'!$B$23*'Random Draws'!M435)</f>
        <v>662.71297114710057</v>
      </c>
      <c r="O436" s="5">
        <f>BG436*EXP('Capital Market Assumptions'!$B$22+'Capital Market Assumptions'!$B$23*'Random Draws'!N435)</f>
        <v>541.98101028165468</v>
      </c>
      <c r="P436" s="5">
        <f>BH436*EXP('Capital Market Assumptions'!$B$22+'Capital Market Assumptions'!$B$23*'Random Draws'!O435)</f>
        <v>472.78754332093479</v>
      </c>
      <c r="Q436" s="5">
        <f>BI436*EXP('Capital Market Assumptions'!$B$22+'Capital Market Assumptions'!$B$23*'Random Draws'!P435)</f>
        <v>497.98791153496228</v>
      </c>
      <c r="R436" s="5">
        <f>BJ436*EXP('Capital Market Assumptions'!$B$22+'Capital Market Assumptions'!$B$23*'Random Draws'!Q435)</f>
        <v>577.3431813784008</v>
      </c>
      <c r="S436" s="5">
        <f>BK436*EXP('Capital Market Assumptions'!$B$22+'Capital Market Assumptions'!$B$23*'Random Draws'!R435)</f>
        <v>609.41829863210205</v>
      </c>
      <c r="T436" s="5">
        <f>BL436*EXP('Capital Market Assumptions'!$B$22+'Capital Market Assumptions'!$B$23*'Random Draws'!S435)</f>
        <v>607.22802612925341</v>
      </c>
      <c r="U436" s="5">
        <f>BM436*EXP('Capital Market Assumptions'!$B$22+'Capital Market Assumptions'!$B$23*'Random Draws'!T435)</f>
        <v>640.93532020650423</v>
      </c>
      <c r="V436" s="5">
        <f>BN436*EXP('Capital Market Assumptions'!$B$22+'Capital Market Assumptions'!$B$23*'Random Draws'!U435)</f>
        <v>577.66070122445717</v>
      </c>
      <c r="X436">
        <f t="shared" si="217"/>
        <v>4.2999999999999261E-2</v>
      </c>
      <c r="Y436">
        <f t="shared" si="218"/>
        <v>1.0600000000000023</v>
      </c>
      <c r="Z436">
        <f t="shared" si="219"/>
        <v>2.0930000000000035</v>
      </c>
      <c r="AA436">
        <f t="shared" si="220"/>
        <v>3.1530000000000058</v>
      </c>
      <c r="AB436">
        <f t="shared" si="221"/>
        <v>4.2659999999999911</v>
      </c>
      <c r="AC436">
        <f t="shared" si="222"/>
        <v>5.3020000000000067</v>
      </c>
      <c r="AD436">
        <f t="shared" si="223"/>
        <v>6.3569999999999993</v>
      </c>
      <c r="AE436">
        <f t="shared" si="224"/>
        <v>7.3900000000000006</v>
      </c>
      <c r="AF436">
        <f t="shared" si="225"/>
        <v>8.3549999999999898</v>
      </c>
      <c r="AG436">
        <f t="shared" si="226"/>
        <v>9.2480000000000047</v>
      </c>
      <c r="AH436">
        <v>9.9540000000000006</v>
      </c>
      <c r="AI436">
        <v>10.536</v>
      </c>
      <c r="AJ436">
        <v>11.061999999999999</v>
      </c>
      <c r="AK436">
        <v>11.587</v>
      </c>
      <c r="AL436">
        <v>12.256</v>
      </c>
      <c r="AM436">
        <v>12.815</v>
      </c>
      <c r="AN436">
        <v>13.287000000000001</v>
      </c>
      <c r="AO436">
        <v>13.785</v>
      </c>
      <c r="AP436">
        <v>14.218999999999999</v>
      </c>
      <c r="AQ436">
        <v>14.718999999999999</v>
      </c>
      <c r="AS436">
        <f t="shared" si="249"/>
        <v>471</v>
      </c>
      <c r="AT436">
        <f t="shared" si="249"/>
        <v>471</v>
      </c>
      <c r="AU436">
        <f t="shared" si="249"/>
        <v>471</v>
      </c>
      <c r="AV436" s="5">
        <f t="shared" si="227"/>
        <v>489.54479507399185</v>
      </c>
      <c r="AW436" s="5">
        <f t="shared" si="228"/>
        <v>440.62662897048619</v>
      </c>
      <c r="AX436" s="5">
        <f t="shared" si="229"/>
        <v>494.80653294755632</v>
      </c>
      <c r="AY436" s="5">
        <f t="shared" si="230"/>
        <v>458.7233125073825</v>
      </c>
      <c r="AZ436" s="5">
        <f t="shared" si="231"/>
        <v>582.39936586956003</v>
      </c>
      <c r="BA436" s="5">
        <f t="shared" si="232"/>
        <v>631.52304286121023</v>
      </c>
      <c r="BB436" s="5">
        <f t="shared" si="233"/>
        <v>597.7672444513081</v>
      </c>
      <c r="BC436" s="5">
        <f t="shared" si="234"/>
        <v>539.76491880752894</v>
      </c>
      <c r="BD436" s="5">
        <f t="shared" si="235"/>
        <v>577.50924699559414</v>
      </c>
      <c r="BE436" s="5">
        <f t="shared" si="236"/>
        <v>540.37124420987323</v>
      </c>
      <c r="BF436" s="5">
        <f t="shared" si="237"/>
        <v>590.11604048362869</v>
      </c>
      <c r="BG436" s="5">
        <f t="shared" si="238"/>
        <v>652.17697114710063</v>
      </c>
      <c r="BH436" s="5">
        <f t="shared" si="239"/>
        <v>530.91901028165466</v>
      </c>
      <c r="BI436" s="5">
        <f t="shared" si="240"/>
        <v>461.2005433209348</v>
      </c>
      <c r="BJ436" s="5">
        <f t="shared" si="241"/>
        <v>485.73191153496225</v>
      </c>
      <c r="BK436" s="5">
        <f t="shared" si="242"/>
        <v>564.52818137840075</v>
      </c>
      <c r="BL436" s="5">
        <f t="shared" si="243"/>
        <v>596.13129863210202</v>
      </c>
      <c r="BM436" s="5">
        <f t="shared" si="244"/>
        <v>593.44302612925344</v>
      </c>
      <c r="BN436" s="5">
        <f t="shared" si="245"/>
        <v>626.71632020650418</v>
      </c>
      <c r="BO436" s="5">
        <f t="shared" si="246"/>
        <v>562.94170122445712</v>
      </c>
    </row>
    <row r="437" spans="1:67" x14ac:dyDescent="0.3">
      <c r="A437">
        <f t="shared" si="247"/>
        <v>433</v>
      </c>
      <c r="B437">
        <f t="shared" si="216"/>
        <v>471</v>
      </c>
      <c r="C437" s="5">
        <f>AU437*EXP('Capital Market Assumptions'!$B$22+'Capital Market Assumptions'!$B$23*'Random Draws'!B436)</f>
        <v>541.16066173041554</v>
      </c>
      <c r="D437" s="5">
        <f>AV437*EXP('Capital Market Assumptions'!$B$22+'Capital Market Assumptions'!$B$23*'Random Draws'!C436)</f>
        <v>541.21776857351438</v>
      </c>
      <c r="E437" s="5">
        <f>AW437*EXP('Capital Market Assumptions'!$B$22+'Capital Market Assumptions'!$B$23*'Random Draws'!D436)</f>
        <v>551.25673724029002</v>
      </c>
      <c r="F437" s="5">
        <f>AX437*EXP('Capital Market Assumptions'!$B$22+'Capital Market Assumptions'!$B$23*'Random Draws'!E436)</f>
        <v>631.36446497085592</v>
      </c>
      <c r="G437" s="5">
        <f>AY437*EXP('Capital Market Assumptions'!$B$22+'Capital Market Assumptions'!$B$23*'Random Draws'!F436)</f>
        <v>606.49969517278907</v>
      </c>
      <c r="H437" s="5">
        <f>AZ437*EXP('Capital Market Assumptions'!$B$22+'Capital Market Assumptions'!$B$23*'Random Draws'!G436)</f>
        <v>561.54245026133037</v>
      </c>
      <c r="I437" s="5">
        <f>BA437*EXP('Capital Market Assumptions'!$B$22+'Capital Market Assumptions'!$B$23*'Random Draws'!H436)</f>
        <v>523.47776218591366</v>
      </c>
      <c r="J437" s="5">
        <f>BB437*EXP('Capital Market Assumptions'!$B$22+'Capital Market Assumptions'!$B$23*'Random Draws'!I436)</f>
        <v>461.13655094041172</v>
      </c>
      <c r="K437" s="5">
        <f>BC437*EXP('Capital Market Assumptions'!$B$22+'Capital Market Assumptions'!$B$23*'Random Draws'!J436)</f>
        <v>497.05369758247076</v>
      </c>
      <c r="L437" s="5">
        <f>BD437*EXP('Capital Market Assumptions'!$B$22+'Capital Market Assumptions'!$B$23*'Random Draws'!K436)</f>
        <v>488.33444855061231</v>
      </c>
      <c r="M437" s="5">
        <f>BE437*EXP('Capital Market Assumptions'!$B$22+'Capital Market Assumptions'!$B$23*'Random Draws'!L436)</f>
        <v>551.06711091249724</v>
      </c>
      <c r="N437" s="5">
        <f>BF437*EXP('Capital Market Assumptions'!$B$22+'Capital Market Assumptions'!$B$23*'Random Draws'!M436)</f>
        <v>578.05448131632738</v>
      </c>
      <c r="O437" s="5">
        <f>BG437*EXP('Capital Market Assumptions'!$B$22+'Capital Market Assumptions'!$B$23*'Random Draws'!N436)</f>
        <v>552.17094293991045</v>
      </c>
      <c r="P437" s="5">
        <f>BH437*EXP('Capital Market Assumptions'!$B$22+'Capital Market Assumptions'!$B$23*'Random Draws'!O436)</f>
        <v>555.90039140163628</v>
      </c>
      <c r="Q437" s="5">
        <f>BI437*EXP('Capital Market Assumptions'!$B$22+'Capital Market Assumptions'!$B$23*'Random Draws'!P436)</f>
        <v>642.40283098430234</v>
      </c>
      <c r="R437" s="5">
        <f>BJ437*EXP('Capital Market Assumptions'!$B$22+'Capital Market Assumptions'!$B$23*'Random Draws'!Q436)</f>
        <v>723.87160267295917</v>
      </c>
      <c r="S437" s="5">
        <f>BK437*EXP('Capital Market Assumptions'!$B$22+'Capital Market Assumptions'!$B$23*'Random Draws'!R436)</f>
        <v>860.68350997964978</v>
      </c>
      <c r="T437" s="5">
        <f>BL437*EXP('Capital Market Assumptions'!$B$22+'Capital Market Assumptions'!$B$23*'Random Draws'!S436)</f>
        <v>892.9173816408121</v>
      </c>
      <c r="U437" s="5">
        <f>BM437*EXP('Capital Market Assumptions'!$B$22+'Capital Market Assumptions'!$B$23*'Random Draws'!T436)</f>
        <v>925.05810971730045</v>
      </c>
      <c r="V437" s="5">
        <f>BN437*EXP('Capital Market Assumptions'!$B$22+'Capital Market Assumptions'!$B$23*'Random Draws'!U436)</f>
        <v>799.85920797519157</v>
      </c>
      <c r="X437">
        <f t="shared" si="217"/>
        <v>4.2999999999999261E-2</v>
      </c>
      <c r="Y437">
        <f t="shared" si="218"/>
        <v>1.0600000000000023</v>
      </c>
      <c r="Z437">
        <f t="shared" si="219"/>
        <v>2.0930000000000035</v>
      </c>
      <c r="AA437">
        <f t="shared" si="220"/>
        <v>3.1530000000000058</v>
      </c>
      <c r="AB437">
        <f t="shared" si="221"/>
        <v>4.2659999999999911</v>
      </c>
      <c r="AC437">
        <f t="shared" si="222"/>
        <v>5.3020000000000067</v>
      </c>
      <c r="AD437">
        <f t="shared" si="223"/>
        <v>6.3569999999999993</v>
      </c>
      <c r="AE437">
        <f t="shared" si="224"/>
        <v>7.3900000000000006</v>
      </c>
      <c r="AF437">
        <f t="shared" si="225"/>
        <v>8.3549999999999898</v>
      </c>
      <c r="AG437">
        <f t="shared" si="226"/>
        <v>9.2480000000000047</v>
      </c>
      <c r="AH437">
        <v>9.9540000000000006</v>
      </c>
      <c r="AI437">
        <v>10.536</v>
      </c>
      <c r="AJ437">
        <v>11.061999999999999</v>
      </c>
      <c r="AK437">
        <v>11.587</v>
      </c>
      <c r="AL437">
        <v>12.256</v>
      </c>
      <c r="AM437">
        <v>12.815</v>
      </c>
      <c r="AN437">
        <v>13.287000000000001</v>
      </c>
      <c r="AO437">
        <v>13.785</v>
      </c>
      <c r="AP437">
        <v>14.218999999999999</v>
      </c>
      <c r="AQ437">
        <v>14.718999999999999</v>
      </c>
      <c r="AS437">
        <f t="shared" si="249"/>
        <v>471</v>
      </c>
      <c r="AT437">
        <f t="shared" si="249"/>
        <v>471</v>
      </c>
      <c r="AU437">
        <f t="shared" si="249"/>
        <v>471</v>
      </c>
      <c r="AV437" s="5">
        <f t="shared" si="227"/>
        <v>541.11766173041553</v>
      </c>
      <c r="AW437" s="5">
        <f t="shared" si="228"/>
        <v>540.15776857351443</v>
      </c>
      <c r="AX437" s="5">
        <f t="shared" si="229"/>
        <v>549.16373724029006</v>
      </c>
      <c r="AY437" s="5">
        <f t="shared" si="230"/>
        <v>628.2114649708559</v>
      </c>
      <c r="AZ437" s="5">
        <f t="shared" si="231"/>
        <v>602.23369517278911</v>
      </c>
      <c r="BA437" s="5">
        <f t="shared" si="232"/>
        <v>556.24045026133035</v>
      </c>
      <c r="BB437" s="5">
        <f t="shared" si="233"/>
        <v>517.12076218591369</v>
      </c>
      <c r="BC437" s="5">
        <f t="shared" si="234"/>
        <v>453.74655094041174</v>
      </c>
      <c r="BD437" s="5">
        <f t="shared" si="235"/>
        <v>488.6986975824708</v>
      </c>
      <c r="BE437" s="5">
        <f t="shared" si="236"/>
        <v>479.08644855061232</v>
      </c>
      <c r="BF437" s="5">
        <f t="shared" si="237"/>
        <v>541.11311091249729</v>
      </c>
      <c r="BG437" s="5">
        <f t="shared" si="238"/>
        <v>567.51848131632744</v>
      </c>
      <c r="BH437" s="5">
        <f t="shared" si="239"/>
        <v>541.10894293991043</v>
      </c>
      <c r="BI437" s="5">
        <f t="shared" si="240"/>
        <v>544.3133914016363</v>
      </c>
      <c r="BJ437" s="5">
        <f t="shared" si="241"/>
        <v>630.14683098430237</v>
      </c>
      <c r="BK437" s="5">
        <f t="shared" si="242"/>
        <v>711.05660267295912</v>
      </c>
      <c r="BL437" s="5">
        <f t="shared" si="243"/>
        <v>847.39650997964975</v>
      </c>
      <c r="BM437" s="5">
        <f t="shared" si="244"/>
        <v>879.13238164081213</v>
      </c>
      <c r="BN437" s="5">
        <f t="shared" si="245"/>
        <v>910.8391097173004</v>
      </c>
      <c r="BO437" s="5">
        <f t="shared" si="246"/>
        <v>785.14020797519152</v>
      </c>
    </row>
    <row r="438" spans="1:67" x14ac:dyDescent="0.3">
      <c r="A438">
        <f t="shared" si="247"/>
        <v>434</v>
      </c>
      <c r="B438">
        <f t="shared" si="216"/>
        <v>471</v>
      </c>
      <c r="C438" s="5">
        <f>AU438*EXP('Capital Market Assumptions'!$B$22+'Capital Market Assumptions'!$B$23*'Random Draws'!B437)</f>
        <v>540.7695102902934</v>
      </c>
      <c r="D438" s="5">
        <f>AV438*EXP('Capital Market Assumptions'!$B$22+'Capital Market Assumptions'!$B$23*'Random Draws'!C437)</f>
        <v>562.1473072545167</v>
      </c>
      <c r="E438" s="5">
        <f>AW438*EXP('Capital Market Assumptions'!$B$22+'Capital Market Assumptions'!$B$23*'Random Draws'!D437)</f>
        <v>548.54523729868629</v>
      </c>
      <c r="F438" s="5">
        <f>AX438*EXP('Capital Market Assumptions'!$B$22+'Capital Market Assumptions'!$B$23*'Random Draws'!E437)</f>
        <v>690.90118649233227</v>
      </c>
      <c r="G438" s="5">
        <f>AY438*EXP('Capital Market Assumptions'!$B$22+'Capital Market Assumptions'!$B$23*'Random Draws'!F437)</f>
        <v>803.58124108815537</v>
      </c>
      <c r="H438" s="5">
        <f>AZ438*EXP('Capital Market Assumptions'!$B$22+'Capital Market Assumptions'!$B$23*'Random Draws'!G437)</f>
        <v>856.40336545833804</v>
      </c>
      <c r="I438" s="5">
        <f>BA438*EXP('Capital Market Assumptions'!$B$22+'Capital Market Assumptions'!$B$23*'Random Draws'!H437)</f>
        <v>1099.5667678924892</v>
      </c>
      <c r="J438" s="5">
        <f>BB438*EXP('Capital Market Assumptions'!$B$22+'Capital Market Assumptions'!$B$23*'Random Draws'!I437)</f>
        <v>1277.8437556134579</v>
      </c>
      <c r="K438" s="5">
        <f>BC438*EXP('Capital Market Assumptions'!$B$22+'Capital Market Assumptions'!$B$23*'Random Draws'!J437)</f>
        <v>1440.4661842711839</v>
      </c>
      <c r="L438" s="5">
        <f>BD438*EXP('Capital Market Assumptions'!$B$22+'Capital Market Assumptions'!$B$23*'Random Draws'!K437)</f>
        <v>1581.9991381511777</v>
      </c>
      <c r="M438" s="5">
        <f>BE438*EXP('Capital Market Assumptions'!$B$22+'Capital Market Assumptions'!$B$23*'Random Draws'!L437)</f>
        <v>1331.3982822454668</v>
      </c>
      <c r="N438" s="5">
        <f>BF438*EXP('Capital Market Assumptions'!$B$22+'Capital Market Assumptions'!$B$23*'Random Draws'!M437)</f>
        <v>1482.3129846397712</v>
      </c>
      <c r="O438" s="5">
        <f>BG438*EXP('Capital Market Assumptions'!$B$22+'Capital Market Assumptions'!$B$23*'Random Draws'!N437)</f>
        <v>1543.3790254352489</v>
      </c>
      <c r="P438" s="5">
        <f>BH438*EXP('Capital Market Assumptions'!$B$22+'Capital Market Assumptions'!$B$23*'Random Draws'!O437)</f>
        <v>1651.4732275256879</v>
      </c>
      <c r="Q438" s="5">
        <f>BI438*EXP('Capital Market Assumptions'!$B$22+'Capital Market Assumptions'!$B$23*'Random Draws'!P437)</f>
        <v>1739.5247577499633</v>
      </c>
      <c r="R438" s="5">
        <f>BJ438*EXP('Capital Market Assumptions'!$B$22+'Capital Market Assumptions'!$B$23*'Random Draws'!Q437)</f>
        <v>1805.3804367769592</v>
      </c>
      <c r="S438" s="5">
        <f>BK438*EXP('Capital Market Assumptions'!$B$22+'Capital Market Assumptions'!$B$23*'Random Draws'!R437)</f>
        <v>1766.0947988766204</v>
      </c>
      <c r="T438" s="5">
        <f>BL438*EXP('Capital Market Assumptions'!$B$22+'Capital Market Assumptions'!$B$23*'Random Draws'!S437)</f>
        <v>1898.3592850895038</v>
      </c>
      <c r="U438" s="5">
        <f>BM438*EXP('Capital Market Assumptions'!$B$22+'Capital Market Assumptions'!$B$23*'Random Draws'!T437)</f>
        <v>2175.7618910510791</v>
      </c>
      <c r="V438" s="5">
        <f>BN438*EXP('Capital Market Assumptions'!$B$22+'Capital Market Assumptions'!$B$23*'Random Draws'!U437)</f>
        <v>2506.7312937389092</v>
      </c>
      <c r="X438">
        <f t="shared" si="217"/>
        <v>4.2999999999999261E-2</v>
      </c>
      <c r="Y438">
        <f t="shared" si="218"/>
        <v>1.0600000000000023</v>
      </c>
      <c r="Z438">
        <f t="shared" si="219"/>
        <v>2.0930000000000035</v>
      </c>
      <c r="AA438">
        <f t="shared" si="220"/>
        <v>3.1530000000000058</v>
      </c>
      <c r="AB438">
        <f t="shared" si="221"/>
        <v>4.2659999999999911</v>
      </c>
      <c r="AC438">
        <f t="shared" si="222"/>
        <v>5.3020000000000067</v>
      </c>
      <c r="AD438">
        <f t="shared" si="223"/>
        <v>6.3569999999999993</v>
      </c>
      <c r="AE438">
        <f t="shared" si="224"/>
        <v>7.3900000000000006</v>
      </c>
      <c r="AF438">
        <f t="shared" si="225"/>
        <v>8.3549999999999898</v>
      </c>
      <c r="AG438">
        <f t="shared" si="226"/>
        <v>9.2480000000000047</v>
      </c>
      <c r="AH438">
        <v>9.9540000000000006</v>
      </c>
      <c r="AI438">
        <v>10.536</v>
      </c>
      <c r="AJ438">
        <v>11.061999999999999</v>
      </c>
      <c r="AK438">
        <v>11.587</v>
      </c>
      <c r="AL438">
        <v>12.256</v>
      </c>
      <c r="AM438">
        <v>12.815</v>
      </c>
      <c r="AN438">
        <v>13.287000000000001</v>
      </c>
      <c r="AO438">
        <v>13.785</v>
      </c>
      <c r="AP438">
        <v>14.218999999999999</v>
      </c>
      <c r="AQ438">
        <v>14.718999999999999</v>
      </c>
      <c r="AS438">
        <f t="shared" si="249"/>
        <v>471</v>
      </c>
      <c r="AT438">
        <f t="shared" si="249"/>
        <v>471</v>
      </c>
      <c r="AU438">
        <f t="shared" si="249"/>
        <v>471</v>
      </c>
      <c r="AV438" s="5">
        <f t="shared" si="227"/>
        <v>540.72651029029339</v>
      </c>
      <c r="AW438" s="5">
        <f t="shared" si="228"/>
        <v>561.08730725451665</v>
      </c>
      <c r="AX438" s="5">
        <f t="shared" si="229"/>
        <v>546.45223729868633</v>
      </c>
      <c r="AY438" s="5">
        <f t="shared" si="230"/>
        <v>687.74818649233225</v>
      </c>
      <c r="AZ438" s="5">
        <f t="shared" si="231"/>
        <v>799.3152410881554</v>
      </c>
      <c r="BA438" s="5">
        <f t="shared" si="232"/>
        <v>851.10136545833802</v>
      </c>
      <c r="BB438" s="5">
        <f t="shared" si="233"/>
        <v>1093.2097678924893</v>
      </c>
      <c r="BC438" s="5">
        <f t="shared" si="234"/>
        <v>1270.4537556134578</v>
      </c>
      <c r="BD438" s="5">
        <f t="shared" si="235"/>
        <v>1432.1111842711839</v>
      </c>
      <c r="BE438" s="5">
        <f t="shared" si="236"/>
        <v>1572.7511381511777</v>
      </c>
      <c r="BF438" s="5">
        <f t="shared" si="237"/>
        <v>1321.4442822454669</v>
      </c>
      <c r="BG438" s="5">
        <f t="shared" si="238"/>
        <v>1471.7769846397712</v>
      </c>
      <c r="BH438" s="5">
        <f t="shared" si="239"/>
        <v>1532.317025435249</v>
      </c>
      <c r="BI438" s="5">
        <f t="shared" si="240"/>
        <v>1639.8862275256879</v>
      </c>
      <c r="BJ438" s="5">
        <f t="shared" si="241"/>
        <v>1727.2687577499632</v>
      </c>
      <c r="BK438" s="5">
        <f t="shared" si="242"/>
        <v>1792.5654367769591</v>
      </c>
      <c r="BL438" s="5">
        <f t="shared" si="243"/>
        <v>1752.8077988766204</v>
      </c>
      <c r="BM438" s="5">
        <f t="shared" si="244"/>
        <v>1884.5742850895037</v>
      </c>
      <c r="BN438" s="5">
        <f t="shared" si="245"/>
        <v>2161.5428910510791</v>
      </c>
      <c r="BO438" s="5">
        <f t="shared" si="246"/>
        <v>2492.0122937389092</v>
      </c>
    </row>
    <row r="439" spans="1:67" x14ac:dyDescent="0.3">
      <c r="A439">
        <f t="shared" si="247"/>
        <v>435</v>
      </c>
      <c r="B439">
        <f t="shared" si="216"/>
        <v>471</v>
      </c>
      <c r="C439" s="5">
        <f>AU439*EXP('Capital Market Assumptions'!$B$22+'Capital Market Assumptions'!$B$23*'Random Draws'!B438)</f>
        <v>391.27014626136355</v>
      </c>
      <c r="D439" s="5">
        <f>AV439*EXP('Capital Market Assumptions'!$B$22+'Capital Market Assumptions'!$B$23*'Random Draws'!C438)</f>
        <v>490.89387132570261</v>
      </c>
      <c r="E439" s="5">
        <f>AW439*EXP('Capital Market Assumptions'!$B$22+'Capital Market Assumptions'!$B$23*'Random Draws'!D438)</f>
        <v>466.23037029767318</v>
      </c>
      <c r="F439" s="5">
        <f>AX439*EXP('Capital Market Assumptions'!$B$22+'Capital Market Assumptions'!$B$23*'Random Draws'!E438)</f>
        <v>447.75331846048761</v>
      </c>
      <c r="G439" s="5">
        <f>AY439*EXP('Capital Market Assumptions'!$B$22+'Capital Market Assumptions'!$B$23*'Random Draws'!F438)</f>
        <v>427.22147897545125</v>
      </c>
      <c r="H439" s="5">
        <f>AZ439*EXP('Capital Market Assumptions'!$B$22+'Capital Market Assumptions'!$B$23*'Random Draws'!G438)</f>
        <v>506.99265343242877</v>
      </c>
      <c r="I439" s="5">
        <f>BA439*EXP('Capital Market Assumptions'!$B$22+'Capital Market Assumptions'!$B$23*'Random Draws'!H438)</f>
        <v>527.48742616686764</v>
      </c>
      <c r="J439" s="5">
        <f>BB439*EXP('Capital Market Assumptions'!$B$22+'Capital Market Assumptions'!$B$23*'Random Draws'!I438)</f>
        <v>560.84708317674608</v>
      </c>
      <c r="K439" s="5">
        <f>BC439*EXP('Capital Market Assumptions'!$B$22+'Capital Market Assumptions'!$B$23*'Random Draws'!J438)</f>
        <v>612.80595951165139</v>
      </c>
      <c r="L439" s="5">
        <f>BD439*EXP('Capital Market Assumptions'!$B$22+'Capital Market Assumptions'!$B$23*'Random Draws'!K438)</f>
        <v>906.49324275126219</v>
      </c>
      <c r="M439" s="5">
        <f>BE439*EXP('Capital Market Assumptions'!$B$22+'Capital Market Assumptions'!$B$23*'Random Draws'!L438)</f>
        <v>775.61663180888218</v>
      </c>
      <c r="N439" s="5">
        <f>BF439*EXP('Capital Market Assumptions'!$B$22+'Capital Market Assumptions'!$B$23*'Random Draws'!M438)</f>
        <v>826.84007923361094</v>
      </c>
      <c r="O439" s="5">
        <f>BG439*EXP('Capital Market Assumptions'!$B$22+'Capital Market Assumptions'!$B$23*'Random Draws'!N438)</f>
        <v>835.24795863724512</v>
      </c>
      <c r="P439" s="5">
        <f>BH439*EXP('Capital Market Assumptions'!$B$22+'Capital Market Assumptions'!$B$23*'Random Draws'!O438)</f>
        <v>828.91847697907235</v>
      </c>
      <c r="Q439" s="5">
        <f>BI439*EXP('Capital Market Assumptions'!$B$22+'Capital Market Assumptions'!$B$23*'Random Draws'!P438)</f>
        <v>737.70864784695311</v>
      </c>
      <c r="R439" s="5">
        <f>BJ439*EXP('Capital Market Assumptions'!$B$22+'Capital Market Assumptions'!$B$23*'Random Draws'!Q438)</f>
        <v>650.7731465101275</v>
      </c>
      <c r="S439" s="5">
        <f>BK439*EXP('Capital Market Assumptions'!$B$22+'Capital Market Assumptions'!$B$23*'Random Draws'!R438)</f>
        <v>755.71339715601766</v>
      </c>
      <c r="T439" s="5">
        <f>BL439*EXP('Capital Market Assumptions'!$B$22+'Capital Market Assumptions'!$B$23*'Random Draws'!S438)</f>
        <v>918.50886309026919</v>
      </c>
      <c r="U439" s="5">
        <f>BM439*EXP('Capital Market Assumptions'!$B$22+'Capital Market Assumptions'!$B$23*'Random Draws'!T438)</f>
        <v>908.67116984944676</v>
      </c>
      <c r="V439" s="5">
        <f>BN439*EXP('Capital Market Assumptions'!$B$22+'Capital Market Assumptions'!$B$23*'Random Draws'!U438)</f>
        <v>1050.9251466149049</v>
      </c>
      <c r="X439">
        <f t="shared" si="217"/>
        <v>4.2999999999999261E-2</v>
      </c>
      <c r="Y439">
        <f t="shared" si="218"/>
        <v>1.0600000000000023</v>
      </c>
      <c r="Z439">
        <f t="shared" si="219"/>
        <v>2.0930000000000035</v>
      </c>
      <c r="AA439">
        <f t="shared" si="220"/>
        <v>3.1530000000000058</v>
      </c>
      <c r="AB439">
        <f t="shared" si="221"/>
        <v>4.2659999999999911</v>
      </c>
      <c r="AC439">
        <f t="shared" si="222"/>
        <v>5.3020000000000067</v>
      </c>
      <c r="AD439">
        <f t="shared" si="223"/>
        <v>6.3569999999999993</v>
      </c>
      <c r="AE439">
        <f t="shared" si="224"/>
        <v>7.3900000000000006</v>
      </c>
      <c r="AF439">
        <f t="shared" si="225"/>
        <v>8.3549999999999898</v>
      </c>
      <c r="AG439">
        <f t="shared" si="226"/>
        <v>9.2480000000000047</v>
      </c>
      <c r="AH439">
        <v>9.9540000000000006</v>
      </c>
      <c r="AI439">
        <v>10.536</v>
      </c>
      <c r="AJ439">
        <v>11.061999999999999</v>
      </c>
      <c r="AK439">
        <v>11.587</v>
      </c>
      <c r="AL439">
        <v>12.256</v>
      </c>
      <c r="AM439">
        <v>12.815</v>
      </c>
      <c r="AN439">
        <v>13.287000000000001</v>
      </c>
      <c r="AO439">
        <v>13.785</v>
      </c>
      <c r="AP439">
        <v>14.218999999999999</v>
      </c>
      <c r="AQ439">
        <v>14.718999999999999</v>
      </c>
      <c r="AS439">
        <f t="shared" si="249"/>
        <v>471</v>
      </c>
      <c r="AT439">
        <f t="shared" si="249"/>
        <v>471</v>
      </c>
      <c r="AU439">
        <f t="shared" si="249"/>
        <v>471</v>
      </c>
      <c r="AV439" s="5">
        <f t="shared" si="227"/>
        <v>391.22714626136354</v>
      </c>
      <c r="AW439" s="5">
        <f t="shared" si="228"/>
        <v>489.8338713257026</v>
      </c>
      <c r="AX439" s="5">
        <f t="shared" si="229"/>
        <v>464.13737029767316</v>
      </c>
      <c r="AY439" s="5">
        <f t="shared" si="230"/>
        <v>444.60031846048759</v>
      </c>
      <c r="AZ439" s="5">
        <f t="shared" si="231"/>
        <v>422.95547897545123</v>
      </c>
      <c r="BA439" s="5">
        <f t="shared" si="232"/>
        <v>501.69065343242875</v>
      </c>
      <c r="BB439" s="5">
        <f t="shared" si="233"/>
        <v>521.13042616686766</v>
      </c>
      <c r="BC439" s="5">
        <f t="shared" si="234"/>
        <v>553.4570831767461</v>
      </c>
      <c r="BD439" s="5">
        <f t="shared" si="235"/>
        <v>604.45095951165138</v>
      </c>
      <c r="BE439" s="5">
        <f t="shared" si="236"/>
        <v>897.24524275126214</v>
      </c>
      <c r="BF439" s="5">
        <f t="shared" si="237"/>
        <v>765.66263180888222</v>
      </c>
      <c r="BG439" s="5">
        <f t="shared" si="238"/>
        <v>816.30407923361099</v>
      </c>
      <c r="BH439" s="5">
        <f t="shared" si="239"/>
        <v>824.18595863724511</v>
      </c>
      <c r="BI439" s="5">
        <f t="shared" si="240"/>
        <v>817.33147697907236</v>
      </c>
      <c r="BJ439" s="5">
        <f t="shared" si="241"/>
        <v>725.45264784695314</v>
      </c>
      <c r="BK439" s="5">
        <f t="shared" si="242"/>
        <v>637.95814651012745</v>
      </c>
      <c r="BL439" s="5">
        <f t="shared" si="243"/>
        <v>742.42639715601763</v>
      </c>
      <c r="BM439" s="5">
        <f t="shared" si="244"/>
        <v>904.72386309026922</v>
      </c>
      <c r="BN439" s="5">
        <f t="shared" si="245"/>
        <v>894.4521698494467</v>
      </c>
      <c r="BO439" s="5">
        <f t="shared" si="246"/>
        <v>1036.2061466149048</v>
      </c>
    </row>
    <row r="440" spans="1:67" x14ac:dyDescent="0.3">
      <c r="A440">
        <f t="shared" si="247"/>
        <v>436</v>
      </c>
      <c r="B440">
        <f t="shared" si="216"/>
        <v>471</v>
      </c>
      <c r="C440" s="5">
        <f>AU440*EXP('Capital Market Assumptions'!$B$22+'Capital Market Assumptions'!$B$23*'Random Draws'!B439)</f>
        <v>432.41506996676333</v>
      </c>
      <c r="D440" s="5">
        <f>AV440*EXP('Capital Market Assumptions'!$B$22+'Capital Market Assumptions'!$B$23*'Random Draws'!C439)</f>
        <v>412.08327589485089</v>
      </c>
      <c r="E440" s="5">
        <f>AW440*EXP('Capital Market Assumptions'!$B$22+'Capital Market Assumptions'!$B$23*'Random Draws'!D439)</f>
        <v>400.20029793074684</v>
      </c>
      <c r="F440" s="5">
        <f>AX440*EXP('Capital Market Assumptions'!$B$22+'Capital Market Assumptions'!$B$23*'Random Draws'!E439)</f>
        <v>377.76912723502289</v>
      </c>
      <c r="G440" s="5">
        <f>AY440*EXP('Capital Market Assumptions'!$B$22+'Capital Market Assumptions'!$B$23*'Random Draws'!F439)</f>
        <v>386.76228926028375</v>
      </c>
      <c r="H440" s="5">
        <f>AZ440*EXP('Capital Market Assumptions'!$B$22+'Capital Market Assumptions'!$B$23*'Random Draws'!G439)</f>
        <v>421.39222905279189</v>
      </c>
      <c r="I440" s="5">
        <f>BA440*EXP('Capital Market Assumptions'!$B$22+'Capital Market Assumptions'!$B$23*'Random Draws'!H439)</f>
        <v>491.47874830950173</v>
      </c>
      <c r="J440" s="5">
        <f>BB440*EXP('Capital Market Assumptions'!$B$22+'Capital Market Assumptions'!$B$23*'Random Draws'!I439)</f>
        <v>547.10588350449723</v>
      </c>
      <c r="K440" s="5">
        <f>BC440*EXP('Capital Market Assumptions'!$B$22+'Capital Market Assumptions'!$B$23*'Random Draws'!J439)</f>
        <v>554.62319587368256</v>
      </c>
      <c r="L440" s="5">
        <f>BD440*EXP('Capital Market Assumptions'!$B$22+'Capital Market Assumptions'!$B$23*'Random Draws'!K439)</f>
        <v>677.65892712334141</v>
      </c>
      <c r="M440" s="5">
        <f>BE440*EXP('Capital Market Assumptions'!$B$22+'Capital Market Assumptions'!$B$23*'Random Draws'!L439)</f>
        <v>783.0041619619916</v>
      </c>
      <c r="N440" s="5">
        <f>BF440*EXP('Capital Market Assumptions'!$B$22+'Capital Market Assumptions'!$B$23*'Random Draws'!M439)</f>
        <v>894.19018749585848</v>
      </c>
      <c r="O440" s="5">
        <f>BG440*EXP('Capital Market Assumptions'!$B$22+'Capital Market Assumptions'!$B$23*'Random Draws'!N439)</f>
        <v>822.53985530257626</v>
      </c>
      <c r="P440" s="5">
        <f>BH440*EXP('Capital Market Assumptions'!$B$22+'Capital Market Assumptions'!$B$23*'Random Draws'!O439)</f>
        <v>1032.0160096465772</v>
      </c>
      <c r="Q440" s="5">
        <f>BI440*EXP('Capital Market Assumptions'!$B$22+'Capital Market Assumptions'!$B$23*'Random Draws'!P439)</f>
        <v>1141.0811558479488</v>
      </c>
      <c r="R440" s="5">
        <f>BJ440*EXP('Capital Market Assumptions'!$B$22+'Capital Market Assumptions'!$B$23*'Random Draws'!Q439)</f>
        <v>1307.8674320848879</v>
      </c>
      <c r="S440" s="5">
        <f>BK440*EXP('Capital Market Assumptions'!$B$22+'Capital Market Assumptions'!$B$23*'Random Draws'!R439)</f>
        <v>1484.0901424913454</v>
      </c>
      <c r="T440" s="5">
        <f>BL440*EXP('Capital Market Assumptions'!$B$22+'Capital Market Assumptions'!$B$23*'Random Draws'!S439)</f>
        <v>1418.4355257761108</v>
      </c>
      <c r="U440" s="5">
        <f>BM440*EXP('Capital Market Assumptions'!$B$22+'Capital Market Assumptions'!$B$23*'Random Draws'!T439)</f>
        <v>1376.1992453551084</v>
      </c>
      <c r="V440" s="5">
        <f>BN440*EXP('Capital Market Assumptions'!$B$22+'Capital Market Assumptions'!$B$23*'Random Draws'!U439)</f>
        <v>1539.1192078847544</v>
      </c>
      <c r="X440">
        <f t="shared" si="217"/>
        <v>4.2999999999999261E-2</v>
      </c>
      <c r="Y440">
        <f t="shared" si="218"/>
        <v>1.0600000000000023</v>
      </c>
      <c r="Z440">
        <f t="shared" si="219"/>
        <v>2.0930000000000035</v>
      </c>
      <c r="AA440">
        <f t="shared" si="220"/>
        <v>3.1530000000000058</v>
      </c>
      <c r="AB440">
        <f t="shared" si="221"/>
        <v>4.2659999999999911</v>
      </c>
      <c r="AC440">
        <f t="shared" si="222"/>
        <v>5.3020000000000067</v>
      </c>
      <c r="AD440">
        <f t="shared" si="223"/>
        <v>6.3569999999999993</v>
      </c>
      <c r="AE440">
        <f t="shared" si="224"/>
        <v>7.3900000000000006</v>
      </c>
      <c r="AF440">
        <f t="shared" si="225"/>
        <v>8.3549999999999898</v>
      </c>
      <c r="AG440">
        <f t="shared" si="226"/>
        <v>9.2480000000000047</v>
      </c>
      <c r="AH440">
        <v>9.9540000000000006</v>
      </c>
      <c r="AI440">
        <v>10.536</v>
      </c>
      <c r="AJ440">
        <v>11.061999999999999</v>
      </c>
      <c r="AK440">
        <v>11.587</v>
      </c>
      <c r="AL440">
        <v>12.256</v>
      </c>
      <c r="AM440">
        <v>12.815</v>
      </c>
      <c r="AN440">
        <v>13.287000000000001</v>
      </c>
      <c r="AO440">
        <v>13.785</v>
      </c>
      <c r="AP440">
        <v>14.218999999999999</v>
      </c>
      <c r="AQ440">
        <v>14.718999999999999</v>
      </c>
      <c r="AS440">
        <f t="shared" si="249"/>
        <v>471</v>
      </c>
      <c r="AT440">
        <f t="shared" si="249"/>
        <v>471</v>
      </c>
      <c r="AU440">
        <f t="shared" si="249"/>
        <v>471</v>
      </c>
      <c r="AV440" s="5">
        <f t="shared" si="227"/>
        <v>432.37206996676332</v>
      </c>
      <c r="AW440" s="5">
        <f t="shared" si="228"/>
        <v>411.02327589485088</v>
      </c>
      <c r="AX440" s="5">
        <f t="shared" si="229"/>
        <v>398.10729793074682</v>
      </c>
      <c r="AY440" s="5">
        <f t="shared" si="230"/>
        <v>374.61612723502287</v>
      </c>
      <c r="AZ440" s="5">
        <f t="shared" si="231"/>
        <v>382.49628926028379</v>
      </c>
      <c r="BA440" s="5">
        <f t="shared" si="232"/>
        <v>416.09022905279187</v>
      </c>
      <c r="BB440" s="5">
        <f t="shared" si="233"/>
        <v>485.12174830950175</v>
      </c>
      <c r="BC440" s="5">
        <f t="shared" si="234"/>
        <v>539.71588350449724</v>
      </c>
      <c r="BD440" s="5">
        <f t="shared" si="235"/>
        <v>546.26819587368254</v>
      </c>
      <c r="BE440" s="5">
        <f t="shared" si="236"/>
        <v>668.41092712334137</v>
      </c>
      <c r="BF440" s="5">
        <f t="shared" si="237"/>
        <v>773.05016196199165</v>
      </c>
      <c r="BG440" s="5">
        <f t="shared" si="238"/>
        <v>883.65418749585854</v>
      </c>
      <c r="BH440" s="5">
        <f t="shared" si="239"/>
        <v>811.47785530257624</v>
      </c>
      <c r="BI440" s="5">
        <f t="shared" si="240"/>
        <v>1020.4290096465772</v>
      </c>
      <c r="BJ440" s="5">
        <f t="shared" si="241"/>
        <v>1128.8251558479487</v>
      </c>
      <c r="BK440" s="5">
        <f t="shared" si="242"/>
        <v>1295.0524320848879</v>
      </c>
      <c r="BL440" s="5">
        <f t="shared" si="243"/>
        <v>1470.8031424913454</v>
      </c>
      <c r="BM440" s="5">
        <f t="shared" si="244"/>
        <v>1404.6505257761107</v>
      </c>
      <c r="BN440" s="5">
        <f t="shared" si="245"/>
        <v>1361.9802453551083</v>
      </c>
      <c r="BO440" s="5">
        <f t="shared" si="246"/>
        <v>1524.4002078847543</v>
      </c>
    </row>
    <row r="441" spans="1:67" x14ac:dyDescent="0.3">
      <c r="A441">
        <f t="shared" si="247"/>
        <v>437</v>
      </c>
      <c r="B441">
        <f t="shared" si="216"/>
        <v>471</v>
      </c>
      <c r="C441" s="5">
        <f>AU441*EXP('Capital Market Assumptions'!$B$22+'Capital Market Assumptions'!$B$23*'Random Draws'!B440)</f>
        <v>426.71631741956872</v>
      </c>
      <c r="D441" s="5">
        <f>AV441*EXP('Capital Market Assumptions'!$B$22+'Capital Market Assumptions'!$B$23*'Random Draws'!C440)</f>
        <v>516.23858069570383</v>
      </c>
      <c r="E441" s="5">
        <f>AW441*EXP('Capital Market Assumptions'!$B$22+'Capital Market Assumptions'!$B$23*'Random Draws'!D440)</f>
        <v>570.29967887972157</v>
      </c>
      <c r="F441" s="5">
        <f>AX441*EXP('Capital Market Assumptions'!$B$22+'Capital Market Assumptions'!$B$23*'Random Draws'!E440)</f>
        <v>667.01095450707805</v>
      </c>
      <c r="G441" s="5">
        <f>AY441*EXP('Capital Market Assumptions'!$B$22+'Capital Market Assumptions'!$B$23*'Random Draws'!F440)</f>
        <v>650.5170181484292</v>
      </c>
      <c r="H441" s="5">
        <f>AZ441*EXP('Capital Market Assumptions'!$B$22+'Capital Market Assumptions'!$B$23*'Random Draws'!G440)</f>
        <v>795.91422430469981</v>
      </c>
      <c r="I441" s="5">
        <f>BA441*EXP('Capital Market Assumptions'!$B$22+'Capital Market Assumptions'!$B$23*'Random Draws'!H440)</f>
        <v>909.81432310459309</v>
      </c>
      <c r="J441" s="5">
        <f>BB441*EXP('Capital Market Assumptions'!$B$22+'Capital Market Assumptions'!$B$23*'Random Draws'!I440)</f>
        <v>1156.6959587355195</v>
      </c>
      <c r="K441" s="5">
        <f>BC441*EXP('Capital Market Assumptions'!$B$22+'Capital Market Assumptions'!$B$23*'Random Draws'!J440)</f>
        <v>1216.3492629001846</v>
      </c>
      <c r="L441" s="5">
        <f>BD441*EXP('Capital Market Assumptions'!$B$22+'Capital Market Assumptions'!$B$23*'Random Draws'!K440)</f>
        <v>1467.081100384474</v>
      </c>
      <c r="M441" s="5">
        <f>BE441*EXP('Capital Market Assumptions'!$B$22+'Capital Market Assumptions'!$B$23*'Random Draws'!L440)</f>
        <v>1363.0007410681235</v>
      </c>
      <c r="N441" s="5">
        <f>BF441*EXP('Capital Market Assumptions'!$B$22+'Capital Market Assumptions'!$B$23*'Random Draws'!M440)</f>
        <v>1160.4147760729888</v>
      </c>
      <c r="O441" s="5">
        <f>BG441*EXP('Capital Market Assumptions'!$B$22+'Capital Market Assumptions'!$B$23*'Random Draws'!N440)</f>
        <v>1034.3588309606844</v>
      </c>
      <c r="P441" s="5">
        <f>BH441*EXP('Capital Market Assumptions'!$B$22+'Capital Market Assumptions'!$B$23*'Random Draws'!O440)</f>
        <v>1047.8038509900236</v>
      </c>
      <c r="Q441" s="5">
        <f>BI441*EXP('Capital Market Assumptions'!$B$22+'Capital Market Assumptions'!$B$23*'Random Draws'!P440)</f>
        <v>1143.5563280569459</v>
      </c>
      <c r="R441" s="5">
        <f>BJ441*EXP('Capital Market Assumptions'!$B$22+'Capital Market Assumptions'!$B$23*'Random Draws'!Q440)</f>
        <v>1033.6104468040207</v>
      </c>
      <c r="S441" s="5">
        <f>BK441*EXP('Capital Market Assumptions'!$B$22+'Capital Market Assumptions'!$B$23*'Random Draws'!R440)</f>
        <v>1278.8368385849558</v>
      </c>
      <c r="T441" s="5">
        <f>BL441*EXP('Capital Market Assumptions'!$B$22+'Capital Market Assumptions'!$B$23*'Random Draws'!S440)</f>
        <v>1792.7079818615773</v>
      </c>
      <c r="U441" s="5">
        <f>BM441*EXP('Capital Market Assumptions'!$B$22+'Capital Market Assumptions'!$B$23*'Random Draws'!T440)</f>
        <v>1859.2493489493399</v>
      </c>
      <c r="V441" s="5">
        <f>BN441*EXP('Capital Market Assumptions'!$B$22+'Capital Market Assumptions'!$B$23*'Random Draws'!U440)</f>
        <v>2082.6578534807454</v>
      </c>
      <c r="X441">
        <f t="shared" si="217"/>
        <v>4.2999999999999261E-2</v>
      </c>
      <c r="Y441">
        <f t="shared" si="218"/>
        <v>1.0600000000000023</v>
      </c>
      <c r="Z441">
        <f t="shared" si="219"/>
        <v>2.0930000000000035</v>
      </c>
      <c r="AA441">
        <f t="shared" si="220"/>
        <v>3.1530000000000058</v>
      </c>
      <c r="AB441">
        <f t="shared" si="221"/>
        <v>4.2659999999999911</v>
      </c>
      <c r="AC441">
        <f t="shared" si="222"/>
        <v>5.3020000000000067</v>
      </c>
      <c r="AD441">
        <f t="shared" si="223"/>
        <v>6.3569999999999993</v>
      </c>
      <c r="AE441">
        <f t="shared" si="224"/>
        <v>7.3900000000000006</v>
      </c>
      <c r="AF441">
        <f t="shared" si="225"/>
        <v>8.3549999999999898</v>
      </c>
      <c r="AG441">
        <f t="shared" si="226"/>
        <v>9.2480000000000047</v>
      </c>
      <c r="AH441">
        <v>9.9540000000000006</v>
      </c>
      <c r="AI441">
        <v>10.536</v>
      </c>
      <c r="AJ441">
        <v>11.061999999999999</v>
      </c>
      <c r="AK441">
        <v>11.587</v>
      </c>
      <c r="AL441">
        <v>12.256</v>
      </c>
      <c r="AM441">
        <v>12.815</v>
      </c>
      <c r="AN441">
        <v>13.287000000000001</v>
      </c>
      <c r="AO441">
        <v>13.785</v>
      </c>
      <c r="AP441">
        <v>14.218999999999999</v>
      </c>
      <c r="AQ441">
        <v>14.718999999999999</v>
      </c>
      <c r="AS441">
        <f t="shared" si="249"/>
        <v>471</v>
      </c>
      <c r="AT441">
        <f t="shared" si="249"/>
        <v>471</v>
      </c>
      <c r="AU441">
        <f t="shared" si="249"/>
        <v>471</v>
      </c>
      <c r="AV441" s="5">
        <f t="shared" si="227"/>
        <v>426.67331741956872</v>
      </c>
      <c r="AW441" s="5">
        <f t="shared" si="228"/>
        <v>515.17858069570389</v>
      </c>
      <c r="AX441" s="5">
        <f t="shared" si="229"/>
        <v>568.20667887972161</v>
      </c>
      <c r="AY441" s="5">
        <f t="shared" si="230"/>
        <v>663.85795450707803</v>
      </c>
      <c r="AZ441" s="5">
        <f t="shared" si="231"/>
        <v>646.25101814842924</v>
      </c>
      <c r="BA441" s="5">
        <f t="shared" si="232"/>
        <v>790.61222430469979</v>
      </c>
      <c r="BB441" s="5">
        <f t="shared" si="233"/>
        <v>903.45732310459312</v>
      </c>
      <c r="BC441" s="5">
        <f t="shared" si="234"/>
        <v>1149.3059587355194</v>
      </c>
      <c r="BD441" s="5">
        <f t="shared" si="235"/>
        <v>1207.9942629001846</v>
      </c>
      <c r="BE441" s="5">
        <f t="shared" si="236"/>
        <v>1457.8331003844739</v>
      </c>
      <c r="BF441" s="5">
        <f t="shared" si="237"/>
        <v>1353.0467410681235</v>
      </c>
      <c r="BG441" s="5">
        <f t="shared" si="238"/>
        <v>1149.8787760729888</v>
      </c>
      <c r="BH441" s="5">
        <f t="shared" si="239"/>
        <v>1023.2968309606844</v>
      </c>
      <c r="BI441" s="5">
        <f t="shared" si="240"/>
        <v>1036.2168509900237</v>
      </c>
      <c r="BJ441" s="5">
        <f t="shared" si="241"/>
        <v>1131.3003280569458</v>
      </c>
      <c r="BK441" s="5">
        <f t="shared" si="242"/>
        <v>1020.7954468040207</v>
      </c>
      <c r="BL441" s="5">
        <f t="shared" si="243"/>
        <v>1265.5498385849558</v>
      </c>
      <c r="BM441" s="5">
        <f t="shared" si="244"/>
        <v>1778.9229818615772</v>
      </c>
      <c r="BN441" s="5">
        <f t="shared" si="245"/>
        <v>1845.0303489493399</v>
      </c>
      <c r="BO441" s="5">
        <f t="shared" si="246"/>
        <v>2067.9388534807454</v>
      </c>
    </row>
    <row r="442" spans="1:67" x14ac:dyDescent="0.3">
      <c r="A442">
        <f t="shared" si="247"/>
        <v>438</v>
      </c>
      <c r="B442">
        <f t="shared" si="216"/>
        <v>471</v>
      </c>
      <c r="C442" s="5">
        <f>AU442*EXP('Capital Market Assumptions'!$B$22+'Capital Market Assumptions'!$B$23*'Random Draws'!B441)</f>
        <v>528.81238812135382</v>
      </c>
      <c r="D442" s="5">
        <f>AV442*EXP('Capital Market Assumptions'!$B$22+'Capital Market Assumptions'!$B$23*'Random Draws'!C441)</f>
        <v>549.69648302751727</v>
      </c>
      <c r="E442" s="5">
        <f>AW442*EXP('Capital Market Assumptions'!$B$22+'Capital Market Assumptions'!$B$23*'Random Draws'!D441)</f>
        <v>607.73744889635861</v>
      </c>
      <c r="F442" s="5">
        <f>AX442*EXP('Capital Market Assumptions'!$B$22+'Capital Market Assumptions'!$B$23*'Random Draws'!E441)</f>
        <v>598.76120263894518</v>
      </c>
      <c r="G442" s="5">
        <f>AY442*EXP('Capital Market Assumptions'!$B$22+'Capital Market Assumptions'!$B$23*'Random Draws'!F441)</f>
        <v>654.83221873310652</v>
      </c>
      <c r="H442" s="5">
        <f>AZ442*EXP('Capital Market Assumptions'!$B$22+'Capital Market Assumptions'!$B$23*'Random Draws'!G441)</f>
        <v>726.01324767798451</v>
      </c>
      <c r="I442" s="5">
        <f>BA442*EXP('Capital Market Assumptions'!$B$22+'Capital Market Assumptions'!$B$23*'Random Draws'!H441)</f>
        <v>843.4044751399241</v>
      </c>
      <c r="J442" s="5">
        <f>BB442*EXP('Capital Market Assumptions'!$B$22+'Capital Market Assumptions'!$B$23*'Random Draws'!I441)</f>
        <v>1015.162893012327</v>
      </c>
      <c r="K442" s="5">
        <f>BC442*EXP('Capital Market Assumptions'!$B$22+'Capital Market Assumptions'!$B$23*'Random Draws'!J441)</f>
        <v>1325.9775179213491</v>
      </c>
      <c r="L442" s="5">
        <f>BD442*EXP('Capital Market Assumptions'!$B$22+'Capital Market Assumptions'!$B$23*'Random Draws'!K441)</f>
        <v>1313.8651884879325</v>
      </c>
      <c r="M442" s="5">
        <f>BE442*EXP('Capital Market Assumptions'!$B$22+'Capital Market Assumptions'!$B$23*'Random Draws'!L441)</f>
        <v>1300.7210556902439</v>
      </c>
      <c r="N442" s="5">
        <f>BF442*EXP('Capital Market Assumptions'!$B$22+'Capital Market Assumptions'!$B$23*'Random Draws'!M441)</f>
        <v>1075.0451931355774</v>
      </c>
      <c r="O442" s="5">
        <f>BG442*EXP('Capital Market Assumptions'!$B$22+'Capital Market Assumptions'!$B$23*'Random Draws'!N441)</f>
        <v>1203.0082357305289</v>
      </c>
      <c r="P442" s="5">
        <f>BH442*EXP('Capital Market Assumptions'!$B$22+'Capital Market Assumptions'!$B$23*'Random Draws'!O441)</f>
        <v>1200.473980453588</v>
      </c>
      <c r="Q442" s="5">
        <f>BI442*EXP('Capital Market Assumptions'!$B$22+'Capital Market Assumptions'!$B$23*'Random Draws'!P441)</f>
        <v>1371.8180808478669</v>
      </c>
      <c r="R442" s="5">
        <f>BJ442*EXP('Capital Market Assumptions'!$B$22+'Capital Market Assumptions'!$B$23*'Random Draws'!Q441)</f>
        <v>1360.7707562104376</v>
      </c>
      <c r="S442" s="5">
        <f>BK442*EXP('Capital Market Assumptions'!$B$22+'Capital Market Assumptions'!$B$23*'Random Draws'!R441)</f>
        <v>1493.8737886028264</v>
      </c>
      <c r="T442" s="5">
        <f>BL442*EXP('Capital Market Assumptions'!$B$22+'Capital Market Assumptions'!$B$23*'Random Draws'!S441)</f>
        <v>1517.6395977257348</v>
      </c>
      <c r="U442" s="5">
        <f>BM442*EXP('Capital Market Assumptions'!$B$22+'Capital Market Assumptions'!$B$23*'Random Draws'!T441)</f>
        <v>1609.002264666259</v>
      </c>
      <c r="V442" s="5">
        <f>BN442*EXP('Capital Market Assumptions'!$B$22+'Capital Market Assumptions'!$B$23*'Random Draws'!U441)</f>
        <v>1873.564121294839</v>
      </c>
      <c r="X442">
        <f t="shared" si="217"/>
        <v>4.2999999999999261E-2</v>
      </c>
      <c r="Y442">
        <f t="shared" si="218"/>
        <v>1.0600000000000023</v>
      </c>
      <c r="Z442">
        <f t="shared" si="219"/>
        <v>2.0930000000000035</v>
      </c>
      <c r="AA442">
        <f t="shared" si="220"/>
        <v>3.1530000000000058</v>
      </c>
      <c r="AB442">
        <f t="shared" si="221"/>
        <v>4.2659999999999911</v>
      </c>
      <c r="AC442">
        <f t="shared" si="222"/>
        <v>5.3020000000000067</v>
      </c>
      <c r="AD442">
        <f t="shared" si="223"/>
        <v>6.3569999999999993</v>
      </c>
      <c r="AE442">
        <f t="shared" si="224"/>
        <v>7.3900000000000006</v>
      </c>
      <c r="AF442">
        <f t="shared" si="225"/>
        <v>8.3549999999999898</v>
      </c>
      <c r="AG442">
        <f t="shared" si="226"/>
        <v>9.2480000000000047</v>
      </c>
      <c r="AH442">
        <v>9.9540000000000006</v>
      </c>
      <c r="AI442">
        <v>10.536</v>
      </c>
      <c r="AJ442">
        <v>11.061999999999999</v>
      </c>
      <c r="AK442">
        <v>11.587</v>
      </c>
      <c r="AL442">
        <v>12.256</v>
      </c>
      <c r="AM442">
        <v>12.815</v>
      </c>
      <c r="AN442">
        <v>13.287000000000001</v>
      </c>
      <c r="AO442">
        <v>13.785</v>
      </c>
      <c r="AP442">
        <v>14.218999999999999</v>
      </c>
      <c r="AQ442">
        <v>14.718999999999999</v>
      </c>
      <c r="AS442">
        <f t="shared" si="249"/>
        <v>471</v>
      </c>
      <c r="AT442">
        <f t="shared" si="249"/>
        <v>471</v>
      </c>
      <c r="AU442">
        <f t="shared" si="249"/>
        <v>471</v>
      </c>
      <c r="AV442" s="5">
        <f t="shared" si="227"/>
        <v>528.76938812135381</v>
      </c>
      <c r="AW442" s="5">
        <f t="shared" si="228"/>
        <v>548.63648302751722</v>
      </c>
      <c r="AX442" s="5">
        <f t="shared" si="229"/>
        <v>605.64444889635865</v>
      </c>
      <c r="AY442" s="5">
        <f t="shared" si="230"/>
        <v>595.60820263894516</v>
      </c>
      <c r="AZ442" s="5">
        <f t="shared" si="231"/>
        <v>650.56621873310655</v>
      </c>
      <c r="BA442" s="5">
        <f t="shared" si="232"/>
        <v>720.71124767798449</v>
      </c>
      <c r="BB442" s="5">
        <f t="shared" si="233"/>
        <v>837.04747513992413</v>
      </c>
      <c r="BC442" s="5">
        <f t="shared" si="234"/>
        <v>1007.772893012327</v>
      </c>
      <c r="BD442" s="5">
        <f t="shared" si="235"/>
        <v>1317.6225179213491</v>
      </c>
      <c r="BE442" s="5">
        <f t="shared" si="236"/>
        <v>1304.6171884879325</v>
      </c>
      <c r="BF442" s="5">
        <f t="shared" si="237"/>
        <v>1290.767055690244</v>
      </c>
      <c r="BG442" s="5">
        <f t="shared" si="238"/>
        <v>1064.5091931355773</v>
      </c>
      <c r="BH442" s="5">
        <f t="shared" si="239"/>
        <v>1191.946235730529</v>
      </c>
      <c r="BI442" s="5">
        <f t="shared" si="240"/>
        <v>1188.886980453588</v>
      </c>
      <c r="BJ442" s="5">
        <f t="shared" si="241"/>
        <v>1359.5620808478668</v>
      </c>
      <c r="BK442" s="5">
        <f t="shared" si="242"/>
        <v>1347.9557562104376</v>
      </c>
      <c r="BL442" s="5">
        <f t="shared" si="243"/>
        <v>1480.5867886028263</v>
      </c>
      <c r="BM442" s="5">
        <f t="shared" si="244"/>
        <v>1503.8545977257347</v>
      </c>
      <c r="BN442" s="5">
        <f t="shared" si="245"/>
        <v>1594.7832646662589</v>
      </c>
      <c r="BO442" s="5">
        <f t="shared" si="246"/>
        <v>1858.8451212948389</v>
      </c>
    </row>
    <row r="443" spans="1:67" x14ac:dyDescent="0.3">
      <c r="A443">
        <f t="shared" si="247"/>
        <v>439</v>
      </c>
      <c r="B443">
        <f t="shared" si="216"/>
        <v>471</v>
      </c>
      <c r="C443" s="5">
        <f>AU443*EXP('Capital Market Assumptions'!$B$22+'Capital Market Assumptions'!$B$23*'Random Draws'!B442)</f>
        <v>598.83954612910611</v>
      </c>
      <c r="D443" s="5">
        <f>AV443*EXP('Capital Market Assumptions'!$B$22+'Capital Market Assumptions'!$B$23*'Random Draws'!C442)</f>
        <v>596.95669314079328</v>
      </c>
      <c r="E443" s="5">
        <f>AW443*EXP('Capital Market Assumptions'!$B$22+'Capital Market Assumptions'!$B$23*'Random Draws'!D442)</f>
        <v>774.98297265247925</v>
      </c>
      <c r="F443" s="5">
        <f>AX443*EXP('Capital Market Assumptions'!$B$22+'Capital Market Assumptions'!$B$23*'Random Draws'!E442)</f>
        <v>845.50110264846728</v>
      </c>
      <c r="G443" s="5">
        <f>AY443*EXP('Capital Market Assumptions'!$B$22+'Capital Market Assumptions'!$B$23*'Random Draws'!F442)</f>
        <v>896.71843814511965</v>
      </c>
      <c r="H443" s="5">
        <f>AZ443*EXP('Capital Market Assumptions'!$B$22+'Capital Market Assumptions'!$B$23*'Random Draws'!G442)</f>
        <v>861.32340485460099</v>
      </c>
      <c r="I443" s="5">
        <f>BA443*EXP('Capital Market Assumptions'!$B$22+'Capital Market Assumptions'!$B$23*'Random Draws'!H442)</f>
        <v>1022.6446875446914</v>
      </c>
      <c r="J443" s="5">
        <f>BB443*EXP('Capital Market Assumptions'!$B$22+'Capital Market Assumptions'!$B$23*'Random Draws'!I442)</f>
        <v>1148.5567704155519</v>
      </c>
      <c r="K443" s="5">
        <f>BC443*EXP('Capital Market Assumptions'!$B$22+'Capital Market Assumptions'!$B$23*'Random Draws'!J442)</f>
        <v>1136.7004854585161</v>
      </c>
      <c r="L443" s="5">
        <f>BD443*EXP('Capital Market Assumptions'!$B$22+'Capital Market Assumptions'!$B$23*'Random Draws'!K442)</f>
        <v>1356.906414316345</v>
      </c>
      <c r="M443" s="5">
        <f>BE443*EXP('Capital Market Assumptions'!$B$22+'Capital Market Assumptions'!$B$23*'Random Draws'!L442)</f>
        <v>1422.7345784962492</v>
      </c>
      <c r="N443" s="5">
        <f>BF443*EXP('Capital Market Assumptions'!$B$22+'Capital Market Assumptions'!$B$23*'Random Draws'!M442)</f>
        <v>1349.4415206732874</v>
      </c>
      <c r="O443" s="5">
        <f>BG443*EXP('Capital Market Assumptions'!$B$22+'Capital Market Assumptions'!$B$23*'Random Draws'!N442)</f>
        <v>1533.8518496215654</v>
      </c>
      <c r="P443" s="5">
        <f>BH443*EXP('Capital Market Assumptions'!$B$22+'Capital Market Assumptions'!$B$23*'Random Draws'!O442)</f>
        <v>1519.6437908684254</v>
      </c>
      <c r="Q443" s="5">
        <f>BI443*EXP('Capital Market Assumptions'!$B$22+'Capital Market Assumptions'!$B$23*'Random Draws'!P442)</f>
        <v>1489.6480839676153</v>
      </c>
      <c r="R443" s="5">
        <f>BJ443*EXP('Capital Market Assumptions'!$B$22+'Capital Market Assumptions'!$B$23*'Random Draws'!Q442)</f>
        <v>1871.9563447872818</v>
      </c>
      <c r="S443" s="5">
        <f>BK443*EXP('Capital Market Assumptions'!$B$22+'Capital Market Assumptions'!$B$23*'Random Draws'!R442)</f>
        <v>2114.0078175779199</v>
      </c>
      <c r="T443" s="5">
        <f>BL443*EXP('Capital Market Assumptions'!$B$22+'Capital Market Assumptions'!$B$23*'Random Draws'!S442)</f>
        <v>1967.3110027939717</v>
      </c>
      <c r="U443" s="5">
        <f>BM443*EXP('Capital Market Assumptions'!$B$22+'Capital Market Assumptions'!$B$23*'Random Draws'!T442)</f>
        <v>1926.5573085460333</v>
      </c>
      <c r="V443" s="5">
        <f>BN443*EXP('Capital Market Assumptions'!$B$22+'Capital Market Assumptions'!$B$23*'Random Draws'!U442)</f>
        <v>2462.3897148989772</v>
      </c>
      <c r="X443">
        <f t="shared" si="217"/>
        <v>4.2999999999999261E-2</v>
      </c>
      <c r="Y443">
        <f t="shared" si="218"/>
        <v>1.0600000000000023</v>
      </c>
      <c r="Z443">
        <f t="shared" si="219"/>
        <v>2.0930000000000035</v>
      </c>
      <c r="AA443">
        <f t="shared" si="220"/>
        <v>3.1530000000000058</v>
      </c>
      <c r="AB443">
        <f t="shared" si="221"/>
        <v>4.2659999999999911</v>
      </c>
      <c r="AC443">
        <f t="shared" si="222"/>
        <v>5.3020000000000067</v>
      </c>
      <c r="AD443">
        <f t="shared" si="223"/>
        <v>6.3569999999999993</v>
      </c>
      <c r="AE443">
        <f t="shared" si="224"/>
        <v>7.3900000000000006</v>
      </c>
      <c r="AF443">
        <f t="shared" si="225"/>
        <v>8.3549999999999898</v>
      </c>
      <c r="AG443">
        <f t="shared" si="226"/>
        <v>9.2480000000000047</v>
      </c>
      <c r="AH443">
        <v>9.9540000000000006</v>
      </c>
      <c r="AI443">
        <v>10.536</v>
      </c>
      <c r="AJ443">
        <v>11.061999999999999</v>
      </c>
      <c r="AK443">
        <v>11.587</v>
      </c>
      <c r="AL443">
        <v>12.256</v>
      </c>
      <c r="AM443">
        <v>12.815</v>
      </c>
      <c r="AN443">
        <v>13.287000000000001</v>
      </c>
      <c r="AO443">
        <v>13.785</v>
      </c>
      <c r="AP443">
        <v>14.218999999999999</v>
      </c>
      <c r="AQ443">
        <v>14.718999999999999</v>
      </c>
      <c r="AS443">
        <f t="shared" si="249"/>
        <v>471</v>
      </c>
      <c r="AT443">
        <f t="shared" si="249"/>
        <v>471</v>
      </c>
      <c r="AU443">
        <f t="shared" si="249"/>
        <v>471</v>
      </c>
      <c r="AV443" s="5">
        <f t="shared" si="227"/>
        <v>598.7965461291061</v>
      </c>
      <c r="AW443" s="5">
        <f t="shared" si="228"/>
        <v>595.89669314079333</v>
      </c>
      <c r="AX443" s="5">
        <f t="shared" si="229"/>
        <v>772.88997265247929</v>
      </c>
      <c r="AY443" s="5">
        <f t="shared" si="230"/>
        <v>842.34810264846726</v>
      </c>
      <c r="AZ443" s="5">
        <f t="shared" si="231"/>
        <v>892.45243814511969</v>
      </c>
      <c r="BA443" s="5">
        <f t="shared" si="232"/>
        <v>856.02140485460097</v>
      </c>
      <c r="BB443" s="5">
        <f t="shared" si="233"/>
        <v>1016.2876875446914</v>
      </c>
      <c r="BC443" s="5">
        <f t="shared" si="234"/>
        <v>1141.1667704155518</v>
      </c>
      <c r="BD443" s="5">
        <f t="shared" si="235"/>
        <v>1128.3454854585161</v>
      </c>
      <c r="BE443" s="5">
        <f t="shared" si="236"/>
        <v>1347.658414316345</v>
      </c>
      <c r="BF443" s="5">
        <f t="shared" si="237"/>
        <v>1412.7805784962493</v>
      </c>
      <c r="BG443" s="5">
        <f t="shared" si="238"/>
        <v>1338.9055206732874</v>
      </c>
      <c r="BH443" s="5">
        <f t="shared" si="239"/>
        <v>1522.7898496215655</v>
      </c>
      <c r="BI443" s="5">
        <f t="shared" si="240"/>
        <v>1508.0567908684254</v>
      </c>
      <c r="BJ443" s="5">
        <f t="shared" si="241"/>
        <v>1477.3920839676152</v>
      </c>
      <c r="BK443" s="5">
        <f t="shared" si="242"/>
        <v>1859.1413447872817</v>
      </c>
      <c r="BL443" s="5">
        <f t="shared" si="243"/>
        <v>2100.7208175779201</v>
      </c>
      <c r="BM443" s="5">
        <f t="shared" si="244"/>
        <v>1953.5260027939717</v>
      </c>
      <c r="BN443" s="5">
        <f t="shared" si="245"/>
        <v>1912.3383085460332</v>
      </c>
      <c r="BO443" s="5">
        <f t="shared" si="246"/>
        <v>2447.6707148989772</v>
      </c>
    </row>
    <row r="444" spans="1:67" x14ac:dyDescent="0.3">
      <c r="A444">
        <f t="shared" si="247"/>
        <v>440</v>
      </c>
      <c r="B444">
        <f t="shared" si="216"/>
        <v>471</v>
      </c>
      <c r="C444" s="5">
        <f>AU444*EXP('Capital Market Assumptions'!$B$22+'Capital Market Assumptions'!$B$23*'Random Draws'!B443)</f>
        <v>485.80903969022501</v>
      </c>
      <c r="D444" s="5">
        <f>AV444*EXP('Capital Market Assumptions'!$B$22+'Capital Market Assumptions'!$B$23*'Random Draws'!C443)</f>
        <v>499.62993768575842</v>
      </c>
      <c r="E444" s="5">
        <f>AW444*EXP('Capital Market Assumptions'!$B$22+'Capital Market Assumptions'!$B$23*'Random Draws'!D443)</f>
        <v>537.21847504718073</v>
      </c>
      <c r="F444" s="5">
        <f>AX444*EXP('Capital Market Assumptions'!$B$22+'Capital Market Assumptions'!$B$23*'Random Draws'!E443)</f>
        <v>628.95873005925591</v>
      </c>
      <c r="G444" s="5">
        <f>AY444*EXP('Capital Market Assumptions'!$B$22+'Capital Market Assumptions'!$B$23*'Random Draws'!F443)</f>
        <v>674.47976142190134</v>
      </c>
      <c r="H444" s="5">
        <f>AZ444*EXP('Capital Market Assumptions'!$B$22+'Capital Market Assumptions'!$B$23*'Random Draws'!G443)</f>
        <v>755.2193457184369</v>
      </c>
      <c r="I444" s="5">
        <f>BA444*EXP('Capital Market Assumptions'!$B$22+'Capital Market Assumptions'!$B$23*'Random Draws'!H443)</f>
        <v>844.28349859252671</v>
      </c>
      <c r="J444" s="5">
        <f>BB444*EXP('Capital Market Assumptions'!$B$22+'Capital Market Assumptions'!$B$23*'Random Draws'!I443)</f>
        <v>733.53704880689702</v>
      </c>
      <c r="K444" s="5">
        <f>BC444*EXP('Capital Market Assumptions'!$B$22+'Capital Market Assumptions'!$B$23*'Random Draws'!J443)</f>
        <v>714.3250825549527</v>
      </c>
      <c r="L444" s="5">
        <f>BD444*EXP('Capital Market Assumptions'!$B$22+'Capital Market Assumptions'!$B$23*'Random Draws'!K443)</f>
        <v>825.9141471791836</v>
      </c>
      <c r="M444" s="5">
        <f>BE444*EXP('Capital Market Assumptions'!$B$22+'Capital Market Assumptions'!$B$23*'Random Draws'!L443)</f>
        <v>856.0988470753299</v>
      </c>
      <c r="N444" s="5">
        <f>BF444*EXP('Capital Market Assumptions'!$B$22+'Capital Market Assumptions'!$B$23*'Random Draws'!M443)</f>
        <v>840.8019950105064</v>
      </c>
      <c r="O444" s="5">
        <f>BG444*EXP('Capital Market Assumptions'!$B$22+'Capital Market Assumptions'!$B$23*'Random Draws'!N443)</f>
        <v>987.39040602245029</v>
      </c>
      <c r="P444" s="5">
        <f>BH444*EXP('Capital Market Assumptions'!$B$22+'Capital Market Assumptions'!$B$23*'Random Draws'!O443)</f>
        <v>1046.7792476150855</v>
      </c>
      <c r="Q444" s="5">
        <f>BI444*EXP('Capital Market Assumptions'!$B$22+'Capital Market Assumptions'!$B$23*'Random Draws'!P443)</f>
        <v>1064.1888243394039</v>
      </c>
      <c r="R444" s="5">
        <f>BJ444*EXP('Capital Market Assumptions'!$B$22+'Capital Market Assumptions'!$B$23*'Random Draws'!Q443)</f>
        <v>1190.5260289361888</v>
      </c>
      <c r="S444" s="5">
        <f>BK444*EXP('Capital Market Assumptions'!$B$22+'Capital Market Assumptions'!$B$23*'Random Draws'!R443)</f>
        <v>1227.7284169433176</v>
      </c>
      <c r="T444" s="5">
        <f>BL444*EXP('Capital Market Assumptions'!$B$22+'Capital Market Assumptions'!$B$23*'Random Draws'!S443)</f>
        <v>1228.0624698381112</v>
      </c>
      <c r="U444" s="5">
        <f>BM444*EXP('Capital Market Assumptions'!$B$22+'Capital Market Assumptions'!$B$23*'Random Draws'!T443)</f>
        <v>1224.6755937387748</v>
      </c>
      <c r="V444" s="5">
        <f>BN444*EXP('Capital Market Assumptions'!$B$22+'Capital Market Assumptions'!$B$23*'Random Draws'!U443)</f>
        <v>1374.8165876813971</v>
      </c>
      <c r="X444">
        <f t="shared" si="217"/>
        <v>4.2999999999999261E-2</v>
      </c>
      <c r="Y444">
        <f t="shared" si="218"/>
        <v>1.0600000000000023</v>
      </c>
      <c r="Z444">
        <f t="shared" si="219"/>
        <v>2.0930000000000035</v>
      </c>
      <c r="AA444">
        <f t="shared" si="220"/>
        <v>3.1530000000000058</v>
      </c>
      <c r="AB444">
        <f t="shared" si="221"/>
        <v>4.2659999999999911</v>
      </c>
      <c r="AC444">
        <f t="shared" si="222"/>
        <v>5.3020000000000067</v>
      </c>
      <c r="AD444">
        <f t="shared" si="223"/>
        <v>6.3569999999999993</v>
      </c>
      <c r="AE444">
        <f t="shared" si="224"/>
        <v>7.3900000000000006</v>
      </c>
      <c r="AF444">
        <f t="shared" si="225"/>
        <v>8.3549999999999898</v>
      </c>
      <c r="AG444">
        <f t="shared" si="226"/>
        <v>9.2480000000000047</v>
      </c>
      <c r="AH444">
        <v>9.9540000000000006</v>
      </c>
      <c r="AI444">
        <v>10.536</v>
      </c>
      <c r="AJ444">
        <v>11.061999999999999</v>
      </c>
      <c r="AK444">
        <v>11.587</v>
      </c>
      <c r="AL444">
        <v>12.256</v>
      </c>
      <c r="AM444">
        <v>12.815</v>
      </c>
      <c r="AN444">
        <v>13.287000000000001</v>
      </c>
      <c r="AO444">
        <v>13.785</v>
      </c>
      <c r="AP444">
        <v>14.218999999999999</v>
      </c>
      <c r="AQ444">
        <v>14.718999999999999</v>
      </c>
      <c r="AS444">
        <f t="shared" si="249"/>
        <v>471</v>
      </c>
      <c r="AT444">
        <f t="shared" si="249"/>
        <v>471</v>
      </c>
      <c r="AU444">
        <f t="shared" si="249"/>
        <v>471</v>
      </c>
      <c r="AV444" s="5">
        <f t="shared" si="227"/>
        <v>485.766039690225</v>
      </c>
      <c r="AW444" s="5">
        <f t="shared" si="228"/>
        <v>498.56993768575842</v>
      </c>
      <c r="AX444" s="5">
        <f t="shared" si="229"/>
        <v>535.12547504718077</v>
      </c>
      <c r="AY444" s="5">
        <f t="shared" si="230"/>
        <v>625.80573005925589</v>
      </c>
      <c r="AZ444" s="5">
        <f t="shared" si="231"/>
        <v>670.21376142190138</v>
      </c>
      <c r="BA444" s="5">
        <f t="shared" si="232"/>
        <v>749.91734571843688</v>
      </c>
      <c r="BB444" s="5">
        <f t="shared" si="233"/>
        <v>837.92649859252674</v>
      </c>
      <c r="BC444" s="5">
        <f t="shared" si="234"/>
        <v>726.14704880689703</v>
      </c>
      <c r="BD444" s="5">
        <f t="shared" si="235"/>
        <v>705.97008255495268</v>
      </c>
      <c r="BE444" s="5">
        <f t="shared" si="236"/>
        <v>816.66614717918355</v>
      </c>
      <c r="BF444" s="5">
        <f t="shared" si="237"/>
        <v>846.14484707532995</v>
      </c>
      <c r="BG444" s="5">
        <f t="shared" si="238"/>
        <v>830.26599501050646</v>
      </c>
      <c r="BH444" s="5">
        <f t="shared" si="239"/>
        <v>976.32840602245028</v>
      </c>
      <c r="BI444" s="5">
        <f t="shared" si="240"/>
        <v>1035.1922476150855</v>
      </c>
      <c r="BJ444" s="5">
        <f t="shared" si="241"/>
        <v>1051.9328243394039</v>
      </c>
      <c r="BK444" s="5">
        <f t="shared" si="242"/>
        <v>1177.7110289361888</v>
      </c>
      <c r="BL444" s="5">
        <f t="shared" si="243"/>
        <v>1214.4414169433176</v>
      </c>
      <c r="BM444" s="5">
        <f t="shared" si="244"/>
        <v>1214.2774698381111</v>
      </c>
      <c r="BN444" s="5">
        <f t="shared" si="245"/>
        <v>1210.4565937387747</v>
      </c>
      <c r="BO444" s="5">
        <f t="shared" si="246"/>
        <v>1360.097587681397</v>
      </c>
    </row>
    <row r="445" spans="1:67" x14ac:dyDescent="0.3">
      <c r="A445">
        <f t="shared" si="247"/>
        <v>441</v>
      </c>
      <c r="B445">
        <f t="shared" si="216"/>
        <v>471</v>
      </c>
      <c r="C445" s="5">
        <f>AU445*EXP('Capital Market Assumptions'!$B$22+'Capital Market Assumptions'!$B$23*'Random Draws'!B444)</f>
        <v>554.69291887686666</v>
      </c>
      <c r="D445" s="5">
        <f>AV445*EXP('Capital Market Assumptions'!$B$22+'Capital Market Assumptions'!$B$23*'Random Draws'!C444)</f>
        <v>762.0383173660623</v>
      </c>
      <c r="E445" s="5">
        <f>AW445*EXP('Capital Market Assumptions'!$B$22+'Capital Market Assumptions'!$B$23*'Random Draws'!D444)</f>
        <v>867.25566177048995</v>
      </c>
      <c r="F445" s="5">
        <f>AX445*EXP('Capital Market Assumptions'!$B$22+'Capital Market Assumptions'!$B$23*'Random Draws'!E444)</f>
        <v>1188.9823418458188</v>
      </c>
      <c r="G445" s="5">
        <f>AY445*EXP('Capital Market Assumptions'!$B$22+'Capital Market Assumptions'!$B$23*'Random Draws'!F444)</f>
        <v>1654.8291034036595</v>
      </c>
      <c r="H445" s="5">
        <f>AZ445*EXP('Capital Market Assumptions'!$B$22+'Capital Market Assumptions'!$B$23*'Random Draws'!G444)</f>
        <v>2036.0809864134435</v>
      </c>
      <c r="I445" s="5">
        <f>BA445*EXP('Capital Market Assumptions'!$B$22+'Capital Market Assumptions'!$B$23*'Random Draws'!H444)</f>
        <v>2004.7830231924663</v>
      </c>
      <c r="J445" s="5">
        <f>BB445*EXP('Capital Market Assumptions'!$B$22+'Capital Market Assumptions'!$B$23*'Random Draws'!I444)</f>
        <v>2532.7669401424587</v>
      </c>
      <c r="K445" s="5">
        <f>BC445*EXP('Capital Market Assumptions'!$B$22+'Capital Market Assumptions'!$B$23*'Random Draws'!J444)</f>
        <v>2494.3193632114849</v>
      </c>
      <c r="L445" s="5">
        <f>BD445*EXP('Capital Market Assumptions'!$B$22+'Capital Market Assumptions'!$B$23*'Random Draws'!K444)</f>
        <v>2873.9302686095862</v>
      </c>
      <c r="M445" s="5">
        <f>BE445*EXP('Capital Market Assumptions'!$B$22+'Capital Market Assumptions'!$B$23*'Random Draws'!L444)</f>
        <v>3369.6187763009916</v>
      </c>
      <c r="N445" s="5">
        <f>BF445*EXP('Capital Market Assumptions'!$B$22+'Capital Market Assumptions'!$B$23*'Random Draws'!M444)</f>
        <v>3283.4084145641482</v>
      </c>
      <c r="O445" s="5">
        <f>BG445*EXP('Capital Market Assumptions'!$B$22+'Capital Market Assumptions'!$B$23*'Random Draws'!N444)</f>
        <v>3441.1741246609463</v>
      </c>
      <c r="P445" s="5">
        <f>BH445*EXP('Capital Market Assumptions'!$B$22+'Capital Market Assumptions'!$B$23*'Random Draws'!O444)</f>
        <v>3361.2654780380012</v>
      </c>
      <c r="Q445" s="5">
        <f>BI445*EXP('Capital Market Assumptions'!$B$22+'Capital Market Assumptions'!$B$23*'Random Draws'!P444)</f>
        <v>3634.7772431060016</v>
      </c>
      <c r="R445" s="5">
        <f>BJ445*EXP('Capital Market Assumptions'!$B$22+'Capital Market Assumptions'!$B$23*'Random Draws'!Q444)</f>
        <v>3952.5887847018298</v>
      </c>
      <c r="S445" s="5">
        <f>BK445*EXP('Capital Market Assumptions'!$B$22+'Capital Market Assumptions'!$B$23*'Random Draws'!R444)</f>
        <v>4348.7279087909983</v>
      </c>
      <c r="T445" s="5">
        <f>BL445*EXP('Capital Market Assumptions'!$B$22+'Capital Market Assumptions'!$B$23*'Random Draws'!S444)</f>
        <v>5321.6820258948683</v>
      </c>
      <c r="U445" s="5">
        <f>BM445*EXP('Capital Market Assumptions'!$B$22+'Capital Market Assumptions'!$B$23*'Random Draws'!T444)</f>
        <v>4804.2911075557377</v>
      </c>
      <c r="V445" s="5">
        <f>BN445*EXP('Capital Market Assumptions'!$B$22+'Capital Market Assumptions'!$B$23*'Random Draws'!U444)</f>
        <v>4707.3148534582224</v>
      </c>
      <c r="X445">
        <f t="shared" si="217"/>
        <v>4.2999999999999261E-2</v>
      </c>
      <c r="Y445">
        <f t="shared" si="218"/>
        <v>1.0600000000000023</v>
      </c>
      <c r="Z445">
        <f t="shared" si="219"/>
        <v>2.0930000000000035</v>
      </c>
      <c r="AA445">
        <f t="shared" si="220"/>
        <v>3.1530000000000058</v>
      </c>
      <c r="AB445">
        <f t="shared" si="221"/>
        <v>4.2659999999999911</v>
      </c>
      <c r="AC445">
        <f t="shared" si="222"/>
        <v>5.3020000000000067</v>
      </c>
      <c r="AD445">
        <f t="shared" si="223"/>
        <v>6.3569999999999993</v>
      </c>
      <c r="AE445">
        <f t="shared" si="224"/>
        <v>7.3900000000000006</v>
      </c>
      <c r="AF445">
        <f t="shared" si="225"/>
        <v>8.3549999999999898</v>
      </c>
      <c r="AG445">
        <f t="shared" si="226"/>
        <v>9.2480000000000047</v>
      </c>
      <c r="AH445">
        <v>9.9540000000000006</v>
      </c>
      <c r="AI445">
        <v>10.536</v>
      </c>
      <c r="AJ445">
        <v>11.061999999999999</v>
      </c>
      <c r="AK445">
        <v>11.587</v>
      </c>
      <c r="AL445">
        <v>12.256</v>
      </c>
      <c r="AM445">
        <v>12.815</v>
      </c>
      <c r="AN445">
        <v>13.287000000000001</v>
      </c>
      <c r="AO445">
        <v>13.785</v>
      </c>
      <c r="AP445">
        <v>14.218999999999999</v>
      </c>
      <c r="AQ445">
        <v>14.718999999999999</v>
      </c>
      <c r="AS445">
        <f t="shared" ref="AS445:AU464" si="250">initial_value</f>
        <v>471</v>
      </c>
      <c r="AT445">
        <f t="shared" si="250"/>
        <v>471</v>
      </c>
      <c r="AU445">
        <f t="shared" si="250"/>
        <v>471</v>
      </c>
      <c r="AV445" s="5">
        <f t="shared" si="227"/>
        <v>554.64991887686665</v>
      </c>
      <c r="AW445" s="5">
        <f t="shared" si="228"/>
        <v>760.97831736606236</v>
      </c>
      <c r="AX445" s="5">
        <f t="shared" si="229"/>
        <v>865.16266177048999</v>
      </c>
      <c r="AY445" s="5">
        <f t="shared" si="230"/>
        <v>1185.8293418458188</v>
      </c>
      <c r="AZ445" s="5">
        <f t="shared" si="231"/>
        <v>1650.5631034036594</v>
      </c>
      <c r="BA445" s="5">
        <f t="shared" si="232"/>
        <v>2030.7789864134436</v>
      </c>
      <c r="BB445" s="5">
        <f t="shared" si="233"/>
        <v>1998.4260231924663</v>
      </c>
      <c r="BC445" s="5">
        <f t="shared" si="234"/>
        <v>2525.3769401424588</v>
      </c>
      <c r="BD445" s="5">
        <f t="shared" si="235"/>
        <v>2485.9643632114849</v>
      </c>
      <c r="BE445" s="5">
        <f t="shared" si="236"/>
        <v>2864.6822686095861</v>
      </c>
      <c r="BF445" s="5">
        <f t="shared" si="237"/>
        <v>3359.6647763009914</v>
      </c>
      <c r="BG445" s="5">
        <f t="shared" si="238"/>
        <v>3272.8724145641481</v>
      </c>
      <c r="BH445" s="5">
        <f t="shared" si="239"/>
        <v>3430.1121246609464</v>
      </c>
      <c r="BI445" s="5">
        <f t="shared" si="240"/>
        <v>3349.6784780380012</v>
      </c>
      <c r="BJ445" s="5">
        <f t="shared" si="241"/>
        <v>3622.5212431060017</v>
      </c>
      <c r="BK445" s="5">
        <f t="shared" si="242"/>
        <v>3939.7737847018298</v>
      </c>
      <c r="BL445" s="5">
        <f t="shared" si="243"/>
        <v>4335.440908790998</v>
      </c>
      <c r="BM445" s="5">
        <f t="shared" si="244"/>
        <v>5307.8970258948684</v>
      </c>
      <c r="BN445" s="5">
        <f t="shared" si="245"/>
        <v>4790.0721075557376</v>
      </c>
      <c r="BO445" s="5">
        <f t="shared" si="246"/>
        <v>4692.5958534582223</v>
      </c>
    </row>
    <row r="446" spans="1:67" x14ac:dyDescent="0.3">
      <c r="A446">
        <f t="shared" si="247"/>
        <v>442</v>
      </c>
      <c r="B446">
        <f t="shared" si="216"/>
        <v>471</v>
      </c>
      <c r="C446" s="5">
        <f>AU446*EXP('Capital Market Assumptions'!$B$22+'Capital Market Assumptions'!$B$23*'Random Draws'!B445)</f>
        <v>537.73201386191761</v>
      </c>
      <c r="D446" s="5">
        <f>AV446*EXP('Capital Market Assumptions'!$B$22+'Capital Market Assumptions'!$B$23*'Random Draws'!C445)</f>
        <v>536.23697463093731</v>
      </c>
      <c r="E446" s="5">
        <f>AW446*EXP('Capital Market Assumptions'!$B$22+'Capital Market Assumptions'!$B$23*'Random Draws'!D445)</f>
        <v>529.00461346913562</v>
      </c>
      <c r="F446" s="5">
        <f>AX446*EXP('Capital Market Assumptions'!$B$22+'Capital Market Assumptions'!$B$23*'Random Draws'!E445)</f>
        <v>660.20949273344615</v>
      </c>
      <c r="G446" s="5">
        <f>AY446*EXP('Capital Market Assumptions'!$B$22+'Capital Market Assumptions'!$B$23*'Random Draws'!F445)</f>
        <v>544.07561851715366</v>
      </c>
      <c r="H446" s="5">
        <f>AZ446*EXP('Capital Market Assumptions'!$B$22+'Capital Market Assumptions'!$B$23*'Random Draws'!G445)</f>
        <v>530.01876219845974</v>
      </c>
      <c r="I446" s="5">
        <f>BA446*EXP('Capital Market Assumptions'!$B$22+'Capital Market Assumptions'!$B$23*'Random Draws'!H445)</f>
        <v>631.28207869165999</v>
      </c>
      <c r="J446" s="5">
        <f>BB446*EXP('Capital Market Assumptions'!$B$22+'Capital Market Assumptions'!$B$23*'Random Draws'!I445)</f>
        <v>700.14387309580695</v>
      </c>
      <c r="K446" s="5">
        <f>BC446*EXP('Capital Market Assumptions'!$B$22+'Capital Market Assumptions'!$B$23*'Random Draws'!J445)</f>
        <v>664.36627491410627</v>
      </c>
      <c r="L446" s="5">
        <f>BD446*EXP('Capital Market Assumptions'!$B$22+'Capital Market Assumptions'!$B$23*'Random Draws'!K445)</f>
        <v>788.27446451224523</v>
      </c>
      <c r="M446" s="5">
        <f>BE446*EXP('Capital Market Assumptions'!$B$22+'Capital Market Assumptions'!$B$23*'Random Draws'!L445)</f>
        <v>821.10210102823089</v>
      </c>
      <c r="N446" s="5">
        <f>BF446*EXP('Capital Market Assumptions'!$B$22+'Capital Market Assumptions'!$B$23*'Random Draws'!M445)</f>
        <v>875.70719766313141</v>
      </c>
      <c r="O446" s="5">
        <f>BG446*EXP('Capital Market Assumptions'!$B$22+'Capital Market Assumptions'!$B$23*'Random Draws'!N445)</f>
        <v>1218.0293571233938</v>
      </c>
      <c r="P446" s="5">
        <f>BH446*EXP('Capital Market Assumptions'!$B$22+'Capital Market Assumptions'!$B$23*'Random Draws'!O445)</f>
        <v>1330.7599244918738</v>
      </c>
      <c r="Q446" s="5">
        <f>BI446*EXP('Capital Market Assumptions'!$B$22+'Capital Market Assumptions'!$B$23*'Random Draws'!P445)</f>
        <v>1493.3727940907552</v>
      </c>
      <c r="R446" s="5">
        <f>BJ446*EXP('Capital Market Assumptions'!$B$22+'Capital Market Assumptions'!$B$23*'Random Draws'!Q445)</f>
        <v>1964.70771597527</v>
      </c>
      <c r="S446" s="5">
        <f>BK446*EXP('Capital Market Assumptions'!$B$22+'Capital Market Assumptions'!$B$23*'Random Draws'!R445)</f>
        <v>2522.3005220043119</v>
      </c>
      <c r="T446" s="5">
        <f>BL446*EXP('Capital Market Assumptions'!$B$22+'Capital Market Assumptions'!$B$23*'Random Draws'!S445)</f>
        <v>2279.8900553157423</v>
      </c>
      <c r="U446" s="5">
        <f>BM446*EXP('Capital Market Assumptions'!$B$22+'Capital Market Assumptions'!$B$23*'Random Draws'!T445)</f>
        <v>2118.7677090336206</v>
      </c>
      <c r="V446" s="5">
        <f>BN446*EXP('Capital Market Assumptions'!$B$22+'Capital Market Assumptions'!$B$23*'Random Draws'!U445)</f>
        <v>2414.016176187803</v>
      </c>
      <c r="X446">
        <f t="shared" si="217"/>
        <v>4.2999999999999261E-2</v>
      </c>
      <c r="Y446">
        <f t="shared" si="218"/>
        <v>1.0600000000000023</v>
      </c>
      <c r="Z446">
        <f t="shared" si="219"/>
        <v>2.0930000000000035</v>
      </c>
      <c r="AA446">
        <f t="shared" si="220"/>
        <v>3.1530000000000058</v>
      </c>
      <c r="AB446">
        <f t="shared" si="221"/>
        <v>4.2659999999999911</v>
      </c>
      <c r="AC446">
        <f t="shared" si="222"/>
        <v>5.3020000000000067</v>
      </c>
      <c r="AD446">
        <f t="shared" si="223"/>
        <v>6.3569999999999993</v>
      </c>
      <c r="AE446">
        <f t="shared" si="224"/>
        <v>7.3900000000000006</v>
      </c>
      <c r="AF446">
        <f t="shared" si="225"/>
        <v>8.3549999999999898</v>
      </c>
      <c r="AG446">
        <f t="shared" si="226"/>
        <v>9.2480000000000047</v>
      </c>
      <c r="AH446">
        <v>9.9540000000000006</v>
      </c>
      <c r="AI446">
        <v>10.536</v>
      </c>
      <c r="AJ446">
        <v>11.061999999999999</v>
      </c>
      <c r="AK446">
        <v>11.587</v>
      </c>
      <c r="AL446">
        <v>12.256</v>
      </c>
      <c r="AM446">
        <v>12.815</v>
      </c>
      <c r="AN446">
        <v>13.287000000000001</v>
      </c>
      <c r="AO446">
        <v>13.785</v>
      </c>
      <c r="AP446">
        <v>14.218999999999999</v>
      </c>
      <c r="AQ446">
        <v>14.718999999999999</v>
      </c>
      <c r="AS446">
        <f t="shared" si="250"/>
        <v>471</v>
      </c>
      <c r="AT446">
        <f t="shared" si="250"/>
        <v>471</v>
      </c>
      <c r="AU446">
        <f t="shared" si="250"/>
        <v>471</v>
      </c>
      <c r="AV446" s="5">
        <f t="shared" si="227"/>
        <v>537.6890138619176</v>
      </c>
      <c r="AW446" s="5">
        <f t="shared" si="228"/>
        <v>535.17697463093737</v>
      </c>
      <c r="AX446" s="5">
        <f t="shared" si="229"/>
        <v>526.91161346913566</v>
      </c>
      <c r="AY446" s="5">
        <f t="shared" si="230"/>
        <v>657.05649273344613</v>
      </c>
      <c r="AZ446" s="5">
        <f t="shared" si="231"/>
        <v>539.80961851715369</v>
      </c>
      <c r="BA446" s="5">
        <f t="shared" si="232"/>
        <v>524.71676219845972</v>
      </c>
      <c r="BB446" s="5">
        <f t="shared" si="233"/>
        <v>624.92507869166002</v>
      </c>
      <c r="BC446" s="5">
        <f t="shared" si="234"/>
        <v>692.75387309580697</v>
      </c>
      <c r="BD446" s="5">
        <f t="shared" si="235"/>
        <v>656.01127491410625</v>
      </c>
      <c r="BE446" s="5">
        <f t="shared" si="236"/>
        <v>779.02646451224518</v>
      </c>
      <c r="BF446" s="5">
        <f t="shared" si="237"/>
        <v>811.14810102823094</v>
      </c>
      <c r="BG446" s="5">
        <f t="shared" si="238"/>
        <v>865.17119766313147</v>
      </c>
      <c r="BH446" s="5">
        <f t="shared" si="239"/>
        <v>1206.9673571233939</v>
      </c>
      <c r="BI446" s="5">
        <f t="shared" si="240"/>
        <v>1319.1729244918738</v>
      </c>
      <c r="BJ446" s="5">
        <f t="shared" si="241"/>
        <v>1481.1167940907551</v>
      </c>
      <c r="BK446" s="5">
        <f t="shared" si="242"/>
        <v>1951.89271597527</v>
      </c>
      <c r="BL446" s="5">
        <f t="shared" si="243"/>
        <v>2509.0135220043121</v>
      </c>
      <c r="BM446" s="5">
        <f t="shared" si="244"/>
        <v>2266.1050553157424</v>
      </c>
      <c r="BN446" s="5">
        <f t="shared" si="245"/>
        <v>2104.5487090336205</v>
      </c>
      <c r="BO446" s="5">
        <f t="shared" si="246"/>
        <v>2399.297176187803</v>
      </c>
    </row>
    <row r="447" spans="1:67" x14ac:dyDescent="0.3">
      <c r="A447">
        <f t="shared" si="247"/>
        <v>443</v>
      </c>
      <c r="B447">
        <f t="shared" si="216"/>
        <v>471</v>
      </c>
      <c r="C447" s="5">
        <f>AU447*EXP('Capital Market Assumptions'!$B$22+'Capital Market Assumptions'!$B$23*'Random Draws'!B446)</f>
        <v>446.50231993311979</v>
      </c>
      <c r="D447" s="5">
        <f>AV447*EXP('Capital Market Assumptions'!$B$22+'Capital Market Assumptions'!$B$23*'Random Draws'!C446)</f>
        <v>570.53515850040492</v>
      </c>
      <c r="E447" s="5">
        <f>AW447*EXP('Capital Market Assumptions'!$B$22+'Capital Market Assumptions'!$B$23*'Random Draws'!D446)</f>
        <v>621.74984113208359</v>
      </c>
      <c r="F447" s="5">
        <f>AX447*EXP('Capital Market Assumptions'!$B$22+'Capital Market Assumptions'!$B$23*'Random Draws'!E446)</f>
        <v>564.83534915620112</v>
      </c>
      <c r="G447" s="5">
        <f>AY447*EXP('Capital Market Assumptions'!$B$22+'Capital Market Assumptions'!$B$23*'Random Draws'!F446)</f>
        <v>577.60024612098834</v>
      </c>
      <c r="H447" s="5">
        <f>AZ447*EXP('Capital Market Assumptions'!$B$22+'Capital Market Assumptions'!$B$23*'Random Draws'!G446)</f>
        <v>659.01166783877727</v>
      </c>
      <c r="I447" s="5">
        <f>BA447*EXP('Capital Market Assumptions'!$B$22+'Capital Market Assumptions'!$B$23*'Random Draws'!H446)</f>
        <v>734.43709718392915</v>
      </c>
      <c r="J447" s="5">
        <f>BB447*EXP('Capital Market Assumptions'!$B$22+'Capital Market Assumptions'!$B$23*'Random Draws'!I446)</f>
        <v>896.71573379785127</v>
      </c>
      <c r="K447" s="5">
        <f>BC447*EXP('Capital Market Assumptions'!$B$22+'Capital Market Assumptions'!$B$23*'Random Draws'!J446)</f>
        <v>946.73533695476135</v>
      </c>
      <c r="L447" s="5">
        <f>BD447*EXP('Capital Market Assumptions'!$B$22+'Capital Market Assumptions'!$B$23*'Random Draws'!K446)</f>
        <v>998.30306540131346</v>
      </c>
      <c r="M447" s="5">
        <f>BE447*EXP('Capital Market Assumptions'!$B$22+'Capital Market Assumptions'!$B$23*'Random Draws'!L446)</f>
        <v>955.20879889837681</v>
      </c>
      <c r="N447" s="5">
        <f>BF447*EXP('Capital Market Assumptions'!$B$22+'Capital Market Assumptions'!$B$23*'Random Draws'!M446)</f>
        <v>920.62217676055855</v>
      </c>
      <c r="O447" s="5">
        <f>BG447*EXP('Capital Market Assumptions'!$B$22+'Capital Market Assumptions'!$B$23*'Random Draws'!N446)</f>
        <v>921.05583423153462</v>
      </c>
      <c r="P447" s="5">
        <f>BH447*EXP('Capital Market Assumptions'!$B$22+'Capital Market Assumptions'!$B$23*'Random Draws'!O446)</f>
        <v>941.59483357089141</v>
      </c>
      <c r="Q447" s="5">
        <f>BI447*EXP('Capital Market Assumptions'!$B$22+'Capital Market Assumptions'!$B$23*'Random Draws'!P446)</f>
        <v>982.20406941675139</v>
      </c>
      <c r="R447" s="5">
        <f>BJ447*EXP('Capital Market Assumptions'!$B$22+'Capital Market Assumptions'!$B$23*'Random Draws'!Q446)</f>
        <v>1073.4240407624097</v>
      </c>
      <c r="S447" s="5">
        <f>BK447*EXP('Capital Market Assumptions'!$B$22+'Capital Market Assumptions'!$B$23*'Random Draws'!R446)</f>
        <v>940.34082100995886</v>
      </c>
      <c r="T447" s="5">
        <f>BL447*EXP('Capital Market Assumptions'!$B$22+'Capital Market Assumptions'!$B$23*'Random Draws'!S446)</f>
        <v>838.81084564804416</v>
      </c>
      <c r="U447" s="5">
        <f>BM447*EXP('Capital Market Assumptions'!$B$22+'Capital Market Assumptions'!$B$23*'Random Draws'!T446)</f>
        <v>764.914999394711</v>
      </c>
      <c r="V447" s="5">
        <f>BN447*EXP('Capital Market Assumptions'!$B$22+'Capital Market Assumptions'!$B$23*'Random Draws'!U446)</f>
        <v>910.43480943411851</v>
      </c>
      <c r="X447">
        <f t="shared" si="217"/>
        <v>4.2999999999999261E-2</v>
      </c>
      <c r="Y447">
        <f t="shared" si="218"/>
        <v>1.0600000000000023</v>
      </c>
      <c r="Z447">
        <f t="shared" si="219"/>
        <v>2.0930000000000035</v>
      </c>
      <c r="AA447">
        <f t="shared" si="220"/>
        <v>3.1530000000000058</v>
      </c>
      <c r="AB447">
        <f t="shared" si="221"/>
        <v>4.2659999999999911</v>
      </c>
      <c r="AC447">
        <f t="shared" si="222"/>
        <v>5.3020000000000067</v>
      </c>
      <c r="AD447">
        <f t="shared" si="223"/>
        <v>6.3569999999999993</v>
      </c>
      <c r="AE447">
        <f t="shared" si="224"/>
        <v>7.3900000000000006</v>
      </c>
      <c r="AF447">
        <f t="shared" si="225"/>
        <v>8.3549999999999898</v>
      </c>
      <c r="AG447">
        <f t="shared" si="226"/>
        <v>9.2480000000000047</v>
      </c>
      <c r="AH447">
        <v>9.9540000000000006</v>
      </c>
      <c r="AI447">
        <v>10.536</v>
      </c>
      <c r="AJ447">
        <v>11.061999999999999</v>
      </c>
      <c r="AK447">
        <v>11.587</v>
      </c>
      <c r="AL447">
        <v>12.256</v>
      </c>
      <c r="AM447">
        <v>12.815</v>
      </c>
      <c r="AN447">
        <v>13.287000000000001</v>
      </c>
      <c r="AO447">
        <v>13.785</v>
      </c>
      <c r="AP447">
        <v>14.218999999999999</v>
      </c>
      <c r="AQ447">
        <v>14.718999999999999</v>
      </c>
      <c r="AS447">
        <f t="shared" si="250"/>
        <v>471</v>
      </c>
      <c r="AT447">
        <f t="shared" si="250"/>
        <v>471</v>
      </c>
      <c r="AU447">
        <f t="shared" si="250"/>
        <v>471</v>
      </c>
      <c r="AV447" s="5">
        <f t="shared" si="227"/>
        <v>446.45931993311979</v>
      </c>
      <c r="AW447" s="5">
        <f t="shared" si="228"/>
        <v>569.47515850040486</v>
      </c>
      <c r="AX447" s="5">
        <f t="shared" si="229"/>
        <v>619.65684113208363</v>
      </c>
      <c r="AY447" s="5">
        <f t="shared" si="230"/>
        <v>561.6823491562011</v>
      </c>
      <c r="AZ447" s="5">
        <f t="shared" si="231"/>
        <v>573.33424612098838</v>
      </c>
      <c r="BA447" s="5">
        <f t="shared" si="232"/>
        <v>653.70966783877725</v>
      </c>
      <c r="BB447" s="5">
        <f t="shared" si="233"/>
        <v>728.08009718392918</v>
      </c>
      <c r="BC447" s="5">
        <f t="shared" si="234"/>
        <v>889.32573379785129</v>
      </c>
      <c r="BD447" s="5">
        <f t="shared" si="235"/>
        <v>938.38033695476133</v>
      </c>
      <c r="BE447" s="5">
        <f t="shared" si="236"/>
        <v>989.05506540131341</v>
      </c>
      <c r="BF447" s="5">
        <f t="shared" si="237"/>
        <v>945.25479889837686</v>
      </c>
      <c r="BG447" s="5">
        <f t="shared" si="238"/>
        <v>910.0861767605586</v>
      </c>
      <c r="BH447" s="5">
        <f t="shared" si="239"/>
        <v>909.99383423153461</v>
      </c>
      <c r="BI447" s="5">
        <f t="shared" si="240"/>
        <v>930.00783357089142</v>
      </c>
      <c r="BJ447" s="5">
        <f t="shared" si="241"/>
        <v>969.94806941675142</v>
      </c>
      <c r="BK447" s="5">
        <f t="shared" si="242"/>
        <v>1060.6090407624097</v>
      </c>
      <c r="BL447" s="5">
        <f t="shared" si="243"/>
        <v>927.05382100995882</v>
      </c>
      <c r="BM447" s="5">
        <f t="shared" si="244"/>
        <v>825.0258456480442</v>
      </c>
      <c r="BN447" s="5">
        <f t="shared" si="245"/>
        <v>750.69599939471095</v>
      </c>
      <c r="BO447" s="5">
        <f t="shared" si="246"/>
        <v>895.71580943411846</v>
      </c>
    </row>
    <row r="448" spans="1:67" x14ac:dyDescent="0.3">
      <c r="A448">
        <f t="shared" si="247"/>
        <v>444</v>
      </c>
      <c r="B448">
        <f t="shared" si="216"/>
        <v>471</v>
      </c>
      <c r="C448" s="5">
        <f>AU448*EXP('Capital Market Assumptions'!$B$22+'Capital Market Assumptions'!$B$23*'Random Draws'!B447)</f>
        <v>528.54299805452229</v>
      </c>
      <c r="D448" s="5">
        <f>AV448*EXP('Capital Market Assumptions'!$B$22+'Capital Market Assumptions'!$B$23*'Random Draws'!C447)</f>
        <v>571.92122903213601</v>
      </c>
      <c r="E448" s="5">
        <f>AW448*EXP('Capital Market Assumptions'!$B$22+'Capital Market Assumptions'!$B$23*'Random Draws'!D447)</f>
        <v>529.2050512158462</v>
      </c>
      <c r="F448" s="5">
        <f>AX448*EXP('Capital Market Assumptions'!$B$22+'Capital Market Assumptions'!$B$23*'Random Draws'!E447)</f>
        <v>615.75300332596157</v>
      </c>
      <c r="G448" s="5">
        <f>AY448*EXP('Capital Market Assumptions'!$B$22+'Capital Market Assumptions'!$B$23*'Random Draws'!F447)</f>
        <v>636.68479395673637</v>
      </c>
      <c r="H448" s="5">
        <f>AZ448*EXP('Capital Market Assumptions'!$B$22+'Capital Market Assumptions'!$B$23*'Random Draws'!G447)</f>
        <v>815.02231279738953</v>
      </c>
      <c r="I448" s="5">
        <f>BA448*EXP('Capital Market Assumptions'!$B$22+'Capital Market Assumptions'!$B$23*'Random Draws'!H447)</f>
        <v>831.83586763767721</v>
      </c>
      <c r="J448" s="5">
        <f>BB448*EXP('Capital Market Assumptions'!$B$22+'Capital Market Assumptions'!$B$23*'Random Draws'!I447)</f>
        <v>810.98585490912978</v>
      </c>
      <c r="K448" s="5">
        <f>BC448*EXP('Capital Market Assumptions'!$B$22+'Capital Market Assumptions'!$B$23*'Random Draws'!J447)</f>
        <v>895.66305532283127</v>
      </c>
      <c r="L448" s="5">
        <f>BD448*EXP('Capital Market Assumptions'!$B$22+'Capital Market Assumptions'!$B$23*'Random Draws'!K447)</f>
        <v>820.42477927323046</v>
      </c>
      <c r="M448" s="5">
        <f>BE448*EXP('Capital Market Assumptions'!$B$22+'Capital Market Assumptions'!$B$23*'Random Draws'!L447)</f>
        <v>939.62398674114115</v>
      </c>
      <c r="N448" s="5">
        <f>BF448*EXP('Capital Market Assumptions'!$B$22+'Capital Market Assumptions'!$B$23*'Random Draws'!M447)</f>
        <v>894.95480804612328</v>
      </c>
      <c r="O448" s="5">
        <f>BG448*EXP('Capital Market Assumptions'!$B$22+'Capital Market Assumptions'!$B$23*'Random Draws'!N447)</f>
        <v>998.94336594032688</v>
      </c>
      <c r="P448" s="5">
        <f>BH448*EXP('Capital Market Assumptions'!$B$22+'Capital Market Assumptions'!$B$23*'Random Draws'!O447)</f>
        <v>831.89776064158798</v>
      </c>
      <c r="Q448" s="5">
        <f>BI448*EXP('Capital Market Assumptions'!$B$22+'Capital Market Assumptions'!$B$23*'Random Draws'!P447)</f>
        <v>841.97830467576125</v>
      </c>
      <c r="R448" s="5">
        <f>BJ448*EXP('Capital Market Assumptions'!$B$22+'Capital Market Assumptions'!$B$23*'Random Draws'!Q447)</f>
        <v>931.57817032538753</v>
      </c>
      <c r="S448" s="5">
        <f>BK448*EXP('Capital Market Assumptions'!$B$22+'Capital Market Assumptions'!$B$23*'Random Draws'!R447)</f>
        <v>977.58029018775676</v>
      </c>
      <c r="T448" s="5">
        <f>BL448*EXP('Capital Market Assumptions'!$B$22+'Capital Market Assumptions'!$B$23*'Random Draws'!S447)</f>
        <v>1071.8087746621238</v>
      </c>
      <c r="U448" s="5">
        <f>BM448*EXP('Capital Market Assumptions'!$B$22+'Capital Market Assumptions'!$B$23*'Random Draws'!T447)</f>
        <v>1243.8039208145049</v>
      </c>
      <c r="V448" s="5">
        <f>BN448*EXP('Capital Market Assumptions'!$B$22+'Capital Market Assumptions'!$B$23*'Random Draws'!U447)</f>
        <v>1168.8069476428393</v>
      </c>
      <c r="X448">
        <f t="shared" si="217"/>
        <v>4.2999999999999261E-2</v>
      </c>
      <c r="Y448">
        <f t="shared" si="218"/>
        <v>1.0600000000000023</v>
      </c>
      <c r="Z448">
        <f t="shared" si="219"/>
        <v>2.0930000000000035</v>
      </c>
      <c r="AA448">
        <f t="shared" si="220"/>
        <v>3.1530000000000058</v>
      </c>
      <c r="AB448">
        <f t="shared" si="221"/>
        <v>4.2659999999999911</v>
      </c>
      <c r="AC448">
        <f t="shared" si="222"/>
        <v>5.3020000000000067</v>
      </c>
      <c r="AD448">
        <f t="shared" si="223"/>
        <v>6.3569999999999993</v>
      </c>
      <c r="AE448">
        <f t="shared" si="224"/>
        <v>7.3900000000000006</v>
      </c>
      <c r="AF448">
        <f t="shared" si="225"/>
        <v>8.3549999999999898</v>
      </c>
      <c r="AG448">
        <f t="shared" si="226"/>
        <v>9.2480000000000047</v>
      </c>
      <c r="AH448">
        <v>9.9540000000000006</v>
      </c>
      <c r="AI448">
        <v>10.536</v>
      </c>
      <c r="AJ448">
        <v>11.061999999999999</v>
      </c>
      <c r="AK448">
        <v>11.587</v>
      </c>
      <c r="AL448">
        <v>12.256</v>
      </c>
      <c r="AM448">
        <v>12.815</v>
      </c>
      <c r="AN448">
        <v>13.287000000000001</v>
      </c>
      <c r="AO448">
        <v>13.785</v>
      </c>
      <c r="AP448">
        <v>14.218999999999999</v>
      </c>
      <c r="AQ448">
        <v>14.718999999999999</v>
      </c>
      <c r="AS448">
        <f t="shared" si="250"/>
        <v>471</v>
      </c>
      <c r="AT448">
        <f t="shared" si="250"/>
        <v>471</v>
      </c>
      <c r="AU448">
        <f t="shared" si="250"/>
        <v>471</v>
      </c>
      <c r="AV448" s="5">
        <f t="shared" si="227"/>
        <v>528.49999805452228</v>
      </c>
      <c r="AW448" s="5">
        <f t="shared" si="228"/>
        <v>570.86122903213595</v>
      </c>
      <c r="AX448" s="5">
        <f t="shared" si="229"/>
        <v>527.11205121584624</v>
      </c>
      <c r="AY448" s="5">
        <f t="shared" si="230"/>
        <v>612.60000332596155</v>
      </c>
      <c r="AZ448" s="5">
        <f t="shared" si="231"/>
        <v>632.41879395673641</v>
      </c>
      <c r="BA448" s="5">
        <f t="shared" si="232"/>
        <v>809.72031279738951</v>
      </c>
      <c r="BB448" s="5">
        <f t="shared" si="233"/>
        <v>825.47886763767724</v>
      </c>
      <c r="BC448" s="5">
        <f t="shared" si="234"/>
        <v>803.5958549091298</v>
      </c>
      <c r="BD448" s="5">
        <f t="shared" si="235"/>
        <v>887.30805532283125</v>
      </c>
      <c r="BE448" s="5">
        <f t="shared" si="236"/>
        <v>811.17677927323041</v>
      </c>
      <c r="BF448" s="5">
        <f t="shared" si="237"/>
        <v>929.6699867411412</v>
      </c>
      <c r="BG448" s="5">
        <f t="shared" si="238"/>
        <v>884.41880804612333</v>
      </c>
      <c r="BH448" s="5">
        <f t="shared" si="239"/>
        <v>987.88136594032687</v>
      </c>
      <c r="BI448" s="5">
        <f t="shared" si="240"/>
        <v>820.31076064158799</v>
      </c>
      <c r="BJ448" s="5">
        <f t="shared" si="241"/>
        <v>829.72230467576128</v>
      </c>
      <c r="BK448" s="5">
        <f t="shared" si="242"/>
        <v>918.76317032538748</v>
      </c>
      <c r="BL448" s="5">
        <f t="shared" si="243"/>
        <v>964.29329018775672</v>
      </c>
      <c r="BM448" s="5">
        <f t="shared" si="244"/>
        <v>1058.0237746621237</v>
      </c>
      <c r="BN448" s="5">
        <f t="shared" si="245"/>
        <v>1229.5849208145048</v>
      </c>
      <c r="BO448" s="5">
        <f t="shared" si="246"/>
        <v>1154.0879476428393</v>
      </c>
    </row>
    <row r="449" spans="1:67" x14ac:dyDescent="0.3">
      <c r="A449">
        <f t="shared" si="247"/>
        <v>445</v>
      </c>
      <c r="B449">
        <f t="shared" si="216"/>
        <v>471</v>
      </c>
      <c r="C449" s="5">
        <f>AU449*EXP('Capital Market Assumptions'!$B$22+'Capital Market Assumptions'!$B$23*'Random Draws'!B448)</f>
        <v>462.35590913697922</v>
      </c>
      <c r="D449" s="5">
        <f>AV449*EXP('Capital Market Assumptions'!$B$22+'Capital Market Assumptions'!$B$23*'Random Draws'!C448)</f>
        <v>467.19070247409331</v>
      </c>
      <c r="E449" s="5">
        <f>AW449*EXP('Capital Market Assumptions'!$B$22+'Capital Market Assumptions'!$B$23*'Random Draws'!D448)</f>
        <v>543.15546472381709</v>
      </c>
      <c r="F449" s="5">
        <f>AX449*EXP('Capital Market Assumptions'!$B$22+'Capital Market Assumptions'!$B$23*'Random Draws'!E448)</f>
        <v>569.75686201789733</v>
      </c>
      <c r="G449" s="5">
        <f>AY449*EXP('Capital Market Assumptions'!$B$22+'Capital Market Assumptions'!$B$23*'Random Draws'!F448)</f>
        <v>532.00506734105204</v>
      </c>
      <c r="H449" s="5">
        <f>AZ449*EXP('Capital Market Assumptions'!$B$22+'Capital Market Assumptions'!$B$23*'Random Draws'!G448)</f>
        <v>546.93244663554572</v>
      </c>
      <c r="I449" s="5">
        <f>BA449*EXP('Capital Market Assumptions'!$B$22+'Capital Market Assumptions'!$B$23*'Random Draws'!H448)</f>
        <v>549.4308152835182</v>
      </c>
      <c r="J449" s="5">
        <f>BB449*EXP('Capital Market Assumptions'!$B$22+'Capital Market Assumptions'!$B$23*'Random Draws'!I448)</f>
        <v>750.97484005514207</v>
      </c>
      <c r="K449" s="5">
        <f>BC449*EXP('Capital Market Assumptions'!$B$22+'Capital Market Assumptions'!$B$23*'Random Draws'!J448)</f>
        <v>680.07837339242462</v>
      </c>
      <c r="L449" s="5">
        <f>BD449*EXP('Capital Market Assumptions'!$B$22+'Capital Market Assumptions'!$B$23*'Random Draws'!K448)</f>
        <v>650.2840491877181</v>
      </c>
      <c r="M449" s="5">
        <f>BE449*EXP('Capital Market Assumptions'!$B$22+'Capital Market Assumptions'!$B$23*'Random Draws'!L448)</f>
        <v>642.82597177783725</v>
      </c>
      <c r="N449" s="5">
        <f>BF449*EXP('Capital Market Assumptions'!$B$22+'Capital Market Assumptions'!$B$23*'Random Draws'!M448)</f>
        <v>688.43597848079162</v>
      </c>
      <c r="O449" s="5">
        <f>BG449*EXP('Capital Market Assumptions'!$B$22+'Capital Market Assumptions'!$B$23*'Random Draws'!N448)</f>
        <v>794.65385218059339</v>
      </c>
      <c r="P449" s="5">
        <f>BH449*EXP('Capital Market Assumptions'!$B$22+'Capital Market Assumptions'!$B$23*'Random Draws'!O448)</f>
        <v>900.9902535690868</v>
      </c>
      <c r="Q449" s="5">
        <f>BI449*EXP('Capital Market Assumptions'!$B$22+'Capital Market Assumptions'!$B$23*'Random Draws'!P448)</f>
        <v>927.79550810165802</v>
      </c>
      <c r="R449" s="5">
        <f>BJ449*EXP('Capital Market Assumptions'!$B$22+'Capital Market Assumptions'!$B$23*'Random Draws'!Q448)</f>
        <v>1079.7263877814657</v>
      </c>
      <c r="S449" s="5">
        <f>BK449*EXP('Capital Market Assumptions'!$B$22+'Capital Market Assumptions'!$B$23*'Random Draws'!R448)</f>
        <v>1203.766917109119</v>
      </c>
      <c r="T449" s="5">
        <f>BL449*EXP('Capital Market Assumptions'!$B$22+'Capital Market Assumptions'!$B$23*'Random Draws'!S448)</f>
        <v>1231.465520796427</v>
      </c>
      <c r="U449" s="5">
        <f>BM449*EXP('Capital Market Assumptions'!$B$22+'Capital Market Assumptions'!$B$23*'Random Draws'!T448)</f>
        <v>1292.7276296140456</v>
      </c>
      <c r="V449" s="5">
        <f>BN449*EXP('Capital Market Assumptions'!$B$22+'Capital Market Assumptions'!$B$23*'Random Draws'!U448)</f>
        <v>1409.963363334587</v>
      </c>
      <c r="X449">
        <f t="shared" si="217"/>
        <v>4.2999999999999261E-2</v>
      </c>
      <c r="Y449">
        <f t="shared" si="218"/>
        <v>1.0600000000000023</v>
      </c>
      <c r="Z449">
        <f t="shared" si="219"/>
        <v>2.0930000000000035</v>
      </c>
      <c r="AA449">
        <f t="shared" si="220"/>
        <v>3.1530000000000058</v>
      </c>
      <c r="AB449">
        <f t="shared" si="221"/>
        <v>4.2659999999999911</v>
      </c>
      <c r="AC449">
        <f t="shared" si="222"/>
        <v>5.3020000000000067</v>
      </c>
      <c r="AD449">
        <f t="shared" si="223"/>
        <v>6.3569999999999993</v>
      </c>
      <c r="AE449">
        <f t="shared" si="224"/>
        <v>7.3900000000000006</v>
      </c>
      <c r="AF449">
        <f t="shared" si="225"/>
        <v>8.3549999999999898</v>
      </c>
      <c r="AG449">
        <f t="shared" si="226"/>
        <v>9.2480000000000047</v>
      </c>
      <c r="AH449">
        <v>9.9540000000000006</v>
      </c>
      <c r="AI449">
        <v>10.536</v>
      </c>
      <c r="AJ449">
        <v>11.061999999999999</v>
      </c>
      <c r="AK449">
        <v>11.587</v>
      </c>
      <c r="AL449">
        <v>12.256</v>
      </c>
      <c r="AM449">
        <v>12.815</v>
      </c>
      <c r="AN449">
        <v>13.287000000000001</v>
      </c>
      <c r="AO449">
        <v>13.785</v>
      </c>
      <c r="AP449">
        <v>14.218999999999999</v>
      </c>
      <c r="AQ449">
        <v>14.718999999999999</v>
      </c>
      <c r="AS449">
        <f t="shared" si="250"/>
        <v>471</v>
      </c>
      <c r="AT449">
        <f t="shared" si="250"/>
        <v>471</v>
      </c>
      <c r="AU449">
        <f t="shared" si="250"/>
        <v>471</v>
      </c>
      <c r="AV449" s="5">
        <f t="shared" si="227"/>
        <v>462.31290913697921</v>
      </c>
      <c r="AW449" s="5">
        <f t="shared" si="228"/>
        <v>466.13070247409331</v>
      </c>
      <c r="AX449" s="5">
        <f t="shared" si="229"/>
        <v>541.06246472381713</v>
      </c>
      <c r="AY449" s="5">
        <f t="shared" si="230"/>
        <v>566.60386201789731</v>
      </c>
      <c r="AZ449" s="5">
        <f t="shared" si="231"/>
        <v>527.73906734105208</v>
      </c>
      <c r="BA449" s="5">
        <f t="shared" si="232"/>
        <v>541.6304466355457</v>
      </c>
      <c r="BB449" s="5">
        <f t="shared" si="233"/>
        <v>543.07381528351823</v>
      </c>
      <c r="BC449" s="5">
        <f t="shared" si="234"/>
        <v>743.58484005514208</v>
      </c>
      <c r="BD449" s="5">
        <f t="shared" si="235"/>
        <v>671.72337339242461</v>
      </c>
      <c r="BE449" s="5">
        <f t="shared" si="236"/>
        <v>641.03604918771805</v>
      </c>
      <c r="BF449" s="5">
        <f t="shared" si="237"/>
        <v>632.8719717778373</v>
      </c>
      <c r="BG449" s="5">
        <f t="shared" si="238"/>
        <v>677.89997848079167</v>
      </c>
      <c r="BH449" s="5">
        <f t="shared" si="239"/>
        <v>783.59185218059338</v>
      </c>
      <c r="BI449" s="5">
        <f t="shared" si="240"/>
        <v>889.40325356908681</v>
      </c>
      <c r="BJ449" s="5">
        <f t="shared" si="241"/>
        <v>915.53950810165804</v>
      </c>
      <c r="BK449" s="5">
        <f t="shared" si="242"/>
        <v>1066.9113877814657</v>
      </c>
      <c r="BL449" s="5">
        <f t="shared" si="243"/>
        <v>1190.479917109119</v>
      </c>
      <c r="BM449" s="5">
        <f t="shared" si="244"/>
        <v>1217.6805207964269</v>
      </c>
      <c r="BN449" s="5">
        <f t="shared" si="245"/>
        <v>1278.5086296140455</v>
      </c>
      <c r="BO449" s="5">
        <f t="shared" si="246"/>
        <v>1395.244363334587</v>
      </c>
    </row>
    <row r="450" spans="1:67" x14ac:dyDescent="0.3">
      <c r="A450">
        <f t="shared" si="247"/>
        <v>446</v>
      </c>
      <c r="B450">
        <f t="shared" si="216"/>
        <v>471</v>
      </c>
      <c r="C450" s="5">
        <f>AU450*EXP('Capital Market Assumptions'!$B$22+'Capital Market Assumptions'!$B$23*'Random Draws'!B449)</f>
        <v>602.05925481333884</v>
      </c>
      <c r="D450" s="5">
        <f>AV450*EXP('Capital Market Assumptions'!$B$22+'Capital Market Assumptions'!$B$23*'Random Draws'!C449)</f>
        <v>700.25485617217259</v>
      </c>
      <c r="E450" s="5">
        <f>AW450*EXP('Capital Market Assumptions'!$B$22+'Capital Market Assumptions'!$B$23*'Random Draws'!D449)</f>
        <v>630.96336344138308</v>
      </c>
      <c r="F450" s="5">
        <f>AX450*EXP('Capital Market Assumptions'!$B$22+'Capital Market Assumptions'!$B$23*'Random Draws'!E449)</f>
        <v>631.94955699507398</v>
      </c>
      <c r="G450" s="5">
        <f>AY450*EXP('Capital Market Assumptions'!$B$22+'Capital Market Assumptions'!$B$23*'Random Draws'!F449)</f>
        <v>594.095322555547</v>
      </c>
      <c r="H450" s="5">
        <f>AZ450*EXP('Capital Market Assumptions'!$B$22+'Capital Market Assumptions'!$B$23*'Random Draws'!G449)</f>
        <v>485.54469793547599</v>
      </c>
      <c r="I450" s="5">
        <f>BA450*EXP('Capital Market Assumptions'!$B$22+'Capital Market Assumptions'!$B$23*'Random Draws'!H449)</f>
        <v>533.9095826731367</v>
      </c>
      <c r="J450" s="5">
        <f>BB450*EXP('Capital Market Assumptions'!$B$22+'Capital Market Assumptions'!$B$23*'Random Draws'!I449)</f>
        <v>571.43478519256576</v>
      </c>
      <c r="K450" s="5">
        <f>BC450*EXP('Capital Market Assumptions'!$B$22+'Capital Market Assumptions'!$B$23*'Random Draws'!J449)</f>
        <v>584.07610428874773</v>
      </c>
      <c r="L450" s="5">
        <f>BD450*EXP('Capital Market Assumptions'!$B$22+'Capital Market Assumptions'!$B$23*'Random Draws'!K449)</f>
        <v>826.25440214364846</v>
      </c>
      <c r="M450" s="5">
        <f>BE450*EXP('Capital Market Assumptions'!$B$22+'Capital Market Assumptions'!$B$23*'Random Draws'!L449)</f>
        <v>857.2588508289524</v>
      </c>
      <c r="N450" s="5">
        <f>BF450*EXP('Capital Market Assumptions'!$B$22+'Capital Market Assumptions'!$B$23*'Random Draws'!M449)</f>
        <v>993.50499765553684</v>
      </c>
      <c r="O450" s="5">
        <f>BG450*EXP('Capital Market Assumptions'!$B$22+'Capital Market Assumptions'!$B$23*'Random Draws'!N449)</f>
        <v>940.13393487867506</v>
      </c>
      <c r="P450" s="5">
        <f>BH450*EXP('Capital Market Assumptions'!$B$22+'Capital Market Assumptions'!$B$23*'Random Draws'!O449)</f>
        <v>1097.8336045610445</v>
      </c>
      <c r="Q450" s="5">
        <f>BI450*EXP('Capital Market Assumptions'!$B$22+'Capital Market Assumptions'!$B$23*'Random Draws'!P449)</f>
        <v>1110.3352126329848</v>
      </c>
      <c r="R450" s="5">
        <f>BJ450*EXP('Capital Market Assumptions'!$B$22+'Capital Market Assumptions'!$B$23*'Random Draws'!Q449)</f>
        <v>1260.1526229895708</v>
      </c>
      <c r="S450" s="5">
        <f>BK450*EXP('Capital Market Assumptions'!$B$22+'Capital Market Assumptions'!$B$23*'Random Draws'!R449)</f>
        <v>1357.3010957377296</v>
      </c>
      <c r="T450" s="5">
        <f>BL450*EXP('Capital Market Assumptions'!$B$22+'Capital Market Assumptions'!$B$23*'Random Draws'!S449)</f>
        <v>1380.48232311177</v>
      </c>
      <c r="U450" s="5">
        <f>BM450*EXP('Capital Market Assumptions'!$B$22+'Capital Market Assumptions'!$B$23*'Random Draws'!T449)</f>
        <v>1145.4717969171174</v>
      </c>
      <c r="V450" s="5">
        <f>BN450*EXP('Capital Market Assumptions'!$B$22+'Capital Market Assumptions'!$B$23*'Random Draws'!U449)</f>
        <v>1238.2155516895805</v>
      </c>
      <c r="X450">
        <f t="shared" si="217"/>
        <v>4.2999999999999261E-2</v>
      </c>
      <c r="Y450">
        <f t="shared" si="218"/>
        <v>1.0600000000000023</v>
      </c>
      <c r="Z450">
        <f t="shared" si="219"/>
        <v>2.0930000000000035</v>
      </c>
      <c r="AA450">
        <f t="shared" si="220"/>
        <v>3.1530000000000058</v>
      </c>
      <c r="AB450">
        <f t="shared" si="221"/>
        <v>4.2659999999999911</v>
      </c>
      <c r="AC450">
        <f t="shared" si="222"/>
        <v>5.3020000000000067</v>
      </c>
      <c r="AD450">
        <f t="shared" si="223"/>
        <v>6.3569999999999993</v>
      </c>
      <c r="AE450">
        <f t="shared" si="224"/>
        <v>7.3900000000000006</v>
      </c>
      <c r="AF450">
        <f t="shared" si="225"/>
        <v>8.3549999999999898</v>
      </c>
      <c r="AG450">
        <f t="shared" si="226"/>
        <v>9.2480000000000047</v>
      </c>
      <c r="AH450">
        <v>9.9540000000000006</v>
      </c>
      <c r="AI450">
        <v>10.536</v>
      </c>
      <c r="AJ450">
        <v>11.061999999999999</v>
      </c>
      <c r="AK450">
        <v>11.587</v>
      </c>
      <c r="AL450">
        <v>12.256</v>
      </c>
      <c r="AM450">
        <v>12.815</v>
      </c>
      <c r="AN450">
        <v>13.287000000000001</v>
      </c>
      <c r="AO450">
        <v>13.785</v>
      </c>
      <c r="AP450">
        <v>14.218999999999999</v>
      </c>
      <c r="AQ450">
        <v>14.718999999999999</v>
      </c>
      <c r="AS450">
        <f t="shared" si="250"/>
        <v>471</v>
      </c>
      <c r="AT450">
        <f t="shared" si="250"/>
        <v>471</v>
      </c>
      <c r="AU450">
        <f t="shared" si="250"/>
        <v>471</v>
      </c>
      <c r="AV450" s="5">
        <f t="shared" si="227"/>
        <v>602.01625481333883</v>
      </c>
      <c r="AW450" s="5">
        <f t="shared" si="228"/>
        <v>699.19485617217265</v>
      </c>
      <c r="AX450" s="5">
        <f t="shared" si="229"/>
        <v>628.87036344138312</v>
      </c>
      <c r="AY450" s="5">
        <f t="shared" si="230"/>
        <v>628.79655699507396</v>
      </c>
      <c r="AZ450" s="5">
        <f t="shared" si="231"/>
        <v>589.82932255554704</v>
      </c>
      <c r="BA450" s="5">
        <f t="shared" si="232"/>
        <v>480.24269793547597</v>
      </c>
      <c r="BB450" s="5">
        <f t="shared" si="233"/>
        <v>527.55258267313673</v>
      </c>
      <c r="BC450" s="5">
        <f t="shared" si="234"/>
        <v>564.04478519256577</v>
      </c>
      <c r="BD450" s="5">
        <f t="shared" si="235"/>
        <v>575.72110428874771</v>
      </c>
      <c r="BE450" s="5">
        <f t="shared" si="236"/>
        <v>817.00640214364842</v>
      </c>
      <c r="BF450" s="5">
        <f t="shared" si="237"/>
        <v>847.30485082895245</v>
      </c>
      <c r="BG450" s="5">
        <f t="shared" si="238"/>
        <v>982.9689976555369</v>
      </c>
      <c r="BH450" s="5">
        <f t="shared" si="239"/>
        <v>929.07193487867505</v>
      </c>
      <c r="BI450" s="5">
        <f t="shared" si="240"/>
        <v>1086.2466045610445</v>
      </c>
      <c r="BJ450" s="5">
        <f t="shared" si="241"/>
        <v>1098.0792126329848</v>
      </c>
      <c r="BK450" s="5">
        <f t="shared" si="242"/>
        <v>1247.3376229895707</v>
      </c>
      <c r="BL450" s="5">
        <f t="shared" si="243"/>
        <v>1344.0140957377296</v>
      </c>
      <c r="BM450" s="5">
        <f t="shared" si="244"/>
        <v>1366.6973231117699</v>
      </c>
      <c r="BN450" s="5">
        <f t="shared" si="245"/>
        <v>1131.2527969171174</v>
      </c>
      <c r="BO450" s="5">
        <f t="shared" si="246"/>
        <v>1223.4965516895804</v>
      </c>
    </row>
    <row r="451" spans="1:67" x14ac:dyDescent="0.3">
      <c r="A451">
        <f t="shared" si="247"/>
        <v>447</v>
      </c>
      <c r="B451">
        <f t="shared" si="216"/>
        <v>471</v>
      </c>
      <c r="C451" s="5">
        <f>AU451*EXP('Capital Market Assumptions'!$B$22+'Capital Market Assumptions'!$B$23*'Random Draws'!B450)</f>
        <v>502.73689080781014</v>
      </c>
      <c r="D451" s="5">
        <f>AV451*EXP('Capital Market Assumptions'!$B$22+'Capital Market Assumptions'!$B$23*'Random Draws'!C450)</f>
        <v>546.16101097801368</v>
      </c>
      <c r="E451" s="5">
        <f>AW451*EXP('Capital Market Assumptions'!$B$22+'Capital Market Assumptions'!$B$23*'Random Draws'!D450)</f>
        <v>592.62839493762897</v>
      </c>
      <c r="F451" s="5">
        <f>AX451*EXP('Capital Market Assumptions'!$B$22+'Capital Market Assumptions'!$B$23*'Random Draws'!E450)</f>
        <v>759.98910195098676</v>
      </c>
      <c r="G451" s="5">
        <f>AY451*EXP('Capital Market Assumptions'!$B$22+'Capital Market Assumptions'!$B$23*'Random Draws'!F450)</f>
        <v>800.86925577890634</v>
      </c>
      <c r="H451" s="5">
        <f>AZ451*EXP('Capital Market Assumptions'!$B$22+'Capital Market Assumptions'!$B$23*'Random Draws'!G450)</f>
        <v>842.9679372913713</v>
      </c>
      <c r="I451" s="5">
        <f>BA451*EXP('Capital Market Assumptions'!$B$22+'Capital Market Assumptions'!$B$23*'Random Draws'!H450)</f>
        <v>829.62271204516799</v>
      </c>
      <c r="J451" s="5">
        <f>BB451*EXP('Capital Market Assumptions'!$B$22+'Capital Market Assumptions'!$B$23*'Random Draws'!I450)</f>
        <v>954.10936049468921</v>
      </c>
      <c r="K451" s="5">
        <f>BC451*EXP('Capital Market Assumptions'!$B$22+'Capital Market Assumptions'!$B$23*'Random Draws'!J450)</f>
        <v>1023.8268235226557</v>
      </c>
      <c r="L451" s="5">
        <f>BD451*EXP('Capital Market Assumptions'!$B$22+'Capital Market Assumptions'!$B$23*'Random Draws'!K450)</f>
        <v>1000.4839399241598</v>
      </c>
      <c r="M451" s="5">
        <f>BE451*EXP('Capital Market Assumptions'!$B$22+'Capital Market Assumptions'!$B$23*'Random Draws'!L450)</f>
        <v>1178.174824283981</v>
      </c>
      <c r="N451" s="5">
        <f>BF451*EXP('Capital Market Assumptions'!$B$22+'Capital Market Assumptions'!$B$23*'Random Draws'!M450)</f>
        <v>1221.6367914120547</v>
      </c>
      <c r="O451" s="5">
        <f>BG451*EXP('Capital Market Assumptions'!$B$22+'Capital Market Assumptions'!$B$23*'Random Draws'!N450)</f>
        <v>1246.5929278733547</v>
      </c>
      <c r="P451" s="5">
        <f>BH451*EXP('Capital Market Assumptions'!$B$22+'Capital Market Assumptions'!$B$23*'Random Draws'!O450)</f>
        <v>1235.6335026071913</v>
      </c>
      <c r="Q451" s="5">
        <f>BI451*EXP('Capital Market Assumptions'!$B$22+'Capital Market Assumptions'!$B$23*'Random Draws'!P450)</f>
        <v>1244.8735983911436</v>
      </c>
      <c r="R451" s="5">
        <f>BJ451*EXP('Capital Market Assumptions'!$B$22+'Capital Market Assumptions'!$B$23*'Random Draws'!Q450)</f>
        <v>1364.3529246099736</v>
      </c>
      <c r="S451" s="5">
        <f>BK451*EXP('Capital Market Assumptions'!$B$22+'Capital Market Assumptions'!$B$23*'Random Draws'!R450)</f>
        <v>1544.0406385051215</v>
      </c>
      <c r="T451" s="5">
        <f>BL451*EXP('Capital Market Assumptions'!$B$22+'Capital Market Assumptions'!$B$23*'Random Draws'!S450)</f>
        <v>1990.1271864663331</v>
      </c>
      <c r="U451" s="5">
        <f>BM451*EXP('Capital Market Assumptions'!$B$22+'Capital Market Assumptions'!$B$23*'Random Draws'!T450)</f>
        <v>2047.3586667615743</v>
      </c>
      <c r="V451" s="5">
        <f>BN451*EXP('Capital Market Assumptions'!$B$22+'Capital Market Assumptions'!$B$23*'Random Draws'!U450)</f>
        <v>1754.8647832909735</v>
      </c>
      <c r="X451">
        <f t="shared" si="217"/>
        <v>4.2999999999999261E-2</v>
      </c>
      <c r="Y451">
        <f t="shared" si="218"/>
        <v>1.0600000000000023</v>
      </c>
      <c r="Z451">
        <f t="shared" si="219"/>
        <v>2.0930000000000035</v>
      </c>
      <c r="AA451">
        <f t="shared" si="220"/>
        <v>3.1530000000000058</v>
      </c>
      <c r="AB451">
        <f t="shared" si="221"/>
        <v>4.2659999999999911</v>
      </c>
      <c r="AC451">
        <f t="shared" si="222"/>
        <v>5.3020000000000067</v>
      </c>
      <c r="AD451">
        <f t="shared" si="223"/>
        <v>6.3569999999999993</v>
      </c>
      <c r="AE451">
        <f t="shared" si="224"/>
        <v>7.3900000000000006</v>
      </c>
      <c r="AF451">
        <f t="shared" si="225"/>
        <v>8.3549999999999898</v>
      </c>
      <c r="AG451">
        <f t="shared" si="226"/>
        <v>9.2480000000000047</v>
      </c>
      <c r="AH451">
        <v>9.9540000000000006</v>
      </c>
      <c r="AI451">
        <v>10.536</v>
      </c>
      <c r="AJ451">
        <v>11.061999999999999</v>
      </c>
      <c r="AK451">
        <v>11.587</v>
      </c>
      <c r="AL451">
        <v>12.256</v>
      </c>
      <c r="AM451">
        <v>12.815</v>
      </c>
      <c r="AN451">
        <v>13.287000000000001</v>
      </c>
      <c r="AO451">
        <v>13.785</v>
      </c>
      <c r="AP451">
        <v>14.218999999999999</v>
      </c>
      <c r="AQ451">
        <v>14.718999999999999</v>
      </c>
      <c r="AS451">
        <f t="shared" si="250"/>
        <v>471</v>
      </c>
      <c r="AT451">
        <f t="shared" si="250"/>
        <v>471</v>
      </c>
      <c r="AU451">
        <f t="shared" si="250"/>
        <v>471</v>
      </c>
      <c r="AV451" s="5">
        <f t="shared" si="227"/>
        <v>502.69389080781013</v>
      </c>
      <c r="AW451" s="5">
        <f t="shared" si="228"/>
        <v>545.10101097801362</v>
      </c>
      <c r="AX451" s="5">
        <f t="shared" si="229"/>
        <v>590.53539493762901</v>
      </c>
      <c r="AY451" s="5">
        <f t="shared" si="230"/>
        <v>756.83610195098674</v>
      </c>
      <c r="AZ451" s="5">
        <f t="shared" si="231"/>
        <v>796.60325577890637</v>
      </c>
      <c r="BA451" s="5">
        <f t="shared" si="232"/>
        <v>837.66593729137128</v>
      </c>
      <c r="BB451" s="5">
        <f t="shared" si="233"/>
        <v>823.26571204516802</v>
      </c>
      <c r="BC451" s="5">
        <f t="shared" si="234"/>
        <v>946.71936049468923</v>
      </c>
      <c r="BD451" s="5">
        <f t="shared" si="235"/>
        <v>1015.4718235226557</v>
      </c>
      <c r="BE451" s="5">
        <f t="shared" si="236"/>
        <v>991.23593992415977</v>
      </c>
      <c r="BF451" s="5">
        <f t="shared" si="237"/>
        <v>1168.2208242839811</v>
      </c>
      <c r="BG451" s="5">
        <f t="shared" si="238"/>
        <v>1211.1007914120546</v>
      </c>
      <c r="BH451" s="5">
        <f t="shared" si="239"/>
        <v>1235.5309278733548</v>
      </c>
      <c r="BI451" s="5">
        <f t="shared" si="240"/>
        <v>1224.0465026071913</v>
      </c>
      <c r="BJ451" s="5">
        <f t="shared" si="241"/>
        <v>1232.6175983911435</v>
      </c>
      <c r="BK451" s="5">
        <f t="shared" si="242"/>
        <v>1351.5379246099735</v>
      </c>
      <c r="BL451" s="5">
        <f t="shared" si="243"/>
        <v>1530.7536385051214</v>
      </c>
      <c r="BM451" s="5">
        <f t="shared" si="244"/>
        <v>1976.342186466333</v>
      </c>
      <c r="BN451" s="5">
        <f t="shared" si="245"/>
        <v>2033.1396667615743</v>
      </c>
      <c r="BO451" s="5">
        <f t="shared" si="246"/>
        <v>1740.1457832909734</v>
      </c>
    </row>
    <row r="452" spans="1:67" x14ac:dyDescent="0.3">
      <c r="A452">
        <f t="shared" si="247"/>
        <v>448</v>
      </c>
      <c r="B452">
        <f t="shared" si="216"/>
        <v>471</v>
      </c>
      <c r="C452" s="5">
        <f>AU452*EXP('Capital Market Assumptions'!$B$22+'Capital Market Assumptions'!$B$23*'Random Draws'!B451)</f>
        <v>610.5090563302083</v>
      </c>
      <c r="D452" s="5">
        <f>AV452*EXP('Capital Market Assumptions'!$B$22+'Capital Market Assumptions'!$B$23*'Random Draws'!C451)</f>
        <v>647.58318919349654</v>
      </c>
      <c r="E452" s="5">
        <f>AW452*EXP('Capital Market Assumptions'!$B$22+'Capital Market Assumptions'!$B$23*'Random Draws'!D451)</f>
        <v>781.1083459199383</v>
      </c>
      <c r="F452" s="5">
        <f>AX452*EXP('Capital Market Assumptions'!$B$22+'Capital Market Assumptions'!$B$23*'Random Draws'!E451)</f>
        <v>820.72962601505697</v>
      </c>
      <c r="G452" s="5">
        <f>AY452*EXP('Capital Market Assumptions'!$B$22+'Capital Market Assumptions'!$B$23*'Random Draws'!F451)</f>
        <v>848.41050806641226</v>
      </c>
      <c r="H452" s="5">
        <f>AZ452*EXP('Capital Market Assumptions'!$B$22+'Capital Market Assumptions'!$B$23*'Random Draws'!G451)</f>
        <v>996.25553087816184</v>
      </c>
      <c r="I452" s="5">
        <f>BA452*EXP('Capital Market Assumptions'!$B$22+'Capital Market Assumptions'!$B$23*'Random Draws'!H451)</f>
        <v>1187.8433187795952</v>
      </c>
      <c r="J452" s="5">
        <f>BB452*EXP('Capital Market Assumptions'!$B$22+'Capital Market Assumptions'!$B$23*'Random Draws'!I451)</f>
        <v>1305.9166267075298</v>
      </c>
      <c r="K452" s="5">
        <f>BC452*EXP('Capital Market Assumptions'!$B$22+'Capital Market Assumptions'!$B$23*'Random Draws'!J451)</f>
        <v>1389.3911142767165</v>
      </c>
      <c r="L452" s="5">
        <f>BD452*EXP('Capital Market Assumptions'!$B$22+'Capital Market Assumptions'!$B$23*'Random Draws'!K451)</f>
        <v>1338.7111206007967</v>
      </c>
      <c r="M452" s="5">
        <f>BE452*EXP('Capital Market Assumptions'!$B$22+'Capital Market Assumptions'!$B$23*'Random Draws'!L451)</f>
        <v>1237.1221587836803</v>
      </c>
      <c r="N452" s="5">
        <f>BF452*EXP('Capital Market Assumptions'!$B$22+'Capital Market Assumptions'!$B$23*'Random Draws'!M451)</f>
        <v>1608.5719946448451</v>
      </c>
      <c r="O452" s="5">
        <f>BG452*EXP('Capital Market Assumptions'!$B$22+'Capital Market Assumptions'!$B$23*'Random Draws'!N451)</f>
        <v>1729.8744930335884</v>
      </c>
      <c r="P452" s="5">
        <f>BH452*EXP('Capital Market Assumptions'!$B$22+'Capital Market Assumptions'!$B$23*'Random Draws'!O451)</f>
        <v>1620.167264996865</v>
      </c>
      <c r="Q452" s="5">
        <f>BI452*EXP('Capital Market Assumptions'!$B$22+'Capital Market Assumptions'!$B$23*'Random Draws'!P451)</f>
        <v>1945.4014646862481</v>
      </c>
      <c r="R452" s="5">
        <f>BJ452*EXP('Capital Market Assumptions'!$B$22+'Capital Market Assumptions'!$B$23*'Random Draws'!Q451)</f>
        <v>2012.0625935235003</v>
      </c>
      <c r="S452" s="5">
        <f>BK452*EXP('Capital Market Assumptions'!$B$22+'Capital Market Assumptions'!$B$23*'Random Draws'!R451)</f>
        <v>2108.7786259560307</v>
      </c>
      <c r="T452" s="5">
        <f>BL452*EXP('Capital Market Assumptions'!$B$22+'Capital Market Assumptions'!$B$23*'Random Draws'!S451)</f>
        <v>2012.79073711365</v>
      </c>
      <c r="U452" s="5">
        <f>BM452*EXP('Capital Market Assumptions'!$B$22+'Capital Market Assumptions'!$B$23*'Random Draws'!T451)</f>
        <v>2355.9774032710716</v>
      </c>
      <c r="V452" s="5">
        <f>BN452*EXP('Capital Market Assumptions'!$B$22+'Capital Market Assumptions'!$B$23*'Random Draws'!U451)</f>
        <v>2494.7461131506693</v>
      </c>
      <c r="X452">
        <f t="shared" si="217"/>
        <v>4.2999999999999261E-2</v>
      </c>
      <c r="Y452">
        <f t="shared" si="218"/>
        <v>1.0600000000000023</v>
      </c>
      <c r="Z452">
        <f t="shared" si="219"/>
        <v>2.0930000000000035</v>
      </c>
      <c r="AA452">
        <f t="shared" si="220"/>
        <v>3.1530000000000058</v>
      </c>
      <c r="AB452">
        <f t="shared" si="221"/>
        <v>4.2659999999999911</v>
      </c>
      <c r="AC452">
        <f t="shared" si="222"/>
        <v>5.3020000000000067</v>
      </c>
      <c r="AD452">
        <f t="shared" si="223"/>
        <v>6.3569999999999993</v>
      </c>
      <c r="AE452">
        <f t="shared" si="224"/>
        <v>7.3900000000000006</v>
      </c>
      <c r="AF452">
        <f t="shared" si="225"/>
        <v>8.3549999999999898</v>
      </c>
      <c r="AG452">
        <f t="shared" si="226"/>
        <v>9.2480000000000047</v>
      </c>
      <c r="AH452">
        <v>9.9540000000000006</v>
      </c>
      <c r="AI452">
        <v>10.536</v>
      </c>
      <c r="AJ452">
        <v>11.061999999999999</v>
      </c>
      <c r="AK452">
        <v>11.587</v>
      </c>
      <c r="AL452">
        <v>12.256</v>
      </c>
      <c r="AM452">
        <v>12.815</v>
      </c>
      <c r="AN452">
        <v>13.287000000000001</v>
      </c>
      <c r="AO452">
        <v>13.785</v>
      </c>
      <c r="AP452">
        <v>14.218999999999999</v>
      </c>
      <c r="AQ452">
        <v>14.718999999999999</v>
      </c>
      <c r="AS452">
        <f t="shared" si="250"/>
        <v>471</v>
      </c>
      <c r="AT452">
        <f t="shared" si="250"/>
        <v>471</v>
      </c>
      <c r="AU452">
        <f t="shared" si="250"/>
        <v>471</v>
      </c>
      <c r="AV452" s="5">
        <f t="shared" si="227"/>
        <v>610.46605633020829</v>
      </c>
      <c r="AW452" s="5">
        <f t="shared" si="228"/>
        <v>646.52318919349659</v>
      </c>
      <c r="AX452" s="5">
        <f t="shared" si="229"/>
        <v>779.01534591993834</v>
      </c>
      <c r="AY452" s="5">
        <f t="shared" si="230"/>
        <v>817.57662601505695</v>
      </c>
      <c r="AZ452" s="5">
        <f t="shared" si="231"/>
        <v>844.1445080664123</v>
      </c>
      <c r="BA452" s="5">
        <f t="shared" si="232"/>
        <v>990.95353087816181</v>
      </c>
      <c r="BB452" s="5">
        <f t="shared" si="233"/>
        <v>1181.4863187795952</v>
      </c>
      <c r="BC452" s="5">
        <f t="shared" si="234"/>
        <v>1298.5266267075297</v>
      </c>
      <c r="BD452" s="5">
        <f t="shared" si="235"/>
        <v>1381.0361142767165</v>
      </c>
      <c r="BE452" s="5">
        <f t="shared" si="236"/>
        <v>1329.4631206007966</v>
      </c>
      <c r="BF452" s="5">
        <f t="shared" si="237"/>
        <v>1227.1681587836804</v>
      </c>
      <c r="BG452" s="5">
        <f t="shared" si="238"/>
        <v>1598.035994644845</v>
      </c>
      <c r="BH452" s="5">
        <f t="shared" si="239"/>
        <v>1718.8124930335885</v>
      </c>
      <c r="BI452" s="5">
        <f t="shared" si="240"/>
        <v>1608.580264996865</v>
      </c>
      <c r="BJ452" s="5">
        <f t="shared" si="241"/>
        <v>1933.145464686248</v>
      </c>
      <c r="BK452" s="5">
        <f t="shared" si="242"/>
        <v>1999.2475935235002</v>
      </c>
      <c r="BL452" s="5">
        <f t="shared" si="243"/>
        <v>2095.4916259560309</v>
      </c>
      <c r="BM452" s="5">
        <f t="shared" si="244"/>
        <v>1999.00573711365</v>
      </c>
      <c r="BN452" s="5">
        <f t="shared" si="245"/>
        <v>2341.7584032710715</v>
      </c>
      <c r="BO452" s="5">
        <f t="shared" si="246"/>
        <v>2480.0271131506693</v>
      </c>
    </row>
    <row r="453" spans="1:67" x14ac:dyDescent="0.3">
      <c r="A453">
        <f t="shared" si="247"/>
        <v>449</v>
      </c>
      <c r="B453">
        <f t="shared" ref="B453:B516" si="251">initial_value</f>
        <v>471</v>
      </c>
      <c r="C453" s="5">
        <f>AU453*EXP('Capital Market Assumptions'!$B$22+'Capital Market Assumptions'!$B$23*'Random Draws'!B452)</f>
        <v>480.2850075824478</v>
      </c>
      <c r="D453" s="5">
        <f>AV453*EXP('Capital Market Assumptions'!$B$22+'Capital Market Assumptions'!$B$23*'Random Draws'!C452)</f>
        <v>544.24642600671223</v>
      </c>
      <c r="E453" s="5">
        <f>AW453*EXP('Capital Market Assumptions'!$B$22+'Capital Market Assumptions'!$B$23*'Random Draws'!D452)</f>
        <v>609.22554187142339</v>
      </c>
      <c r="F453" s="5">
        <f>AX453*EXP('Capital Market Assumptions'!$B$22+'Capital Market Assumptions'!$B$23*'Random Draws'!E452)</f>
        <v>568.1045441138092</v>
      </c>
      <c r="G453" s="5">
        <f>AY453*EXP('Capital Market Assumptions'!$B$22+'Capital Market Assumptions'!$B$23*'Random Draws'!F452)</f>
        <v>654.58518745847539</v>
      </c>
      <c r="H453" s="5">
        <f>AZ453*EXP('Capital Market Assumptions'!$B$22+'Capital Market Assumptions'!$B$23*'Random Draws'!G452)</f>
        <v>818.45819006150964</v>
      </c>
      <c r="I453" s="5">
        <f>BA453*EXP('Capital Market Assumptions'!$B$22+'Capital Market Assumptions'!$B$23*'Random Draws'!H452)</f>
        <v>773.88626402472698</v>
      </c>
      <c r="J453" s="5">
        <f>BB453*EXP('Capital Market Assumptions'!$B$22+'Capital Market Assumptions'!$B$23*'Random Draws'!I452)</f>
        <v>571.85640261998765</v>
      </c>
      <c r="K453" s="5">
        <f>BC453*EXP('Capital Market Assumptions'!$B$22+'Capital Market Assumptions'!$B$23*'Random Draws'!J452)</f>
        <v>608.39867474030484</v>
      </c>
      <c r="L453" s="5">
        <f>BD453*EXP('Capital Market Assumptions'!$B$22+'Capital Market Assumptions'!$B$23*'Random Draws'!K452)</f>
        <v>823.19095734399593</v>
      </c>
      <c r="M453" s="5">
        <f>BE453*EXP('Capital Market Assumptions'!$B$22+'Capital Market Assumptions'!$B$23*'Random Draws'!L452)</f>
        <v>987.48569911110167</v>
      </c>
      <c r="N453" s="5">
        <f>BF453*EXP('Capital Market Assumptions'!$B$22+'Capital Market Assumptions'!$B$23*'Random Draws'!M452)</f>
        <v>1030.2336673253242</v>
      </c>
      <c r="O453" s="5">
        <f>BG453*EXP('Capital Market Assumptions'!$B$22+'Capital Market Assumptions'!$B$23*'Random Draws'!N452)</f>
        <v>1079.493039820271</v>
      </c>
      <c r="P453" s="5">
        <f>BH453*EXP('Capital Market Assumptions'!$B$22+'Capital Market Assumptions'!$B$23*'Random Draws'!O452)</f>
        <v>1240.6818298990927</v>
      </c>
      <c r="Q453" s="5">
        <f>BI453*EXP('Capital Market Assumptions'!$B$22+'Capital Market Assumptions'!$B$23*'Random Draws'!P452)</f>
        <v>1399.8281385086696</v>
      </c>
      <c r="R453" s="5">
        <f>BJ453*EXP('Capital Market Assumptions'!$B$22+'Capital Market Assumptions'!$B$23*'Random Draws'!Q452)</f>
        <v>1182.1619159105564</v>
      </c>
      <c r="S453" s="5">
        <f>BK453*EXP('Capital Market Assumptions'!$B$22+'Capital Market Assumptions'!$B$23*'Random Draws'!R452)</f>
        <v>1112.590743245371</v>
      </c>
      <c r="T453" s="5">
        <f>BL453*EXP('Capital Market Assumptions'!$B$22+'Capital Market Assumptions'!$B$23*'Random Draws'!S452)</f>
        <v>1299.7581345281542</v>
      </c>
      <c r="U453" s="5">
        <f>BM453*EXP('Capital Market Assumptions'!$B$22+'Capital Market Assumptions'!$B$23*'Random Draws'!T452)</f>
        <v>1460.5592765878641</v>
      </c>
      <c r="V453" s="5">
        <f>BN453*EXP('Capital Market Assumptions'!$B$22+'Capital Market Assumptions'!$B$23*'Random Draws'!U452)</f>
        <v>1414.683230997784</v>
      </c>
      <c r="X453">
        <f t="shared" si="217"/>
        <v>4.2999999999999261E-2</v>
      </c>
      <c r="Y453">
        <f t="shared" si="218"/>
        <v>1.0600000000000023</v>
      </c>
      <c r="Z453">
        <f t="shared" si="219"/>
        <v>2.0930000000000035</v>
      </c>
      <c r="AA453">
        <f t="shared" si="220"/>
        <v>3.1530000000000058</v>
      </c>
      <c r="AB453">
        <f t="shared" si="221"/>
        <v>4.2659999999999911</v>
      </c>
      <c r="AC453">
        <f t="shared" si="222"/>
        <v>5.3020000000000067</v>
      </c>
      <c r="AD453">
        <f t="shared" si="223"/>
        <v>6.3569999999999993</v>
      </c>
      <c r="AE453">
        <f t="shared" si="224"/>
        <v>7.3900000000000006</v>
      </c>
      <c r="AF453">
        <f t="shared" si="225"/>
        <v>8.3549999999999898</v>
      </c>
      <c r="AG453">
        <f t="shared" si="226"/>
        <v>9.2480000000000047</v>
      </c>
      <c r="AH453">
        <v>9.9540000000000006</v>
      </c>
      <c r="AI453">
        <v>10.536</v>
      </c>
      <c r="AJ453">
        <v>11.061999999999999</v>
      </c>
      <c r="AK453">
        <v>11.587</v>
      </c>
      <c r="AL453">
        <v>12.256</v>
      </c>
      <c r="AM453">
        <v>12.815</v>
      </c>
      <c r="AN453">
        <v>13.287000000000001</v>
      </c>
      <c r="AO453">
        <v>13.785</v>
      </c>
      <c r="AP453">
        <v>14.218999999999999</v>
      </c>
      <c r="AQ453">
        <v>14.718999999999999</v>
      </c>
      <c r="AS453">
        <f t="shared" si="250"/>
        <v>471</v>
      </c>
      <c r="AT453">
        <f t="shared" si="250"/>
        <v>471</v>
      </c>
      <c r="AU453">
        <f t="shared" si="250"/>
        <v>471</v>
      </c>
      <c r="AV453" s="5">
        <f t="shared" si="227"/>
        <v>480.2420075824478</v>
      </c>
      <c r="AW453" s="5">
        <f t="shared" si="228"/>
        <v>543.18642600671228</v>
      </c>
      <c r="AX453" s="5">
        <f t="shared" si="229"/>
        <v>607.13254187142343</v>
      </c>
      <c r="AY453" s="5">
        <f t="shared" si="230"/>
        <v>564.95154411380918</v>
      </c>
      <c r="AZ453" s="5">
        <f t="shared" si="231"/>
        <v>650.31918745847543</v>
      </c>
      <c r="BA453" s="5">
        <f t="shared" si="232"/>
        <v>813.15619006150962</v>
      </c>
      <c r="BB453" s="5">
        <f t="shared" si="233"/>
        <v>767.52926402472701</v>
      </c>
      <c r="BC453" s="5">
        <f t="shared" si="234"/>
        <v>564.46640261998766</v>
      </c>
      <c r="BD453" s="5">
        <f t="shared" si="235"/>
        <v>600.04367474030482</v>
      </c>
      <c r="BE453" s="5">
        <f t="shared" si="236"/>
        <v>813.94295734399589</v>
      </c>
      <c r="BF453" s="5">
        <f t="shared" si="237"/>
        <v>977.53169911110172</v>
      </c>
      <c r="BG453" s="5">
        <f t="shared" si="238"/>
        <v>1019.6976673253242</v>
      </c>
      <c r="BH453" s="5">
        <f t="shared" si="239"/>
        <v>1068.4310398202711</v>
      </c>
      <c r="BI453" s="5">
        <f t="shared" si="240"/>
        <v>1229.0948298990927</v>
      </c>
      <c r="BJ453" s="5">
        <f t="shared" si="241"/>
        <v>1387.5721385086695</v>
      </c>
      <c r="BK453" s="5">
        <f t="shared" si="242"/>
        <v>1169.3469159105564</v>
      </c>
      <c r="BL453" s="5">
        <f t="shared" si="243"/>
        <v>1099.3037432453709</v>
      </c>
      <c r="BM453" s="5">
        <f t="shared" si="244"/>
        <v>1285.9731345281541</v>
      </c>
      <c r="BN453" s="5">
        <f t="shared" si="245"/>
        <v>1446.3402765878641</v>
      </c>
      <c r="BO453" s="5">
        <f t="shared" si="246"/>
        <v>1399.9642309977839</v>
      </c>
    </row>
    <row r="454" spans="1:67" x14ac:dyDescent="0.3">
      <c r="A454">
        <f t="shared" si="247"/>
        <v>450</v>
      </c>
      <c r="B454">
        <f t="shared" si="251"/>
        <v>471</v>
      </c>
      <c r="C454" s="5">
        <f>AU454*EXP('Capital Market Assumptions'!$B$22+'Capital Market Assumptions'!$B$23*'Random Draws'!B453)</f>
        <v>540.48648375519554</v>
      </c>
      <c r="D454" s="5">
        <f>AV454*EXP('Capital Market Assumptions'!$B$22+'Capital Market Assumptions'!$B$23*'Random Draws'!C453)</f>
        <v>547.84111561312784</v>
      </c>
      <c r="E454" s="5">
        <f>AW454*EXP('Capital Market Assumptions'!$B$22+'Capital Market Assumptions'!$B$23*'Random Draws'!D453)</f>
        <v>627.6632615769845</v>
      </c>
      <c r="F454" s="5">
        <f>AX454*EXP('Capital Market Assumptions'!$B$22+'Capital Market Assumptions'!$B$23*'Random Draws'!E453)</f>
        <v>658.00748248140576</v>
      </c>
      <c r="G454" s="5">
        <f>AY454*EXP('Capital Market Assumptions'!$B$22+'Capital Market Assumptions'!$B$23*'Random Draws'!F453)</f>
        <v>788.6245808022644</v>
      </c>
      <c r="H454" s="5">
        <f>AZ454*EXP('Capital Market Assumptions'!$B$22+'Capital Market Assumptions'!$B$23*'Random Draws'!G453)</f>
        <v>741.06036864674797</v>
      </c>
      <c r="I454" s="5">
        <f>BA454*EXP('Capital Market Assumptions'!$B$22+'Capital Market Assumptions'!$B$23*'Random Draws'!H453)</f>
        <v>794.25681215525981</v>
      </c>
      <c r="J454" s="5">
        <f>BB454*EXP('Capital Market Assumptions'!$B$22+'Capital Market Assumptions'!$B$23*'Random Draws'!I453)</f>
        <v>793.22271836436062</v>
      </c>
      <c r="K454" s="5">
        <f>BC454*EXP('Capital Market Assumptions'!$B$22+'Capital Market Assumptions'!$B$23*'Random Draws'!J453)</f>
        <v>774.39452735929558</v>
      </c>
      <c r="L454" s="5">
        <f>BD454*EXP('Capital Market Assumptions'!$B$22+'Capital Market Assumptions'!$B$23*'Random Draws'!K453)</f>
        <v>751.67993004612742</v>
      </c>
      <c r="M454" s="5">
        <f>BE454*EXP('Capital Market Assumptions'!$B$22+'Capital Market Assumptions'!$B$23*'Random Draws'!L453)</f>
        <v>903.12376396034529</v>
      </c>
      <c r="N454" s="5">
        <f>BF454*EXP('Capital Market Assumptions'!$B$22+'Capital Market Assumptions'!$B$23*'Random Draws'!M453)</f>
        <v>771.66530240355382</v>
      </c>
      <c r="O454" s="5">
        <f>BG454*EXP('Capital Market Assumptions'!$B$22+'Capital Market Assumptions'!$B$23*'Random Draws'!N453)</f>
        <v>816.31775265794192</v>
      </c>
      <c r="P454" s="5">
        <f>BH454*EXP('Capital Market Assumptions'!$B$22+'Capital Market Assumptions'!$B$23*'Random Draws'!O453)</f>
        <v>834.76490307750396</v>
      </c>
      <c r="Q454" s="5">
        <f>BI454*EXP('Capital Market Assumptions'!$B$22+'Capital Market Assumptions'!$B$23*'Random Draws'!P453)</f>
        <v>1133.6094870240065</v>
      </c>
      <c r="R454" s="5">
        <f>BJ454*EXP('Capital Market Assumptions'!$B$22+'Capital Market Assumptions'!$B$23*'Random Draws'!Q453)</f>
        <v>1252.2705388179636</v>
      </c>
      <c r="S454" s="5">
        <f>BK454*EXP('Capital Market Assumptions'!$B$22+'Capital Market Assumptions'!$B$23*'Random Draws'!R453)</f>
        <v>1164.8708212306169</v>
      </c>
      <c r="T454" s="5">
        <f>BL454*EXP('Capital Market Assumptions'!$B$22+'Capital Market Assumptions'!$B$23*'Random Draws'!S453)</f>
        <v>1391.7310360969543</v>
      </c>
      <c r="U454" s="5">
        <f>BM454*EXP('Capital Market Assumptions'!$B$22+'Capital Market Assumptions'!$B$23*'Random Draws'!T453)</f>
        <v>1795.4021961904546</v>
      </c>
      <c r="V454" s="5">
        <f>BN454*EXP('Capital Market Assumptions'!$B$22+'Capital Market Assumptions'!$B$23*'Random Draws'!U453)</f>
        <v>1996.9783009211633</v>
      </c>
      <c r="X454">
        <f t="shared" ref="X454:X517" si="252">58.007-57.964</f>
        <v>4.2999999999999261E-2</v>
      </c>
      <c r="Y454">
        <f t="shared" ref="Y454:Y517" si="253">61.188-60.128</f>
        <v>1.0600000000000023</v>
      </c>
      <c r="Z454">
        <f t="shared" ref="Z454:Z517" si="254">64.551-62.458</f>
        <v>2.0930000000000035</v>
      </c>
      <c r="AA454">
        <f t="shared" ref="AA454:AA517" si="255">68.052-64.899</f>
        <v>3.1530000000000058</v>
      </c>
      <c r="AB454">
        <f t="shared" ref="AB454:AB517" si="256">71.648-67.382</f>
        <v>4.2659999999999911</v>
      </c>
      <c r="AC454">
        <f t="shared" ref="AC454:AC517" si="257">75.305-70.003</f>
        <v>5.3020000000000067</v>
      </c>
      <c r="AD454">
        <f t="shared" ref="AD454:AD517" si="258">79.039-72.682</f>
        <v>6.3569999999999993</v>
      </c>
      <c r="AE454">
        <f t="shared" ref="AE454:AE517" si="259">82.867-75.477</f>
        <v>7.3900000000000006</v>
      </c>
      <c r="AF454">
        <f t="shared" ref="AF454:AF517" si="260">86.752-78.397</f>
        <v>8.3549999999999898</v>
      </c>
      <c r="AG454">
        <f t="shared" ref="AG454:AG517" si="261">90.667-81.419</f>
        <v>9.2480000000000047</v>
      </c>
      <c r="AH454">
        <v>9.9540000000000006</v>
      </c>
      <c r="AI454">
        <v>10.536</v>
      </c>
      <c r="AJ454">
        <v>11.061999999999999</v>
      </c>
      <c r="AK454">
        <v>11.587</v>
      </c>
      <c r="AL454">
        <v>12.256</v>
      </c>
      <c r="AM454">
        <v>12.815</v>
      </c>
      <c r="AN454">
        <v>13.287000000000001</v>
      </c>
      <c r="AO454">
        <v>13.785</v>
      </c>
      <c r="AP454">
        <v>14.218999999999999</v>
      </c>
      <c r="AQ454">
        <v>14.718999999999999</v>
      </c>
      <c r="AS454">
        <f t="shared" si="250"/>
        <v>471</v>
      </c>
      <c r="AT454">
        <f t="shared" si="250"/>
        <v>471</v>
      </c>
      <c r="AU454">
        <f t="shared" si="250"/>
        <v>471</v>
      </c>
      <c r="AV454" s="5">
        <f t="shared" ref="AV454:AV517" si="262">MAX(C454-X454,0)</f>
        <v>540.44348375519553</v>
      </c>
      <c r="AW454" s="5">
        <f t="shared" ref="AW454:AW517" si="263">MAX(D454-Y454,0)</f>
        <v>546.78111561312789</v>
      </c>
      <c r="AX454" s="5">
        <f t="shared" ref="AX454:AX517" si="264">MAX(E454-Z454,0)</f>
        <v>625.57026157698454</v>
      </c>
      <c r="AY454" s="5">
        <f t="shared" ref="AY454:AY517" si="265">MAX(F454-AA454,0)</f>
        <v>654.85448248140574</v>
      </c>
      <c r="AZ454" s="5">
        <f t="shared" ref="AZ454:AZ517" si="266">MAX(G454-AB454,0)</f>
        <v>784.35858080226444</v>
      </c>
      <c r="BA454" s="5">
        <f t="shared" ref="BA454:BA517" si="267">MAX(H454-AC454,0)</f>
        <v>735.75836864674795</v>
      </c>
      <c r="BB454" s="5">
        <f t="shared" ref="BB454:BB517" si="268">MAX(I454-AD454,0)</f>
        <v>787.89981215525984</v>
      </c>
      <c r="BC454" s="5">
        <f t="shared" ref="BC454:BC517" si="269">MAX(J454-AE454,0)</f>
        <v>785.83271836436063</v>
      </c>
      <c r="BD454" s="5">
        <f t="shared" ref="BD454:BD517" si="270">MAX(K454-AF454,0)</f>
        <v>766.03952735929556</v>
      </c>
      <c r="BE454" s="5">
        <f t="shared" ref="BE454:BE517" si="271">MAX(L454-AG454,0)</f>
        <v>742.43193004612738</v>
      </c>
      <c r="BF454" s="5">
        <f t="shared" ref="BF454:BF517" si="272">MAX(M454-AH454,0)</f>
        <v>893.16976396034534</v>
      </c>
      <c r="BG454" s="5">
        <f t="shared" ref="BG454:BG517" si="273">MAX(N454-AI454,0)</f>
        <v>761.12930240355388</v>
      </c>
      <c r="BH454" s="5">
        <f t="shared" ref="BH454:BH517" si="274">MAX(O454-AJ454,0)</f>
        <v>805.25575265794191</v>
      </c>
      <c r="BI454" s="5">
        <f t="shared" ref="BI454:BI517" si="275">MAX(P454-AK454,0)</f>
        <v>823.17790307750397</v>
      </c>
      <c r="BJ454" s="5">
        <f t="shared" ref="BJ454:BJ517" si="276">MAX(Q454-AL454,0)</f>
        <v>1121.3534870240064</v>
      </c>
      <c r="BK454" s="5">
        <f t="shared" ref="BK454:BK517" si="277">MAX(R454-AM454,0)</f>
        <v>1239.4555388179635</v>
      </c>
      <c r="BL454" s="5">
        <f t="shared" ref="BL454:BL517" si="278">MAX(S454-AN454,0)</f>
        <v>1151.5838212306169</v>
      </c>
      <c r="BM454" s="5">
        <f t="shared" ref="BM454:BM517" si="279">MAX(T454-AO454,0)</f>
        <v>1377.9460360969542</v>
      </c>
      <c r="BN454" s="5">
        <f t="shared" ref="BN454:BN517" si="280">MAX(U454-AP454,0)</f>
        <v>1781.1831961904545</v>
      </c>
      <c r="BO454" s="5">
        <f t="shared" ref="BO454:BO517" si="281">MAX(V454-AQ454,0)</f>
        <v>1982.2593009211632</v>
      </c>
    </row>
    <row r="455" spans="1:67" x14ac:dyDescent="0.3">
      <c r="A455">
        <f t="shared" ref="A455:A518" si="282">1+A454</f>
        <v>451</v>
      </c>
      <c r="B455">
        <f t="shared" si="251"/>
        <v>471</v>
      </c>
      <c r="C455" s="5">
        <f>AU455*EXP('Capital Market Assumptions'!$B$22+'Capital Market Assumptions'!$B$23*'Random Draws'!B454)</f>
        <v>500.97124511179152</v>
      </c>
      <c r="D455" s="5">
        <f>AV455*EXP('Capital Market Assumptions'!$B$22+'Capital Market Assumptions'!$B$23*'Random Draws'!C454)</f>
        <v>686.69658087412267</v>
      </c>
      <c r="E455" s="5">
        <f>AW455*EXP('Capital Market Assumptions'!$B$22+'Capital Market Assumptions'!$B$23*'Random Draws'!D454)</f>
        <v>694.32771875193191</v>
      </c>
      <c r="F455" s="5">
        <f>AX455*EXP('Capital Market Assumptions'!$B$22+'Capital Market Assumptions'!$B$23*'Random Draws'!E454)</f>
        <v>686.59314381609875</v>
      </c>
      <c r="G455" s="5">
        <f>AY455*EXP('Capital Market Assumptions'!$B$22+'Capital Market Assumptions'!$B$23*'Random Draws'!F454)</f>
        <v>759.41606195460076</v>
      </c>
      <c r="H455" s="5">
        <f>AZ455*EXP('Capital Market Assumptions'!$B$22+'Capital Market Assumptions'!$B$23*'Random Draws'!G454)</f>
        <v>707.23554424762324</v>
      </c>
      <c r="I455" s="5">
        <f>BA455*EXP('Capital Market Assumptions'!$B$22+'Capital Market Assumptions'!$B$23*'Random Draws'!H454)</f>
        <v>666.62863658235028</v>
      </c>
      <c r="J455" s="5">
        <f>BB455*EXP('Capital Market Assumptions'!$B$22+'Capital Market Assumptions'!$B$23*'Random Draws'!I454)</f>
        <v>652.64502997173588</v>
      </c>
      <c r="K455" s="5">
        <f>BC455*EXP('Capital Market Assumptions'!$B$22+'Capital Market Assumptions'!$B$23*'Random Draws'!J454)</f>
        <v>776.03782583423913</v>
      </c>
      <c r="L455" s="5">
        <f>BD455*EXP('Capital Market Assumptions'!$B$22+'Capital Market Assumptions'!$B$23*'Random Draws'!K454)</f>
        <v>676.70046873315437</v>
      </c>
      <c r="M455" s="5">
        <f>BE455*EXP('Capital Market Assumptions'!$B$22+'Capital Market Assumptions'!$B$23*'Random Draws'!L454)</f>
        <v>643.66732781378005</v>
      </c>
      <c r="N455" s="5">
        <f>BF455*EXP('Capital Market Assumptions'!$B$22+'Capital Market Assumptions'!$B$23*'Random Draws'!M454)</f>
        <v>581.60419859383421</v>
      </c>
      <c r="O455" s="5">
        <f>BG455*EXP('Capital Market Assumptions'!$B$22+'Capital Market Assumptions'!$B$23*'Random Draws'!N454)</f>
        <v>528.4296854093875</v>
      </c>
      <c r="P455" s="5">
        <f>BH455*EXP('Capital Market Assumptions'!$B$22+'Capital Market Assumptions'!$B$23*'Random Draws'!O454)</f>
        <v>506.76875163568678</v>
      </c>
      <c r="Q455" s="5">
        <f>BI455*EXP('Capital Market Assumptions'!$B$22+'Capital Market Assumptions'!$B$23*'Random Draws'!P454)</f>
        <v>502.01005704360949</v>
      </c>
      <c r="R455" s="5">
        <f>BJ455*EXP('Capital Market Assumptions'!$B$22+'Capital Market Assumptions'!$B$23*'Random Draws'!Q454)</f>
        <v>455.88760317661865</v>
      </c>
      <c r="S455" s="5">
        <f>BK455*EXP('Capital Market Assumptions'!$B$22+'Capital Market Assumptions'!$B$23*'Random Draws'!R454)</f>
        <v>425.15512376050179</v>
      </c>
      <c r="T455" s="5">
        <f>BL455*EXP('Capital Market Assumptions'!$B$22+'Capital Market Assumptions'!$B$23*'Random Draws'!S454)</f>
        <v>437.63686767978879</v>
      </c>
      <c r="U455" s="5">
        <f>BM455*EXP('Capital Market Assumptions'!$B$22+'Capital Market Assumptions'!$B$23*'Random Draws'!T454)</f>
        <v>395.16605561307301</v>
      </c>
      <c r="V455" s="5">
        <f>BN455*EXP('Capital Market Assumptions'!$B$22+'Capital Market Assumptions'!$B$23*'Random Draws'!U454)</f>
        <v>417.52422474102929</v>
      </c>
      <c r="X455">
        <f t="shared" si="252"/>
        <v>4.2999999999999261E-2</v>
      </c>
      <c r="Y455">
        <f t="shared" si="253"/>
        <v>1.0600000000000023</v>
      </c>
      <c r="Z455">
        <f t="shared" si="254"/>
        <v>2.0930000000000035</v>
      </c>
      <c r="AA455">
        <f t="shared" si="255"/>
        <v>3.1530000000000058</v>
      </c>
      <c r="AB455">
        <f t="shared" si="256"/>
        <v>4.2659999999999911</v>
      </c>
      <c r="AC455">
        <f t="shared" si="257"/>
        <v>5.3020000000000067</v>
      </c>
      <c r="AD455">
        <f t="shared" si="258"/>
        <v>6.3569999999999993</v>
      </c>
      <c r="AE455">
        <f t="shared" si="259"/>
        <v>7.3900000000000006</v>
      </c>
      <c r="AF455">
        <f t="shared" si="260"/>
        <v>8.3549999999999898</v>
      </c>
      <c r="AG455">
        <f t="shared" si="261"/>
        <v>9.2480000000000047</v>
      </c>
      <c r="AH455">
        <v>9.9540000000000006</v>
      </c>
      <c r="AI455">
        <v>10.536</v>
      </c>
      <c r="AJ455">
        <v>11.061999999999999</v>
      </c>
      <c r="AK455">
        <v>11.587</v>
      </c>
      <c r="AL455">
        <v>12.256</v>
      </c>
      <c r="AM455">
        <v>12.815</v>
      </c>
      <c r="AN455">
        <v>13.287000000000001</v>
      </c>
      <c r="AO455">
        <v>13.785</v>
      </c>
      <c r="AP455">
        <v>14.218999999999999</v>
      </c>
      <c r="AQ455">
        <v>14.718999999999999</v>
      </c>
      <c r="AS455">
        <f t="shared" si="250"/>
        <v>471</v>
      </c>
      <c r="AT455">
        <f t="shared" si="250"/>
        <v>471</v>
      </c>
      <c r="AU455">
        <f t="shared" si="250"/>
        <v>471</v>
      </c>
      <c r="AV455" s="5">
        <f t="shared" si="262"/>
        <v>500.92824511179151</v>
      </c>
      <c r="AW455" s="5">
        <f t="shared" si="263"/>
        <v>685.63658087412273</v>
      </c>
      <c r="AX455" s="5">
        <f t="shared" si="264"/>
        <v>692.23471875193195</v>
      </c>
      <c r="AY455" s="5">
        <f t="shared" si="265"/>
        <v>683.44014381609873</v>
      </c>
      <c r="AZ455" s="5">
        <f t="shared" si="266"/>
        <v>755.1500619546008</v>
      </c>
      <c r="BA455" s="5">
        <f t="shared" si="267"/>
        <v>701.93354424762322</v>
      </c>
      <c r="BB455" s="5">
        <f t="shared" si="268"/>
        <v>660.27163658235031</v>
      </c>
      <c r="BC455" s="5">
        <f t="shared" si="269"/>
        <v>645.25502997173589</v>
      </c>
      <c r="BD455" s="5">
        <f t="shared" si="270"/>
        <v>767.68282583423911</v>
      </c>
      <c r="BE455" s="5">
        <f t="shared" si="271"/>
        <v>667.45246873315432</v>
      </c>
      <c r="BF455" s="5">
        <f t="shared" si="272"/>
        <v>633.7133278137801</v>
      </c>
      <c r="BG455" s="5">
        <f t="shared" si="273"/>
        <v>571.06819859383427</v>
      </c>
      <c r="BH455" s="5">
        <f t="shared" si="274"/>
        <v>517.36768540938749</v>
      </c>
      <c r="BI455" s="5">
        <f t="shared" si="275"/>
        <v>495.18175163568679</v>
      </c>
      <c r="BJ455" s="5">
        <f t="shared" si="276"/>
        <v>489.75405704360946</v>
      </c>
      <c r="BK455" s="5">
        <f t="shared" si="277"/>
        <v>443.07260317661866</v>
      </c>
      <c r="BL455" s="5">
        <f t="shared" si="278"/>
        <v>411.86812376050182</v>
      </c>
      <c r="BM455" s="5">
        <f t="shared" si="279"/>
        <v>423.85186767978877</v>
      </c>
      <c r="BN455" s="5">
        <f t="shared" si="280"/>
        <v>380.94705561307302</v>
      </c>
      <c r="BO455" s="5">
        <f t="shared" si="281"/>
        <v>402.80522474102929</v>
      </c>
    </row>
    <row r="456" spans="1:67" x14ac:dyDescent="0.3">
      <c r="A456">
        <f t="shared" si="282"/>
        <v>452</v>
      </c>
      <c r="B456">
        <f t="shared" si="251"/>
        <v>471</v>
      </c>
      <c r="C456" s="5">
        <f>AU456*EXP('Capital Market Assumptions'!$B$22+'Capital Market Assumptions'!$B$23*'Random Draws'!B455)</f>
        <v>398.81419335134302</v>
      </c>
      <c r="D456" s="5">
        <f>AV456*EXP('Capital Market Assumptions'!$B$22+'Capital Market Assumptions'!$B$23*'Random Draws'!C455)</f>
        <v>432.21127203425795</v>
      </c>
      <c r="E456" s="5">
        <f>AW456*EXP('Capital Market Assumptions'!$B$22+'Capital Market Assumptions'!$B$23*'Random Draws'!D455)</f>
        <v>337.65710346168333</v>
      </c>
      <c r="F456" s="5">
        <f>AX456*EXP('Capital Market Assumptions'!$B$22+'Capital Market Assumptions'!$B$23*'Random Draws'!E455)</f>
        <v>259.42228646103979</v>
      </c>
      <c r="G456" s="5">
        <f>AY456*EXP('Capital Market Assumptions'!$B$22+'Capital Market Assumptions'!$B$23*'Random Draws'!F455)</f>
        <v>246.39690948317619</v>
      </c>
      <c r="H456" s="5">
        <f>AZ456*EXP('Capital Market Assumptions'!$B$22+'Capital Market Assumptions'!$B$23*'Random Draws'!G455)</f>
        <v>234.43387275724731</v>
      </c>
      <c r="I456" s="5">
        <f>BA456*EXP('Capital Market Assumptions'!$B$22+'Capital Market Assumptions'!$B$23*'Random Draws'!H455)</f>
        <v>208.77195152934252</v>
      </c>
      <c r="J456" s="5">
        <f>BB456*EXP('Capital Market Assumptions'!$B$22+'Capital Market Assumptions'!$B$23*'Random Draws'!I455)</f>
        <v>155.34747860225022</v>
      </c>
      <c r="K456" s="5">
        <f>BC456*EXP('Capital Market Assumptions'!$B$22+'Capital Market Assumptions'!$B$23*'Random Draws'!J455)</f>
        <v>153.3215238224837</v>
      </c>
      <c r="L456" s="5">
        <f>BD456*EXP('Capital Market Assumptions'!$B$22+'Capital Market Assumptions'!$B$23*'Random Draws'!K455)</f>
        <v>155.45741823185145</v>
      </c>
      <c r="M456" s="5">
        <f>BE456*EXP('Capital Market Assumptions'!$B$22+'Capital Market Assumptions'!$B$23*'Random Draws'!L455)</f>
        <v>151.44747537674209</v>
      </c>
      <c r="N456" s="5">
        <f>BF456*EXP('Capital Market Assumptions'!$B$22+'Capital Market Assumptions'!$B$23*'Random Draws'!M455)</f>
        <v>136.03553452517852</v>
      </c>
      <c r="O456" s="5">
        <f>BG456*EXP('Capital Market Assumptions'!$B$22+'Capital Market Assumptions'!$B$23*'Random Draws'!N455)</f>
        <v>139.19594337681886</v>
      </c>
      <c r="P456" s="5">
        <f>BH456*EXP('Capital Market Assumptions'!$B$22+'Capital Market Assumptions'!$B$23*'Random Draws'!O455)</f>
        <v>129.85531067991684</v>
      </c>
      <c r="Q456" s="5">
        <f>BI456*EXP('Capital Market Assumptions'!$B$22+'Capital Market Assumptions'!$B$23*'Random Draws'!P455)</f>
        <v>149.3553725726687</v>
      </c>
      <c r="R456" s="5">
        <f>BJ456*EXP('Capital Market Assumptions'!$B$22+'Capital Market Assumptions'!$B$23*'Random Draws'!Q455)</f>
        <v>163.30162565012586</v>
      </c>
      <c r="S456" s="5">
        <f>BK456*EXP('Capital Market Assumptions'!$B$22+'Capital Market Assumptions'!$B$23*'Random Draws'!R455)</f>
        <v>164.71743782438085</v>
      </c>
      <c r="T456" s="5">
        <f>BL456*EXP('Capital Market Assumptions'!$B$22+'Capital Market Assumptions'!$B$23*'Random Draws'!S455)</f>
        <v>144.26855528685439</v>
      </c>
      <c r="U456" s="5">
        <f>BM456*EXP('Capital Market Assumptions'!$B$22+'Capital Market Assumptions'!$B$23*'Random Draws'!T455)</f>
        <v>116.44026465536544</v>
      </c>
      <c r="V456" s="5">
        <f>BN456*EXP('Capital Market Assumptions'!$B$22+'Capital Market Assumptions'!$B$23*'Random Draws'!U455)</f>
        <v>91.847132306327239</v>
      </c>
      <c r="X456">
        <f t="shared" si="252"/>
        <v>4.2999999999999261E-2</v>
      </c>
      <c r="Y456">
        <f t="shared" si="253"/>
        <v>1.0600000000000023</v>
      </c>
      <c r="Z456">
        <f t="shared" si="254"/>
        <v>2.0930000000000035</v>
      </c>
      <c r="AA456">
        <f t="shared" si="255"/>
        <v>3.1530000000000058</v>
      </c>
      <c r="AB456">
        <f t="shared" si="256"/>
        <v>4.2659999999999911</v>
      </c>
      <c r="AC456">
        <f t="shared" si="257"/>
        <v>5.3020000000000067</v>
      </c>
      <c r="AD456">
        <f t="shared" si="258"/>
        <v>6.3569999999999993</v>
      </c>
      <c r="AE456">
        <f t="shared" si="259"/>
        <v>7.3900000000000006</v>
      </c>
      <c r="AF456">
        <f t="shared" si="260"/>
        <v>8.3549999999999898</v>
      </c>
      <c r="AG456">
        <f t="shared" si="261"/>
        <v>9.2480000000000047</v>
      </c>
      <c r="AH456">
        <v>9.9540000000000006</v>
      </c>
      <c r="AI456">
        <v>10.536</v>
      </c>
      <c r="AJ456">
        <v>11.061999999999999</v>
      </c>
      <c r="AK456">
        <v>11.587</v>
      </c>
      <c r="AL456">
        <v>12.256</v>
      </c>
      <c r="AM456">
        <v>12.815</v>
      </c>
      <c r="AN456">
        <v>13.287000000000001</v>
      </c>
      <c r="AO456">
        <v>13.785</v>
      </c>
      <c r="AP456">
        <v>14.218999999999999</v>
      </c>
      <c r="AQ456">
        <v>14.718999999999999</v>
      </c>
      <c r="AS456">
        <f t="shared" si="250"/>
        <v>471</v>
      </c>
      <c r="AT456">
        <f t="shared" si="250"/>
        <v>471</v>
      </c>
      <c r="AU456">
        <f t="shared" si="250"/>
        <v>471</v>
      </c>
      <c r="AV456" s="5">
        <f t="shared" si="262"/>
        <v>398.77119335134302</v>
      </c>
      <c r="AW456" s="5">
        <f t="shared" si="263"/>
        <v>431.15127203425794</v>
      </c>
      <c r="AX456" s="5">
        <f t="shared" si="264"/>
        <v>335.56410346168332</v>
      </c>
      <c r="AY456" s="5">
        <f t="shared" si="265"/>
        <v>256.26928646103977</v>
      </c>
      <c r="AZ456" s="5">
        <f t="shared" si="266"/>
        <v>242.1309094831762</v>
      </c>
      <c r="BA456" s="5">
        <f t="shared" si="267"/>
        <v>229.13187275724732</v>
      </c>
      <c r="BB456" s="5">
        <f t="shared" si="268"/>
        <v>202.41495152934252</v>
      </c>
      <c r="BC456" s="5">
        <f t="shared" si="269"/>
        <v>147.95747860225021</v>
      </c>
      <c r="BD456" s="5">
        <f t="shared" si="270"/>
        <v>144.96652382248371</v>
      </c>
      <c r="BE456" s="5">
        <f t="shared" si="271"/>
        <v>146.20941823185143</v>
      </c>
      <c r="BF456" s="5">
        <f t="shared" si="272"/>
        <v>141.49347537674208</v>
      </c>
      <c r="BG456" s="5">
        <f t="shared" si="273"/>
        <v>125.49953452517852</v>
      </c>
      <c r="BH456" s="5">
        <f t="shared" si="274"/>
        <v>128.13394337681885</v>
      </c>
      <c r="BI456" s="5">
        <f t="shared" si="275"/>
        <v>118.26831067991684</v>
      </c>
      <c r="BJ456" s="5">
        <f t="shared" si="276"/>
        <v>137.0993725726687</v>
      </c>
      <c r="BK456" s="5">
        <f t="shared" si="277"/>
        <v>150.48662565012586</v>
      </c>
      <c r="BL456" s="5">
        <f t="shared" si="278"/>
        <v>151.43043782438085</v>
      </c>
      <c r="BM456" s="5">
        <f t="shared" si="279"/>
        <v>130.4835552868544</v>
      </c>
      <c r="BN456" s="5">
        <f t="shared" si="280"/>
        <v>102.22126465536545</v>
      </c>
      <c r="BO456" s="5">
        <f t="shared" si="281"/>
        <v>77.128132306327245</v>
      </c>
    </row>
    <row r="457" spans="1:67" x14ac:dyDescent="0.3">
      <c r="A457">
        <f t="shared" si="282"/>
        <v>453</v>
      </c>
      <c r="B457">
        <f t="shared" si="251"/>
        <v>471</v>
      </c>
      <c r="C457" s="5">
        <f>AU457*EXP('Capital Market Assumptions'!$B$22+'Capital Market Assumptions'!$B$23*'Random Draws'!B456)</f>
        <v>450.12922069322718</v>
      </c>
      <c r="D457" s="5">
        <f>AV457*EXP('Capital Market Assumptions'!$B$22+'Capital Market Assumptions'!$B$23*'Random Draws'!C456)</f>
        <v>529.71431391307567</v>
      </c>
      <c r="E457" s="5">
        <f>AW457*EXP('Capital Market Assumptions'!$B$22+'Capital Market Assumptions'!$B$23*'Random Draws'!D456)</f>
        <v>535.51179751288498</v>
      </c>
      <c r="F457" s="5">
        <f>AX457*EXP('Capital Market Assumptions'!$B$22+'Capital Market Assumptions'!$B$23*'Random Draws'!E456)</f>
        <v>494.29999378667577</v>
      </c>
      <c r="G457" s="5">
        <f>AY457*EXP('Capital Market Assumptions'!$B$22+'Capital Market Assumptions'!$B$23*'Random Draws'!F456)</f>
        <v>557.71059283378156</v>
      </c>
      <c r="H457" s="5">
        <f>AZ457*EXP('Capital Market Assumptions'!$B$22+'Capital Market Assumptions'!$B$23*'Random Draws'!G456)</f>
        <v>552.07932827971274</v>
      </c>
      <c r="I457" s="5">
        <f>BA457*EXP('Capital Market Assumptions'!$B$22+'Capital Market Assumptions'!$B$23*'Random Draws'!H456)</f>
        <v>557.63099269087661</v>
      </c>
      <c r="J457" s="5">
        <f>BB457*EXP('Capital Market Assumptions'!$B$22+'Capital Market Assumptions'!$B$23*'Random Draws'!I456)</f>
        <v>527.77755228358183</v>
      </c>
      <c r="K457" s="5">
        <f>BC457*EXP('Capital Market Assumptions'!$B$22+'Capital Market Assumptions'!$B$23*'Random Draws'!J456)</f>
        <v>655.47103920007658</v>
      </c>
      <c r="L457" s="5">
        <f>BD457*EXP('Capital Market Assumptions'!$B$22+'Capital Market Assumptions'!$B$23*'Random Draws'!K456)</f>
        <v>702.68811910894226</v>
      </c>
      <c r="M457" s="5">
        <f>BE457*EXP('Capital Market Assumptions'!$B$22+'Capital Market Assumptions'!$B$23*'Random Draws'!L456)</f>
        <v>758.95247313813434</v>
      </c>
      <c r="N457" s="5">
        <f>BF457*EXP('Capital Market Assumptions'!$B$22+'Capital Market Assumptions'!$B$23*'Random Draws'!M456)</f>
        <v>892.88416223225033</v>
      </c>
      <c r="O457" s="5">
        <f>BG457*EXP('Capital Market Assumptions'!$B$22+'Capital Market Assumptions'!$B$23*'Random Draws'!N456)</f>
        <v>882.67406719441703</v>
      </c>
      <c r="P457" s="5">
        <f>BH457*EXP('Capital Market Assumptions'!$B$22+'Capital Market Assumptions'!$B$23*'Random Draws'!O456)</f>
        <v>832.71651504712088</v>
      </c>
      <c r="Q457" s="5">
        <f>BI457*EXP('Capital Market Assumptions'!$B$22+'Capital Market Assumptions'!$B$23*'Random Draws'!P456)</f>
        <v>908.12108030915329</v>
      </c>
      <c r="R457" s="5">
        <f>BJ457*EXP('Capital Market Assumptions'!$B$22+'Capital Market Assumptions'!$B$23*'Random Draws'!Q456)</f>
        <v>1033.3464043441938</v>
      </c>
      <c r="S457" s="5">
        <f>BK457*EXP('Capital Market Assumptions'!$B$22+'Capital Market Assumptions'!$B$23*'Random Draws'!R456)</f>
        <v>912.40644795416506</v>
      </c>
      <c r="T457" s="5">
        <f>BL457*EXP('Capital Market Assumptions'!$B$22+'Capital Market Assumptions'!$B$23*'Random Draws'!S456)</f>
        <v>955.62593410424631</v>
      </c>
      <c r="U457" s="5">
        <f>BM457*EXP('Capital Market Assumptions'!$B$22+'Capital Market Assumptions'!$B$23*'Random Draws'!T456)</f>
        <v>1079.6975252182951</v>
      </c>
      <c r="V457" s="5">
        <f>BN457*EXP('Capital Market Assumptions'!$B$22+'Capital Market Assumptions'!$B$23*'Random Draws'!U456)</f>
        <v>934.27019980095292</v>
      </c>
      <c r="X457">
        <f t="shared" si="252"/>
        <v>4.2999999999999261E-2</v>
      </c>
      <c r="Y457">
        <f t="shared" si="253"/>
        <v>1.0600000000000023</v>
      </c>
      <c r="Z457">
        <f t="shared" si="254"/>
        <v>2.0930000000000035</v>
      </c>
      <c r="AA457">
        <f t="shared" si="255"/>
        <v>3.1530000000000058</v>
      </c>
      <c r="AB457">
        <f t="shared" si="256"/>
        <v>4.2659999999999911</v>
      </c>
      <c r="AC457">
        <f t="shared" si="257"/>
        <v>5.3020000000000067</v>
      </c>
      <c r="AD457">
        <f t="shared" si="258"/>
        <v>6.3569999999999993</v>
      </c>
      <c r="AE457">
        <f t="shared" si="259"/>
        <v>7.3900000000000006</v>
      </c>
      <c r="AF457">
        <f t="shared" si="260"/>
        <v>8.3549999999999898</v>
      </c>
      <c r="AG457">
        <f t="shared" si="261"/>
        <v>9.2480000000000047</v>
      </c>
      <c r="AH457">
        <v>9.9540000000000006</v>
      </c>
      <c r="AI457">
        <v>10.536</v>
      </c>
      <c r="AJ457">
        <v>11.061999999999999</v>
      </c>
      <c r="AK457">
        <v>11.587</v>
      </c>
      <c r="AL457">
        <v>12.256</v>
      </c>
      <c r="AM457">
        <v>12.815</v>
      </c>
      <c r="AN457">
        <v>13.287000000000001</v>
      </c>
      <c r="AO457">
        <v>13.785</v>
      </c>
      <c r="AP457">
        <v>14.218999999999999</v>
      </c>
      <c r="AQ457">
        <v>14.718999999999999</v>
      </c>
      <c r="AS457">
        <f t="shared" si="250"/>
        <v>471</v>
      </c>
      <c r="AT457">
        <f t="shared" si="250"/>
        <v>471</v>
      </c>
      <c r="AU457">
        <f t="shared" si="250"/>
        <v>471</v>
      </c>
      <c r="AV457" s="5">
        <f t="shared" si="262"/>
        <v>450.08622069322718</v>
      </c>
      <c r="AW457" s="5">
        <f t="shared" si="263"/>
        <v>528.65431391307561</v>
      </c>
      <c r="AX457" s="5">
        <f t="shared" si="264"/>
        <v>533.41879751288502</v>
      </c>
      <c r="AY457" s="5">
        <f t="shared" si="265"/>
        <v>491.14699378667575</v>
      </c>
      <c r="AZ457" s="5">
        <f t="shared" si="266"/>
        <v>553.4445928337816</v>
      </c>
      <c r="BA457" s="5">
        <f t="shared" si="267"/>
        <v>546.77732827971272</v>
      </c>
      <c r="BB457" s="5">
        <f t="shared" si="268"/>
        <v>551.27399269087664</v>
      </c>
      <c r="BC457" s="5">
        <f t="shared" si="269"/>
        <v>520.38755228358184</v>
      </c>
      <c r="BD457" s="5">
        <f t="shared" si="270"/>
        <v>647.11603920007656</v>
      </c>
      <c r="BE457" s="5">
        <f t="shared" si="271"/>
        <v>693.44011910894221</v>
      </c>
      <c r="BF457" s="5">
        <f t="shared" si="272"/>
        <v>748.99847313813439</v>
      </c>
      <c r="BG457" s="5">
        <f t="shared" si="273"/>
        <v>882.34816223225039</v>
      </c>
      <c r="BH457" s="5">
        <f t="shared" si="274"/>
        <v>871.61206719441702</v>
      </c>
      <c r="BI457" s="5">
        <f t="shared" si="275"/>
        <v>821.12951504712089</v>
      </c>
      <c r="BJ457" s="5">
        <f t="shared" si="276"/>
        <v>895.86508030915331</v>
      </c>
      <c r="BK457" s="5">
        <f t="shared" si="277"/>
        <v>1020.5314043441938</v>
      </c>
      <c r="BL457" s="5">
        <f t="shared" si="278"/>
        <v>899.11944795416503</v>
      </c>
      <c r="BM457" s="5">
        <f t="shared" si="279"/>
        <v>941.84093410424634</v>
      </c>
      <c r="BN457" s="5">
        <f t="shared" si="280"/>
        <v>1065.4785252182951</v>
      </c>
      <c r="BO457" s="5">
        <f t="shared" si="281"/>
        <v>919.55119980095287</v>
      </c>
    </row>
    <row r="458" spans="1:67" x14ac:dyDescent="0.3">
      <c r="A458">
        <f t="shared" si="282"/>
        <v>454</v>
      </c>
      <c r="B458">
        <f t="shared" si="251"/>
        <v>471</v>
      </c>
      <c r="C458" s="5">
        <f>AU458*EXP('Capital Market Assumptions'!$B$22+'Capital Market Assumptions'!$B$23*'Random Draws'!B457)</f>
        <v>541.94036690065161</v>
      </c>
      <c r="D458" s="5">
        <f>AV458*EXP('Capital Market Assumptions'!$B$22+'Capital Market Assumptions'!$B$23*'Random Draws'!C457)</f>
        <v>653.56944780971583</v>
      </c>
      <c r="E458" s="5">
        <f>AW458*EXP('Capital Market Assumptions'!$B$22+'Capital Market Assumptions'!$B$23*'Random Draws'!D457)</f>
        <v>732.07055054089244</v>
      </c>
      <c r="F458" s="5">
        <f>AX458*EXP('Capital Market Assumptions'!$B$22+'Capital Market Assumptions'!$B$23*'Random Draws'!E457)</f>
        <v>802.89716604269051</v>
      </c>
      <c r="G458" s="5">
        <f>AY458*EXP('Capital Market Assumptions'!$B$22+'Capital Market Assumptions'!$B$23*'Random Draws'!F457)</f>
        <v>716.42319538192555</v>
      </c>
      <c r="H458" s="5">
        <f>AZ458*EXP('Capital Market Assumptions'!$B$22+'Capital Market Assumptions'!$B$23*'Random Draws'!G457)</f>
        <v>739.04363437082122</v>
      </c>
      <c r="I458" s="5">
        <f>BA458*EXP('Capital Market Assumptions'!$B$22+'Capital Market Assumptions'!$B$23*'Random Draws'!H457)</f>
        <v>972.63978965819024</v>
      </c>
      <c r="J458" s="5">
        <f>BB458*EXP('Capital Market Assumptions'!$B$22+'Capital Market Assumptions'!$B$23*'Random Draws'!I457)</f>
        <v>1056.2343557772522</v>
      </c>
      <c r="K458" s="5">
        <f>BC458*EXP('Capital Market Assumptions'!$B$22+'Capital Market Assumptions'!$B$23*'Random Draws'!J457)</f>
        <v>1444.1257178953183</v>
      </c>
      <c r="L458" s="5">
        <f>BD458*EXP('Capital Market Assumptions'!$B$22+'Capital Market Assumptions'!$B$23*'Random Draws'!K457)</f>
        <v>1663.4509497748581</v>
      </c>
      <c r="M458" s="5">
        <f>BE458*EXP('Capital Market Assumptions'!$B$22+'Capital Market Assumptions'!$B$23*'Random Draws'!L457)</f>
        <v>1527.8516811101024</v>
      </c>
      <c r="N458" s="5">
        <f>BF458*EXP('Capital Market Assumptions'!$B$22+'Capital Market Assumptions'!$B$23*'Random Draws'!M457)</f>
        <v>2153.5699522450223</v>
      </c>
      <c r="O458" s="5">
        <f>BG458*EXP('Capital Market Assumptions'!$B$22+'Capital Market Assumptions'!$B$23*'Random Draws'!N457)</f>
        <v>2057.9050316021039</v>
      </c>
      <c r="P458" s="5">
        <f>BH458*EXP('Capital Market Assumptions'!$B$22+'Capital Market Assumptions'!$B$23*'Random Draws'!O457)</f>
        <v>2021.5852124485598</v>
      </c>
      <c r="Q458" s="5">
        <f>BI458*EXP('Capital Market Assumptions'!$B$22+'Capital Market Assumptions'!$B$23*'Random Draws'!P457)</f>
        <v>2279.5001997362988</v>
      </c>
      <c r="R458" s="5">
        <f>BJ458*EXP('Capital Market Assumptions'!$B$22+'Capital Market Assumptions'!$B$23*'Random Draws'!Q457)</f>
        <v>2088.2649824217769</v>
      </c>
      <c r="S458" s="5">
        <f>BK458*EXP('Capital Market Assumptions'!$B$22+'Capital Market Assumptions'!$B$23*'Random Draws'!R457)</f>
        <v>2247.2184796870329</v>
      </c>
      <c r="T458" s="5">
        <f>BL458*EXP('Capital Market Assumptions'!$B$22+'Capital Market Assumptions'!$B$23*'Random Draws'!S457)</f>
        <v>2695.9884681034182</v>
      </c>
      <c r="U458" s="5">
        <f>BM458*EXP('Capital Market Assumptions'!$B$22+'Capital Market Assumptions'!$B$23*'Random Draws'!T457)</f>
        <v>3057.2600455586371</v>
      </c>
      <c r="V458" s="5">
        <f>BN458*EXP('Capital Market Assumptions'!$B$22+'Capital Market Assumptions'!$B$23*'Random Draws'!U457)</f>
        <v>3534.1641821950175</v>
      </c>
      <c r="X458">
        <f t="shared" si="252"/>
        <v>4.2999999999999261E-2</v>
      </c>
      <c r="Y458">
        <f t="shared" si="253"/>
        <v>1.0600000000000023</v>
      </c>
      <c r="Z458">
        <f t="shared" si="254"/>
        <v>2.0930000000000035</v>
      </c>
      <c r="AA458">
        <f t="shared" si="255"/>
        <v>3.1530000000000058</v>
      </c>
      <c r="AB458">
        <f t="shared" si="256"/>
        <v>4.2659999999999911</v>
      </c>
      <c r="AC458">
        <f t="shared" si="257"/>
        <v>5.3020000000000067</v>
      </c>
      <c r="AD458">
        <f t="shared" si="258"/>
        <v>6.3569999999999993</v>
      </c>
      <c r="AE458">
        <f t="shared" si="259"/>
        <v>7.3900000000000006</v>
      </c>
      <c r="AF458">
        <f t="shared" si="260"/>
        <v>8.3549999999999898</v>
      </c>
      <c r="AG458">
        <f t="shared" si="261"/>
        <v>9.2480000000000047</v>
      </c>
      <c r="AH458">
        <v>9.9540000000000006</v>
      </c>
      <c r="AI458">
        <v>10.536</v>
      </c>
      <c r="AJ458">
        <v>11.061999999999999</v>
      </c>
      <c r="AK458">
        <v>11.587</v>
      </c>
      <c r="AL458">
        <v>12.256</v>
      </c>
      <c r="AM458">
        <v>12.815</v>
      </c>
      <c r="AN458">
        <v>13.287000000000001</v>
      </c>
      <c r="AO458">
        <v>13.785</v>
      </c>
      <c r="AP458">
        <v>14.218999999999999</v>
      </c>
      <c r="AQ458">
        <v>14.718999999999999</v>
      </c>
      <c r="AS458">
        <f t="shared" si="250"/>
        <v>471</v>
      </c>
      <c r="AT458">
        <f t="shared" si="250"/>
        <v>471</v>
      </c>
      <c r="AU458">
        <f t="shared" si="250"/>
        <v>471</v>
      </c>
      <c r="AV458" s="5">
        <f t="shared" si="262"/>
        <v>541.8973669006516</v>
      </c>
      <c r="AW458" s="5">
        <f t="shared" si="263"/>
        <v>652.50944780971577</v>
      </c>
      <c r="AX458" s="5">
        <f t="shared" si="264"/>
        <v>729.97755054089248</v>
      </c>
      <c r="AY458" s="5">
        <f t="shared" si="265"/>
        <v>799.74416604269049</v>
      </c>
      <c r="AZ458" s="5">
        <f t="shared" si="266"/>
        <v>712.15719538192559</v>
      </c>
      <c r="BA458" s="5">
        <f t="shared" si="267"/>
        <v>733.7416343708212</v>
      </c>
      <c r="BB458" s="5">
        <f t="shared" si="268"/>
        <v>966.28278965819027</v>
      </c>
      <c r="BC458" s="5">
        <f t="shared" si="269"/>
        <v>1048.8443557772521</v>
      </c>
      <c r="BD458" s="5">
        <f t="shared" si="270"/>
        <v>1435.7707178953183</v>
      </c>
      <c r="BE458" s="5">
        <f t="shared" si="271"/>
        <v>1654.2029497748581</v>
      </c>
      <c r="BF458" s="5">
        <f t="shared" si="272"/>
        <v>1517.8976811101024</v>
      </c>
      <c r="BG458" s="5">
        <f t="shared" si="273"/>
        <v>2143.0339522450222</v>
      </c>
      <c r="BH458" s="5">
        <f t="shared" si="274"/>
        <v>2046.843031602104</v>
      </c>
      <c r="BI458" s="5">
        <f t="shared" si="275"/>
        <v>2009.9982124485598</v>
      </c>
      <c r="BJ458" s="5">
        <f t="shared" si="276"/>
        <v>2267.2441997362989</v>
      </c>
      <c r="BK458" s="5">
        <f t="shared" si="277"/>
        <v>2075.4499824217769</v>
      </c>
      <c r="BL458" s="5">
        <f t="shared" si="278"/>
        <v>2233.9314796870331</v>
      </c>
      <c r="BM458" s="5">
        <f t="shared" si="279"/>
        <v>2682.2034681034183</v>
      </c>
      <c r="BN458" s="5">
        <f t="shared" si="280"/>
        <v>3043.0410455586371</v>
      </c>
      <c r="BO458" s="5">
        <f t="shared" si="281"/>
        <v>3519.4451821950174</v>
      </c>
    </row>
    <row r="459" spans="1:67" x14ac:dyDescent="0.3">
      <c r="A459">
        <f t="shared" si="282"/>
        <v>455</v>
      </c>
      <c r="B459">
        <f t="shared" si="251"/>
        <v>471</v>
      </c>
      <c r="C459" s="5">
        <f>AU459*EXP('Capital Market Assumptions'!$B$22+'Capital Market Assumptions'!$B$23*'Random Draws'!B458)</f>
        <v>501.43243957474402</v>
      </c>
      <c r="D459" s="5">
        <f>AV459*EXP('Capital Market Assumptions'!$B$22+'Capital Market Assumptions'!$B$23*'Random Draws'!C458)</f>
        <v>481.89798127960557</v>
      </c>
      <c r="E459" s="5">
        <f>AW459*EXP('Capital Market Assumptions'!$B$22+'Capital Market Assumptions'!$B$23*'Random Draws'!D458)</f>
        <v>430.71770798548869</v>
      </c>
      <c r="F459" s="5">
        <f>AX459*EXP('Capital Market Assumptions'!$B$22+'Capital Market Assumptions'!$B$23*'Random Draws'!E458)</f>
        <v>520.54066287972785</v>
      </c>
      <c r="G459" s="5">
        <f>AY459*EXP('Capital Market Assumptions'!$B$22+'Capital Market Assumptions'!$B$23*'Random Draws'!F458)</f>
        <v>516.63644600714724</v>
      </c>
      <c r="H459" s="5">
        <f>AZ459*EXP('Capital Market Assumptions'!$B$22+'Capital Market Assumptions'!$B$23*'Random Draws'!G458)</f>
        <v>465.34428632116067</v>
      </c>
      <c r="I459" s="5">
        <f>BA459*EXP('Capital Market Assumptions'!$B$22+'Capital Market Assumptions'!$B$23*'Random Draws'!H458)</f>
        <v>500.90432828916244</v>
      </c>
      <c r="J459" s="5">
        <f>BB459*EXP('Capital Market Assumptions'!$B$22+'Capital Market Assumptions'!$B$23*'Random Draws'!I458)</f>
        <v>506.87225521441553</v>
      </c>
      <c r="K459" s="5">
        <f>BC459*EXP('Capital Market Assumptions'!$B$22+'Capital Market Assumptions'!$B$23*'Random Draws'!J458)</f>
        <v>551.97740905141825</v>
      </c>
      <c r="L459" s="5">
        <f>BD459*EXP('Capital Market Assumptions'!$B$22+'Capital Market Assumptions'!$B$23*'Random Draws'!K458)</f>
        <v>670.18948818507738</v>
      </c>
      <c r="M459" s="5">
        <f>BE459*EXP('Capital Market Assumptions'!$B$22+'Capital Market Assumptions'!$B$23*'Random Draws'!L458)</f>
        <v>757.48343913035762</v>
      </c>
      <c r="N459" s="5">
        <f>BF459*EXP('Capital Market Assumptions'!$B$22+'Capital Market Assumptions'!$B$23*'Random Draws'!M458)</f>
        <v>856.66287573025829</v>
      </c>
      <c r="O459" s="5">
        <f>BG459*EXP('Capital Market Assumptions'!$B$22+'Capital Market Assumptions'!$B$23*'Random Draws'!N458)</f>
        <v>1073.1106098383391</v>
      </c>
      <c r="P459" s="5">
        <f>BH459*EXP('Capital Market Assumptions'!$B$22+'Capital Market Assumptions'!$B$23*'Random Draws'!O458)</f>
        <v>1020.0247323210288</v>
      </c>
      <c r="Q459" s="5">
        <f>BI459*EXP('Capital Market Assumptions'!$B$22+'Capital Market Assumptions'!$B$23*'Random Draws'!P458)</f>
        <v>961.31011048818198</v>
      </c>
      <c r="R459" s="5">
        <f>BJ459*EXP('Capital Market Assumptions'!$B$22+'Capital Market Assumptions'!$B$23*'Random Draws'!Q458)</f>
        <v>931.89575820899961</v>
      </c>
      <c r="S459" s="5">
        <f>BK459*EXP('Capital Market Assumptions'!$B$22+'Capital Market Assumptions'!$B$23*'Random Draws'!R458)</f>
        <v>1144.3778492661602</v>
      </c>
      <c r="T459" s="5">
        <f>BL459*EXP('Capital Market Assumptions'!$B$22+'Capital Market Assumptions'!$B$23*'Random Draws'!S458)</f>
        <v>1002.6670136935273</v>
      </c>
      <c r="U459" s="5">
        <f>BM459*EXP('Capital Market Assumptions'!$B$22+'Capital Market Assumptions'!$B$23*'Random Draws'!T458)</f>
        <v>1188.4545469618565</v>
      </c>
      <c r="V459" s="5">
        <f>BN459*EXP('Capital Market Assumptions'!$B$22+'Capital Market Assumptions'!$B$23*'Random Draws'!U458)</f>
        <v>1287.9315436377374</v>
      </c>
      <c r="X459">
        <f t="shared" si="252"/>
        <v>4.2999999999999261E-2</v>
      </c>
      <c r="Y459">
        <f t="shared" si="253"/>
        <v>1.0600000000000023</v>
      </c>
      <c r="Z459">
        <f t="shared" si="254"/>
        <v>2.0930000000000035</v>
      </c>
      <c r="AA459">
        <f t="shared" si="255"/>
        <v>3.1530000000000058</v>
      </c>
      <c r="AB459">
        <f t="shared" si="256"/>
        <v>4.2659999999999911</v>
      </c>
      <c r="AC459">
        <f t="shared" si="257"/>
        <v>5.3020000000000067</v>
      </c>
      <c r="AD459">
        <f t="shared" si="258"/>
        <v>6.3569999999999993</v>
      </c>
      <c r="AE459">
        <f t="shared" si="259"/>
        <v>7.3900000000000006</v>
      </c>
      <c r="AF459">
        <f t="shared" si="260"/>
        <v>8.3549999999999898</v>
      </c>
      <c r="AG459">
        <f t="shared" si="261"/>
        <v>9.2480000000000047</v>
      </c>
      <c r="AH459">
        <v>9.9540000000000006</v>
      </c>
      <c r="AI459">
        <v>10.536</v>
      </c>
      <c r="AJ459">
        <v>11.061999999999999</v>
      </c>
      <c r="AK459">
        <v>11.587</v>
      </c>
      <c r="AL459">
        <v>12.256</v>
      </c>
      <c r="AM459">
        <v>12.815</v>
      </c>
      <c r="AN459">
        <v>13.287000000000001</v>
      </c>
      <c r="AO459">
        <v>13.785</v>
      </c>
      <c r="AP459">
        <v>14.218999999999999</v>
      </c>
      <c r="AQ459">
        <v>14.718999999999999</v>
      </c>
      <c r="AS459">
        <f t="shared" si="250"/>
        <v>471</v>
      </c>
      <c r="AT459">
        <f t="shared" si="250"/>
        <v>471</v>
      </c>
      <c r="AU459">
        <f t="shared" si="250"/>
        <v>471</v>
      </c>
      <c r="AV459" s="5">
        <f t="shared" si="262"/>
        <v>501.38943957474402</v>
      </c>
      <c r="AW459" s="5">
        <f t="shared" si="263"/>
        <v>480.83798127960557</v>
      </c>
      <c r="AX459" s="5">
        <f t="shared" si="264"/>
        <v>428.62470798548867</v>
      </c>
      <c r="AY459" s="5">
        <f t="shared" si="265"/>
        <v>517.38766287972783</v>
      </c>
      <c r="AZ459" s="5">
        <f t="shared" si="266"/>
        <v>512.37044600714728</v>
      </c>
      <c r="BA459" s="5">
        <f t="shared" si="267"/>
        <v>460.04228632116065</v>
      </c>
      <c r="BB459" s="5">
        <f t="shared" si="268"/>
        <v>494.54732828916246</v>
      </c>
      <c r="BC459" s="5">
        <f t="shared" si="269"/>
        <v>499.48225521441555</v>
      </c>
      <c r="BD459" s="5">
        <f t="shared" si="270"/>
        <v>543.62240905141823</v>
      </c>
      <c r="BE459" s="5">
        <f t="shared" si="271"/>
        <v>660.94148818507733</v>
      </c>
      <c r="BF459" s="5">
        <f t="shared" si="272"/>
        <v>747.52943913035767</v>
      </c>
      <c r="BG459" s="5">
        <f t="shared" si="273"/>
        <v>846.12687573025835</v>
      </c>
      <c r="BH459" s="5">
        <f t="shared" si="274"/>
        <v>1062.0486098383392</v>
      </c>
      <c r="BI459" s="5">
        <f t="shared" si="275"/>
        <v>1008.4377323210288</v>
      </c>
      <c r="BJ459" s="5">
        <f t="shared" si="276"/>
        <v>949.054110488182</v>
      </c>
      <c r="BK459" s="5">
        <f t="shared" si="277"/>
        <v>919.08075820899955</v>
      </c>
      <c r="BL459" s="5">
        <f t="shared" si="278"/>
        <v>1131.0908492661601</v>
      </c>
      <c r="BM459" s="5">
        <f t="shared" si="279"/>
        <v>988.88201369352737</v>
      </c>
      <c r="BN459" s="5">
        <f t="shared" si="280"/>
        <v>1174.2355469618565</v>
      </c>
      <c r="BO459" s="5">
        <f t="shared" si="281"/>
        <v>1273.2125436377373</v>
      </c>
    </row>
    <row r="460" spans="1:67" x14ac:dyDescent="0.3">
      <c r="A460">
        <f t="shared" si="282"/>
        <v>456</v>
      </c>
      <c r="B460">
        <f t="shared" si="251"/>
        <v>471</v>
      </c>
      <c r="C460" s="5">
        <f>AU460*EXP('Capital Market Assumptions'!$B$22+'Capital Market Assumptions'!$B$23*'Random Draws'!B459)</f>
        <v>443.0284494120715</v>
      </c>
      <c r="D460" s="5">
        <f>AV460*EXP('Capital Market Assumptions'!$B$22+'Capital Market Assumptions'!$B$23*'Random Draws'!C459)</f>
        <v>563.37231118554905</v>
      </c>
      <c r="E460" s="5">
        <f>AW460*EXP('Capital Market Assumptions'!$B$22+'Capital Market Assumptions'!$B$23*'Random Draws'!D459)</f>
        <v>547.65683585507782</v>
      </c>
      <c r="F460" s="5">
        <f>AX460*EXP('Capital Market Assumptions'!$B$22+'Capital Market Assumptions'!$B$23*'Random Draws'!E459)</f>
        <v>643.06426764660398</v>
      </c>
      <c r="G460" s="5">
        <f>AY460*EXP('Capital Market Assumptions'!$B$22+'Capital Market Assumptions'!$B$23*'Random Draws'!F459)</f>
        <v>764.26452219695318</v>
      </c>
      <c r="H460" s="5">
        <f>AZ460*EXP('Capital Market Assumptions'!$B$22+'Capital Market Assumptions'!$B$23*'Random Draws'!G459)</f>
        <v>716.75248837180959</v>
      </c>
      <c r="I460" s="5">
        <f>BA460*EXP('Capital Market Assumptions'!$B$22+'Capital Market Assumptions'!$B$23*'Random Draws'!H459)</f>
        <v>817.68123763805829</v>
      </c>
      <c r="J460" s="5">
        <f>BB460*EXP('Capital Market Assumptions'!$B$22+'Capital Market Assumptions'!$B$23*'Random Draws'!I459)</f>
        <v>821.14917277269944</v>
      </c>
      <c r="K460" s="5">
        <f>BC460*EXP('Capital Market Assumptions'!$B$22+'Capital Market Assumptions'!$B$23*'Random Draws'!J459)</f>
        <v>1219.4307192125254</v>
      </c>
      <c r="L460" s="5">
        <f>BD460*EXP('Capital Market Assumptions'!$B$22+'Capital Market Assumptions'!$B$23*'Random Draws'!K459)</f>
        <v>1690.7203165931332</v>
      </c>
      <c r="M460" s="5">
        <f>BE460*EXP('Capital Market Assumptions'!$B$22+'Capital Market Assumptions'!$B$23*'Random Draws'!L459)</f>
        <v>2042.002619490471</v>
      </c>
      <c r="N460" s="5">
        <f>BF460*EXP('Capital Market Assumptions'!$B$22+'Capital Market Assumptions'!$B$23*'Random Draws'!M459)</f>
        <v>2106.7373366120801</v>
      </c>
      <c r="O460" s="5">
        <f>BG460*EXP('Capital Market Assumptions'!$B$22+'Capital Market Assumptions'!$B$23*'Random Draws'!N459)</f>
        <v>1847.5607396996636</v>
      </c>
      <c r="P460" s="5">
        <f>BH460*EXP('Capital Market Assumptions'!$B$22+'Capital Market Assumptions'!$B$23*'Random Draws'!O459)</f>
        <v>1817.367038225417</v>
      </c>
      <c r="Q460" s="5">
        <f>BI460*EXP('Capital Market Assumptions'!$B$22+'Capital Market Assumptions'!$B$23*'Random Draws'!P459)</f>
        <v>1813.3271405685771</v>
      </c>
      <c r="R460" s="5">
        <f>BJ460*EXP('Capital Market Assumptions'!$B$22+'Capital Market Assumptions'!$B$23*'Random Draws'!Q459)</f>
        <v>1779.7554131770744</v>
      </c>
      <c r="S460" s="5">
        <f>BK460*EXP('Capital Market Assumptions'!$B$22+'Capital Market Assumptions'!$B$23*'Random Draws'!R459)</f>
        <v>1661.0039353447692</v>
      </c>
      <c r="T460" s="5">
        <f>BL460*EXP('Capital Market Assumptions'!$B$22+'Capital Market Assumptions'!$B$23*'Random Draws'!S459)</f>
        <v>1629.9710131984132</v>
      </c>
      <c r="U460" s="5">
        <f>BM460*EXP('Capital Market Assumptions'!$B$22+'Capital Market Assumptions'!$B$23*'Random Draws'!T459)</f>
        <v>1386.4985037218198</v>
      </c>
      <c r="V460" s="5">
        <f>BN460*EXP('Capital Market Assumptions'!$B$22+'Capital Market Assumptions'!$B$23*'Random Draws'!U459)</f>
        <v>1523.674705601592</v>
      </c>
      <c r="X460">
        <f t="shared" si="252"/>
        <v>4.2999999999999261E-2</v>
      </c>
      <c r="Y460">
        <f t="shared" si="253"/>
        <v>1.0600000000000023</v>
      </c>
      <c r="Z460">
        <f t="shared" si="254"/>
        <v>2.0930000000000035</v>
      </c>
      <c r="AA460">
        <f t="shared" si="255"/>
        <v>3.1530000000000058</v>
      </c>
      <c r="AB460">
        <f t="shared" si="256"/>
        <v>4.2659999999999911</v>
      </c>
      <c r="AC460">
        <f t="shared" si="257"/>
        <v>5.3020000000000067</v>
      </c>
      <c r="AD460">
        <f t="shared" si="258"/>
        <v>6.3569999999999993</v>
      </c>
      <c r="AE460">
        <f t="shared" si="259"/>
        <v>7.3900000000000006</v>
      </c>
      <c r="AF460">
        <f t="shared" si="260"/>
        <v>8.3549999999999898</v>
      </c>
      <c r="AG460">
        <f t="shared" si="261"/>
        <v>9.2480000000000047</v>
      </c>
      <c r="AH460">
        <v>9.9540000000000006</v>
      </c>
      <c r="AI460">
        <v>10.536</v>
      </c>
      <c r="AJ460">
        <v>11.061999999999999</v>
      </c>
      <c r="AK460">
        <v>11.587</v>
      </c>
      <c r="AL460">
        <v>12.256</v>
      </c>
      <c r="AM460">
        <v>12.815</v>
      </c>
      <c r="AN460">
        <v>13.287000000000001</v>
      </c>
      <c r="AO460">
        <v>13.785</v>
      </c>
      <c r="AP460">
        <v>14.218999999999999</v>
      </c>
      <c r="AQ460">
        <v>14.718999999999999</v>
      </c>
      <c r="AS460">
        <f t="shared" si="250"/>
        <v>471</v>
      </c>
      <c r="AT460">
        <f t="shared" si="250"/>
        <v>471</v>
      </c>
      <c r="AU460">
        <f t="shared" si="250"/>
        <v>471</v>
      </c>
      <c r="AV460" s="5">
        <f t="shared" si="262"/>
        <v>442.98544941207149</v>
      </c>
      <c r="AW460" s="5">
        <f t="shared" si="263"/>
        <v>562.31231118554911</v>
      </c>
      <c r="AX460" s="5">
        <f t="shared" si="264"/>
        <v>545.56383585507785</v>
      </c>
      <c r="AY460" s="5">
        <f t="shared" si="265"/>
        <v>639.91126764660396</v>
      </c>
      <c r="AZ460" s="5">
        <f t="shared" si="266"/>
        <v>759.99852219695322</v>
      </c>
      <c r="BA460" s="5">
        <f t="shared" si="267"/>
        <v>711.45048837180957</v>
      </c>
      <c r="BB460" s="5">
        <f t="shared" si="268"/>
        <v>811.32423763805832</v>
      </c>
      <c r="BC460" s="5">
        <f t="shared" si="269"/>
        <v>813.75917277269946</v>
      </c>
      <c r="BD460" s="5">
        <f t="shared" si="270"/>
        <v>1211.0757192125254</v>
      </c>
      <c r="BE460" s="5">
        <f t="shared" si="271"/>
        <v>1681.4723165931332</v>
      </c>
      <c r="BF460" s="5">
        <f t="shared" si="272"/>
        <v>2032.0486194904711</v>
      </c>
      <c r="BG460" s="5">
        <f t="shared" si="273"/>
        <v>2096.20133661208</v>
      </c>
      <c r="BH460" s="5">
        <f t="shared" si="274"/>
        <v>1836.4987396996637</v>
      </c>
      <c r="BI460" s="5">
        <f t="shared" si="275"/>
        <v>1805.780038225417</v>
      </c>
      <c r="BJ460" s="5">
        <f t="shared" si="276"/>
        <v>1801.071140568577</v>
      </c>
      <c r="BK460" s="5">
        <f t="shared" si="277"/>
        <v>1766.9404131770743</v>
      </c>
      <c r="BL460" s="5">
        <f t="shared" si="278"/>
        <v>1647.7169353447691</v>
      </c>
      <c r="BM460" s="5">
        <f t="shared" si="279"/>
        <v>1616.1860131984131</v>
      </c>
      <c r="BN460" s="5">
        <f t="shared" si="280"/>
        <v>1372.2795037218198</v>
      </c>
      <c r="BO460" s="5">
        <f t="shared" si="281"/>
        <v>1508.9557056015919</v>
      </c>
    </row>
    <row r="461" spans="1:67" x14ac:dyDescent="0.3">
      <c r="A461">
        <f t="shared" si="282"/>
        <v>457</v>
      </c>
      <c r="B461">
        <f t="shared" si="251"/>
        <v>471</v>
      </c>
      <c r="C461" s="5">
        <f>AU461*EXP('Capital Market Assumptions'!$B$22+'Capital Market Assumptions'!$B$23*'Random Draws'!B460)</f>
        <v>469.16073479251236</v>
      </c>
      <c r="D461" s="5">
        <f>AV461*EXP('Capital Market Assumptions'!$B$22+'Capital Market Assumptions'!$B$23*'Random Draws'!C460)</f>
        <v>563.69075470181565</v>
      </c>
      <c r="E461" s="5">
        <f>AW461*EXP('Capital Market Assumptions'!$B$22+'Capital Market Assumptions'!$B$23*'Random Draws'!D460)</f>
        <v>730.49067609323242</v>
      </c>
      <c r="F461" s="5">
        <f>AX461*EXP('Capital Market Assumptions'!$B$22+'Capital Market Assumptions'!$B$23*'Random Draws'!E460)</f>
        <v>784.14052892230416</v>
      </c>
      <c r="G461" s="5">
        <f>AY461*EXP('Capital Market Assumptions'!$B$22+'Capital Market Assumptions'!$B$23*'Random Draws'!F460)</f>
        <v>844.32012494392313</v>
      </c>
      <c r="H461" s="5">
        <f>AZ461*EXP('Capital Market Assumptions'!$B$22+'Capital Market Assumptions'!$B$23*'Random Draws'!G460)</f>
        <v>1084.0082705921347</v>
      </c>
      <c r="I461" s="5">
        <f>BA461*EXP('Capital Market Assumptions'!$B$22+'Capital Market Assumptions'!$B$23*'Random Draws'!H460)</f>
        <v>1415.9820820281004</v>
      </c>
      <c r="J461" s="5">
        <f>BB461*EXP('Capital Market Assumptions'!$B$22+'Capital Market Assumptions'!$B$23*'Random Draws'!I460)</f>
        <v>1477.0290921511898</v>
      </c>
      <c r="K461" s="5">
        <f>BC461*EXP('Capital Market Assumptions'!$B$22+'Capital Market Assumptions'!$B$23*'Random Draws'!J460)</f>
        <v>1738.5575721265734</v>
      </c>
      <c r="L461" s="5">
        <f>BD461*EXP('Capital Market Assumptions'!$B$22+'Capital Market Assumptions'!$B$23*'Random Draws'!K460)</f>
        <v>1790.8186125118266</v>
      </c>
      <c r="M461" s="5">
        <f>BE461*EXP('Capital Market Assumptions'!$B$22+'Capital Market Assumptions'!$B$23*'Random Draws'!L460)</f>
        <v>2282.5562556457835</v>
      </c>
      <c r="N461" s="5">
        <f>BF461*EXP('Capital Market Assumptions'!$B$22+'Capital Market Assumptions'!$B$23*'Random Draws'!M460)</f>
        <v>2488.8799790874564</v>
      </c>
      <c r="O461" s="5">
        <f>BG461*EXP('Capital Market Assumptions'!$B$22+'Capital Market Assumptions'!$B$23*'Random Draws'!N460)</f>
        <v>2520.2257787481553</v>
      </c>
      <c r="P461" s="5">
        <f>BH461*EXP('Capital Market Assumptions'!$B$22+'Capital Market Assumptions'!$B$23*'Random Draws'!O460)</f>
        <v>2514.8131654132944</v>
      </c>
      <c r="Q461" s="5">
        <f>BI461*EXP('Capital Market Assumptions'!$B$22+'Capital Market Assumptions'!$B$23*'Random Draws'!P460)</f>
        <v>3418.1747382629305</v>
      </c>
      <c r="R461" s="5">
        <f>BJ461*EXP('Capital Market Assumptions'!$B$22+'Capital Market Assumptions'!$B$23*'Random Draws'!Q460)</f>
        <v>3015.3991991963949</v>
      </c>
      <c r="S461" s="5">
        <f>BK461*EXP('Capital Market Assumptions'!$B$22+'Capital Market Assumptions'!$B$23*'Random Draws'!R460)</f>
        <v>3384.4159434125036</v>
      </c>
      <c r="T461" s="5">
        <f>BL461*EXP('Capital Market Assumptions'!$B$22+'Capital Market Assumptions'!$B$23*'Random Draws'!S460)</f>
        <v>3629.5863320161347</v>
      </c>
      <c r="U461" s="5">
        <f>BM461*EXP('Capital Market Assumptions'!$B$22+'Capital Market Assumptions'!$B$23*'Random Draws'!T460)</f>
        <v>4075.1331764573633</v>
      </c>
      <c r="V461" s="5">
        <f>BN461*EXP('Capital Market Assumptions'!$B$22+'Capital Market Assumptions'!$B$23*'Random Draws'!U460)</f>
        <v>3675.1930860361313</v>
      </c>
      <c r="X461">
        <f t="shared" si="252"/>
        <v>4.2999999999999261E-2</v>
      </c>
      <c r="Y461">
        <f t="shared" si="253"/>
        <v>1.0600000000000023</v>
      </c>
      <c r="Z461">
        <f t="shared" si="254"/>
        <v>2.0930000000000035</v>
      </c>
      <c r="AA461">
        <f t="shared" si="255"/>
        <v>3.1530000000000058</v>
      </c>
      <c r="AB461">
        <f t="shared" si="256"/>
        <v>4.2659999999999911</v>
      </c>
      <c r="AC461">
        <f t="shared" si="257"/>
        <v>5.3020000000000067</v>
      </c>
      <c r="AD461">
        <f t="shared" si="258"/>
        <v>6.3569999999999993</v>
      </c>
      <c r="AE461">
        <f t="shared" si="259"/>
        <v>7.3900000000000006</v>
      </c>
      <c r="AF461">
        <f t="shared" si="260"/>
        <v>8.3549999999999898</v>
      </c>
      <c r="AG461">
        <f t="shared" si="261"/>
        <v>9.2480000000000047</v>
      </c>
      <c r="AH461">
        <v>9.9540000000000006</v>
      </c>
      <c r="AI461">
        <v>10.536</v>
      </c>
      <c r="AJ461">
        <v>11.061999999999999</v>
      </c>
      <c r="AK461">
        <v>11.587</v>
      </c>
      <c r="AL461">
        <v>12.256</v>
      </c>
      <c r="AM461">
        <v>12.815</v>
      </c>
      <c r="AN461">
        <v>13.287000000000001</v>
      </c>
      <c r="AO461">
        <v>13.785</v>
      </c>
      <c r="AP461">
        <v>14.218999999999999</v>
      </c>
      <c r="AQ461">
        <v>14.718999999999999</v>
      </c>
      <c r="AS461">
        <f t="shared" si="250"/>
        <v>471</v>
      </c>
      <c r="AT461">
        <f t="shared" si="250"/>
        <v>471</v>
      </c>
      <c r="AU461">
        <f t="shared" si="250"/>
        <v>471</v>
      </c>
      <c r="AV461" s="5">
        <f t="shared" si="262"/>
        <v>469.11773479251235</v>
      </c>
      <c r="AW461" s="5">
        <f t="shared" si="263"/>
        <v>562.6307547018157</v>
      </c>
      <c r="AX461" s="5">
        <f t="shared" si="264"/>
        <v>728.39767609323246</v>
      </c>
      <c r="AY461" s="5">
        <f t="shared" si="265"/>
        <v>780.98752892230414</v>
      </c>
      <c r="AZ461" s="5">
        <f t="shared" si="266"/>
        <v>840.05412494392317</v>
      </c>
      <c r="BA461" s="5">
        <f t="shared" si="267"/>
        <v>1078.7062705921348</v>
      </c>
      <c r="BB461" s="5">
        <f t="shared" si="268"/>
        <v>1409.6250820281005</v>
      </c>
      <c r="BC461" s="5">
        <f t="shared" si="269"/>
        <v>1469.6390921511897</v>
      </c>
      <c r="BD461" s="5">
        <f t="shared" si="270"/>
        <v>1730.2025721265734</v>
      </c>
      <c r="BE461" s="5">
        <f t="shared" si="271"/>
        <v>1781.5706125118265</v>
      </c>
      <c r="BF461" s="5">
        <f t="shared" si="272"/>
        <v>2272.6022556457833</v>
      </c>
      <c r="BG461" s="5">
        <f t="shared" si="273"/>
        <v>2478.3439790874563</v>
      </c>
      <c r="BH461" s="5">
        <f t="shared" si="274"/>
        <v>2509.1637787481554</v>
      </c>
      <c r="BI461" s="5">
        <f t="shared" si="275"/>
        <v>2503.2261654132944</v>
      </c>
      <c r="BJ461" s="5">
        <f t="shared" si="276"/>
        <v>3405.9187382629307</v>
      </c>
      <c r="BK461" s="5">
        <f t="shared" si="277"/>
        <v>3002.5841991963948</v>
      </c>
      <c r="BL461" s="5">
        <f t="shared" si="278"/>
        <v>3371.1289434125038</v>
      </c>
      <c r="BM461" s="5">
        <f t="shared" si="279"/>
        <v>3615.8013320161349</v>
      </c>
      <c r="BN461" s="5">
        <f t="shared" si="280"/>
        <v>4060.9141764573633</v>
      </c>
      <c r="BO461" s="5">
        <f t="shared" si="281"/>
        <v>3660.4740860361312</v>
      </c>
    </row>
    <row r="462" spans="1:67" x14ac:dyDescent="0.3">
      <c r="A462">
        <f t="shared" si="282"/>
        <v>458</v>
      </c>
      <c r="B462">
        <f t="shared" si="251"/>
        <v>471</v>
      </c>
      <c r="C462" s="5">
        <f>AU462*EXP('Capital Market Assumptions'!$B$22+'Capital Market Assumptions'!$B$23*'Random Draws'!B461)</f>
        <v>519.51849818519031</v>
      </c>
      <c r="D462" s="5">
        <f>AV462*EXP('Capital Market Assumptions'!$B$22+'Capital Market Assumptions'!$B$23*'Random Draws'!C461)</f>
        <v>510.25106987325159</v>
      </c>
      <c r="E462" s="5">
        <f>AW462*EXP('Capital Market Assumptions'!$B$22+'Capital Market Assumptions'!$B$23*'Random Draws'!D461)</f>
        <v>538.6450350938552</v>
      </c>
      <c r="F462" s="5">
        <f>AX462*EXP('Capital Market Assumptions'!$B$22+'Capital Market Assumptions'!$B$23*'Random Draws'!E461)</f>
        <v>471.04940041736654</v>
      </c>
      <c r="G462" s="5">
        <f>AY462*EXP('Capital Market Assumptions'!$B$22+'Capital Market Assumptions'!$B$23*'Random Draws'!F461)</f>
        <v>394.82550014740531</v>
      </c>
      <c r="H462" s="5">
        <f>AZ462*EXP('Capital Market Assumptions'!$B$22+'Capital Market Assumptions'!$B$23*'Random Draws'!G461)</f>
        <v>383.37457180636636</v>
      </c>
      <c r="I462" s="5">
        <f>BA462*EXP('Capital Market Assumptions'!$B$22+'Capital Market Assumptions'!$B$23*'Random Draws'!H461)</f>
        <v>374.05638957856604</v>
      </c>
      <c r="J462" s="5">
        <f>BB462*EXP('Capital Market Assumptions'!$B$22+'Capital Market Assumptions'!$B$23*'Random Draws'!I461)</f>
        <v>390.10514994418446</v>
      </c>
      <c r="K462" s="5">
        <f>BC462*EXP('Capital Market Assumptions'!$B$22+'Capital Market Assumptions'!$B$23*'Random Draws'!J461)</f>
        <v>384.7379144212552</v>
      </c>
      <c r="L462" s="5">
        <f>BD462*EXP('Capital Market Assumptions'!$B$22+'Capital Market Assumptions'!$B$23*'Random Draws'!K461)</f>
        <v>412.18498034219266</v>
      </c>
      <c r="M462" s="5">
        <f>BE462*EXP('Capital Market Assumptions'!$B$22+'Capital Market Assumptions'!$B$23*'Random Draws'!L461)</f>
        <v>385.39093496123024</v>
      </c>
      <c r="N462" s="5">
        <f>BF462*EXP('Capital Market Assumptions'!$B$22+'Capital Market Assumptions'!$B$23*'Random Draws'!M461)</f>
        <v>370.92129422898853</v>
      </c>
      <c r="O462" s="5">
        <f>BG462*EXP('Capital Market Assumptions'!$B$22+'Capital Market Assumptions'!$B$23*'Random Draws'!N461)</f>
        <v>380.95037542249116</v>
      </c>
      <c r="P462" s="5">
        <f>BH462*EXP('Capital Market Assumptions'!$B$22+'Capital Market Assumptions'!$B$23*'Random Draws'!O461)</f>
        <v>337.20842884241858</v>
      </c>
      <c r="Q462" s="5">
        <f>BI462*EXP('Capital Market Assumptions'!$B$22+'Capital Market Assumptions'!$B$23*'Random Draws'!P461)</f>
        <v>327.03377493892322</v>
      </c>
      <c r="R462" s="5">
        <f>BJ462*EXP('Capital Market Assumptions'!$B$22+'Capital Market Assumptions'!$B$23*'Random Draws'!Q461)</f>
        <v>356.27514696695448</v>
      </c>
      <c r="S462" s="5">
        <f>BK462*EXP('Capital Market Assumptions'!$B$22+'Capital Market Assumptions'!$B$23*'Random Draws'!R461)</f>
        <v>434.16873152100953</v>
      </c>
      <c r="T462" s="5">
        <f>BL462*EXP('Capital Market Assumptions'!$B$22+'Capital Market Assumptions'!$B$23*'Random Draws'!S461)</f>
        <v>489.74498319604243</v>
      </c>
      <c r="U462" s="5">
        <f>BM462*EXP('Capital Market Assumptions'!$B$22+'Capital Market Assumptions'!$B$23*'Random Draws'!T461)</f>
        <v>519.6132562471696</v>
      </c>
      <c r="V462" s="5">
        <f>BN462*EXP('Capital Market Assumptions'!$B$22+'Capital Market Assumptions'!$B$23*'Random Draws'!U461)</f>
        <v>526.77813262880693</v>
      </c>
      <c r="X462">
        <f t="shared" si="252"/>
        <v>4.2999999999999261E-2</v>
      </c>
      <c r="Y462">
        <f t="shared" si="253"/>
        <v>1.0600000000000023</v>
      </c>
      <c r="Z462">
        <f t="shared" si="254"/>
        <v>2.0930000000000035</v>
      </c>
      <c r="AA462">
        <f t="shared" si="255"/>
        <v>3.1530000000000058</v>
      </c>
      <c r="AB462">
        <f t="shared" si="256"/>
        <v>4.2659999999999911</v>
      </c>
      <c r="AC462">
        <f t="shared" si="257"/>
        <v>5.3020000000000067</v>
      </c>
      <c r="AD462">
        <f t="shared" si="258"/>
        <v>6.3569999999999993</v>
      </c>
      <c r="AE462">
        <f t="shared" si="259"/>
        <v>7.3900000000000006</v>
      </c>
      <c r="AF462">
        <f t="shared" si="260"/>
        <v>8.3549999999999898</v>
      </c>
      <c r="AG462">
        <f t="shared" si="261"/>
        <v>9.2480000000000047</v>
      </c>
      <c r="AH462">
        <v>9.9540000000000006</v>
      </c>
      <c r="AI462">
        <v>10.536</v>
      </c>
      <c r="AJ462">
        <v>11.061999999999999</v>
      </c>
      <c r="AK462">
        <v>11.587</v>
      </c>
      <c r="AL462">
        <v>12.256</v>
      </c>
      <c r="AM462">
        <v>12.815</v>
      </c>
      <c r="AN462">
        <v>13.287000000000001</v>
      </c>
      <c r="AO462">
        <v>13.785</v>
      </c>
      <c r="AP462">
        <v>14.218999999999999</v>
      </c>
      <c r="AQ462">
        <v>14.718999999999999</v>
      </c>
      <c r="AS462">
        <f t="shared" si="250"/>
        <v>471</v>
      </c>
      <c r="AT462">
        <f t="shared" si="250"/>
        <v>471</v>
      </c>
      <c r="AU462">
        <f t="shared" si="250"/>
        <v>471</v>
      </c>
      <c r="AV462" s="5">
        <f t="shared" si="262"/>
        <v>519.4754981851903</v>
      </c>
      <c r="AW462" s="5">
        <f t="shared" si="263"/>
        <v>509.19106987325159</v>
      </c>
      <c r="AX462" s="5">
        <f t="shared" si="264"/>
        <v>536.55203509385524</v>
      </c>
      <c r="AY462" s="5">
        <f t="shared" si="265"/>
        <v>467.89640041736652</v>
      </c>
      <c r="AZ462" s="5">
        <f t="shared" si="266"/>
        <v>390.55950014740529</v>
      </c>
      <c r="BA462" s="5">
        <f t="shared" si="267"/>
        <v>378.07257180636634</v>
      </c>
      <c r="BB462" s="5">
        <f t="shared" si="268"/>
        <v>367.69938957856607</v>
      </c>
      <c r="BC462" s="5">
        <f t="shared" si="269"/>
        <v>382.71514994418447</v>
      </c>
      <c r="BD462" s="5">
        <f t="shared" si="270"/>
        <v>376.38291442125524</v>
      </c>
      <c r="BE462" s="5">
        <f t="shared" si="271"/>
        <v>402.93698034219267</v>
      </c>
      <c r="BF462" s="5">
        <f t="shared" si="272"/>
        <v>375.43693496123024</v>
      </c>
      <c r="BG462" s="5">
        <f t="shared" si="273"/>
        <v>360.38529422898853</v>
      </c>
      <c r="BH462" s="5">
        <f t="shared" si="274"/>
        <v>369.88837542249115</v>
      </c>
      <c r="BI462" s="5">
        <f t="shared" si="275"/>
        <v>325.6214288424186</v>
      </c>
      <c r="BJ462" s="5">
        <f t="shared" si="276"/>
        <v>314.77777493892324</v>
      </c>
      <c r="BK462" s="5">
        <f t="shared" si="277"/>
        <v>343.46014696695448</v>
      </c>
      <c r="BL462" s="5">
        <f t="shared" si="278"/>
        <v>420.88173152100956</v>
      </c>
      <c r="BM462" s="5">
        <f t="shared" si="279"/>
        <v>475.9599831960424</v>
      </c>
      <c r="BN462" s="5">
        <f t="shared" si="280"/>
        <v>505.39425624716961</v>
      </c>
      <c r="BO462" s="5">
        <f t="shared" si="281"/>
        <v>512.05913262880688</v>
      </c>
    </row>
    <row r="463" spans="1:67" x14ac:dyDescent="0.3">
      <c r="A463">
        <f t="shared" si="282"/>
        <v>459</v>
      </c>
      <c r="B463">
        <f t="shared" si="251"/>
        <v>471</v>
      </c>
      <c r="C463" s="5">
        <f>AU463*EXP('Capital Market Assumptions'!$B$22+'Capital Market Assumptions'!$B$23*'Random Draws'!B462)</f>
        <v>449.55911712254385</v>
      </c>
      <c r="D463" s="5">
        <f>AV463*EXP('Capital Market Assumptions'!$B$22+'Capital Market Assumptions'!$B$23*'Random Draws'!C462)</f>
        <v>499.63907930579745</v>
      </c>
      <c r="E463" s="5">
        <f>AW463*EXP('Capital Market Assumptions'!$B$22+'Capital Market Assumptions'!$B$23*'Random Draws'!D462)</f>
        <v>538.6563632182648</v>
      </c>
      <c r="F463" s="5">
        <f>AX463*EXP('Capital Market Assumptions'!$B$22+'Capital Market Assumptions'!$B$23*'Random Draws'!E462)</f>
        <v>606.50381528251012</v>
      </c>
      <c r="G463" s="5">
        <f>AY463*EXP('Capital Market Assumptions'!$B$22+'Capital Market Assumptions'!$B$23*'Random Draws'!F462)</f>
        <v>613.91874860181326</v>
      </c>
      <c r="H463" s="5">
        <f>AZ463*EXP('Capital Market Assumptions'!$B$22+'Capital Market Assumptions'!$B$23*'Random Draws'!G462)</f>
        <v>837.51999834094261</v>
      </c>
      <c r="I463" s="5">
        <f>BA463*EXP('Capital Market Assumptions'!$B$22+'Capital Market Assumptions'!$B$23*'Random Draws'!H462)</f>
        <v>790.51671425704126</v>
      </c>
      <c r="J463" s="5">
        <f>BB463*EXP('Capital Market Assumptions'!$B$22+'Capital Market Assumptions'!$B$23*'Random Draws'!I462)</f>
        <v>736.14346522783399</v>
      </c>
      <c r="K463" s="5">
        <f>BC463*EXP('Capital Market Assumptions'!$B$22+'Capital Market Assumptions'!$B$23*'Random Draws'!J462)</f>
        <v>903.82289212426247</v>
      </c>
      <c r="L463" s="5">
        <f>BD463*EXP('Capital Market Assumptions'!$B$22+'Capital Market Assumptions'!$B$23*'Random Draws'!K462)</f>
        <v>1040.7649759896233</v>
      </c>
      <c r="M463" s="5">
        <f>BE463*EXP('Capital Market Assumptions'!$B$22+'Capital Market Assumptions'!$B$23*'Random Draws'!L462)</f>
        <v>1359.1683693064358</v>
      </c>
      <c r="N463" s="5">
        <f>BF463*EXP('Capital Market Assumptions'!$B$22+'Capital Market Assumptions'!$B$23*'Random Draws'!M462)</f>
        <v>1288.4319941526278</v>
      </c>
      <c r="O463" s="5">
        <f>BG463*EXP('Capital Market Assumptions'!$B$22+'Capital Market Assumptions'!$B$23*'Random Draws'!N462)</f>
        <v>1750.7611147623415</v>
      </c>
      <c r="P463" s="5">
        <f>BH463*EXP('Capital Market Assumptions'!$B$22+'Capital Market Assumptions'!$B$23*'Random Draws'!O462)</f>
        <v>2002.1787676461104</v>
      </c>
      <c r="Q463" s="5">
        <f>BI463*EXP('Capital Market Assumptions'!$B$22+'Capital Market Assumptions'!$B$23*'Random Draws'!P462)</f>
        <v>2186.4174265500792</v>
      </c>
      <c r="R463" s="5">
        <f>BJ463*EXP('Capital Market Assumptions'!$B$22+'Capital Market Assumptions'!$B$23*'Random Draws'!Q462)</f>
        <v>2988.3925505348634</v>
      </c>
      <c r="S463" s="5">
        <f>BK463*EXP('Capital Market Assumptions'!$B$22+'Capital Market Assumptions'!$B$23*'Random Draws'!R462)</f>
        <v>2938.0554871908139</v>
      </c>
      <c r="T463" s="5">
        <f>BL463*EXP('Capital Market Assumptions'!$B$22+'Capital Market Assumptions'!$B$23*'Random Draws'!S462)</f>
        <v>3122.8820107196429</v>
      </c>
      <c r="U463" s="5">
        <f>BM463*EXP('Capital Market Assumptions'!$B$22+'Capital Market Assumptions'!$B$23*'Random Draws'!T462)</f>
        <v>3189.9319679971882</v>
      </c>
      <c r="V463" s="5">
        <f>BN463*EXP('Capital Market Assumptions'!$B$22+'Capital Market Assumptions'!$B$23*'Random Draws'!U462)</f>
        <v>4153.510158043463</v>
      </c>
      <c r="X463">
        <f t="shared" si="252"/>
        <v>4.2999999999999261E-2</v>
      </c>
      <c r="Y463">
        <f t="shared" si="253"/>
        <v>1.0600000000000023</v>
      </c>
      <c r="Z463">
        <f t="shared" si="254"/>
        <v>2.0930000000000035</v>
      </c>
      <c r="AA463">
        <f t="shared" si="255"/>
        <v>3.1530000000000058</v>
      </c>
      <c r="AB463">
        <f t="shared" si="256"/>
        <v>4.2659999999999911</v>
      </c>
      <c r="AC463">
        <f t="shared" si="257"/>
        <v>5.3020000000000067</v>
      </c>
      <c r="AD463">
        <f t="shared" si="258"/>
        <v>6.3569999999999993</v>
      </c>
      <c r="AE463">
        <f t="shared" si="259"/>
        <v>7.3900000000000006</v>
      </c>
      <c r="AF463">
        <f t="shared" si="260"/>
        <v>8.3549999999999898</v>
      </c>
      <c r="AG463">
        <f t="shared" si="261"/>
        <v>9.2480000000000047</v>
      </c>
      <c r="AH463">
        <v>9.9540000000000006</v>
      </c>
      <c r="AI463">
        <v>10.536</v>
      </c>
      <c r="AJ463">
        <v>11.061999999999999</v>
      </c>
      <c r="AK463">
        <v>11.587</v>
      </c>
      <c r="AL463">
        <v>12.256</v>
      </c>
      <c r="AM463">
        <v>12.815</v>
      </c>
      <c r="AN463">
        <v>13.287000000000001</v>
      </c>
      <c r="AO463">
        <v>13.785</v>
      </c>
      <c r="AP463">
        <v>14.218999999999999</v>
      </c>
      <c r="AQ463">
        <v>14.718999999999999</v>
      </c>
      <c r="AS463">
        <f t="shared" si="250"/>
        <v>471</v>
      </c>
      <c r="AT463">
        <f t="shared" si="250"/>
        <v>471</v>
      </c>
      <c r="AU463">
        <f t="shared" si="250"/>
        <v>471</v>
      </c>
      <c r="AV463" s="5">
        <f t="shared" si="262"/>
        <v>449.51611712254385</v>
      </c>
      <c r="AW463" s="5">
        <f t="shared" si="263"/>
        <v>498.57907930579745</v>
      </c>
      <c r="AX463" s="5">
        <f t="shared" si="264"/>
        <v>536.56336321826484</v>
      </c>
      <c r="AY463" s="5">
        <f t="shared" si="265"/>
        <v>603.3508152825101</v>
      </c>
      <c r="AZ463" s="5">
        <f t="shared" si="266"/>
        <v>609.6527486018133</v>
      </c>
      <c r="BA463" s="5">
        <f t="shared" si="267"/>
        <v>832.21799834094259</v>
      </c>
      <c r="BB463" s="5">
        <f t="shared" si="268"/>
        <v>784.15971425704129</v>
      </c>
      <c r="BC463" s="5">
        <f t="shared" si="269"/>
        <v>728.753465227834</v>
      </c>
      <c r="BD463" s="5">
        <f t="shared" si="270"/>
        <v>895.46789212426245</v>
      </c>
      <c r="BE463" s="5">
        <f t="shared" si="271"/>
        <v>1031.5169759896232</v>
      </c>
      <c r="BF463" s="5">
        <f t="shared" si="272"/>
        <v>1349.2143693064359</v>
      </c>
      <c r="BG463" s="5">
        <f t="shared" si="273"/>
        <v>1277.8959941526277</v>
      </c>
      <c r="BH463" s="5">
        <f t="shared" si="274"/>
        <v>1739.6991147623417</v>
      </c>
      <c r="BI463" s="5">
        <f t="shared" si="275"/>
        <v>1990.5917676461104</v>
      </c>
      <c r="BJ463" s="5">
        <f t="shared" si="276"/>
        <v>2174.1614265500793</v>
      </c>
      <c r="BK463" s="5">
        <f t="shared" si="277"/>
        <v>2975.5775505348633</v>
      </c>
      <c r="BL463" s="5">
        <f t="shared" si="278"/>
        <v>2924.7684871908141</v>
      </c>
      <c r="BM463" s="5">
        <f t="shared" si="279"/>
        <v>3109.0970107196431</v>
      </c>
      <c r="BN463" s="5">
        <f t="shared" si="280"/>
        <v>3175.7129679971881</v>
      </c>
      <c r="BO463" s="5">
        <f t="shared" si="281"/>
        <v>4138.7911580434629</v>
      </c>
    </row>
    <row r="464" spans="1:67" x14ac:dyDescent="0.3">
      <c r="A464">
        <f t="shared" si="282"/>
        <v>460</v>
      </c>
      <c r="B464">
        <f t="shared" si="251"/>
        <v>471</v>
      </c>
      <c r="C464" s="5">
        <f>AU464*EXP('Capital Market Assumptions'!$B$22+'Capital Market Assumptions'!$B$23*'Random Draws'!B463)</f>
        <v>565.29344281148951</v>
      </c>
      <c r="D464" s="5">
        <f>AV464*EXP('Capital Market Assumptions'!$B$22+'Capital Market Assumptions'!$B$23*'Random Draws'!C463)</f>
        <v>544.48354022112756</v>
      </c>
      <c r="E464" s="5">
        <f>AW464*EXP('Capital Market Assumptions'!$B$22+'Capital Market Assumptions'!$B$23*'Random Draws'!D463)</f>
        <v>488.71484191477441</v>
      </c>
      <c r="F464" s="5">
        <f>AX464*EXP('Capital Market Assumptions'!$B$22+'Capital Market Assumptions'!$B$23*'Random Draws'!E463)</f>
        <v>495.44916976802983</v>
      </c>
      <c r="G464" s="5">
        <f>AY464*EXP('Capital Market Assumptions'!$B$22+'Capital Market Assumptions'!$B$23*'Random Draws'!F463)</f>
        <v>525.11595546549529</v>
      </c>
      <c r="H464" s="5">
        <f>AZ464*EXP('Capital Market Assumptions'!$B$22+'Capital Market Assumptions'!$B$23*'Random Draws'!G463)</f>
        <v>528.28729118452759</v>
      </c>
      <c r="I464" s="5">
        <f>BA464*EXP('Capital Market Assumptions'!$B$22+'Capital Market Assumptions'!$B$23*'Random Draws'!H463)</f>
        <v>531.53441391529645</v>
      </c>
      <c r="J464" s="5">
        <f>BB464*EXP('Capital Market Assumptions'!$B$22+'Capital Market Assumptions'!$B$23*'Random Draws'!I463)</f>
        <v>474.92098302602471</v>
      </c>
      <c r="K464" s="5">
        <f>BC464*EXP('Capital Market Assumptions'!$B$22+'Capital Market Assumptions'!$B$23*'Random Draws'!J463)</f>
        <v>439.40854353063287</v>
      </c>
      <c r="L464" s="5">
        <f>BD464*EXP('Capital Market Assumptions'!$B$22+'Capital Market Assumptions'!$B$23*'Random Draws'!K463)</f>
        <v>530.89074331172571</v>
      </c>
      <c r="M464" s="5">
        <f>BE464*EXP('Capital Market Assumptions'!$B$22+'Capital Market Assumptions'!$B$23*'Random Draws'!L463)</f>
        <v>487.17334722945515</v>
      </c>
      <c r="N464" s="5">
        <f>BF464*EXP('Capital Market Assumptions'!$B$22+'Capital Market Assumptions'!$B$23*'Random Draws'!M463)</f>
        <v>680.0285745627375</v>
      </c>
      <c r="O464" s="5">
        <f>BG464*EXP('Capital Market Assumptions'!$B$22+'Capital Market Assumptions'!$B$23*'Random Draws'!N463)</f>
        <v>802.36532792975822</v>
      </c>
      <c r="P464" s="5">
        <f>BH464*EXP('Capital Market Assumptions'!$B$22+'Capital Market Assumptions'!$B$23*'Random Draws'!O463)</f>
        <v>795.22637166237269</v>
      </c>
      <c r="Q464" s="5">
        <f>BI464*EXP('Capital Market Assumptions'!$B$22+'Capital Market Assumptions'!$B$23*'Random Draws'!P463)</f>
        <v>910.3125171357849</v>
      </c>
      <c r="R464" s="5">
        <f>BJ464*EXP('Capital Market Assumptions'!$B$22+'Capital Market Assumptions'!$B$23*'Random Draws'!Q463)</f>
        <v>1069.08064499077</v>
      </c>
      <c r="S464" s="5">
        <f>BK464*EXP('Capital Market Assumptions'!$B$22+'Capital Market Assumptions'!$B$23*'Random Draws'!R463)</f>
        <v>1248.687780700146</v>
      </c>
      <c r="T464" s="5">
        <f>BL464*EXP('Capital Market Assumptions'!$B$22+'Capital Market Assumptions'!$B$23*'Random Draws'!S463)</f>
        <v>1266.0478732318886</v>
      </c>
      <c r="U464" s="5">
        <f>BM464*EXP('Capital Market Assumptions'!$B$22+'Capital Market Assumptions'!$B$23*'Random Draws'!T463)</f>
        <v>1432.1156203134096</v>
      </c>
      <c r="V464" s="5">
        <f>BN464*EXP('Capital Market Assumptions'!$B$22+'Capital Market Assumptions'!$B$23*'Random Draws'!U463)</f>
        <v>1328.9656405992009</v>
      </c>
      <c r="X464">
        <f t="shared" si="252"/>
        <v>4.2999999999999261E-2</v>
      </c>
      <c r="Y464">
        <f t="shared" si="253"/>
        <v>1.0600000000000023</v>
      </c>
      <c r="Z464">
        <f t="shared" si="254"/>
        <v>2.0930000000000035</v>
      </c>
      <c r="AA464">
        <f t="shared" si="255"/>
        <v>3.1530000000000058</v>
      </c>
      <c r="AB464">
        <f t="shared" si="256"/>
        <v>4.2659999999999911</v>
      </c>
      <c r="AC464">
        <f t="shared" si="257"/>
        <v>5.3020000000000067</v>
      </c>
      <c r="AD464">
        <f t="shared" si="258"/>
        <v>6.3569999999999993</v>
      </c>
      <c r="AE464">
        <f t="shared" si="259"/>
        <v>7.3900000000000006</v>
      </c>
      <c r="AF464">
        <f t="shared" si="260"/>
        <v>8.3549999999999898</v>
      </c>
      <c r="AG464">
        <f t="shared" si="261"/>
        <v>9.2480000000000047</v>
      </c>
      <c r="AH464">
        <v>9.9540000000000006</v>
      </c>
      <c r="AI464">
        <v>10.536</v>
      </c>
      <c r="AJ464">
        <v>11.061999999999999</v>
      </c>
      <c r="AK464">
        <v>11.587</v>
      </c>
      <c r="AL464">
        <v>12.256</v>
      </c>
      <c r="AM464">
        <v>12.815</v>
      </c>
      <c r="AN464">
        <v>13.287000000000001</v>
      </c>
      <c r="AO464">
        <v>13.785</v>
      </c>
      <c r="AP464">
        <v>14.218999999999999</v>
      </c>
      <c r="AQ464">
        <v>14.718999999999999</v>
      </c>
      <c r="AS464">
        <f t="shared" si="250"/>
        <v>471</v>
      </c>
      <c r="AT464">
        <f t="shared" si="250"/>
        <v>471</v>
      </c>
      <c r="AU464">
        <f t="shared" si="250"/>
        <v>471</v>
      </c>
      <c r="AV464" s="5">
        <f t="shared" si="262"/>
        <v>565.25044281148951</v>
      </c>
      <c r="AW464" s="5">
        <f t="shared" si="263"/>
        <v>543.4235402211275</v>
      </c>
      <c r="AX464" s="5">
        <f t="shared" si="264"/>
        <v>486.62184191477439</v>
      </c>
      <c r="AY464" s="5">
        <f t="shared" si="265"/>
        <v>492.29616976802981</v>
      </c>
      <c r="AZ464" s="5">
        <f t="shared" si="266"/>
        <v>520.84995546549533</v>
      </c>
      <c r="BA464" s="5">
        <f t="shared" si="267"/>
        <v>522.98529118452757</v>
      </c>
      <c r="BB464" s="5">
        <f t="shared" si="268"/>
        <v>525.17741391529648</v>
      </c>
      <c r="BC464" s="5">
        <f t="shared" si="269"/>
        <v>467.53098302602473</v>
      </c>
      <c r="BD464" s="5">
        <f t="shared" si="270"/>
        <v>431.05354353063285</v>
      </c>
      <c r="BE464" s="5">
        <f t="shared" si="271"/>
        <v>521.64274331172567</v>
      </c>
      <c r="BF464" s="5">
        <f t="shared" si="272"/>
        <v>477.21934722945514</v>
      </c>
      <c r="BG464" s="5">
        <f t="shared" si="273"/>
        <v>669.49257456273756</v>
      </c>
      <c r="BH464" s="5">
        <f t="shared" si="274"/>
        <v>791.30332792975821</v>
      </c>
      <c r="BI464" s="5">
        <f t="shared" si="275"/>
        <v>783.6393716623727</v>
      </c>
      <c r="BJ464" s="5">
        <f t="shared" si="276"/>
        <v>898.05651713578493</v>
      </c>
      <c r="BK464" s="5">
        <f t="shared" si="277"/>
        <v>1056.2656449907699</v>
      </c>
      <c r="BL464" s="5">
        <f t="shared" si="278"/>
        <v>1235.400780700146</v>
      </c>
      <c r="BM464" s="5">
        <f t="shared" si="279"/>
        <v>1252.2628732318885</v>
      </c>
      <c r="BN464" s="5">
        <f t="shared" si="280"/>
        <v>1417.8966203134096</v>
      </c>
      <c r="BO464" s="5">
        <f t="shared" si="281"/>
        <v>1314.2466405992009</v>
      </c>
    </row>
    <row r="465" spans="1:67" x14ac:dyDescent="0.3">
      <c r="A465">
        <f t="shared" si="282"/>
        <v>461</v>
      </c>
      <c r="B465">
        <f t="shared" si="251"/>
        <v>471</v>
      </c>
      <c r="C465" s="5">
        <f>AU465*EXP('Capital Market Assumptions'!$B$22+'Capital Market Assumptions'!$B$23*'Random Draws'!B464)</f>
        <v>468.37874818563313</v>
      </c>
      <c r="D465" s="5">
        <f>AV465*EXP('Capital Market Assumptions'!$B$22+'Capital Market Assumptions'!$B$23*'Random Draws'!C464)</f>
        <v>579.0586497089904</v>
      </c>
      <c r="E465" s="5">
        <f>AW465*EXP('Capital Market Assumptions'!$B$22+'Capital Market Assumptions'!$B$23*'Random Draws'!D464)</f>
        <v>615.90693612038115</v>
      </c>
      <c r="F465" s="5">
        <f>AX465*EXP('Capital Market Assumptions'!$B$22+'Capital Market Assumptions'!$B$23*'Random Draws'!E464)</f>
        <v>698.91442566425133</v>
      </c>
      <c r="G465" s="5">
        <f>AY465*EXP('Capital Market Assumptions'!$B$22+'Capital Market Assumptions'!$B$23*'Random Draws'!F464)</f>
        <v>768.34069135158438</v>
      </c>
      <c r="H465" s="5">
        <f>AZ465*EXP('Capital Market Assumptions'!$B$22+'Capital Market Assumptions'!$B$23*'Random Draws'!G464)</f>
        <v>975.46057987615632</v>
      </c>
      <c r="I465" s="5">
        <f>BA465*EXP('Capital Market Assumptions'!$B$22+'Capital Market Assumptions'!$B$23*'Random Draws'!H464)</f>
        <v>1062.2281112272515</v>
      </c>
      <c r="J465" s="5">
        <f>BB465*EXP('Capital Market Assumptions'!$B$22+'Capital Market Assumptions'!$B$23*'Random Draws'!I464)</f>
        <v>1239.9983634414848</v>
      </c>
      <c r="K465" s="5">
        <f>BC465*EXP('Capital Market Assumptions'!$B$22+'Capital Market Assumptions'!$B$23*'Random Draws'!J464)</f>
        <v>1391.6902920134437</v>
      </c>
      <c r="L465" s="5">
        <f>BD465*EXP('Capital Market Assumptions'!$B$22+'Capital Market Assumptions'!$B$23*'Random Draws'!K464)</f>
        <v>1545.1829220506586</v>
      </c>
      <c r="M465" s="5">
        <f>BE465*EXP('Capital Market Assumptions'!$B$22+'Capital Market Assumptions'!$B$23*'Random Draws'!L464)</f>
        <v>1691.1163860406753</v>
      </c>
      <c r="N465" s="5">
        <f>BF465*EXP('Capital Market Assumptions'!$B$22+'Capital Market Assumptions'!$B$23*'Random Draws'!M464)</f>
        <v>1667.3400451103644</v>
      </c>
      <c r="O465" s="5">
        <f>BG465*EXP('Capital Market Assumptions'!$B$22+'Capital Market Assumptions'!$B$23*'Random Draws'!N464)</f>
        <v>1750.7569377699238</v>
      </c>
      <c r="P465" s="5">
        <f>BH465*EXP('Capital Market Assumptions'!$B$22+'Capital Market Assumptions'!$B$23*'Random Draws'!O464)</f>
        <v>1760.8313031157932</v>
      </c>
      <c r="Q465" s="5">
        <f>BI465*EXP('Capital Market Assumptions'!$B$22+'Capital Market Assumptions'!$B$23*'Random Draws'!P464)</f>
        <v>1830.732954789627</v>
      </c>
      <c r="R465" s="5">
        <f>BJ465*EXP('Capital Market Assumptions'!$B$22+'Capital Market Assumptions'!$B$23*'Random Draws'!Q464)</f>
        <v>1633.6216688208231</v>
      </c>
      <c r="S465" s="5">
        <f>BK465*EXP('Capital Market Assumptions'!$B$22+'Capital Market Assumptions'!$B$23*'Random Draws'!R464)</f>
        <v>1503.2163442892477</v>
      </c>
      <c r="T465" s="5">
        <f>BL465*EXP('Capital Market Assumptions'!$B$22+'Capital Market Assumptions'!$B$23*'Random Draws'!S464)</f>
        <v>1565.6331451245528</v>
      </c>
      <c r="U465" s="5">
        <f>BM465*EXP('Capital Market Assumptions'!$B$22+'Capital Market Assumptions'!$B$23*'Random Draws'!T464)</f>
        <v>1796.5449519147257</v>
      </c>
      <c r="V465" s="5">
        <f>BN465*EXP('Capital Market Assumptions'!$B$22+'Capital Market Assumptions'!$B$23*'Random Draws'!U464)</f>
        <v>1737.5418112187235</v>
      </c>
      <c r="X465">
        <f t="shared" si="252"/>
        <v>4.2999999999999261E-2</v>
      </c>
      <c r="Y465">
        <f t="shared" si="253"/>
        <v>1.0600000000000023</v>
      </c>
      <c r="Z465">
        <f t="shared" si="254"/>
        <v>2.0930000000000035</v>
      </c>
      <c r="AA465">
        <f t="shared" si="255"/>
        <v>3.1530000000000058</v>
      </c>
      <c r="AB465">
        <f t="shared" si="256"/>
        <v>4.2659999999999911</v>
      </c>
      <c r="AC465">
        <f t="shared" si="257"/>
        <v>5.3020000000000067</v>
      </c>
      <c r="AD465">
        <f t="shared" si="258"/>
        <v>6.3569999999999993</v>
      </c>
      <c r="AE465">
        <f t="shared" si="259"/>
        <v>7.3900000000000006</v>
      </c>
      <c r="AF465">
        <f t="shared" si="260"/>
        <v>8.3549999999999898</v>
      </c>
      <c r="AG465">
        <f t="shared" si="261"/>
        <v>9.2480000000000047</v>
      </c>
      <c r="AH465">
        <v>9.9540000000000006</v>
      </c>
      <c r="AI465">
        <v>10.536</v>
      </c>
      <c r="AJ465">
        <v>11.061999999999999</v>
      </c>
      <c r="AK465">
        <v>11.587</v>
      </c>
      <c r="AL465">
        <v>12.256</v>
      </c>
      <c r="AM465">
        <v>12.815</v>
      </c>
      <c r="AN465">
        <v>13.287000000000001</v>
      </c>
      <c r="AO465">
        <v>13.785</v>
      </c>
      <c r="AP465">
        <v>14.218999999999999</v>
      </c>
      <c r="AQ465">
        <v>14.718999999999999</v>
      </c>
      <c r="AS465">
        <f t="shared" ref="AS465:AU484" si="283">initial_value</f>
        <v>471</v>
      </c>
      <c r="AT465">
        <f t="shared" si="283"/>
        <v>471</v>
      </c>
      <c r="AU465">
        <f t="shared" si="283"/>
        <v>471</v>
      </c>
      <c r="AV465" s="5">
        <f t="shared" si="262"/>
        <v>468.33574818563312</v>
      </c>
      <c r="AW465" s="5">
        <f t="shared" si="263"/>
        <v>577.99864970899034</v>
      </c>
      <c r="AX465" s="5">
        <f t="shared" si="264"/>
        <v>613.81393612038119</v>
      </c>
      <c r="AY465" s="5">
        <f t="shared" si="265"/>
        <v>695.76142566425131</v>
      </c>
      <c r="AZ465" s="5">
        <f t="shared" si="266"/>
        <v>764.07469135158442</v>
      </c>
      <c r="BA465" s="5">
        <f t="shared" si="267"/>
        <v>970.1585798761563</v>
      </c>
      <c r="BB465" s="5">
        <f t="shared" si="268"/>
        <v>1055.8711112272515</v>
      </c>
      <c r="BC465" s="5">
        <f t="shared" si="269"/>
        <v>1232.6083634414847</v>
      </c>
      <c r="BD465" s="5">
        <f t="shared" si="270"/>
        <v>1383.3352920134437</v>
      </c>
      <c r="BE465" s="5">
        <f t="shared" si="271"/>
        <v>1535.9349220506585</v>
      </c>
      <c r="BF465" s="5">
        <f t="shared" si="272"/>
        <v>1681.1623860406753</v>
      </c>
      <c r="BG465" s="5">
        <f t="shared" si="273"/>
        <v>1656.8040451103643</v>
      </c>
      <c r="BH465" s="5">
        <f t="shared" si="274"/>
        <v>1739.6949377699239</v>
      </c>
      <c r="BI465" s="5">
        <f t="shared" si="275"/>
        <v>1749.2443031157932</v>
      </c>
      <c r="BJ465" s="5">
        <f t="shared" si="276"/>
        <v>1818.4769547896269</v>
      </c>
      <c r="BK465" s="5">
        <f t="shared" si="277"/>
        <v>1620.806668820823</v>
      </c>
      <c r="BL465" s="5">
        <f t="shared" si="278"/>
        <v>1489.9293442892476</v>
      </c>
      <c r="BM465" s="5">
        <f t="shared" si="279"/>
        <v>1551.8481451245527</v>
      </c>
      <c r="BN465" s="5">
        <f t="shared" si="280"/>
        <v>1782.3259519147257</v>
      </c>
      <c r="BO465" s="5">
        <f t="shared" si="281"/>
        <v>1722.8228112187235</v>
      </c>
    </row>
    <row r="466" spans="1:67" x14ac:dyDescent="0.3">
      <c r="A466">
        <f t="shared" si="282"/>
        <v>462</v>
      </c>
      <c r="B466">
        <f t="shared" si="251"/>
        <v>471</v>
      </c>
      <c r="C466" s="5">
        <f>AU466*EXP('Capital Market Assumptions'!$B$22+'Capital Market Assumptions'!$B$23*'Random Draws'!B465)</f>
        <v>622.91800824082202</v>
      </c>
      <c r="D466" s="5">
        <f>AV466*EXP('Capital Market Assumptions'!$B$22+'Capital Market Assumptions'!$B$23*'Random Draws'!C465)</f>
        <v>665.30842545185976</v>
      </c>
      <c r="E466" s="5">
        <f>AW466*EXP('Capital Market Assumptions'!$B$22+'Capital Market Assumptions'!$B$23*'Random Draws'!D465)</f>
        <v>794.86658060625268</v>
      </c>
      <c r="F466" s="5">
        <f>AX466*EXP('Capital Market Assumptions'!$B$22+'Capital Market Assumptions'!$B$23*'Random Draws'!E465)</f>
        <v>933.06470642342811</v>
      </c>
      <c r="G466" s="5">
        <f>AY466*EXP('Capital Market Assumptions'!$B$22+'Capital Market Assumptions'!$B$23*'Random Draws'!F465)</f>
        <v>1001.1695361349142</v>
      </c>
      <c r="H466" s="5">
        <f>AZ466*EXP('Capital Market Assumptions'!$B$22+'Capital Market Assumptions'!$B$23*'Random Draws'!G465)</f>
        <v>1290.4685815929067</v>
      </c>
      <c r="I466" s="5">
        <f>BA466*EXP('Capital Market Assumptions'!$B$22+'Capital Market Assumptions'!$B$23*'Random Draws'!H465)</f>
        <v>1347.5196205486059</v>
      </c>
      <c r="J466" s="5">
        <f>BB466*EXP('Capital Market Assumptions'!$B$22+'Capital Market Assumptions'!$B$23*'Random Draws'!I465)</f>
        <v>1463.5343971608152</v>
      </c>
      <c r="K466" s="5">
        <f>BC466*EXP('Capital Market Assumptions'!$B$22+'Capital Market Assumptions'!$B$23*'Random Draws'!J465)</f>
        <v>1558.578455012341</v>
      </c>
      <c r="L466" s="5">
        <f>BD466*EXP('Capital Market Assumptions'!$B$22+'Capital Market Assumptions'!$B$23*'Random Draws'!K465)</f>
        <v>1558.2626294656213</v>
      </c>
      <c r="M466" s="5">
        <f>BE466*EXP('Capital Market Assumptions'!$B$22+'Capital Market Assumptions'!$B$23*'Random Draws'!L465)</f>
        <v>1740.6997126752708</v>
      </c>
      <c r="N466" s="5">
        <f>BF466*EXP('Capital Market Assumptions'!$B$22+'Capital Market Assumptions'!$B$23*'Random Draws'!M465)</f>
        <v>1522.2788255772432</v>
      </c>
      <c r="O466" s="5">
        <f>BG466*EXP('Capital Market Assumptions'!$B$22+'Capital Market Assumptions'!$B$23*'Random Draws'!N465)</f>
        <v>1608.5960084861358</v>
      </c>
      <c r="P466" s="5">
        <f>BH466*EXP('Capital Market Assumptions'!$B$22+'Capital Market Assumptions'!$B$23*'Random Draws'!O465)</f>
        <v>2101.5725216995652</v>
      </c>
      <c r="Q466" s="5">
        <f>BI466*EXP('Capital Market Assumptions'!$B$22+'Capital Market Assumptions'!$B$23*'Random Draws'!P465)</f>
        <v>2177.6103298504631</v>
      </c>
      <c r="R466" s="5">
        <f>BJ466*EXP('Capital Market Assumptions'!$B$22+'Capital Market Assumptions'!$B$23*'Random Draws'!Q465)</f>
        <v>2001.3578665810808</v>
      </c>
      <c r="S466" s="5">
        <f>BK466*EXP('Capital Market Assumptions'!$B$22+'Capital Market Assumptions'!$B$23*'Random Draws'!R465)</f>
        <v>2076.2927289766717</v>
      </c>
      <c r="T466" s="5">
        <f>BL466*EXP('Capital Market Assumptions'!$B$22+'Capital Market Assumptions'!$B$23*'Random Draws'!S465)</f>
        <v>2370.2342849847705</v>
      </c>
      <c r="U466" s="5">
        <f>BM466*EXP('Capital Market Assumptions'!$B$22+'Capital Market Assumptions'!$B$23*'Random Draws'!T465)</f>
        <v>1894.6745497180136</v>
      </c>
      <c r="V466" s="5">
        <f>BN466*EXP('Capital Market Assumptions'!$B$22+'Capital Market Assumptions'!$B$23*'Random Draws'!U465)</f>
        <v>1990.8910160131354</v>
      </c>
      <c r="X466">
        <f t="shared" si="252"/>
        <v>4.2999999999999261E-2</v>
      </c>
      <c r="Y466">
        <f t="shared" si="253"/>
        <v>1.0600000000000023</v>
      </c>
      <c r="Z466">
        <f t="shared" si="254"/>
        <v>2.0930000000000035</v>
      </c>
      <c r="AA466">
        <f t="shared" si="255"/>
        <v>3.1530000000000058</v>
      </c>
      <c r="AB466">
        <f t="shared" si="256"/>
        <v>4.2659999999999911</v>
      </c>
      <c r="AC466">
        <f t="shared" si="257"/>
        <v>5.3020000000000067</v>
      </c>
      <c r="AD466">
        <f t="shared" si="258"/>
        <v>6.3569999999999993</v>
      </c>
      <c r="AE466">
        <f t="shared" si="259"/>
        <v>7.3900000000000006</v>
      </c>
      <c r="AF466">
        <f t="shared" si="260"/>
        <v>8.3549999999999898</v>
      </c>
      <c r="AG466">
        <f t="shared" si="261"/>
        <v>9.2480000000000047</v>
      </c>
      <c r="AH466">
        <v>9.9540000000000006</v>
      </c>
      <c r="AI466">
        <v>10.536</v>
      </c>
      <c r="AJ466">
        <v>11.061999999999999</v>
      </c>
      <c r="AK466">
        <v>11.587</v>
      </c>
      <c r="AL466">
        <v>12.256</v>
      </c>
      <c r="AM466">
        <v>12.815</v>
      </c>
      <c r="AN466">
        <v>13.287000000000001</v>
      </c>
      <c r="AO466">
        <v>13.785</v>
      </c>
      <c r="AP466">
        <v>14.218999999999999</v>
      </c>
      <c r="AQ466">
        <v>14.718999999999999</v>
      </c>
      <c r="AS466">
        <f t="shared" si="283"/>
        <v>471</v>
      </c>
      <c r="AT466">
        <f t="shared" si="283"/>
        <v>471</v>
      </c>
      <c r="AU466">
        <f t="shared" si="283"/>
        <v>471</v>
      </c>
      <c r="AV466" s="5">
        <f t="shared" si="262"/>
        <v>622.87500824082201</v>
      </c>
      <c r="AW466" s="5">
        <f t="shared" si="263"/>
        <v>664.2484254518597</v>
      </c>
      <c r="AX466" s="5">
        <f t="shared" si="264"/>
        <v>792.77358060625272</v>
      </c>
      <c r="AY466" s="5">
        <f t="shared" si="265"/>
        <v>929.91170642342809</v>
      </c>
      <c r="AZ466" s="5">
        <f t="shared" si="266"/>
        <v>996.90353613491425</v>
      </c>
      <c r="BA466" s="5">
        <f t="shared" si="267"/>
        <v>1285.1665815929068</v>
      </c>
      <c r="BB466" s="5">
        <f t="shared" si="268"/>
        <v>1341.1626205486059</v>
      </c>
      <c r="BC466" s="5">
        <f t="shared" si="269"/>
        <v>1456.1443971608151</v>
      </c>
      <c r="BD466" s="5">
        <f t="shared" si="270"/>
        <v>1550.223455012341</v>
      </c>
      <c r="BE466" s="5">
        <f t="shared" si="271"/>
        <v>1549.0146294656213</v>
      </c>
      <c r="BF466" s="5">
        <f t="shared" si="272"/>
        <v>1730.7457126752709</v>
      </c>
      <c r="BG466" s="5">
        <f t="shared" si="273"/>
        <v>1511.7428255772431</v>
      </c>
      <c r="BH466" s="5">
        <f t="shared" si="274"/>
        <v>1597.5340084861359</v>
      </c>
      <c r="BI466" s="5">
        <f t="shared" si="275"/>
        <v>2089.9855216995652</v>
      </c>
      <c r="BJ466" s="5">
        <f t="shared" si="276"/>
        <v>2165.3543298504633</v>
      </c>
      <c r="BK466" s="5">
        <f t="shared" si="277"/>
        <v>1988.5428665810807</v>
      </c>
      <c r="BL466" s="5">
        <f t="shared" si="278"/>
        <v>2063.0057289766719</v>
      </c>
      <c r="BM466" s="5">
        <f t="shared" si="279"/>
        <v>2356.4492849847707</v>
      </c>
      <c r="BN466" s="5">
        <f t="shared" si="280"/>
        <v>1880.4555497180136</v>
      </c>
      <c r="BO466" s="5">
        <f t="shared" si="281"/>
        <v>1976.1720160131354</v>
      </c>
    </row>
    <row r="467" spans="1:67" x14ac:dyDescent="0.3">
      <c r="A467">
        <f t="shared" si="282"/>
        <v>463</v>
      </c>
      <c r="B467">
        <f t="shared" si="251"/>
        <v>471</v>
      </c>
      <c r="C467" s="5">
        <f>AU467*EXP('Capital Market Assumptions'!$B$22+'Capital Market Assumptions'!$B$23*'Random Draws'!B466)</f>
        <v>445.03729138938473</v>
      </c>
      <c r="D467" s="5">
        <f>AV467*EXP('Capital Market Assumptions'!$B$22+'Capital Market Assumptions'!$B$23*'Random Draws'!C466)</f>
        <v>530.04132532935876</v>
      </c>
      <c r="E467" s="5">
        <f>AW467*EXP('Capital Market Assumptions'!$B$22+'Capital Market Assumptions'!$B$23*'Random Draws'!D466)</f>
        <v>461.40619615762085</v>
      </c>
      <c r="F467" s="5">
        <f>AX467*EXP('Capital Market Assumptions'!$B$22+'Capital Market Assumptions'!$B$23*'Random Draws'!E466)</f>
        <v>477.14825173218935</v>
      </c>
      <c r="G467" s="5">
        <f>AY467*EXP('Capital Market Assumptions'!$B$22+'Capital Market Assumptions'!$B$23*'Random Draws'!F466)</f>
        <v>560.84736200704367</v>
      </c>
      <c r="H467" s="5">
        <f>AZ467*EXP('Capital Market Assumptions'!$B$22+'Capital Market Assumptions'!$B$23*'Random Draws'!G466)</f>
        <v>521.65596094329612</v>
      </c>
      <c r="I467" s="5">
        <f>BA467*EXP('Capital Market Assumptions'!$B$22+'Capital Market Assumptions'!$B$23*'Random Draws'!H466)</f>
        <v>540.37167241606141</v>
      </c>
      <c r="J467" s="5">
        <f>BB467*EXP('Capital Market Assumptions'!$B$22+'Capital Market Assumptions'!$B$23*'Random Draws'!I466)</f>
        <v>645.43312445915046</v>
      </c>
      <c r="K467" s="5">
        <f>BC467*EXP('Capital Market Assumptions'!$B$22+'Capital Market Assumptions'!$B$23*'Random Draws'!J466)</f>
        <v>739.86524772590531</v>
      </c>
      <c r="L467" s="5">
        <f>BD467*EXP('Capital Market Assumptions'!$B$22+'Capital Market Assumptions'!$B$23*'Random Draws'!K466)</f>
        <v>643.34881050525098</v>
      </c>
      <c r="M467" s="5">
        <f>BE467*EXP('Capital Market Assumptions'!$B$22+'Capital Market Assumptions'!$B$23*'Random Draws'!L466)</f>
        <v>652.67604826265983</v>
      </c>
      <c r="N467" s="5">
        <f>BF467*EXP('Capital Market Assumptions'!$B$22+'Capital Market Assumptions'!$B$23*'Random Draws'!M466)</f>
        <v>761.99304698456308</v>
      </c>
      <c r="O467" s="5">
        <f>BG467*EXP('Capital Market Assumptions'!$B$22+'Capital Market Assumptions'!$B$23*'Random Draws'!N466)</f>
        <v>847.03295647459265</v>
      </c>
      <c r="P467" s="5">
        <f>BH467*EXP('Capital Market Assumptions'!$B$22+'Capital Market Assumptions'!$B$23*'Random Draws'!O466)</f>
        <v>817.57153589095367</v>
      </c>
      <c r="Q467" s="5">
        <f>BI467*EXP('Capital Market Assumptions'!$B$22+'Capital Market Assumptions'!$B$23*'Random Draws'!P466)</f>
        <v>845.14221718724275</v>
      </c>
      <c r="R467" s="5">
        <f>BJ467*EXP('Capital Market Assumptions'!$B$22+'Capital Market Assumptions'!$B$23*'Random Draws'!Q466)</f>
        <v>777.20526044779785</v>
      </c>
      <c r="S467" s="5">
        <f>BK467*EXP('Capital Market Assumptions'!$B$22+'Capital Market Assumptions'!$B$23*'Random Draws'!R466)</f>
        <v>811.41728531256251</v>
      </c>
      <c r="T467" s="5">
        <f>BL467*EXP('Capital Market Assumptions'!$B$22+'Capital Market Assumptions'!$B$23*'Random Draws'!S466)</f>
        <v>842.14783519964772</v>
      </c>
      <c r="U467" s="5">
        <f>BM467*EXP('Capital Market Assumptions'!$B$22+'Capital Market Assumptions'!$B$23*'Random Draws'!T466)</f>
        <v>707.85884232574176</v>
      </c>
      <c r="V467" s="5">
        <f>BN467*EXP('Capital Market Assumptions'!$B$22+'Capital Market Assumptions'!$B$23*'Random Draws'!U466)</f>
        <v>889.29611749543244</v>
      </c>
      <c r="X467">
        <f t="shared" si="252"/>
        <v>4.2999999999999261E-2</v>
      </c>
      <c r="Y467">
        <f t="shared" si="253"/>
        <v>1.0600000000000023</v>
      </c>
      <c r="Z467">
        <f t="shared" si="254"/>
        <v>2.0930000000000035</v>
      </c>
      <c r="AA467">
        <f t="shared" si="255"/>
        <v>3.1530000000000058</v>
      </c>
      <c r="AB467">
        <f t="shared" si="256"/>
        <v>4.2659999999999911</v>
      </c>
      <c r="AC467">
        <f t="shared" si="257"/>
        <v>5.3020000000000067</v>
      </c>
      <c r="AD467">
        <f t="shared" si="258"/>
        <v>6.3569999999999993</v>
      </c>
      <c r="AE467">
        <f t="shared" si="259"/>
        <v>7.3900000000000006</v>
      </c>
      <c r="AF467">
        <f t="shared" si="260"/>
        <v>8.3549999999999898</v>
      </c>
      <c r="AG467">
        <f t="shared" si="261"/>
        <v>9.2480000000000047</v>
      </c>
      <c r="AH467">
        <v>9.9540000000000006</v>
      </c>
      <c r="AI467">
        <v>10.536</v>
      </c>
      <c r="AJ467">
        <v>11.061999999999999</v>
      </c>
      <c r="AK467">
        <v>11.587</v>
      </c>
      <c r="AL467">
        <v>12.256</v>
      </c>
      <c r="AM467">
        <v>12.815</v>
      </c>
      <c r="AN467">
        <v>13.287000000000001</v>
      </c>
      <c r="AO467">
        <v>13.785</v>
      </c>
      <c r="AP467">
        <v>14.218999999999999</v>
      </c>
      <c r="AQ467">
        <v>14.718999999999999</v>
      </c>
      <c r="AS467">
        <f t="shared" si="283"/>
        <v>471</v>
      </c>
      <c r="AT467">
        <f t="shared" si="283"/>
        <v>471</v>
      </c>
      <c r="AU467">
        <f t="shared" si="283"/>
        <v>471</v>
      </c>
      <c r="AV467" s="5">
        <f t="shared" si="262"/>
        <v>444.99429138938473</v>
      </c>
      <c r="AW467" s="5">
        <f t="shared" si="263"/>
        <v>528.9813253293587</v>
      </c>
      <c r="AX467" s="5">
        <f t="shared" si="264"/>
        <v>459.31319615762084</v>
      </c>
      <c r="AY467" s="5">
        <f t="shared" si="265"/>
        <v>473.99525173218933</v>
      </c>
      <c r="AZ467" s="5">
        <f t="shared" si="266"/>
        <v>556.58136200704371</v>
      </c>
      <c r="BA467" s="5">
        <f t="shared" si="267"/>
        <v>516.3539609432961</v>
      </c>
      <c r="BB467" s="5">
        <f t="shared" si="268"/>
        <v>534.01467241606144</v>
      </c>
      <c r="BC467" s="5">
        <f t="shared" si="269"/>
        <v>638.04312445915048</v>
      </c>
      <c r="BD467" s="5">
        <f t="shared" si="270"/>
        <v>731.51024772590529</v>
      </c>
      <c r="BE467" s="5">
        <f t="shared" si="271"/>
        <v>634.10081050525093</v>
      </c>
      <c r="BF467" s="5">
        <f t="shared" si="272"/>
        <v>642.72204826265988</v>
      </c>
      <c r="BG467" s="5">
        <f t="shared" si="273"/>
        <v>751.45704698456314</v>
      </c>
      <c r="BH467" s="5">
        <f t="shared" si="274"/>
        <v>835.97095647459264</v>
      </c>
      <c r="BI467" s="5">
        <f t="shared" si="275"/>
        <v>805.98453589095368</v>
      </c>
      <c r="BJ467" s="5">
        <f t="shared" si="276"/>
        <v>832.88621718724278</v>
      </c>
      <c r="BK467" s="5">
        <f t="shared" si="277"/>
        <v>764.3902604477978</v>
      </c>
      <c r="BL467" s="5">
        <f t="shared" si="278"/>
        <v>798.13028531256248</v>
      </c>
      <c r="BM467" s="5">
        <f t="shared" si="279"/>
        <v>828.36283519964775</v>
      </c>
      <c r="BN467" s="5">
        <f t="shared" si="280"/>
        <v>693.63984232574171</v>
      </c>
      <c r="BO467" s="5">
        <f t="shared" si="281"/>
        <v>874.57711749543239</v>
      </c>
    </row>
    <row r="468" spans="1:67" x14ac:dyDescent="0.3">
      <c r="A468">
        <f t="shared" si="282"/>
        <v>464</v>
      </c>
      <c r="B468">
        <f t="shared" si="251"/>
        <v>471</v>
      </c>
      <c r="C468" s="5">
        <f>AU468*EXP('Capital Market Assumptions'!$B$22+'Capital Market Assumptions'!$B$23*'Random Draws'!B467)</f>
        <v>516.48386598134311</v>
      </c>
      <c r="D468" s="5">
        <f>AV468*EXP('Capital Market Assumptions'!$B$22+'Capital Market Assumptions'!$B$23*'Random Draws'!C467)</f>
        <v>557.16317313690058</v>
      </c>
      <c r="E468" s="5">
        <f>AW468*EXP('Capital Market Assumptions'!$B$22+'Capital Market Assumptions'!$B$23*'Random Draws'!D467)</f>
        <v>568.97015854693552</v>
      </c>
      <c r="F468" s="5">
        <f>AX468*EXP('Capital Market Assumptions'!$B$22+'Capital Market Assumptions'!$B$23*'Random Draws'!E467)</f>
        <v>743.74007338182537</v>
      </c>
      <c r="G468" s="5">
        <f>AY468*EXP('Capital Market Assumptions'!$B$22+'Capital Market Assumptions'!$B$23*'Random Draws'!F467)</f>
        <v>803.38629831835601</v>
      </c>
      <c r="H468" s="5">
        <f>AZ468*EXP('Capital Market Assumptions'!$B$22+'Capital Market Assumptions'!$B$23*'Random Draws'!G467)</f>
        <v>935.21654890655918</v>
      </c>
      <c r="I468" s="5">
        <f>BA468*EXP('Capital Market Assumptions'!$B$22+'Capital Market Assumptions'!$B$23*'Random Draws'!H467)</f>
        <v>1068.1798358371029</v>
      </c>
      <c r="J468" s="5">
        <f>BB468*EXP('Capital Market Assumptions'!$B$22+'Capital Market Assumptions'!$B$23*'Random Draws'!I467)</f>
        <v>1161.0894032965746</v>
      </c>
      <c r="K468" s="5">
        <f>BC468*EXP('Capital Market Assumptions'!$B$22+'Capital Market Assumptions'!$B$23*'Random Draws'!J467)</f>
        <v>1282.9747316439395</v>
      </c>
      <c r="L468" s="5">
        <f>BD468*EXP('Capital Market Assumptions'!$B$22+'Capital Market Assumptions'!$B$23*'Random Draws'!K467)</f>
        <v>1535.6587306729957</v>
      </c>
      <c r="M468" s="5">
        <f>BE468*EXP('Capital Market Assumptions'!$B$22+'Capital Market Assumptions'!$B$23*'Random Draws'!L467)</f>
        <v>1314.9043503576859</v>
      </c>
      <c r="N468" s="5">
        <f>BF468*EXP('Capital Market Assumptions'!$B$22+'Capital Market Assumptions'!$B$23*'Random Draws'!M467)</f>
        <v>1420.5295073941973</v>
      </c>
      <c r="O468" s="5">
        <f>BG468*EXP('Capital Market Assumptions'!$B$22+'Capital Market Assumptions'!$B$23*'Random Draws'!N467)</f>
        <v>1469.3061237486295</v>
      </c>
      <c r="P468" s="5">
        <f>BH468*EXP('Capital Market Assumptions'!$B$22+'Capital Market Assumptions'!$B$23*'Random Draws'!O467)</f>
        <v>1665.0921343947332</v>
      </c>
      <c r="Q468" s="5">
        <f>BI468*EXP('Capital Market Assumptions'!$B$22+'Capital Market Assumptions'!$B$23*'Random Draws'!P467)</f>
        <v>1583.8033652073314</v>
      </c>
      <c r="R468" s="5">
        <f>BJ468*EXP('Capital Market Assumptions'!$B$22+'Capital Market Assumptions'!$B$23*'Random Draws'!Q467)</f>
        <v>1562.8167859455307</v>
      </c>
      <c r="S468" s="5">
        <f>BK468*EXP('Capital Market Assumptions'!$B$22+'Capital Market Assumptions'!$B$23*'Random Draws'!R467)</f>
        <v>1991.3672396744528</v>
      </c>
      <c r="T468" s="5">
        <f>BL468*EXP('Capital Market Assumptions'!$B$22+'Capital Market Assumptions'!$B$23*'Random Draws'!S467)</f>
        <v>2299.1117490453721</v>
      </c>
      <c r="U468" s="5">
        <f>BM468*EXP('Capital Market Assumptions'!$B$22+'Capital Market Assumptions'!$B$23*'Random Draws'!T467)</f>
        <v>2501.2768985050225</v>
      </c>
      <c r="V468" s="5">
        <f>BN468*EXP('Capital Market Assumptions'!$B$22+'Capital Market Assumptions'!$B$23*'Random Draws'!U467)</f>
        <v>2341.5918216708392</v>
      </c>
      <c r="X468">
        <f t="shared" si="252"/>
        <v>4.2999999999999261E-2</v>
      </c>
      <c r="Y468">
        <f t="shared" si="253"/>
        <v>1.0600000000000023</v>
      </c>
      <c r="Z468">
        <f t="shared" si="254"/>
        <v>2.0930000000000035</v>
      </c>
      <c r="AA468">
        <f t="shared" si="255"/>
        <v>3.1530000000000058</v>
      </c>
      <c r="AB468">
        <f t="shared" si="256"/>
        <v>4.2659999999999911</v>
      </c>
      <c r="AC468">
        <f t="shared" si="257"/>
        <v>5.3020000000000067</v>
      </c>
      <c r="AD468">
        <f t="shared" si="258"/>
        <v>6.3569999999999993</v>
      </c>
      <c r="AE468">
        <f t="shared" si="259"/>
        <v>7.3900000000000006</v>
      </c>
      <c r="AF468">
        <f t="shared" si="260"/>
        <v>8.3549999999999898</v>
      </c>
      <c r="AG468">
        <f t="shared" si="261"/>
        <v>9.2480000000000047</v>
      </c>
      <c r="AH468">
        <v>9.9540000000000006</v>
      </c>
      <c r="AI468">
        <v>10.536</v>
      </c>
      <c r="AJ468">
        <v>11.061999999999999</v>
      </c>
      <c r="AK468">
        <v>11.587</v>
      </c>
      <c r="AL468">
        <v>12.256</v>
      </c>
      <c r="AM468">
        <v>12.815</v>
      </c>
      <c r="AN468">
        <v>13.287000000000001</v>
      </c>
      <c r="AO468">
        <v>13.785</v>
      </c>
      <c r="AP468">
        <v>14.218999999999999</v>
      </c>
      <c r="AQ468">
        <v>14.718999999999999</v>
      </c>
      <c r="AS468">
        <f t="shared" si="283"/>
        <v>471</v>
      </c>
      <c r="AT468">
        <f t="shared" si="283"/>
        <v>471</v>
      </c>
      <c r="AU468">
        <f t="shared" si="283"/>
        <v>471</v>
      </c>
      <c r="AV468" s="5">
        <f t="shared" si="262"/>
        <v>516.44086598134311</v>
      </c>
      <c r="AW468" s="5">
        <f t="shared" si="263"/>
        <v>556.10317313690052</v>
      </c>
      <c r="AX468" s="5">
        <f t="shared" si="264"/>
        <v>566.87715854693556</v>
      </c>
      <c r="AY468" s="5">
        <f t="shared" si="265"/>
        <v>740.58707338182535</v>
      </c>
      <c r="AZ468" s="5">
        <f t="shared" si="266"/>
        <v>799.12029831835605</v>
      </c>
      <c r="BA468" s="5">
        <f t="shared" si="267"/>
        <v>929.91454890655916</v>
      </c>
      <c r="BB468" s="5">
        <f t="shared" si="268"/>
        <v>1061.822835837103</v>
      </c>
      <c r="BC468" s="5">
        <f t="shared" si="269"/>
        <v>1153.6994032965745</v>
      </c>
      <c r="BD468" s="5">
        <f t="shared" si="270"/>
        <v>1274.6197316439395</v>
      </c>
      <c r="BE468" s="5">
        <f t="shared" si="271"/>
        <v>1526.4107306729957</v>
      </c>
      <c r="BF468" s="5">
        <f t="shared" si="272"/>
        <v>1304.9503503576859</v>
      </c>
      <c r="BG468" s="5">
        <f t="shared" si="273"/>
        <v>1409.9935073941972</v>
      </c>
      <c r="BH468" s="5">
        <f t="shared" si="274"/>
        <v>1458.2441237486296</v>
      </c>
      <c r="BI468" s="5">
        <f t="shared" si="275"/>
        <v>1653.5051343947332</v>
      </c>
      <c r="BJ468" s="5">
        <f t="shared" si="276"/>
        <v>1571.5473652073313</v>
      </c>
      <c r="BK468" s="5">
        <f t="shared" si="277"/>
        <v>1550.0017859455306</v>
      </c>
      <c r="BL468" s="5">
        <f t="shared" si="278"/>
        <v>1978.0802396744527</v>
      </c>
      <c r="BM468" s="5">
        <f t="shared" si="279"/>
        <v>2285.3267490453723</v>
      </c>
      <c r="BN468" s="5">
        <f t="shared" si="280"/>
        <v>2487.0578985050224</v>
      </c>
      <c r="BO468" s="5">
        <f t="shared" si="281"/>
        <v>2326.8728216708391</v>
      </c>
    </row>
    <row r="469" spans="1:67" x14ac:dyDescent="0.3">
      <c r="A469">
        <f t="shared" si="282"/>
        <v>465</v>
      </c>
      <c r="B469">
        <f t="shared" si="251"/>
        <v>471</v>
      </c>
      <c r="C469" s="5">
        <f>AU469*EXP('Capital Market Assumptions'!$B$22+'Capital Market Assumptions'!$B$23*'Random Draws'!B468)</f>
        <v>422.76043798555406</v>
      </c>
      <c r="D469" s="5">
        <f>AV469*EXP('Capital Market Assumptions'!$B$22+'Capital Market Assumptions'!$B$23*'Random Draws'!C468)</f>
        <v>467.26802138220563</v>
      </c>
      <c r="E469" s="5">
        <f>AW469*EXP('Capital Market Assumptions'!$B$22+'Capital Market Assumptions'!$B$23*'Random Draws'!D468)</f>
        <v>481.59188743114947</v>
      </c>
      <c r="F469" s="5">
        <f>AX469*EXP('Capital Market Assumptions'!$B$22+'Capital Market Assumptions'!$B$23*'Random Draws'!E468)</f>
        <v>522.84074729968768</v>
      </c>
      <c r="G469" s="5">
        <f>AY469*EXP('Capital Market Assumptions'!$B$22+'Capital Market Assumptions'!$B$23*'Random Draws'!F468)</f>
        <v>593.07898189444711</v>
      </c>
      <c r="H469" s="5">
        <f>AZ469*EXP('Capital Market Assumptions'!$B$22+'Capital Market Assumptions'!$B$23*'Random Draws'!G468)</f>
        <v>697.16176819633313</v>
      </c>
      <c r="I469" s="5">
        <f>BA469*EXP('Capital Market Assumptions'!$B$22+'Capital Market Assumptions'!$B$23*'Random Draws'!H468)</f>
        <v>943.37328290288519</v>
      </c>
      <c r="J469" s="5">
        <f>BB469*EXP('Capital Market Assumptions'!$B$22+'Capital Market Assumptions'!$B$23*'Random Draws'!I468)</f>
        <v>992.45922057779512</v>
      </c>
      <c r="K469" s="5">
        <f>BC469*EXP('Capital Market Assumptions'!$B$22+'Capital Market Assumptions'!$B$23*'Random Draws'!J468)</f>
        <v>1067.3199157897773</v>
      </c>
      <c r="L469" s="5">
        <f>BD469*EXP('Capital Market Assumptions'!$B$22+'Capital Market Assumptions'!$B$23*'Random Draws'!K468)</f>
        <v>1483.616357270035</v>
      </c>
      <c r="M469" s="5">
        <f>BE469*EXP('Capital Market Assumptions'!$B$22+'Capital Market Assumptions'!$B$23*'Random Draws'!L468)</f>
        <v>1739.4427063397391</v>
      </c>
      <c r="N469" s="5">
        <f>BF469*EXP('Capital Market Assumptions'!$B$22+'Capital Market Assumptions'!$B$23*'Random Draws'!M468)</f>
        <v>1678.0243202896895</v>
      </c>
      <c r="O469" s="5">
        <f>BG469*EXP('Capital Market Assumptions'!$B$22+'Capital Market Assumptions'!$B$23*'Random Draws'!N468)</f>
        <v>2003.7487748125923</v>
      </c>
      <c r="P469" s="5">
        <f>BH469*EXP('Capital Market Assumptions'!$B$22+'Capital Market Assumptions'!$B$23*'Random Draws'!O468)</f>
        <v>2052.1516400648006</v>
      </c>
      <c r="Q469" s="5">
        <f>BI469*EXP('Capital Market Assumptions'!$B$22+'Capital Market Assumptions'!$B$23*'Random Draws'!P468)</f>
        <v>1845.7662638444651</v>
      </c>
      <c r="R469" s="5">
        <f>BJ469*EXP('Capital Market Assumptions'!$B$22+'Capital Market Assumptions'!$B$23*'Random Draws'!Q468)</f>
        <v>2054.4001969417122</v>
      </c>
      <c r="S469" s="5">
        <f>BK469*EXP('Capital Market Assumptions'!$B$22+'Capital Market Assumptions'!$B$23*'Random Draws'!R468)</f>
        <v>1978.4927726215526</v>
      </c>
      <c r="T469" s="5">
        <f>BL469*EXP('Capital Market Assumptions'!$B$22+'Capital Market Assumptions'!$B$23*'Random Draws'!S468)</f>
        <v>1751.4724771374702</v>
      </c>
      <c r="U469" s="5">
        <f>BM469*EXP('Capital Market Assumptions'!$B$22+'Capital Market Assumptions'!$B$23*'Random Draws'!T468)</f>
        <v>1783.2867650105147</v>
      </c>
      <c r="V469" s="5">
        <f>BN469*EXP('Capital Market Assumptions'!$B$22+'Capital Market Assumptions'!$B$23*'Random Draws'!U468)</f>
        <v>1891.9322662956351</v>
      </c>
      <c r="X469">
        <f t="shared" si="252"/>
        <v>4.2999999999999261E-2</v>
      </c>
      <c r="Y469">
        <f t="shared" si="253"/>
        <v>1.0600000000000023</v>
      </c>
      <c r="Z469">
        <f t="shared" si="254"/>
        <v>2.0930000000000035</v>
      </c>
      <c r="AA469">
        <f t="shared" si="255"/>
        <v>3.1530000000000058</v>
      </c>
      <c r="AB469">
        <f t="shared" si="256"/>
        <v>4.2659999999999911</v>
      </c>
      <c r="AC469">
        <f t="shared" si="257"/>
        <v>5.3020000000000067</v>
      </c>
      <c r="AD469">
        <f t="shared" si="258"/>
        <v>6.3569999999999993</v>
      </c>
      <c r="AE469">
        <f t="shared" si="259"/>
        <v>7.3900000000000006</v>
      </c>
      <c r="AF469">
        <f t="shared" si="260"/>
        <v>8.3549999999999898</v>
      </c>
      <c r="AG469">
        <f t="shared" si="261"/>
        <v>9.2480000000000047</v>
      </c>
      <c r="AH469">
        <v>9.9540000000000006</v>
      </c>
      <c r="AI469">
        <v>10.536</v>
      </c>
      <c r="AJ469">
        <v>11.061999999999999</v>
      </c>
      <c r="AK469">
        <v>11.587</v>
      </c>
      <c r="AL469">
        <v>12.256</v>
      </c>
      <c r="AM469">
        <v>12.815</v>
      </c>
      <c r="AN469">
        <v>13.287000000000001</v>
      </c>
      <c r="AO469">
        <v>13.785</v>
      </c>
      <c r="AP469">
        <v>14.218999999999999</v>
      </c>
      <c r="AQ469">
        <v>14.718999999999999</v>
      </c>
      <c r="AS469">
        <f t="shared" si="283"/>
        <v>471</v>
      </c>
      <c r="AT469">
        <f t="shared" si="283"/>
        <v>471</v>
      </c>
      <c r="AU469">
        <f t="shared" si="283"/>
        <v>471</v>
      </c>
      <c r="AV469" s="5">
        <f t="shared" si="262"/>
        <v>422.71743798555406</v>
      </c>
      <c r="AW469" s="5">
        <f t="shared" si="263"/>
        <v>466.20802138220563</v>
      </c>
      <c r="AX469" s="5">
        <f t="shared" si="264"/>
        <v>479.49888743114946</v>
      </c>
      <c r="AY469" s="5">
        <f t="shared" si="265"/>
        <v>519.68774729968766</v>
      </c>
      <c r="AZ469" s="5">
        <f t="shared" si="266"/>
        <v>588.81298189444715</v>
      </c>
      <c r="BA469" s="5">
        <f t="shared" si="267"/>
        <v>691.85976819633311</v>
      </c>
      <c r="BB469" s="5">
        <f t="shared" si="268"/>
        <v>937.01628290288522</v>
      </c>
      <c r="BC469" s="5">
        <f t="shared" si="269"/>
        <v>985.06922057779514</v>
      </c>
      <c r="BD469" s="5">
        <f t="shared" si="270"/>
        <v>1058.9649157897773</v>
      </c>
      <c r="BE469" s="5">
        <f t="shared" si="271"/>
        <v>1474.3683572700349</v>
      </c>
      <c r="BF469" s="5">
        <f t="shared" si="272"/>
        <v>1729.4887063397391</v>
      </c>
      <c r="BG469" s="5">
        <f t="shared" si="273"/>
        <v>1667.4883202896895</v>
      </c>
      <c r="BH469" s="5">
        <f t="shared" si="274"/>
        <v>1992.6867748125924</v>
      </c>
      <c r="BI469" s="5">
        <f t="shared" si="275"/>
        <v>2040.5646400648006</v>
      </c>
      <c r="BJ469" s="5">
        <f t="shared" si="276"/>
        <v>1833.510263844465</v>
      </c>
      <c r="BK469" s="5">
        <f t="shared" si="277"/>
        <v>2041.5851969417122</v>
      </c>
      <c r="BL469" s="5">
        <f t="shared" si="278"/>
        <v>1965.2057726215526</v>
      </c>
      <c r="BM469" s="5">
        <f t="shared" si="279"/>
        <v>1737.6874771374701</v>
      </c>
      <c r="BN469" s="5">
        <f t="shared" si="280"/>
        <v>1769.0677650105147</v>
      </c>
      <c r="BO469" s="5">
        <f t="shared" si="281"/>
        <v>1877.2132662956351</v>
      </c>
    </row>
    <row r="470" spans="1:67" x14ac:dyDescent="0.3">
      <c r="A470">
        <f t="shared" si="282"/>
        <v>466</v>
      </c>
      <c r="B470">
        <f t="shared" si="251"/>
        <v>471</v>
      </c>
      <c r="C470" s="5">
        <f>AU470*EXP('Capital Market Assumptions'!$B$22+'Capital Market Assumptions'!$B$23*'Random Draws'!B469)</f>
        <v>463.8795514440493</v>
      </c>
      <c r="D470" s="5">
        <f>AV470*EXP('Capital Market Assumptions'!$B$22+'Capital Market Assumptions'!$B$23*'Random Draws'!C469)</f>
        <v>469.18811494099924</v>
      </c>
      <c r="E470" s="5">
        <f>AW470*EXP('Capital Market Assumptions'!$B$22+'Capital Market Assumptions'!$B$23*'Random Draws'!D469)</f>
        <v>524.43718729163083</v>
      </c>
      <c r="F470" s="5">
        <f>AX470*EXP('Capital Market Assumptions'!$B$22+'Capital Market Assumptions'!$B$23*'Random Draws'!E469)</f>
        <v>645.24865502350428</v>
      </c>
      <c r="G470" s="5">
        <f>AY470*EXP('Capital Market Assumptions'!$B$22+'Capital Market Assumptions'!$B$23*'Random Draws'!F469)</f>
        <v>913.73411749263789</v>
      </c>
      <c r="H470" s="5">
        <f>AZ470*EXP('Capital Market Assumptions'!$B$22+'Capital Market Assumptions'!$B$23*'Random Draws'!G469)</f>
        <v>929.46264655288928</v>
      </c>
      <c r="I470" s="5">
        <f>BA470*EXP('Capital Market Assumptions'!$B$22+'Capital Market Assumptions'!$B$23*'Random Draws'!H469)</f>
        <v>929.81511457840884</v>
      </c>
      <c r="J470" s="5">
        <f>BB470*EXP('Capital Market Assumptions'!$B$22+'Capital Market Assumptions'!$B$23*'Random Draws'!I469)</f>
        <v>972.05794385694639</v>
      </c>
      <c r="K470" s="5">
        <f>BC470*EXP('Capital Market Assumptions'!$B$22+'Capital Market Assumptions'!$B$23*'Random Draws'!J469)</f>
        <v>1125.655242921332</v>
      </c>
      <c r="L470" s="5">
        <f>BD470*EXP('Capital Market Assumptions'!$B$22+'Capital Market Assumptions'!$B$23*'Random Draws'!K469)</f>
        <v>1023.9299128844339</v>
      </c>
      <c r="M470" s="5">
        <f>BE470*EXP('Capital Market Assumptions'!$B$22+'Capital Market Assumptions'!$B$23*'Random Draws'!L469)</f>
        <v>1006.637801300053</v>
      </c>
      <c r="N470" s="5">
        <f>BF470*EXP('Capital Market Assumptions'!$B$22+'Capital Market Assumptions'!$B$23*'Random Draws'!M469)</f>
        <v>993.37156773742322</v>
      </c>
      <c r="O470" s="5">
        <f>BG470*EXP('Capital Market Assumptions'!$B$22+'Capital Market Assumptions'!$B$23*'Random Draws'!N469)</f>
        <v>1311.3189497506855</v>
      </c>
      <c r="P470" s="5">
        <f>BH470*EXP('Capital Market Assumptions'!$B$22+'Capital Market Assumptions'!$B$23*'Random Draws'!O469)</f>
        <v>1261.3654307725878</v>
      </c>
      <c r="Q470" s="5">
        <f>BI470*EXP('Capital Market Assumptions'!$B$22+'Capital Market Assumptions'!$B$23*'Random Draws'!P469)</f>
        <v>1355.9647305765986</v>
      </c>
      <c r="R470" s="5">
        <f>BJ470*EXP('Capital Market Assumptions'!$B$22+'Capital Market Assumptions'!$B$23*'Random Draws'!Q469)</f>
        <v>1292.5831403385002</v>
      </c>
      <c r="S470" s="5">
        <f>BK470*EXP('Capital Market Assumptions'!$B$22+'Capital Market Assumptions'!$B$23*'Random Draws'!R469)</f>
        <v>1346.1262917976826</v>
      </c>
      <c r="T470" s="5">
        <f>BL470*EXP('Capital Market Assumptions'!$B$22+'Capital Market Assumptions'!$B$23*'Random Draws'!S469)</f>
        <v>1340.7463105122226</v>
      </c>
      <c r="U470" s="5">
        <f>BM470*EXP('Capital Market Assumptions'!$B$22+'Capital Market Assumptions'!$B$23*'Random Draws'!T469)</f>
        <v>1327.8378267114517</v>
      </c>
      <c r="V470" s="5">
        <f>BN470*EXP('Capital Market Assumptions'!$B$22+'Capital Market Assumptions'!$B$23*'Random Draws'!U469)</f>
        <v>1325.6886570637132</v>
      </c>
      <c r="X470">
        <f t="shared" si="252"/>
        <v>4.2999999999999261E-2</v>
      </c>
      <c r="Y470">
        <f t="shared" si="253"/>
        <v>1.0600000000000023</v>
      </c>
      <c r="Z470">
        <f t="shared" si="254"/>
        <v>2.0930000000000035</v>
      </c>
      <c r="AA470">
        <f t="shared" si="255"/>
        <v>3.1530000000000058</v>
      </c>
      <c r="AB470">
        <f t="shared" si="256"/>
        <v>4.2659999999999911</v>
      </c>
      <c r="AC470">
        <f t="shared" si="257"/>
        <v>5.3020000000000067</v>
      </c>
      <c r="AD470">
        <f t="shared" si="258"/>
        <v>6.3569999999999993</v>
      </c>
      <c r="AE470">
        <f t="shared" si="259"/>
        <v>7.3900000000000006</v>
      </c>
      <c r="AF470">
        <f t="shared" si="260"/>
        <v>8.3549999999999898</v>
      </c>
      <c r="AG470">
        <f t="shared" si="261"/>
        <v>9.2480000000000047</v>
      </c>
      <c r="AH470">
        <v>9.9540000000000006</v>
      </c>
      <c r="AI470">
        <v>10.536</v>
      </c>
      <c r="AJ470">
        <v>11.061999999999999</v>
      </c>
      <c r="AK470">
        <v>11.587</v>
      </c>
      <c r="AL470">
        <v>12.256</v>
      </c>
      <c r="AM470">
        <v>12.815</v>
      </c>
      <c r="AN470">
        <v>13.287000000000001</v>
      </c>
      <c r="AO470">
        <v>13.785</v>
      </c>
      <c r="AP470">
        <v>14.218999999999999</v>
      </c>
      <c r="AQ470">
        <v>14.718999999999999</v>
      </c>
      <c r="AS470">
        <f t="shared" si="283"/>
        <v>471</v>
      </c>
      <c r="AT470">
        <f t="shared" si="283"/>
        <v>471</v>
      </c>
      <c r="AU470">
        <f t="shared" si="283"/>
        <v>471</v>
      </c>
      <c r="AV470" s="5">
        <f t="shared" si="262"/>
        <v>463.83655144404929</v>
      </c>
      <c r="AW470" s="5">
        <f t="shared" si="263"/>
        <v>468.12811494099924</v>
      </c>
      <c r="AX470" s="5">
        <f t="shared" si="264"/>
        <v>522.34418729163087</v>
      </c>
      <c r="AY470" s="5">
        <f t="shared" si="265"/>
        <v>642.09565502350426</v>
      </c>
      <c r="AZ470" s="5">
        <f t="shared" si="266"/>
        <v>909.46811749263793</v>
      </c>
      <c r="BA470" s="5">
        <f t="shared" si="267"/>
        <v>924.16064655288926</v>
      </c>
      <c r="BB470" s="5">
        <f t="shared" si="268"/>
        <v>923.45811457840887</v>
      </c>
      <c r="BC470" s="5">
        <f t="shared" si="269"/>
        <v>964.66794385694641</v>
      </c>
      <c r="BD470" s="5">
        <f t="shared" si="270"/>
        <v>1117.300242921332</v>
      </c>
      <c r="BE470" s="5">
        <f t="shared" si="271"/>
        <v>1014.6819128844338</v>
      </c>
      <c r="BF470" s="5">
        <f t="shared" si="272"/>
        <v>996.68380130005301</v>
      </c>
      <c r="BG470" s="5">
        <f t="shared" si="273"/>
        <v>982.83556773742328</v>
      </c>
      <c r="BH470" s="5">
        <f t="shared" si="274"/>
        <v>1300.2569497506856</v>
      </c>
      <c r="BI470" s="5">
        <f t="shared" si="275"/>
        <v>1249.7784307725879</v>
      </c>
      <c r="BJ470" s="5">
        <f t="shared" si="276"/>
        <v>1343.7087305765986</v>
      </c>
      <c r="BK470" s="5">
        <f t="shared" si="277"/>
        <v>1279.7681403385002</v>
      </c>
      <c r="BL470" s="5">
        <f t="shared" si="278"/>
        <v>1332.8392917976826</v>
      </c>
      <c r="BM470" s="5">
        <f t="shared" si="279"/>
        <v>1326.9613105122226</v>
      </c>
      <c r="BN470" s="5">
        <f t="shared" si="280"/>
        <v>1313.6188267114517</v>
      </c>
      <c r="BO470" s="5">
        <f t="shared" si="281"/>
        <v>1310.9696570637132</v>
      </c>
    </row>
    <row r="471" spans="1:67" x14ac:dyDescent="0.3">
      <c r="A471">
        <f t="shared" si="282"/>
        <v>467</v>
      </c>
      <c r="B471">
        <f t="shared" si="251"/>
        <v>471</v>
      </c>
      <c r="C471" s="5">
        <f>AU471*EXP('Capital Market Assumptions'!$B$22+'Capital Market Assumptions'!$B$23*'Random Draws'!B470)</f>
        <v>470.97341741271282</v>
      </c>
      <c r="D471" s="5">
        <f>AV471*EXP('Capital Market Assumptions'!$B$22+'Capital Market Assumptions'!$B$23*'Random Draws'!C470)</f>
        <v>478.31288598744419</v>
      </c>
      <c r="E471" s="5">
        <f>AW471*EXP('Capital Market Assumptions'!$B$22+'Capital Market Assumptions'!$B$23*'Random Draws'!D470)</f>
        <v>598.13670499596344</v>
      </c>
      <c r="F471" s="5">
        <f>AX471*EXP('Capital Market Assumptions'!$B$22+'Capital Market Assumptions'!$B$23*'Random Draws'!E470)</f>
        <v>699.83632174401691</v>
      </c>
      <c r="G471" s="5">
        <f>AY471*EXP('Capital Market Assumptions'!$B$22+'Capital Market Assumptions'!$B$23*'Random Draws'!F470)</f>
        <v>851.07044194346759</v>
      </c>
      <c r="H471" s="5">
        <f>AZ471*EXP('Capital Market Assumptions'!$B$22+'Capital Market Assumptions'!$B$23*'Random Draws'!G470)</f>
        <v>879.1789294041472</v>
      </c>
      <c r="I471" s="5">
        <f>BA471*EXP('Capital Market Assumptions'!$B$22+'Capital Market Assumptions'!$B$23*'Random Draws'!H470)</f>
        <v>883.12389249169473</v>
      </c>
      <c r="J471" s="5">
        <f>BB471*EXP('Capital Market Assumptions'!$B$22+'Capital Market Assumptions'!$B$23*'Random Draws'!I470)</f>
        <v>1109.6663126483882</v>
      </c>
      <c r="K471" s="5">
        <f>BC471*EXP('Capital Market Assumptions'!$B$22+'Capital Market Assumptions'!$B$23*'Random Draws'!J470)</f>
        <v>1180.7084952741984</v>
      </c>
      <c r="L471" s="5">
        <f>BD471*EXP('Capital Market Assumptions'!$B$22+'Capital Market Assumptions'!$B$23*'Random Draws'!K470)</f>
        <v>1467.1448345925319</v>
      </c>
      <c r="M471" s="5">
        <f>BE471*EXP('Capital Market Assumptions'!$B$22+'Capital Market Assumptions'!$B$23*'Random Draws'!L470)</f>
        <v>1353.2611634922171</v>
      </c>
      <c r="N471" s="5">
        <f>BF471*EXP('Capital Market Assumptions'!$B$22+'Capital Market Assumptions'!$B$23*'Random Draws'!M470)</f>
        <v>1371.971315008328</v>
      </c>
      <c r="O471" s="5">
        <f>BG471*EXP('Capital Market Assumptions'!$B$22+'Capital Market Assumptions'!$B$23*'Random Draws'!N470)</f>
        <v>1410.413494093789</v>
      </c>
      <c r="P471" s="5">
        <f>BH471*EXP('Capital Market Assumptions'!$B$22+'Capital Market Assumptions'!$B$23*'Random Draws'!O470)</f>
        <v>1476.3544409885583</v>
      </c>
      <c r="Q471" s="5">
        <f>BI471*EXP('Capital Market Assumptions'!$B$22+'Capital Market Assumptions'!$B$23*'Random Draws'!P470)</f>
        <v>1659.3617127473647</v>
      </c>
      <c r="R471" s="5">
        <f>BJ471*EXP('Capital Market Assumptions'!$B$22+'Capital Market Assumptions'!$B$23*'Random Draws'!Q470)</f>
        <v>1618.9401251253364</v>
      </c>
      <c r="S471" s="5">
        <f>BK471*EXP('Capital Market Assumptions'!$B$22+'Capital Market Assumptions'!$B$23*'Random Draws'!R470)</f>
        <v>1644.5630560494765</v>
      </c>
      <c r="T471" s="5">
        <f>BL471*EXP('Capital Market Assumptions'!$B$22+'Capital Market Assumptions'!$B$23*'Random Draws'!S470)</f>
        <v>1447.9440668512229</v>
      </c>
      <c r="U471" s="5">
        <f>BM471*EXP('Capital Market Assumptions'!$B$22+'Capital Market Assumptions'!$B$23*'Random Draws'!T470)</f>
        <v>1523.1727506520904</v>
      </c>
      <c r="V471" s="5">
        <f>BN471*EXP('Capital Market Assumptions'!$B$22+'Capital Market Assumptions'!$B$23*'Random Draws'!U470)</f>
        <v>1691.3125152841098</v>
      </c>
      <c r="X471">
        <f t="shared" si="252"/>
        <v>4.2999999999999261E-2</v>
      </c>
      <c r="Y471">
        <f t="shared" si="253"/>
        <v>1.0600000000000023</v>
      </c>
      <c r="Z471">
        <f t="shared" si="254"/>
        <v>2.0930000000000035</v>
      </c>
      <c r="AA471">
        <f t="shared" si="255"/>
        <v>3.1530000000000058</v>
      </c>
      <c r="AB471">
        <f t="shared" si="256"/>
        <v>4.2659999999999911</v>
      </c>
      <c r="AC471">
        <f t="shared" si="257"/>
        <v>5.3020000000000067</v>
      </c>
      <c r="AD471">
        <f t="shared" si="258"/>
        <v>6.3569999999999993</v>
      </c>
      <c r="AE471">
        <f t="shared" si="259"/>
        <v>7.3900000000000006</v>
      </c>
      <c r="AF471">
        <f t="shared" si="260"/>
        <v>8.3549999999999898</v>
      </c>
      <c r="AG471">
        <f t="shared" si="261"/>
        <v>9.2480000000000047</v>
      </c>
      <c r="AH471">
        <v>9.9540000000000006</v>
      </c>
      <c r="AI471">
        <v>10.536</v>
      </c>
      <c r="AJ471">
        <v>11.061999999999999</v>
      </c>
      <c r="AK471">
        <v>11.587</v>
      </c>
      <c r="AL471">
        <v>12.256</v>
      </c>
      <c r="AM471">
        <v>12.815</v>
      </c>
      <c r="AN471">
        <v>13.287000000000001</v>
      </c>
      <c r="AO471">
        <v>13.785</v>
      </c>
      <c r="AP471">
        <v>14.218999999999999</v>
      </c>
      <c r="AQ471">
        <v>14.718999999999999</v>
      </c>
      <c r="AS471">
        <f t="shared" si="283"/>
        <v>471</v>
      </c>
      <c r="AT471">
        <f t="shared" si="283"/>
        <v>471</v>
      </c>
      <c r="AU471">
        <f t="shared" si="283"/>
        <v>471</v>
      </c>
      <c r="AV471" s="5">
        <f t="shared" si="262"/>
        <v>470.93041741271281</v>
      </c>
      <c r="AW471" s="5">
        <f t="shared" si="263"/>
        <v>477.25288598744419</v>
      </c>
      <c r="AX471" s="5">
        <f t="shared" si="264"/>
        <v>596.04370499596348</v>
      </c>
      <c r="AY471" s="5">
        <f t="shared" si="265"/>
        <v>696.68332174401689</v>
      </c>
      <c r="AZ471" s="5">
        <f t="shared" si="266"/>
        <v>846.80444194346762</v>
      </c>
      <c r="BA471" s="5">
        <f t="shared" si="267"/>
        <v>873.87692940414718</v>
      </c>
      <c r="BB471" s="5">
        <f t="shared" si="268"/>
        <v>876.76689249169476</v>
      </c>
      <c r="BC471" s="5">
        <f t="shared" si="269"/>
        <v>1102.2763126483881</v>
      </c>
      <c r="BD471" s="5">
        <f t="shared" si="270"/>
        <v>1172.3534952741984</v>
      </c>
      <c r="BE471" s="5">
        <f t="shared" si="271"/>
        <v>1457.8968345925318</v>
      </c>
      <c r="BF471" s="5">
        <f t="shared" si="272"/>
        <v>1343.3071634922171</v>
      </c>
      <c r="BG471" s="5">
        <f t="shared" si="273"/>
        <v>1361.435315008328</v>
      </c>
      <c r="BH471" s="5">
        <f t="shared" si="274"/>
        <v>1399.3514940937891</v>
      </c>
      <c r="BI471" s="5">
        <f t="shared" si="275"/>
        <v>1464.7674409885583</v>
      </c>
      <c r="BJ471" s="5">
        <f t="shared" si="276"/>
        <v>1647.1057127473646</v>
      </c>
      <c r="BK471" s="5">
        <f t="shared" si="277"/>
        <v>1606.1251251253364</v>
      </c>
      <c r="BL471" s="5">
        <f t="shared" si="278"/>
        <v>1631.2760560494764</v>
      </c>
      <c r="BM471" s="5">
        <f t="shared" si="279"/>
        <v>1434.1590668512229</v>
      </c>
      <c r="BN471" s="5">
        <f t="shared" si="280"/>
        <v>1508.9537506520903</v>
      </c>
      <c r="BO471" s="5">
        <f t="shared" si="281"/>
        <v>1676.5935152841098</v>
      </c>
    </row>
    <row r="472" spans="1:67" x14ac:dyDescent="0.3">
      <c r="A472">
        <f t="shared" si="282"/>
        <v>468</v>
      </c>
      <c r="B472">
        <f t="shared" si="251"/>
        <v>471</v>
      </c>
      <c r="C472" s="5">
        <f>AU472*EXP('Capital Market Assumptions'!$B$22+'Capital Market Assumptions'!$B$23*'Random Draws'!B471)</f>
        <v>528.78110924088799</v>
      </c>
      <c r="D472" s="5">
        <f>AV472*EXP('Capital Market Assumptions'!$B$22+'Capital Market Assumptions'!$B$23*'Random Draws'!C471)</f>
        <v>554.24558183624652</v>
      </c>
      <c r="E472" s="5">
        <f>AW472*EXP('Capital Market Assumptions'!$B$22+'Capital Market Assumptions'!$B$23*'Random Draws'!D471)</f>
        <v>723.57696765458911</v>
      </c>
      <c r="F472" s="5">
        <f>AX472*EXP('Capital Market Assumptions'!$B$22+'Capital Market Assumptions'!$B$23*'Random Draws'!E471)</f>
        <v>647.84832117074313</v>
      </c>
      <c r="G472" s="5">
        <f>AY472*EXP('Capital Market Assumptions'!$B$22+'Capital Market Assumptions'!$B$23*'Random Draws'!F471)</f>
        <v>652.03971871004114</v>
      </c>
      <c r="H472" s="5">
        <f>AZ472*EXP('Capital Market Assumptions'!$B$22+'Capital Market Assumptions'!$B$23*'Random Draws'!G471)</f>
        <v>821.17679548631122</v>
      </c>
      <c r="I472" s="5">
        <f>BA472*EXP('Capital Market Assumptions'!$B$22+'Capital Market Assumptions'!$B$23*'Random Draws'!H471)</f>
        <v>957.93601417438845</v>
      </c>
      <c r="J472" s="5">
        <f>BB472*EXP('Capital Market Assumptions'!$B$22+'Capital Market Assumptions'!$B$23*'Random Draws'!I471)</f>
        <v>1134.0179389105981</v>
      </c>
      <c r="K472" s="5">
        <f>BC472*EXP('Capital Market Assumptions'!$B$22+'Capital Market Assumptions'!$B$23*'Random Draws'!J471)</f>
        <v>1212.4030515756099</v>
      </c>
      <c r="L472" s="5">
        <f>BD472*EXP('Capital Market Assumptions'!$B$22+'Capital Market Assumptions'!$B$23*'Random Draws'!K471)</f>
        <v>1141.3759186410716</v>
      </c>
      <c r="M472" s="5">
        <f>BE472*EXP('Capital Market Assumptions'!$B$22+'Capital Market Assumptions'!$B$23*'Random Draws'!L471)</f>
        <v>1132.3176860919198</v>
      </c>
      <c r="N472" s="5">
        <f>BF472*EXP('Capital Market Assumptions'!$B$22+'Capital Market Assumptions'!$B$23*'Random Draws'!M471)</f>
        <v>1332.3746337614134</v>
      </c>
      <c r="O472" s="5">
        <f>BG472*EXP('Capital Market Assumptions'!$B$22+'Capital Market Assumptions'!$B$23*'Random Draws'!N471)</f>
        <v>1288.5575924404127</v>
      </c>
      <c r="P472" s="5">
        <f>BH472*EXP('Capital Market Assumptions'!$B$22+'Capital Market Assumptions'!$B$23*'Random Draws'!O471)</f>
        <v>1404.7481849173862</v>
      </c>
      <c r="Q472" s="5">
        <f>BI472*EXP('Capital Market Assumptions'!$B$22+'Capital Market Assumptions'!$B$23*'Random Draws'!P471)</f>
        <v>1443.3413104551478</v>
      </c>
      <c r="R472" s="5">
        <f>BJ472*EXP('Capital Market Assumptions'!$B$22+'Capital Market Assumptions'!$B$23*'Random Draws'!Q471)</f>
        <v>1647.5463290345651</v>
      </c>
      <c r="S472" s="5">
        <f>BK472*EXP('Capital Market Assumptions'!$B$22+'Capital Market Assumptions'!$B$23*'Random Draws'!R471)</f>
        <v>1629.1625806394411</v>
      </c>
      <c r="T472" s="5">
        <f>BL472*EXP('Capital Market Assumptions'!$B$22+'Capital Market Assumptions'!$B$23*'Random Draws'!S471)</f>
        <v>1498.2939799788228</v>
      </c>
      <c r="U472" s="5">
        <f>BM472*EXP('Capital Market Assumptions'!$B$22+'Capital Market Assumptions'!$B$23*'Random Draws'!T471)</f>
        <v>1244.4266530154093</v>
      </c>
      <c r="V472" s="5">
        <f>BN472*EXP('Capital Market Assumptions'!$B$22+'Capital Market Assumptions'!$B$23*'Random Draws'!U471)</f>
        <v>1348.723330783311</v>
      </c>
      <c r="X472">
        <f t="shared" si="252"/>
        <v>4.2999999999999261E-2</v>
      </c>
      <c r="Y472">
        <f t="shared" si="253"/>
        <v>1.0600000000000023</v>
      </c>
      <c r="Z472">
        <f t="shared" si="254"/>
        <v>2.0930000000000035</v>
      </c>
      <c r="AA472">
        <f t="shared" si="255"/>
        <v>3.1530000000000058</v>
      </c>
      <c r="AB472">
        <f t="shared" si="256"/>
        <v>4.2659999999999911</v>
      </c>
      <c r="AC472">
        <f t="shared" si="257"/>
        <v>5.3020000000000067</v>
      </c>
      <c r="AD472">
        <f t="shared" si="258"/>
        <v>6.3569999999999993</v>
      </c>
      <c r="AE472">
        <f t="shared" si="259"/>
        <v>7.3900000000000006</v>
      </c>
      <c r="AF472">
        <f t="shared" si="260"/>
        <v>8.3549999999999898</v>
      </c>
      <c r="AG472">
        <f t="shared" si="261"/>
        <v>9.2480000000000047</v>
      </c>
      <c r="AH472">
        <v>9.9540000000000006</v>
      </c>
      <c r="AI472">
        <v>10.536</v>
      </c>
      <c r="AJ472">
        <v>11.061999999999999</v>
      </c>
      <c r="AK472">
        <v>11.587</v>
      </c>
      <c r="AL472">
        <v>12.256</v>
      </c>
      <c r="AM472">
        <v>12.815</v>
      </c>
      <c r="AN472">
        <v>13.287000000000001</v>
      </c>
      <c r="AO472">
        <v>13.785</v>
      </c>
      <c r="AP472">
        <v>14.218999999999999</v>
      </c>
      <c r="AQ472">
        <v>14.718999999999999</v>
      </c>
      <c r="AS472">
        <f t="shared" si="283"/>
        <v>471</v>
      </c>
      <c r="AT472">
        <f t="shared" si="283"/>
        <v>471</v>
      </c>
      <c r="AU472">
        <f t="shared" si="283"/>
        <v>471</v>
      </c>
      <c r="AV472" s="5">
        <f t="shared" si="262"/>
        <v>528.73810924088798</v>
      </c>
      <c r="AW472" s="5">
        <f t="shared" si="263"/>
        <v>553.18558183624646</v>
      </c>
      <c r="AX472" s="5">
        <f t="shared" si="264"/>
        <v>721.48396765458915</v>
      </c>
      <c r="AY472" s="5">
        <f t="shared" si="265"/>
        <v>644.69532117074311</v>
      </c>
      <c r="AZ472" s="5">
        <f t="shared" si="266"/>
        <v>647.77371871004118</v>
      </c>
      <c r="BA472" s="5">
        <f t="shared" si="267"/>
        <v>815.8747954863112</v>
      </c>
      <c r="BB472" s="5">
        <f t="shared" si="268"/>
        <v>951.57901417438848</v>
      </c>
      <c r="BC472" s="5">
        <f t="shared" si="269"/>
        <v>1126.627938910598</v>
      </c>
      <c r="BD472" s="5">
        <f t="shared" si="270"/>
        <v>1204.0480515756099</v>
      </c>
      <c r="BE472" s="5">
        <f t="shared" si="271"/>
        <v>1132.1279186410716</v>
      </c>
      <c r="BF472" s="5">
        <f t="shared" si="272"/>
        <v>1122.3636860919198</v>
      </c>
      <c r="BG472" s="5">
        <f t="shared" si="273"/>
        <v>1321.8386337614133</v>
      </c>
      <c r="BH472" s="5">
        <f t="shared" si="274"/>
        <v>1277.4955924404128</v>
      </c>
      <c r="BI472" s="5">
        <f t="shared" si="275"/>
        <v>1393.1611849173862</v>
      </c>
      <c r="BJ472" s="5">
        <f t="shared" si="276"/>
        <v>1431.0853104551477</v>
      </c>
      <c r="BK472" s="5">
        <f t="shared" si="277"/>
        <v>1634.7313290345651</v>
      </c>
      <c r="BL472" s="5">
        <f t="shared" si="278"/>
        <v>1615.8755806394411</v>
      </c>
      <c r="BM472" s="5">
        <f t="shared" si="279"/>
        <v>1484.5089799788227</v>
      </c>
      <c r="BN472" s="5">
        <f t="shared" si="280"/>
        <v>1230.2076530154093</v>
      </c>
      <c r="BO472" s="5">
        <f t="shared" si="281"/>
        <v>1334.0043307833109</v>
      </c>
    </row>
    <row r="473" spans="1:67" x14ac:dyDescent="0.3">
      <c r="A473">
        <f t="shared" si="282"/>
        <v>469</v>
      </c>
      <c r="B473">
        <f t="shared" si="251"/>
        <v>471</v>
      </c>
      <c r="C473" s="5">
        <f>AU473*EXP('Capital Market Assumptions'!$B$22+'Capital Market Assumptions'!$B$23*'Random Draws'!B472)</f>
        <v>563.13814810383474</v>
      </c>
      <c r="D473" s="5">
        <f>AV473*EXP('Capital Market Assumptions'!$B$22+'Capital Market Assumptions'!$B$23*'Random Draws'!C472)</f>
        <v>800.15163537398075</v>
      </c>
      <c r="E473" s="5">
        <f>AW473*EXP('Capital Market Assumptions'!$B$22+'Capital Market Assumptions'!$B$23*'Random Draws'!D472)</f>
        <v>909.8238210789018</v>
      </c>
      <c r="F473" s="5">
        <f>AX473*EXP('Capital Market Assumptions'!$B$22+'Capital Market Assumptions'!$B$23*'Random Draws'!E472)</f>
        <v>962.2429864054169</v>
      </c>
      <c r="G473" s="5">
        <f>AY473*EXP('Capital Market Assumptions'!$B$22+'Capital Market Assumptions'!$B$23*'Random Draws'!F472)</f>
        <v>988.48064573907686</v>
      </c>
      <c r="H473" s="5">
        <f>AZ473*EXP('Capital Market Assumptions'!$B$22+'Capital Market Assumptions'!$B$23*'Random Draws'!G472)</f>
        <v>1040.9122399431467</v>
      </c>
      <c r="I473" s="5">
        <f>BA473*EXP('Capital Market Assumptions'!$B$22+'Capital Market Assumptions'!$B$23*'Random Draws'!H472)</f>
        <v>1003.9313528477029</v>
      </c>
      <c r="J473" s="5">
        <f>BB473*EXP('Capital Market Assumptions'!$B$22+'Capital Market Assumptions'!$B$23*'Random Draws'!I472)</f>
        <v>1229.5575663424393</v>
      </c>
      <c r="K473" s="5">
        <f>BC473*EXP('Capital Market Assumptions'!$B$22+'Capital Market Assumptions'!$B$23*'Random Draws'!J472)</f>
        <v>1340.5377733114885</v>
      </c>
      <c r="L473" s="5">
        <f>BD473*EXP('Capital Market Assumptions'!$B$22+'Capital Market Assumptions'!$B$23*'Random Draws'!K472)</f>
        <v>1280.0075605009426</v>
      </c>
      <c r="M473" s="5">
        <f>BE473*EXP('Capital Market Assumptions'!$B$22+'Capital Market Assumptions'!$B$23*'Random Draws'!L472)</f>
        <v>1235.2027216478098</v>
      </c>
      <c r="N473" s="5">
        <f>BF473*EXP('Capital Market Assumptions'!$B$22+'Capital Market Assumptions'!$B$23*'Random Draws'!M472)</f>
        <v>1484.8590795335567</v>
      </c>
      <c r="O473" s="5">
        <f>BG473*EXP('Capital Market Assumptions'!$B$22+'Capital Market Assumptions'!$B$23*'Random Draws'!N472)</f>
        <v>1602.1494875496719</v>
      </c>
      <c r="P473" s="5">
        <f>BH473*EXP('Capital Market Assumptions'!$B$22+'Capital Market Assumptions'!$B$23*'Random Draws'!O472)</f>
        <v>1536.1563653180581</v>
      </c>
      <c r="Q473" s="5">
        <f>BI473*EXP('Capital Market Assumptions'!$B$22+'Capital Market Assumptions'!$B$23*'Random Draws'!P472)</f>
        <v>1655.0037848652166</v>
      </c>
      <c r="R473" s="5">
        <f>BJ473*EXP('Capital Market Assumptions'!$B$22+'Capital Market Assumptions'!$B$23*'Random Draws'!Q472)</f>
        <v>1881.1401049492363</v>
      </c>
      <c r="S473" s="5">
        <f>BK473*EXP('Capital Market Assumptions'!$B$22+'Capital Market Assumptions'!$B$23*'Random Draws'!R472)</f>
        <v>1832.9827193176743</v>
      </c>
      <c r="T473" s="5">
        <f>BL473*EXP('Capital Market Assumptions'!$B$22+'Capital Market Assumptions'!$B$23*'Random Draws'!S472)</f>
        <v>1817.8026166578863</v>
      </c>
      <c r="U473" s="5">
        <f>BM473*EXP('Capital Market Assumptions'!$B$22+'Capital Market Assumptions'!$B$23*'Random Draws'!T472)</f>
        <v>2026.3315879598417</v>
      </c>
      <c r="V473" s="5">
        <f>BN473*EXP('Capital Market Assumptions'!$B$22+'Capital Market Assumptions'!$B$23*'Random Draws'!U472)</f>
        <v>1942.8868626998703</v>
      </c>
      <c r="X473">
        <f t="shared" si="252"/>
        <v>4.2999999999999261E-2</v>
      </c>
      <c r="Y473">
        <f t="shared" si="253"/>
        <v>1.0600000000000023</v>
      </c>
      <c r="Z473">
        <f t="shared" si="254"/>
        <v>2.0930000000000035</v>
      </c>
      <c r="AA473">
        <f t="shared" si="255"/>
        <v>3.1530000000000058</v>
      </c>
      <c r="AB473">
        <f t="shared" si="256"/>
        <v>4.2659999999999911</v>
      </c>
      <c r="AC473">
        <f t="shared" si="257"/>
        <v>5.3020000000000067</v>
      </c>
      <c r="AD473">
        <f t="shared" si="258"/>
        <v>6.3569999999999993</v>
      </c>
      <c r="AE473">
        <f t="shared" si="259"/>
        <v>7.3900000000000006</v>
      </c>
      <c r="AF473">
        <f t="shared" si="260"/>
        <v>8.3549999999999898</v>
      </c>
      <c r="AG473">
        <f t="shared" si="261"/>
        <v>9.2480000000000047</v>
      </c>
      <c r="AH473">
        <v>9.9540000000000006</v>
      </c>
      <c r="AI473">
        <v>10.536</v>
      </c>
      <c r="AJ473">
        <v>11.061999999999999</v>
      </c>
      <c r="AK473">
        <v>11.587</v>
      </c>
      <c r="AL473">
        <v>12.256</v>
      </c>
      <c r="AM473">
        <v>12.815</v>
      </c>
      <c r="AN473">
        <v>13.287000000000001</v>
      </c>
      <c r="AO473">
        <v>13.785</v>
      </c>
      <c r="AP473">
        <v>14.218999999999999</v>
      </c>
      <c r="AQ473">
        <v>14.718999999999999</v>
      </c>
      <c r="AS473">
        <f t="shared" si="283"/>
        <v>471</v>
      </c>
      <c r="AT473">
        <f t="shared" si="283"/>
        <v>471</v>
      </c>
      <c r="AU473">
        <f t="shared" si="283"/>
        <v>471</v>
      </c>
      <c r="AV473" s="5">
        <f t="shared" si="262"/>
        <v>563.09514810383473</v>
      </c>
      <c r="AW473" s="5">
        <f t="shared" si="263"/>
        <v>799.09163537398081</v>
      </c>
      <c r="AX473" s="5">
        <f t="shared" si="264"/>
        <v>907.73082107890184</v>
      </c>
      <c r="AY473" s="5">
        <f t="shared" si="265"/>
        <v>959.08998640541688</v>
      </c>
      <c r="AZ473" s="5">
        <f t="shared" si="266"/>
        <v>984.2146457390769</v>
      </c>
      <c r="BA473" s="5">
        <f t="shared" si="267"/>
        <v>1035.6102399431468</v>
      </c>
      <c r="BB473" s="5">
        <f t="shared" si="268"/>
        <v>997.57435284770293</v>
      </c>
      <c r="BC473" s="5">
        <f t="shared" si="269"/>
        <v>1222.1675663424392</v>
      </c>
      <c r="BD473" s="5">
        <f t="shared" si="270"/>
        <v>1332.1827733114885</v>
      </c>
      <c r="BE473" s="5">
        <f t="shared" si="271"/>
        <v>1270.7595605009426</v>
      </c>
      <c r="BF473" s="5">
        <f t="shared" si="272"/>
        <v>1225.2487216478098</v>
      </c>
      <c r="BG473" s="5">
        <f t="shared" si="273"/>
        <v>1474.3230795335567</v>
      </c>
      <c r="BH473" s="5">
        <f t="shared" si="274"/>
        <v>1591.087487549672</v>
      </c>
      <c r="BI473" s="5">
        <f t="shared" si="275"/>
        <v>1524.5693653180581</v>
      </c>
      <c r="BJ473" s="5">
        <f t="shared" si="276"/>
        <v>1642.7477848652165</v>
      </c>
      <c r="BK473" s="5">
        <f t="shared" si="277"/>
        <v>1868.3251049492362</v>
      </c>
      <c r="BL473" s="5">
        <f t="shared" si="278"/>
        <v>1819.6957193176743</v>
      </c>
      <c r="BM473" s="5">
        <f t="shared" si="279"/>
        <v>1804.0176166578863</v>
      </c>
      <c r="BN473" s="5">
        <f t="shared" si="280"/>
        <v>2012.1125879598417</v>
      </c>
      <c r="BO473" s="5">
        <f t="shared" si="281"/>
        <v>1928.1678626998703</v>
      </c>
    </row>
    <row r="474" spans="1:67" x14ac:dyDescent="0.3">
      <c r="A474">
        <f t="shared" si="282"/>
        <v>470</v>
      </c>
      <c r="B474">
        <f t="shared" si="251"/>
        <v>471</v>
      </c>
      <c r="C474" s="5">
        <f>AU474*EXP('Capital Market Assumptions'!$B$22+'Capital Market Assumptions'!$B$23*'Random Draws'!B473)</f>
        <v>522.60988824218077</v>
      </c>
      <c r="D474" s="5">
        <f>AV474*EXP('Capital Market Assumptions'!$B$22+'Capital Market Assumptions'!$B$23*'Random Draws'!C473)</f>
        <v>619.60785000270073</v>
      </c>
      <c r="E474" s="5">
        <f>AW474*EXP('Capital Market Assumptions'!$B$22+'Capital Market Assumptions'!$B$23*'Random Draws'!D473)</f>
        <v>793.51265770955433</v>
      </c>
      <c r="F474" s="5">
        <f>AX474*EXP('Capital Market Assumptions'!$B$22+'Capital Market Assumptions'!$B$23*'Random Draws'!E473)</f>
        <v>822.80247946060103</v>
      </c>
      <c r="G474" s="5">
        <f>AY474*EXP('Capital Market Assumptions'!$B$22+'Capital Market Assumptions'!$B$23*'Random Draws'!F473)</f>
        <v>830.26811100976613</v>
      </c>
      <c r="H474" s="5">
        <f>AZ474*EXP('Capital Market Assumptions'!$B$22+'Capital Market Assumptions'!$B$23*'Random Draws'!G473)</f>
        <v>731.46444360057626</v>
      </c>
      <c r="I474" s="5">
        <f>BA474*EXP('Capital Market Assumptions'!$B$22+'Capital Market Assumptions'!$B$23*'Random Draws'!H473)</f>
        <v>879.77221674705493</v>
      </c>
      <c r="J474" s="5">
        <f>BB474*EXP('Capital Market Assumptions'!$B$22+'Capital Market Assumptions'!$B$23*'Random Draws'!I473)</f>
        <v>986.92933458829702</v>
      </c>
      <c r="K474" s="5">
        <f>BC474*EXP('Capital Market Assumptions'!$B$22+'Capital Market Assumptions'!$B$23*'Random Draws'!J473)</f>
        <v>911.10315912367389</v>
      </c>
      <c r="L474" s="5">
        <f>BD474*EXP('Capital Market Assumptions'!$B$22+'Capital Market Assumptions'!$B$23*'Random Draws'!K473)</f>
        <v>876.84001336319739</v>
      </c>
      <c r="M474" s="5">
        <f>BE474*EXP('Capital Market Assumptions'!$B$22+'Capital Market Assumptions'!$B$23*'Random Draws'!L473)</f>
        <v>862.95798560799574</v>
      </c>
      <c r="N474" s="5">
        <f>BF474*EXP('Capital Market Assumptions'!$B$22+'Capital Market Assumptions'!$B$23*'Random Draws'!M473)</f>
        <v>840.77665031948754</v>
      </c>
      <c r="O474" s="5">
        <f>BG474*EXP('Capital Market Assumptions'!$B$22+'Capital Market Assumptions'!$B$23*'Random Draws'!N473)</f>
        <v>744.55577321095654</v>
      </c>
      <c r="P474" s="5">
        <f>BH474*EXP('Capital Market Assumptions'!$B$22+'Capital Market Assumptions'!$B$23*'Random Draws'!O473)</f>
        <v>830.20493680024902</v>
      </c>
      <c r="Q474" s="5">
        <f>BI474*EXP('Capital Market Assumptions'!$B$22+'Capital Market Assumptions'!$B$23*'Random Draws'!P473)</f>
        <v>1035.1772435554744</v>
      </c>
      <c r="R474" s="5">
        <f>BJ474*EXP('Capital Market Assumptions'!$B$22+'Capital Market Assumptions'!$B$23*'Random Draws'!Q473)</f>
        <v>1183.2881856025274</v>
      </c>
      <c r="S474" s="5">
        <f>BK474*EXP('Capital Market Assumptions'!$B$22+'Capital Market Assumptions'!$B$23*'Random Draws'!R473)</f>
        <v>1369.0401617888681</v>
      </c>
      <c r="T474" s="5">
        <f>BL474*EXP('Capital Market Assumptions'!$B$22+'Capital Market Assumptions'!$B$23*'Random Draws'!S473)</f>
        <v>1276.7034147199711</v>
      </c>
      <c r="U474" s="5">
        <f>BM474*EXP('Capital Market Assumptions'!$B$22+'Capital Market Assumptions'!$B$23*'Random Draws'!T473)</f>
        <v>1433.8075241457402</v>
      </c>
      <c r="V474" s="5">
        <f>BN474*EXP('Capital Market Assumptions'!$B$22+'Capital Market Assumptions'!$B$23*'Random Draws'!U473)</f>
        <v>1520.5089173221484</v>
      </c>
      <c r="X474">
        <f t="shared" si="252"/>
        <v>4.2999999999999261E-2</v>
      </c>
      <c r="Y474">
        <f t="shared" si="253"/>
        <v>1.0600000000000023</v>
      </c>
      <c r="Z474">
        <f t="shared" si="254"/>
        <v>2.0930000000000035</v>
      </c>
      <c r="AA474">
        <f t="shared" si="255"/>
        <v>3.1530000000000058</v>
      </c>
      <c r="AB474">
        <f t="shared" si="256"/>
        <v>4.2659999999999911</v>
      </c>
      <c r="AC474">
        <f t="shared" si="257"/>
        <v>5.3020000000000067</v>
      </c>
      <c r="AD474">
        <f t="shared" si="258"/>
        <v>6.3569999999999993</v>
      </c>
      <c r="AE474">
        <f t="shared" si="259"/>
        <v>7.3900000000000006</v>
      </c>
      <c r="AF474">
        <f t="shared" si="260"/>
        <v>8.3549999999999898</v>
      </c>
      <c r="AG474">
        <f t="shared" si="261"/>
        <v>9.2480000000000047</v>
      </c>
      <c r="AH474">
        <v>9.9540000000000006</v>
      </c>
      <c r="AI474">
        <v>10.536</v>
      </c>
      <c r="AJ474">
        <v>11.061999999999999</v>
      </c>
      <c r="AK474">
        <v>11.587</v>
      </c>
      <c r="AL474">
        <v>12.256</v>
      </c>
      <c r="AM474">
        <v>12.815</v>
      </c>
      <c r="AN474">
        <v>13.287000000000001</v>
      </c>
      <c r="AO474">
        <v>13.785</v>
      </c>
      <c r="AP474">
        <v>14.218999999999999</v>
      </c>
      <c r="AQ474">
        <v>14.718999999999999</v>
      </c>
      <c r="AS474">
        <f t="shared" si="283"/>
        <v>471</v>
      </c>
      <c r="AT474">
        <f t="shared" si="283"/>
        <v>471</v>
      </c>
      <c r="AU474">
        <f t="shared" si="283"/>
        <v>471</v>
      </c>
      <c r="AV474" s="5">
        <f t="shared" si="262"/>
        <v>522.56688824218077</v>
      </c>
      <c r="AW474" s="5">
        <f t="shared" si="263"/>
        <v>618.54785000270067</v>
      </c>
      <c r="AX474" s="5">
        <f t="shared" si="264"/>
        <v>791.41965770955437</v>
      </c>
      <c r="AY474" s="5">
        <f t="shared" si="265"/>
        <v>819.64947946060101</v>
      </c>
      <c r="AZ474" s="5">
        <f t="shared" si="266"/>
        <v>826.00211100976617</v>
      </c>
      <c r="BA474" s="5">
        <f t="shared" si="267"/>
        <v>726.16244360057624</v>
      </c>
      <c r="BB474" s="5">
        <f t="shared" si="268"/>
        <v>873.41521674705496</v>
      </c>
      <c r="BC474" s="5">
        <f t="shared" si="269"/>
        <v>979.53933458829704</v>
      </c>
      <c r="BD474" s="5">
        <f t="shared" si="270"/>
        <v>902.74815912367387</v>
      </c>
      <c r="BE474" s="5">
        <f t="shared" si="271"/>
        <v>867.59201336319734</v>
      </c>
      <c r="BF474" s="5">
        <f t="shared" si="272"/>
        <v>853.00398560799579</v>
      </c>
      <c r="BG474" s="5">
        <f t="shared" si="273"/>
        <v>830.2406503194876</v>
      </c>
      <c r="BH474" s="5">
        <f t="shared" si="274"/>
        <v>733.49377321095653</v>
      </c>
      <c r="BI474" s="5">
        <f t="shared" si="275"/>
        <v>818.61793680024903</v>
      </c>
      <c r="BJ474" s="5">
        <f t="shared" si="276"/>
        <v>1022.9212435554745</v>
      </c>
      <c r="BK474" s="5">
        <f t="shared" si="277"/>
        <v>1170.4731856025273</v>
      </c>
      <c r="BL474" s="5">
        <f t="shared" si="278"/>
        <v>1355.7531617888681</v>
      </c>
      <c r="BM474" s="5">
        <f t="shared" si="279"/>
        <v>1262.918414719971</v>
      </c>
      <c r="BN474" s="5">
        <f t="shared" si="280"/>
        <v>1419.5885241457402</v>
      </c>
      <c r="BO474" s="5">
        <f t="shared" si="281"/>
        <v>1505.7899173221483</v>
      </c>
    </row>
    <row r="475" spans="1:67" x14ac:dyDescent="0.3">
      <c r="A475">
        <f t="shared" si="282"/>
        <v>471</v>
      </c>
      <c r="B475">
        <f t="shared" si="251"/>
        <v>471</v>
      </c>
      <c r="C475" s="5">
        <f>AU475*EXP('Capital Market Assumptions'!$B$22+'Capital Market Assumptions'!$B$23*'Random Draws'!B474)</f>
        <v>483.20028439200837</v>
      </c>
      <c r="D475" s="5">
        <f>AV475*EXP('Capital Market Assumptions'!$B$22+'Capital Market Assumptions'!$B$23*'Random Draws'!C474)</f>
        <v>552.65443768562943</v>
      </c>
      <c r="E475" s="5">
        <f>AW475*EXP('Capital Market Assumptions'!$B$22+'Capital Market Assumptions'!$B$23*'Random Draws'!D474)</f>
        <v>550.20151167171673</v>
      </c>
      <c r="F475" s="5">
        <f>AX475*EXP('Capital Market Assumptions'!$B$22+'Capital Market Assumptions'!$B$23*'Random Draws'!E474)</f>
        <v>698.32662708429962</v>
      </c>
      <c r="G475" s="5">
        <f>AY475*EXP('Capital Market Assumptions'!$B$22+'Capital Market Assumptions'!$B$23*'Random Draws'!F474)</f>
        <v>755.30651851360528</v>
      </c>
      <c r="H475" s="5">
        <f>AZ475*EXP('Capital Market Assumptions'!$B$22+'Capital Market Assumptions'!$B$23*'Random Draws'!G474)</f>
        <v>716.37245834182818</v>
      </c>
      <c r="I475" s="5">
        <f>BA475*EXP('Capital Market Assumptions'!$B$22+'Capital Market Assumptions'!$B$23*'Random Draws'!H474)</f>
        <v>824.48759351005037</v>
      </c>
      <c r="J475" s="5">
        <f>BB475*EXP('Capital Market Assumptions'!$B$22+'Capital Market Assumptions'!$B$23*'Random Draws'!I474)</f>
        <v>790.41708424588955</v>
      </c>
      <c r="K475" s="5">
        <f>BC475*EXP('Capital Market Assumptions'!$B$22+'Capital Market Assumptions'!$B$23*'Random Draws'!J474)</f>
        <v>855.36005693635252</v>
      </c>
      <c r="L475" s="5">
        <f>BD475*EXP('Capital Market Assumptions'!$B$22+'Capital Market Assumptions'!$B$23*'Random Draws'!K474)</f>
        <v>855.57651909679635</v>
      </c>
      <c r="M475" s="5">
        <f>BE475*EXP('Capital Market Assumptions'!$B$22+'Capital Market Assumptions'!$B$23*'Random Draws'!L474)</f>
        <v>845.56857643651529</v>
      </c>
      <c r="N475" s="5">
        <f>BF475*EXP('Capital Market Assumptions'!$B$22+'Capital Market Assumptions'!$B$23*'Random Draws'!M474)</f>
        <v>949.78844296126897</v>
      </c>
      <c r="O475" s="5">
        <f>BG475*EXP('Capital Market Assumptions'!$B$22+'Capital Market Assumptions'!$B$23*'Random Draws'!N474)</f>
        <v>1086.56964067535</v>
      </c>
      <c r="P475" s="5">
        <f>BH475*EXP('Capital Market Assumptions'!$B$22+'Capital Market Assumptions'!$B$23*'Random Draws'!O474)</f>
        <v>1138.0904225591173</v>
      </c>
      <c r="Q475" s="5">
        <f>BI475*EXP('Capital Market Assumptions'!$B$22+'Capital Market Assumptions'!$B$23*'Random Draws'!P474)</f>
        <v>1356.9873165010383</v>
      </c>
      <c r="R475" s="5">
        <f>BJ475*EXP('Capital Market Assumptions'!$B$22+'Capital Market Assumptions'!$B$23*'Random Draws'!Q474)</f>
        <v>1463.8423062764032</v>
      </c>
      <c r="S475" s="5">
        <f>BK475*EXP('Capital Market Assumptions'!$B$22+'Capital Market Assumptions'!$B$23*'Random Draws'!R474)</f>
        <v>1608.859559903666</v>
      </c>
      <c r="T475" s="5">
        <f>BL475*EXP('Capital Market Assumptions'!$B$22+'Capital Market Assumptions'!$B$23*'Random Draws'!S474)</f>
        <v>1764.6485328235078</v>
      </c>
      <c r="U475" s="5">
        <f>BM475*EXP('Capital Market Assumptions'!$B$22+'Capital Market Assumptions'!$B$23*'Random Draws'!T474)</f>
        <v>1918.9918743552219</v>
      </c>
      <c r="V475" s="5">
        <f>BN475*EXP('Capital Market Assumptions'!$B$22+'Capital Market Assumptions'!$B$23*'Random Draws'!U474)</f>
        <v>2442.3190485902442</v>
      </c>
      <c r="X475">
        <f t="shared" si="252"/>
        <v>4.2999999999999261E-2</v>
      </c>
      <c r="Y475">
        <f t="shared" si="253"/>
        <v>1.0600000000000023</v>
      </c>
      <c r="Z475">
        <f t="shared" si="254"/>
        <v>2.0930000000000035</v>
      </c>
      <c r="AA475">
        <f t="shared" si="255"/>
        <v>3.1530000000000058</v>
      </c>
      <c r="AB475">
        <f t="shared" si="256"/>
        <v>4.2659999999999911</v>
      </c>
      <c r="AC475">
        <f t="shared" si="257"/>
        <v>5.3020000000000067</v>
      </c>
      <c r="AD475">
        <f t="shared" si="258"/>
        <v>6.3569999999999993</v>
      </c>
      <c r="AE475">
        <f t="shared" si="259"/>
        <v>7.3900000000000006</v>
      </c>
      <c r="AF475">
        <f t="shared" si="260"/>
        <v>8.3549999999999898</v>
      </c>
      <c r="AG475">
        <f t="shared" si="261"/>
        <v>9.2480000000000047</v>
      </c>
      <c r="AH475">
        <v>9.9540000000000006</v>
      </c>
      <c r="AI475">
        <v>10.536</v>
      </c>
      <c r="AJ475">
        <v>11.061999999999999</v>
      </c>
      <c r="AK475">
        <v>11.587</v>
      </c>
      <c r="AL475">
        <v>12.256</v>
      </c>
      <c r="AM475">
        <v>12.815</v>
      </c>
      <c r="AN475">
        <v>13.287000000000001</v>
      </c>
      <c r="AO475">
        <v>13.785</v>
      </c>
      <c r="AP475">
        <v>14.218999999999999</v>
      </c>
      <c r="AQ475">
        <v>14.718999999999999</v>
      </c>
      <c r="AS475">
        <f t="shared" si="283"/>
        <v>471</v>
      </c>
      <c r="AT475">
        <f t="shared" si="283"/>
        <v>471</v>
      </c>
      <c r="AU475">
        <f t="shared" si="283"/>
        <v>471</v>
      </c>
      <c r="AV475" s="5">
        <f t="shared" si="262"/>
        <v>483.15728439200836</v>
      </c>
      <c r="AW475" s="5">
        <f t="shared" si="263"/>
        <v>551.59443768562937</v>
      </c>
      <c r="AX475" s="5">
        <f t="shared" si="264"/>
        <v>548.10851167171677</v>
      </c>
      <c r="AY475" s="5">
        <f t="shared" si="265"/>
        <v>695.1736270842996</v>
      </c>
      <c r="AZ475" s="5">
        <f t="shared" si="266"/>
        <v>751.04051851360532</v>
      </c>
      <c r="BA475" s="5">
        <f t="shared" si="267"/>
        <v>711.07045834182816</v>
      </c>
      <c r="BB475" s="5">
        <f t="shared" si="268"/>
        <v>818.1305935100504</v>
      </c>
      <c r="BC475" s="5">
        <f t="shared" si="269"/>
        <v>783.02708424588957</v>
      </c>
      <c r="BD475" s="5">
        <f t="shared" si="270"/>
        <v>847.0050569363525</v>
      </c>
      <c r="BE475" s="5">
        <f t="shared" si="271"/>
        <v>846.3285190967963</v>
      </c>
      <c r="BF475" s="5">
        <f t="shared" si="272"/>
        <v>835.61457643651534</v>
      </c>
      <c r="BG475" s="5">
        <f t="shared" si="273"/>
        <v>939.25244296126903</v>
      </c>
      <c r="BH475" s="5">
        <f t="shared" si="274"/>
        <v>1075.5076406753501</v>
      </c>
      <c r="BI475" s="5">
        <f t="shared" si="275"/>
        <v>1126.5034225591173</v>
      </c>
      <c r="BJ475" s="5">
        <f t="shared" si="276"/>
        <v>1344.7313165010382</v>
      </c>
      <c r="BK475" s="5">
        <f t="shared" si="277"/>
        <v>1451.0273062764031</v>
      </c>
      <c r="BL475" s="5">
        <f t="shared" si="278"/>
        <v>1595.5725599036659</v>
      </c>
      <c r="BM475" s="5">
        <f t="shared" si="279"/>
        <v>1750.8635328235077</v>
      </c>
      <c r="BN475" s="5">
        <f t="shared" si="280"/>
        <v>1904.7728743552218</v>
      </c>
      <c r="BO475" s="5">
        <f t="shared" si="281"/>
        <v>2427.6000485902441</v>
      </c>
    </row>
    <row r="476" spans="1:67" x14ac:dyDescent="0.3">
      <c r="A476">
        <f t="shared" si="282"/>
        <v>472</v>
      </c>
      <c r="B476">
        <f t="shared" si="251"/>
        <v>471</v>
      </c>
      <c r="C476" s="5">
        <f>AU476*EXP('Capital Market Assumptions'!$B$22+'Capital Market Assumptions'!$B$23*'Random Draws'!B475)</f>
        <v>554.8973465812428</v>
      </c>
      <c r="D476" s="5">
        <f>AV476*EXP('Capital Market Assumptions'!$B$22+'Capital Market Assumptions'!$B$23*'Random Draws'!C475)</f>
        <v>633.7745369962355</v>
      </c>
      <c r="E476" s="5">
        <f>AW476*EXP('Capital Market Assumptions'!$B$22+'Capital Market Assumptions'!$B$23*'Random Draws'!D475)</f>
        <v>658.0340088164487</v>
      </c>
      <c r="F476" s="5">
        <f>AX476*EXP('Capital Market Assumptions'!$B$22+'Capital Market Assumptions'!$B$23*'Random Draws'!E475)</f>
        <v>556.77539742274359</v>
      </c>
      <c r="G476" s="5">
        <f>AY476*EXP('Capital Market Assumptions'!$B$22+'Capital Market Assumptions'!$B$23*'Random Draws'!F475)</f>
        <v>661.69587215494346</v>
      </c>
      <c r="H476" s="5">
        <f>AZ476*EXP('Capital Market Assumptions'!$B$22+'Capital Market Assumptions'!$B$23*'Random Draws'!G475)</f>
        <v>692.35405552841132</v>
      </c>
      <c r="I476" s="5">
        <f>BA476*EXP('Capital Market Assumptions'!$B$22+'Capital Market Assumptions'!$B$23*'Random Draws'!H475)</f>
        <v>654.24076320497784</v>
      </c>
      <c r="J476" s="5">
        <f>BB476*EXP('Capital Market Assumptions'!$B$22+'Capital Market Assumptions'!$B$23*'Random Draws'!I475)</f>
        <v>624.24916845740654</v>
      </c>
      <c r="K476" s="5">
        <f>BC476*EXP('Capital Market Assumptions'!$B$22+'Capital Market Assumptions'!$B$23*'Random Draws'!J475)</f>
        <v>895.82814967074751</v>
      </c>
      <c r="L476" s="5">
        <f>BD476*EXP('Capital Market Assumptions'!$B$22+'Capital Market Assumptions'!$B$23*'Random Draws'!K475)</f>
        <v>979.22108925268822</v>
      </c>
      <c r="M476" s="5">
        <f>BE476*EXP('Capital Market Assumptions'!$B$22+'Capital Market Assumptions'!$B$23*'Random Draws'!L475)</f>
        <v>1012.6419349699493</v>
      </c>
      <c r="N476" s="5">
        <f>BF476*EXP('Capital Market Assumptions'!$B$22+'Capital Market Assumptions'!$B$23*'Random Draws'!M475)</f>
        <v>1125.2540291799321</v>
      </c>
      <c r="O476" s="5">
        <f>BG476*EXP('Capital Market Assumptions'!$B$22+'Capital Market Assumptions'!$B$23*'Random Draws'!N475)</f>
        <v>1198.5731078749702</v>
      </c>
      <c r="P476" s="5">
        <f>BH476*EXP('Capital Market Assumptions'!$B$22+'Capital Market Assumptions'!$B$23*'Random Draws'!O475)</f>
        <v>1108.3804728412358</v>
      </c>
      <c r="Q476" s="5">
        <f>BI476*EXP('Capital Market Assumptions'!$B$22+'Capital Market Assumptions'!$B$23*'Random Draws'!P475)</f>
        <v>1513.0350751545848</v>
      </c>
      <c r="R476" s="5">
        <f>BJ476*EXP('Capital Market Assumptions'!$B$22+'Capital Market Assumptions'!$B$23*'Random Draws'!Q475)</f>
        <v>1156.5157553349379</v>
      </c>
      <c r="S476" s="5">
        <f>BK476*EXP('Capital Market Assumptions'!$B$22+'Capital Market Assumptions'!$B$23*'Random Draws'!R475)</f>
        <v>1324.3802817307549</v>
      </c>
      <c r="T476" s="5">
        <f>BL476*EXP('Capital Market Assumptions'!$B$22+'Capital Market Assumptions'!$B$23*'Random Draws'!S475)</f>
        <v>1201.0242879278264</v>
      </c>
      <c r="U476" s="5">
        <f>BM476*EXP('Capital Market Assumptions'!$B$22+'Capital Market Assumptions'!$B$23*'Random Draws'!T475)</f>
        <v>1209.4191287049018</v>
      </c>
      <c r="V476" s="5">
        <f>BN476*EXP('Capital Market Assumptions'!$B$22+'Capital Market Assumptions'!$B$23*'Random Draws'!U475)</f>
        <v>1364.2163634016642</v>
      </c>
      <c r="X476">
        <f t="shared" si="252"/>
        <v>4.2999999999999261E-2</v>
      </c>
      <c r="Y476">
        <f t="shared" si="253"/>
        <v>1.0600000000000023</v>
      </c>
      <c r="Z476">
        <f t="shared" si="254"/>
        <v>2.0930000000000035</v>
      </c>
      <c r="AA476">
        <f t="shared" si="255"/>
        <v>3.1530000000000058</v>
      </c>
      <c r="AB476">
        <f t="shared" si="256"/>
        <v>4.2659999999999911</v>
      </c>
      <c r="AC476">
        <f t="shared" si="257"/>
        <v>5.3020000000000067</v>
      </c>
      <c r="AD476">
        <f t="shared" si="258"/>
        <v>6.3569999999999993</v>
      </c>
      <c r="AE476">
        <f t="shared" si="259"/>
        <v>7.3900000000000006</v>
      </c>
      <c r="AF476">
        <f t="shared" si="260"/>
        <v>8.3549999999999898</v>
      </c>
      <c r="AG476">
        <f t="shared" si="261"/>
        <v>9.2480000000000047</v>
      </c>
      <c r="AH476">
        <v>9.9540000000000006</v>
      </c>
      <c r="AI476">
        <v>10.536</v>
      </c>
      <c r="AJ476">
        <v>11.061999999999999</v>
      </c>
      <c r="AK476">
        <v>11.587</v>
      </c>
      <c r="AL476">
        <v>12.256</v>
      </c>
      <c r="AM476">
        <v>12.815</v>
      </c>
      <c r="AN476">
        <v>13.287000000000001</v>
      </c>
      <c r="AO476">
        <v>13.785</v>
      </c>
      <c r="AP476">
        <v>14.218999999999999</v>
      </c>
      <c r="AQ476">
        <v>14.718999999999999</v>
      </c>
      <c r="AS476">
        <f t="shared" si="283"/>
        <v>471</v>
      </c>
      <c r="AT476">
        <f t="shared" si="283"/>
        <v>471</v>
      </c>
      <c r="AU476">
        <f t="shared" si="283"/>
        <v>471</v>
      </c>
      <c r="AV476" s="5">
        <f t="shared" si="262"/>
        <v>554.85434658124279</v>
      </c>
      <c r="AW476" s="5">
        <f t="shared" si="263"/>
        <v>632.71453699623544</v>
      </c>
      <c r="AX476" s="5">
        <f t="shared" si="264"/>
        <v>655.94100881644874</v>
      </c>
      <c r="AY476" s="5">
        <f t="shared" si="265"/>
        <v>553.62239742274357</v>
      </c>
      <c r="AZ476" s="5">
        <f t="shared" si="266"/>
        <v>657.4298721549435</v>
      </c>
      <c r="BA476" s="5">
        <f t="shared" si="267"/>
        <v>687.0520555284113</v>
      </c>
      <c r="BB476" s="5">
        <f t="shared" si="268"/>
        <v>647.88376320497787</v>
      </c>
      <c r="BC476" s="5">
        <f t="shared" si="269"/>
        <v>616.85916845740655</v>
      </c>
      <c r="BD476" s="5">
        <f t="shared" si="270"/>
        <v>887.47314967074749</v>
      </c>
      <c r="BE476" s="5">
        <f t="shared" si="271"/>
        <v>969.97308925268817</v>
      </c>
      <c r="BF476" s="5">
        <f t="shared" si="272"/>
        <v>1002.6879349699493</v>
      </c>
      <c r="BG476" s="5">
        <f t="shared" si="273"/>
        <v>1114.718029179932</v>
      </c>
      <c r="BH476" s="5">
        <f t="shared" si="274"/>
        <v>1187.5111078749703</v>
      </c>
      <c r="BI476" s="5">
        <f t="shared" si="275"/>
        <v>1096.7934728412358</v>
      </c>
      <c r="BJ476" s="5">
        <f t="shared" si="276"/>
        <v>1500.7790751545847</v>
      </c>
      <c r="BK476" s="5">
        <f t="shared" si="277"/>
        <v>1143.7007553349379</v>
      </c>
      <c r="BL476" s="5">
        <f t="shared" si="278"/>
        <v>1311.0932817307548</v>
      </c>
      <c r="BM476" s="5">
        <f t="shared" si="279"/>
        <v>1187.2392879278264</v>
      </c>
      <c r="BN476" s="5">
        <f t="shared" si="280"/>
        <v>1195.2001287049018</v>
      </c>
      <c r="BO476" s="5">
        <f t="shared" si="281"/>
        <v>1349.4973634016642</v>
      </c>
    </row>
    <row r="477" spans="1:67" x14ac:dyDescent="0.3">
      <c r="A477">
        <f t="shared" si="282"/>
        <v>473</v>
      </c>
      <c r="B477">
        <f t="shared" si="251"/>
        <v>471</v>
      </c>
      <c r="C477" s="5">
        <f>AU477*EXP('Capital Market Assumptions'!$B$22+'Capital Market Assumptions'!$B$23*'Random Draws'!B476)</f>
        <v>553.82606125722111</v>
      </c>
      <c r="D477" s="5">
        <f>AV477*EXP('Capital Market Assumptions'!$B$22+'Capital Market Assumptions'!$B$23*'Random Draws'!C476)</f>
        <v>784.42187834184824</v>
      </c>
      <c r="E477" s="5">
        <f>AW477*EXP('Capital Market Assumptions'!$B$22+'Capital Market Assumptions'!$B$23*'Random Draws'!D476)</f>
        <v>735.95799400462852</v>
      </c>
      <c r="F477" s="5">
        <f>AX477*EXP('Capital Market Assumptions'!$B$22+'Capital Market Assumptions'!$B$23*'Random Draws'!E476)</f>
        <v>908.19836404091097</v>
      </c>
      <c r="G477" s="5">
        <f>AY477*EXP('Capital Market Assumptions'!$B$22+'Capital Market Assumptions'!$B$23*'Random Draws'!F476)</f>
        <v>1138.7665195536829</v>
      </c>
      <c r="H477" s="5">
        <f>AZ477*EXP('Capital Market Assumptions'!$B$22+'Capital Market Assumptions'!$B$23*'Random Draws'!G476)</f>
        <v>1140.3681480484249</v>
      </c>
      <c r="I477" s="5">
        <f>BA477*EXP('Capital Market Assumptions'!$B$22+'Capital Market Assumptions'!$B$23*'Random Draws'!H476)</f>
        <v>1226.063016310326</v>
      </c>
      <c r="J477" s="5">
        <f>BB477*EXP('Capital Market Assumptions'!$B$22+'Capital Market Assumptions'!$B$23*'Random Draws'!I476)</f>
        <v>1283.5183667001022</v>
      </c>
      <c r="K477" s="5">
        <f>BC477*EXP('Capital Market Assumptions'!$B$22+'Capital Market Assumptions'!$B$23*'Random Draws'!J476)</f>
        <v>1295.9727644048658</v>
      </c>
      <c r="L477" s="5">
        <f>BD477*EXP('Capital Market Assumptions'!$B$22+'Capital Market Assumptions'!$B$23*'Random Draws'!K476)</f>
        <v>1464.5448335744572</v>
      </c>
      <c r="M477" s="5">
        <f>BE477*EXP('Capital Market Assumptions'!$B$22+'Capital Market Assumptions'!$B$23*'Random Draws'!L476)</f>
        <v>1915.6670657928771</v>
      </c>
      <c r="N477" s="5">
        <f>BF477*EXP('Capital Market Assumptions'!$B$22+'Capital Market Assumptions'!$B$23*'Random Draws'!M476)</f>
        <v>1882.5910455548567</v>
      </c>
      <c r="O477" s="5">
        <f>BG477*EXP('Capital Market Assumptions'!$B$22+'Capital Market Assumptions'!$B$23*'Random Draws'!N476)</f>
        <v>2051.884670026298</v>
      </c>
      <c r="P477" s="5">
        <f>BH477*EXP('Capital Market Assumptions'!$B$22+'Capital Market Assumptions'!$B$23*'Random Draws'!O476)</f>
        <v>2098.6976019599647</v>
      </c>
      <c r="Q477" s="5">
        <f>BI477*EXP('Capital Market Assumptions'!$B$22+'Capital Market Assumptions'!$B$23*'Random Draws'!P476)</f>
        <v>1932.0808822916076</v>
      </c>
      <c r="R477" s="5">
        <f>BJ477*EXP('Capital Market Assumptions'!$B$22+'Capital Market Assumptions'!$B$23*'Random Draws'!Q476)</f>
        <v>2232.3480550154336</v>
      </c>
      <c r="S477" s="5">
        <f>BK477*EXP('Capital Market Assumptions'!$B$22+'Capital Market Assumptions'!$B$23*'Random Draws'!R476)</f>
        <v>2043.4479035290406</v>
      </c>
      <c r="T477" s="5">
        <f>BL477*EXP('Capital Market Assumptions'!$B$22+'Capital Market Assumptions'!$B$23*'Random Draws'!S476)</f>
        <v>2160.7059878437713</v>
      </c>
      <c r="U477" s="5">
        <f>BM477*EXP('Capital Market Assumptions'!$B$22+'Capital Market Assumptions'!$B$23*'Random Draws'!T476)</f>
        <v>2243.8154876075023</v>
      </c>
      <c r="V477" s="5">
        <f>BN477*EXP('Capital Market Assumptions'!$B$22+'Capital Market Assumptions'!$B$23*'Random Draws'!U476)</f>
        <v>2400.2629237233928</v>
      </c>
      <c r="X477">
        <f t="shared" si="252"/>
        <v>4.2999999999999261E-2</v>
      </c>
      <c r="Y477">
        <f t="shared" si="253"/>
        <v>1.0600000000000023</v>
      </c>
      <c r="Z477">
        <f t="shared" si="254"/>
        <v>2.0930000000000035</v>
      </c>
      <c r="AA477">
        <f t="shared" si="255"/>
        <v>3.1530000000000058</v>
      </c>
      <c r="AB477">
        <f t="shared" si="256"/>
        <v>4.2659999999999911</v>
      </c>
      <c r="AC477">
        <f t="shared" si="257"/>
        <v>5.3020000000000067</v>
      </c>
      <c r="AD477">
        <f t="shared" si="258"/>
        <v>6.3569999999999993</v>
      </c>
      <c r="AE477">
        <f t="shared" si="259"/>
        <v>7.3900000000000006</v>
      </c>
      <c r="AF477">
        <f t="shared" si="260"/>
        <v>8.3549999999999898</v>
      </c>
      <c r="AG477">
        <f t="shared" si="261"/>
        <v>9.2480000000000047</v>
      </c>
      <c r="AH477">
        <v>9.9540000000000006</v>
      </c>
      <c r="AI477">
        <v>10.536</v>
      </c>
      <c r="AJ477">
        <v>11.061999999999999</v>
      </c>
      <c r="AK477">
        <v>11.587</v>
      </c>
      <c r="AL477">
        <v>12.256</v>
      </c>
      <c r="AM477">
        <v>12.815</v>
      </c>
      <c r="AN477">
        <v>13.287000000000001</v>
      </c>
      <c r="AO477">
        <v>13.785</v>
      </c>
      <c r="AP477">
        <v>14.218999999999999</v>
      </c>
      <c r="AQ477">
        <v>14.718999999999999</v>
      </c>
      <c r="AS477">
        <f t="shared" si="283"/>
        <v>471</v>
      </c>
      <c r="AT477">
        <f t="shared" si="283"/>
        <v>471</v>
      </c>
      <c r="AU477">
        <f t="shared" si="283"/>
        <v>471</v>
      </c>
      <c r="AV477" s="5">
        <f t="shared" si="262"/>
        <v>553.78306125722111</v>
      </c>
      <c r="AW477" s="5">
        <f t="shared" si="263"/>
        <v>783.3618783418483</v>
      </c>
      <c r="AX477" s="5">
        <f t="shared" si="264"/>
        <v>733.86499400462856</v>
      </c>
      <c r="AY477" s="5">
        <f t="shared" si="265"/>
        <v>905.04536404091095</v>
      </c>
      <c r="AZ477" s="5">
        <f t="shared" si="266"/>
        <v>1134.5005195536828</v>
      </c>
      <c r="BA477" s="5">
        <f t="shared" si="267"/>
        <v>1135.066148048425</v>
      </c>
      <c r="BB477" s="5">
        <f t="shared" si="268"/>
        <v>1219.706016310326</v>
      </c>
      <c r="BC477" s="5">
        <f t="shared" si="269"/>
        <v>1276.1283667001021</v>
      </c>
      <c r="BD477" s="5">
        <f t="shared" si="270"/>
        <v>1287.6177644048657</v>
      </c>
      <c r="BE477" s="5">
        <f t="shared" si="271"/>
        <v>1455.2968335744572</v>
      </c>
      <c r="BF477" s="5">
        <f t="shared" si="272"/>
        <v>1905.7130657928772</v>
      </c>
      <c r="BG477" s="5">
        <f t="shared" si="273"/>
        <v>1872.0550455548566</v>
      </c>
      <c r="BH477" s="5">
        <f t="shared" si="274"/>
        <v>2040.8226700262981</v>
      </c>
      <c r="BI477" s="5">
        <f t="shared" si="275"/>
        <v>2087.1106019599647</v>
      </c>
      <c r="BJ477" s="5">
        <f t="shared" si="276"/>
        <v>1919.8248822916075</v>
      </c>
      <c r="BK477" s="5">
        <f t="shared" si="277"/>
        <v>2219.5330550154335</v>
      </c>
      <c r="BL477" s="5">
        <f t="shared" si="278"/>
        <v>2030.1609035290405</v>
      </c>
      <c r="BM477" s="5">
        <f t="shared" si="279"/>
        <v>2146.9209878437714</v>
      </c>
      <c r="BN477" s="5">
        <f t="shared" si="280"/>
        <v>2229.5964876075022</v>
      </c>
      <c r="BO477" s="5">
        <f t="shared" si="281"/>
        <v>2385.5439237233927</v>
      </c>
    </row>
    <row r="478" spans="1:67" x14ac:dyDescent="0.3">
      <c r="A478">
        <f t="shared" si="282"/>
        <v>474</v>
      </c>
      <c r="B478">
        <f t="shared" si="251"/>
        <v>471</v>
      </c>
      <c r="C478" s="5">
        <f>AU478*EXP('Capital Market Assumptions'!$B$22+'Capital Market Assumptions'!$B$23*'Random Draws'!B477)</f>
        <v>511.7570774136197</v>
      </c>
      <c r="D478" s="5">
        <f>AV478*EXP('Capital Market Assumptions'!$B$22+'Capital Market Assumptions'!$B$23*'Random Draws'!C477)</f>
        <v>578.24592574943176</v>
      </c>
      <c r="E478" s="5">
        <f>AW478*EXP('Capital Market Assumptions'!$B$22+'Capital Market Assumptions'!$B$23*'Random Draws'!D477)</f>
        <v>802.29287374651494</v>
      </c>
      <c r="F478" s="5">
        <f>AX478*EXP('Capital Market Assumptions'!$B$22+'Capital Market Assumptions'!$B$23*'Random Draws'!E477)</f>
        <v>837.45309572057977</v>
      </c>
      <c r="G478" s="5">
        <f>AY478*EXP('Capital Market Assumptions'!$B$22+'Capital Market Assumptions'!$B$23*'Random Draws'!F477)</f>
        <v>814.31157817445728</v>
      </c>
      <c r="H478" s="5">
        <f>AZ478*EXP('Capital Market Assumptions'!$B$22+'Capital Market Assumptions'!$B$23*'Random Draws'!G477)</f>
        <v>815.48452546454814</v>
      </c>
      <c r="I478" s="5">
        <f>BA478*EXP('Capital Market Assumptions'!$B$22+'Capital Market Assumptions'!$B$23*'Random Draws'!H477)</f>
        <v>808.46225765681891</v>
      </c>
      <c r="J478" s="5">
        <f>BB478*EXP('Capital Market Assumptions'!$B$22+'Capital Market Assumptions'!$B$23*'Random Draws'!I477)</f>
        <v>914.71760334553403</v>
      </c>
      <c r="K478" s="5">
        <f>BC478*EXP('Capital Market Assumptions'!$B$22+'Capital Market Assumptions'!$B$23*'Random Draws'!J477)</f>
        <v>953.08725742998524</v>
      </c>
      <c r="L478" s="5">
        <f>BD478*EXP('Capital Market Assumptions'!$B$22+'Capital Market Assumptions'!$B$23*'Random Draws'!K477)</f>
        <v>970.54596779515009</v>
      </c>
      <c r="M478" s="5">
        <f>BE478*EXP('Capital Market Assumptions'!$B$22+'Capital Market Assumptions'!$B$23*'Random Draws'!L477)</f>
        <v>992.70436481607385</v>
      </c>
      <c r="N478" s="5">
        <f>BF478*EXP('Capital Market Assumptions'!$B$22+'Capital Market Assumptions'!$B$23*'Random Draws'!M477)</f>
        <v>1043.939364994372</v>
      </c>
      <c r="O478" s="5">
        <f>BG478*EXP('Capital Market Assumptions'!$B$22+'Capital Market Assumptions'!$B$23*'Random Draws'!N477)</f>
        <v>990.4508581938984</v>
      </c>
      <c r="P478" s="5">
        <f>BH478*EXP('Capital Market Assumptions'!$B$22+'Capital Market Assumptions'!$B$23*'Random Draws'!O477)</f>
        <v>1110.1589993376579</v>
      </c>
      <c r="Q478" s="5">
        <f>BI478*EXP('Capital Market Assumptions'!$B$22+'Capital Market Assumptions'!$B$23*'Random Draws'!P477)</f>
        <v>1135.6757178613866</v>
      </c>
      <c r="R478" s="5">
        <f>BJ478*EXP('Capital Market Assumptions'!$B$22+'Capital Market Assumptions'!$B$23*'Random Draws'!Q477)</f>
        <v>1170.432770682743</v>
      </c>
      <c r="S478" s="5">
        <f>BK478*EXP('Capital Market Assumptions'!$B$22+'Capital Market Assumptions'!$B$23*'Random Draws'!R477)</f>
        <v>969.84048616858513</v>
      </c>
      <c r="T478" s="5">
        <f>BL478*EXP('Capital Market Assumptions'!$B$22+'Capital Market Assumptions'!$B$23*'Random Draws'!S477)</f>
        <v>1035.6341009496668</v>
      </c>
      <c r="U478" s="5">
        <f>BM478*EXP('Capital Market Assumptions'!$B$22+'Capital Market Assumptions'!$B$23*'Random Draws'!T477)</f>
        <v>927.15255933103435</v>
      </c>
      <c r="V478" s="5">
        <f>BN478*EXP('Capital Market Assumptions'!$B$22+'Capital Market Assumptions'!$B$23*'Random Draws'!U477)</f>
        <v>892.91720984691142</v>
      </c>
      <c r="X478">
        <f t="shared" si="252"/>
        <v>4.2999999999999261E-2</v>
      </c>
      <c r="Y478">
        <f t="shared" si="253"/>
        <v>1.0600000000000023</v>
      </c>
      <c r="Z478">
        <f t="shared" si="254"/>
        <v>2.0930000000000035</v>
      </c>
      <c r="AA478">
        <f t="shared" si="255"/>
        <v>3.1530000000000058</v>
      </c>
      <c r="AB478">
        <f t="shared" si="256"/>
        <v>4.2659999999999911</v>
      </c>
      <c r="AC478">
        <f t="shared" si="257"/>
        <v>5.3020000000000067</v>
      </c>
      <c r="AD478">
        <f t="shared" si="258"/>
        <v>6.3569999999999993</v>
      </c>
      <c r="AE478">
        <f t="shared" si="259"/>
        <v>7.3900000000000006</v>
      </c>
      <c r="AF478">
        <f t="shared" si="260"/>
        <v>8.3549999999999898</v>
      </c>
      <c r="AG478">
        <f t="shared" si="261"/>
        <v>9.2480000000000047</v>
      </c>
      <c r="AH478">
        <v>9.9540000000000006</v>
      </c>
      <c r="AI478">
        <v>10.536</v>
      </c>
      <c r="AJ478">
        <v>11.061999999999999</v>
      </c>
      <c r="AK478">
        <v>11.587</v>
      </c>
      <c r="AL478">
        <v>12.256</v>
      </c>
      <c r="AM478">
        <v>12.815</v>
      </c>
      <c r="AN478">
        <v>13.287000000000001</v>
      </c>
      <c r="AO478">
        <v>13.785</v>
      </c>
      <c r="AP478">
        <v>14.218999999999999</v>
      </c>
      <c r="AQ478">
        <v>14.718999999999999</v>
      </c>
      <c r="AS478">
        <f t="shared" si="283"/>
        <v>471</v>
      </c>
      <c r="AT478">
        <f t="shared" si="283"/>
        <v>471</v>
      </c>
      <c r="AU478">
        <f t="shared" si="283"/>
        <v>471</v>
      </c>
      <c r="AV478" s="5">
        <f t="shared" si="262"/>
        <v>511.71407741361969</v>
      </c>
      <c r="AW478" s="5">
        <f t="shared" si="263"/>
        <v>577.18592574943182</v>
      </c>
      <c r="AX478" s="5">
        <f t="shared" si="264"/>
        <v>800.19987374651498</v>
      </c>
      <c r="AY478" s="5">
        <f t="shared" si="265"/>
        <v>834.30009572057975</v>
      </c>
      <c r="AZ478" s="5">
        <f t="shared" si="266"/>
        <v>810.04557817445732</v>
      </c>
      <c r="BA478" s="5">
        <f t="shared" si="267"/>
        <v>810.18252546454812</v>
      </c>
      <c r="BB478" s="5">
        <f t="shared" si="268"/>
        <v>802.10525765681894</v>
      </c>
      <c r="BC478" s="5">
        <f t="shared" si="269"/>
        <v>907.32760334553404</v>
      </c>
      <c r="BD478" s="5">
        <f t="shared" si="270"/>
        <v>944.73225742998522</v>
      </c>
      <c r="BE478" s="5">
        <f t="shared" si="271"/>
        <v>961.29796779515004</v>
      </c>
      <c r="BF478" s="5">
        <f t="shared" si="272"/>
        <v>982.7503648160739</v>
      </c>
      <c r="BG478" s="5">
        <f t="shared" si="273"/>
        <v>1033.4033649943719</v>
      </c>
      <c r="BH478" s="5">
        <f t="shared" si="274"/>
        <v>979.38885819389839</v>
      </c>
      <c r="BI478" s="5">
        <f t="shared" si="275"/>
        <v>1098.5719993376579</v>
      </c>
      <c r="BJ478" s="5">
        <f t="shared" si="276"/>
        <v>1123.4197178613865</v>
      </c>
      <c r="BK478" s="5">
        <f t="shared" si="277"/>
        <v>1157.617770682743</v>
      </c>
      <c r="BL478" s="5">
        <f t="shared" si="278"/>
        <v>956.5534861685851</v>
      </c>
      <c r="BM478" s="5">
        <f t="shared" si="279"/>
        <v>1021.8491009496669</v>
      </c>
      <c r="BN478" s="5">
        <f t="shared" si="280"/>
        <v>912.9335593310343</v>
      </c>
      <c r="BO478" s="5">
        <f t="shared" si="281"/>
        <v>878.19820984691137</v>
      </c>
    </row>
    <row r="479" spans="1:67" x14ac:dyDescent="0.3">
      <c r="A479">
        <f t="shared" si="282"/>
        <v>475</v>
      </c>
      <c r="B479">
        <f t="shared" si="251"/>
        <v>471</v>
      </c>
      <c r="C479" s="5">
        <f>AU479*EXP('Capital Market Assumptions'!$B$22+'Capital Market Assumptions'!$B$23*'Random Draws'!B478)</f>
        <v>539.34355153924014</v>
      </c>
      <c r="D479" s="5">
        <f>AV479*EXP('Capital Market Assumptions'!$B$22+'Capital Market Assumptions'!$B$23*'Random Draws'!C478)</f>
        <v>623.61009118690538</v>
      </c>
      <c r="E479" s="5">
        <f>AW479*EXP('Capital Market Assumptions'!$B$22+'Capital Market Assumptions'!$B$23*'Random Draws'!D478)</f>
        <v>536.73365834823414</v>
      </c>
      <c r="F479" s="5">
        <f>AX479*EXP('Capital Market Assumptions'!$B$22+'Capital Market Assumptions'!$B$23*'Random Draws'!E478)</f>
        <v>608.82011290359287</v>
      </c>
      <c r="G479" s="5">
        <f>AY479*EXP('Capital Market Assumptions'!$B$22+'Capital Market Assumptions'!$B$23*'Random Draws'!F478)</f>
        <v>608.47650472484679</v>
      </c>
      <c r="H479" s="5">
        <f>AZ479*EXP('Capital Market Assumptions'!$B$22+'Capital Market Assumptions'!$B$23*'Random Draws'!G478)</f>
        <v>674.77426444427044</v>
      </c>
      <c r="I479" s="5">
        <f>BA479*EXP('Capital Market Assumptions'!$B$22+'Capital Market Assumptions'!$B$23*'Random Draws'!H478)</f>
        <v>740.58333609379167</v>
      </c>
      <c r="J479" s="5">
        <f>BB479*EXP('Capital Market Assumptions'!$B$22+'Capital Market Assumptions'!$B$23*'Random Draws'!I478)</f>
        <v>765.52020285831554</v>
      </c>
      <c r="K479" s="5">
        <f>BC479*EXP('Capital Market Assumptions'!$B$22+'Capital Market Assumptions'!$B$23*'Random Draws'!J478)</f>
        <v>690.05739535753878</v>
      </c>
      <c r="L479" s="5">
        <f>BD479*EXP('Capital Market Assumptions'!$B$22+'Capital Market Assumptions'!$B$23*'Random Draws'!K478)</f>
        <v>773.08159722937091</v>
      </c>
      <c r="M479" s="5">
        <f>BE479*EXP('Capital Market Assumptions'!$B$22+'Capital Market Assumptions'!$B$23*'Random Draws'!L478)</f>
        <v>680.99583125491358</v>
      </c>
      <c r="N479" s="5">
        <f>BF479*EXP('Capital Market Assumptions'!$B$22+'Capital Market Assumptions'!$B$23*'Random Draws'!M478)</f>
        <v>706.64597066641193</v>
      </c>
      <c r="O479" s="5">
        <f>BG479*EXP('Capital Market Assumptions'!$B$22+'Capital Market Assumptions'!$B$23*'Random Draws'!N478)</f>
        <v>615.21858953391109</v>
      </c>
      <c r="P479" s="5">
        <f>BH479*EXP('Capital Market Assumptions'!$B$22+'Capital Market Assumptions'!$B$23*'Random Draws'!O478)</f>
        <v>650.58053181777257</v>
      </c>
      <c r="Q479" s="5">
        <f>BI479*EXP('Capital Market Assumptions'!$B$22+'Capital Market Assumptions'!$B$23*'Random Draws'!P478)</f>
        <v>599.2435979890131</v>
      </c>
      <c r="R479" s="5">
        <f>BJ479*EXP('Capital Market Assumptions'!$B$22+'Capital Market Assumptions'!$B$23*'Random Draws'!Q478)</f>
        <v>679.87511847931717</v>
      </c>
      <c r="S479" s="5">
        <f>BK479*EXP('Capital Market Assumptions'!$B$22+'Capital Market Assumptions'!$B$23*'Random Draws'!R478)</f>
        <v>648.01796363602489</v>
      </c>
      <c r="T479" s="5">
        <f>BL479*EXP('Capital Market Assumptions'!$B$22+'Capital Market Assumptions'!$B$23*'Random Draws'!S478)</f>
        <v>560.71354194652338</v>
      </c>
      <c r="U479" s="5">
        <f>BM479*EXP('Capital Market Assumptions'!$B$22+'Capital Market Assumptions'!$B$23*'Random Draws'!T478)</f>
        <v>519.37802095223094</v>
      </c>
      <c r="V479" s="5">
        <f>BN479*EXP('Capital Market Assumptions'!$B$22+'Capital Market Assumptions'!$B$23*'Random Draws'!U478)</f>
        <v>629.50895252019177</v>
      </c>
      <c r="X479">
        <f t="shared" si="252"/>
        <v>4.2999999999999261E-2</v>
      </c>
      <c r="Y479">
        <f t="shared" si="253"/>
        <v>1.0600000000000023</v>
      </c>
      <c r="Z479">
        <f t="shared" si="254"/>
        <v>2.0930000000000035</v>
      </c>
      <c r="AA479">
        <f t="shared" si="255"/>
        <v>3.1530000000000058</v>
      </c>
      <c r="AB479">
        <f t="shared" si="256"/>
        <v>4.2659999999999911</v>
      </c>
      <c r="AC479">
        <f t="shared" si="257"/>
        <v>5.3020000000000067</v>
      </c>
      <c r="AD479">
        <f t="shared" si="258"/>
        <v>6.3569999999999993</v>
      </c>
      <c r="AE479">
        <f t="shared" si="259"/>
        <v>7.3900000000000006</v>
      </c>
      <c r="AF479">
        <f t="shared" si="260"/>
        <v>8.3549999999999898</v>
      </c>
      <c r="AG479">
        <f t="shared" si="261"/>
        <v>9.2480000000000047</v>
      </c>
      <c r="AH479">
        <v>9.9540000000000006</v>
      </c>
      <c r="AI479">
        <v>10.536</v>
      </c>
      <c r="AJ479">
        <v>11.061999999999999</v>
      </c>
      <c r="AK479">
        <v>11.587</v>
      </c>
      <c r="AL479">
        <v>12.256</v>
      </c>
      <c r="AM479">
        <v>12.815</v>
      </c>
      <c r="AN479">
        <v>13.287000000000001</v>
      </c>
      <c r="AO479">
        <v>13.785</v>
      </c>
      <c r="AP479">
        <v>14.218999999999999</v>
      </c>
      <c r="AQ479">
        <v>14.718999999999999</v>
      </c>
      <c r="AS479">
        <f t="shared" si="283"/>
        <v>471</v>
      </c>
      <c r="AT479">
        <f t="shared" si="283"/>
        <v>471</v>
      </c>
      <c r="AU479">
        <f t="shared" si="283"/>
        <v>471</v>
      </c>
      <c r="AV479" s="5">
        <f t="shared" si="262"/>
        <v>539.30055153924013</v>
      </c>
      <c r="AW479" s="5">
        <f t="shared" si="263"/>
        <v>622.55009118690532</v>
      </c>
      <c r="AX479" s="5">
        <f t="shared" si="264"/>
        <v>534.64065834823418</v>
      </c>
      <c r="AY479" s="5">
        <f t="shared" si="265"/>
        <v>605.66711290359285</v>
      </c>
      <c r="AZ479" s="5">
        <f t="shared" si="266"/>
        <v>604.21050472484683</v>
      </c>
      <c r="BA479" s="5">
        <f t="shared" si="267"/>
        <v>669.47226444427042</v>
      </c>
      <c r="BB479" s="5">
        <f t="shared" si="268"/>
        <v>734.2263360937917</v>
      </c>
      <c r="BC479" s="5">
        <f t="shared" si="269"/>
        <v>758.13020285831556</v>
      </c>
      <c r="BD479" s="5">
        <f t="shared" si="270"/>
        <v>681.70239535753876</v>
      </c>
      <c r="BE479" s="5">
        <f t="shared" si="271"/>
        <v>763.83359722937087</v>
      </c>
      <c r="BF479" s="5">
        <f t="shared" si="272"/>
        <v>671.04183125491363</v>
      </c>
      <c r="BG479" s="5">
        <f t="shared" si="273"/>
        <v>696.10997066641198</v>
      </c>
      <c r="BH479" s="5">
        <f t="shared" si="274"/>
        <v>604.15658953391107</v>
      </c>
      <c r="BI479" s="5">
        <f t="shared" si="275"/>
        <v>638.99353181777258</v>
      </c>
      <c r="BJ479" s="5">
        <f t="shared" si="276"/>
        <v>586.98759798901312</v>
      </c>
      <c r="BK479" s="5">
        <f t="shared" si="277"/>
        <v>667.06011847931711</v>
      </c>
      <c r="BL479" s="5">
        <f t="shared" si="278"/>
        <v>634.73096363602485</v>
      </c>
      <c r="BM479" s="5">
        <f t="shared" si="279"/>
        <v>546.92854194652341</v>
      </c>
      <c r="BN479" s="5">
        <f t="shared" si="280"/>
        <v>505.15902095223095</v>
      </c>
      <c r="BO479" s="5">
        <f t="shared" si="281"/>
        <v>614.78995252019172</v>
      </c>
    </row>
    <row r="480" spans="1:67" x14ac:dyDescent="0.3">
      <c r="A480">
        <f t="shared" si="282"/>
        <v>476</v>
      </c>
      <c r="B480">
        <f t="shared" si="251"/>
        <v>471</v>
      </c>
      <c r="C480" s="5">
        <f>AU480*EXP('Capital Market Assumptions'!$B$22+'Capital Market Assumptions'!$B$23*'Random Draws'!B479)</f>
        <v>529.48694243468287</v>
      </c>
      <c r="D480" s="5">
        <f>AV480*EXP('Capital Market Assumptions'!$B$22+'Capital Market Assumptions'!$B$23*'Random Draws'!C479)</f>
        <v>528.16892752094407</v>
      </c>
      <c r="E480" s="5">
        <f>AW480*EXP('Capital Market Assumptions'!$B$22+'Capital Market Assumptions'!$B$23*'Random Draws'!D479)</f>
        <v>596.23600987359509</v>
      </c>
      <c r="F480" s="5">
        <f>AX480*EXP('Capital Market Assumptions'!$B$22+'Capital Market Assumptions'!$B$23*'Random Draws'!E479)</f>
        <v>710.62712814165491</v>
      </c>
      <c r="G480" s="5">
        <f>AY480*EXP('Capital Market Assumptions'!$B$22+'Capital Market Assumptions'!$B$23*'Random Draws'!F479)</f>
        <v>693.35499495949489</v>
      </c>
      <c r="H480" s="5">
        <f>AZ480*EXP('Capital Market Assumptions'!$B$22+'Capital Market Assumptions'!$B$23*'Random Draws'!G479)</f>
        <v>610.24788635675793</v>
      </c>
      <c r="I480" s="5">
        <f>BA480*EXP('Capital Market Assumptions'!$B$22+'Capital Market Assumptions'!$B$23*'Random Draws'!H479)</f>
        <v>680.27122838362391</v>
      </c>
      <c r="J480" s="5">
        <f>BB480*EXP('Capital Market Assumptions'!$B$22+'Capital Market Assumptions'!$B$23*'Random Draws'!I479)</f>
        <v>766.14456278657644</v>
      </c>
      <c r="K480" s="5">
        <f>BC480*EXP('Capital Market Assumptions'!$B$22+'Capital Market Assumptions'!$B$23*'Random Draws'!J479)</f>
        <v>872.99263445521012</v>
      </c>
      <c r="L480" s="5">
        <f>BD480*EXP('Capital Market Assumptions'!$B$22+'Capital Market Assumptions'!$B$23*'Random Draws'!K479)</f>
        <v>1142.6003876934271</v>
      </c>
      <c r="M480" s="5">
        <f>BE480*EXP('Capital Market Assumptions'!$B$22+'Capital Market Assumptions'!$B$23*'Random Draws'!L479)</f>
        <v>1518.2334518528992</v>
      </c>
      <c r="N480" s="5">
        <f>BF480*EXP('Capital Market Assumptions'!$B$22+'Capital Market Assumptions'!$B$23*'Random Draws'!M479)</f>
        <v>1650.9536691994317</v>
      </c>
      <c r="O480" s="5">
        <f>BG480*EXP('Capital Market Assumptions'!$B$22+'Capital Market Assumptions'!$B$23*'Random Draws'!N479)</f>
        <v>1517.9962891647913</v>
      </c>
      <c r="P480" s="5">
        <f>BH480*EXP('Capital Market Assumptions'!$B$22+'Capital Market Assumptions'!$B$23*'Random Draws'!O479)</f>
        <v>1633.9738643338771</v>
      </c>
      <c r="Q480" s="5">
        <f>BI480*EXP('Capital Market Assumptions'!$B$22+'Capital Market Assumptions'!$B$23*'Random Draws'!P479)</f>
        <v>1600.0545791091481</v>
      </c>
      <c r="R480" s="5">
        <f>BJ480*EXP('Capital Market Assumptions'!$B$22+'Capital Market Assumptions'!$B$23*'Random Draws'!Q479)</f>
        <v>1778.2308744472173</v>
      </c>
      <c r="S480" s="5">
        <f>BK480*EXP('Capital Market Assumptions'!$B$22+'Capital Market Assumptions'!$B$23*'Random Draws'!R479)</f>
        <v>2095.9548992523964</v>
      </c>
      <c r="T480" s="5">
        <f>BL480*EXP('Capital Market Assumptions'!$B$22+'Capital Market Assumptions'!$B$23*'Random Draws'!S479)</f>
        <v>1691.3251273558258</v>
      </c>
      <c r="U480" s="5">
        <f>BM480*EXP('Capital Market Assumptions'!$B$22+'Capital Market Assumptions'!$B$23*'Random Draws'!T479)</f>
        <v>1644.6924230170027</v>
      </c>
      <c r="V480" s="5">
        <f>BN480*EXP('Capital Market Assumptions'!$B$22+'Capital Market Assumptions'!$B$23*'Random Draws'!U479)</f>
        <v>1504.7571642071848</v>
      </c>
      <c r="X480">
        <f t="shared" si="252"/>
        <v>4.2999999999999261E-2</v>
      </c>
      <c r="Y480">
        <f t="shared" si="253"/>
        <v>1.0600000000000023</v>
      </c>
      <c r="Z480">
        <f t="shared" si="254"/>
        <v>2.0930000000000035</v>
      </c>
      <c r="AA480">
        <f t="shared" si="255"/>
        <v>3.1530000000000058</v>
      </c>
      <c r="AB480">
        <f t="shared" si="256"/>
        <v>4.2659999999999911</v>
      </c>
      <c r="AC480">
        <f t="shared" si="257"/>
        <v>5.3020000000000067</v>
      </c>
      <c r="AD480">
        <f t="shared" si="258"/>
        <v>6.3569999999999993</v>
      </c>
      <c r="AE480">
        <f t="shared" si="259"/>
        <v>7.3900000000000006</v>
      </c>
      <c r="AF480">
        <f t="shared" si="260"/>
        <v>8.3549999999999898</v>
      </c>
      <c r="AG480">
        <f t="shared" si="261"/>
        <v>9.2480000000000047</v>
      </c>
      <c r="AH480">
        <v>9.9540000000000006</v>
      </c>
      <c r="AI480">
        <v>10.536</v>
      </c>
      <c r="AJ480">
        <v>11.061999999999999</v>
      </c>
      <c r="AK480">
        <v>11.587</v>
      </c>
      <c r="AL480">
        <v>12.256</v>
      </c>
      <c r="AM480">
        <v>12.815</v>
      </c>
      <c r="AN480">
        <v>13.287000000000001</v>
      </c>
      <c r="AO480">
        <v>13.785</v>
      </c>
      <c r="AP480">
        <v>14.218999999999999</v>
      </c>
      <c r="AQ480">
        <v>14.718999999999999</v>
      </c>
      <c r="AS480">
        <f t="shared" si="283"/>
        <v>471</v>
      </c>
      <c r="AT480">
        <f t="shared" si="283"/>
        <v>471</v>
      </c>
      <c r="AU480">
        <f t="shared" si="283"/>
        <v>471</v>
      </c>
      <c r="AV480" s="5">
        <f t="shared" si="262"/>
        <v>529.44394243468287</v>
      </c>
      <c r="AW480" s="5">
        <f t="shared" si="263"/>
        <v>527.10892752094401</v>
      </c>
      <c r="AX480" s="5">
        <f t="shared" si="264"/>
        <v>594.14300987359513</v>
      </c>
      <c r="AY480" s="5">
        <f t="shared" si="265"/>
        <v>707.47412814165489</v>
      </c>
      <c r="AZ480" s="5">
        <f t="shared" si="266"/>
        <v>689.08899495949493</v>
      </c>
      <c r="BA480" s="5">
        <f t="shared" si="267"/>
        <v>604.94588635675791</v>
      </c>
      <c r="BB480" s="5">
        <f t="shared" si="268"/>
        <v>673.91422838362394</v>
      </c>
      <c r="BC480" s="5">
        <f t="shared" si="269"/>
        <v>758.75456278657646</v>
      </c>
      <c r="BD480" s="5">
        <f t="shared" si="270"/>
        <v>864.6376344552101</v>
      </c>
      <c r="BE480" s="5">
        <f t="shared" si="271"/>
        <v>1133.3523876934271</v>
      </c>
      <c r="BF480" s="5">
        <f t="shared" si="272"/>
        <v>1508.2794518528992</v>
      </c>
      <c r="BG480" s="5">
        <f t="shared" si="273"/>
        <v>1640.4176691994317</v>
      </c>
      <c r="BH480" s="5">
        <f t="shared" si="274"/>
        <v>1506.9342891647914</v>
      </c>
      <c r="BI480" s="5">
        <f t="shared" si="275"/>
        <v>1622.3868643338772</v>
      </c>
      <c r="BJ480" s="5">
        <f t="shared" si="276"/>
        <v>1587.798579109148</v>
      </c>
      <c r="BK480" s="5">
        <f t="shared" si="277"/>
        <v>1765.4158744472172</v>
      </c>
      <c r="BL480" s="5">
        <f t="shared" si="278"/>
        <v>2082.6678992523966</v>
      </c>
      <c r="BM480" s="5">
        <f t="shared" si="279"/>
        <v>1677.5401273558257</v>
      </c>
      <c r="BN480" s="5">
        <f t="shared" si="280"/>
        <v>1630.4734230170027</v>
      </c>
      <c r="BO480" s="5">
        <f t="shared" si="281"/>
        <v>1490.0381642071848</v>
      </c>
    </row>
    <row r="481" spans="1:67" x14ac:dyDescent="0.3">
      <c r="A481">
        <f t="shared" si="282"/>
        <v>477</v>
      </c>
      <c r="B481">
        <f t="shared" si="251"/>
        <v>471</v>
      </c>
      <c r="C481" s="5">
        <f>AU481*EXP('Capital Market Assumptions'!$B$22+'Capital Market Assumptions'!$B$23*'Random Draws'!B480)</f>
        <v>449.87619843859972</v>
      </c>
      <c r="D481" s="5">
        <f>AV481*EXP('Capital Market Assumptions'!$B$22+'Capital Market Assumptions'!$B$23*'Random Draws'!C480)</f>
        <v>480.9199881164717</v>
      </c>
      <c r="E481" s="5">
        <f>AW481*EXP('Capital Market Assumptions'!$B$22+'Capital Market Assumptions'!$B$23*'Random Draws'!D480)</f>
        <v>491.75656427851487</v>
      </c>
      <c r="F481" s="5">
        <f>AX481*EXP('Capital Market Assumptions'!$B$22+'Capital Market Assumptions'!$B$23*'Random Draws'!E480)</f>
        <v>662.93413104166359</v>
      </c>
      <c r="G481" s="5">
        <f>AY481*EXP('Capital Market Assumptions'!$B$22+'Capital Market Assumptions'!$B$23*'Random Draws'!F480)</f>
        <v>844.54155351438612</v>
      </c>
      <c r="H481" s="5">
        <f>AZ481*EXP('Capital Market Assumptions'!$B$22+'Capital Market Assumptions'!$B$23*'Random Draws'!G480)</f>
        <v>833.98530097801233</v>
      </c>
      <c r="I481" s="5">
        <f>BA481*EXP('Capital Market Assumptions'!$B$22+'Capital Market Assumptions'!$B$23*'Random Draws'!H480)</f>
        <v>758.62017673179309</v>
      </c>
      <c r="J481" s="5">
        <f>BB481*EXP('Capital Market Assumptions'!$B$22+'Capital Market Assumptions'!$B$23*'Random Draws'!I480)</f>
        <v>787.71312758300587</v>
      </c>
      <c r="K481" s="5">
        <f>BC481*EXP('Capital Market Assumptions'!$B$22+'Capital Market Assumptions'!$B$23*'Random Draws'!J480)</f>
        <v>817.45728456177835</v>
      </c>
      <c r="L481" s="5">
        <f>BD481*EXP('Capital Market Assumptions'!$B$22+'Capital Market Assumptions'!$B$23*'Random Draws'!K480)</f>
        <v>811.73228905943222</v>
      </c>
      <c r="M481" s="5">
        <f>BE481*EXP('Capital Market Assumptions'!$B$22+'Capital Market Assumptions'!$B$23*'Random Draws'!L480)</f>
        <v>881.12987246663999</v>
      </c>
      <c r="N481" s="5">
        <f>BF481*EXP('Capital Market Assumptions'!$B$22+'Capital Market Assumptions'!$B$23*'Random Draws'!M480)</f>
        <v>868.23429896625214</v>
      </c>
      <c r="O481" s="5">
        <f>BG481*EXP('Capital Market Assumptions'!$B$22+'Capital Market Assumptions'!$B$23*'Random Draws'!N480)</f>
        <v>858.86535780675933</v>
      </c>
      <c r="P481" s="5">
        <f>BH481*EXP('Capital Market Assumptions'!$B$22+'Capital Market Assumptions'!$B$23*'Random Draws'!O480)</f>
        <v>900.12786759801043</v>
      </c>
      <c r="Q481" s="5">
        <f>BI481*EXP('Capital Market Assumptions'!$B$22+'Capital Market Assumptions'!$B$23*'Random Draws'!P480)</f>
        <v>1012.0444664312181</v>
      </c>
      <c r="R481" s="5">
        <f>BJ481*EXP('Capital Market Assumptions'!$B$22+'Capital Market Assumptions'!$B$23*'Random Draws'!Q480)</f>
        <v>817.54751826294864</v>
      </c>
      <c r="S481" s="5">
        <f>BK481*EXP('Capital Market Assumptions'!$B$22+'Capital Market Assumptions'!$B$23*'Random Draws'!R480)</f>
        <v>735.32187654666757</v>
      </c>
      <c r="T481" s="5">
        <f>BL481*EXP('Capital Market Assumptions'!$B$22+'Capital Market Assumptions'!$B$23*'Random Draws'!S480)</f>
        <v>832.53070829902344</v>
      </c>
      <c r="U481" s="5">
        <f>BM481*EXP('Capital Market Assumptions'!$B$22+'Capital Market Assumptions'!$B$23*'Random Draws'!T480)</f>
        <v>773.3290942487547</v>
      </c>
      <c r="V481" s="5">
        <f>BN481*EXP('Capital Market Assumptions'!$B$22+'Capital Market Assumptions'!$B$23*'Random Draws'!U480)</f>
        <v>791.67977165205923</v>
      </c>
      <c r="X481">
        <f t="shared" si="252"/>
        <v>4.2999999999999261E-2</v>
      </c>
      <c r="Y481">
        <f t="shared" si="253"/>
        <v>1.0600000000000023</v>
      </c>
      <c r="Z481">
        <f t="shared" si="254"/>
        <v>2.0930000000000035</v>
      </c>
      <c r="AA481">
        <f t="shared" si="255"/>
        <v>3.1530000000000058</v>
      </c>
      <c r="AB481">
        <f t="shared" si="256"/>
        <v>4.2659999999999911</v>
      </c>
      <c r="AC481">
        <f t="shared" si="257"/>
        <v>5.3020000000000067</v>
      </c>
      <c r="AD481">
        <f t="shared" si="258"/>
        <v>6.3569999999999993</v>
      </c>
      <c r="AE481">
        <f t="shared" si="259"/>
        <v>7.3900000000000006</v>
      </c>
      <c r="AF481">
        <f t="shared" si="260"/>
        <v>8.3549999999999898</v>
      </c>
      <c r="AG481">
        <f t="shared" si="261"/>
        <v>9.2480000000000047</v>
      </c>
      <c r="AH481">
        <v>9.9540000000000006</v>
      </c>
      <c r="AI481">
        <v>10.536</v>
      </c>
      <c r="AJ481">
        <v>11.061999999999999</v>
      </c>
      <c r="AK481">
        <v>11.587</v>
      </c>
      <c r="AL481">
        <v>12.256</v>
      </c>
      <c r="AM481">
        <v>12.815</v>
      </c>
      <c r="AN481">
        <v>13.287000000000001</v>
      </c>
      <c r="AO481">
        <v>13.785</v>
      </c>
      <c r="AP481">
        <v>14.218999999999999</v>
      </c>
      <c r="AQ481">
        <v>14.718999999999999</v>
      </c>
      <c r="AS481">
        <f t="shared" si="283"/>
        <v>471</v>
      </c>
      <c r="AT481">
        <f t="shared" si="283"/>
        <v>471</v>
      </c>
      <c r="AU481">
        <f t="shared" si="283"/>
        <v>471</v>
      </c>
      <c r="AV481" s="5">
        <f t="shared" si="262"/>
        <v>449.83319843859971</v>
      </c>
      <c r="AW481" s="5">
        <f t="shared" si="263"/>
        <v>479.8599881164717</v>
      </c>
      <c r="AX481" s="5">
        <f t="shared" si="264"/>
        <v>489.66356427851485</v>
      </c>
      <c r="AY481" s="5">
        <f t="shared" si="265"/>
        <v>659.78113104166357</v>
      </c>
      <c r="AZ481" s="5">
        <f t="shared" si="266"/>
        <v>840.27555351438616</v>
      </c>
      <c r="BA481" s="5">
        <f t="shared" si="267"/>
        <v>828.68330097801231</v>
      </c>
      <c r="BB481" s="5">
        <f t="shared" si="268"/>
        <v>752.26317673179312</v>
      </c>
      <c r="BC481" s="5">
        <f t="shared" si="269"/>
        <v>780.32312758300588</v>
      </c>
      <c r="BD481" s="5">
        <f t="shared" si="270"/>
        <v>809.10228456177833</v>
      </c>
      <c r="BE481" s="5">
        <f t="shared" si="271"/>
        <v>802.48428905943217</v>
      </c>
      <c r="BF481" s="5">
        <f t="shared" si="272"/>
        <v>871.17587246664004</v>
      </c>
      <c r="BG481" s="5">
        <f t="shared" si="273"/>
        <v>857.6982989662522</v>
      </c>
      <c r="BH481" s="5">
        <f t="shared" si="274"/>
        <v>847.80335780675932</v>
      </c>
      <c r="BI481" s="5">
        <f t="shared" si="275"/>
        <v>888.54086759801044</v>
      </c>
      <c r="BJ481" s="5">
        <f t="shared" si="276"/>
        <v>999.78846643121813</v>
      </c>
      <c r="BK481" s="5">
        <f t="shared" si="277"/>
        <v>804.73251826294859</v>
      </c>
      <c r="BL481" s="5">
        <f t="shared" si="278"/>
        <v>722.03487654666753</v>
      </c>
      <c r="BM481" s="5">
        <f t="shared" si="279"/>
        <v>818.74570829902348</v>
      </c>
      <c r="BN481" s="5">
        <f t="shared" si="280"/>
        <v>759.11009424875465</v>
      </c>
      <c r="BO481" s="5">
        <f t="shared" si="281"/>
        <v>776.96077165205918</v>
      </c>
    </row>
    <row r="482" spans="1:67" x14ac:dyDescent="0.3">
      <c r="A482">
        <f t="shared" si="282"/>
        <v>478</v>
      </c>
      <c r="B482">
        <f t="shared" si="251"/>
        <v>471</v>
      </c>
      <c r="C482" s="5">
        <f>AU482*EXP('Capital Market Assumptions'!$B$22+'Capital Market Assumptions'!$B$23*'Random Draws'!B481)</f>
        <v>551.29709505366077</v>
      </c>
      <c r="D482" s="5">
        <f>AV482*EXP('Capital Market Assumptions'!$B$22+'Capital Market Assumptions'!$B$23*'Random Draws'!C481)</f>
        <v>523.4093665697186</v>
      </c>
      <c r="E482" s="5">
        <f>AW482*EXP('Capital Market Assumptions'!$B$22+'Capital Market Assumptions'!$B$23*'Random Draws'!D481)</f>
        <v>589.72227879067452</v>
      </c>
      <c r="F482" s="5">
        <f>AX482*EXP('Capital Market Assumptions'!$B$22+'Capital Market Assumptions'!$B$23*'Random Draws'!E481)</f>
        <v>753.16689408863715</v>
      </c>
      <c r="G482" s="5">
        <f>AY482*EXP('Capital Market Assumptions'!$B$22+'Capital Market Assumptions'!$B$23*'Random Draws'!F481)</f>
        <v>945.90209338158627</v>
      </c>
      <c r="H482" s="5">
        <f>AZ482*EXP('Capital Market Assumptions'!$B$22+'Capital Market Assumptions'!$B$23*'Random Draws'!G481)</f>
        <v>1084.8847945502112</v>
      </c>
      <c r="I482" s="5">
        <f>BA482*EXP('Capital Market Assumptions'!$B$22+'Capital Market Assumptions'!$B$23*'Random Draws'!H481)</f>
        <v>1364.4376566928659</v>
      </c>
      <c r="J482" s="5">
        <f>BB482*EXP('Capital Market Assumptions'!$B$22+'Capital Market Assumptions'!$B$23*'Random Draws'!I481)</f>
        <v>1498.2458351111711</v>
      </c>
      <c r="K482" s="5">
        <f>BC482*EXP('Capital Market Assumptions'!$B$22+'Capital Market Assumptions'!$B$23*'Random Draws'!J481)</f>
        <v>1656.05681950301</v>
      </c>
      <c r="L482" s="5">
        <f>BD482*EXP('Capital Market Assumptions'!$B$22+'Capital Market Assumptions'!$B$23*'Random Draws'!K481)</f>
        <v>1744.5775015227714</v>
      </c>
      <c r="M482" s="5">
        <f>BE482*EXP('Capital Market Assumptions'!$B$22+'Capital Market Assumptions'!$B$23*'Random Draws'!L481)</f>
        <v>1993.0108709869517</v>
      </c>
      <c r="N482" s="5">
        <f>BF482*EXP('Capital Market Assumptions'!$B$22+'Capital Market Assumptions'!$B$23*'Random Draws'!M481)</f>
        <v>2295.6436072367114</v>
      </c>
      <c r="O482" s="5">
        <f>BG482*EXP('Capital Market Assumptions'!$B$22+'Capital Market Assumptions'!$B$23*'Random Draws'!N481)</f>
        <v>2336.6661312282395</v>
      </c>
      <c r="P482" s="5">
        <f>BH482*EXP('Capital Market Assumptions'!$B$22+'Capital Market Assumptions'!$B$23*'Random Draws'!O481)</f>
        <v>2662.8693726293627</v>
      </c>
      <c r="Q482" s="5">
        <f>BI482*EXP('Capital Market Assumptions'!$B$22+'Capital Market Assumptions'!$B$23*'Random Draws'!P481)</f>
        <v>3108.7602952916368</v>
      </c>
      <c r="R482" s="5">
        <f>BJ482*EXP('Capital Market Assumptions'!$B$22+'Capital Market Assumptions'!$B$23*'Random Draws'!Q481)</f>
        <v>2443.1710950077613</v>
      </c>
      <c r="S482" s="5">
        <f>BK482*EXP('Capital Market Assumptions'!$B$22+'Capital Market Assumptions'!$B$23*'Random Draws'!R481)</f>
        <v>2196.3030769258289</v>
      </c>
      <c r="T482" s="5">
        <f>BL482*EXP('Capital Market Assumptions'!$B$22+'Capital Market Assumptions'!$B$23*'Random Draws'!S481)</f>
        <v>2147.0882639677138</v>
      </c>
      <c r="U482" s="5">
        <f>BM482*EXP('Capital Market Assumptions'!$B$22+'Capital Market Assumptions'!$B$23*'Random Draws'!T481)</f>
        <v>2226.9914028762805</v>
      </c>
      <c r="V482" s="5">
        <f>BN482*EXP('Capital Market Assumptions'!$B$22+'Capital Market Assumptions'!$B$23*'Random Draws'!U481)</f>
        <v>1854.999358825798</v>
      </c>
      <c r="X482">
        <f t="shared" si="252"/>
        <v>4.2999999999999261E-2</v>
      </c>
      <c r="Y482">
        <f t="shared" si="253"/>
        <v>1.0600000000000023</v>
      </c>
      <c r="Z482">
        <f t="shared" si="254"/>
        <v>2.0930000000000035</v>
      </c>
      <c r="AA482">
        <f t="shared" si="255"/>
        <v>3.1530000000000058</v>
      </c>
      <c r="AB482">
        <f t="shared" si="256"/>
        <v>4.2659999999999911</v>
      </c>
      <c r="AC482">
        <f t="shared" si="257"/>
        <v>5.3020000000000067</v>
      </c>
      <c r="AD482">
        <f t="shared" si="258"/>
        <v>6.3569999999999993</v>
      </c>
      <c r="AE482">
        <f t="shared" si="259"/>
        <v>7.3900000000000006</v>
      </c>
      <c r="AF482">
        <f t="shared" si="260"/>
        <v>8.3549999999999898</v>
      </c>
      <c r="AG482">
        <f t="shared" si="261"/>
        <v>9.2480000000000047</v>
      </c>
      <c r="AH482">
        <v>9.9540000000000006</v>
      </c>
      <c r="AI482">
        <v>10.536</v>
      </c>
      <c r="AJ482">
        <v>11.061999999999999</v>
      </c>
      <c r="AK482">
        <v>11.587</v>
      </c>
      <c r="AL482">
        <v>12.256</v>
      </c>
      <c r="AM482">
        <v>12.815</v>
      </c>
      <c r="AN482">
        <v>13.287000000000001</v>
      </c>
      <c r="AO482">
        <v>13.785</v>
      </c>
      <c r="AP482">
        <v>14.218999999999999</v>
      </c>
      <c r="AQ482">
        <v>14.718999999999999</v>
      </c>
      <c r="AS482">
        <f t="shared" si="283"/>
        <v>471</v>
      </c>
      <c r="AT482">
        <f t="shared" si="283"/>
        <v>471</v>
      </c>
      <c r="AU482">
        <f t="shared" si="283"/>
        <v>471</v>
      </c>
      <c r="AV482" s="5">
        <f t="shared" si="262"/>
        <v>551.25409505366076</v>
      </c>
      <c r="AW482" s="5">
        <f t="shared" si="263"/>
        <v>522.34936656971854</v>
      </c>
      <c r="AX482" s="5">
        <f t="shared" si="264"/>
        <v>587.62927879067456</v>
      </c>
      <c r="AY482" s="5">
        <f t="shared" si="265"/>
        <v>750.01389408863713</v>
      </c>
      <c r="AZ482" s="5">
        <f t="shared" si="266"/>
        <v>941.63609338158631</v>
      </c>
      <c r="BA482" s="5">
        <f t="shared" si="267"/>
        <v>1079.5827945502112</v>
      </c>
      <c r="BB482" s="5">
        <f t="shared" si="268"/>
        <v>1358.0806566928659</v>
      </c>
      <c r="BC482" s="5">
        <f t="shared" si="269"/>
        <v>1490.855835111171</v>
      </c>
      <c r="BD482" s="5">
        <f t="shared" si="270"/>
        <v>1647.70181950301</v>
      </c>
      <c r="BE482" s="5">
        <f t="shared" si="271"/>
        <v>1735.3295015227714</v>
      </c>
      <c r="BF482" s="5">
        <f t="shared" si="272"/>
        <v>1983.0568709869517</v>
      </c>
      <c r="BG482" s="5">
        <f t="shared" si="273"/>
        <v>2285.1076072367114</v>
      </c>
      <c r="BH482" s="5">
        <f t="shared" si="274"/>
        <v>2325.6041312282396</v>
      </c>
      <c r="BI482" s="5">
        <f t="shared" si="275"/>
        <v>2651.2823726293627</v>
      </c>
      <c r="BJ482" s="5">
        <f t="shared" si="276"/>
        <v>3096.5042952916369</v>
      </c>
      <c r="BK482" s="5">
        <f t="shared" si="277"/>
        <v>2430.3560950077613</v>
      </c>
      <c r="BL482" s="5">
        <f t="shared" si="278"/>
        <v>2183.0160769258291</v>
      </c>
      <c r="BM482" s="5">
        <f t="shared" si="279"/>
        <v>2133.303263967714</v>
      </c>
      <c r="BN482" s="5">
        <f t="shared" si="280"/>
        <v>2212.7724028762805</v>
      </c>
      <c r="BO482" s="5">
        <f t="shared" si="281"/>
        <v>1840.280358825798</v>
      </c>
    </row>
    <row r="483" spans="1:67" x14ac:dyDescent="0.3">
      <c r="A483">
        <f t="shared" si="282"/>
        <v>479</v>
      </c>
      <c r="B483">
        <f t="shared" si="251"/>
        <v>471</v>
      </c>
      <c r="C483" s="5">
        <f>AU483*EXP('Capital Market Assumptions'!$B$22+'Capital Market Assumptions'!$B$23*'Random Draws'!B482)</f>
        <v>467.48046644216316</v>
      </c>
      <c r="D483" s="5">
        <f>AV483*EXP('Capital Market Assumptions'!$B$22+'Capital Market Assumptions'!$B$23*'Random Draws'!C482)</f>
        <v>533.68474472634205</v>
      </c>
      <c r="E483" s="5">
        <f>AW483*EXP('Capital Market Assumptions'!$B$22+'Capital Market Assumptions'!$B$23*'Random Draws'!D482)</f>
        <v>474.71640285520931</v>
      </c>
      <c r="F483" s="5">
        <f>AX483*EXP('Capital Market Assumptions'!$B$22+'Capital Market Assumptions'!$B$23*'Random Draws'!E482)</f>
        <v>614.45256461374879</v>
      </c>
      <c r="G483" s="5">
        <f>AY483*EXP('Capital Market Assumptions'!$B$22+'Capital Market Assumptions'!$B$23*'Random Draws'!F482)</f>
        <v>674.33686715450312</v>
      </c>
      <c r="H483" s="5">
        <f>AZ483*EXP('Capital Market Assumptions'!$B$22+'Capital Market Assumptions'!$B$23*'Random Draws'!G482)</f>
        <v>714.70202675329347</v>
      </c>
      <c r="I483" s="5">
        <f>BA483*EXP('Capital Market Assumptions'!$B$22+'Capital Market Assumptions'!$B$23*'Random Draws'!H482)</f>
        <v>960.7677583138767</v>
      </c>
      <c r="J483" s="5">
        <f>BB483*EXP('Capital Market Assumptions'!$B$22+'Capital Market Assumptions'!$B$23*'Random Draws'!I482)</f>
        <v>980.10872211824142</v>
      </c>
      <c r="K483" s="5">
        <f>BC483*EXP('Capital Market Assumptions'!$B$22+'Capital Market Assumptions'!$B$23*'Random Draws'!J482)</f>
        <v>1091.8249176600382</v>
      </c>
      <c r="L483" s="5">
        <f>BD483*EXP('Capital Market Assumptions'!$B$22+'Capital Market Assumptions'!$B$23*'Random Draws'!K482)</f>
        <v>1206.9156908476359</v>
      </c>
      <c r="M483" s="5">
        <f>BE483*EXP('Capital Market Assumptions'!$B$22+'Capital Market Assumptions'!$B$23*'Random Draws'!L482)</f>
        <v>1197.4853754092755</v>
      </c>
      <c r="N483" s="5">
        <f>BF483*EXP('Capital Market Assumptions'!$B$22+'Capital Market Assumptions'!$B$23*'Random Draws'!M482)</f>
        <v>1180.7249744786784</v>
      </c>
      <c r="O483" s="5">
        <f>BG483*EXP('Capital Market Assumptions'!$B$22+'Capital Market Assumptions'!$B$23*'Random Draws'!N482)</f>
        <v>1089.9401539025594</v>
      </c>
      <c r="P483" s="5">
        <f>BH483*EXP('Capital Market Assumptions'!$B$22+'Capital Market Assumptions'!$B$23*'Random Draws'!O482)</f>
        <v>1257.7966044834732</v>
      </c>
      <c r="Q483" s="5">
        <f>BI483*EXP('Capital Market Assumptions'!$B$22+'Capital Market Assumptions'!$B$23*'Random Draws'!P482)</f>
        <v>1471.219025490275</v>
      </c>
      <c r="R483" s="5">
        <f>BJ483*EXP('Capital Market Assumptions'!$B$22+'Capital Market Assumptions'!$B$23*'Random Draws'!Q482)</f>
        <v>1577.1022871250354</v>
      </c>
      <c r="S483" s="5">
        <f>BK483*EXP('Capital Market Assumptions'!$B$22+'Capital Market Assumptions'!$B$23*'Random Draws'!R482)</f>
        <v>1422.8280126508698</v>
      </c>
      <c r="T483" s="5">
        <f>BL483*EXP('Capital Market Assumptions'!$B$22+'Capital Market Assumptions'!$B$23*'Random Draws'!S482)</f>
        <v>1322.4577407004613</v>
      </c>
      <c r="U483" s="5">
        <f>BM483*EXP('Capital Market Assumptions'!$B$22+'Capital Market Assumptions'!$B$23*'Random Draws'!T482)</f>
        <v>1287.8119038393861</v>
      </c>
      <c r="V483" s="5">
        <f>BN483*EXP('Capital Market Assumptions'!$B$22+'Capital Market Assumptions'!$B$23*'Random Draws'!U482)</f>
        <v>966.84038965475781</v>
      </c>
      <c r="X483">
        <f t="shared" si="252"/>
        <v>4.2999999999999261E-2</v>
      </c>
      <c r="Y483">
        <f t="shared" si="253"/>
        <v>1.0600000000000023</v>
      </c>
      <c r="Z483">
        <f t="shared" si="254"/>
        <v>2.0930000000000035</v>
      </c>
      <c r="AA483">
        <f t="shared" si="255"/>
        <v>3.1530000000000058</v>
      </c>
      <c r="AB483">
        <f t="shared" si="256"/>
        <v>4.2659999999999911</v>
      </c>
      <c r="AC483">
        <f t="shared" si="257"/>
        <v>5.3020000000000067</v>
      </c>
      <c r="AD483">
        <f t="shared" si="258"/>
        <v>6.3569999999999993</v>
      </c>
      <c r="AE483">
        <f t="shared" si="259"/>
        <v>7.3900000000000006</v>
      </c>
      <c r="AF483">
        <f t="shared" si="260"/>
        <v>8.3549999999999898</v>
      </c>
      <c r="AG483">
        <f t="shared" si="261"/>
        <v>9.2480000000000047</v>
      </c>
      <c r="AH483">
        <v>9.9540000000000006</v>
      </c>
      <c r="AI483">
        <v>10.536</v>
      </c>
      <c r="AJ483">
        <v>11.061999999999999</v>
      </c>
      <c r="AK483">
        <v>11.587</v>
      </c>
      <c r="AL483">
        <v>12.256</v>
      </c>
      <c r="AM483">
        <v>12.815</v>
      </c>
      <c r="AN483">
        <v>13.287000000000001</v>
      </c>
      <c r="AO483">
        <v>13.785</v>
      </c>
      <c r="AP483">
        <v>14.218999999999999</v>
      </c>
      <c r="AQ483">
        <v>14.718999999999999</v>
      </c>
      <c r="AS483">
        <f t="shared" si="283"/>
        <v>471</v>
      </c>
      <c r="AT483">
        <f t="shared" si="283"/>
        <v>471</v>
      </c>
      <c r="AU483">
        <f t="shared" si="283"/>
        <v>471</v>
      </c>
      <c r="AV483" s="5">
        <f t="shared" si="262"/>
        <v>467.43746644216316</v>
      </c>
      <c r="AW483" s="5">
        <f t="shared" si="263"/>
        <v>532.62474472634199</v>
      </c>
      <c r="AX483" s="5">
        <f t="shared" si="264"/>
        <v>472.62340285520929</v>
      </c>
      <c r="AY483" s="5">
        <f t="shared" si="265"/>
        <v>611.29956461374877</v>
      </c>
      <c r="AZ483" s="5">
        <f t="shared" si="266"/>
        <v>670.07086715450316</v>
      </c>
      <c r="BA483" s="5">
        <f t="shared" si="267"/>
        <v>709.40002675329345</v>
      </c>
      <c r="BB483" s="5">
        <f t="shared" si="268"/>
        <v>954.41075831387673</v>
      </c>
      <c r="BC483" s="5">
        <f t="shared" si="269"/>
        <v>972.71872211824143</v>
      </c>
      <c r="BD483" s="5">
        <f t="shared" si="270"/>
        <v>1083.4699176600382</v>
      </c>
      <c r="BE483" s="5">
        <f t="shared" si="271"/>
        <v>1197.6676908476359</v>
      </c>
      <c r="BF483" s="5">
        <f t="shared" si="272"/>
        <v>1187.5313754092756</v>
      </c>
      <c r="BG483" s="5">
        <f t="shared" si="273"/>
        <v>1170.1889744786783</v>
      </c>
      <c r="BH483" s="5">
        <f t="shared" si="274"/>
        <v>1078.8781539025595</v>
      </c>
      <c r="BI483" s="5">
        <f t="shared" si="275"/>
        <v>1246.2096044834732</v>
      </c>
      <c r="BJ483" s="5">
        <f t="shared" si="276"/>
        <v>1458.963025490275</v>
      </c>
      <c r="BK483" s="5">
        <f t="shared" si="277"/>
        <v>1564.2872871250354</v>
      </c>
      <c r="BL483" s="5">
        <f t="shared" si="278"/>
        <v>1409.5410126508698</v>
      </c>
      <c r="BM483" s="5">
        <f t="shared" si="279"/>
        <v>1308.6727407004612</v>
      </c>
      <c r="BN483" s="5">
        <f t="shared" si="280"/>
        <v>1273.5929038393861</v>
      </c>
      <c r="BO483" s="5">
        <f t="shared" si="281"/>
        <v>952.12138965475776</v>
      </c>
    </row>
    <row r="484" spans="1:67" x14ac:dyDescent="0.3">
      <c r="A484">
        <f t="shared" si="282"/>
        <v>480</v>
      </c>
      <c r="B484">
        <f t="shared" si="251"/>
        <v>471</v>
      </c>
      <c r="C484" s="5">
        <f>AU484*EXP('Capital Market Assumptions'!$B$22+'Capital Market Assumptions'!$B$23*'Random Draws'!B483)</f>
        <v>470.38892231763111</v>
      </c>
      <c r="D484" s="5">
        <f>AV484*EXP('Capital Market Assumptions'!$B$22+'Capital Market Assumptions'!$B$23*'Random Draws'!C483)</f>
        <v>466.16893605229609</v>
      </c>
      <c r="E484" s="5">
        <f>AW484*EXP('Capital Market Assumptions'!$B$22+'Capital Market Assumptions'!$B$23*'Random Draws'!D483)</f>
        <v>404.80200695415232</v>
      </c>
      <c r="F484" s="5">
        <f>AX484*EXP('Capital Market Assumptions'!$B$22+'Capital Market Assumptions'!$B$23*'Random Draws'!E483)</f>
        <v>540.96339861477793</v>
      </c>
      <c r="G484" s="5">
        <f>AY484*EXP('Capital Market Assumptions'!$B$22+'Capital Market Assumptions'!$B$23*'Random Draws'!F483)</f>
        <v>558.31860519447696</v>
      </c>
      <c r="H484" s="5">
        <f>AZ484*EXP('Capital Market Assumptions'!$B$22+'Capital Market Assumptions'!$B$23*'Random Draws'!G483)</f>
        <v>597.38783636161838</v>
      </c>
      <c r="I484" s="5">
        <f>BA484*EXP('Capital Market Assumptions'!$B$22+'Capital Market Assumptions'!$B$23*'Random Draws'!H483)</f>
        <v>515.41785459185087</v>
      </c>
      <c r="J484" s="5">
        <f>BB484*EXP('Capital Market Assumptions'!$B$22+'Capital Market Assumptions'!$B$23*'Random Draws'!I483)</f>
        <v>555.45852837702716</v>
      </c>
      <c r="K484" s="5">
        <f>BC484*EXP('Capital Market Assumptions'!$B$22+'Capital Market Assumptions'!$B$23*'Random Draws'!J483)</f>
        <v>616.47808975940666</v>
      </c>
      <c r="L484" s="5">
        <f>BD484*EXP('Capital Market Assumptions'!$B$22+'Capital Market Assumptions'!$B$23*'Random Draws'!K483)</f>
        <v>711.86342513338093</v>
      </c>
      <c r="M484" s="5">
        <f>BE484*EXP('Capital Market Assumptions'!$B$22+'Capital Market Assumptions'!$B$23*'Random Draws'!L483)</f>
        <v>705.9590532525915</v>
      </c>
      <c r="N484" s="5">
        <f>BF484*EXP('Capital Market Assumptions'!$B$22+'Capital Market Assumptions'!$B$23*'Random Draws'!M483)</f>
        <v>858.44328968892353</v>
      </c>
      <c r="O484" s="5">
        <f>BG484*EXP('Capital Market Assumptions'!$B$22+'Capital Market Assumptions'!$B$23*'Random Draws'!N483)</f>
        <v>882.960560430535</v>
      </c>
      <c r="P484" s="5">
        <f>BH484*EXP('Capital Market Assumptions'!$B$22+'Capital Market Assumptions'!$B$23*'Random Draws'!O483)</f>
        <v>1013.1862156617559</v>
      </c>
      <c r="Q484" s="5">
        <f>BI484*EXP('Capital Market Assumptions'!$B$22+'Capital Market Assumptions'!$B$23*'Random Draws'!P483)</f>
        <v>1156.4156613894284</v>
      </c>
      <c r="R484" s="5">
        <f>BJ484*EXP('Capital Market Assumptions'!$B$22+'Capital Market Assumptions'!$B$23*'Random Draws'!Q483)</f>
        <v>1313.624893059537</v>
      </c>
      <c r="S484" s="5">
        <f>BK484*EXP('Capital Market Assumptions'!$B$22+'Capital Market Assumptions'!$B$23*'Random Draws'!R483)</f>
        <v>1434.9467883703633</v>
      </c>
      <c r="T484" s="5">
        <f>BL484*EXP('Capital Market Assumptions'!$B$22+'Capital Market Assumptions'!$B$23*'Random Draws'!S483)</f>
        <v>1299.2960975332428</v>
      </c>
      <c r="U484" s="5">
        <f>BM484*EXP('Capital Market Assumptions'!$B$22+'Capital Market Assumptions'!$B$23*'Random Draws'!T483)</f>
        <v>1371.6897084114989</v>
      </c>
      <c r="V484" s="5">
        <f>BN484*EXP('Capital Market Assumptions'!$B$22+'Capital Market Assumptions'!$B$23*'Random Draws'!U483)</f>
        <v>1500.128354689534</v>
      </c>
      <c r="X484">
        <f t="shared" si="252"/>
        <v>4.2999999999999261E-2</v>
      </c>
      <c r="Y484">
        <f t="shared" si="253"/>
        <v>1.0600000000000023</v>
      </c>
      <c r="Z484">
        <f t="shared" si="254"/>
        <v>2.0930000000000035</v>
      </c>
      <c r="AA484">
        <f t="shared" si="255"/>
        <v>3.1530000000000058</v>
      </c>
      <c r="AB484">
        <f t="shared" si="256"/>
        <v>4.2659999999999911</v>
      </c>
      <c r="AC484">
        <f t="shared" si="257"/>
        <v>5.3020000000000067</v>
      </c>
      <c r="AD484">
        <f t="shared" si="258"/>
        <v>6.3569999999999993</v>
      </c>
      <c r="AE484">
        <f t="shared" si="259"/>
        <v>7.3900000000000006</v>
      </c>
      <c r="AF484">
        <f t="shared" si="260"/>
        <v>8.3549999999999898</v>
      </c>
      <c r="AG484">
        <f t="shared" si="261"/>
        <v>9.2480000000000047</v>
      </c>
      <c r="AH484">
        <v>9.9540000000000006</v>
      </c>
      <c r="AI484">
        <v>10.536</v>
      </c>
      <c r="AJ484">
        <v>11.061999999999999</v>
      </c>
      <c r="AK484">
        <v>11.587</v>
      </c>
      <c r="AL484">
        <v>12.256</v>
      </c>
      <c r="AM484">
        <v>12.815</v>
      </c>
      <c r="AN484">
        <v>13.287000000000001</v>
      </c>
      <c r="AO484">
        <v>13.785</v>
      </c>
      <c r="AP484">
        <v>14.218999999999999</v>
      </c>
      <c r="AQ484">
        <v>14.718999999999999</v>
      </c>
      <c r="AS484">
        <f t="shared" si="283"/>
        <v>471</v>
      </c>
      <c r="AT484">
        <f t="shared" si="283"/>
        <v>471</v>
      </c>
      <c r="AU484">
        <f t="shared" si="283"/>
        <v>471</v>
      </c>
      <c r="AV484" s="5">
        <f t="shared" si="262"/>
        <v>470.34592231763111</v>
      </c>
      <c r="AW484" s="5">
        <f t="shared" si="263"/>
        <v>465.10893605229609</v>
      </c>
      <c r="AX484" s="5">
        <f t="shared" si="264"/>
        <v>402.7090069541523</v>
      </c>
      <c r="AY484" s="5">
        <f t="shared" si="265"/>
        <v>537.81039861477791</v>
      </c>
      <c r="AZ484" s="5">
        <f t="shared" si="266"/>
        <v>554.052605194477</v>
      </c>
      <c r="BA484" s="5">
        <f t="shared" si="267"/>
        <v>592.08583636161836</v>
      </c>
      <c r="BB484" s="5">
        <f t="shared" si="268"/>
        <v>509.0608545918509</v>
      </c>
      <c r="BC484" s="5">
        <f t="shared" si="269"/>
        <v>548.06852837702718</v>
      </c>
      <c r="BD484" s="5">
        <f t="shared" si="270"/>
        <v>608.12308975940664</v>
      </c>
      <c r="BE484" s="5">
        <f t="shared" si="271"/>
        <v>702.61542513338088</v>
      </c>
      <c r="BF484" s="5">
        <f t="shared" si="272"/>
        <v>696.00505325259155</v>
      </c>
      <c r="BG484" s="5">
        <f t="shared" si="273"/>
        <v>847.90728968892358</v>
      </c>
      <c r="BH484" s="5">
        <f t="shared" si="274"/>
        <v>871.89856043053499</v>
      </c>
      <c r="BI484" s="5">
        <f t="shared" si="275"/>
        <v>1001.5992156617559</v>
      </c>
      <c r="BJ484" s="5">
        <f t="shared" si="276"/>
        <v>1144.1596613894283</v>
      </c>
      <c r="BK484" s="5">
        <f t="shared" si="277"/>
        <v>1300.809893059537</v>
      </c>
      <c r="BL484" s="5">
        <f t="shared" si="278"/>
        <v>1421.6597883703632</v>
      </c>
      <c r="BM484" s="5">
        <f t="shared" si="279"/>
        <v>1285.5110975332427</v>
      </c>
      <c r="BN484" s="5">
        <f t="shared" si="280"/>
        <v>1357.4707084114989</v>
      </c>
      <c r="BO484" s="5">
        <f t="shared" si="281"/>
        <v>1485.409354689534</v>
      </c>
    </row>
    <row r="485" spans="1:67" x14ac:dyDescent="0.3">
      <c r="A485">
        <f t="shared" si="282"/>
        <v>481</v>
      </c>
      <c r="B485">
        <f t="shared" si="251"/>
        <v>471</v>
      </c>
      <c r="C485" s="5">
        <f>AU485*EXP('Capital Market Assumptions'!$B$22+'Capital Market Assumptions'!$B$23*'Random Draws'!B484)</f>
        <v>515.14836269122532</v>
      </c>
      <c r="D485" s="5">
        <f>AV485*EXP('Capital Market Assumptions'!$B$22+'Capital Market Assumptions'!$B$23*'Random Draws'!C484)</f>
        <v>646.92965123459828</v>
      </c>
      <c r="E485" s="5">
        <f>AW485*EXP('Capital Market Assumptions'!$B$22+'Capital Market Assumptions'!$B$23*'Random Draws'!D484)</f>
        <v>716.88278904304696</v>
      </c>
      <c r="F485" s="5">
        <f>AX485*EXP('Capital Market Assumptions'!$B$22+'Capital Market Assumptions'!$B$23*'Random Draws'!E484)</f>
        <v>758.50561429603783</v>
      </c>
      <c r="G485" s="5">
        <f>AY485*EXP('Capital Market Assumptions'!$B$22+'Capital Market Assumptions'!$B$23*'Random Draws'!F484)</f>
        <v>722.05276349131839</v>
      </c>
      <c r="H485" s="5">
        <f>AZ485*EXP('Capital Market Assumptions'!$B$22+'Capital Market Assumptions'!$B$23*'Random Draws'!G484)</f>
        <v>921.09850187692928</v>
      </c>
      <c r="I485" s="5">
        <f>BA485*EXP('Capital Market Assumptions'!$B$22+'Capital Market Assumptions'!$B$23*'Random Draws'!H484)</f>
        <v>933.94429482752048</v>
      </c>
      <c r="J485" s="5">
        <f>BB485*EXP('Capital Market Assumptions'!$B$22+'Capital Market Assumptions'!$B$23*'Random Draws'!I484)</f>
        <v>1126.6877559822804</v>
      </c>
      <c r="K485" s="5">
        <f>BC485*EXP('Capital Market Assumptions'!$B$22+'Capital Market Assumptions'!$B$23*'Random Draws'!J484)</f>
        <v>1125.1490785080082</v>
      </c>
      <c r="L485" s="5">
        <f>BD485*EXP('Capital Market Assumptions'!$B$22+'Capital Market Assumptions'!$B$23*'Random Draws'!K484)</f>
        <v>1360.9983219683184</v>
      </c>
      <c r="M485" s="5">
        <f>BE485*EXP('Capital Market Assumptions'!$B$22+'Capital Market Assumptions'!$B$23*'Random Draws'!L484)</f>
        <v>1620.2518875794772</v>
      </c>
      <c r="N485" s="5">
        <f>BF485*EXP('Capital Market Assumptions'!$B$22+'Capital Market Assumptions'!$B$23*'Random Draws'!M484)</f>
        <v>1760.4870605870219</v>
      </c>
      <c r="O485" s="5">
        <f>BG485*EXP('Capital Market Assumptions'!$B$22+'Capital Market Assumptions'!$B$23*'Random Draws'!N484)</f>
        <v>1982.9403276610394</v>
      </c>
      <c r="P485" s="5">
        <f>BH485*EXP('Capital Market Assumptions'!$B$22+'Capital Market Assumptions'!$B$23*'Random Draws'!O484)</f>
        <v>2098.8057527991546</v>
      </c>
      <c r="Q485" s="5">
        <f>BI485*EXP('Capital Market Assumptions'!$B$22+'Capital Market Assumptions'!$B$23*'Random Draws'!P484)</f>
        <v>2470.9802307067475</v>
      </c>
      <c r="R485" s="5">
        <f>BJ485*EXP('Capital Market Assumptions'!$B$22+'Capital Market Assumptions'!$B$23*'Random Draws'!Q484)</f>
        <v>2720.9448895725427</v>
      </c>
      <c r="S485" s="5">
        <f>BK485*EXP('Capital Market Assumptions'!$B$22+'Capital Market Assumptions'!$B$23*'Random Draws'!R484)</f>
        <v>2810.4630528194257</v>
      </c>
      <c r="T485" s="5">
        <f>BL485*EXP('Capital Market Assumptions'!$B$22+'Capital Market Assumptions'!$B$23*'Random Draws'!S484)</f>
        <v>2256.3462516341801</v>
      </c>
      <c r="U485" s="5">
        <f>BM485*EXP('Capital Market Assumptions'!$B$22+'Capital Market Assumptions'!$B$23*'Random Draws'!T484)</f>
        <v>2083.2144473641865</v>
      </c>
      <c r="V485" s="5">
        <f>BN485*EXP('Capital Market Assumptions'!$B$22+'Capital Market Assumptions'!$B$23*'Random Draws'!U484)</f>
        <v>2134.6182854263693</v>
      </c>
      <c r="X485">
        <f t="shared" si="252"/>
        <v>4.2999999999999261E-2</v>
      </c>
      <c r="Y485">
        <f t="shared" si="253"/>
        <v>1.0600000000000023</v>
      </c>
      <c r="Z485">
        <f t="shared" si="254"/>
        <v>2.0930000000000035</v>
      </c>
      <c r="AA485">
        <f t="shared" si="255"/>
        <v>3.1530000000000058</v>
      </c>
      <c r="AB485">
        <f t="shared" si="256"/>
        <v>4.2659999999999911</v>
      </c>
      <c r="AC485">
        <f t="shared" si="257"/>
        <v>5.3020000000000067</v>
      </c>
      <c r="AD485">
        <f t="shared" si="258"/>
        <v>6.3569999999999993</v>
      </c>
      <c r="AE485">
        <f t="shared" si="259"/>
        <v>7.3900000000000006</v>
      </c>
      <c r="AF485">
        <f t="shared" si="260"/>
        <v>8.3549999999999898</v>
      </c>
      <c r="AG485">
        <f t="shared" si="261"/>
        <v>9.2480000000000047</v>
      </c>
      <c r="AH485">
        <v>9.9540000000000006</v>
      </c>
      <c r="AI485">
        <v>10.536</v>
      </c>
      <c r="AJ485">
        <v>11.061999999999999</v>
      </c>
      <c r="AK485">
        <v>11.587</v>
      </c>
      <c r="AL485">
        <v>12.256</v>
      </c>
      <c r="AM485">
        <v>12.815</v>
      </c>
      <c r="AN485">
        <v>13.287000000000001</v>
      </c>
      <c r="AO485">
        <v>13.785</v>
      </c>
      <c r="AP485">
        <v>14.218999999999999</v>
      </c>
      <c r="AQ485">
        <v>14.718999999999999</v>
      </c>
      <c r="AS485">
        <f t="shared" ref="AS485:AU504" si="284">initial_value</f>
        <v>471</v>
      </c>
      <c r="AT485">
        <f t="shared" si="284"/>
        <v>471</v>
      </c>
      <c r="AU485">
        <f t="shared" si="284"/>
        <v>471</v>
      </c>
      <c r="AV485" s="5">
        <f t="shared" si="262"/>
        <v>515.10536269122531</v>
      </c>
      <c r="AW485" s="5">
        <f t="shared" si="263"/>
        <v>645.86965123459822</v>
      </c>
      <c r="AX485" s="5">
        <f t="shared" si="264"/>
        <v>714.78978904304699</v>
      </c>
      <c r="AY485" s="5">
        <f t="shared" si="265"/>
        <v>755.35261429603781</v>
      </c>
      <c r="AZ485" s="5">
        <f t="shared" si="266"/>
        <v>717.78676349131842</v>
      </c>
      <c r="BA485" s="5">
        <f t="shared" si="267"/>
        <v>915.79650187692926</v>
      </c>
      <c r="BB485" s="5">
        <f t="shared" si="268"/>
        <v>927.58729482752051</v>
      </c>
      <c r="BC485" s="5">
        <f t="shared" si="269"/>
        <v>1119.2977559822803</v>
      </c>
      <c r="BD485" s="5">
        <f t="shared" si="270"/>
        <v>1116.7940785080082</v>
      </c>
      <c r="BE485" s="5">
        <f t="shared" si="271"/>
        <v>1351.7503219683183</v>
      </c>
      <c r="BF485" s="5">
        <f t="shared" si="272"/>
        <v>1610.2978875794772</v>
      </c>
      <c r="BG485" s="5">
        <f t="shared" si="273"/>
        <v>1749.9510605870219</v>
      </c>
      <c r="BH485" s="5">
        <f t="shared" si="274"/>
        <v>1971.8783276610395</v>
      </c>
      <c r="BI485" s="5">
        <f t="shared" si="275"/>
        <v>2087.2187527991546</v>
      </c>
      <c r="BJ485" s="5">
        <f t="shared" si="276"/>
        <v>2458.7242307067477</v>
      </c>
      <c r="BK485" s="5">
        <f t="shared" si="277"/>
        <v>2708.1298895725427</v>
      </c>
      <c r="BL485" s="5">
        <f t="shared" si="278"/>
        <v>2797.1760528194259</v>
      </c>
      <c r="BM485" s="5">
        <f t="shared" si="279"/>
        <v>2242.5612516341803</v>
      </c>
      <c r="BN485" s="5">
        <f t="shared" si="280"/>
        <v>2068.9954473641865</v>
      </c>
      <c r="BO485" s="5">
        <f t="shared" si="281"/>
        <v>2119.8992854263693</v>
      </c>
    </row>
    <row r="486" spans="1:67" x14ac:dyDescent="0.3">
      <c r="A486">
        <f t="shared" si="282"/>
        <v>482</v>
      </c>
      <c r="B486">
        <f t="shared" si="251"/>
        <v>471</v>
      </c>
      <c r="C486" s="5">
        <f>AU486*EXP('Capital Market Assumptions'!$B$22+'Capital Market Assumptions'!$B$23*'Random Draws'!B485)</f>
        <v>486.90228458629986</v>
      </c>
      <c r="D486" s="5">
        <f>AV486*EXP('Capital Market Assumptions'!$B$22+'Capital Market Assumptions'!$B$23*'Random Draws'!C485)</f>
        <v>584.59309820590909</v>
      </c>
      <c r="E486" s="5">
        <f>AW486*EXP('Capital Market Assumptions'!$B$22+'Capital Market Assumptions'!$B$23*'Random Draws'!D485)</f>
        <v>786.46891469060085</v>
      </c>
      <c r="F486" s="5">
        <f>AX486*EXP('Capital Market Assumptions'!$B$22+'Capital Market Assumptions'!$B$23*'Random Draws'!E485)</f>
        <v>895.29942411686625</v>
      </c>
      <c r="G486" s="5">
        <f>AY486*EXP('Capital Market Assumptions'!$B$22+'Capital Market Assumptions'!$B$23*'Random Draws'!F485)</f>
        <v>747.15475983989063</v>
      </c>
      <c r="H486" s="5">
        <f>AZ486*EXP('Capital Market Assumptions'!$B$22+'Capital Market Assumptions'!$B$23*'Random Draws'!G485)</f>
        <v>797.74832275212327</v>
      </c>
      <c r="I486" s="5">
        <f>BA486*EXP('Capital Market Assumptions'!$B$22+'Capital Market Assumptions'!$B$23*'Random Draws'!H485)</f>
        <v>821.13582888062933</v>
      </c>
      <c r="J486" s="5">
        <f>BB486*EXP('Capital Market Assumptions'!$B$22+'Capital Market Assumptions'!$B$23*'Random Draws'!I485)</f>
        <v>728.83176522331382</v>
      </c>
      <c r="K486" s="5">
        <f>BC486*EXP('Capital Market Assumptions'!$B$22+'Capital Market Assumptions'!$B$23*'Random Draws'!J485)</f>
        <v>800.15934541025752</v>
      </c>
      <c r="L486" s="5">
        <f>BD486*EXP('Capital Market Assumptions'!$B$22+'Capital Market Assumptions'!$B$23*'Random Draws'!K485)</f>
        <v>850.49570926388469</v>
      </c>
      <c r="M486" s="5">
        <f>BE486*EXP('Capital Market Assumptions'!$B$22+'Capital Market Assumptions'!$B$23*'Random Draws'!L485)</f>
        <v>772.50522971351609</v>
      </c>
      <c r="N486" s="5">
        <f>BF486*EXP('Capital Market Assumptions'!$B$22+'Capital Market Assumptions'!$B$23*'Random Draws'!M485)</f>
        <v>927.45958116829377</v>
      </c>
      <c r="O486" s="5">
        <f>BG486*EXP('Capital Market Assumptions'!$B$22+'Capital Market Assumptions'!$B$23*'Random Draws'!N485)</f>
        <v>1083.3589887299479</v>
      </c>
      <c r="P486" s="5">
        <f>BH486*EXP('Capital Market Assumptions'!$B$22+'Capital Market Assumptions'!$B$23*'Random Draws'!O485)</f>
        <v>1166.7863947409555</v>
      </c>
      <c r="Q486" s="5">
        <f>BI486*EXP('Capital Market Assumptions'!$B$22+'Capital Market Assumptions'!$B$23*'Random Draws'!P485)</f>
        <v>1294.4302578432169</v>
      </c>
      <c r="R486" s="5">
        <f>BJ486*EXP('Capital Market Assumptions'!$B$22+'Capital Market Assumptions'!$B$23*'Random Draws'!Q485)</f>
        <v>1367.5578999882218</v>
      </c>
      <c r="S486" s="5">
        <f>BK486*EXP('Capital Market Assumptions'!$B$22+'Capital Market Assumptions'!$B$23*'Random Draws'!R485)</f>
        <v>1473.4731082640749</v>
      </c>
      <c r="T486" s="5">
        <f>BL486*EXP('Capital Market Assumptions'!$B$22+'Capital Market Assumptions'!$B$23*'Random Draws'!S485)</f>
        <v>1700.6708801689304</v>
      </c>
      <c r="U486" s="5">
        <f>BM486*EXP('Capital Market Assumptions'!$B$22+'Capital Market Assumptions'!$B$23*'Random Draws'!T485)</f>
        <v>1532.9446443432796</v>
      </c>
      <c r="V486" s="5">
        <f>BN486*EXP('Capital Market Assumptions'!$B$22+'Capital Market Assumptions'!$B$23*'Random Draws'!U485)</f>
        <v>1708.2612614637931</v>
      </c>
      <c r="X486">
        <f t="shared" si="252"/>
        <v>4.2999999999999261E-2</v>
      </c>
      <c r="Y486">
        <f t="shared" si="253"/>
        <v>1.0600000000000023</v>
      </c>
      <c r="Z486">
        <f t="shared" si="254"/>
        <v>2.0930000000000035</v>
      </c>
      <c r="AA486">
        <f t="shared" si="255"/>
        <v>3.1530000000000058</v>
      </c>
      <c r="AB486">
        <f t="shared" si="256"/>
        <v>4.2659999999999911</v>
      </c>
      <c r="AC486">
        <f t="shared" si="257"/>
        <v>5.3020000000000067</v>
      </c>
      <c r="AD486">
        <f t="shared" si="258"/>
        <v>6.3569999999999993</v>
      </c>
      <c r="AE486">
        <f t="shared" si="259"/>
        <v>7.3900000000000006</v>
      </c>
      <c r="AF486">
        <f t="shared" si="260"/>
        <v>8.3549999999999898</v>
      </c>
      <c r="AG486">
        <f t="shared" si="261"/>
        <v>9.2480000000000047</v>
      </c>
      <c r="AH486">
        <v>9.9540000000000006</v>
      </c>
      <c r="AI486">
        <v>10.536</v>
      </c>
      <c r="AJ486">
        <v>11.061999999999999</v>
      </c>
      <c r="AK486">
        <v>11.587</v>
      </c>
      <c r="AL486">
        <v>12.256</v>
      </c>
      <c r="AM486">
        <v>12.815</v>
      </c>
      <c r="AN486">
        <v>13.287000000000001</v>
      </c>
      <c r="AO486">
        <v>13.785</v>
      </c>
      <c r="AP486">
        <v>14.218999999999999</v>
      </c>
      <c r="AQ486">
        <v>14.718999999999999</v>
      </c>
      <c r="AS486">
        <f t="shared" si="284"/>
        <v>471</v>
      </c>
      <c r="AT486">
        <f t="shared" si="284"/>
        <v>471</v>
      </c>
      <c r="AU486">
        <f t="shared" si="284"/>
        <v>471</v>
      </c>
      <c r="AV486" s="5">
        <f t="shared" si="262"/>
        <v>486.85928458629985</v>
      </c>
      <c r="AW486" s="5">
        <f t="shared" si="263"/>
        <v>583.53309820590903</v>
      </c>
      <c r="AX486" s="5">
        <f t="shared" si="264"/>
        <v>784.37591469060089</v>
      </c>
      <c r="AY486" s="5">
        <f t="shared" si="265"/>
        <v>892.14642411686623</v>
      </c>
      <c r="AZ486" s="5">
        <f t="shared" si="266"/>
        <v>742.88875983989067</v>
      </c>
      <c r="BA486" s="5">
        <f t="shared" si="267"/>
        <v>792.44632275212325</v>
      </c>
      <c r="BB486" s="5">
        <f t="shared" si="268"/>
        <v>814.77882888062936</v>
      </c>
      <c r="BC486" s="5">
        <f t="shared" si="269"/>
        <v>721.44176522331384</v>
      </c>
      <c r="BD486" s="5">
        <f t="shared" si="270"/>
        <v>791.8043454102575</v>
      </c>
      <c r="BE486" s="5">
        <f t="shared" si="271"/>
        <v>841.24770926388464</v>
      </c>
      <c r="BF486" s="5">
        <f t="shared" si="272"/>
        <v>762.55122971351614</v>
      </c>
      <c r="BG486" s="5">
        <f t="shared" si="273"/>
        <v>916.92358116829382</v>
      </c>
      <c r="BH486" s="5">
        <f t="shared" si="274"/>
        <v>1072.296988729948</v>
      </c>
      <c r="BI486" s="5">
        <f t="shared" si="275"/>
        <v>1155.1993947409555</v>
      </c>
      <c r="BJ486" s="5">
        <f t="shared" si="276"/>
        <v>1282.1742578432168</v>
      </c>
      <c r="BK486" s="5">
        <f t="shared" si="277"/>
        <v>1354.7428999882218</v>
      </c>
      <c r="BL486" s="5">
        <f t="shared" si="278"/>
        <v>1460.1861082640748</v>
      </c>
      <c r="BM486" s="5">
        <f t="shared" si="279"/>
        <v>1686.8858801689303</v>
      </c>
      <c r="BN486" s="5">
        <f t="shared" si="280"/>
        <v>1518.7256443432796</v>
      </c>
      <c r="BO486" s="5">
        <f t="shared" si="281"/>
        <v>1693.542261463793</v>
      </c>
    </row>
    <row r="487" spans="1:67" x14ac:dyDescent="0.3">
      <c r="A487">
        <f t="shared" si="282"/>
        <v>483</v>
      </c>
      <c r="B487">
        <f t="shared" si="251"/>
        <v>471</v>
      </c>
      <c r="C487" s="5">
        <f>AU487*EXP('Capital Market Assumptions'!$B$22+'Capital Market Assumptions'!$B$23*'Random Draws'!B486)</f>
        <v>496.96197006753096</v>
      </c>
      <c r="D487" s="5">
        <f>AV487*EXP('Capital Market Assumptions'!$B$22+'Capital Market Assumptions'!$B$23*'Random Draws'!C486)</f>
        <v>528.32562953870797</v>
      </c>
      <c r="E487" s="5">
        <f>AW487*EXP('Capital Market Assumptions'!$B$22+'Capital Market Assumptions'!$B$23*'Random Draws'!D486)</f>
        <v>597.79125449617413</v>
      </c>
      <c r="F487" s="5">
        <f>AX487*EXP('Capital Market Assumptions'!$B$22+'Capital Market Assumptions'!$B$23*'Random Draws'!E486)</f>
        <v>611.55582830467438</v>
      </c>
      <c r="G487" s="5">
        <f>AY487*EXP('Capital Market Assumptions'!$B$22+'Capital Market Assumptions'!$B$23*'Random Draws'!F486)</f>
        <v>679.10351326130785</v>
      </c>
      <c r="H487" s="5">
        <f>AZ487*EXP('Capital Market Assumptions'!$B$22+'Capital Market Assumptions'!$B$23*'Random Draws'!G486)</f>
        <v>936.9741377251122</v>
      </c>
      <c r="I487" s="5">
        <f>BA487*EXP('Capital Market Assumptions'!$B$22+'Capital Market Assumptions'!$B$23*'Random Draws'!H486)</f>
        <v>1115.3105642680005</v>
      </c>
      <c r="J487" s="5">
        <f>BB487*EXP('Capital Market Assumptions'!$B$22+'Capital Market Assumptions'!$B$23*'Random Draws'!I486)</f>
        <v>1230.9222774547459</v>
      </c>
      <c r="K487" s="5">
        <f>BC487*EXP('Capital Market Assumptions'!$B$22+'Capital Market Assumptions'!$B$23*'Random Draws'!J486)</f>
        <v>1389.0133771682627</v>
      </c>
      <c r="L487" s="5">
        <f>BD487*EXP('Capital Market Assumptions'!$B$22+'Capital Market Assumptions'!$B$23*'Random Draws'!K486)</f>
        <v>1259.0753203824136</v>
      </c>
      <c r="M487" s="5">
        <f>BE487*EXP('Capital Market Assumptions'!$B$22+'Capital Market Assumptions'!$B$23*'Random Draws'!L486)</f>
        <v>1149.592748998652</v>
      </c>
      <c r="N487" s="5">
        <f>BF487*EXP('Capital Market Assumptions'!$B$22+'Capital Market Assumptions'!$B$23*'Random Draws'!M486)</f>
        <v>1255.3713915227277</v>
      </c>
      <c r="O487" s="5">
        <f>BG487*EXP('Capital Market Assumptions'!$B$22+'Capital Market Assumptions'!$B$23*'Random Draws'!N486)</f>
        <v>1560.6801567903537</v>
      </c>
      <c r="P487" s="5">
        <f>BH487*EXP('Capital Market Assumptions'!$B$22+'Capital Market Assumptions'!$B$23*'Random Draws'!O486)</f>
        <v>1639.4638504943416</v>
      </c>
      <c r="Q487" s="5">
        <f>BI487*EXP('Capital Market Assumptions'!$B$22+'Capital Market Assumptions'!$B$23*'Random Draws'!P486)</f>
        <v>1419.8428462430995</v>
      </c>
      <c r="R487" s="5">
        <f>BJ487*EXP('Capital Market Assumptions'!$B$22+'Capital Market Assumptions'!$B$23*'Random Draws'!Q486)</f>
        <v>1465.4506664498606</v>
      </c>
      <c r="S487" s="5">
        <f>BK487*EXP('Capital Market Assumptions'!$B$22+'Capital Market Assumptions'!$B$23*'Random Draws'!R486)</f>
        <v>1654.6873209795328</v>
      </c>
      <c r="T487" s="5">
        <f>BL487*EXP('Capital Market Assumptions'!$B$22+'Capital Market Assumptions'!$B$23*'Random Draws'!S486)</f>
        <v>1797.4643813403443</v>
      </c>
      <c r="U487" s="5">
        <f>BM487*EXP('Capital Market Assumptions'!$B$22+'Capital Market Assumptions'!$B$23*'Random Draws'!T486)</f>
        <v>1932.3432476765997</v>
      </c>
      <c r="V487" s="5">
        <f>BN487*EXP('Capital Market Assumptions'!$B$22+'Capital Market Assumptions'!$B$23*'Random Draws'!U486)</f>
        <v>1904.7005333514178</v>
      </c>
      <c r="X487">
        <f t="shared" si="252"/>
        <v>4.2999999999999261E-2</v>
      </c>
      <c r="Y487">
        <f t="shared" si="253"/>
        <v>1.0600000000000023</v>
      </c>
      <c r="Z487">
        <f t="shared" si="254"/>
        <v>2.0930000000000035</v>
      </c>
      <c r="AA487">
        <f t="shared" si="255"/>
        <v>3.1530000000000058</v>
      </c>
      <c r="AB487">
        <f t="shared" si="256"/>
        <v>4.2659999999999911</v>
      </c>
      <c r="AC487">
        <f t="shared" si="257"/>
        <v>5.3020000000000067</v>
      </c>
      <c r="AD487">
        <f t="shared" si="258"/>
        <v>6.3569999999999993</v>
      </c>
      <c r="AE487">
        <f t="shared" si="259"/>
        <v>7.3900000000000006</v>
      </c>
      <c r="AF487">
        <f t="shared" si="260"/>
        <v>8.3549999999999898</v>
      </c>
      <c r="AG487">
        <f t="shared" si="261"/>
        <v>9.2480000000000047</v>
      </c>
      <c r="AH487">
        <v>9.9540000000000006</v>
      </c>
      <c r="AI487">
        <v>10.536</v>
      </c>
      <c r="AJ487">
        <v>11.061999999999999</v>
      </c>
      <c r="AK487">
        <v>11.587</v>
      </c>
      <c r="AL487">
        <v>12.256</v>
      </c>
      <c r="AM487">
        <v>12.815</v>
      </c>
      <c r="AN487">
        <v>13.287000000000001</v>
      </c>
      <c r="AO487">
        <v>13.785</v>
      </c>
      <c r="AP487">
        <v>14.218999999999999</v>
      </c>
      <c r="AQ487">
        <v>14.718999999999999</v>
      </c>
      <c r="AS487">
        <f t="shared" si="284"/>
        <v>471</v>
      </c>
      <c r="AT487">
        <f t="shared" si="284"/>
        <v>471</v>
      </c>
      <c r="AU487">
        <f t="shared" si="284"/>
        <v>471</v>
      </c>
      <c r="AV487" s="5">
        <f t="shared" si="262"/>
        <v>496.91897006753095</v>
      </c>
      <c r="AW487" s="5">
        <f t="shared" si="263"/>
        <v>527.26562953870803</v>
      </c>
      <c r="AX487" s="5">
        <f t="shared" si="264"/>
        <v>595.69825449617417</v>
      </c>
      <c r="AY487" s="5">
        <f t="shared" si="265"/>
        <v>608.40282830467436</v>
      </c>
      <c r="AZ487" s="5">
        <f t="shared" si="266"/>
        <v>674.83751326130789</v>
      </c>
      <c r="BA487" s="5">
        <f t="shared" si="267"/>
        <v>931.67213772511218</v>
      </c>
      <c r="BB487" s="5">
        <f t="shared" si="268"/>
        <v>1108.9535642680005</v>
      </c>
      <c r="BC487" s="5">
        <f t="shared" si="269"/>
        <v>1223.5322774547458</v>
      </c>
      <c r="BD487" s="5">
        <f t="shared" si="270"/>
        <v>1380.6583771682626</v>
      </c>
      <c r="BE487" s="5">
        <f t="shared" si="271"/>
        <v>1249.8273203824135</v>
      </c>
      <c r="BF487" s="5">
        <f t="shared" si="272"/>
        <v>1139.6387489986521</v>
      </c>
      <c r="BG487" s="5">
        <f t="shared" si="273"/>
        <v>1244.8353915227276</v>
      </c>
      <c r="BH487" s="5">
        <f t="shared" si="274"/>
        <v>1549.6181567903539</v>
      </c>
      <c r="BI487" s="5">
        <f t="shared" si="275"/>
        <v>1627.8768504943416</v>
      </c>
      <c r="BJ487" s="5">
        <f t="shared" si="276"/>
        <v>1407.5868462430994</v>
      </c>
      <c r="BK487" s="5">
        <f t="shared" si="277"/>
        <v>1452.6356664498605</v>
      </c>
      <c r="BL487" s="5">
        <f t="shared" si="278"/>
        <v>1641.4003209795328</v>
      </c>
      <c r="BM487" s="5">
        <f t="shared" si="279"/>
        <v>1783.6793813403442</v>
      </c>
      <c r="BN487" s="5">
        <f t="shared" si="280"/>
        <v>1918.1242476765997</v>
      </c>
      <c r="BO487" s="5">
        <f t="shared" si="281"/>
        <v>1889.9815333514177</v>
      </c>
    </row>
    <row r="488" spans="1:67" x14ac:dyDescent="0.3">
      <c r="A488">
        <f t="shared" si="282"/>
        <v>484</v>
      </c>
      <c r="B488">
        <f t="shared" si="251"/>
        <v>471</v>
      </c>
      <c r="C488" s="5">
        <f>AU488*EXP('Capital Market Assumptions'!$B$22+'Capital Market Assumptions'!$B$23*'Random Draws'!B487)</f>
        <v>540.8593357608222</v>
      </c>
      <c r="D488" s="5">
        <f>AV488*EXP('Capital Market Assumptions'!$B$22+'Capital Market Assumptions'!$B$23*'Random Draws'!C487)</f>
        <v>555.8071041997747</v>
      </c>
      <c r="E488" s="5">
        <f>AW488*EXP('Capital Market Assumptions'!$B$22+'Capital Market Assumptions'!$B$23*'Random Draws'!D487)</f>
        <v>639.87735330288513</v>
      </c>
      <c r="F488" s="5">
        <f>AX488*EXP('Capital Market Assumptions'!$B$22+'Capital Market Assumptions'!$B$23*'Random Draws'!E487)</f>
        <v>744.51133982308863</v>
      </c>
      <c r="G488" s="5">
        <f>AY488*EXP('Capital Market Assumptions'!$B$22+'Capital Market Assumptions'!$B$23*'Random Draws'!F487)</f>
        <v>877.14967837131951</v>
      </c>
      <c r="H488" s="5">
        <f>AZ488*EXP('Capital Market Assumptions'!$B$22+'Capital Market Assumptions'!$B$23*'Random Draws'!G487)</f>
        <v>1047.6253587512092</v>
      </c>
      <c r="I488" s="5">
        <f>BA488*EXP('Capital Market Assumptions'!$B$22+'Capital Market Assumptions'!$B$23*'Random Draws'!H487)</f>
        <v>1341.2970745371695</v>
      </c>
      <c r="J488" s="5">
        <f>BB488*EXP('Capital Market Assumptions'!$B$22+'Capital Market Assumptions'!$B$23*'Random Draws'!I487)</f>
        <v>1596.6282163311662</v>
      </c>
      <c r="K488" s="5">
        <f>BC488*EXP('Capital Market Assumptions'!$B$22+'Capital Market Assumptions'!$B$23*'Random Draws'!J487)</f>
        <v>1541.803211627556</v>
      </c>
      <c r="L488" s="5">
        <f>BD488*EXP('Capital Market Assumptions'!$B$22+'Capital Market Assumptions'!$B$23*'Random Draws'!K487)</f>
        <v>1750.7911792643256</v>
      </c>
      <c r="M488" s="5">
        <f>BE488*EXP('Capital Market Assumptions'!$B$22+'Capital Market Assumptions'!$B$23*'Random Draws'!L487)</f>
        <v>1651.6660895419459</v>
      </c>
      <c r="N488" s="5">
        <f>BF488*EXP('Capital Market Assumptions'!$B$22+'Capital Market Assumptions'!$B$23*'Random Draws'!M487)</f>
        <v>1675.8816305097964</v>
      </c>
      <c r="O488" s="5">
        <f>BG488*EXP('Capital Market Assumptions'!$B$22+'Capital Market Assumptions'!$B$23*'Random Draws'!N487)</f>
        <v>1880.9029775584625</v>
      </c>
      <c r="P488" s="5">
        <f>BH488*EXP('Capital Market Assumptions'!$B$22+'Capital Market Assumptions'!$B$23*'Random Draws'!O487)</f>
        <v>1922.5220476271447</v>
      </c>
      <c r="Q488" s="5">
        <f>BI488*EXP('Capital Market Assumptions'!$B$22+'Capital Market Assumptions'!$B$23*'Random Draws'!P487)</f>
        <v>2144.211662173509</v>
      </c>
      <c r="R488" s="5">
        <f>BJ488*EXP('Capital Market Assumptions'!$B$22+'Capital Market Assumptions'!$B$23*'Random Draws'!Q487)</f>
        <v>2537.3928007264358</v>
      </c>
      <c r="S488" s="5">
        <f>BK488*EXP('Capital Market Assumptions'!$B$22+'Capital Market Assumptions'!$B$23*'Random Draws'!R487)</f>
        <v>2290.0335121570147</v>
      </c>
      <c r="T488" s="5">
        <f>BL488*EXP('Capital Market Assumptions'!$B$22+'Capital Market Assumptions'!$B$23*'Random Draws'!S487)</f>
        <v>2292.1656801509853</v>
      </c>
      <c r="U488" s="5">
        <f>BM488*EXP('Capital Market Assumptions'!$B$22+'Capital Market Assumptions'!$B$23*'Random Draws'!T487)</f>
        <v>2732.622664917672</v>
      </c>
      <c r="V488" s="5">
        <f>BN488*EXP('Capital Market Assumptions'!$B$22+'Capital Market Assumptions'!$B$23*'Random Draws'!U487)</f>
        <v>3172.471660040022</v>
      </c>
      <c r="X488">
        <f t="shared" si="252"/>
        <v>4.2999999999999261E-2</v>
      </c>
      <c r="Y488">
        <f t="shared" si="253"/>
        <v>1.0600000000000023</v>
      </c>
      <c r="Z488">
        <f t="shared" si="254"/>
        <v>2.0930000000000035</v>
      </c>
      <c r="AA488">
        <f t="shared" si="255"/>
        <v>3.1530000000000058</v>
      </c>
      <c r="AB488">
        <f t="shared" si="256"/>
        <v>4.2659999999999911</v>
      </c>
      <c r="AC488">
        <f t="shared" si="257"/>
        <v>5.3020000000000067</v>
      </c>
      <c r="AD488">
        <f t="shared" si="258"/>
        <v>6.3569999999999993</v>
      </c>
      <c r="AE488">
        <f t="shared" si="259"/>
        <v>7.3900000000000006</v>
      </c>
      <c r="AF488">
        <f t="shared" si="260"/>
        <v>8.3549999999999898</v>
      </c>
      <c r="AG488">
        <f t="shared" si="261"/>
        <v>9.2480000000000047</v>
      </c>
      <c r="AH488">
        <v>9.9540000000000006</v>
      </c>
      <c r="AI488">
        <v>10.536</v>
      </c>
      <c r="AJ488">
        <v>11.061999999999999</v>
      </c>
      <c r="AK488">
        <v>11.587</v>
      </c>
      <c r="AL488">
        <v>12.256</v>
      </c>
      <c r="AM488">
        <v>12.815</v>
      </c>
      <c r="AN488">
        <v>13.287000000000001</v>
      </c>
      <c r="AO488">
        <v>13.785</v>
      </c>
      <c r="AP488">
        <v>14.218999999999999</v>
      </c>
      <c r="AQ488">
        <v>14.718999999999999</v>
      </c>
      <c r="AS488">
        <f t="shared" si="284"/>
        <v>471</v>
      </c>
      <c r="AT488">
        <f t="shared" si="284"/>
        <v>471</v>
      </c>
      <c r="AU488">
        <f t="shared" si="284"/>
        <v>471</v>
      </c>
      <c r="AV488" s="5">
        <f t="shared" si="262"/>
        <v>540.8163357608222</v>
      </c>
      <c r="AW488" s="5">
        <f t="shared" si="263"/>
        <v>554.74710419977464</v>
      </c>
      <c r="AX488" s="5">
        <f t="shared" si="264"/>
        <v>637.78435330288517</v>
      </c>
      <c r="AY488" s="5">
        <f t="shared" si="265"/>
        <v>741.35833982308861</v>
      </c>
      <c r="AZ488" s="5">
        <f t="shared" si="266"/>
        <v>872.88367837131955</v>
      </c>
      <c r="BA488" s="5">
        <f t="shared" si="267"/>
        <v>1042.3233587512093</v>
      </c>
      <c r="BB488" s="5">
        <f t="shared" si="268"/>
        <v>1334.9400745371695</v>
      </c>
      <c r="BC488" s="5">
        <f t="shared" si="269"/>
        <v>1589.2382163311661</v>
      </c>
      <c r="BD488" s="5">
        <f t="shared" si="270"/>
        <v>1533.448211627556</v>
      </c>
      <c r="BE488" s="5">
        <f t="shared" si="271"/>
        <v>1741.5431792643255</v>
      </c>
      <c r="BF488" s="5">
        <f t="shared" si="272"/>
        <v>1641.7120895419459</v>
      </c>
      <c r="BG488" s="5">
        <f t="shared" si="273"/>
        <v>1665.3456305097964</v>
      </c>
      <c r="BH488" s="5">
        <f t="shared" si="274"/>
        <v>1869.8409775584626</v>
      </c>
      <c r="BI488" s="5">
        <f t="shared" si="275"/>
        <v>1910.9350476271447</v>
      </c>
      <c r="BJ488" s="5">
        <f t="shared" si="276"/>
        <v>2131.9556621735092</v>
      </c>
      <c r="BK488" s="5">
        <f t="shared" si="277"/>
        <v>2524.5778007264357</v>
      </c>
      <c r="BL488" s="5">
        <f t="shared" si="278"/>
        <v>2276.7465121570149</v>
      </c>
      <c r="BM488" s="5">
        <f t="shared" si="279"/>
        <v>2278.3806801509854</v>
      </c>
      <c r="BN488" s="5">
        <f t="shared" si="280"/>
        <v>2718.4036649176719</v>
      </c>
      <c r="BO488" s="5">
        <f t="shared" si="281"/>
        <v>3157.752660040022</v>
      </c>
    </row>
    <row r="489" spans="1:67" x14ac:dyDescent="0.3">
      <c r="A489">
        <f t="shared" si="282"/>
        <v>485</v>
      </c>
      <c r="B489">
        <f t="shared" si="251"/>
        <v>471</v>
      </c>
      <c r="C489" s="5">
        <f>AU489*EXP('Capital Market Assumptions'!$B$22+'Capital Market Assumptions'!$B$23*'Random Draws'!B488)</f>
        <v>570.04329414514473</v>
      </c>
      <c r="D489" s="5">
        <f>AV489*EXP('Capital Market Assumptions'!$B$22+'Capital Market Assumptions'!$B$23*'Random Draws'!C488)</f>
        <v>520.42631157325866</v>
      </c>
      <c r="E489" s="5">
        <f>AW489*EXP('Capital Market Assumptions'!$B$22+'Capital Market Assumptions'!$B$23*'Random Draws'!D488)</f>
        <v>511.17262899358815</v>
      </c>
      <c r="F489" s="5">
        <f>AX489*EXP('Capital Market Assumptions'!$B$22+'Capital Market Assumptions'!$B$23*'Random Draws'!E488)</f>
        <v>509.78572420748981</v>
      </c>
      <c r="G489" s="5">
        <f>AY489*EXP('Capital Market Assumptions'!$B$22+'Capital Market Assumptions'!$B$23*'Random Draws'!F488)</f>
        <v>605.40814633235698</v>
      </c>
      <c r="H489" s="5">
        <f>AZ489*EXP('Capital Market Assumptions'!$B$22+'Capital Market Assumptions'!$B$23*'Random Draws'!G488)</f>
        <v>692.95041383906937</v>
      </c>
      <c r="I489" s="5">
        <f>BA489*EXP('Capital Market Assumptions'!$B$22+'Capital Market Assumptions'!$B$23*'Random Draws'!H488)</f>
        <v>660.0811310491456</v>
      </c>
      <c r="J489" s="5">
        <f>BB489*EXP('Capital Market Assumptions'!$B$22+'Capital Market Assumptions'!$B$23*'Random Draws'!I488)</f>
        <v>710.49626887122361</v>
      </c>
      <c r="K489" s="5">
        <f>BC489*EXP('Capital Market Assumptions'!$B$22+'Capital Market Assumptions'!$B$23*'Random Draws'!J488)</f>
        <v>834.848052860552</v>
      </c>
      <c r="L489" s="5">
        <f>BD489*EXP('Capital Market Assumptions'!$B$22+'Capital Market Assumptions'!$B$23*'Random Draws'!K488)</f>
        <v>967.37560876874807</v>
      </c>
      <c r="M489" s="5">
        <f>BE489*EXP('Capital Market Assumptions'!$B$22+'Capital Market Assumptions'!$B$23*'Random Draws'!L488)</f>
        <v>1047.6532549924966</v>
      </c>
      <c r="N489" s="5">
        <f>BF489*EXP('Capital Market Assumptions'!$B$22+'Capital Market Assumptions'!$B$23*'Random Draws'!M488)</f>
        <v>1208.0643819913166</v>
      </c>
      <c r="O489" s="5">
        <f>BG489*EXP('Capital Market Assumptions'!$B$22+'Capital Market Assumptions'!$B$23*'Random Draws'!N488)</f>
        <v>1576.237500722237</v>
      </c>
      <c r="P489" s="5">
        <f>BH489*EXP('Capital Market Assumptions'!$B$22+'Capital Market Assumptions'!$B$23*'Random Draws'!O488)</f>
        <v>1626.2230826420378</v>
      </c>
      <c r="Q489" s="5">
        <f>BI489*EXP('Capital Market Assumptions'!$B$22+'Capital Market Assumptions'!$B$23*'Random Draws'!P488)</f>
        <v>2110.6611021672793</v>
      </c>
      <c r="R489" s="5">
        <f>BJ489*EXP('Capital Market Assumptions'!$B$22+'Capital Market Assumptions'!$B$23*'Random Draws'!Q488)</f>
        <v>2358.932693471208</v>
      </c>
      <c r="S489" s="5">
        <f>BK489*EXP('Capital Market Assumptions'!$B$22+'Capital Market Assumptions'!$B$23*'Random Draws'!R488)</f>
        <v>2266.2445021324056</v>
      </c>
      <c r="T489" s="5">
        <f>BL489*EXP('Capital Market Assumptions'!$B$22+'Capital Market Assumptions'!$B$23*'Random Draws'!S488)</f>
        <v>2471.6290238660308</v>
      </c>
      <c r="U489" s="5">
        <f>BM489*EXP('Capital Market Assumptions'!$B$22+'Capital Market Assumptions'!$B$23*'Random Draws'!T488)</f>
        <v>2664.8966941749486</v>
      </c>
      <c r="V489" s="5">
        <f>BN489*EXP('Capital Market Assumptions'!$B$22+'Capital Market Assumptions'!$B$23*'Random Draws'!U488)</f>
        <v>3232.4841678233806</v>
      </c>
      <c r="X489">
        <f t="shared" si="252"/>
        <v>4.2999999999999261E-2</v>
      </c>
      <c r="Y489">
        <f t="shared" si="253"/>
        <v>1.0600000000000023</v>
      </c>
      <c r="Z489">
        <f t="shared" si="254"/>
        <v>2.0930000000000035</v>
      </c>
      <c r="AA489">
        <f t="shared" si="255"/>
        <v>3.1530000000000058</v>
      </c>
      <c r="AB489">
        <f t="shared" si="256"/>
        <v>4.2659999999999911</v>
      </c>
      <c r="AC489">
        <f t="shared" si="257"/>
        <v>5.3020000000000067</v>
      </c>
      <c r="AD489">
        <f t="shared" si="258"/>
        <v>6.3569999999999993</v>
      </c>
      <c r="AE489">
        <f t="shared" si="259"/>
        <v>7.3900000000000006</v>
      </c>
      <c r="AF489">
        <f t="shared" si="260"/>
        <v>8.3549999999999898</v>
      </c>
      <c r="AG489">
        <f t="shared" si="261"/>
        <v>9.2480000000000047</v>
      </c>
      <c r="AH489">
        <v>9.9540000000000006</v>
      </c>
      <c r="AI489">
        <v>10.536</v>
      </c>
      <c r="AJ489">
        <v>11.061999999999999</v>
      </c>
      <c r="AK489">
        <v>11.587</v>
      </c>
      <c r="AL489">
        <v>12.256</v>
      </c>
      <c r="AM489">
        <v>12.815</v>
      </c>
      <c r="AN489">
        <v>13.287000000000001</v>
      </c>
      <c r="AO489">
        <v>13.785</v>
      </c>
      <c r="AP489">
        <v>14.218999999999999</v>
      </c>
      <c r="AQ489">
        <v>14.718999999999999</v>
      </c>
      <c r="AS489">
        <f t="shared" si="284"/>
        <v>471</v>
      </c>
      <c r="AT489">
        <f t="shared" si="284"/>
        <v>471</v>
      </c>
      <c r="AU489">
        <f t="shared" si="284"/>
        <v>471</v>
      </c>
      <c r="AV489" s="5">
        <f t="shared" si="262"/>
        <v>570.00029414514472</v>
      </c>
      <c r="AW489" s="5">
        <f t="shared" si="263"/>
        <v>519.3663115732586</v>
      </c>
      <c r="AX489" s="5">
        <f t="shared" si="264"/>
        <v>509.07962899358813</v>
      </c>
      <c r="AY489" s="5">
        <f t="shared" si="265"/>
        <v>506.63272420748979</v>
      </c>
      <c r="AZ489" s="5">
        <f t="shared" si="266"/>
        <v>601.14214633235702</v>
      </c>
      <c r="BA489" s="5">
        <f t="shared" si="267"/>
        <v>687.64841383906935</v>
      </c>
      <c r="BB489" s="5">
        <f t="shared" si="268"/>
        <v>653.72413104914563</v>
      </c>
      <c r="BC489" s="5">
        <f t="shared" si="269"/>
        <v>703.10626887122362</v>
      </c>
      <c r="BD489" s="5">
        <f t="shared" si="270"/>
        <v>826.49305286055198</v>
      </c>
      <c r="BE489" s="5">
        <f t="shared" si="271"/>
        <v>958.12760876874802</v>
      </c>
      <c r="BF489" s="5">
        <f t="shared" si="272"/>
        <v>1037.6992549924967</v>
      </c>
      <c r="BG489" s="5">
        <f t="shared" si="273"/>
        <v>1197.5283819913166</v>
      </c>
      <c r="BH489" s="5">
        <f t="shared" si="274"/>
        <v>1565.1755007222371</v>
      </c>
      <c r="BI489" s="5">
        <f t="shared" si="275"/>
        <v>1614.6360826420378</v>
      </c>
      <c r="BJ489" s="5">
        <f t="shared" si="276"/>
        <v>2098.4051021672794</v>
      </c>
      <c r="BK489" s="5">
        <f t="shared" si="277"/>
        <v>2346.117693471208</v>
      </c>
      <c r="BL489" s="5">
        <f t="shared" si="278"/>
        <v>2252.9575021324058</v>
      </c>
      <c r="BM489" s="5">
        <f t="shared" si="279"/>
        <v>2457.844023866031</v>
      </c>
      <c r="BN489" s="5">
        <f t="shared" si="280"/>
        <v>2650.6776941749486</v>
      </c>
      <c r="BO489" s="5">
        <f t="shared" si="281"/>
        <v>3217.7651678233806</v>
      </c>
    </row>
    <row r="490" spans="1:67" x14ac:dyDescent="0.3">
      <c r="A490">
        <f t="shared" si="282"/>
        <v>486</v>
      </c>
      <c r="B490">
        <f t="shared" si="251"/>
        <v>471</v>
      </c>
      <c r="C490" s="5">
        <f>AU490*EXP('Capital Market Assumptions'!$B$22+'Capital Market Assumptions'!$B$23*'Random Draws'!B489)</f>
        <v>493.15070025700925</v>
      </c>
      <c r="D490" s="5">
        <f>AV490*EXP('Capital Market Assumptions'!$B$22+'Capital Market Assumptions'!$B$23*'Random Draws'!C489)</f>
        <v>583.32663681076599</v>
      </c>
      <c r="E490" s="5">
        <f>AW490*EXP('Capital Market Assumptions'!$B$22+'Capital Market Assumptions'!$B$23*'Random Draws'!D489)</f>
        <v>648.57429176594735</v>
      </c>
      <c r="F490" s="5">
        <f>AX490*EXP('Capital Market Assumptions'!$B$22+'Capital Market Assumptions'!$B$23*'Random Draws'!E489)</f>
        <v>641.43342959514644</v>
      </c>
      <c r="G490" s="5">
        <f>AY490*EXP('Capital Market Assumptions'!$B$22+'Capital Market Assumptions'!$B$23*'Random Draws'!F489)</f>
        <v>691.13723863563553</v>
      </c>
      <c r="H490" s="5">
        <f>AZ490*EXP('Capital Market Assumptions'!$B$22+'Capital Market Assumptions'!$B$23*'Random Draws'!G489)</f>
        <v>660.70735620633627</v>
      </c>
      <c r="I490" s="5">
        <f>BA490*EXP('Capital Market Assumptions'!$B$22+'Capital Market Assumptions'!$B$23*'Random Draws'!H489)</f>
        <v>766.65854245263722</v>
      </c>
      <c r="J490" s="5">
        <f>BB490*EXP('Capital Market Assumptions'!$B$22+'Capital Market Assumptions'!$B$23*'Random Draws'!I489)</f>
        <v>703.07023677418283</v>
      </c>
      <c r="K490" s="5">
        <f>BC490*EXP('Capital Market Assumptions'!$B$22+'Capital Market Assumptions'!$B$23*'Random Draws'!J489)</f>
        <v>600.14303505408407</v>
      </c>
      <c r="L490" s="5">
        <f>BD490*EXP('Capital Market Assumptions'!$B$22+'Capital Market Assumptions'!$B$23*'Random Draws'!K489)</f>
        <v>585.05408623629717</v>
      </c>
      <c r="M490" s="5">
        <f>BE490*EXP('Capital Market Assumptions'!$B$22+'Capital Market Assumptions'!$B$23*'Random Draws'!L489)</f>
        <v>612.43040937795672</v>
      </c>
      <c r="N490" s="5">
        <f>BF490*EXP('Capital Market Assumptions'!$B$22+'Capital Market Assumptions'!$B$23*'Random Draws'!M489)</f>
        <v>816.34529794046773</v>
      </c>
      <c r="O490" s="5">
        <f>BG490*EXP('Capital Market Assumptions'!$B$22+'Capital Market Assumptions'!$B$23*'Random Draws'!N489)</f>
        <v>934.23907901715029</v>
      </c>
      <c r="P490" s="5">
        <f>BH490*EXP('Capital Market Assumptions'!$B$22+'Capital Market Assumptions'!$B$23*'Random Draws'!O489)</f>
        <v>973.15104225848222</v>
      </c>
      <c r="Q490" s="5">
        <f>BI490*EXP('Capital Market Assumptions'!$B$22+'Capital Market Assumptions'!$B$23*'Random Draws'!P489)</f>
        <v>912.45367201022088</v>
      </c>
      <c r="R490" s="5">
        <f>BJ490*EXP('Capital Market Assumptions'!$B$22+'Capital Market Assumptions'!$B$23*'Random Draws'!Q489)</f>
        <v>907.68603047739305</v>
      </c>
      <c r="S490" s="5">
        <f>BK490*EXP('Capital Market Assumptions'!$B$22+'Capital Market Assumptions'!$B$23*'Random Draws'!R489)</f>
        <v>1126.1733589903099</v>
      </c>
      <c r="T490" s="5">
        <f>BL490*EXP('Capital Market Assumptions'!$B$22+'Capital Market Assumptions'!$B$23*'Random Draws'!S489)</f>
        <v>1206.292240109585</v>
      </c>
      <c r="U490" s="5">
        <f>BM490*EXP('Capital Market Assumptions'!$B$22+'Capital Market Assumptions'!$B$23*'Random Draws'!T489)</f>
        <v>1278.4948896918424</v>
      </c>
      <c r="V490" s="5">
        <f>BN490*EXP('Capital Market Assumptions'!$B$22+'Capital Market Assumptions'!$B$23*'Random Draws'!U489)</f>
        <v>1311.8492433137289</v>
      </c>
      <c r="X490">
        <f t="shared" si="252"/>
        <v>4.2999999999999261E-2</v>
      </c>
      <c r="Y490">
        <f t="shared" si="253"/>
        <v>1.0600000000000023</v>
      </c>
      <c r="Z490">
        <f t="shared" si="254"/>
        <v>2.0930000000000035</v>
      </c>
      <c r="AA490">
        <f t="shared" si="255"/>
        <v>3.1530000000000058</v>
      </c>
      <c r="AB490">
        <f t="shared" si="256"/>
        <v>4.2659999999999911</v>
      </c>
      <c r="AC490">
        <f t="shared" si="257"/>
        <v>5.3020000000000067</v>
      </c>
      <c r="AD490">
        <f t="shared" si="258"/>
        <v>6.3569999999999993</v>
      </c>
      <c r="AE490">
        <f t="shared" si="259"/>
        <v>7.3900000000000006</v>
      </c>
      <c r="AF490">
        <f t="shared" si="260"/>
        <v>8.3549999999999898</v>
      </c>
      <c r="AG490">
        <f t="shared" si="261"/>
        <v>9.2480000000000047</v>
      </c>
      <c r="AH490">
        <v>9.9540000000000006</v>
      </c>
      <c r="AI490">
        <v>10.536</v>
      </c>
      <c r="AJ490">
        <v>11.061999999999999</v>
      </c>
      <c r="AK490">
        <v>11.587</v>
      </c>
      <c r="AL490">
        <v>12.256</v>
      </c>
      <c r="AM490">
        <v>12.815</v>
      </c>
      <c r="AN490">
        <v>13.287000000000001</v>
      </c>
      <c r="AO490">
        <v>13.785</v>
      </c>
      <c r="AP490">
        <v>14.218999999999999</v>
      </c>
      <c r="AQ490">
        <v>14.718999999999999</v>
      </c>
      <c r="AS490">
        <f t="shared" si="284"/>
        <v>471</v>
      </c>
      <c r="AT490">
        <f t="shared" si="284"/>
        <v>471</v>
      </c>
      <c r="AU490">
        <f t="shared" si="284"/>
        <v>471</v>
      </c>
      <c r="AV490" s="5">
        <f t="shared" si="262"/>
        <v>493.10770025700924</v>
      </c>
      <c r="AW490" s="5">
        <f t="shared" si="263"/>
        <v>582.26663681076593</v>
      </c>
      <c r="AX490" s="5">
        <f t="shared" si="264"/>
        <v>646.48129176594739</v>
      </c>
      <c r="AY490" s="5">
        <f t="shared" si="265"/>
        <v>638.28042959514642</v>
      </c>
      <c r="AZ490" s="5">
        <f t="shared" si="266"/>
        <v>686.87123863563556</v>
      </c>
      <c r="BA490" s="5">
        <f t="shared" si="267"/>
        <v>655.40535620633625</v>
      </c>
      <c r="BB490" s="5">
        <f t="shared" si="268"/>
        <v>760.30154245263725</v>
      </c>
      <c r="BC490" s="5">
        <f t="shared" si="269"/>
        <v>695.68023677418284</v>
      </c>
      <c r="BD490" s="5">
        <f t="shared" si="270"/>
        <v>591.78803505408405</v>
      </c>
      <c r="BE490" s="5">
        <f t="shared" si="271"/>
        <v>575.80608623629712</v>
      </c>
      <c r="BF490" s="5">
        <f t="shared" si="272"/>
        <v>602.47640937795677</v>
      </c>
      <c r="BG490" s="5">
        <f t="shared" si="273"/>
        <v>805.80929794046779</v>
      </c>
      <c r="BH490" s="5">
        <f t="shared" si="274"/>
        <v>923.17707901715028</v>
      </c>
      <c r="BI490" s="5">
        <f t="shared" si="275"/>
        <v>961.56404225848223</v>
      </c>
      <c r="BJ490" s="5">
        <f t="shared" si="276"/>
        <v>900.19767201022091</v>
      </c>
      <c r="BK490" s="5">
        <f t="shared" si="277"/>
        <v>894.87103047739299</v>
      </c>
      <c r="BL490" s="5">
        <f t="shared" si="278"/>
        <v>1112.8863589903099</v>
      </c>
      <c r="BM490" s="5">
        <f t="shared" si="279"/>
        <v>1192.5072401095849</v>
      </c>
      <c r="BN490" s="5">
        <f t="shared" si="280"/>
        <v>1264.2758896918424</v>
      </c>
      <c r="BO490" s="5">
        <f t="shared" si="281"/>
        <v>1297.1302433137289</v>
      </c>
    </row>
    <row r="491" spans="1:67" x14ac:dyDescent="0.3">
      <c r="A491">
        <f t="shared" si="282"/>
        <v>487</v>
      </c>
      <c r="B491">
        <f t="shared" si="251"/>
        <v>471</v>
      </c>
      <c r="C491" s="5">
        <f>AU491*EXP('Capital Market Assumptions'!$B$22+'Capital Market Assumptions'!$B$23*'Random Draws'!B490)</f>
        <v>524.26670218283266</v>
      </c>
      <c r="D491" s="5">
        <f>AV491*EXP('Capital Market Assumptions'!$B$22+'Capital Market Assumptions'!$B$23*'Random Draws'!C490)</f>
        <v>620.67651017437686</v>
      </c>
      <c r="E491" s="5">
        <f>AW491*EXP('Capital Market Assumptions'!$B$22+'Capital Market Assumptions'!$B$23*'Random Draws'!D490)</f>
        <v>617.67465456561968</v>
      </c>
      <c r="F491" s="5">
        <f>AX491*EXP('Capital Market Assumptions'!$B$22+'Capital Market Assumptions'!$B$23*'Random Draws'!E490)</f>
        <v>815.58075374016414</v>
      </c>
      <c r="G491" s="5">
        <f>AY491*EXP('Capital Market Assumptions'!$B$22+'Capital Market Assumptions'!$B$23*'Random Draws'!F490)</f>
        <v>905.53271980734166</v>
      </c>
      <c r="H491" s="5">
        <f>AZ491*EXP('Capital Market Assumptions'!$B$22+'Capital Market Assumptions'!$B$23*'Random Draws'!G490)</f>
        <v>819.02917231220965</v>
      </c>
      <c r="I491" s="5">
        <f>BA491*EXP('Capital Market Assumptions'!$B$22+'Capital Market Assumptions'!$B$23*'Random Draws'!H490)</f>
        <v>759.23274196459136</v>
      </c>
      <c r="J491" s="5">
        <f>BB491*EXP('Capital Market Assumptions'!$B$22+'Capital Market Assumptions'!$B$23*'Random Draws'!I490)</f>
        <v>655.00729461478238</v>
      </c>
      <c r="K491" s="5">
        <f>BC491*EXP('Capital Market Assumptions'!$B$22+'Capital Market Assumptions'!$B$23*'Random Draws'!J490)</f>
        <v>636.96155105447883</v>
      </c>
      <c r="L491" s="5">
        <f>BD491*EXP('Capital Market Assumptions'!$B$22+'Capital Market Assumptions'!$B$23*'Random Draws'!K490)</f>
        <v>753.27514929774122</v>
      </c>
      <c r="M491" s="5">
        <f>BE491*EXP('Capital Market Assumptions'!$B$22+'Capital Market Assumptions'!$B$23*'Random Draws'!L490)</f>
        <v>809.51379917679799</v>
      </c>
      <c r="N491" s="5">
        <f>BF491*EXP('Capital Market Assumptions'!$B$22+'Capital Market Assumptions'!$B$23*'Random Draws'!M490)</f>
        <v>715.66721696647062</v>
      </c>
      <c r="O491" s="5">
        <f>BG491*EXP('Capital Market Assumptions'!$B$22+'Capital Market Assumptions'!$B$23*'Random Draws'!N490)</f>
        <v>793.71040239394699</v>
      </c>
      <c r="P491" s="5">
        <f>BH491*EXP('Capital Market Assumptions'!$B$22+'Capital Market Assumptions'!$B$23*'Random Draws'!O490)</f>
        <v>867.19180022365197</v>
      </c>
      <c r="Q491" s="5">
        <f>BI491*EXP('Capital Market Assumptions'!$B$22+'Capital Market Assumptions'!$B$23*'Random Draws'!P490)</f>
        <v>1077.9493774483685</v>
      </c>
      <c r="R491" s="5">
        <f>BJ491*EXP('Capital Market Assumptions'!$B$22+'Capital Market Assumptions'!$B$23*'Random Draws'!Q490)</f>
        <v>1399.6916014841936</v>
      </c>
      <c r="S491" s="5">
        <f>BK491*EXP('Capital Market Assumptions'!$B$22+'Capital Market Assumptions'!$B$23*'Random Draws'!R490)</f>
        <v>1727.1650690673496</v>
      </c>
      <c r="T491" s="5">
        <f>BL491*EXP('Capital Market Assumptions'!$B$22+'Capital Market Assumptions'!$B$23*'Random Draws'!S490)</f>
        <v>1975.6726870519326</v>
      </c>
      <c r="U491" s="5">
        <f>BM491*EXP('Capital Market Assumptions'!$B$22+'Capital Market Assumptions'!$B$23*'Random Draws'!T490)</f>
        <v>1998.2219272589307</v>
      </c>
      <c r="V491" s="5">
        <f>BN491*EXP('Capital Market Assumptions'!$B$22+'Capital Market Assumptions'!$B$23*'Random Draws'!U490)</f>
        <v>2385.0187224612619</v>
      </c>
      <c r="X491">
        <f t="shared" si="252"/>
        <v>4.2999999999999261E-2</v>
      </c>
      <c r="Y491">
        <f t="shared" si="253"/>
        <v>1.0600000000000023</v>
      </c>
      <c r="Z491">
        <f t="shared" si="254"/>
        <v>2.0930000000000035</v>
      </c>
      <c r="AA491">
        <f t="shared" si="255"/>
        <v>3.1530000000000058</v>
      </c>
      <c r="AB491">
        <f t="shared" si="256"/>
        <v>4.2659999999999911</v>
      </c>
      <c r="AC491">
        <f t="shared" si="257"/>
        <v>5.3020000000000067</v>
      </c>
      <c r="AD491">
        <f t="shared" si="258"/>
        <v>6.3569999999999993</v>
      </c>
      <c r="AE491">
        <f t="shared" si="259"/>
        <v>7.3900000000000006</v>
      </c>
      <c r="AF491">
        <f t="shared" si="260"/>
        <v>8.3549999999999898</v>
      </c>
      <c r="AG491">
        <f t="shared" si="261"/>
        <v>9.2480000000000047</v>
      </c>
      <c r="AH491">
        <v>9.9540000000000006</v>
      </c>
      <c r="AI491">
        <v>10.536</v>
      </c>
      <c r="AJ491">
        <v>11.061999999999999</v>
      </c>
      <c r="AK491">
        <v>11.587</v>
      </c>
      <c r="AL491">
        <v>12.256</v>
      </c>
      <c r="AM491">
        <v>12.815</v>
      </c>
      <c r="AN491">
        <v>13.287000000000001</v>
      </c>
      <c r="AO491">
        <v>13.785</v>
      </c>
      <c r="AP491">
        <v>14.218999999999999</v>
      </c>
      <c r="AQ491">
        <v>14.718999999999999</v>
      </c>
      <c r="AS491">
        <f t="shared" si="284"/>
        <v>471</v>
      </c>
      <c r="AT491">
        <f t="shared" si="284"/>
        <v>471</v>
      </c>
      <c r="AU491">
        <f t="shared" si="284"/>
        <v>471</v>
      </c>
      <c r="AV491" s="5">
        <f t="shared" si="262"/>
        <v>524.22370218283265</v>
      </c>
      <c r="AW491" s="5">
        <f t="shared" si="263"/>
        <v>619.6165101743768</v>
      </c>
      <c r="AX491" s="5">
        <f t="shared" si="264"/>
        <v>615.58165456561971</v>
      </c>
      <c r="AY491" s="5">
        <f t="shared" si="265"/>
        <v>812.42775374016412</v>
      </c>
      <c r="AZ491" s="5">
        <f t="shared" si="266"/>
        <v>901.2667198073417</v>
      </c>
      <c r="BA491" s="5">
        <f t="shared" si="267"/>
        <v>813.72717231220963</v>
      </c>
      <c r="BB491" s="5">
        <f t="shared" si="268"/>
        <v>752.87574196459138</v>
      </c>
      <c r="BC491" s="5">
        <f t="shared" si="269"/>
        <v>647.6172946147824</v>
      </c>
      <c r="BD491" s="5">
        <f t="shared" si="270"/>
        <v>628.60655105447881</v>
      </c>
      <c r="BE491" s="5">
        <f t="shared" si="271"/>
        <v>744.02714929774118</v>
      </c>
      <c r="BF491" s="5">
        <f t="shared" si="272"/>
        <v>799.55979917679804</v>
      </c>
      <c r="BG491" s="5">
        <f t="shared" si="273"/>
        <v>705.13121696647067</v>
      </c>
      <c r="BH491" s="5">
        <f t="shared" si="274"/>
        <v>782.64840239394698</v>
      </c>
      <c r="BI491" s="5">
        <f t="shared" si="275"/>
        <v>855.60480022365198</v>
      </c>
      <c r="BJ491" s="5">
        <f t="shared" si="276"/>
        <v>1065.6933774483684</v>
      </c>
      <c r="BK491" s="5">
        <f t="shared" si="277"/>
        <v>1386.8766014841935</v>
      </c>
      <c r="BL491" s="5">
        <f t="shared" si="278"/>
        <v>1713.8780690673495</v>
      </c>
      <c r="BM491" s="5">
        <f t="shared" si="279"/>
        <v>1961.8876870519325</v>
      </c>
      <c r="BN491" s="5">
        <f t="shared" si="280"/>
        <v>1984.0029272589306</v>
      </c>
      <c r="BO491" s="5">
        <f t="shared" si="281"/>
        <v>2370.2997224612618</v>
      </c>
    </row>
    <row r="492" spans="1:67" x14ac:dyDescent="0.3">
      <c r="A492">
        <f t="shared" si="282"/>
        <v>488</v>
      </c>
      <c r="B492">
        <f t="shared" si="251"/>
        <v>471</v>
      </c>
      <c r="C492" s="5">
        <f>AU492*EXP('Capital Market Assumptions'!$B$22+'Capital Market Assumptions'!$B$23*'Random Draws'!B491)</f>
        <v>490.84027747864133</v>
      </c>
      <c r="D492" s="5">
        <f>AV492*EXP('Capital Market Assumptions'!$B$22+'Capital Market Assumptions'!$B$23*'Random Draws'!C491)</f>
        <v>519.79921862502408</v>
      </c>
      <c r="E492" s="5">
        <f>AW492*EXP('Capital Market Assumptions'!$B$22+'Capital Market Assumptions'!$B$23*'Random Draws'!D491)</f>
        <v>513.524752258082</v>
      </c>
      <c r="F492" s="5">
        <f>AX492*EXP('Capital Market Assumptions'!$B$22+'Capital Market Assumptions'!$B$23*'Random Draws'!E491)</f>
        <v>635.12013341259001</v>
      </c>
      <c r="G492" s="5">
        <f>AY492*EXP('Capital Market Assumptions'!$B$22+'Capital Market Assumptions'!$B$23*'Random Draws'!F491)</f>
        <v>779.32549714770084</v>
      </c>
      <c r="H492" s="5">
        <f>AZ492*EXP('Capital Market Assumptions'!$B$22+'Capital Market Assumptions'!$B$23*'Random Draws'!G491)</f>
        <v>1011.5344167300335</v>
      </c>
      <c r="I492" s="5">
        <f>BA492*EXP('Capital Market Assumptions'!$B$22+'Capital Market Assumptions'!$B$23*'Random Draws'!H491)</f>
        <v>1069.4257810635015</v>
      </c>
      <c r="J492" s="5">
        <f>BB492*EXP('Capital Market Assumptions'!$B$22+'Capital Market Assumptions'!$B$23*'Random Draws'!I491)</f>
        <v>1109.044668755733</v>
      </c>
      <c r="K492" s="5">
        <f>BC492*EXP('Capital Market Assumptions'!$B$22+'Capital Market Assumptions'!$B$23*'Random Draws'!J491)</f>
        <v>1479.1991010209031</v>
      </c>
      <c r="L492" s="5">
        <f>BD492*EXP('Capital Market Assumptions'!$B$22+'Capital Market Assumptions'!$B$23*'Random Draws'!K491)</f>
        <v>1709.4575189353836</v>
      </c>
      <c r="M492" s="5">
        <f>BE492*EXP('Capital Market Assumptions'!$B$22+'Capital Market Assumptions'!$B$23*'Random Draws'!L491)</f>
        <v>2052.3839187554995</v>
      </c>
      <c r="N492" s="5">
        <f>BF492*EXP('Capital Market Assumptions'!$B$22+'Capital Market Assumptions'!$B$23*'Random Draws'!M491)</f>
        <v>1902.5382671970917</v>
      </c>
      <c r="O492" s="5">
        <f>BG492*EXP('Capital Market Assumptions'!$B$22+'Capital Market Assumptions'!$B$23*'Random Draws'!N491)</f>
        <v>1780.7260088448686</v>
      </c>
      <c r="P492" s="5">
        <f>BH492*EXP('Capital Market Assumptions'!$B$22+'Capital Market Assumptions'!$B$23*'Random Draws'!O491)</f>
        <v>1979.9216507971557</v>
      </c>
      <c r="Q492" s="5">
        <f>BI492*EXP('Capital Market Assumptions'!$B$22+'Capital Market Assumptions'!$B$23*'Random Draws'!P491)</f>
        <v>2419.7183782163302</v>
      </c>
      <c r="R492" s="5">
        <f>BJ492*EXP('Capital Market Assumptions'!$B$22+'Capital Market Assumptions'!$B$23*'Random Draws'!Q491)</f>
        <v>2355.3149967784293</v>
      </c>
      <c r="S492" s="5">
        <f>BK492*EXP('Capital Market Assumptions'!$B$22+'Capital Market Assumptions'!$B$23*'Random Draws'!R491)</f>
        <v>2129.5753492761664</v>
      </c>
      <c r="T492" s="5">
        <f>BL492*EXP('Capital Market Assumptions'!$B$22+'Capital Market Assumptions'!$B$23*'Random Draws'!S491)</f>
        <v>2297.3393281730423</v>
      </c>
      <c r="U492" s="5">
        <f>BM492*EXP('Capital Market Assumptions'!$B$22+'Capital Market Assumptions'!$B$23*'Random Draws'!T491)</f>
        <v>2642.2333404321935</v>
      </c>
      <c r="V492" s="5">
        <f>BN492*EXP('Capital Market Assumptions'!$B$22+'Capital Market Assumptions'!$B$23*'Random Draws'!U491)</f>
        <v>2976.8039847013256</v>
      </c>
      <c r="X492">
        <f t="shared" si="252"/>
        <v>4.2999999999999261E-2</v>
      </c>
      <c r="Y492">
        <f t="shared" si="253"/>
        <v>1.0600000000000023</v>
      </c>
      <c r="Z492">
        <f t="shared" si="254"/>
        <v>2.0930000000000035</v>
      </c>
      <c r="AA492">
        <f t="shared" si="255"/>
        <v>3.1530000000000058</v>
      </c>
      <c r="AB492">
        <f t="shared" si="256"/>
        <v>4.2659999999999911</v>
      </c>
      <c r="AC492">
        <f t="shared" si="257"/>
        <v>5.3020000000000067</v>
      </c>
      <c r="AD492">
        <f t="shared" si="258"/>
        <v>6.3569999999999993</v>
      </c>
      <c r="AE492">
        <f t="shared" si="259"/>
        <v>7.3900000000000006</v>
      </c>
      <c r="AF492">
        <f t="shared" si="260"/>
        <v>8.3549999999999898</v>
      </c>
      <c r="AG492">
        <f t="shared" si="261"/>
        <v>9.2480000000000047</v>
      </c>
      <c r="AH492">
        <v>9.9540000000000006</v>
      </c>
      <c r="AI492">
        <v>10.536</v>
      </c>
      <c r="AJ492">
        <v>11.061999999999999</v>
      </c>
      <c r="AK492">
        <v>11.587</v>
      </c>
      <c r="AL492">
        <v>12.256</v>
      </c>
      <c r="AM492">
        <v>12.815</v>
      </c>
      <c r="AN492">
        <v>13.287000000000001</v>
      </c>
      <c r="AO492">
        <v>13.785</v>
      </c>
      <c r="AP492">
        <v>14.218999999999999</v>
      </c>
      <c r="AQ492">
        <v>14.718999999999999</v>
      </c>
      <c r="AS492">
        <f t="shared" si="284"/>
        <v>471</v>
      </c>
      <c r="AT492">
        <f t="shared" si="284"/>
        <v>471</v>
      </c>
      <c r="AU492">
        <f t="shared" si="284"/>
        <v>471</v>
      </c>
      <c r="AV492" s="5">
        <f t="shared" si="262"/>
        <v>490.79727747864132</v>
      </c>
      <c r="AW492" s="5">
        <f t="shared" si="263"/>
        <v>518.73921862502402</v>
      </c>
      <c r="AX492" s="5">
        <f t="shared" si="264"/>
        <v>511.43175225808199</v>
      </c>
      <c r="AY492" s="5">
        <f t="shared" si="265"/>
        <v>631.96713341258999</v>
      </c>
      <c r="AZ492" s="5">
        <f t="shared" si="266"/>
        <v>775.05949714770088</v>
      </c>
      <c r="BA492" s="5">
        <f t="shared" si="267"/>
        <v>1006.2324167300335</v>
      </c>
      <c r="BB492" s="5">
        <f t="shared" si="268"/>
        <v>1063.0687810635015</v>
      </c>
      <c r="BC492" s="5">
        <f t="shared" si="269"/>
        <v>1101.6546687557329</v>
      </c>
      <c r="BD492" s="5">
        <f t="shared" si="270"/>
        <v>1470.8441010209031</v>
      </c>
      <c r="BE492" s="5">
        <f t="shared" si="271"/>
        <v>1700.2095189353836</v>
      </c>
      <c r="BF492" s="5">
        <f t="shared" si="272"/>
        <v>2042.4299187554996</v>
      </c>
      <c r="BG492" s="5">
        <f t="shared" si="273"/>
        <v>1892.0022671970917</v>
      </c>
      <c r="BH492" s="5">
        <f t="shared" si="274"/>
        <v>1769.6640088448687</v>
      </c>
      <c r="BI492" s="5">
        <f t="shared" si="275"/>
        <v>1968.3346507971557</v>
      </c>
      <c r="BJ492" s="5">
        <f t="shared" si="276"/>
        <v>2407.4623782163303</v>
      </c>
      <c r="BK492" s="5">
        <f t="shared" si="277"/>
        <v>2342.4999967784292</v>
      </c>
      <c r="BL492" s="5">
        <f t="shared" si="278"/>
        <v>2116.2883492761666</v>
      </c>
      <c r="BM492" s="5">
        <f t="shared" si="279"/>
        <v>2283.5543281730424</v>
      </c>
      <c r="BN492" s="5">
        <f t="shared" si="280"/>
        <v>2628.0143404321934</v>
      </c>
      <c r="BO492" s="5">
        <f t="shared" si="281"/>
        <v>2962.0849847013255</v>
      </c>
    </row>
    <row r="493" spans="1:67" x14ac:dyDescent="0.3">
      <c r="A493">
        <f t="shared" si="282"/>
        <v>489</v>
      </c>
      <c r="B493">
        <f t="shared" si="251"/>
        <v>471</v>
      </c>
      <c r="C493" s="5">
        <f>AU493*EXP('Capital Market Assumptions'!$B$22+'Capital Market Assumptions'!$B$23*'Random Draws'!B492)</f>
        <v>518.31520983456062</v>
      </c>
      <c r="D493" s="5">
        <f>AV493*EXP('Capital Market Assumptions'!$B$22+'Capital Market Assumptions'!$B$23*'Random Draws'!C492)</f>
        <v>709.39759454228431</v>
      </c>
      <c r="E493" s="5">
        <f>AW493*EXP('Capital Market Assumptions'!$B$22+'Capital Market Assumptions'!$B$23*'Random Draws'!D492)</f>
        <v>683.02622699321932</v>
      </c>
      <c r="F493" s="5">
        <f>AX493*EXP('Capital Market Assumptions'!$B$22+'Capital Market Assumptions'!$B$23*'Random Draws'!E492)</f>
        <v>897.54520893532447</v>
      </c>
      <c r="G493" s="5">
        <f>AY493*EXP('Capital Market Assumptions'!$B$22+'Capital Market Assumptions'!$B$23*'Random Draws'!F492)</f>
        <v>898.76780582850006</v>
      </c>
      <c r="H493" s="5">
        <f>AZ493*EXP('Capital Market Assumptions'!$B$22+'Capital Market Assumptions'!$B$23*'Random Draws'!G492)</f>
        <v>957.69622352111389</v>
      </c>
      <c r="I493" s="5">
        <f>BA493*EXP('Capital Market Assumptions'!$B$22+'Capital Market Assumptions'!$B$23*'Random Draws'!H492)</f>
        <v>1071.9369648990166</v>
      </c>
      <c r="J493" s="5">
        <f>BB493*EXP('Capital Market Assumptions'!$B$22+'Capital Market Assumptions'!$B$23*'Random Draws'!I492)</f>
        <v>1084.4219845420193</v>
      </c>
      <c r="K493" s="5">
        <f>BC493*EXP('Capital Market Assumptions'!$B$22+'Capital Market Assumptions'!$B$23*'Random Draws'!J492)</f>
        <v>1087.0755630042388</v>
      </c>
      <c r="L493" s="5">
        <f>BD493*EXP('Capital Market Assumptions'!$B$22+'Capital Market Assumptions'!$B$23*'Random Draws'!K492)</f>
        <v>1123.4470981534523</v>
      </c>
      <c r="M493" s="5">
        <f>BE493*EXP('Capital Market Assumptions'!$B$22+'Capital Market Assumptions'!$B$23*'Random Draws'!L492)</f>
        <v>1194.9456940708826</v>
      </c>
      <c r="N493" s="5">
        <f>BF493*EXP('Capital Market Assumptions'!$B$22+'Capital Market Assumptions'!$B$23*'Random Draws'!M492)</f>
        <v>983.19402752803717</v>
      </c>
      <c r="O493" s="5">
        <f>BG493*EXP('Capital Market Assumptions'!$B$22+'Capital Market Assumptions'!$B$23*'Random Draws'!N492)</f>
        <v>999.39750233983671</v>
      </c>
      <c r="P493" s="5">
        <f>BH493*EXP('Capital Market Assumptions'!$B$22+'Capital Market Assumptions'!$B$23*'Random Draws'!O492)</f>
        <v>1032.2515991205917</v>
      </c>
      <c r="Q493" s="5">
        <f>BI493*EXP('Capital Market Assumptions'!$B$22+'Capital Market Assumptions'!$B$23*'Random Draws'!P492)</f>
        <v>912.70655531113971</v>
      </c>
      <c r="R493" s="5">
        <f>BJ493*EXP('Capital Market Assumptions'!$B$22+'Capital Market Assumptions'!$B$23*'Random Draws'!Q492)</f>
        <v>831.44568526217279</v>
      </c>
      <c r="S493" s="5">
        <f>BK493*EXP('Capital Market Assumptions'!$B$22+'Capital Market Assumptions'!$B$23*'Random Draws'!R492)</f>
        <v>856.08792570770458</v>
      </c>
      <c r="T493" s="5">
        <f>BL493*EXP('Capital Market Assumptions'!$B$22+'Capital Market Assumptions'!$B$23*'Random Draws'!S492)</f>
        <v>748.26482334741661</v>
      </c>
      <c r="U493" s="5">
        <f>BM493*EXP('Capital Market Assumptions'!$B$22+'Capital Market Assumptions'!$B$23*'Random Draws'!T492)</f>
        <v>900.26907968943704</v>
      </c>
      <c r="V493" s="5">
        <f>BN493*EXP('Capital Market Assumptions'!$B$22+'Capital Market Assumptions'!$B$23*'Random Draws'!U492)</f>
        <v>1032.7479108969994</v>
      </c>
      <c r="X493">
        <f t="shared" si="252"/>
        <v>4.2999999999999261E-2</v>
      </c>
      <c r="Y493">
        <f t="shared" si="253"/>
        <v>1.0600000000000023</v>
      </c>
      <c r="Z493">
        <f t="shared" si="254"/>
        <v>2.0930000000000035</v>
      </c>
      <c r="AA493">
        <f t="shared" si="255"/>
        <v>3.1530000000000058</v>
      </c>
      <c r="AB493">
        <f t="shared" si="256"/>
        <v>4.2659999999999911</v>
      </c>
      <c r="AC493">
        <f t="shared" si="257"/>
        <v>5.3020000000000067</v>
      </c>
      <c r="AD493">
        <f t="shared" si="258"/>
        <v>6.3569999999999993</v>
      </c>
      <c r="AE493">
        <f t="shared" si="259"/>
        <v>7.3900000000000006</v>
      </c>
      <c r="AF493">
        <f t="shared" si="260"/>
        <v>8.3549999999999898</v>
      </c>
      <c r="AG493">
        <f t="shared" si="261"/>
        <v>9.2480000000000047</v>
      </c>
      <c r="AH493">
        <v>9.9540000000000006</v>
      </c>
      <c r="AI493">
        <v>10.536</v>
      </c>
      <c r="AJ493">
        <v>11.061999999999999</v>
      </c>
      <c r="AK493">
        <v>11.587</v>
      </c>
      <c r="AL493">
        <v>12.256</v>
      </c>
      <c r="AM493">
        <v>12.815</v>
      </c>
      <c r="AN493">
        <v>13.287000000000001</v>
      </c>
      <c r="AO493">
        <v>13.785</v>
      </c>
      <c r="AP493">
        <v>14.218999999999999</v>
      </c>
      <c r="AQ493">
        <v>14.718999999999999</v>
      </c>
      <c r="AS493">
        <f t="shared" si="284"/>
        <v>471</v>
      </c>
      <c r="AT493">
        <f t="shared" si="284"/>
        <v>471</v>
      </c>
      <c r="AU493">
        <f t="shared" si="284"/>
        <v>471</v>
      </c>
      <c r="AV493" s="5">
        <f t="shared" si="262"/>
        <v>518.27220983456061</v>
      </c>
      <c r="AW493" s="5">
        <f t="shared" si="263"/>
        <v>708.33759454228425</v>
      </c>
      <c r="AX493" s="5">
        <f t="shared" si="264"/>
        <v>680.93322699321936</v>
      </c>
      <c r="AY493" s="5">
        <f t="shared" si="265"/>
        <v>894.39220893532445</v>
      </c>
      <c r="AZ493" s="5">
        <f t="shared" si="266"/>
        <v>894.5018058285001</v>
      </c>
      <c r="BA493" s="5">
        <f t="shared" si="267"/>
        <v>952.39422352111387</v>
      </c>
      <c r="BB493" s="5">
        <f t="shared" si="268"/>
        <v>1065.5799648990167</v>
      </c>
      <c r="BC493" s="5">
        <f t="shared" si="269"/>
        <v>1077.0319845420192</v>
      </c>
      <c r="BD493" s="5">
        <f t="shared" si="270"/>
        <v>1078.7205630042388</v>
      </c>
      <c r="BE493" s="5">
        <f t="shared" si="271"/>
        <v>1114.1990981534523</v>
      </c>
      <c r="BF493" s="5">
        <f t="shared" si="272"/>
        <v>1184.9916940708827</v>
      </c>
      <c r="BG493" s="5">
        <f t="shared" si="273"/>
        <v>972.65802752803722</v>
      </c>
      <c r="BH493" s="5">
        <f t="shared" si="274"/>
        <v>988.33550233983669</v>
      </c>
      <c r="BI493" s="5">
        <f t="shared" si="275"/>
        <v>1020.6645991205917</v>
      </c>
      <c r="BJ493" s="5">
        <f t="shared" si="276"/>
        <v>900.45055531113974</v>
      </c>
      <c r="BK493" s="5">
        <f t="shared" si="277"/>
        <v>818.63068526217273</v>
      </c>
      <c r="BL493" s="5">
        <f t="shared" si="278"/>
        <v>842.80092570770455</v>
      </c>
      <c r="BM493" s="5">
        <f t="shared" si="279"/>
        <v>734.47982334741664</v>
      </c>
      <c r="BN493" s="5">
        <f t="shared" si="280"/>
        <v>886.05007968943698</v>
      </c>
      <c r="BO493" s="5">
        <f t="shared" si="281"/>
        <v>1018.0289108969994</v>
      </c>
    </row>
    <row r="494" spans="1:67" x14ac:dyDescent="0.3">
      <c r="A494">
        <f t="shared" si="282"/>
        <v>490</v>
      </c>
      <c r="B494">
        <f t="shared" si="251"/>
        <v>471</v>
      </c>
      <c r="C494" s="5">
        <f>AU494*EXP('Capital Market Assumptions'!$B$22+'Capital Market Assumptions'!$B$23*'Random Draws'!B493)</f>
        <v>531.16615812032546</v>
      </c>
      <c r="D494" s="5">
        <f>AV494*EXP('Capital Market Assumptions'!$B$22+'Capital Market Assumptions'!$B$23*'Random Draws'!C493)</f>
        <v>609.81682700898625</v>
      </c>
      <c r="E494" s="5">
        <f>AW494*EXP('Capital Market Assumptions'!$B$22+'Capital Market Assumptions'!$B$23*'Random Draws'!D493)</f>
        <v>626.34315949623874</v>
      </c>
      <c r="F494" s="5">
        <f>AX494*EXP('Capital Market Assumptions'!$B$22+'Capital Market Assumptions'!$B$23*'Random Draws'!E493)</f>
        <v>631.2204370749073</v>
      </c>
      <c r="G494" s="5">
        <f>AY494*EXP('Capital Market Assumptions'!$B$22+'Capital Market Assumptions'!$B$23*'Random Draws'!F493)</f>
        <v>755.83911718184277</v>
      </c>
      <c r="H494" s="5">
        <f>AZ494*EXP('Capital Market Assumptions'!$B$22+'Capital Market Assumptions'!$B$23*'Random Draws'!G493)</f>
        <v>687.25045062123434</v>
      </c>
      <c r="I494" s="5">
        <f>BA494*EXP('Capital Market Assumptions'!$B$22+'Capital Market Assumptions'!$B$23*'Random Draws'!H493)</f>
        <v>764.39673884938679</v>
      </c>
      <c r="J494" s="5">
        <f>BB494*EXP('Capital Market Assumptions'!$B$22+'Capital Market Assumptions'!$B$23*'Random Draws'!I493)</f>
        <v>747.680423681138</v>
      </c>
      <c r="K494" s="5">
        <f>BC494*EXP('Capital Market Assumptions'!$B$22+'Capital Market Assumptions'!$B$23*'Random Draws'!J493)</f>
        <v>761.51181991177111</v>
      </c>
      <c r="L494" s="5">
        <f>BD494*EXP('Capital Market Assumptions'!$B$22+'Capital Market Assumptions'!$B$23*'Random Draws'!K493)</f>
        <v>792.73725862527886</v>
      </c>
      <c r="M494" s="5">
        <f>BE494*EXP('Capital Market Assumptions'!$B$22+'Capital Market Assumptions'!$B$23*'Random Draws'!L493)</f>
        <v>888.715267544678</v>
      </c>
      <c r="N494" s="5">
        <f>BF494*EXP('Capital Market Assumptions'!$B$22+'Capital Market Assumptions'!$B$23*'Random Draws'!M493)</f>
        <v>1138.5241794399321</v>
      </c>
      <c r="O494" s="5">
        <f>BG494*EXP('Capital Market Assumptions'!$B$22+'Capital Market Assumptions'!$B$23*'Random Draws'!N493)</f>
        <v>1230.9701734129146</v>
      </c>
      <c r="P494" s="5">
        <f>BH494*EXP('Capital Market Assumptions'!$B$22+'Capital Market Assumptions'!$B$23*'Random Draws'!O493)</f>
        <v>1682.5843172128591</v>
      </c>
      <c r="Q494" s="5">
        <f>BI494*EXP('Capital Market Assumptions'!$B$22+'Capital Market Assumptions'!$B$23*'Random Draws'!P493)</f>
        <v>1945.0100942072263</v>
      </c>
      <c r="R494" s="5">
        <f>BJ494*EXP('Capital Market Assumptions'!$B$22+'Capital Market Assumptions'!$B$23*'Random Draws'!Q493)</f>
        <v>2664.4010569726424</v>
      </c>
      <c r="S494" s="5">
        <f>BK494*EXP('Capital Market Assumptions'!$B$22+'Capital Market Assumptions'!$B$23*'Random Draws'!R493)</f>
        <v>3041.4096742013016</v>
      </c>
      <c r="T494" s="5">
        <f>BL494*EXP('Capital Market Assumptions'!$B$22+'Capital Market Assumptions'!$B$23*'Random Draws'!S493)</f>
        <v>2574.4011939750308</v>
      </c>
      <c r="U494" s="5">
        <f>BM494*EXP('Capital Market Assumptions'!$B$22+'Capital Market Assumptions'!$B$23*'Random Draws'!T493)</f>
        <v>3041.3768965864342</v>
      </c>
      <c r="V494" s="5">
        <f>BN494*EXP('Capital Market Assumptions'!$B$22+'Capital Market Assumptions'!$B$23*'Random Draws'!U493)</f>
        <v>3065.0953021890818</v>
      </c>
      <c r="X494">
        <f t="shared" si="252"/>
        <v>4.2999999999999261E-2</v>
      </c>
      <c r="Y494">
        <f t="shared" si="253"/>
        <v>1.0600000000000023</v>
      </c>
      <c r="Z494">
        <f t="shared" si="254"/>
        <v>2.0930000000000035</v>
      </c>
      <c r="AA494">
        <f t="shared" si="255"/>
        <v>3.1530000000000058</v>
      </c>
      <c r="AB494">
        <f t="shared" si="256"/>
        <v>4.2659999999999911</v>
      </c>
      <c r="AC494">
        <f t="shared" si="257"/>
        <v>5.3020000000000067</v>
      </c>
      <c r="AD494">
        <f t="shared" si="258"/>
        <v>6.3569999999999993</v>
      </c>
      <c r="AE494">
        <f t="shared" si="259"/>
        <v>7.3900000000000006</v>
      </c>
      <c r="AF494">
        <f t="shared" si="260"/>
        <v>8.3549999999999898</v>
      </c>
      <c r="AG494">
        <f t="shared" si="261"/>
        <v>9.2480000000000047</v>
      </c>
      <c r="AH494">
        <v>9.9540000000000006</v>
      </c>
      <c r="AI494">
        <v>10.536</v>
      </c>
      <c r="AJ494">
        <v>11.061999999999999</v>
      </c>
      <c r="AK494">
        <v>11.587</v>
      </c>
      <c r="AL494">
        <v>12.256</v>
      </c>
      <c r="AM494">
        <v>12.815</v>
      </c>
      <c r="AN494">
        <v>13.287000000000001</v>
      </c>
      <c r="AO494">
        <v>13.785</v>
      </c>
      <c r="AP494">
        <v>14.218999999999999</v>
      </c>
      <c r="AQ494">
        <v>14.718999999999999</v>
      </c>
      <c r="AS494">
        <f t="shared" si="284"/>
        <v>471</v>
      </c>
      <c r="AT494">
        <f t="shared" si="284"/>
        <v>471</v>
      </c>
      <c r="AU494">
        <f t="shared" si="284"/>
        <v>471</v>
      </c>
      <c r="AV494" s="5">
        <f t="shared" si="262"/>
        <v>531.12315812032546</v>
      </c>
      <c r="AW494" s="5">
        <f t="shared" si="263"/>
        <v>608.75682700898619</v>
      </c>
      <c r="AX494" s="5">
        <f t="shared" si="264"/>
        <v>624.25015949623878</v>
      </c>
      <c r="AY494" s="5">
        <f t="shared" si="265"/>
        <v>628.06743707490728</v>
      </c>
      <c r="AZ494" s="5">
        <f t="shared" si="266"/>
        <v>751.5731171818428</v>
      </c>
      <c r="BA494" s="5">
        <f t="shared" si="267"/>
        <v>681.94845062123431</v>
      </c>
      <c r="BB494" s="5">
        <f t="shared" si="268"/>
        <v>758.03973884938682</v>
      </c>
      <c r="BC494" s="5">
        <f t="shared" si="269"/>
        <v>740.29042368113801</v>
      </c>
      <c r="BD494" s="5">
        <f t="shared" si="270"/>
        <v>753.15681991177109</v>
      </c>
      <c r="BE494" s="5">
        <f t="shared" si="271"/>
        <v>783.48925862527881</v>
      </c>
      <c r="BF494" s="5">
        <f t="shared" si="272"/>
        <v>878.76126754467805</v>
      </c>
      <c r="BG494" s="5">
        <f t="shared" si="273"/>
        <v>1127.9881794399321</v>
      </c>
      <c r="BH494" s="5">
        <f t="shared" si="274"/>
        <v>1219.9081734129147</v>
      </c>
      <c r="BI494" s="5">
        <f t="shared" si="275"/>
        <v>1670.9973172128591</v>
      </c>
      <c r="BJ494" s="5">
        <f t="shared" si="276"/>
        <v>1932.7540942072262</v>
      </c>
      <c r="BK494" s="5">
        <f t="shared" si="277"/>
        <v>2651.5860569726424</v>
      </c>
      <c r="BL494" s="5">
        <f t="shared" si="278"/>
        <v>3028.1226742013018</v>
      </c>
      <c r="BM494" s="5">
        <f t="shared" si="279"/>
        <v>2560.6161939750309</v>
      </c>
      <c r="BN494" s="5">
        <f t="shared" si="280"/>
        <v>3027.1578965864342</v>
      </c>
      <c r="BO494" s="5">
        <f t="shared" si="281"/>
        <v>3050.3763021890818</v>
      </c>
    </row>
    <row r="495" spans="1:67" x14ac:dyDescent="0.3">
      <c r="A495">
        <f t="shared" si="282"/>
        <v>491</v>
      </c>
      <c r="B495">
        <f t="shared" si="251"/>
        <v>471</v>
      </c>
      <c r="C495" s="5">
        <f>AU495*EXP('Capital Market Assumptions'!$B$22+'Capital Market Assumptions'!$B$23*'Random Draws'!B494)</f>
        <v>469.68052266222367</v>
      </c>
      <c r="D495" s="5">
        <f>AV495*EXP('Capital Market Assumptions'!$B$22+'Capital Market Assumptions'!$B$23*'Random Draws'!C494)</f>
        <v>539.71102351408308</v>
      </c>
      <c r="E495" s="5">
        <f>AW495*EXP('Capital Market Assumptions'!$B$22+'Capital Market Assumptions'!$B$23*'Random Draws'!D494)</f>
        <v>637.98793453681071</v>
      </c>
      <c r="F495" s="5">
        <f>AX495*EXP('Capital Market Assumptions'!$B$22+'Capital Market Assumptions'!$B$23*'Random Draws'!E494)</f>
        <v>796.78523597441813</v>
      </c>
      <c r="G495" s="5">
        <f>AY495*EXP('Capital Market Assumptions'!$B$22+'Capital Market Assumptions'!$B$23*'Random Draws'!F494)</f>
        <v>905.07732297224698</v>
      </c>
      <c r="H495" s="5">
        <f>AZ495*EXP('Capital Market Assumptions'!$B$22+'Capital Market Assumptions'!$B$23*'Random Draws'!G494)</f>
        <v>904.04763971209752</v>
      </c>
      <c r="I495" s="5">
        <f>BA495*EXP('Capital Market Assumptions'!$B$22+'Capital Market Assumptions'!$B$23*'Random Draws'!H494)</f>
        <v>1021.2710628139986</v>
      </c>
      <c r="J495" s="5">
        <f>BB495*EXP('Capital Market Assumptions'!$B$22+'Capital Market Assumptions'!$B$23*'Random Draws'!I494)</f>
        <v>1065.9099887748193</v>
      </c>
      <c r="K495" s="5">
        <f>BC495*EXP('Capital Market Assumptions'!$B$22+'Capital Market Assumptions'!$B$23*'Random Draws'!J494)</f>
        <v>1057.8458084009042</v>
      </c>
      <c r="L495" s="5">
        <f>BD495*EXP('Capital Market Assumptions'!$B$22+'Capital Market Assumptions'!$B$23*'Random Draws'!K494)</f>
        <v>987.70211127372545</v>
      </c>
      <c r="M495" s="5">
        <f>BE495*EXP('Capital Market Assumptions'!$B$22+'Capital Market Assumptions'!$B$23*'Random Draws'!L494)</f>
        <v>945.1552950515819</v>
      </c>
      <c r="N495" s="5">
        <f>BF495*EXP('Capital Market Assumptions'!$B$22+'Capital Market Assumptions'!$B$23*'Random Draws'!M494)</f>
        <v>871.12391037462214</v>
      </c>
      <c r="O495" s="5">
        <f>BG495*EXP('Capital Market Assumptions'!$B$22+'Capital Market Assumptions'!$B$23*'Random Draws'!N494)</f>
        <v>1093.183814524288</v>
      </c>
      <c r="P495" s="5">
        <f>BH495*EXP('Capital Market Assumptions'!$B$22+'Capital Market Assumptions'!$B$23*'Random Draws'!O494)</f>
        <v>1264.4505489225351</v>
      </c>
      <c r="Q495" s="5">
        <f>BI495*EXP('Capital Market Assumptions'!$B$22+'Capital Market Assumptions'!$B$23*'Random Draws'!P494)</f>
        <v>1255.0540506938826</v>
      </c>
      <c r="R495" s="5">
        <f>BJ495*EXP('Capital Market Assumptions'!$B$22+'Capital Market Assumptions'!$B$23*'Random Draws'!Q494)</f>
        <v>1672.7399230314934</v>
      </c>
      <c r="S495" s="5">
        <f>BK495*EXP('Capital Market Assumptions'!$B$22+'Capital Market Assumptions'!$B$23*'Random Draws'!R494)</f>
        <v>2258.8211818926352</v>
      </c>
      <c r="T495" s="5">
        <f>BL495*EXP('Capital Market Assumptions'!$B$22+'Capital Market Assumptions'!$B$23*'Random Draws'!S494)</f>
        <v>2538.5111902777908</v>
      </c>
      <c r="U495" s="5">
        <f>BM495*EXP('Capital Market Assumptions'!$B$22+'Capital Market Assumptions'!$B$23*'Random Draws'!T494)</f>
        <v>2837.023172343107</v>
      </c>
      <c r="V495" s="5">
        <f>BN495*EXP('Capital Market Assumptions'!$B$22+'Capital Market Assumptions'!$B$23*'Random Draws'!U494)</f>
        <v>3002.1044785808026</v>
      </c>
      <c r="X495">
        <f t="shared" si="252"/>
        <v>4.2999999999999261E-2</v>
      </c>
      <c r="Y495">
        <f t="shared" si="253"/>
        <v>1.0600000000000023</v>
      </c>
      <c r="Z495">
        <f t="shared" si="254"/>
        <v>2.0930000000000035</v>
      </c>
      <c r="AA495">
        <f t="shared" si="255"/>
        <v>3.1530000000000058</v>
      </c>
      <c r="AB495">
        <f t="shared" si="256"/>
        <v>4.2659999999999911</v>
      </c>
      <c r="AC495">
        <f t="shared" si="257"/>
        <v>5.3020000000000067</v>
      </c>
      <c r="AD495">
        <f t="shared" si="258"/>
        <v>6.3569999999999993</v>
      </c>
      <c r="AE495">
        <f t="shared" si="259"/>
        <v>7.3900000000000006</v>
      </c>
      <c r="AF495">
        <f t="shared" si="260"/>
        <v>8.3549999999999898</v>
      </c>
      <c r="AG495">
        <f t="shared" si="261"/>
        <v>9.2480000000000047</v>
      </c>
      <c r="AH495">
        <v>9.9540000000000006</v>
      </c>
      <c r="AI495">
        <v>10.536</v>
      </c>
      <c r="AJ495">
        <v>11.061999999999999</v>
      </c>
      <c r="AK495">
        <v>11.587</v>
      </c>
      <c r="AL495">
        <v>12.256</v>
      </c>
      <c r="AM495">
        <v>12.815</v>
      </c>
      <c r="AN495">
        <v>13.287000000000001</v>
      </c>
      <c r="AO495">
        <v>13.785</v>
      </c>
      <c r="AP495">
        <v>14.218999999999999</v>
      </c>
      <c r="AQ495">
        <v>14.718999999999999</v>
      </c>
      <c r="AS495">
        <f t="shared" si="284"/>
        <v>471</v>
      </c>
      <c r="AT495">
        <f t="shared" si="284"/>
        <v>471</v>
      </c>
      <c r="AU495">
        <f t="shared" si="284"/>
        <v>471</v>
      </c>
      <c r="AV495" s="5">
        <f t="shared" si="262"/>
        <v>469.63752266222366</v>
      </c>
      <c r="AW495" s="5">
        <f t="shared" si="263"/>
        <v>538.65102351408314</v>
      </c>
      <c r="AX495" s="5">
        <f t="shared" si="264"/>
        <v>635.89493453681075</v>
      </c>
      <c r="AY495" s="5">
        <f t="shared" si="265"/>
        <v>793.63223597441811</v>
      </c>
      <c r="AZ495" s="5">
        <f t="shared" si="266"/>
        <v>900.81132297224701</v>
      </c>
      <c r="BA495" s="5">
        <f t="shared" si="267"/>
        <v>898.7456397120975</v>
      </c>
      <c r="BB495" s="5">
        <f t="shared" si="268"/>
        <v>1014.9140628139986</v>
      </c>
      <c r="BC495" s="5">
        <f t="shared" si="269"/>
        <v>1058.5199887748192</v>
      </c>
      <c r="BD495" s="5">
        <f t="shared" si="270"/>
        <v>1049.4908084009041</v>
      </c>
      <c r="BE495" s="5">
        <f t="shared" si="271"/>
        <v>978.4541112737254</v>
      </c>
      <c r="BF495" s="5">
        <f t="shared" si="272"/>
        <v>935.20129505158195</v>
      </c>
      <c r="BG495" s="5">
        <f t="shared" si="273"/>
        <v>860.5879103746222</v>
      </c>
      <c r="BH495" s="5">
        <f t="shared" si="274"/>
        <v>1082.1218145242881</v>
      </c>
      <c r="BI495" s="5">
        <f t="shared" si="275"/>
        <v>1252.8635489225351</v>
      </c>
      <c r="BJ495" s="5">
        <f t="shared" si="276"/>
        <v>1242.7980506938825</v>
      </c>
      <c r="BK495" s="5">
        <f t="shared" si="277"/>
        <v>1659.9249230314933</v>
      </c>
      <c r="BL495" s="5">
        <f t="shared" si="278"/>
        <v>2245.5341818926354</v>
      </c>
      <c r="BM495" s="5">
        <f t="shared" si="279"/>
        <v>2524.7261902777909</v>
      </c>
      <c r="BN495" s="5">
        <f t="shared" si="280"/>
        <v>2822.804172343107</v>
      </c>
      <c r="BO495" s="5">
        <f t="shared" si="281"/>
        <v>2987.3854785808026</v>
      </c>
    </row>
    <row r="496" spans="1:67" x14ac:dyDescent="0.3">
      <c r="A496">
        <f t="shared" si="282"/>
        <v>492</v>
      </c>
      <c r="B496">
        <f t="shared" si="251"/>
        <v>471</v>
      </c>
      <c r="C496" s="5">
        <f>AU496*EXP('Capital Market Assumptions'!$B$22+'Capital Market Assumptions'!$B$23*'Random Draws'!B495)</f>
        <v>521.05188886465794</v>
      </c>
      <c r="D496" s="5">
        <f>AV496*EXP('Capital Market Assumptions'!$B$22+'Capital Market Assumptions'!$B$23*'Random Draws'!C495)</f>
        <v>559.73202913590274</v>
      </c>
      <c r="E496" s="5">
        <f>AW496*EXP('Capital Market Assumptions'!$B$22+'Capital Market Assumptions'!$B$23*'Random Draws'!D495)</f>
        <v>775.91703030558153</v>
      </c>
      <c r="F496" s="5">
        <f>AX496*EXP('Capital Market Assumptions'!$B$22+'Capital Market Assumptions'!$B$23*'Random Draws'!E495)</f>
        <v>837.29579626819771</v>
      </c>
      <c r="G496" s="5">
        <f>AY496*EXP('Capital Market Assumptions'!$B$22+'Capital Market Assumptions'!$B$23*'Random Draws'!F495)</f>
        <v>825.19493453047812</v>
      </c>
      <c r="H496" s="5">
        <f>AZ496*EXP('Capital Market Assumptions'!$B$22+'Capital Market Assumptions'!$B$23*'Random Draws'!G495)</f>
        <v>1051.7254520294921</v>
      </c>
      <c r="I496" s="5">
        <f>BA496*EXP('Capital Market Assumptions'!$B$22+'Capital Market Assumptions'!$B$23*'Random Draws'!H495)</f>
        <v>1119.3186817904648</v>
      </c>
      <c r="J496" s="5">
        <f>BB496*EXP('Capital Market Assumptions'!$B$22+'Capital Market Assumptions'!$B$23*'Random Draws'!I495)</f>
        <v>1079.7647275256957</v>
      </c>
      <c r="K496" s="5">
        <f>BC496*EXP('Capital Market Assumptions'!$B$22+'Capital Market Assumptions'!$B$23*'Random Draws'!J495)</f>
        <v>1074.2178798872951</v>
      </c>
      <c r="L496" s="5">
        <f>BD496*EXP('Capital Market Assumptions'!$B$22+'Capital Market Assumptions'!$B$23*'Random Draws'!K495)</f>
        <v>1196.1359432201782</v>
      </c>
      <c r="M496" s="5">
        <f>BE496*EXP('Capital Market Assumptions'!$B$22+'Capital Market Assumptions'!$B$23*'Random Draws'!L495)</f>
        <v>1329.6833145194946</v>
      </c>
      <c r="N496" s="5">
        <f>BF496*EXP('Capital Market Assumptions'!$B$22+'Capital Market Assumptions'!$B$23*'Random Draws'!M495)</f>
        <v>1489.7780781059419</v>
      </c>
      <c r="O496" s="5">
        <f>BG496*EXP('Capital Market Assumptions'!$B$22+'Capital Market Assumptions'!$B$23*'Random Draws'!N495)</f>
        <v>1607.3320766350857</v>
      </c>
      <c r="P496" s="5">
        <f>BH496*EXP('Capital Market Assumptions'!$B$22+'Capital Market Assumptions'!$B$23*'Random Draws'!O495)</f>
        <v>1624.9344340947468</v>
      </c>
      <c r="Q496" s="5">
        <f>BI496*EXP('Capital Market Assumptions'!$B$22+'Capital Market Assumptions'!$B$23*'Random Draws'!P495)</f>
        <v>1665.03703270202</v>
      </c>
      <c r="R496" s="5">
        <f>BJ496*EXP('Capital Market Assumptions'!$B$22+'Capital Market Assumptions'!$B$23*'Random Draws'!Q495)</f>
        <v>1759.0169423915822</v>
      </c>
      <c r="S496" s="5">
        <f>BK496*EXP('Capital Market Assumptions'!$B$22+'Capital Market Assumptions'!$B$23*'Random Draws'!R495)</f>
        <v>1944.4907602682101</v>
      </c>
      <c r="T496" s="5">
        <f>BL496*EXP('Capital Market Assumptions'!$B$22+'Capital Market Assumptions'!$B$23*'Random Draws'!S495)</f>
        <v>2251.7566959998535</v>
      </c>
      <c r="U496" s="5">
        <f>BM496*EXP('Capital Market Assumptions'!$B$22+'Capital Market Assumptions'!$B$23*'Random Draws'!T495)</f>
        <v>2262.0869890845943</v>
      </c>
      <c r="V496" s="5">
        <f>BN496*EXP('Capital Market Assumptions'!$B$22+'Capital Market Assumptions'!$B$23*'Random Draws'!U495)</f>
        <v>2009.119892066519</v>
      </c>
      <c r="X496">
        <f t="shared" si="252"/>
        <v>4.2999999999999261E-2</v>
      </c>
      <c r="Y496">
        <f t="shared" si="253"/>
        <v>1.0600000000000023</v>
      </c>
      <c r="Z496">
        <f t="shared" si="254"/>
        <v>2.0930000000000035</v>
      </c>
      <c r="AA496">
        <f t="shared" si="255"/>
        <v>3.1530000000000058</v>
      </c>
      <c r="AB496">
        <f t="shared" si="256"/>
        <v>4.2659999999999911</v>
      </c>
      <c r="AC496">
        <f t="shared" si="257"/>
        <v>5.3020000000000067</v>
      </c>
      <c r="AD496">
        <f t="shared" si="258"/>
        <v>6.3569999999999993</v>
      </c>
      <c r="AE496">
        <f t="shared" si="259"/>
        <v>7.3900000000000006</v>
      </c>
      <c r="AF496">
        <f t="shared" si="260"/>
        <v>8.3549999999999898</v>
      </c>
      <c r="AG496">
        <f t="shared" si="261"/>
        <v>9.2480000000000047</v>
      </c>
      <c r="AH496">
        <v>9.9540000000000006</v>
      </c>
      <c r="AI496">
        <v>10.536</v>
      </c>
      <c r="AJ496">
        <v>11.061999999999999</v>
      </c>
      <c r="AK496">
        <v>11.587</v>
      </c>
      <c r="AL496">
        <v>12.256</v>
      </c>
      <c r="AM496">
        <v>12.815</v>
      </c>
      <c r="AN496">
        <v>13.287000000000001</v>
      </c>
      <c r="AO496">
        <v>13.785</v>
      </c>
      <c r="AP496">
        <v>14.218999999999999</v>
      </c>
      <c r="AQ496">
        <v>14.718999999999999</v>
      </c>
      <c r="AS496">
        <f t="shared" si="284"/>
        <v>471</v>
      </c>
      <c r="AT496">
        <f t="shared" si="284"/>
        <v>471</v>
      </c>
      <c r="AU496">
        <f t="shared" si="284"/>
        <v>471</v>
      </c>
      <c r="AV496" s="5">
        <f t="shared" si="262"/>
        <v>521.00888886465793</v>
      </c>
      <c r="AW496" s="5">
        <f t="shared" si="263"/>
        <v>558.67202913590268</v>
      </c>
      <c r="AX496" s="5">
        <f t="shared" si="264"/>
        <v>773.82403030558157</v>
      </c>
      <c r="AY496" s="5">
        <f t="shared" si="265"/>
        <v>834.14279626819769</v>
      </c>
      <c r="AZ496" s="5">
        <f t="shared" si="266"/>
        <v>820.92893453047816</v>
      </c>
      <c r="BA496" s="5">
        <f t="shared" si="267"/>
        <v>1046.4234520294922</v>
      </c>
      <c r="BB496" s="5">
        <f t="shared" si="268"/>
        <v>1112.9616817904648</v>
      </c>
      <c r="BC496" s="5">
        <f t="shared" si="269"/>
        <v>1072.3747275256956</v>
      </c>
      <c r="BD496" s="5">
        <f t="shared" si="270"/>
        <v>1065.8628798872951</v>
      </c>
      <c r="BE496" s="5">
        <f t="shared" si="271"/>
        <v>1186.8879432201782</v>
      </c>
      <c r="BF496" s="5">
        <f t="shared" si="272"/>
        <v>1319.7293145194947</v>
      </c>
      <c r="BG496" s="5">
        <f t="shared" si="273"/>
        <v>1479.2420781059418</v>
      </c>
      <c r="BH496" s="5">
        <f t="shared" si="274"/>
        <v>1596.2700766350858</v>
      </c>
      <c r="BI496" s="5">
        <f t="shared" si="275"/>
        <v>1613.3474340947469</v>
      </c>
      <c r="BJ496" s="5">
        <f t="shared" si="276"/>
        <v>1652.78103270202</v>
      </c>
      <c r="BK496" s="5">
        <f t="shared" si="277"/>
        <v>1746.2019423915822</v>
      </c>
      <c r="BL496" s="5">
        <f t="shared" si="278"/>
        <v>1931.2037602682101</v>
      </c>
      <c r="BM496" s="5">
        <f t="shared" si="279"/>
        <v>2237.9716959998536</v>
      </c>
      <c r="BN496" s="5">
        <f t="shared" si="280"/>
        <v>2247.8679890845942</v>
      </c>
      <c r="BO496" s="5">
        <f t="shared" si="281"/>
        <v>1994.400892066519</v>
      </c>
    </row>
    <row r="497" spans="1:67" x14ac:dyDescent="0.3">
      <c r="A497">
        <f t="shared" si="282"/>
        <v>493</v>
      </c>
      <c r="B497">
        <f t="shared" si="251"/>
        <v>471</v>
      </c>
      <c r="C497" s="5">
        <f>AU497*EXP('Capital Market Assumptions'!$B$22+'Capital Market Assumptions'!$B$23*'Random Draws'!B496)</f>
        <v>541.22110813640006</v>
      </c>
      <c r="D497" s="5">
        <f>AV497*EXP('Capital Market Assumptions'!$B$22+'Capital Market Assumptions'!$B$23*'Random Draws'!C496)</f>
        <v>634.10869693411803</v>
      </c>
      <c r="E497" s="5">
        <f>AW497*EXP('Capital Market Assumptions'!$B$22+'Capital Market Assumptions'!$B$23*'Random Draws'!D496)</f>
        <v>700.31656904055126</v>
      </c>
      <c r="F497" s="5">
        <f>AX497*EXP('Capital Market Assumptions'!$B$22+'Capital Market Assumptions'!$B$23*'Random Draws'!E496)</f>
        <v>761.72993735406408</v>
      </c>
      <c r="G497" s="5">
        <f>AY497*EXP('Capital Market Assumptions'!$B$22+'Capital Market Assumptions'!$B$23*'Random Draws'!F496)</f>
        <v>724.89210457706497</v>
      </c>
      <c r="H497" s="5">
        <f>AZ497*EXP('Capital Market Assumptions'!$B$22+'Capital Market Assumptions'!$B$23*'Random Draws'!G496)</f>
        <v>752.47305111560365</v>
      </c>
      <c r="I497" s="5">
        <f>BA497*EXP('Capital Market Assumptions'!$B$22+'Capital Market Assumptions'!$B$23*'Random Draws'!H496)</f>
        <v>810.41756777391549</v>
      </c>
      <c r="J497" s="5">
        <f>BB497*EXP('Capital Market Assumptions'!$B$22+'Capital Market Assumptions'!$B$23*'Random Draws'!I496)</f>
        <v>935.62887847704542</v>
      </c>
      <c r="K497" s="5">
        <f>BC497*EXP('Capital Market Assumptions'!$B$22+'Capital Market Assumptions'!$B$23*'Random Draws'!J496)</f>
        <v>883.32028735634378</v>
      </c>
      <c r="L497" s="5">
        <f>BD497*EXP('Capital Market Assumptions'!$B$22+'Capital Market Assumptions'!$B$23*'Random Draws'!K496)</f>
        <v>870.33564964320067</v>
      </c>
      <c r="M497" s="5">
        <f>BE497*EXP('Capital Market Assumptions'!$B$22+'Capital Market Assumptions'!$B$23*'Random Draws'!L496)</f>
        <v>977.88118020679508</v>
      </c>
      <c r="N497" s="5">
        <f>BF497*EXP('Capital Market Assumptions'!$B$22+'Capital Market Assumptions'!$B$23*'Random Draws'!M496)</f>
        <v>1154.8228322555772</v>
      </c>
      <c r="O497" s="5">
        <f>BG497*EXP('Capital Market Assumptions'!$B$22+'Capital Market Assumptions'!$B$23*'Random Draws'!N496)</f>
        <v>1436.4332911292236</v>
      </c>
      <c r="P497" s="5">
        <f>BH497*EXP('Capital Market Assumptions'!$B$22+'Capital Market Assumptions'!$B$23*'Random Draws'!O496)</f>
        <v>1534.2885679256076</v>
      </c>
      <c r="Q497" s="5">
        <f>BI497*EXP('Capital Market Assumptions'!$B$22+'Capital Market Assumptions'!$B$23*'Random Draws'!P496)</f>
        <v>1467.6953436500205</v>
      </c>
      <c r="R497" s="5">
        <f>BJ497*EXP('Capital Market Assumptions'!$B$22+'Capital Market Assumptions'!$B$23*'Random Draws'!Q496)</f>
        <v>1785.2813782389019</v>
      </c>
      <c r="S497" s="5">
        <f>BK497*EXP('Capital Market Assumptions'!$B$22+'Capital Market Assumptions'!$B$23*'Random Draws'!R496)</f>
        <v>1592.4652584529124</v>
      </c>
      <c r="T497" s="5">
        <f>BL497*EXP('Capital Market Assumptions'!$B$22+'Capital Market Assumptions'!$B$23*'Random Draws'!S496)</f>
        <v>1569.9148785166831</v>
      </c>
      <c r="U497" s="5">
        <f>BM497*EXP('Capital Market Assumptions'!$B$22+'Capital Market Assumptions'!$B$23*'Random Draws'!T496)</f>
        <v>1435.6278943149002</v>
      </c>
      <c r="V497" s="5">
        <f>BN497*EXP('Capital Market Assumptions'!$B$22+'Capital Market Assumptions'!$B$23*'Random Draws'!U496)</f>
        <v>1649.7032881925611</v>
      </c>
      <c r="X497">
        <f t="shared" si="252"/>
        <v>4.2999999999999261E-2</v>
      </c>
      <c r="Y497">
        <f t="shared" si="253"/>
        <v>1.0600000000000023</v>
      </c>
      <c r="Z497">
        <f t="shared" si="254"/>
        <v>2.0930000000000035</v>
      </c>
      <c r="AA497">
        <f t="shared" si="255"/>
        <v>3.1530000000000058</v>
      </c>
      <c r="AB497">
        <f t="shared" si="256"/>
        <v>4.2659999999999911</v>
      </c>
      <c r="AC497">
        <f t="shared" si="257"/>
        <v>5.3020000000000067</v>
      </c>
      <c r="AD497">
        <f t="shared" si="258"/>
        <v>6.3569999999999993</v>
      </c>
      <c r="AE497">
        <f t="shared" si="259"/>
        <v>7.3900000000000006</v>
      </c>
      <c r="AF497">
        <f t="shared" si="260"/>
        <v>8.3549999999999898</v>
      </c>
      <c r="AG497">
        <f t="shared" si="261"/>
        <v>9.2480000000000047</v>
      </c>
      <c r="AH497">
        <v>9.9540000000000006</v>
      </c>
      <c r="AI497">
        <v>10.536</v>
      </c>
      <c r="AJ497">
        <v>11.061999999999999</v>
      </c>
      <c r="AK497">
        <v>11.587</v>
      </c>
      <c r="AL497">
        <v>12.256</v>
      </c>
      <c r="AM497">
        <v>12.815</v>
      </c>
      <c r="AN497">
        <v>13.287000000000001</v>
      </c>
      <c r="AO497">
        <v>13.785</v>
      </c>
      <c r="AP497">
        <v>14.218999999999999</v>
      </c>
      <c r="AQ497">
        <v>14.718999999999999</v>
      </c>
      <c r="AS497">
        <f t="shared" si="284"/>
        <v>471</v>
      </c>
      <c r="AT497">
        <f t="shared" si="284"/>
        <v>471</v>
      </c>
      <c r="AU497">
        <f t="shared" si="284"/>
        <v>471</v>
      </c>
      <c r="AV497" s="5">
        <f t="shared" si="262"/>
        <v>541.17810813640006</v>
      </c>
      <c r="AW497" s="5">
        <f t="shared" si="263"/>
        <v>633.04869693411797</v>
      </c>
      <c r="AX497" s="5">
        <f t="shared" si="264"/>
        <v>698.2235690405513</v>
      </c>
      <c r="AY497" s="5">
        <f t="shared" si="265"/>
        <v>758.57693735406406</v>
      </c>
      <c r="AZ497" s="5">
        <f t="shared" si="266"/>
        <v>720.62610457706501</v>
      </c>
      <c r="BA497" s="5">
        <f t="shared" si="267"/>
        <v>747.17105111560363</v>
      </c>
      <c r="BB497" s="5">
        <f t="shared" si="268"/>
        <v>804.06056777391552</v>
      </c>
      <c r="BC497" s="5">
        <f t="shared" si="269"/>
        <v>928.23887847704543</v>
      </c>
      <c r="BD497" s="5">
        <f t="shared" si="270"/>
        <v>874.96528735634377</v>
      </c>
      <c r="BE497" s="5">
        <f t="shared" si="271"/>
        <v>861.08764964320062</v>
      </c>
      <c r="BF497" s="5">
        <f t="shared" si="272"/>
        <v>967.92718020679513</v>
      </c>
      <c r="BG497" s="5">
        <f t="shared" si="273"/>
        <v>1144.2868322555771</v>
      </c>
      <c r="BH497" s="5">
        <f t="shared" si="274"/>
        <v>1425.3712911292237</v>
      </c>
      <c r="BI497" s="5">
        <f t="shared" si="275"/>
        <v>1522.7015679256076</v>
      </c>
      <c r="BJ497" s="5">
        <f t="shared" si="276"/>
        <v>1455.4393436500204</v>
      </c>
      <c r="BK497" s="5">
        <f t="shared" si="277"/>
        <v>1772.4663782389018</v>
      </c>
      <c r="BL497" s="5">
        <f t="shared" si="278"/>
        <v>1579.1782584529124</v>
      </c>
      <c r="BM497" s="5">
        <f t="shared" si="279"/>
        <v>1556.129878516683</v>
      </c>
      <c r="BN497" s="5">
        <f t="shared" si="280"/>
        <v>1421.4088943149002</v>
      </c>
      <c r="BO497" s="5">
        <f t="shared" si="281"/>
        <v>1634.9842881925611</v>
      </c>
    </row>
    <row r="498" spans="1:67" x14ac:dyDescent="0.3">
      <c r="A498">
        <f t="shared" si="282"/>
        <v>494</v>
      </c>
      <c r="B498">
        <f t="shared" si="251"/>
        <v>471</v>
      </c>
      <c r="C498" s="5">
        <f>AU498*EXP('Capital Market Assumptions'!$B$22+'Capital Market Assumptions'!$B$23*'Random Draws'!B497)</f>
        <v>510.09792656863709</v>
      </c>
      <c r="D498" s="5">
        <f>AV498*EXP('Capital Market Assumptions'!$B$22+'Capital Market Assumptions'!$B$23*'Random Draws'!C497)</f>
        <v>501.22340159696085</v>
      </c>
      <c r="E498" s="5">
        <f>AW498*EXP('Capital Market Assumptions'!$B$22+'Capital Market Assumptions'!$B$23*'Random Draws'!D497)</f>
        <v>526.09164598456255</v>
      </c>
      <c r="F498" s="5">
        <f>AX498*EXP('Capital Market Assumptions'!$B$22+'Capital Market Assumptions'!$B$23*'Random Draws'!E497)</f>
        <v>654.01066302047786</v>
      </c>
      <c r="G498" s="5">
        <f>AY498*EXP('Capital Market Assumptions'!$B$22+'Capital Market Assumptions'!$B$23*'Random Draws'!F497)</f>
        <v>584.49415526286032</v>
      </c>
      <c r="H498" s="5">
        <f>AZ498*EXP('Capital Market Assumptions'!$B$22+'Capital Market Assumptions'!$B$23*'Random Draws'!G497)</f>
        <v>711.35517584541208</v>
      </c>
      <c r="I498" s="5">
        <f>BA498*EXP('Capital Market Assumptions'!$B$22+'Capital Market Assumptions'!$B$23*'Random Draws'!H497)</f>
        <v>836.93033736375867</v>
      </c>
      <c r="J498" s="5">
        <f>BB498*EXP('Capital Market Assumptions'!$B$22+'Capital Market Assumptions'!$B$23*'Random Draws'!I497)</f>
        <v>1050.2246952896994</v>
      </c>
      <c r="K498" s="5">
        <f>BC498*EXP('Capital Market Assumptions'!$B$22+'Capital Market Assumptions'!$B$23*'Random Draws'!J497)</f>
        <v>1439.5041755923239</v>
      </c>
      <c r="L498" s="5">
        <f>BD498*EXP('Capital Market Assumptions'!$B$22+'Capital Market Assumptions'!$B$23*'Random Draws'!K497)</f>
        <v>1701.3019632764788</v>
      </c>
      <c r="M498" s="5">
        <f>BE498*EXP('Capital Market Assumptions'!$B$22+'Capital Market Assumptions'!$B$23*'Random Draws'!L497)</f>
        <v>1929.0592221563497</v>
      </c>
      <c r="N498" s="5">
        <f>BF498*EXP('Capital Market Assumptions'!$B$22+'Capital Market Assumptions'!$B$23*'Random Draws'!M497)</f>
        <v>1891.0862145703172</v>
      </c>
      <c r="O498" s="5">
        <f>BG498*EXP('Capital Market Assumptions'!$B$22+'Capital Market Assumptions'!$B$23*'Random Draws'!N497)</f>
        <v>1693.2569325735337</v>
      </c>
      <c r="P498" s="5">
        <f>BH498*EXP('Capital Market Assumptions'!$B$22+'Capital Market Assumptions'!$B$23*'Random Draws'!O497)</f>
        <v>2050.6326054883903</v>
      </c>
      <c r="Q498" s="5">
        <f>BI498*EXP('Capital Market Assumptions'!$B$22+'Capital Market Assumptions'!$B$23*'Random Draws'!P497)</f>
        <v>2393.8329833809753</v>
      </c>
      <c r="R498" s="5">
        <f>BJ498*EXP('Capital Market Assumptions'!$B$22+'Capital Market Assumptions'!$B$23*'Random Draws'!Q497)</f>
        <v>2745.4576434561727</v>
      </c>
      <c r="S498" s="5">
        <f>BK498*EXP('Capital Market Assumptions'!$B$22+'Capital Market Assumptions'!$B$23*'Random Draws'!R497)</f>
        <v>2771.7171371625154</v>
      </c>
      <c r="T498" s="5">
        <f>BL498*EXP('Capital Market Assumptions'!$B$22+'Capital Market Assumptions'!$B$23*'Random Draws'!S497)</f>
        <v>2964.9626264047224</v>
      </c>
      <c r="U498" s="5">
        <f>BM498*EXP('Capital Market Assumptions'!$B$22+'Capital Market Assumptions'!$B$23*'Random Draws'!T497)</f>
        <v>3334.9196307195098</v>
      </c>
      <c r="V498" s="5">
        <f>BN498*EXP('Capital Market Assumptions'!$B$22+'Capital Market Assumptions'!$B$23*'Random Draws'!U497)</f>
        <v>3963.2052137952746</v>
      </c>
      <c r="X498">
        <f t="shared" si="252"/>
        <v>4.2999999999999261E-2</v>
      </c>
      <c r="Y498">
        <f t="shared" si="253"/>
        <v>1.0600000000000023</v>
      </c>
      <c r="Z498">
        <f t="shared" si="254"/>
        <v>2.0930000000000035</v>
      </c>
      <c r="AA498">
        <f t="shared" si="255"/>
        <v>3.1530000000000058</v>
      </c>
      <c r="AB498">
        <f t="shared" si="256"/>
        <v>4.2659999999999911</v>
      </c>
      <c r="AC498">
        <f t="shared" si="257"/>
        <v>5.3020000000000067</v>
      </c>
      <c r="AD498">
        <f t="shared" si="258"/>
        <v>6.3569999999999993</v>
      </c>
      <c r="AE498">
        <f t="shared" si="259"/>
        <v>7.3900000000000006</v>
      </c>
      <c r="AF498">
        <f t="shared" si="260"/>
        <v>8.3549999999999898</v>
      </c>
      <c r="AG498">
        <f t="shared" si="261"/>
        <v>9.2480000000000047</v>
      </c>
      <c r="AH498">
        <v>9.9540000000000006</v>
      </c>
      <c r="AI498">
        <v>10.536</v>
      </c>
      <c r="AJ498">
        <v>11.061999999999999</v>
      </c>
      <c r="AK498">
        <v>11.587</v>
      </c>
      <c r="AL498">
        <v>12.256</v>
      </c>
      <c r="AM498">
        <v>12.815</v>
      </c>
      <c r="AN498">
        <v>13.287000000000001</v>
      </c>
      <c r="AO498">
        <v>13.785</v>
      </c>
      <c r="AP498">
        <v>14.218999999999999</v>
      </c>
      <c r="AQ498">
        <v>14.718999999999999</v>
      </c>
      <c r="AS498">
        <f t="shared" si="284"/>
        <v>471</v>
      </c>
      <c r="AT498">
        <f t="shared" si="284"/>
        <v>471</v>
      </c>
      <c r="AU498">
        <f t="shared" si="284"/>
        <v>471</v>
      </c>
      <c r="AV498" s="5">
        <f t="shared" si="262"/>
        <v>510.05492656863709</v>
      </c>
      <c r="AW498" s="5">
        <f t="shared" si="263"/>
        <v>500.16340159696085</v>
      </c>
      <c r="AX498" s="5">
        <f t="shared" si="264"/>
        <v>523.99864598456259</v>
      </c>
      <c r="AY498" s="5">
        <f t="shared" si="265"/>
        <v>650.85766302047784</v>
      </c>
      <c r="AZ498" s="5">
        <f t="shared" si="266"/>
        <v>580.22815526286035</v>
      </c>
      <c r="BA498" s="5">
        <f t="shared" si="267"/>
        <v>706.05317584541206</v>
      </c>
      <c r="BB498" s="5">
        <f t="shared" si="268"/>
        <v>830.5733373637587</v>
      </c>
      <c r="BC498" s="5">
        <f t="shared" si="269"/>
        <v>1042.8346952896993</v>
      </c>
      <c r="BD498" s="5">
        <f t="shared" si="270"/>
        <v>1431.1491755923239</v>
      </c>
      <c r="BE498" s="5">
        <f t="shared" si="271"/>
        <v>1692.0539632764787</v>
      </c>
      <c r="BF498" s="5">
        <f t="shared" si="272"/>
        <v>1919.1052221563498</v>
      </c>
      <c r="BG498" s="5">
        <f t="shared" si="273"/>
        <v>1880.5502145703172</v>
      </c>
      <c r="BH498" s="5">
        <f t="shared" si="274"/>
        <v>1682.1949325735338</v>
      </c>
      <c r="BI498" s="5">
        <f t="shared" si="275"/>
        <v>2039.0456054883903</v>
      </c>
      <c r="BJ498" s="5">
        <f t="shared" si="276"/>
        <v>2381.5769833809754</v>
      </c>
      <c r="BK498" s="5">
        <f t="shared" si="277"/>
        <v>2732.6426434561727</v>
      </c>
      <c r="BL498" s="5">
        <f t="shared" si="278"/>
        <v>2758.4301371625156</v>
      </c>
      <c r="BM498" s="5">
        <f t="shared" si="279"/>
        <v>2951.1776264047226</v>
      </c>
      <c r="BN498" s="5">
        <f t="shared" si="280"/>
        <v>3320.7006307195097</v>
      </c>
      <c r="BO498" s="5">
        <f t="shared" si="281"/>
        <v>3948.4862137952746</v>
      </c>
    </row>
    <row r="499" spans="1:67" x14ac:dyDescent="0.3">
      <c r="A499">
        <f t="shared" si="282"/>
        <v>495</v>
      </c>
      <c r="B499">
        <f t="shared" si="251"/>
        <v>471</v>
      </c>
      <c r="C499" s="5">
        <f>AU499*EXP('Capital Market Assumptions'!$B$22+'Capital Market Assumptions'!$B$23*'Random Draws'!B498)</f>
        <v>617.21448609805577</v>
      </c>
      <c r="D499" s="5">
        <f>AV499*EXP('Capital Market Assumptions'!$B$22+'Capital Market Assumptions'!$B$23*'Random Draws'!C498)</f>
        <v>653.88819744846899</v>
      </c>
      <c r="E499" s="5">
        <f>AW499*EXP('Capital Market Assumptions'!$B$22+'Capital Market Assumptions'!$B$23*'Random Draws'!D498)</f>
        <v>592.94005029190328</v>
      </c>
      <c r="F499" s="5">
        <f>AX499*EXP('Capital Market Assumptions'!$B$22+'Capital Market Assumptions'!$B$23*'Random Draws'!E498)</f>
        <v>635.18753241701461</v>
      </c>
      <c r="G499" s="5">
        <f>AY499*EXP('Capital Market Assumptions'!$B$22+'Capital Market Assumptions'!$B$23*'Random Draws'!F498)</f>
        <v>687.98124450401497</v>
      </c>
      <c r="H499" s="5">
        <f>AZ499*EXP('Capital Market Assumptions'!$B$22+'Capital Market Assumptions'!$B$23*'Random Draws'!G498)</f>
        <v>675.5708779053723</v>
      </c>
      <c r="I499" s="5">
        <f>BA499*EXP('Capital Market Assumptions'!$B$22+'Capital Market Assumptions'!$B$23*'Random Draws'!H498)</f>
        <v>780.42234564273576</v>
      </c>
      <c r="J499" s="5">
        <f>BB499*EXP('Capital Market Assumptions'!$B$22+'Capital Market Assumptions'!$B$23*'Random Draws'!I498)</f>
        <v>893.75251917525986</v>
      </c>
      <c r="K499" s="5">
        <f>BC499*EXP('Capital Market Assumptions'!$B$22+'Capital Market Assumptions'!$B$23*'Random Draws'!J498)</f>
        <v>820.69871981210599</v>
      </c>
      <c r="L499" s="5">
        <f>BD499*EXP('Capital Market Assumptions'!$B$22+'Capital Market Assumptions'!$B$23*'Random Draws'!K498)</f>
        <v>996.30719251760729</v>
      </c>
      <c r="M499" s="5">
        <f>BE499*EXP('Capital Market Assumptions'!$B$22+'Capital Market Assumptions'!$B$23*'Random Draws'!L498)</f>
        <v>1109.6674698583797</v>
      </c>
      <c r="N499" s="5">
        <f>BF499*EXP('Capital Market Assumptions'!$B$22+'Capital Market Assumptions'!$B$23*'Random Draws'!M498)</f>
        <v>1290.2402741334895</v>
      </c>
      <c r="O499" s="5">
        <f>BG499*EXP('Capital Market Assumptions'!$B$22+'Capital Market Assumptions'!$B$23*'Random Draws'!N498)</f>
        <v>1179.1705690364286</v>
      </c>
      <c r="P499" s="5">
        <f>BH499*EXP('Capital Market Assumptions'!$B$22+'Capital Market Assumptions'!$B$23*'Random Draws'!O498)</f>
        <v>1367.0639988612954</v>
      </c>
      <c r="Q499" s="5">
        <f>BI499*EXP('Capital Market Assumptions'!$B$22+'Capital Market Assumptions'!$B$23*'Random Draws'!P498)</f>
        <v>1839.7151355832614</v>
      </c>
      <c r="R499" s="5">
        <f>BJ499*EXP('Capital Market Assumptions'!$B$22+'Capital Market Assumptions'!$B$23*'Random Draws'!Q498)</f>
        <v>1897.1584769032352</v>
      </c>
      <c r="S499" s="5">
        <f>BK499*EXP('Capital Market Assumptions'!$B$22+'Capital Market Assumptions'!$B$23*'Random Draws'!R498)</f>
        <v>1772.6106640313474</v>
      </c>
      <c r="T499" s="5">
        <f>BL499*EXP('Capital Market Assumptions'!$B$22+'Capital Market Assumptions'!$B$23*'Random Draws'!S498)</f>
        <v>1959.3036821434737</v>
      </c>
      <c r="U499" s="5">
        <f>BM499*EXP('Capital Market Assumptions'!$B$22+'Capital Market Assumptions'!$B$23*'Random Draws'!T498)</f>
        <v>2334.8096563389972</v>
      </c>
      <c r="V499" s="5">
        <f>BN499*EXP('Capital Market Assumptions'!$B$22+'Capital Market Assumptions'!$B$23*'Random Draws'!U498)</f>
        <v>2847.3095949352696</v>
      </c>
      <c r="X499">
        <f t="shared" si="252"/>
        <v>4.2999999999999261E-2</v>
      </c>
      <c r="Y499">
        <f t="shared" si="253"/>
        <v>1.0600000000000023</v>
      </c>
      <c r="Z499">
        <f t="shared" si="254"/>
        <v>2.0930000000000035</v>
      </c>
      <c r="AA499">
        <f t="shared" si="255"/>
        <v>3.1530000000000058</v>
      </c>
      <c r="AB499">
        <f t="shared" si="256"/>
        <v>4.2659999999999911</v>
      </c>
      <c r="AC499">
        <f t="shared" si="257"/>
        <v>5.3020000000000067</v>
      </c>
      <c r="AD499">
        <f t="shared" si="258"/>
        <v>6.3569999999999993</v>
      </c>
      <c r="AE499">
        <f t="shared" si="259"/>
        <v>7.3900000000000006</v>
      </c>
      <c r="AF499">
        <f t="shared" si="260"/>
        <v>8.3549999999999898</v>
      </c>
      <c r="AG499">
        <f t="shared" si="261"/>
        <v>9.2480000000000047</v>
      </c>
      <c r="AH499">
        <v>9.9540000000000006</v>
      </c>
      <c r="AI499">
        <v>10.536</v>
      </c>
      <c r="AJ499">
        <v>11.061999999999999</v>
      </c>
      <c r="AK499">
        <v>11.587</v>
      </c>
      <c r="AL499">
        <v>12.256</v>
      </c>
      <c r="AM499">
        <v>12.815</v>
      </c>
      <c r="AN499">
        <v>13.287000000000001</v>
      </c>
      <c r="AO499">
        <v>13.785</v>
      </c>
      <c r="AP499">
        <v>14.218999999999999</v>
      </c>
      <c r="AQ499">
        <v>14.718999999999999</v>
      </c>
      <c r="AS499">
        <f t="shared" si="284"/>
        <v>471</v>
      </c>
      <c r="AT499">
        <f t="shared" si="284"/>
        <v>471</v>
      </c>
      <c r="AU499">
        <f t="shared" si="284"/>
        <v>471</v>
      </c>
      <c r="AV499" s="5">
        <f t="shared" si="262"/>
        <v>617.17148609805577</v>
      </c>
      <c r="AW499" s="5">
        <f t="shared" si="263"/>
        <v>652.82819744846893</v>
      </c>
      <c r="AX499" s="5">
        <f t="shared" si="264"/>
        <v>590.84705029190332</v>
      </c>
      <c r="AY499" s="5">
        <f t="shared" si="265"/>
        <v>632.03453241701459</v>
      </c>
      <c r="AZ499" s="5">
        <f t="shared" si="266"/>
        <v>683.715244504015</v>
      </c>
      <c r="BA499" s="5">
        <f t="shared" si="267"/>
        <v>670.26887790537228</v>
      </c>
      <c r="BB499" s="5">
        <f t="shared" si="268"/>
        <v>774.06534564273579</v>
      </c>
      <c r="BC499" s="5">
        <f t="shared" si="269"/>
        <v>886.36251917525988</v>
      </c>
      <c r="BD499" s="5">
        <f t="shared" si="270"/>
        <v>812.34371981210597</v>
      </c>
      <c r="BE499" s="5">
        <f t="shared" si="271"/>
        <v>987.05919251760724</v>
      </c>
      <c r="BF499" s="5">
        <f t="shared" si="272"/>
        <v>1099.7134698583798</v>
      </c>
      <c r="BG499" s="5">
        <f t="shared" si="273"/>
        <v>1279.7042741334894</v>
      </c>
      <c r="BH499" s="5">
        <f t="shared" si="274"/>
        <v>1168.1085690364287</v>
      </c>
      <c r="BI499" s="5">
        <f t="shared" si="275"/>
        <v>1355.4769988612954</v>
      </c>
      <c r="BJ499" s="5">
        <f t="shared" si="276"/>
        <v>1827.4591355832613</v>
      </c>
      <c r="BK499" s="5">
        <f t="shared" si="277"/>
        <v>1884.3434769032351</v>
      </c>
      <c r="BL499" s="5">
        <f t="shared" si="278"/>
        <v>1759.3236640313473</v>
      </c>
      <c r="BM499" s="5">
        <f t="shared" si="279"/>
        <v>1945.5186821434736</v>
      </c>
      <c r="BN499" s="5">
        <f t="shared" si="280"/>
        <v>2320.5906563389972</v>
      </c>
      <c r="BO499" s="5">
        <f t="shared" si="281"/>
        <v>2832.5905949352696</v>
      </c>
    </row>
    <row r="500" spans="1:67" x14ac:dyDescent="0.3">
      <c r="A500">
        <f t="shared" si="282"/>
        <v>496</v>
      </c>
      <c r="B500">
        <f t="shared" si="251"/>
        <v>471</v>
      </c>
      <c r="C500" s="5">
        <f>AU500*EXP('Capital Market Assumptions'!$B$22+'Capital Market Assumptions'!$B$23*'Random Draws'!B499)</f>
        <v>470.13498583538382</v>
      </c>
      <c r="D500" s="5">
        <f>AV500*EXP('Capital Market Assumptions'!$B$22+'Capital Market Assumptions'!$B$23*'Random Draws'!C499)</f>
        <v>448.57693627892451</v>
      </c>
      <c r="E500" s="5">
        <f>AW500*EXP('Capital Market Assumptions'!$B$22+'Capital Market Assumptions'!$B$23*'Random Draws'!D499)</f>
        <v>526.68299117324068</v>
      </c>
      <c r="F500" s="5">
        <f>AX500*EXP('Capital Market Assumptions'!$B$22+'Capital Market Assumptions'!$B$23*'Random Draws'!E499)</f>
        <v>559.54699728383355</v>
      </c>
      <c r="G500" s="5">
        <f>AY500*EXP('Capital Market Assumptions'!$B$22+'Capital Market Assumptions'!$B$23*'Random Draws'!F499)</f>
        <v>586.14695910941782</v>
      </c>
      <c r="H500" s="5">
        <f>AZ500*EXP('Capital Market Assumptions'!$B$22+'Capital Market Assumptions'!$B$23*'Random Draws'!G499)</f>
        <v>666.87453275663597</v>
      </c>
      <c r="I500" s="5">
        <f>BA500*EXP('Capital Market Assumptions'!$B$22+'Capital Market Assumptions'!$B$23*'Random Draws'!H499)</f>
        <v>784.22227681152754</v>
      </c>
      <c r="J500" s="5">
        <f>BB500*EXP('Capital Market Assumptions'!$B$22+'Capital Market Assumptions'!$B$23*'Random Draws'!I499)</f>
        <v>786.50183858588025</v>
      </c>
      <c r="K500" s="5">
        <f>BC500*EXP('Capital Market Assumptions'!$B$22+'Capital Market Assumptions'!$B$23*'Random Draws'!J499)</f>
        <v>830.55995117720477</v>
      </c>
      <c r="L500" s="5">
        <f>BD500*EXP('Capital Market Assumptions'!$B$22+'Capital Market Assumptions'!$B$23*'Random Draws'!K499)</f>
        <v>1005.0841403509143</v>
      </c>
      <c r="M500" s="5">
        <f>BE500*EXP('Capital Market Assumptions'!$B$22+'Capital Market Assumptions'!$B$23*'Random Draws'!L499)</f>
        <v>1041.4691802154141</v>
      </c>
      <c r="N500" s="5">
        <f>BF500*EXP('Capital Market Assumptions'!$B$22+'Capital Market Assumptions'!$B$23*'Random Draws'!M499)</f>
        <v>1296.459933129885</v>
      </c>
      <c r="O500" s="5">
        <f>BG500*EXP('Capital Market Assumptions'!$B$22+'Capital Market Assumptions'!$B$23*'Random Draws'!N499)</f>
        <v>1233.3626253604841</v>
      </c>
      <c r="P500" s="5">
        <f>BH500*EXP('Capital Market Assumptions'!$B$22+'Capital Market Assumptions'!$B$23*'Random Draws'!O499)</f>
        <v>1471.4849542435918</v>
      </c>
      <c r="Q500" s="5">
        <f>BI500*EXP('Capital Market Assumptions'!$B$22+'Capital Market Assumptions'!$B$23*'Random Draws'!P499)</f>
        <v>1473.4012925189902</v>
      </c>
      <c r="R500" s="5">
        <f>BJ500*EXP('Capital Market Assumptions'!$B$22+'Capital Market Assumptions'!$B$23*'Random Draws'!Q499)</f>
        <v>1665.7530904797763</v>
      </c>
      <c r="S500" s="5">
        <f>BK500*EXP('Capital Market Assumptions'!$B$22+'Capital Market Assumptions'!$B$23*'Random Draws'!R499)</f>
        <v>1841.7651038889153</v>
      </c>
      <c r="T500" s="5">
        <f>BL500*EXP('Capital Market Assumptions'!$B$22+'Capital Market Assumptions'!$B$23*'Random Draws'!S499)</f>
        <v>2075.4448090690871</v>
      </c>
      <c r="U500" s="5">
        <f>BM500*EXP('Capital Market Assumptions'!$B$22+'Capital Market Assumptions'!$B$23*'Random Draws'!T499)</f>
        <v>2300.0052559397486</v>
      </c>
      <c r="V500" s="5">
        <f>BN500*EXP('Capital Market Assumptions'!$B$22+'Capital Market Assumptions'!$B$23*'Random Draws'!U499)</f>
        <v>2391.2657385087077</v>
      </c>
      <c r="X500">
        <f t="shared" si="252"/>
        <v>4.2999999999999261E-2</v>
      </c>
      <c r="Y500">
        <f t="shared" si="253"/>
        <v>1.0600000000000023</v>
      </c>
      <c r="Z500">
        <f t="shared" si="254"/>
        <v>2.0930000000000035</v>
      </c>
      <c r="AA500">
        <f t="shared" si="255"/>
        <v>3.1530000000000058</v>
      </c>
      <c r="AB500">
        <f t="shared" si="256"/>
        <v>4.2659999999999911</v>
      </c>
      <c r="AC500">
        <f t="shared" si="257"/>
        <v>5.3020000000000067</v>
      </c>
      <c r="AD500">
        <f t="shared" si="258"/>
        <v>6.3569999999999993</v>
      </c>
      <c r="AE500">
        <f t="shared" si="259"/>
        <v>7.3900000000000006</v>
      </c>
      <c r="AF500">
        <f t="shared" si="260"/>
        <v>8.3549999999999898</v>
      </c>
      <c r="AG500">
        <f t="shared" si="261"/>
        <v>9.2480000000000047</v>
      </c>
      <c r="AH500">
        <v>9.9540000000000006</v>
      </c>
      <c r="AI500">
        <v>10.536</v>
      </c>
      <c r="AJ500">
        <v>11.061999999999999</v>
      </c>
      <c r="AK500">
        <v>11.587</v>
      </c>
      <c r="AL500">
        <v>12.256</v>
      </c>
      <c r="AM500">
        <v>12.815</v>
      </c>
      <c r="AN500">
        <v>13.287000000000001</v>
      </c>
      <c r="AO500">
        <v>13.785</v>
      </c>
      <c r="AP500">
        <v>14.218999999999999</v>
      </c>
      <c r="AQ500">
        <v>14.718999999999999</v>
      </c>
      <c r="AS500">
        <f t="shared" si="284"/>
        <v>471</v>
      </c>
      <c r="AT500">
        <f t="shared" si="284"/>
        <v>471</v>
      </c>
      <c r="AU500">
        <f t="shared" si="284"/>
        <v>471</v>
      </c>
      <c r="AV500" s="5">
        <f t="shared" si="262"/>
        <v>470.09198583538381</v>
      </c>
      <c r="AW500" s="5">
        <f t="shared" si="263"/>
        <v>447.5169362789245</v>
      </c>
      <c r="AX500" s="5">
        <f t="shared" si="264"/>
        <v>524.58999117324072</v>
      </c>
      <c r="AY500" s="5">
        <f t="shared" si="265"/>
        <v>556.39399728383353</v>
      </c>
      <c r="AZ500" s="5">
        <f t="shared" si="266"/>
        <v>581.88095910941786</v>
      </c>
      <c r="BA500" s="5">
        <f t="shared" si="267"/>
        <v>661.57253275663595</v>
      </c>
      <c r="BB500" s="5">
        <f t="shared" si="268"/>
        <v>777.86527681152756</v>
      </c>
      <c r="BC500" s="5">
        <f t="shared" si="269"/>
        <v>779.11183858588026</v>
      </c>
      <c r="BD500" s="5">
        <f t="shared" si="270"/>
        <v>822.20495117720475</v>
      </c>
      <c r="BE500" s="5">
        <f t="shared" si="271"/>
        <v>995.83614035091421</v>
      </c>
      <c r="BF500" s="5">
        <f t="shared" si="272"/>
        <v>1031.5151802154141</v>
      </c>
      <c r="BG500" s="5">
        <f t="shared" si="273"/>
        <v>1285.923933129885</v>
      </c>
      <c r="BH500" s="5">
        <f t="shared" si="274"/>
        <v>1222.3006253604842</v>
      </c>
      <c r="BI500" s="5">
        <f t="shared" si="275"/>
        <v>1459.8979542435918</v>
      </c>
      <c r="BJ500" s="5">
        <f t="shared" si="276"/>
        <v>1461.1452925189901</v>
      </c>
      <c r="BK500" s="5">
        <f t="shared" si="277"/>
        <v>1652.9380904797763</v>
      </c>
      <c r="BL500" s="5">
        <f t="shared" si="278"/>
        <v>1828.4781038889153</v>
      </c>
      <c r="BM500" s="5">
        <f t="shared" si="279"/>
        <v>2061.6598090690873</v>
      </c>
      <c r="BN500" s="5">
        <f t="shared" si="280"/>
        <v>2285.7862559397486</v>
      </c>
      <c r="BO500" s="5">
        <f t="shared" si="281"/>
        <v>2376.5467385087077</v>
      </c>
    </row>
    <row r="501" spans="1:67" x14ac:dyDescent="0.3">
      <c r="A501">
        <f t="shared" si="282"/>
        <v>497</v>
      </c>
      <c r="B501">
        <f t="shared" si="251"/>
        <v>471</v>
      </c>
      <c r="C501" s="5">
        <f>AU501*EXP('Capital Market Assumptions'!$B$22+'Capital Market Assumptions'!$B$23*'Random Draws'!B500)</f>
        <v>463.15501138241882</v>
      </c>
      <c r="D501" s="5">
        <f>AV501*EXP('Capital Market Assumptions'!$B$22+'Capital Market Assumptions'!$B$23*'Random Draws'!C500)</f>
        <v>429.94012967514448</v>
      </c>
      <c r="E501" s="5">
        <f>AW501*EXP('Capital Market Assumptions'!$B$22+'Capital Market Assumptions'!$B$23*'Random Draws'!D500)</f>
        <v>492.33226988901237</v>
      </c>
      <c r="F501" s="5">
        <f>AX501*EXP('Capital Market Assumptions'!$B$22+'Capital Market Assumptions'!$B$23*'Random Draws'!E500)</f>
        <v>497.70812090762928</v>
      </c>
      <c r="G501" s="5">
        <f>AY501*EXP('Capital Market Assumptions'!$B$22+'Capital Market Assumptions'!$B$23*'Random Draws'!F500)</f>
        <v>485.58167067283858</v>
      </c>
      <c r="H501" s="5">
        <f>AZ501*EXP('Capital Market Assumptions'!$B$22+'Capital Market Assumptions'!$B$23*'Random Draws'!G500)</f>
        <v>509.12164964181659</v>
      </c>
      <c r="I501" s="5">
        <f>BA501*EXP('Capital Market Assumptions'!$B$22+'Capital Market Assumptions'!$B$23*'Random Draws'!H500)</f>
        <v>470.60030797387719</v>
      </c>
      <c r="J501" s="5">
        <f>BB501*EXP('Capital Market Assumptions'!$B$22+'Capital Market Assumptions'!$B$23*'Random Draws'!I500)</f>
        <v>492.3645599958864</v>
      </c>
      <c r="K501" s="5">
        <f>BC501*EXP('Capital Market Assumptions'!$B$22+'Capital Market Assumptions'!$B$23*'Random Draws'!J500)</f>
        <v>585.30104215518895</v>
      </c>
      <c r="L501" s="5">
        <f>BD501*EXP('Capital Market Assumptions'!$B$22+'Capital Market Assumptions'!$B$23*'Random Draws'!K500)</f>
        <v>622.00581157411386</v>
      </c>
      <c r="M501" s="5">
        <f>BE501*EXP('Capital Market Assumptions'!$B$22+'Capital Market Assumptions'!$B$23*'Random Draws'!L500)</f>
        <v>549.29899685422492</v>
      </c>
      <c r="N501" s="5">
        <f>BF501*EXP('Capital Market Assumptions'!$B$22+'Capital Market Assumptions'!$B$23*'Random Draws'!M500)</f>
        <v>539.09886736252702</v>
      </c>
      <c r="O501" s="5">
        <f>BG501*EXP('Capital Market Assumptions'!$B$22+'Capital Market Assumptions'!$B$23*'Random Draws'!N500)</f>
        <v>607.92668632716027</v>
      </c>
      <c r="P501" s="5">
        <f>BH501*EXP('Capital Market Assumptions'!$B$22+'Capital Market Assumptions'!$B$23*'Random Draws'!O500)</f>
        <v>607.7194055145244</v>
      </c>
      <c r="Q501" s="5">
        <f>BI501*EXP('Capital Market Assumptions'!$B$22+'Capital Market Assumptions'!$B$23*'Random Draws'!P500)</f>
        <v>591.60917483492665</v>
      </c>
      <c r="R501" s="5">
        <f>BJ501*EXP('Capital Market Assumptions'!$B$22+'Capital Market Assumptions'!$B$23*'Random Draws'!Q500)</f>
        <v>687.71028614628403</v>
      </c>
      <c r="S501" s="5">
        <f>BK501*EXP('Capital Market Assumptions'!$B$22+'Capital Market Assumptions'!$B$23*'Random Draws'!R500)</f>
        <v>857.10873015019092</v>
      </c>
      <c r="T501" s="5">
        <f>BL501*EXP('Capital Market Assumptions'!$B$22+'Capital Market Assumptions'!$B$23*'Random Draws'!S500)</f>
        <v>1052.2652064308579</v>
      </c>
      <c r="U501" s="5">
        <f>BM501*EXP('Capital Market Assumptions'!$B$22+'Capital Market Assumptions'!$B$23*'Random Draws'!T500)</f>
        <v>1405.9901989021714</v>
      </c>
      <c r="V501" s="5">
        <f>BN501*EXP('Capital Market Assumptions'!$B$22+'Capital Market Assumptions'!$B$23*'Random Draws'!U500)</f>
        <v>1293.8786035139433</v>
      </c>
      <c r="X501">
        <f t="shared" si="252"/>
        <v>4.2999999999999261E-2</v>
      </c>
      <c r="Y501">
        <f t="shared" si="253"/>
        <v>1.0600000000000023</v>
      </c>
      <c r="Z501">
        <f t="shared" si="254"/>
        <v>2.0930000000000035</v>
      </c>
      <c r="AA501">
        <f t="shared" si="255"/>
        <v>3.1530000000000058</v>
      </c>
      <c r="AB501">
        <f t="shared" si="256"/>
        <v>4.2659999999999911</v>
      </c>
      <c r="AC501">
        <f t="shared" si="257"/>
        <v>5.3020000000000067</v>
      </c>
      <c r="AD501">
        <f t="shared" si="258"/>
        <v>6.3569999999999993</v>
      </c>
      <c r="AE501">
        <f t="shared" si="259"/>
        <v>7.3900000000000006</v>
      </c>
      <c r="AF501">
        <f t="shared" si="260"/>
        <v>8.3549999999999898</v>
      </c>
      <c r="AG501">
        <f t="shared" si="261"/>
        <v>9.2480000000000047</v>
      </c>
      <c r="AH501">
        <v>9.9540000000000006</v>
      </c>
      <c r="AI501">
        <v>10.536</v>
      </c>
      <c r="AJ501">
        <v>11.061999999999999</v>
      </c>
      <c r="AK501">
        <v>11.587</v>
      </c>
      <c r="AL501">
        <v>12.256</v>
      </c>
      <c r="AM501">
        <v>12.815</v>
      </c>
      <c r="AN501">
        <v>13.287000000000001</v>
      </c>
      <c r="AO501">
        <v>13.785</v>
      </c>
      <c r="AP501">
        <v>14.218999999999999</v>
      </c>
      <c r="AQ501">
        <v>14.718999999999999</v>
      </c>
      <c r="AS501">
        <f t="shared" si="284"/>
        <v>471</v>
      </c>
      <c r="AT501">
        <f t="shared" si="284"/>
        <v>471</v>
      </c>
      <c r="AU501">
        <f t="shared" si="284"/>
        <v>471</v>
      </c>
      <c r="AV501" s="5">
        <f t="shared" si="262"/>
        <v>463.11201138241881</v>
      </c>
      <c r="AW501" s="5">
        <f t="shared" si="263"/>
        <v>428.88012967514447</v>
      </c>
      <c r="AX501" s="5">
        <f t="shared" si="264"/>
        <v>490.23926988901235</v>
      </c>
      <c r="AY501" s="5">
        <f t="shared" si="265"/>
        <v>494.55512090762926</v>
      </c>
      <c r="AZ501" s="5">
        <f t="shared" si="266"/>
        <v>481.31567067283856</v>
      </c>
      <c r="BA501" s="5">
        <f t="shared" si="267"/>
        <v>503.81964964181657</v>
      </c>
      <c r="BB501" s="5">
        <f t="shared" si="268"/>
        <v>464.24330797387722</v>
      </c>
      <c r="BC501" s="5">
        <f t="shared" si="269"/>
        <v>484.97455999588641</v>
      </c>
      <c r="BD501" s="5">
        <f t="shared" si="270"/>
        <v>576.94604215518893</v>
      </c>
      <c r="BE501" s="5">
        <f t="shared" si="271"/>
        <v>612.75781157411382</v>
      </c>
      <c r="BF501" s="5">
        <f t="shared" si="272"/>
        <v>539.34499685422497</v>
      </c>
      <c r="BG501" s="5">
        <f t="shared" si="273"/>
        <v>528.56286736252707</v>
      </c>
      <c r="BH501" s="5">
        <f t="shared" si="274"/>
        <v>596.86468632716026</v>
      </c>
      <c r="BI501" s="5">
        <f t="shared" si="275"/>
        <v>596.13240551452441</v>
      </c>
      <c r="BJ501" s="5">
        <f t="shared" si="276"/>
        <v>579.35317483492668</v>
      </c>
      <c r="BK501" s="5">
        <f t="shared" si="277"/>
        <v>674.89528614628398</v>
      </c>
      <c r="BL501" s="5">
        <f t="shared" si="278"/>
        <v>843.82173015019089</v>
      </c>
      <c r="BM501" s="5">
        <f t="shared" si="279"/>
        <v>1038.4802064308578</v>
      </c>
      <c r="BN501" s="5">
        <f t="shared" si="280"/>
        <v>1391.7711989021714</v>
      </c>
      <c r="BO501" s="5">
        <f t="shared" si="281"/>
        <v>1279.1596035139432</v>
      </c>
    </row>
    <row r="502" spans="1:67" x14ac:dyDescent="0.3">
      <c r="A502">
        <f t="shared" si="282"/>
        <v>498</v>
      </c>
      <c r="B502">
        <f t="shared" si="251"/>
        <v>471</v>
      </c>
      <c r="C502" s="5">
        <f>AU502*EXP('Capital Market Assumptions'!$B$22+'Capital Market Assumptions'!$B$23*'Random Draws'!B501)</f>
        <v>411.64713871403956</v>
      </c>
      <c r="D502" s="5">
        <f>AV502*EXP('Capital Market Assumptions'!$B$22+'Capital Market Assumptions'!$B$23*'Random Draws'!C501)</f>
        <v>356.07920856834664</v>
      </c>
      <c r="E502" s="5">
        <f>AW502*EXP('Capital Market Assumptions'!$B$22+'Capital Market Assumptions'!$B$23*'Random Draws'!D501)</f>
        <v>343.46369104204814</v>
      </c>
      <c r="F502" s="5">
        <f>AX502*EXP('Capital Market Assumptions'!$B$22+'Capital Market Assumptions'!$B$23*'Random Draws'!E501)</f>
        <v>383.82300664482818</v>
      </c>
      <c r="G502" s="5">
        <f>AY502*EXP('Capital Market Assumptions'!$B$22+'Capital Market Assumptions'!$B$23*'Random Draws'!F501)</f>
        <v>468.65359488310645</v>
      </c>
      <c r="H502" s="5">
        <f>AZ502*EXP('Capital Market Assumptions'!$B$22+'Capital Market Assumptions'!$B$23*'Random Draws'!G501)</f>
        <v>441.1111560393569</v>
      </c>
      <c r="I502" s="5">
        <f>BA502*EXP('Capital Market Assumptions'!$B$22+'Capital Market Assumptions'!$B$23*'Random Draws'!H501)</f>
        <v>386.62352265892144</v>
      </c>
      <c r="J502" s="5">
        <f>BB502*EXP('Capital Market Assumptions'!$B$22+'Capital Market Assumptions'!$B$23*'Random Draws'!I501)</f>
        <v>432.5136123572579</v>
      </c>
      <c r="K502" s="5">
        <f>BC502*EXP('Capital Market Assumptions'!$B$22+'Capital Market Assumptions'!$B$23*'Random Draws'!J501)</f>
        <v>465.22302650007168</v>
      </c>
      <c r="L502" s="5">
        <f>BD502*EXP('Capital Market Assumptions'!$B$22+'Capital Market Assumptions'!$B$23*'Random Draws'!K501)</f>
        <v>454.34279830758413</v>
      </c>
      <c r="M502" s="5">
        <f>BE502*EXP('Capital Market Assumptions'!$B$22+'Capital Market Assumptions'!$B$23*'Random Draws'!L501)</f>
        <v>513.69687601044734</v>
      </c>
      <c r="N502" s="5">
        <f>BF502*EXP('Capital Market Assumptions'!$B$22+'Capital Market Assumptions'!$B$23*'Random Draws'!M501)</f>
        <v>570.06199427849197</v>
      </c>
      <c r="O502" s="5">
        <f>BG502*EXP('Capital Market Assumptions'!$B$22+'Capital Market Assumptions'!$B$23*'Random Draws'!N501)</f>
        <v>485.96062110011098</v>
      </c>
      <c r="P502" s="5">
        <f>BH502*EXP('Capital Market Assumptions'!$B$22+'Capital Market Assumptions'!$B$23*'Random Draws'!O501)</f>
        <v>539.86468588391801</v>
      </c>
      <c r="Q502" s="5">
        <f>BI502*EXP('Capital Market Assumptions'!$B$22+'Capital Market Assumptions'!$B$23*'Random Draws'!P501)</f>
        <v>598.75809715021012</v>
      </c>
      <c r="R502" s="5">
        <f>BJ502*EXP('Capital Market Assumptions'!$B$22+'Capital Market Assumptions'!$B$23*'Random Draws'!Q501)</f>
        <v>514.80395153204302</v>
      </c>
      <c r="S502" s="5">
        <f>BK502*EXP('Capital Market Assumptions'!$B$22+'Capital Market Assumptions'!$B$23*'Random Draws'!R501)</f>
        <v>557.14325669074651</v>
      </c>
      <c r="T502" s="5">
        <f>BL502*EXP('Capital Market Assumptions'!$B$22+'Capital Market Assumptions'!$B$23*'Random Draws'!S501)</f>
        <v>718.81395664175443</v>
      </c>
      <c r="U502" s="5">
        <f>BM502*EXP('Capital Market Assumptions'!$B$22+'Capital Market Assumptions'!$B$23*'Random Draws'!T501)</f>
        <v>714.60913720209942</v>
      </c>
      <c r="V502" s="5">
        <f>BN502*EXP('Capital Market Assumptions'!$B$22+'Capital Market Assumptions'!$B$23*'Random Draws'!U501)</f>
        <v>728.59494110663923</v>
      </c>
      <c r="X502">
        <f t="shared" si="252"/>
        <v>4.2999999999999261E-2</v>
      </c>
      <c r="Y502">
        <f t="shared" si="253"/>
        <v>1.0600000000000023</v>
      </c>
      <c r="Z502">
        <f t="shared" si="254"/>
        <v>2.0930000000000035</v>
      </c>
      <c r="AA502">
        <f t="shared" si="255"/>
        <v>3.1530000000000058</v>
      </c>
      <c r="AB502">
        <f t="shared" si="256"/>
        <v>4.2659999999999911</v>
      </c>
      <c r="AC502">
        <f t="shared" si="257"/>
        <v>5.3020000000000067</v>
      </c>
      <c r="AD502">
        <f t="shared" si="258"/>
        <v>6.3569999999999993</v>
      </c>
      <c r="AE502">
        <f t="shared" si="259"/>
        <v>7.3900000000000006</v>
      </c>
      <c r="AF502">
        <f t="shared" si="260"/>
        <v>8.3549999999999898</v>
      </c>
      <c r="AG502">
        <f t="shared" si="261"/>
        <v>9.2480000000000047</v>
      </c>
      <c r="AH502">
        <v>9.9540000000000006</v>
      </c>
      <c r="AI502">
        <v>10.536</v>
      </c>
      <c r="AJ502">
        <v>11.061999999999999</v>
      </c>
      <c r="AK502">
        <v>11.587</v>
      </c>
      <c r="AL502">
        <v>12.256</v>
      </c>
      <c r="AM502">
        <v>12.815</v>
      </c>
      <c r="AN502">
        <v>13.287000000000001</v>
      </c>
      <c r="AO502">
        <v>13.785</v>
      </c>
      <c r="AP502">
        <v>14.218999999999999</v>
      </c>
      <c r="AQ502">
        <v>14.718999999999999</v>
      </c>
      <c r="AS502">
        <f t="shared" si="284"/>
        <v>471</v>
      </c>
      <c r="AT502">
        <f t="shared" si="284"/>
        <v>471</v>
      </c>
      <c r="AU502">
        <f t="shared" si="284"/>
        <v>471</v>
      </c>
      <c r="AV502" s="5">
        <f t="shared" si="262"/>
        <v>411.60413871403955</v>
      </c>
      <c r="AW502" s="5">
        <f t="shared" si="263"/>
        <v>355.01920856834664</v>
      </c>
      <c r="AX502" s="5">
        <f t="shared" si="264"/>
        <v>341.37069104204812</v>
      </c>
      <c r="AY502" s="5">
        <f t="shared" si="265"/>
        <v>380.67000664482816</v>
      </c>
      <c r="AZ502" s="5">
        <f t="shared" si="266"/>
        <v>464.38759488310643</v>
      </c>
      <c r="BA502" s="5">
        <f t="shared" si="267"/>
        <v>435.80915603935688</v>
      </c>
      <c r="BB502" s="5">
        <f t="shared" si="268"/>
        <v>380.26652265892142</v>
      </c>
      <c r="BC502" s="5">
        <f t="shared" si="269"/>
        <v>425.12361235725791</v>
      </c>
      <c r="BD502" s="5">
        <f t="shared" si="270"/>
        <v>456.86802650007166</v>
      </c>
      <c r="BE502" s="5">
        <f t="shared" si="271"/>
        <v>445.09479830758414</v>
      </c>
      <c r="BF502" s="5">
        <f t="shared" si="272"/>
        <v>503.74287601044733</v>
      </c>
      <c r="BG502" s="5">
        <f t="shared" si="273"/>
        <v>559.52599427849202</v>
      </c>
      <c r="BH502" s="5">
        <f t="shared" si="274"/>
        <v>474.89862110011097</v>
      </c>
      <c r="BI502" s="5">
        <f t="shared" si="275"/>
        <v>528.27768588391802</v>
      </c>
      <c r="BJ502" s="5">
        <f t="shared" si="276"/>
        <v>586.50209715021015</v>
      </c>
      <c r="BK502" s="5">
        <f t="shared" si="277"/>
        <v>501.98895153204302</v>
      </c>
      <c r="BL502" s="5">
        <f t="shared" si="278"/>
        <v>543.85625669074648</v>
      </c>
      <c r="BM502" s="5">
        <f t="shared" si="279"/>
        <v>705.02895664175446</v>
      </c>
      <c r="BN502" s="5">
        <f t="shared" si="280"/>
        <v>700.39013720209937</v>
      </c>
      <c r="BO502" s="5">
        <f t="shared" si="281"/>
        <v>713.87594110663917</v>
      </c>
    </row>
    <row r="503" spans="1:67" x14ac:dyDescent="0.3">
      <c r="A503">
        <f t="shared" si="282"/>
        <v>499</v>
      </c>
      <c r="B503">
        <f t="shared" si="251"/>
        <v>471</v>
      </c>
      <c r="C503" s="5">
        <f>AU503*EXP('Capital Market Assumptions'!$B$22+'Capital Market Assumptions'!$B$23*'Random Draws'!B502)</f>
        <v>561.06722794075608</v>
      </c>
      <c r="D503" s="5">
        <f>AV503*EXP('Capital Market Assumptions'!$B$22+'Capital Market Assumptions'!$B$23*'Random Draws'!C502)</f>
        <v>723.29401624040156</v>
      </c>
      <c r="E503" s="5">
        <f>AW503*EXP('Capital Market Assumptions'!$B$22+'Capital Market Assumptions'!$B$23*'Random Draws'!D502)</f>
        <v>854.29739581313606</v>
      </c>
      <c r="F503" s="5">
        <f>AX503*EXP('Capital Market Assumptions'!$B$22+'Capital Market Assumptions'!$B$23*'Random Draws'!E502)</f>
        <v>1166.5691543971434</v>
      </c>
      <c r="G503" s="5">
        <f>AY503*EXP('Capital Market Assumptions'!$B$22+'Capital Market Assumptions'!$B$23*'Random Draws'!F502)</f>
        <v>1262.7224598758851</v>
      </c>
      <c r="H503" s="5">
        <f>AZ503*EXP('Capital Market Assumptions'!$B$22+'Capital Market Assumptions'!$B$23*'Random Draws'!G502)</f>
        <v>1456.7119762671055</v>
      </c>
      <c r="I503" s="5">
        <f>BA503*EXP('Capital Market Assumptions'!$B$22+'Capital Market Assumptions'!$B$23*'Random Draws'!H502)</f>
        <v>1662.0915245531041</v>
      </c>
      <c r="J503" s="5">
        <f>BB503*EXP('Capital Market Assumptions'!$B$22+'Capital Market Assumptions'!$B$23*'Random Draws'!I502)</f>
        <v>1803.1925303141347</v>
      </c>
      <c r="K503" s="5">
        <f>BC503*EXP('Capital Market Assumptions'!$B$22+'Capital Market Assumptions'!$B$23*'Random Draws'!J502)</f>
        <v>1852.0668626530601</v>
      </c>
      <c r="L503" s="5">
        <f>BD503*EXP('Capital Market Assumptions'!$B$22+'Capital Market Assumptions'!$B$23*'Random Draws'!K502)</f>
        <v>1917.4383783776832</v>
      </c>
      <c r="M503" s="5">
        <f>BE503*EXP('Capital Market Assumptions'!$B$22+'Capital Market Assumptions'!$B$23*'Random Draws'!L502)</f>
        <v>2124.291028205304</v>
      </c>
      <c r="N503" s="5">
        <f>BF503*EXP('Capital Market Assumptions'!$B$22+'Capital Market Assumptions'!$B$23*'Random Draws'!M502)</f>
        <v>1979.387288063991</v>
      </c>
      <c r="O503" s="5">
        <f>BG503*EXP('Capital Market Assumptions'!$B$22+'Capital Market Assumptions'!$B$23*'Random Draws'!N502)</f>
        <v>2444.7399346550287</v>
      </c>
      <c r="P503" s="5">
        <f>BH503*EXP('Capital Market Assumptions'!$B$22+'Capital Market Assumptions'!$B$23*'Random Draws'!O502)</f>
        <v>2607.6325592955882</v>
      </c>
      <c r="Q503" s="5">
        <f>BI503*EXP('Capital Market Assumptions'!$B$22+'Capital Market Assumptions'!$B$23*'Random Draws'!P502)</f>
        <v>2829.5081410866519</v>
      </c>
      <c r="R503" s="5">
        <f>BJ503*EXP('Capital Market Assumptions'!$B$22+'Capital Market Assumptions'!$B$23*'Random Draws'!Q502)</f>
        <v>2975.535550614768</v>
      </c>
      <c r="S503" s="5">
        <f>BK503*EXP('Capital Market Assumptions'!$B$22+'Capital Market Assumptions'!$B$23*'Random Draws'!R502)</f>
        <v>3187.5925509706967</v>
      </c>
      <c r="T503" s="5">
        <f>BL503*EXP('Capital Market Assumptions'!$B$22+'Capital Market Assumptions'!$B$23*'Random Draws'!S502)</f>
        <v>3415.6491401273529</v>
      </c>
      <c r="U503" s="5">
        <f>BM503*EXP('Capital Market Assumptions'!$B$22+'Capital Market Assumptions'!$B$23*'Random Draws'!T502)</f>
        <v>3671.3360136539427</v>
      </c>
      <c r="V503" s="5">
        <f>BN503*EXP('Capital Market Assumptions'!$B$22+'Capital Market Assumptions'!$B$23*'Random Draws'!U502)</f>
        <v>3331.2625924901395</v>
      </c>
      <c r="X503">
        <f t="shared" si="252"/>
        <v>4.2999999999999261E-2</v>
      </c>
      <c r="Y503">
        <f t="shared" si="253"/>
        <v>1.0600000000000023</v>
      </c>
      <c r="Z503">
        <f t="shared" si="254"/>
        <v>2.0930000000000035</v>
      </c>
      <c r="AA503">
        <f t="shared" si="255"/>
        <v>3.1530000000000058</v>
      </c>
      <c r="AB503">
        <f t="shared" si="256"/>
        <v>4.2659999999999911</v>
      </c>
      <c r="AC503">
        <f t="shared" si="257"/>
        <v>5.3020000000000067</v>
      </c>
      <c r="AD503">
        <f t="shared" si="258"/>
        <v>6.3569999999999993</v>
      </c>
      <c r="AE503">
        <f t="shared" si="259"/>
        <v>7.3900000000000006</v>
      </c>
      <c r="AF503">
        <f t="shared" si="260"/>
        <v>8.3549999999999898</v>
      </c>
      <c r="AG503">
        <f t="shared" si="261"/>
        <v>9.2480000000000047</v>
      </c>
      <c r="AH503">
        <v>9.9540000000000006</v>
      </c>
      <c r="AI503">
        <v>10.536</v>
      </c>
      <c r="AJ503">
        <v>11.061999999999999</v>
      </c>
      <c r="AK503">
        <v>11.587</v>
      </c>
      <c r="AL503">
        <v>12.256</v>
      </c>
      <c r="AM503">
        <v>12.815</v>
      </c>
      <c r="AN503">
        <v>13.287000000000001</v>
      </c>
      <c r="AO503">
        <v>13.785</v>
      </c>
      <c r="AP503">
        <v>14.218999999999999</v>
      </c>
      <c r="AQ503">
        <v>14.718999999999999</v>
      </c>
      <c r="AS503">
        <f t="shared" si="284"/>
        <v>471</v>
      </c>
      <c r="AT503">
        <f t="shared" si="284"/>
        <v>471</v>
      </c>
      <c r="AU503">
        <f t="shared" si="284"/>
        <v>471</v>
      </c>
      <c r="AV503" s="5">
        <f t="shared" si="262"/>
        <v>561.02422794075608</v>
      </c>
      <c r="AW503" s="5">
        <f t="shared" si="263"/>
        <v>722.23401624040162</v>
      </c>
      <c r="AX503" s="5">
        <f t="shared" si="264"/>
        <v>852.2043958131361</v>
      </c>
      <c r="AY503" s="5">
        <f t="shared" si="265"/>
        <v>1163.4161543971434</v>
      </c>
      <c r="AZ503" s="5">
        <f t="shared" si="266"/>
        <v>1258.456459875885</v>
      </c>
      <c r="BA503" s="5">
        <f t="shared" si="267"/>
        <v>1451.4099762671055</v>
      </c>
      <c r="BB503" s="5">
        <f t="shared" si="268"/>
        <v>1655.7345245531042</v>
      </c>
      <c r="BC503" s="5">
        <f t="shared" si="269"/>
        <v>1795.8025303141346</v>
      </c>
      <c r="BD503" s="5">
        <f t="shared" si="270"/>
        <v>1843.7118626530601</v>
      </c>
      <c r="BE503" s="5">
        <f t="shared" si="271"/>
        <v>1908.1903783776831</v>
      </c>
      <c r="BF503" s="5">
        <f t="shared" si="272"/>
        <v>2114.3370282053038</v>
      </c>
      <c r="BG503" s="5">
        <f t="shared" si="273"/>
        <v>1968.851288063991</v>
      </c>
      <c r="BH503" s="5">
        <f t="shared" si="274"/>
        <v>2433.6779346550288</v>
      </c>
      <c r="BI503" s="5">
        <f t="shared" si="275"/>
        <v>2596.0455592955882</v>
      </c>
      <c r="BJ503" s="5">
        <f t="shared" si="276"/>
        <v>2817.252141086652</v>
      </c>
      <c r="BK503" s="5">
        <f t="shared" si="277"/>
        <v>2962.7205506147679</v>
      </c>
      <c r="BL503" s="5">
        <f t="shared" si="278"/>
        <v>3174.3055509706969</v>
      </c>
      <c r="BM503" s="5">
        <f t="shared" si="279"/>
        <v>3401.864140127353</v>
      </c>
      <c r="BN503" s="5">
        <f t="shared" si="280"/>
        <v>3657.1170136539426</v>
      </c>
      <c r="BO503" s="5">
        <f t="shared" si="281"/>
        <v>3316.5435924901394</v>
      </c>
    </row>
    <row r="504" spans="1:67" x14ac:dyDescent="0.3">
      <c r="A504">
        <f t="shared" si="282"/>
        <v>500</v>
      </c>
      <c r="B504">
        <f t="shared" si="251"/>
        <v>471</v>
      </c>
      <c r="C504" s="5">
        <f>AU504*EXP('Capital Market Assumptions'!$B$22+'Capital Market Assumptions'!$B$23*'Random Draws'!B503)</f>
        <v>558.23992282766824</v>
      </c>
      <c r="D504" s="5">
        <f>AV504*EXP('Capital Market Assumptions'!$B$22+'Capital Market Assumptions'!$B$23*'Random Draws'!C503)</f>
        <v>472.10346443755645</v>
      </c>
      <c r="E504" s="5">
        <f>AW504*EXP('Capital Market Assumptions'!$B$22+'Capital Market Assumptions'!$B$23*'Random Draws'!D503)</f>
        <v>589.13927840894064</v>
      </c>
      <c r="F504" s="5">
        <f>AX504*EXP('Capital Market Assumptions'!$B$22+'Capital Market Assumptions'!$B$23*'Random Draws'!E503)</f>
        <v>610.09689716250136</v>
      </c>
      <c r="G504" s="5">
        <f>AY504*EXP('Capital Market Assumptions'!$B$22+'Capital Market Assumptions'!$B$23*'Random Draws'!F503)</f>
        <v>699.05686611822125</v>
      </c>
      <c r="H504" s="5">
        <f>AZ504*EXP('Capital Market Assumptions'!$B$22+'Capital Market Assumptions'!$B$23*'Random Draws'!G503)</f>
        <v>766.65718480158432</v>
      </c>
      <c r="I504" s="5">
        <f>BA504*EXP('Capital Market Assumptions'!$B$22+'Capital Market Assumptions'!$B$23*'Random Draws'!H503)</f>
        <v>847.83358378196499</v>
      </c>
      <c r="J504" s="5">
        <f>BB504*EXP('Capital Market Assumptions'!$B$22+'Capital Market Assumptions'!$B$23*'Random Draws'!I503)</f>
        <v>659.74284690290426</v>
      </c>
      <c r="K504" s="5">
        <f>BC504*EXP('Capital Market Assumptions'!$B$22+'Capital Market Assumptions'!$B$23*'Random Draws'!J503)</f>
        <v>670.86965329400209</v>
      </c>
      <c r="L504" s="5">
        <f>BD504*EXP('Capital Market Assumptions'!$B$22+'Capital Market Assumptions'!$B$23*'Random Draws'!K503)</f>
        <v>829.65370800282835</v>
      </c>
      <c r="M504" s="5">
        <f>BE504*EXP('Capital Market Assumptions'!$B$22+'Capital Market Assumptions'!$B$23*'Random Draws'!L503)</f>
        <v>1007.4605247319359</v>
      </c>
      <c r="N504" s="5">
        <f>BF504*EXP('Capital Market Assumptions'!$B$22+'Capital Market Assumptions'!$B$23*'Random Draws'!M503)</f>
        <v>964.50534294912802</v>
      </c>
      <c r="O504" s="5">
        <f>BG504*EXP('Capital Market Assumptions'!$B$22+'Capital Market Assumptions'!$B$23*'Random Draws'!N503)</f>
        <v>1069.2121592985013</v>
      </c>
      <c r="P504" s="5">
        <f>BH504*EXP('Capital Market Assumptions'!$B$22+'Capital Market Assumptions'!$B$23*'Random Draws'!O503)</f>
        <v>1115.7636155996254</v>
      </c>
      <c r="Q504" s="5">
        <f>BI504*EXP('Capital Market Assumptions'!$B$22+'Capital Market Assumptions'!$B$23*'Random Draws'!P503)</f>
        <v>1112.5753043929158</v>
      </c>
      <c r="R504" s="5">
        <f>BJ504*EXP('Capital Market Assumptions'!$B$22+'Capital Market Assumptions'!$B$23*'Random Draws'!Q503)</f>
        <v>1001.4598463987692</v>
      </c>
      <c r="S504" s="5">
        <f>BK504*EXP('Capital Market Assumptions'!$B$22+'Capital Market Assumptions'!$B$23*'Random Draws'!R503)</f>
        <v>1123.7641260714261</v>
      </c>
      <c r="T504" s="5">
        <f>BL504*EXP('Capital Market Assumptions'!$B$22+'Capital Market Assumptions'!$B$23*'Random Draws'!S503)</f>
        <v>1239.3002922728488</v>
      </c>
      <c r="U504" s="5">
        <f>BM504*EXP('Capital Market Assumptions'!$B$22+'Capital Market Assumptions'!$B$23*'Random Draws'!T503)</f>
        <v>1571.9272954302305</v>
      </c>
      <c r="V504" s="5">
        <f>BN504*EXP('Capital Market Assumptions'!$B$22+'Capital Market Assumptions'!$B$23*'Random Draws'!U503)</f>
        <v>1640.3605504326308</v>
      </c>
      <c r="X504">
        <f t="shared" si="252"/>
        <v>4.2999999999999261E-2</v>
      </c>
      <c r="Y504">
        <f t="shared" si="253"/>
        <v>1.0600000000000023</v>
      </c>
      <c r="Z504">
        <f t="shared" si="254"/>
        <v>2.0930000000000035</v>
      </c>
      <c r="AA504">
        <f t="shared" si="255"/>
        <v>3.1530000000000058</v>
      </c>
      <c r="AB504">
        <f t="shared" si="256"/>
        <v>4.2659999999999911</v>
      </c>
      <c r="AC504">
        <f t="shared" si="257"/>
        <v>5.3020000000000067</v>
      </c>
      <c r="AD504">
        <f t="shared" si="258"/>
        <v>6.3569999999999993</v>
      </c>
      <c r="AE504">
        <f t="shared" si="259"/>
        <v>7.3900000000000006</v>
      </c>
      <c r="AF504">
        <f t="shared" si="260"/>
        <v>8.3549999999999898</v>
      </c>
      <c r="AG504">
        <f t="shared" si="261"/>
        <v>9.2480000000000047</v>
      </c>
      <c r="AH504">
        <v>9.9540000000000006</v>
      </c>
      <c r="AI504">
        <v>10.536</v>
      </c>
      <c r="AJ504">
        <v>11.061999999999999</v>
      </c>
      <c r="AK504">
        <v>11.587</v>
      </c>
      <c r="AL504">
        <v>12.256</v>
      </c>
      <c r="AM504">
        <v>12.815</v>
      </c>
      <c r="AN504">
        <v>13.287000000000001</v>
      </c>
      <c r="AO504">
        <v>13.785</v>
      </c>
      <c r="AP504">
        <v>14.218999999999999</v>
      </c>
      <c r="AQ504">
        <v>14.718999999999999</v>
      </c>
      <c r="AS504">
        <f t="shared" si="284"/>
        <v>471</v>
      </c>
      <c r="AT504">
        <f t="shared" si="284"/>
        <v>471</v>
      </c>
      <c r="AU504">
        <f t="shared" si="284"/>
        <v>471</v>
      </c>
      <c r="AV504" s="5">
        <f t="shared" si="262"/>
        <v>558.19692282766823</v>
      </c>
      <c r="AW504" s="5">
        <f t="shared" si="263"/>
        <v>471.04346443755645</v>
      </c>
      <c r="AX504" s="5">
        <f t="shared" si="264"/>
        <v>587.04627840894068</v>
      </c>
      <c r="AY504" s="5">
        <f t="shared" si="265"/>
        <v>606.94389716250134</v>
      </c>
      <c r="AZ504" s="5">
        <f t="shared" si="266"/>
        <v>694.79086611822129</v>
      </c>
      <c r="BA504" s="5">
        <f t="shared" si="267"/>
        <v>761.3551848015843</v>
      </c>
      <c r="BB504" s="5">
        <f t="shared" si="268"/>
        <v>841.47658378196502</v>
      </c>
      <c r="BC504" s="5">
        <f t="shared" si="269"/>
        <v>652.35284690290428</v>
      </c>
      <c r="BD504" s="5">
        <f t="shared" si="270"/>
        <v>662.51465329400207</v>
      </c>
      <c r="BE504" s="5">
        <f t="shared" si="271"/>
        <v>820.40570800282831</v>
      </c>
      <c r="BF504" s="5">
        <f t="shared" si="272"/>
        <v>997.506524731936</v>
      </c>
      <c r="BG504" s="5">
        <f t="shared" si="273"/>
        <v>953.96934294912808</v>
      </c>
      <c r="BH504" s="5">
        <f t="shared" si="274"/>
        <v>1058.1501592985014</v>
      </c>
      <c r="BI504" s="5">
        <f t="shared" si="275"/>
        <v>1104.1766155996254</v>
      </c>
      <c r="BJ504" s="5">
        <f t="shared" si="276"/>
        <v>1100.3193043929157</v>
      </c>
      <c r="BK504" s="5">
        <f t="shared" si="277"/>
        <v>988.64484639876912</v>
      </c>
      <c r="BL504" s="5">
        <f t="shared" si="278"/>
        <v>1110.477126071426</v>
      </c>
      <c r="BM504" s="5">
        <f t="shared" si="279"/>
        <v>1225.5152922728487</v>
      </c>
      <c r="BN504" s="5">
        <f t="shared" si="280"/>
        <v>1557.7082954302305</v>
      </c>
      <c r="BO504" s="5">
        <f t="shared" si="281"/>
        <v>1625.6415504326308</v>
      </c>
    </row>
    <row r="505" spans="1:67" x14ac:dyDescent="0.3">
      <c r="A505">
        <f t="shared" si="282"/>
        <v>501</v>
      </c>
      <c r="B505">
        <f t="shared" si="251"/>
        <v>471</v>
      </c>
      <c r="C505" s="5">
        <f>AU505*EXP('Capital Market Assumptions'!$B$22+'Capital Market Assumptions'!$B$23*'Random Draws'!B504)</f>
        <v>499.974963749702</v>
      </c>
      <c r="D505" s="5">
        <f>AV505*EXP('Capital Market Assumptions'!$B$22+'Capital Market Assumptions'!$B$23*'Random Draws'!C504)</f>
        <v>704.59803813733379</v>
      </c>
      <c r="E505" s="5">
        <f>AW505*EXP('Capital Market Assumptions'!$B$22+'Capital Market Assumptions'!$B$23*'Random Draws'!D504)</f>
        <v>711.68658695033628</v>
      </c>
      <c r="F505" s="5">
        <f>AX505*EXP('Capital Market Assumptions'!$B$22+'Capital Market Assumptions'!$B$23*'Random Draws'!E504)</f>
        <v>840.33194719603728</v>
      </c>
      <c r="G505" s="5">
        <f>AY505*EXP('Capital Market Assumptions'!$B$22+'Capital Market Assumptions'!$B$23*'Random Draws'!F504)</f>
        <v>851.17243437630202</v>
      </c>
      <c r="H505" s="5">
        <f>AZ505*EXP('Capital Market Assumptions'!$B$22+'Capital Market Assumptions'!$B$23*'Random Draws'!G504)</f>
        <v>1048.2984193436059</v>
      </c>
      <c r="I505" s="5">
        <f>BA505*EXP('Capital Market Assumptions'!$B$22+'Capital Market Assumptions'!$B$23*'Random Draws'!H504)</f>
        <v>1128.5446482095688</v>
      </c>
      <c r="J505" s="5">
        <f>BB505*EXP('Capital Market Assumptions'!$B$22+'Capital Market Assumptions'!$B$23*'Random Draws'!I504)</f>
        <v>1251.2708275844907</v>
      </c>
      <c r="K505" s="5">
        <f>BC505*EXP('Capital Market Assumptions'!$B$22+'Capital Market Assumptions'!$B$23*'Random Draws'!J504)</f>
        <v>1230.0559259907268</v>
      </c>
      <c r="L505" s="5">
        <f>BD505*EXP('Capital Market Assumptions'!$B$22+'Capital Market Assumptions'!$B$23*'Random Draws'!K504)</f>
        <v>1343.4304480374699</v>
      </c>
      <c r="M505" s="5">
        <f>BE505*EXP('Capital Market Assumptions'!$B$22+'Capital Market Assumptions'!$B$23*'Random Draws'!L504)</f>
        <v>1481.7736841497053</v>
      </c>
      <c r="N505" s="5">
        <f>BF505*EXP('Capital Market Assumptions'!$B$22+'Capital Market Assumptions'!$B$23*'Random Draws'!M504)</f>
        <v>1453.7485021083078</v>
      </c>
      <c r="O505" s="5">
        <f>BG505*EXP('Capital Market Assumptions'!$B$22+'Capital Market Assumptions'!$B$23*'Random Draws'!N504)</f>
        <v>1594.7182378884015</v>
      </c>
      <c r="P505" s="5">
        <f>BH505*EXP('Capital Market Assumptions'!$B$22+'Capital Market Assumptions'!$B$23*'Random Draws'!O504)</f>
        <v>1612.3208401096178</v>
      </c>
      <c r="Q505" s="5">
        <f>BI505*EXP('Capital Market Assumptions'!$B$22+'Capital Market Assumptions'!$B$23*'Random Draws'!P504)</f>
        <v>2075.686403824353</v>
      </c>
      <c r="R505" s="5">
        <f>BJ505*EXP('Capital Market Assumptions'!$B$22+'Capital Market Assumptions'!$B$23*'Random Draws'!Q504)</f>
        <v>2108.6097672729584</v>
      </c>
      <c r="S505" s="5">
        <f>BK505*EXP('Capital Market Assumptions'!$B$22+'Capital Market Assumptions'!$B$23*'Random Draws'!R504)</f>
        <v>1868.4844976652057</v>
      </c>
      <c r="T505" s="5">
        <f>BL505*EXP('Capital Market Assumptions'!$B$22+'Capital Market Assumptions'!$B$23*'Random Draws'!S504)</f>
        <v>1995.814197965331</v>
      </c>
      <c r="U505" s="5">
        <f>BM505*EXP('Capital Market Assumptions'!$B$22+'Capital Market Assumptions'!$B$23*'Random Draws'!T504)</f>
        <v>2162.9182670593755</v>
      </c>
      <c r="V505" s="5">
        <f>BN505*EXP('Capital Market Assumptions'!$B$22+'Capital Market Assumptions'!$B$23*'Random Draws'!U504)</f>
        <v>1891.6687783686864</v>
      </c>
      <c r="X505">
        <f t="shared" si="252"/>
        <v>4.2999999999999261E-2</v>
      </c>
      <c r="Y505">
        <f t="shared" si="253"/>
        <v>1.0600000000000023</v>
      </c>
      <c r="Z505">
        <f t="shared" si="254"/>
        <v>2.0930000000000035</v>
      </c>
      <c r="AA505">
        <f t="shared" si="255"/>
        <v>3.1530000000000058</v>
      </c>
      <c r="AB505">
        <f t="shared" si="256"/>
        <v>4.2659999999999911</v>
      </c>
      <c r="AC505">
        <f t="shared" si="257"/>
        <v>5.3020000000000067</v>
      </c>
      <c r="AD505">
        <f t="shared" si="258"/>
        <v>6.3569999999999993</v>
      </c>
      <c r="AE505">
        <f t="shared" si="259"/>
        <v>7.3900000000000006</v>
      </c>
      <c r="AF505">
        <f t="shared" si="260"/>
        <v>8.3549999999999898</v>
      </c>
      <c r="AG505">
        <f t="shared" si="261"/>
        <v>9.2480000000000047</v>
      </c>
      <c r="AH505">
        <v>9.9540000000000006</v>
      </c>
      <c r="AI505">
        <v>10.536</v>
      </c>
      <c r="AJ505">
        <v>11.061999999999999</v>
      </c>
      <c r="AK505">
        <v>11.587</v>
      </c>
      <c r="AL505">
        <v>12.256</v>
      </c>
      <c r="AM505">
        <v>12.815</v>
      </c>
      <c r="AN505">
        <v>13.287000000000001</v>
      </c>
      <c r="AO505">
        <v>13.785</v>
      </c>
      <c r="AP505">
        <v>14.218999999999999</v>
      </c>
      <c r="AQ505">
        <v>14.718999999999999</v>
      </c>
      <c r="AS505">
        <f t="shared" ref="AS505:AU524" si="285">initial_value</f>
        <v>471</v>
      </c>
      <c r="AT505">
        <f t="shared" si="285"/>
        <v>471</v>
      </c>
      <c r="AU505">
        <f t="shared" si="285"/>
        <v>471</v>
      </c>
      <c r="AV505" s="5">
        <f t="shared" si="262"/>
        <v>499.93196374970199</v>
      </c>
      <c r="AW505" s="5">
        <f t="shared" si="263"/>
        <v>703.53803813733384</v>
      </c>
      <c r="AX505" s="5">
        <f t="shared" si="264"/>
        <v>709.59358695033632</v>
      </c>
      <c r="AY505" s="5">
        <f t="shared" si="265"/>
        <v>837.17894719603726</v>
      </c>
      <c r="AZ505" s="5">
        <f t="shared" si="266"/>
        <v>846.90643437630206</v>
      </c>
      <c r="BA505" s="5">
        <f t="shared" si="267"/>
        <v>1042.996419343606</v>
      </c>
      <c r="BB505" s="5">
        <f t="shared" si="268"/>
        <v>1122.1876482095688</v>
      </c>
      <c r="BC505" s="5">
        <f t="shared" si="269"/>
        <v>1243.8808275844906</v>
      </c>
      <c r="BD505" s="5">
        <f t="shared" si="270"/>
        <v>1221.7009259907268</v>
      </c>
      <c r="BE505" s="5">
        <f t="shared" si="271"/>
        <v>1334.1824480374698</v>
      </c>
      <c r="BF505" s="5">
        <f t="shared" si="272"/>
        <v>1471.8196841497054</v>
      </c>
      <c r="BG505" s="5">
        <f t="shared" si="273"/>
        <v>1443.2125021083077</v>
      </c>
      <c r="BH505" s="5">
        <f t="shared" si="274"/>
        <v>1583.6562378884016</v>
      </c>
      <c r="BI505" s="5">
        <f t="shared" si="275"/>
        <v>1600.7338401096179</v>
      </c>
      <c r="BJ505" s="5">
        <f t="shared" si="276"/>
        <v>2063.4304038243531</v>
      </c>
      <c r="BK505" s="5">
        <f t="shared" si="277"/>
        <v>2095.7947672729583</v>
      </c>
      <c r="BL505" s="5">
        <f t="shared" si="278"/>
        <v>1855.1974976652057</v>
      </c>
      <c r="BM505" s="5">
        <f t="shared" si="279"/>
        <v>1982.0291979653309</v>
      </c>
      <c r="BN505" s="5">
        <f t="shared" si="280"/>
        <v>2148.6992670593754</v>
      </c>
      <c r="BO505" s="5">
        <f t="shared" si="281"/>
        <v>1876.9497783686863</v>
      </c>
    </row>
    <row r="506" spans="1:67" x14ac:dyDescent="0.3">
      <c r="A506">
        <f t="shared" si="282"/>
        <v>502</v>
      </c>
      <c r="B506">
        <f t="shared" si="251"/>
        <v>471</v>
      </c>
      <c r="C506" s="5">
        <f>AU506*EXP('Capital Market Assumptions'!$B$22+'Capital Market Assumptions'!$B$23*'Random Draws'!B505)</f>
        <v>560.28362606824544</v>
      </c>
      <c r="D506" s="5">
        <f>AV506*EXP('Capital Market Assumptions'!$B$22+'Capital Market Assumptions'!$B$23*'Random Draws'!C505)</f>
        <v>656.09340809256878</v>
      </c>
      <c r="E506" s="5">
        <f>AW506*EXP('Capital Market Assumptions'!$B$22+'Capital Market Assumptions'!$B$23*'Random Draws'!D505)</f>
        <v>699.98098353578644</v>
      </c>
      <c r="F506" s="5">
        <f>AX506*EXP('Capital Market Assumptions'!$B$22+'Capital Market Assumptions'!$B$23*'Random Draws'!E505)</f>
        <v>775.29277133563744</v>
      </c>
      <c r="G506" s="5">
        <f>AY506*EXP('Capital Market Assumptions'!$B$22+'Capital Market Assumptions'!$B$23*'Random Draws'!F505)</f>
        <v>962.11702780344774</v>
      </c>
      <c r="H506" s="5">
        <f>AZ506*EXP('Capital Market Assumptions'!$B$22+'Capital Market Assumptions'!$B$23*'Random Draws'!G505)</f>
        <v>918.14430273113669</v>
      </c>
      <c r="I506" s="5">
        <f>BA506*EXP('Capital Market Assumptions'!$B$22+'Capital Market Assumptions'!$B$23*'Random Draws'!H505)</f>
        <v>1176.2067046066968</v>
      </c>
      <c r="J506" s="5">
        <f>BB506*EXP('Capital Market Assumptions'!$B$22+'Capital Market Assumptions'!$B$23*'Random Draws'!I505)</f>
        <v>1280.1569998278487</v>
      </c>
      <c r="K506" s="5">
        <f>BC506*EXP('Capital Market Assumptions'!$B$22+'Capital Market Assumptions'!$B$23*'Random Draws'!J505)</f>
        <v>1375.7051663252244</v>
      </c>
      <c r="L506" s="5">
        <f>BD506*EXP('Capital Market Assumptions'!$B$22+'Capital Market Assumptions'!$B$23*'Random Draws'!K505)</f>
        <v>1777.5018051278378</v>
      </c>
      <c r="M506" s="5">
        <f>BE506*EXP('Capital Market Assumptions'!$B$22+'Capital Market Assumptions'!$B$23*'Random Draws'!L505)</f>
        <v>2387.3841411134999</v>
      </c>
      <c r="N506" s="5">
        <f>BF506*EXP('Capital Market Assumptions'!$B$22+'Capital Market Assumptions'!$B$23*'Random Draws'!M505)</f>
        <v>2673.0220711804368</v>
      </c>
      <c r="O506" s="5">
        <f>BG506*EXP('Capital Market Assumptions'!$B$22+'Capital Market Assumptions'!$B$23*'Random Draws'!N505)</f>
        <v>2986.4251339385278</v>
      </c>
      <c r="P506" s="5">
        <f>BH506*EXP('Capital Market Assumptions'!$B$22+'Capital Market Assumptions'!$B$23*'Random Draws'!O505)</f>
        <v>3037.3548829891292</v>
      </c>
      <c r="Q506" s="5">
        <f>BI506*EXP('Capital Market Assumptions'!$B$22+'Capital Market Assumptions'!$B$23*'Random Draws'!P505)</f>
        <v>3723.9594363804094</v>
      </c>
      <c r="R506" s="5">
        <f>BJ506*EXP('Capital Market Assumptions'!$B$22+'Capital Market Assumptions'!$B$23*'Random Draws'!Q505)</f>
        <v>4501.3788830013227</v>
      </c>
      <c r="S506" s="5">
        <f>BK506*EXP('Capital Market Assumptions'!$B$22+'Capital Market Assumptions'!$B$23*'Random Draws'!R505)</f>
        <v>5195.5368761067957</v>
      </c>
      <c r="T506" s="5">
        <f>BL506*EXP('Capital Market Assumptions'!$B$22+'Capital Market Assumptions'!$B$23*'Random Draws'!S505)</f>
        <v>6015.4826610682885</v>
      </c>
      <c r="U506" s="5">
        <f>BM506*EXP('Capital Market Assumptions'!$B$22+'Capital Market Assumptions'!$B$23*'Random Draws'!T505)</f>
        <v>7133.7433416674685</v>
      </c>
      <c r="V506" s="5">
        <f>BN506*EXP('Capital Market Assumptions'!$B$22+'Capital Market Assumptions'!$B$23*'Random Draws'!U505)</f>
        <v>7339.0174673851188</v>
      </c>
      <c r="X506">
        <f t="shared" si="252"/>
        <v>4.2999999999999261E-2</v>
      </c>
      <c r="Y506">
        <f t="shared" si="253"/>
        <v>1.0600000000000023</v>
      </c>
      <c r="Z506">
        <f t="shared" si="254"/>
        <v>2.0930000000000035</v>
      </c>
      <c r="AA506">
        <f t="shared" si="255"/>
        <v>3.1530000000000058</v>
      </c>
      <c r="AB506">
        <f t="shared" si="256"/>
        <v>4.2659999999999911</v>
      </c>
      <c r="AC506">
        <f t="shared" si="257"/>
        <v>5.3020000000000067</v>
      </c>
      <c r="AD506">
        <f t="shared" si="258"/>
        <v>6.3569999999999993</v>
      </c>
      <c r="AE506">
        <f t="shared" si="259"/>
        <v>7.3900000000000006</v>
      </c>
      <c r="AF506">
        <f t="shared" si="260"/>
        <v>8.3549999999999898</v>
      </c>
      <c r="AG506">
        <f t="shared" si="261"/>
        <v>9.2480000000000047</v>
      </c>
      <c r="AH506">
        <v>9.9540000000000006</v>
      </c>
      <c r="AI506">
        <v>10.536</v>
      </c>
      <c r="AJ506">
        <v>11.061999999999999</v>
      </c>
      <c r="AK506">
        <v>11.587</v>
      </c>
      <c r="AL506">
        <v>12.256</v>
      </c>
      <c r="AM506">
        <v>12.815</v>
      </c>
      <c r="AN506">
        <v>13.287000000000001</v>
      </c>
      <c r="AO506">
        <v>13.785</v>
      </c>
      <c r="AP506">
        <v>14.218999999999999</v>
      </c>
      <c r="AQ506">
        <v>14.718999999999999</v>
      </c>
      <c r="AS506">
        <f t="shared" si="285"/>
        <v>471</v>
      </c>
      <c r="AT506">
        <f t="shared" si="285"/>
        <v>471</v>
      </c>
      <c r="AU506">
        <f t="shared" si="285"/>
        <v>471</v>
      </c>
      <c r="AV506" s="5">
        <f t="shared" si="262"/>
        <v>560.24062606824543</v>
      </c>
      <c r="AW506" s="5">
        <f t="shared" si="263"/>
        <v>655.03340809256883</v>
      </c>
      <c r="AX506" s="5">
        <f t="shared" si="264"/>
        <v>697.88798353578647</v>
      </c>
      <c r="AY506" s="5">
        <f t="shared" si="265"/>
        <v>772.13977133563742</v>
      </c>
      <c r="AZ506" s="5">
        <f t="shared" si="266"/>
        <v>957.85102780344778</v>
      </c>
      <c r="BA506" s="5">
        <f t="shared" si="267"/>
        <v>912.84230273113667</v>
      </c>
      <c r="BB506" s="5">
        <f t="shared" si="268"/>
        <v>1169.8497046066968</v>
      </c>
      <c r="BC506" s="5">
        <f t="shared" si="269"/>
        <v>1272.7669998278486</v>
      </c>
      <c r="BD506" s="5">
        <f t="shared" si="270"/>
        <v>1367.3501663252243</v>
      </c>
      <c r="BE506" s="5">
        <f t="shared" si="271"/>
        <v>1768.2538051278377</v>
      </c>
      <c r="BF506" s="5">
        <f t="shared" si="272"/>
        <v>2377.4301411134998</v>
      </c>
      <c r="BG506" s="5">
        <f t="shared" si="273"/>
        <v>2662.4860711804367</v>
      </c>
      <c r="BH506" s="5">
        <f t="shared" si="274"/>
        <v>2975.3631339385279</v>
      </c>
      <c r="BI506" s="5">
        <f t="shared" si="275"/>
        <v>3025.7678829891292</v>
      </c>
      <c r="BJ506" s="5">
        <f t="shared" si="276"/>
        <v>3711.7034363804096</v>
      </c>
      <c r="BK506" s="5">
        <f t="shared" si="277"/>
        <v>4488.5638830013231</v>
      </c>
      <c r="BL506" s="5">
        <f t="shared" si="278"/>
        <v>5182.2498761067955</v>
      </c>
      <c r="BM506" s="5">
        <f t="shared" si="279"/>
        <v>6001.6976610682887</v>
      </c>
      <c r="BN506" s="5">
        <f t="shared" si="280"/>
        <v>7119.5243416674684</v>
      </c>
      <c r="BO506" s="5">
        <f t="shared" si="281"/>
        <v>7324.2984673851188</v>
      </c>
    </row>
    <row r="507" spans="1:67" x14ac:dyDescent="0.3">
      <c r="A507">
        <f t="shared" si="282"/>
        <v>503</v>
      </c>
      <c r="B507">
        <f t="shared" si="251"/>
        <v>471</v>
      </c>
      <c r="C507" s="5">
        <f>AU507*EXP('Capital Market Assumptions'!$B$22+'Capital Market Assumptions'!$B$23*'Random Draws'!B506)</f>
        <v>515.55368051266282</v>
      </c>
      <c r="D507" s="5">
        <f>AV507*EXP('Capital Market Assumptions'!$B$22+'Capital Market Assumptions'!$B$23*'Random Draws'!C506)</f>
        <v>431.81865858432911</v>
      </c>
      <c r="E507" s="5">
        <f>AW507*EXP('Capital Market Assumptions'!$B$22+'Capital Market Assumptions'!$B$23*'Random Draws'!D506)</f>
        <v>549.29279405043394</v>
      </c>
      <c r="F507" s="5">
        <f>AX507*EXP('Capital Market Assumptions'!$B$22+'Capital Market Assumptions'!$B$23*'Random Draws'!E506)</f>
        <v>580.20873599889603</v>
      </c>
      <c r="G507" s="5">
        <f>AY507*EXP('Capital Market Assumptions'!$B$22+'Capital Market Assumptions'!$B$23*'Random Draws'!F506)</f>
        <v>826.31819534730892</v>
      </c>
      <c r="H507" s="5">
        <f>AZ507*EXP('Capital Market Assumptions'!$B$22+'Capital Market Assumptions'!$B$23*'Random Draws'!G506)</f>
        <v>940.43391231085491</v>
      </c>
      <c r="I507" s="5">
        <f>BA507*EXP('Capital Market Assumptions'!$B$22+'Capital Market Assumptions'!$B$23*'Random Draws'!H506)</f>
        <v>1144.3701173798552</v>
      </c>
      <c r="J507" s="5">
        <f>BB507*EXP('Capital Market Assumptions'!$B$22+'Capital Market Assumptions'!$B$23*'Random Draws'!I506)</f>
        <v>1398.2160502202319</v>
      </c>
      <c r="K507" s="5">
        <f>BC507*EXP('Capital Market Assumptions'!$B$22+'Capital Market Assumptions'!$B$23*'Random Draws'!J506)</f>
        <v>1428.07510421706</v>
      </c>
      <c r="L507" s="5">
        <f>BD507*EXP('Capital Market Assumptions'!$B$22+'Capital Market Assumptions'!$B$23*'Random Draws'!K506)</f>
        <v>1432.9098725812794</v>
      </c>
      <c r="M507" s="5">
        <f>BE507*EXP('Capital Market Assumptions'!$B$22+'Capital Market Assumptions'!$B$23*'Random Draws'!L506)</f>
        <v>1369.6641300241995</v>
      </c>
      <c r="N507" s="5">
        <f>BF507*EXP('Capital Market Assumptions'!$B$22+'Capital Market Assumptions'!$B$23*'Random Draws'!M506)</f>
        <v>1412.195063769336</v>
      </c>
      <c r="O507" s="5">
        <f>BG507*EXP('Capital Market Assumptions'!$B$22+'Capital Market Assumptions'!$B$23*'Random Draws'!N506)</f>
        <v>1589.9271485373913</v>
      </c>
      <c r="P507" s="5">
        <f>BH507*EXP('Capital Market Assumptions'!$B$22+'Capital Market Assumptions'!$B$23*'Random Draws'!O506)</f>
        <v>1629.4648755716655</v>
      </c>
      <c r="Q507" s="5">
        <f>BI507*EXP('Capital Market Assumptions'!$B$22+'Capital Market Assumptions'!$B$23*'Random Draws'!P506)</f>
        <v>1714.1980217732007</v>
      </c>
      <c r="R507" s="5">
        <f>BJ507*EXP('Capital Market Assumptions'!$B$22+'Capital Market Assumptions'!$B$23*'Random Draws'!Q506)</f>
        <v>2138.8442797826347</v>
      </c>
      <c r="S507" s="5">
        <f>BK507*EXP('Capital Market Assumptions'!$B$22+'Capital Market Assumptions'!$B$23*'Random Draws'!R506)</f>
        <v>1807.3799533265394</v>
      </c>
      <c r="T507" s="5">
        <f>BL507*EXP('Capital Market Assumptions'!$B$22+'Capital Market Assumptions'!$B$23*'Random Draws'!S506)</f>
        <v>1562.0835462942425</v>
      </c>
      <c r="U507" s="5">
        <f>BM507*EXP('Capital Market Assumptions'!$B$22+'Capital Market Assumptions'!$B$23*'Random Draws'!T506)</f>
        <v>1643.2295146178587</v>
      </c>
      <c r="V507" s="5">
        <f>BN507*EXP('Capital Market Assumptions'!$B$22+'Capital Market Assumptions'!$B$23*'Random Draws'!U506)</f>
        <v>1770.0748790416437</v>
      </c>
      <c r="X507">
        <f t="shared" si="252"/>
        <v>4.2999999999999261E-2</v>
      </c>
      <c r="Y507">
        <f t="shared" si="253"/>
        <v>1.0600000000000023</v>
      </c>
      <c r="Z507">
        <f t="shared" si="254"/>
        <v>2.0930000000000035</v>
      </c>
      <c r="AA507">
        <f t="shared" si="255"/>
        <v>3.1530000000000058</v>
      </c>
      <c r="AB507">
        <f t="shared" si="256"/>
        <v>4.2659999999999911</v>
      </c>
      <c r="AC507">
        <f t="shared" si="257"/>
        <v>5.3020000000000067</v>
      </c>
      <c r="AD507">
        <f t="shared" si="258"/>
        <v>6.3569999999999993</v>
      </c>
      <c r="AE507">
        <f t="shared" si="259"/>
        <v>7.3900000000000006</v>
      </c>
      <c r="AF507">
        <f t="shared" si="260"/>
        <v>8.3549999999999898</v>
      </c>
      <c r="AG507">
        <f t="shared" si="261"/>
        <v>9.2480000000000047</v>
      </c>
      <c r="AH507">
        <v>9.9540000000000006</v>
      </c>
      <c r="AI507">
        <v>10.536</v>
      </c>
      <c r="AJ507">
        <v>11.061999999999999</v>
      </c>
      <c r="AK507">
        <v>11.587</v>
      </c>
      <c r="AL507">
        <v>12.256</v>
      </c>
      <c r="AM507">
        <v>12.815</v>
      </c>
      <c r="AN507">
        <v>13.287000000000001</v>
      </c>
      <c r="AO507">
        <v>13.785</v>
      </c>
      <c r="AP507">
        <v>14.218999999999999</v>
      </c>
      <c r="AQ507">
        <v>14.718999999999999</v>
      </c>
      <c r="AS507">
        <f t="shared" si="285"/>
        <v>471</v>
      </c>
      <c r="AT507">
        <f t="shared" si="285"/>
        <v>471</v>
      </c>
      <c r="AU507">
        <f t="shared" si="285"/>
        <v>471</v>
      </c>
      <c r="AV507" s="5">
        <f t="shared" si="262"/>
        <v>515.51068051266282</v>
      </c>
      <c r="AW507" s="5">
        <f t="shared" si="263"/>
        <v>430.75865858432911</v>
      </c>
      <c r="AX507" s="5">
        <f t="shared" si="264"/>
        <v>547.19979405043398</v>
      </c>
      <c r="AY507" s="5">
        <f t="shared" si="265"/>
        <v>577.05573599889601</v>
      </c>
      <c r="AZ507" s="5">
        <f t="shared" si="266"/>
        <v>822.05219534730895</v>
      </c>
      <c r="BA507" s="5">
        <f t="shared" si="267"/>
        <v>935.13191231085489</v>
      </c>
      <c r="BB507" s="5">
        <f t="shared" si="268"/>
        <v>1138.0131173798552</v>
      </c>
      <c r="BC507" s="5">
        <f t="shared" si="269"/>
        <v>1390.8260502202318</v>
      </c>
      <c r="BD507" s="5">
        <f t="shared" si="270"/>
        <v>1419.72010421706</v>
      </c>
      <c r="BE507" s="5">
        <f t="shared" si="271"/>
        <v>1423.6618725812793</v>
      </c>
      <c r="BF507" s="5">
        <f t="shared" si="272"/>
        <v>1359.7101300241995</v>
      </c>
      <c r="BG507" s="5">
        <f t="shared" si="273"/>
        <v>1401.6590637693359</v>
      </c>
      <c r="BH507" s="5">
        <f t="shared" si="274"/>
        <v>1578.8651485373914</v>
      </c>
      <c r="BI507" s="5">
        <f t="shared" si="275"/>
        <v>1617.8778755716655</v>
      </c>
      <c r="BJ507" s="5">
        <f t="shared" si="276"/>
        <v>1701.9420217732006</v>
      </c>
      <c r="BK507" s="5">
        <f t="shared" si="277"/>
        <v>2126.0292797826346</v>
      </c>
      <c r="BL507" s="5">
        <f t="shared" si="278"/>
        <v>1794.0929533265394</v>
      </c>
      <c r="BM507" s="5">
        <f t="shared" si="279"/>
        <v>1548.2985462942424</v>
      </c>
      <c r="BN507" s="5">
        <f t="shared" si="280"/>
        <v>1629.0105146178587</v>
      </c>
      <c r="BO507" s="5">
        <f t="shared" si="281"/>
        <v>1755.3558790416437</v>
      </c>
    </row>
    <row r="508" spans="1:67" x14ac:dyDescent="0.3">
      <c r="A508">
        <f t="shared" si="282"/>
        <v>504</v>
      </c>
      <c r="B508">
        <f t="shared" si="251"/>
        <v>471</v>
      </c>
      <c r="C508" s="5">
        <f>AU508*EXP('Capital Market Assumptions'!$B$22+'Capital Market Assumptions'!$B$23*'Random Draws'!B507)</f>
        <v>522.02039069183547</v>
      </c>
      <c r="D508" s="5">
        <f>AV508*EXP('Capital Market Assumptions'!$B$22+'Capital Market Assumptions'!$B$23*'Random Draws'!C507)</f>
        <v>553.41410569113975</v>
      </c>
      <c r="E508" s="5">
        <f>AW508*EXP('Capital Market Assumptions'!$B$22+'Capital Market Assumptions'!$B$23*'Random Draws'!D507)</f>
        <v>573.79182430491733</v>
      </c>
      <c r="F508" s="5">
        <f>AX508*EXP('Capital Market Assumptions'!$B$22+'Capital Market Assumptions'!$B$23*'Random Draws'!E507)</f>
        <v>573.02791782741633</v>
      </c>
      <c r="G508" s="5">
        <f>AY508*EXP('Capital Market Assumptions'!$B$22+'Capital Market Assumptions'!$B$23*'Random Draws'!F507)</f>
        <v>570.23560212650489</v>
      </c>
      <c r="H508" s="5">
        <f>AZ508*EXP('Capital Market Assumptions'!$B$22+'Capital Market Assumptions'!$B$23*'Random Draws'!G507)</f>
        <v>668.49438895372737</v>
      </c>
      <c r="I508" s="5">
        <f>BA508*EXP('Capital Market Assumptions'!$B$22+'Capital Market Assumptions'!$B$23*'Random Draws'!H507)</f>
        <v>607.06936029660756</v>
      </c>
      <c r="J508" s="5">
        <f>BB508*EXP('Capital Market Assumptions'!$B$22+'Capital Market Assumptions'!$B$23*'Random Draws'!I507)</f>
        <v>529.98129768082401</v>
      </c>
      <c r="K508" s="5">
        <f>BC508*EXP('Capital Market Assumptions'!$B$22+'Capital Market Assumptions'!$B$23*'Random Draws'!J507)</f>
        <v>574.0148171983144</v>
      </c>
      <c r="L508" s="5">
        <f>BD508*EXP('Capital Market Assumptions'!$B$22+'Capital Market Assumptions'!$B$23*'Random Draws'!K507)</f>
        <v>484.93236739383332</v>
      </c>
      <c r="M508" s="5">
        <f>BE508*EXP('Capital Market Assumptions'!$B$22+'Capital Market Assumptions'!$B$23*'Random Draws'!L507)</f>
        <v>512.90002879735778</v>
      </c>
      <c r="N508" s="5">
        <f>BF508*EXP('Capital Market Assumptions'!$B$22+'Capital Market Assumptions'!$B$23*'Random Draws'!M507)</f>
        <v>731.1477553964113</v>
      </c>
      <c r="O508" s="5">
        <f>BG508*EXP('Capital Market Assumptions'!$B$22+'Capital Market Assumptions'!$B$23*'Random Draws'!N507)</f>
        <v>845.99394357917231</v>
      </c>
      <c r="P508" s="5">
        <f>BH508*EXP('Capital Market Assumptions'!$B$22+'Capital Market Assumptions'!$B$23*'Random Draws'!O507)</f>
        <v>902.76500937956564</v>
      </c>
      <c r="Q508" s="5">
        <f>BI508*EXP('Capital Market Assumptions'!$B$22+'Capital Market Assumptions'!$B$23*'Random Draws'!P507)</f>
        <v>1120.421085775024</v>
      </c>
      <c r="R508" s="5">
        <f>BJ508*EXP('Capital Market Assumptions'!$B$22+'Capital Market Assumptions'!$B$23*'Random Draws'!Q507)</f>
        <v>1024.6097546709657</v>
      </c>
      <c r="S508" s="5">
        <f>BK508*EXP('Capital Market Assumptions'!$B$22+'Capital Market Assumptions'!$B$23*'Random Draws'!R507)</f>
        <v>908.21695845957549</v>
      </c>
      <c r="T508" s="5">
        <f>BL508*EXP('Capital Market Assumptions'!$B$22+'Capital Market Assumptions'!$B$23*'Random Draws'!S507)</f>
        <v>971.23595165950201</v>
      </c>
      <c r="U508" s="5">
        <f>BM508*EXP('Capital Market Assumptions'!$B$22+'Capital Market Assumptions'!$B$23*'Random Draws'!T507)</f>
        <v>1259.9640414313044</v>
      </c>
      <c r="V508" s="5">
        <f>BN508*EXP('Capital Market Assumptions'!$B$22+'Capital Market Assumptions'!$B$23*'Random Draws'!U507)</f>
        <v>1190.5171722789778</v>
      </c>
      <c r="X508">
        <f t="shared" si="252"/>
        <v>4.2999999999999261E-2</v>
      </c>
      <c r="Y508">
        <f t="shared" si="253"/>
        <v>1.0600000000000023</v>
      </c>
      <c r="Z508">
        <f t="shared" si="254"/>
        <v>2.0930000000000035</v>
      </c>
      <c r="AA508">
        <f t="shared" si="255"/>
        <v>3.1530000000000058</v>
      </c>
      <c r="AB508">
        <f t="shared" si="256"/>
        <v>4.2659999999999911</v>
      </c>
      <c r="AC508">
        <f t="shared" si="257"/>
        <v>5.3020000000000067</v>
      </c>
      <c r="AD508">
        <f t="shared" si="258"/>
        <v>6.3569999999999993</v>
      </c>
      <c r="AE508">
        <f t="shared" si="259"/>
        <v>7.3900000000000006</v>
      </c>
      <c r="AF508">
        <f t="shared" si="260"/>
        <v>8.3549999999999898</v>
      </c>
      <c r="AG508">
        <f t="shared" si="261"/>
        <v>9.2480000000000047</v>
      </c>
      <c r="AH508">
        <v>9.9540000000000006</v>
      </c>
      <c r="AI508">
        <v>10.536</v>
      </c>
      <c r="AJ508">
        <v>11.061999999999999</v>
      </c>
      <c r="AK508">
        <v>11.587</v>
      </c>
      <c r="AL508">
        <v>12.256</v>
      </c>
      <c r="AM508">
        <v>12.815</v>
      </c>
      <c r="AN508">
        <v>13.287000000000001</v>
      </c>
      <c r="AO508">
        <v>13.785</v>
      </c>
      <c r="AP508">
        <v>14.218999999999999</v>
      </c>
      <c r="AQ508">
        <v>14.718999999999999</v>
      </c>
      <c r="AS508">
        <f t="shared" si="285"/>
        <v>471</v>
      </c>
      <c r="AT508">
        <f t="shared" si="285"/>
        <v>471</v>
      </c>
      <c r="AU508">
        <f t="shared" si="285"/>
        <v>471</v>
      </c>
      <c r="AV508" s="5">
        <f t="shared" si="262"/>
        <v>521.97739069183547</v>
      </c>
      <c r="AW508" s="5">
        <f t="shared" si="263"/>
        <v>552.35410569113969</v>
      </c>
      <c r="AX508" s="5">
        <f t="shared" si="264"/>
        <v>571.69882430491737</v>
      </c>
      <c r="AY508" s="5">
        <f t="shared" si="265"/>
        <v>569.87491782741631</v>
      </c>
      <c r="AZ508" s="5">
        <f t="shared" si="266"/>
        <v>565.96960212650492</v>
      </c>
      <c r="BA508" s="5">
        <f t="shared" si="267"/>
        <v>663.19238895372735</v>
      </c>
      <c r="BB508" s="5">
        <f t="shared" si="268"/>
        <v>600.71236029660759</v>
      </c>
      <c r="BC508" s="5">
        <f t="shared" si="269"/>
        <v>522.59129768082403</v>
      </c>
      <c r="BD508" s="5">
        <f t="shared" si="270"/>
        <v>565.65981719831439</v>
      </c>
      <c r="BE508" s="5">
        <f t="shared" si="271"/>
        <v>475.68436739383333</v>
      </c>
      <c r="BF508" s="5">
        <f t="shared" si="272"/>
        <v>502.94602879735777</v>
      </c>
      <c r="BG508" s="5">
        <f t="shared" si="273"/>
        <v>720.61175539641135</v>
      </c>
      <c r="BH508" s="5">
        <f t="shared" si="274"/>
        <v>834.9319435791723</v>
      </c>
      <c r="BI508" s="5">
        <f t="shared" si="275"/>
        <v>891.17800937956565</v>
      </c>
      <c r="BJ508" s="5">
        <f t="shared" si="276"/>
        <v>1108.165085775024</v>
      </c>
      <c r="BK508" s="5">
        <f t="shared" si="277"/>
        <v>1011.7947546709656</v>
      </c>
      <c r="BL508" s="5">
        <f t="shared" si="278"/>
        <v>894.92995845957546</v>
      </c>
      <c r="BM508" s="5">
        <f t="shared" si="279"/>
        <v>957.45095165950204</v>
      </c>
      <c r="BN508" s="5">
        <f t="shared" si="280"/>
        <v>1245.7450414313043</v>
      </c>
      <c r="BO508" s="5">
        <f t="shared" si="281"/>
        <v>1175.7981722789777</v>
      </c>
    </row>
    <row r="509" spans="1:67" x14ac:dyDescent="0.3">
      <c r="A509">
        <f t="shared" si="282"/>
        <v>505</v>
      </c>
      <c r="B509">
        <f t="shared" si="251"/>
        <v>471</v>
      </c>
      <c r="C509" s="5">
        <f>AU509*EXP('Capital Market Assumptions'!$B$22+'Capital Market Assumptions'!$B$23*'Random Draws'!B508)</f>
        <v>511.32474770031843</v>
      </c>
      <c r="D509" s="5">
        <f>AV509*EXP('Capital Market Assumptions'!$B$22+'Capital Market Assumptions'!$B$23*'Random Draws'!C508)</f>
        <v>607.23515528980192</v>
      </c>
      <c r="E509" s="5">
        <f>AW509*EXP('Capital Market Assumptions'!$B$22+'Capital Market Assumptions'!$B$23*'Random Draws'!D508)</f>
        <v>693.86729424230816</v>
      </c>
      <c r="F509" s="5">
        <f>AX509*EXP('Capital Market Assumptions'!$B$22+'Capital Market Assumptions'!$B$23*'Random Draws'!E508)</f>
        <v>703.37736157515292</v>
      </c>
      <c r="G509" s="5">
        <f>AY509*EXP('Capital Market Assumptions'!$B$22+'Capital Market Assumptions'!$B$23*'Random Draws'!F508)</f>
        <v>738.29317666881866</v>
      </c>
      <c r="H509" s="5">
        <f>AZ509*EXP('Capital Market Assumptions'!$B$22+'Capital Market Assumptions'!$B$23*'Random Draws'!G508)</f>
        <v>718.57510249759127</v>
      </c>
      <c r="I509" s="5">
        <f>BA509*EXP('Capital Market Assumptions'!$B$22+'Capital Market Assumptions'!$B$23*'Random Draws'!H508)</f>
        <v>749.95457809938364</v>
      </c>
      <c r="J509" s="5">
        <f>BB509*EXP('Capital Market Assumptions'!$B$22+'Capital Market Assumptions'!$B$23*'Random Draws'!I508)</f>
        <v>738.6594787622771</v>
      </c>
      <c r="K509" s="5">
        <f>BC509*EXP('Capital Market Assumptions'!$B$22+'Capital Market Assumptions'!$B$23*'Random Draws'!J508)</f>
        <v>684.26807704125736</v>
      </c>
      <c r="L509" s="5">
        <f>BD509*EXP('Capital Market Assumptions'!$B$22+'Capital Market Assumptions'!$B$23*'Random Draws'!K508)</f>
        <v>666.41504837153673</v>
      </c>
      <c r="M509" s="5">
        <f>BE509*EXP('Capital Market Assumptions'!$B$22+'Capital Market Assumptions'!$B$23*'Random Draws'!L508)</f>
        <v>607.38366349547061</v>
      </c>
      <c r="N509" s="5">
        <f>BF509*EXP('Capital Market Assumptions'!$B$22+'Capital Market Assumptions'!$B$23*'Random Draws'!M508)</f>
        <v>684.88590322635866</v>
      </c>
      <c r="O509" s="5">
        <f>BG509*EXP('Capital Market Assumptions'!$B$22+'Capital Market Assumptions'!$B$23*'Random Draws'!N508)</f>
        <v>917.51606394509383</v>
      </c>
      <c r="P509" s="5">
        <f>BH509*EXP('Capital Market Assumptions'!$B$22+'Capital Market Assumptions'!$B$23*'Random Draws'!O508)</f>
        <v>1049.4705207325067</v>
      </c>
      <c r="Q509" s="5">
        <f>BI509*EXP('Capital Market Assumptions'!$B$22+'Capital Market Assumptions'!$B$23*'Random Draws'!P508)</f>
        <v>1204.3332501432506</v>
      </c>
      <c r="R509" s="5">
        <f>BJ509*EXP('Capital Market Assumptions'!$B$22+'Capital Market Assumptions'!$B$23*'Random Draws'!Q508)</f>
        <v>1275.0632510343228</v>
      </c>
      <c r="S509" s="5">
        <f>BK509*EXP('Capital Market Assumptions'!$B$22+'Capital Market Assumptions'!$B$23*'Random Draws'!R508)</f>
        <v>1229.4738184454702</v>
      </c>
      <c r="T509" s="5">
        <f>BL509*EXP('Capital Market Assumptions'!$B$22+'Capital Market Assumptions'!$B$23*'Random Draws'!S508)</f>
        <v>1139.0033245187951</v>
      </c>
      <c r="U509" s="5">
        <f>BM509*EXP('Capital Market Assumptions'!$B$22+'Capital Market Assumptions'!$B$23*'Random Draws'!T508)</f>
        <v>1153.1878649238072</v>
      </c>
      <c r="V509" s="5">
        <f>BN509*EXP('Capital Market Assumptions'!$B$22+'Capital Market Assumptions'!$B$23*'Random Draws'!U508)</f>
        <v>1078.7485036757812</v>
      </c>
      <c r="X509">
        <f t="shared" si="252"/>
        <v>4.2999999999999261E-2</v>
      </c>
      <c r="Y509">
        <f t="shared" si="253"/>
        <v>1.0600000000000023</v>
      </c>
      <c r="Z509">
        <f t="shared" si="254"/>
        <v>2.0930000000000035</v>
      </c>
      <c r="AA509">
        <f t="shared" si="255"/>
        <v>3.1530000000000058</v>
      </c>
      <c r="AB509">
        <f t="shared" si="256"/>
        <v>4.2659999999999911</v>
      </c>
      <c r="AC509">
        <f t="shared" si="257"/>
        <v>5.3020000000000067</v>
      </c>
      <c r="AD509">
        <f t="shared" si="258"/>
        <v>6.3569999999999993</v>
      </c>
      <c r="AE509">
        <f t="shared" si="259"/>
        <v>7.3900000000000006</v>
      </c>
      <c r="AF509">
        <f t="shared" si="260"/>
        <v>8.3549999999999898</v>
      </c>
      <c r="AG509">
        <f t="shared" si="261"/>
        <v>9.2480000000000047</v>
      </c>
      <c r="AH509">
        <v>9.9540000000000006</v>
      </c>
      <c r="AI509">
        <v>10.536</v>
      </c>
      <c r="AJ509">
        <v>11.061999999999999</v>
      </c>
      <c r="AK509">
        <v>11.587</v>
      </c>
      <c r="AL509">
        <v>12.256</v>
      </c>
      <c r="AM509">
        <v>12.815</v>
      </c>
      <c r="AN509">
        <v>13.287000000000001</v>
      </c>
      <c r="AO509">
        <v>13.785</v>
      </c>
      <c r="AP509">
        <v>14.218999999999999</v>
      </c>
      <c r="AQ509">
        <v>14.718999999999999</v>
      </c>
      <c r="AS509">
        <f t="shared" si="285"/>
        <v>471</v>
      </c>
      <c r="AT509">
        <f t="shared" si="285"/>
        <v>471</v>
      </c>
      <c r="AU509">
        <f t="shared" si="285"/>
        <v>471</v>
      </c>
      <c r="AV509" s="5">
        <f t="shared" si="262"/>
        <v>511.28174770031842</v>
      </c>
      <c r="AW509" s="5">
        <f t="shared" si="263"/>
        <v>606.17515528980198</v>
      </c>
      <c r="AX509" s="5">
        <f t="shared" si="264"/>
        <v>691.7742942423082</v>
      </c>
      <c r="AY509" s="5">
        <f t="shared" si="265"/>
        <v>700.2243615751529</v>
      </c>
      <c r="AZ509" s="5">
        <f t="shared" si="266"/>
        <v>734.0271766688187</v>
      </c>
      <c r="BA509" s="5">
        <f t="shared" si="267"/>
        <v>713.27310249759125</v>
      </c>
      <c r="BB509" s="5">
        <f t="shared" si="268"/>
        <v>743.59757809938367</v>
      </c>
      <c r="BC509" s="5">
        <f t="shared" si="269"/>
        <v>731.26947876227712</v>
      </c>
      <c r="BD509" s="5">
        <f t="shared" si="270"/>
        <v>675.91307704125734</v>
      </c>
      <c r="BE509" s="5">
        <f t="shared" si="271"/>
        <v>657.16704837153668</v>
      </c>
      <c r="BF509" s="5">
        <f t="shared" si="272"/>
        <v>597.42966349547066</v>
      </c>
      <c r="BG509" s="5">
        <f t="shared" si="273"/>
        <v>674.34990322635872</v>
      </c>
      <c r="BH509" s="5">
        <f t="shared" si="274"/>
        <v>906.45406394509382</v>
      </c>
      <c r="BI509" s="5">
        <f t="shared" si="275"/>
        <v>1037.8835207325067</v>
      </c>
      <c r="BJ509" s="5">
        <f t="shared" si="276"/>
        <v>1192.0772501432505</v>
      </c>
      <c r="BK509" s="5">
        <f t="shared" si="277"/>
        <v>1262.2482510343227</v>
      </c>
      <c r="BL509" s="5">
        <f t="shared" si="278"/>
        <v>1216.1868184454702</v>
      </c>
      <c r="BM509" s="5">
        <f t="shared" si="279"/>
        <v>1125.218324518795</v>
      </c>
      <c r="BN509" s="5">
        <f t="shared" si="280"/>
        <v>1138.9688649238071</v>
      </c>
      <c r="BO509" s="5">
        <f t="shared" si="281"/>
        <v>1064.0295036757811</v>
      </c>
    </row>
    <row r="510" spans="1:67" x14ac:dyDescent="0.3">
      <c r="A510">
        <f t="shared" si="282"/>
        <v>506</v>
      </c>
      <c r="B510">
        <f t="shared" si="251"/>
        <v>471</v>
      </c>
      <c r="C510" s="5">
        <f>AU510*EXP('Capital Market Assumptions'!$B$22+'Capital Market Assumptions'!$B$23*'Random Draws'!B509)</f>
        <v>531.16333154010522</v>
      </c>
      <c r="D510" s="5">
        <f>AV510*EXP('Capital Market Assumptions'!$B$22+'Capital Market Assumptions'!$B$23*'Random Draws'!C509)</f>
        <v>525.24212190206322</v>
      </c>
      <c r="E510" s="5">
        <f>AW510*EXP('Capital Market Assumptions'!$B$22+'Capital Market Assumptions'!$B$23*'Random Draws'!D509)</f>
        <v>536.09692929654898</v>
      </c>
      <c r="F510" s="5">
        <f>AX510*EXP('Capital Market Assumptions'!$B$22+'Capital Market Assumptions'!$B$23*'Random Draws'!E509)</f>
        <v>437.78369122662542</v>
      </c>
      <c r="G510" s="5">
        <f>AY510*EXP('Capital Market Assumptions'!$B$22+'Capital Market Assumptions'!$B$23*'Random Draws'!F509)</f>
        <v>508.95921846543723</v>
      </c>
      <c r="H510" s="5">
        <f>AZ510*EXP('Capital Market Assumptions'!$B$22+'Capital Market Assumptions'!$B$23*'Random Draws'!G509)</f>
        <v>485.18304449881532</v>
      </c>
      <c r="I510" s="5">
        <f>BA510*EXP('Capital Market Assumptions'!$B$22+'Capital Market Assumptions'!$B$23*'Random Draws'!H509)</f>
        <v>445.69105052444058</v>
      </c>
      <c r="J510" s="5">
        <f>BB510*EXP('Capital Market Assumptions'!$B$22+'Capital Market Assumptions'!$B$23*'Random Draws'!I509)</f>
        <v>375.15305487766</v>
      </c>
      <c r="K510" s="5">
        <f>BC510*EXP('Capital Market Assumptions'!$B$22+'Capital Market Assumptions'!$B$23*'Random Draws'!J509)</f>
        <v>459.17223253803661</v>
      </c>
      <c r="L510" s="5">
        <f>BD510*EXP('Capital Market Assumptions'!$B$22+'Capital Market Assumptions'!$B$23*'Random Draws'!K509)</f>
        <v>517.26902617264943</v>
      </c>
      <c r="M510" s="5">
        <f>BE510*EXP('Capital Market Assumptions'!$B$22+'Capital Market Assumptions'!$B$23*'Random Draws'!L509)</f>
        <v>514.29975321916447</v>
      </c>
      <c r="N510" s="5">
        <f>BF510*EXP('Capital Market Assumptions'!$B$22+'Capital Market Assumptions'!$B$23*'Random Draws'!M509)</f>
        <v>585.04350302079013</v>
      </c>
      <c r="O510" s="5">
        <f>BG510*EXP('Capital Market Assumptions'!$B$22+'Capital Market Assumptions'!$B$23*'Random Draws'!N509)</f>
        <v>539.7990096406221</v>
      </c>
      <c r="P510" s="5">
        <f>BH510*EXP('Capital Market Assumptions'!$B$22+'Capital Market Assumptions'!$B$23*'Random Draws'!O509)</f>
        <v>431.44533240375387</v>
      </c>
      <c r="Q510" s="5">
        <f>BI510*EXP('Capital Market Assumptions'!$B$22+'Capital Market Assumptions'!$B$23*'Random Draws'!P509)</f>
        <v>419.84146487968098</v>
      </c>
      <c r="R510" s="5">
        <f>BJ510*EXP('Capital Market Assumptions'!$B$22+'Capital Market Assumptions'!$B$23*'Random Draws'!Q509)</f>
        <v>490.85004039689215</v>
      </c>
      <c r="S510" s="5">
        <f>BK510*EXP('Capital Market Assumptions'!$B$22+'Capital Market Assumptions'!$B$23*'Random Draws'!R509)</f>
        <v>592.1703850797129</v>
      </c>
      <c r="T510" s="5">
        <f>BL510*EXP('Capital Market Assumptions'!$B$22+'Capital Market Assumptions'!$B$23*'Random Draws'!S509)</f>
        <v>660.58602934033229</v>
      </c>
      <c r="U510" s="5">
        <f>BM510*EXP('Capital Market Assumptions'!$B$22+'Capital Market Assumptions'!$B$23*'Random Draws'!T509)</f>
        <v>580.78202758059808</v>
      </c>
      <c r="V510" s="5">
        <f>BN510*EXP('Capital Market Assumptions'!$B$22+'Capital Market Assumptions'!$B$23*'Random Draws'!U509)</f>
        <v>610.37596982886009</v>
      </c>
      <c r="X510">
        <f t="shared" si="252"/>
        <v>4.2999999999999261E-2</v>
      </c>
      <c r="Y510">
        <f t="shared" si="253"/>
        <v>1.0600000000000023</v>
      </c>
      <c r="Z510">
        <f t="shared" si="254"/>
        <v>2.0930000000000035</v>
      </c>
      <c r="AA510">
        <f t="shared" si="255"/>
        <v>3.1530000000000058</v>
      </c>
      <c r="AB510">
        <f t="shared" si="256"/>
        <v>4.2659999999999911</v>
      </c>
      <c r="AC510">
        <f t="shared" si="257"/>
        <v>5.3020000000000067</v>
      </c>
      <c r="AD510">
        <f t="shared" si="258"/>
        <v>6.3569999999999993</v>
      </c>
      <c r="AE510">
        <f t="shared" si="259"/>
        <v>7.3900000000000006</v>
      </c>
      <c r="AF510">
        <f t="shared" si="260"/>
        <v>8.3549999999999898</v>
      </c>
      <c r="AG510">
        <f t="shared" si="261"/>
        <v>9.2480000000000047</v>
      </c>
      <c r="AH510">
        <v>9.9540000000000006</v>
      </c>
      <c r="AI510">
        <v>10.536</v>
      </c>
      <c r="AJ510">
        <v>11.061999999999999</v>
      </c>
      <c r="AK510">
        <v>11.587</v>
      </c>
      <c r="AL510">
        <v>12.256</v>
      </c>
      <c r="AM510">
        <v>12.815</v>
      </c>
      <c r="AN510">
        <v>13.287000000000001</v>
      </c>
      <c r="AO510">
        <v>13.785</v>
      </c>
      <c r="AP510">
        <v>14.218999999999999</v>
      </c>
      <c r="AQ510">
        <v>14.718999999999999</v>
      </c>
      <c r="AS510">
        <f t="shared" si="285"/>
        <v>471</v>
      </c>
      <c r="AT510">
        <f t="shared" si="285"/>
        <v>471</v>
      </c>
      <c r="AU510">
        <f t="shared" si="285"/>
        <v>471</v>
      </c>
      <c r="AV510" s="5">
        <f t="shared" si="262"/>
        <v>531.12033154010521</v>
      </c>
      <c r="AW510" s="5">
        <f t="shared" si="263"/>
        <v>524.18212190206327</v>
      </c>
      <c r="AX510" s="5">
        <f t="shared" si="264"/>
        <v>534.00392929654902</v>
      </c>
      <c r="AY510" s="5">
        <f t="shared" si="265"/>
        <v>434.6306912266254</v>
      </c>
      <c r="AZ510" s="5">
        <f t="shared" si="266"/>
        <v>504.69321846543721</v>
      </c>
      <c r="BA510" s="5">
        <f t="shared" si="267"/>
        <v>479.8810444988153</v>
      </c>
      <c r="BB510" s="5">
        <f t="shared" si="268"/>
        <v>439.33405052444061</v>
      </c>
      <c r="BC510" s="5">
        <f t="shared" si="269"/>
        <v>367.76305487766001</v>
      </c>
      <c r="BD510" s="5">
        <f t="shared" si="270"/>
        <v>450.81723253803659</v>
      </c>
      <c r="BE510" s="5">
        <f t="shared" si="271"/>
        <v>508.02102617264944</v>
      </c>
      <c r="BF510" s="5">
        <f t="shared" si="272"/>
        <v>504.34575321916446</v>
      </c>
      <c r="BG510" s="5">
        <f t="shared" si="273"/>
        <v>574.50750302079018</v>
      </c>
      <c r="BH510" s="5">
        <f t="shared" si="274"/>
        <v>528.73700964062209</v>
      </c>
      <c r="BI510" s="5">
        <f t="shared" si="275"/>
        <v>419.85833240375388</v>
      </c>
      <c r="BJ510" s="5">
        <f t="shared" si="276"/>
        <v>407.58546487968101</v>
      </c>
      <c r="BK510" s="5">
        <f t="shared" si="277"/>
        <v>478.03504039689216</v>
      </c>
      <c r="BL510" s="5">
        <f t="shared" si="278"/>
        <v>578.88338507971287</v>
      </c>
      <c r="BM510" s="5">
        <f t="shared" si="279"/>
        <v>646.80102934033232</v>
      </c>
      <c r="BN510" s="5">
        <f t="shared" si="280"/>
        <v>566.56302758059803</v>
      </c>
      <c r="BO510" s="5">
        <f t="shared" si="281"/>
        <v>595.65696982886004</v>
      </c>
    </row>
    <row r="511" spans="1:67" x14ac:dyDescent="0.3">
      <c r="A511">
        <f t="shared" si="282"/>
        <v>507</v>
      </c>
      <c r="B511">
        <f t="shared" si="251"/>
        <v>471</v>
      </c>
      <c r="C511" s="5">
        <f>AU511*EXP('Capital Market Assumptions'!$B$22+'Capital Market Assumptions'!$B$23*'Random Draws'!B510)</f>
        <v>510.65367031155512</v>
      </c>
      <c r="D511" s="5">
        <f>AV511*EXP('Capital Market Assumptions'!$B$22+'Capital Market Assumptions'!$B$23*'Random Draws'!C510)</f>
        <v>600.18100161725192</v>
      </c>
      <c r="E511" s="5">
        <f>AW511*EXP('Capital Market Assumptions'!$B$22+'Capital Market Assumptions'!$B$23*'Random Draws'!D510)</f>
        <v>641.76493457209222</v>
      </c>
      <c r="F511" s="5">
        <f>AX511*EXP('Capital Market Assumptions'!$B$22+'Capital Market Assumptions'!$B$23*'Random Draws'!E510)</f>
        <v>653.94799840140706</v>
      </c>
      <c r="G511" s="5">
        <f>AY511*EXP('Capital Market Assumptions'!$B$22+'Capital Market Assumptions'!$B$23*'Random Draws'!F510)</f>
        <v>747.94608291225848</v>
      </c>
      <c r="H511" s="5">
        <f>AZ511*EXP('Capital Market Assumptions'!$B$22+'Capital Market Assumptions'!$B$23*'Random Draws'!G510)</f>
        <v>776.45838202965319</v>
      </c>
      <c r="I511" s="5">
        <f>BA511*EXP('Capital Market Assumptions'!$B$22+'Capital Market Assumptions'!$B$23*'Random Draws'!H510)</f>
        <v>752.03511520563188</v>
      </c>
      <c r="J511" s="5">
        <f>BB511*EXP('Capital Market Assumptions'!$B$22+'Capital Market Assumptions'!$B$23*'Random Draws'!I510)</f>
        <v>876.59099724300245</v>
      </c>
      <c r="K511" s="5">
        <f>BC511*EXP('Capital Market Assumptions'!$B$22+'Capital Market Assumptions'!$B$23*'Random Draws'!J510)</f>
        <v>954.70866591787546</v>
      </c>
      <c r="L511" s="5">
        <f>BD511*EXP('Capital Market Assumptions'!$B$22+'Capital Market Assumptions'!$B$23*'Random Draws'!K510)</f>
        <v>996.58826847278533</v>
      </c>
      <c r="M511" s="5">
        <f>BE511*EXP('Capital Market Assumptions'!$B$22+'Capital Market Assumptions'!$B$23*'Random Draws'!L510)</f>
        <v>1140.1240093427768</v>
      </c>
      <c r="N511" s="5">
        <f>BF511*EXP('Capital Market Assumptions'!$B$22+'Capital Market Assumptions'!$B$23*'Random Draws'!M510)</f>
        <v>1110.151966577504</v>
      </c>
      <c r="O511" s="5">
        <f>BG511*EXP('Capital Market Assumptions'!$B$22+'Capital Market Assumptions'!$B$23*'Random Draws'!N510)</f>
        <v>1092.3325994123666</v>
      </c>
      <c r="P511" s="5">
        <f>BH511*EXP('Capital Market Assumptions'!$B$22+'Capital Market Assumptions'!$B$23*'Random Draws'!O510)</f>
        <v>1262.3020282118812</v>
      </c>
      <c r="Q511" s="5">
        <f>BI511*EXP('Capital Market Assumptions'!$B$22+'Capital Market Assumptions'!$B$23*'Random Draws'!P510)</f>
        <v>1147.9195610934332</v>
      </c>
      <c r="R511" s="5">
        <f>BJ511*EXP('Capital Market Assumptions'!$B$22+'Capital Market Assumptions'!$B$23*'Random Draws'!Q510)</f>
        <v>1167.9888534335728</v>
      </c>
      <c r="S511" s="5">
        <f>BK511*EXP('Capital Market Assumptions'!$B$22+'Capital Market Assumptions'!$B$23*'Random Draws'!R510)</f>
        <v>1436.2379059459242</v>
      </c>
      <c r="T511" s="5">
        <f>BL511*EXP('Capital Market Assumptions'!$B$22+'Capital Market Assumptions'!$B$23*'Random Draws'!S510)</f>
        <v>1752.3238365392326</v>
      </c>
      <c r="U511" s="5">
        <f>BM511*EXP('Capital Market Assumptions'!$B$22+'Capital Market Assumptions'!$B$23*'Random Draws'!T510)</f>
        <v>2178.3353067118014</v>
      </c>
      <c r="V511" s="5">
        <f>BN511*EXP('Capital Market Assumptions'!$B$22+'Capital Market Assumptions'!$B$23*'Random Draws'!U510)</f>
        <v>2464.2667067389402</v>
      </c>
      <c r="X511">
        <f t="shared" si="252"/>
        <v>4.2999999999999261E-2</v>
      </c>
      <c r="Y511">
        <f t="shared" si="253"/>
        <v>1.0600000000000023</v>
      </c>
      <c r="Z511">
        <f t="shared" si="254"/>
        <v>2.0930000000000035</v>
      </c>
      <c r="AA511">
        <f t="shared" si="255"/>
        <v>3.1530000000000058</v>
      </c>
      <c r="AB511">
        <f t="shared" si="256"/>
        <v>4.2659999999999911</v>
      </c>
      <c r="AC511">
        <f t="shared" si="257"/>
        <v>5.3020000000000067</v>
      </c>
      <c r="AD511">
        <f t="shared" si="258"/>
        <v>6.3569999999999993</v>
      </c>
      <c r="AE511">
        <f t="shared" si="259"/>
        <v>7.3900000000000006</v>
      </c>
      <c r="AF511">
        <f t="shared" si="260"/>
        <v>8.3549999999999898</v>
      </c>
      <c r="AG511">
        <f t="shared" si="261"/>
        <v>9.2480000000000047</v>
      </c>
      <c r="AH511">
        <v>9.9540000000000006</v>
      </c>
      <c r="AI511">
        <v>10.536</v>
      </c>
      <c r="AJ511">
        <v>11.061999999999999</v>
      </c>
      <c r="AK511">
        <v>11.587</v>
      </c>
      <c r="AL511">
        <v>12.256</v>
      </c>
      <c r="AM511">
        <v>12.815</v>
      </c>
      <c r="AN511">
        <v>13.287000000000001</v>
      </c>
      <c r="AO511">
        <v>13.785</v>
      </c>
      <c r="AP511">
        <v>14.218999999999999</v>
      </c>
      <c r="AQ511">
        <v>14.718999999999999</v>
      </c>
      <c r="AS511">
        <f t="shared" si="285"/>
        <v>471</v>
      </c>
      <c r="AT511">
        <f t="shared" si="285"/>
        <v>471</v>
      </c>
      <c r="AU511">
        <f t="shared" si="285"/>
        <v>471</v>
      </c>
      <c r="AV511" s="5">
        <f t="shared" si="262"/>
        <v>510.61067031155511</v>
      </c>
      <c r="AW511" s="5">
        <f t="shared" si="263"/>
        <v>599.12100161725198</v>
      </c>
      <c r="AX511" s="5">
        <f t="shared" si="264"/>
        <v>639.67193457209225</v>
      </c>
      <c r="AY511" s="5">
        <f t="shared" si="265"/>
        <v>650.79499840140704</v>
      </c>
      <c r="AZ511" s="5">
        <f t="shared" si="266"/>
        <v>743.68008291225851</v>
      </c>
      <c r="BA511" s="5">
        <f t="shared" si="267"/>
        <v>771.15638202965317</v>
      </c>
      <c r="BB511" s="5">
        <f t="shared" si="268"/>
        <v>745.67811520563191</v>
      </c>
      <c r="BC511" s="5">
        <f t="shared" si="269"/>
        <v>869.20099724300246</v>
      </c>
      <c r="BD511" s="5">
        <f t="shared" si="270"/>
        <v>946.35366591787545</v>
      </c>
      <c r="BE511" s="5">
        <f t="shared" si="271"/>
        <v>987.34026847278528</v>
      </c>
      <c r="BF511" s="5">
        <f t="shared" si="272"/>
        <v>1130.1700093427769</v>
      </c>
      <c r="BG511" s="5">
        <f t="shared" si="273"/>
        <v>1099.615966577504</v>
      </c>
      <c r="BH511" s="5">
        <f t="shared" si="274"/>
        <v>1081.2705994123667</v>
      </c>
      <c r="BI511" s="5">
        <f t="shared" si="275"/>
        <v>1250.7150282118812</v>
      </c>
      <c r="BJ511" s="5">
        <f t="shared" si="276"/>
        <v>1135.6635610934331</v>
      </c>
      <c r="BK511" s="5">
        <f t="shared" si="277"/>
        <v>1155.1738534335727</v>
      </c>
      <c r="BL511" s="5">
        <f t="shared" si="278"/>
        <v>1422.9509059459242</v>
      </c>
      <c r="BM511" s="5">
        <f t="shared" si="279"/>
        <v>1738.5388365392325</v>
      </c>
      <c r="BN511" s="5">
        <f t="shared" si="280"/>
        <v>2164.1163067118014</v>
      </c>
      <c r="BO511" s="5">
        <f t="shared" si="281"/>
        <v>2449.5477067389402</v>
      </c>
    </row>
    <row r="512" spans="1:67" x14ac:dyDescent="0.3">
      <c r="A512">
        <f t="shared" si="282"/>
        <v>508</v>
      </c>
      <c r="B512">
        <f t="shared" si="251"/>
        <v>471</v>
      </c>
      <c r="C512" s="5">
        <f>AU512*EXP('Capital Market Assumptions'!$B$22+'Capital Market Assumptions'!$B$23*'Random Draws'!B511)</f>
        <v>698.06490692906027</v>
      </c>
      <c r="D512" s="5">
        <f>AV512*EXP('Capital Market Assumptions'!$B$22+'Capital Market Assumptions'!$B$23*'Random Draws'!C511)</f>
        <v>662.78672734694931</v>
      </c>
      <c r="E512" s="5">
        <f>AW512*EXP('Capital Market Assumptions'!$B$22+'Capital Market Assumptions'!$B$23*'Random Draws'!D511)</f>
        <v>559.74724405054917</v>
      </c>
      <c r="F512" s="5">
        <f>AX512*EXP('Capital Market Assumptions'!$B$22+'Capital Market Assumptions'!$B$23*'Random Draws'!E511)</f>
        <v>544.09222848679224</v>
      </c>
      <c r="G512" s="5">
        <f>AY512*EXP('Capital Market Assumptions'!$B$22+'Capital Market Assumptions'!$B$23*'Random Draws'!F511)</f>
        <v>434.72609594727408</v>
      </c>
      <c r="H512" s="5">
        <f>AZ512*EXP('Capital Market Assumptions'!$B$22+'Capital Market Assumptions'!$B$23*'Random Draws'!G511)</f>
        <v>466.9215922951982</v>
      </c>
      <c r="I512" s="5">
        <f>BA512*EXP('Capital Market Assumptions'!$B$22+'Capital Market Assumptions'!$B$23*'Random Draws'!H511)</f>
        <v>515.589287441176</v>
      </c>
      <c r="J512" s="5">
        <f>BB512*EXP('Capital Market Assumptions'!$B$22+'Capital Market Assumptions'!$B$23*'Random Draws'!I511)</f>
        <v>475.21532612609252</v>
      </c>
      <c r="K512" s="5">
        <f>BC512*EXP('Capital Market Assumptions'!$B$22+'Capital Market Assumptions'!$B$23*'Random Draws'!J511)</f>
        <v>574.21548212064397</v>
      </c>
      <c r="L512" s="5">
        <f>BD512*EXP('Capital Market Assumptions'!$B$22+'Capital Market Assumptions'!$B$23*'Random Draws'!K511)</f>
        <v>643.88315189205991</v>
      </c>
      <c r="M512" s="5">
        <f>BE512*EXP('Capital Market Assumptions'!$B$22+'Capital Market Assumptions'!$B$23*'Random Draws'!L511)</f>
        <v>655.58223121254889</v>
      </c>
      <c r="N512" s="5">
        <f>BF512*EXP('Capital Market Assumptions'!$B$22+'Capital Market Assumptions'!$B$23*'Random Draws'!M511)</f>
        <v>737.87425893996419</v>
      </c>
      <c r="O512" s="5">
        <f>BG512*EXP('Capital Market Assumptions'!$B$22+'Capital Market Assumptions'!$B$23*'Random Draws'!N511)</f>
        <v>646.23176498090595</v>
      </c>
      <c r="P512" s="5">
        <f>BH512*EXP('Capital Market Assumptions'!$B$22+'Capital Market Assumptions'!$B$23*'Random Draws'!O511)</f>
        <v>524.51694274139084</v>
      </c>
      <c r="Q512" s="5">
        <f>BI512*EXP('Capital Market Assumptions'!$B$22+'Capital Market Assumptions'!$B$23*'Random Draws'!P511)</f>
        <v>532.58604222434565</v>
      </c>
      <c r="R512" s="5">
        <f>BJ512*EXP('Capital Market Assumptions'!$B$22+'Capital Market Assumptions'!$B$23*'Random Draws'!Q511)</f>
        <v>749.22362430759392</v>
      </c>
      <c r="S512" s="5">
        <f>BK512*EXP('Capital Market Assumptions'!$B$22+'Capital Market Assumptions'!$B$23*'Random Draws'!R511)</f>
        <v>579.54098631460886</v>
      </c>
      <c r="T512" s="5">
        <f>BL512*EXP('Capital Market Assumptions'!$B$22+'Capital Market Assumptions'!$B$23*'Random Draws'!S511)</f>
        <v>568.04662622426451</v>
      </c>
      <c r="U512" s="5">
        <f>BM512*EXP('Capital Market Assumptions'!$B$22+'Capital Market Assumptions'!$B$23*'Random Draws'!T511)</f>
        <v>487.96952885309503</v>
      </c>
      <c r="V512" s="5">
        <f>BN512*EXP('Capital Market Assumptions'!$B$22+'Capital Market Assumptions'!$B$23*'Random Draws'!U511)</f>
        <v>530.83124111455993</v>
      </c>
      <c r="X512">
        <f t="shared" si="252"/>
        <v>4.2999999999999261E-2</v>
      </c>
      <c r="Y512">
        <f t="shared" si="253"/>
        <v>1.0600000000000023</v>
      </c>
      <c r="Z512">
        <f t="shared" si="254"/>
        <v>2.0930000000000035</v>
      </c>
      <c r="AA512">
        <f t="shared" si="255"/>
        <v>3.1530000000000058</v>
      </c>
      <c r="AB512">
        <f t="shared" si="256"/>
        <v>4.2659999999999911</v>
      </c>
      <c r="AC512">
        <f t="shared" si="257"/>
        <v>5.3020000000000067</v>
      </c>
      <c r="AD512">
        <f t="shared" si="258"/>
        <v>6.3569999999999993</v>
      </c>
      <c r="AE512">
        <f t="shared" si="259"/>
        <v>7.3900000000000006</v>
      </c>
      <c r="AF512">
        <f t="shared" si="260"/>
        <v>8.3549999999999898</v>
      </c>
      <c r="AG512">
        <f t="shared" si="261"/>
        <v>9.2480000000000047</v>
      </c>
      <c r="AH512">
        <v>9.9540000000000006</v>
      </c>
      <c r="AI512">
        <v>10.536</v>
      </c>
      <c r="AJ512">
        <v>11.061999999999999</v>
      </c>
      <c r="AK512">
        <v>11.587</v>
      </c>
      <c r="AL512">
        <v>12.256</v>
      </c>
      <c r="AM512">
        <v>12.815</v>
      </c>
      <c r="AN512">
        <v>13.287000000000001</v>
      </c>
      <c r="AO512">
        <v>13.785</v>
      </c>
      <c r="AP512">
        <v>14.218999999999999</v>
      </c>
      <c r="AQ512">
        <v>14.718999999999999</v>
      </c>
      <c r="AS512">
        <f t="shared" si="285"/>
        <v>471</v>
      </c>
      <c r="AT512">
        <f t="shared" si="285"/>
        <v>471</v>
      </c>
      <c r="AU512">
        <f t="shared" si="285"/>
        <v>471</v>
      </c>
      <c r="AV512" s="5">
        <f t="shared" si="262"/>
        <v>698.02190692906026</v>
      </c>
      <c r="AW512" s="5">
        <f t="shared" si="263"/>
        <v>661.72672734694925</v>
      </c>
      <c r="AX512" s="5">
        <f t="shared" si="264"/>
        <v>557.65424405054921</v>
      </c>
      <c r="AY512" s="5">
        <f t="shared" si="265"/>
        <v>540.93922848679222</v>
      </c>
      <c r="AZ512" s="5">
        <f t="shared" si="266"/>
        <v>430.46009594727411</v>
      </c>
      <c r="BA512" s="5">
        <f t="shared" si="267"/>
        <v>461.61959229519817</v>
      </c>
      <c r="BB512" s="5">
        <f t="shared" si="268"/>
        <v>509.23228744117603</v>
      </c>
      <c r="BC512" s="5">
        <f t="shared" si="269"/>
        <v>467.82532612609253</v>
      </c>
      <c r="BD512" s="5">
        <f t="shared" si="270"/>
        <v>565.86048212064395</v>
      </c>
      <c r="BE512" s="5">
        <f t="shared" si="271"/>
        <v>634.63515189205987</v>
      </c>
      <c r="BF512" s="5">
        <f t="shared" si="272"/>
        <v>645.62823121254894</v>
      </c>
      <c r="BG512" s="5">
        <f t="shared" si="273"/>
        <v>727.33825893996425</v>
      </c>
      <c r="BH512" s="5">
        <f t="shared" si="274"/>
        <v>635.16976498090594</v>
      </c>
      <c r="BI512" s="5">
        <f t="shared" si="275"/>
        <v>512.92994274139085</v>
      </c>
      <c r="BJ512" s="5">
        <f t="shared" si="276"/>
        <v>520.33004222434568</v>
      </c>
      <c r="BK512" s="5">
        <f t="shared" si="277"/>
        <v>736.40862430759387</v>
      </c>
      <c r="BL512" s="5">
        <f t="shared" si="278"/>
        <v>566.25398631460882</v>
      </c>
      <c r="BM512" s="5">
        <f t="shared" si="279"/>
        <v>554.26162622426455</v>
      </c>
      <c r="BN512" s="5">
        <f t="shared" si="280"/>
        <v>473.75052885309503</v>
      </c>
      <c r="BO512" s="5">
        <f t="shared" si="281"/>
        <v>516.11224111455988</v>
      </c>
    </row>
    <row r="513" spans="1:67" x14ac:dyDescent="0.3">
      <c r="A513">
        <f t="shared" si="282"/>
        <v>509</v>
      </c>
      <c r="B513">
        <f t="shared" si="251"/>
        <v>471</v>
      </c>
      <c r="C513" s="5">
        <f>AU513*EXP('Capital Market Assumptions'!$B$22+'Capital Market Assumptions'!$B$23*'Random Draws'!B512)</f>
        <v>440.56343319630639</v>
      </c>
      <c r="D513" s="5">
        <f>AV513*EXP('Capital Market Assumptions'!$B$22+'Capital Market Assumptions'!$B$23*'Random Draws'!C512)</f>
        <v>477.41552027130791</v>
      </c>
      <c r="E513" s="5">
        <f>AW513*EXP('Capital Market Assumptions'!$B$22+'Capital Market Assumptions'!$B$23*'Random Draws'!D512)</f>
        <v>452.24778513805626</v>
      </c>
      <c r="F513" s="5">
        <f>AX513*EXP('Capital Market Assumptions'!$B$22+'Capital Market Assumptions'!$B$23*'Random Draws'!E512)</f>
        <v>579.92817314278216</v>
      </c>
      <c r="G513" s="5">
        <f>AY513*EXP('Capital Market Assumptions'!$B$22+'Capital Market Assumptions'!$B$23*'Random Draws'!F512)</f>
        <v>559.73500555577596</v>
      </c>
      <c r="H513" s="5">
        <f>AZ513*EXP('Capital Market Assumptions'!$B$22+'Capital Market Assumptions'!$B$23*'Random Draws'!G512)</f>
        <v>661.77296016848959</v>
      </c>
      <c r="I513" s="5">
        <f>BA513*EXP('Capital Market Assumptions'!$B$22+'Capital Market Assumptions'!$B$23*'Random Draws'!H512)</f>
        <v>754.48414078051826</v>
      </c>
      <c r="J513" s="5">
        <f>BB513*EXP('Capital Market Assumptions'!$B$22+'Capital Market Assumptions'!$B$23*'Random Draws'!I512)</f>
        <v>1002.082301599588</v>
      </c>
      <c r="K513" s="5">
        <f>BC513*EXP('Capital Market Assumptions'!$B$22+'Capital Market Assumptions'!$B$23*'Random Draws'!J512)</f>
        <v>866.02296800924728</v>
      </c>
      <c r="L513" s="5">
        <f>BD513*EXP('Capital Market Assumptions'!$B$22+'Capital Market Assumptions'!$B$23*'Random Draws'!K512)</f>
        <v>942.51668077863621</v>
      </c>
      <c r="M513" s="5">
        <f>BE513*EXP('Capital Market Assumptions'!$B$22+'Capital Market Assumptions'!$B$23*'Random Draws'!L512)</f>
        <v>932.1371978508522</v>
      </c>
      <c r="N513" s="5">
        <f>BF513*EXP('Capital Market Assumptions'!$B$22+'Capital Market Assumptions'!$B$23*'Random Draws'!M512)</f>
        <v>1070.355420895095</v>
      </c>
      <c r="O513" s="5">
        <f>BG513*EXP('Capital Market Assumptions'!$B$22+'Capital Market Assumptions'!$B$23*'Random Draws'!N512)</f>
        <v>1248.8816813996546</v>
      </c>
      <c r="P513" s="5">
        <f>BH513*EXP('Capital Market Assumptions'!$B$22+'Capital Market Assumptions'!$B$23*'Random Draws'!O512)</f>
        <v>1242.5780824467981</v>
      </c>
      <c r="Q513" s="5">
        <f>BI513*EXP('Capital Market Assumptions'!$B$22+'Capital Market Assumptions'!$B$23*'Random Draws'!P512)</f>
        <v>1224.3208714912873</v>
      </c>
      <c r="R513" s="5">
        <f>BJ513*EXP('Capital Market Assumptions'!$B$22+'Capital Market Assumptions'!$B$23*'Random Draws'!Q512)</f>
        <v>1169.0287490654716</v>
      </c>
      <c r="S513" s="5">
        <f>BK513*EXP('Capital Market Assumptions'!$B$22+'Capital Market Assumptions'!$B$23*'Random Draws'!R512)</f>
        <v>1309.2110818590929</v>
      </c>
      <c r="T513" s="5">
        <f>BL513*EXP('Capital Market Assumptions'!$B$22+'Capital Market Assumptions'!$B$23*'Random Draws'!S512)</f>
        <v>1261.1645116851462</v>
      </c>
      <c r="U513" s="5">
        <f>BM513*EXP('Capital Market Assumptions'!$B$22+'Capital Market Assumptions'!$B$23*'Random Draws'!T512)</f>
        <v>1360.5591613693744</v>
      </c>
      <c r="V513" s="5">
        <f>BN513*EXP('Capital Market Assumptions'!$B$22+'Capital Market Assumptions'!$B$23*'Random Draws'!U512)</f>
        <v>1162.8302252850374</v>
      </c>
      <c r="X513">
        <f t="shared" si="252"/>
        <v>4.2999999999999261E-2</v>
      </c>
      <c r="Y513">
        <f t="shared" si="253"/>
        <v>1.0600000000000023</v>
      </c>
      <c r="Z513">
        <f t="shared" si="254"/>
        <v>2.0930000000000035</v>
      </c>
      <c r="AA513">
        <f t="shared" si="255"/>
        <v>3.1530000000000058</v>
      </c>
      <c r="AB513">
        <f t="shared" si="256"/>
        <v>4.2659999999999911</v>
      </c>
      <c r="AC513">
        <f t="shared" si="257"/>
        <v>5.3020000000000067</v>
      </c>
      <c r="AD513">
        <f t="shared" si="258"/>
        <v>6.3569999999999993</v>
      </c>
      <c r="AE513">
        <f t="shared" si="259"/>
        <v>7.3900000000000006</v>
      </c>
      <c r="AF513">
        <f t="shared" si="260"/>
        <v>8.3549999999999898</v>
      </c>
      <c r="AG513">
        <f t="shared" si="261"/>
        <v>9.2480000000000047</v>
      </c>
      <c r="AH513">
        <v>9.9540000000000006</v>
      </c>
      <c r="AI513">
        <v>10.536</v>
      </c>
      <c r="AJ513">
        <v>11.061999999999999</v>
      </c>
      <c r="AK513">
        <v>11.587</v>
      </c>
      <c r="AL513">
        <v>12.256</v>
      </c>
      <c r="AM513">
        <v>12.815</v>
      </c>
      <c r="AN513">
        <v>13.287000000000001</v>
      </c>
      <c r="AO513">
        <v>13.785</v>
      </c>
      <c r="AP513">
        <v>14.218999999999999</v>
      </c>
      <c r="AQ513">
        <v>14.718999999999999</v>
      </c>
      <c r="AS513">
        <f t="shared" si="285"/>
        <v>471</v>
      </c>
      <c r="AT513">
        <f t="shared" si="285"/>
        <v>471</v>
      </c>
      <c r="AU513">
        <f t="shared" si="285"/>
        <v>471</v>
      </c>
      <c r="AV513" s="5">
        <f t="shared" si="262"/>
        <v>440.52043319630639</v>
      </c>
      <c r="AW513" s="5">
        <f t="shared" si="263"/>
        <v>476.35552027130791</v>
      </c>
      <c r="AX513" s="5">
        <f t="shared" si="264"/>
        <v>450.15478513805624</v>
      </c>
      <c r="AY513" s="5">
        <f t="shared" si="265"/>
        <v>576.77517314278214</v>
      </c>
      <c r="AZ513" s="5">
        <f t="shared" si="266"/>
        <v>555.46900555577599</v>
      </c>
      <c r="BA513" s="5">
        <f t="shared" si="267"/>
        <v>656.47096016848957</v>
      </c>
      <c r="BB513" s="5">
        <f t="shared" si="268"/>
        <v>748.12714078051829</v>
      </c>
      <c r="BC513" s="5">
        <f t="shared" si="269"/>
        <v>994.69230159958806</v>
      </c>
      <c r="BD513" s="5">
        <f t="shared" si="270"/>
        <v>857.66796800924726</v>
      </c>
      <c r="BE513" s="5">
        <f t="shared" si="271"/>
        <v>933.26868077863617</v>
      </c>
      <c r="BF513" s="5">
        <f t="shared" si="272"/>
        <v>922.18319785085225</v>
      </c>
      <c r="BG513" s="5">
        <f t="shared" si="273"/>
        <v>1059.8194208950949</v>
      </c>
      <c r="BH513" s="5">
        <f t="shared" si="274"/>
        <v>1237.8196813996547</v>
      </c>
      <c r="BI513" s="5">
        <f t="shared" si="275"/>
        <v>1230.9910824467981</v>
      </c>
      <c r="BJ513" s="5">
        <f t="shared" si="276"/>
        <v>1212.0648714912872</v>
      </c>
      <c r="BK513" s="5">
        <f t="shared" si="277"/>
        <v>1156.2137490654716</v>
      </c>
      <c r="BL513" s="5">
        <f t="shared" si="278"/>
        <v>1295.9240818590929</v>
      </c>
      <c r="BM513" s="5">
        <f t="shared" si="279"/>
        <v>1247.3795116851461</v>
      </c>
      <c r="BN513" s="5">
        <f t="shared" si="280"/>
        <v>1346.3401613693743</v>
      </c>
      <c r="BO513" s="5">
        <f t="shared" si="281"/>
        <v>1148.1112252850373</v>
      </c>
    </row>
    <row r="514" spans="1:67" x14ac:dyDescent="0.3">
      <c r="A514">
        <f t="shared" si="282"/>
        <v>510</v>
      </c>
      <c r="B514">
        <f t="shared" si="251"/>
        <v>471</v>
      </c>
      <c r="C514" s="5">
        <f>AU514*EXP('Capital Market Assumptions'!$B$22+'Capital Market Assumptions'!$B$23*'Random Draws'!B513)</f>
        <v>406.67394382008837</v>
      </c>
      <c r="D514" s="5">
        <f>AV514*EXP('Capital Market Assumptions'!$B$22+'Capital Market Assumptions'!$B$23*'Random Draws'!C513)</f>
        <v>520.23056879689307</v>
      </c>
      <c r="E514" s="5">
        <f>AW514*EXP('Capital Market Assumptions'!$B$22+'Capital Market Assumptions'!$B$23*'Random Draws'!D513)</f>
        <v>553.00997017923351</v>
      </c>
      <c r="F514" s="5">
        <f>AX514*EXP('Capital Market Assumptions'!$B$22+'Capital Market Assumptions'!$B$23*'Random Draws'!E513)</f>
        <v>545.11181013092857</v>
      </c>
      <c r="G514" s="5">
        <f>AY514*EXP('Capital Market Assumptions'!$B$22+'Capital Market Assumptions'!$B$23*'Random Draws'!F513)</f>
        <v>587.14703426389167</v>
      </c>
      <c r="H514" s="5">
        <f>AZ514*EXP('Capital Market Assumptions'!$B$22+'Capital Market Assumptions'!$B$23*'Random Draws'!G513)</f>
        <v>587.37423840182396</v>
      </c>
      <c r="I514" s="5">
        <f>BA514*EXP('Capital Market Assumptions'!$B$22+'Capital Market Assumptions'!$B$23*'Random Draws'!H513)</f>
        <v>642.08937181163344</v>
      </c>
      <c r="J514" s="5">
        <f>BB514*EXP('Capital Market Assumptions'!$B$22+'Capital Market Assumptions'!$B$23*'Random Draws'!I513)</f>
        <v>657.83617091610927</v>
      </c>
      <c r="K514" s="5">
        <f>BC514*EXP('Capital Market Assumptions'!$B$22+'Capital Market Assumptions'!$B$23*'Random Draws'!J513)</f>
        <v>802.85213360086891</v>
      </c>
      <c r="L514" s="5">
        <f>BD514*EXP('Capital Market Assumptions'!$B$22+'Capital Market Assumptions'!$B$23*'Random Draws'!K513)</f>
        <v>773.87537738214974</v>
      </c>
      <c r="M514" s="5">
        <f>BE514*EXP('Capital Market Assumptions'!$B$22+'Capital Market Assumptions'!$B$23*'Random Draws'!L513)</f>
        <v>955.20824395183263</v>
      </c>
      <c r="N514" s="5">
        <f>BF514*EXP('Capital Market Assumptions'!$B$22+'Capital Market Assumptions'!$B$23*'Random Draws'!M513)</f>
        <v>1101.5171510183325</v>
      </c>
      <c r="O514" s="5">
        <f>BG514*EXP('Capital Market Assumptions'!$B$22+'Capital Market Assumptions'!$B$23*'Random Draws'!N513)</f>
        <v>1147.9908947265308</v>
      </c>
      <c r="P514" s="5">
        <f>BH514*EXP('Capital Market Assumptions'!$B$22+'Capital Market Assumptions'!$B$23*'Random Draws'!O513)</f>
        <v>1071.5902663762733</v>
      </c>
      <c r="Q514" s="5">
        <f>BI514*EXP('Capital Market Assumptions'!$B$22+'Capital Market Assumptions'!$B$23*'Random Draws'!P513)</f>
        <v>1184.4668603240625</v>
      </c>
      <c r="R514" s="5">
        <f>BJ514*EXP('Capital Market Assumptions'!$B$22+'Capital Market Assumptions'!$B$23*'Random Draws'!Q513)</f>
        <v>1231.9009014096334</v>
      </c>
      <c r="S514" s="5">
        <f>BK514*EXP('Capital Market Assumptions'!$B$22+'Capital Market Assumptions'!$B$23*'Random Draws'!R513)</f>
        <v>1366.8009376576206</v>
      </c>
      <c r="T514" s="5">
        <f>BL514*EXP('Capital Market Assumptions'!$B$22+'Capital Market Assumptions'!$B$23*'Random Draws'!S513)</f>
        <v>1462.9831519484335</v>
      </c>
      <c r="U514" s="5">
        <f>BM514*EXP('Capital Market Assumptions'!$B$22+'Capital Market Assumptions'!$B$23*'Random Draws'!T513)</f>
        <v>1624.5092155218617</v>
      </c>
      <c r="V514" s="5">
        <f>BN514*EXP('Capital Market Assumptions'!$B$22+'Capital Market Assumptions'!$B$23*'Random Draws'!U513)</f>
        <v>2021.6936299040678</v>
      </c>
      <c r="X514">
        <f t="shared" si="252"/>
        <v>4.2999999999999261E-2</v>
      </c>
      <c r="Y514">
        <f t="shared" si="253"/>
        <v>1.0600000000000023</v>
      </c>
      <c r="Z514">
        <f t="shared" si="254"/>
        <v>2.0930000000000035</v>
      </c>
      <c r="AA514">
        <f t="shared" si="255"/>
        <v>3.1530000000000058</v>
      </c>
      <c r="AB514">
        <f t="shared" si="256"/>
        <v>4.2659999999999911</v>
      </c>
      <c r="AC514">
        <f t="shared" si="257"/>
        <v>5.3020000000000067</v>
      </c>
      <c r="AD514">
        <f t="shared" si="258"/>
        <v>6.3569999999999993</v>
      </c>
      <c r="AE514">
        <f t="shared" si="259"/>
        <v>7.3900000000000006</v>
      </c>
      <c r="AF514">
        <f t="shared" si="260"/>
        <v>8.3549999999999898</v>
      </c>
      <c r="AG514">
        <f t="shared" si="261"/>
        <v>9.2480000000000047</v>
      </c>
      <c r="AH514">
        <v>9.9540000000000006</v>
      </c>
      <c r="AI514">
        <v>10.536</v>
      </c>
      <c r="AJ514">
        <v>11.061999999999999</v>
      </c>
      <c r="AK514">
        <v>11.587</v>
      </c>
      <c r="AL514">
        <v>12.256</v>
      </c>
      <c r="AM514">
        <v>12.815</v>
      </c>
      <c r="AN514">
        <v>13.287000000000001</v>
      </c>
      <c r="AO514">
        <v>13.785</v>
      </c>
      <c r="AP514">
        <v>14.218999999999999</v>
      </c>
      <c r="AQ514">
        <v>14.718999999999999</v>
      </c>
      <c r="AS514">
        <f t="shared" si="285"/>
        <v>471</v>
      </c>
      <c r="AT514">
        <f t="shared" si="285"/>
        <v>471</v>
      </c>
      <c r="AU514">
        <f t="shared" si="285"/>
        <v>471</v>
      </c>
      <c r="AV514" s="5">
        <f t="shared" si="262"/>
        <v>406.63094382008836</v>
      </c>
      <c r="AW514" s="5">
        <f t="shared" si="263"/>
        <v>519.17056879689312</v>
      </c>
      <c r="AX514" s="5">
        <f t="shared" si="264"/>
        <v>550.91697017923354</v>
      </c>
      <c r="AY514" s="5">
        <f t="shared" si="265"/>
        <v>541.95881013092855</v>
      </c>
      <c r="AZ514" s="5">
        <f t="shared" si="266"/>
        <v>582.88103426389171</v>
      </c>
      <c r="BA514" s="5">
        <f t="shared" si="267"/>
        <v>582.07223840182394</v>
      </c>
      <c r="BB514" s="5">
        <f t="shared" si="268"/>
        <v>635.73237181163347</v>
      </c>
      <c r="BC514" s="5">
        <f t="shared" si="269"/>
        <v>650.44617091610928</v>
      </c>
      <c r="BD514" s="5">
        <f t="shared" si="270"/>
        <v>794.49713360086889</v>
      </c>
      <c r="BE514" s="5">
        <f t="shared" si="271"/>
        <v>764.62737738214969</v>
      </c>
      <c r="BF514" s="5">
        <f t="shared" si="272"/>
        <v>945.25424395183268</v>
      </c>
      <c r="BG514" s="5">
        <f t="shared" si="273"/>
        <v>1090.9811510183324</v>
      </c>
      <c r="BH514" s="5">
        <f t="shared" si="274"/>
        <v>1136.9288947265309</v>
      </c>
      <c r="BI514" s="5">
        <f t="shared" si="275"/>
        <v>1060.0032663762734</v>
      </c>
      <c r="BJ514" s="5">
        <f t="shared" si="276"/>
        <v>1172.2108603240624</v>
      </c>
      <c r="BK514" s="5">
        <f t="shared" si="277"/>
        <v>1219.0859014096334</v>
      </c>
      <c r="BL514" s="5">
        <f t="shared" si="278"/>
        <v>1353.5139376576205</v>
      </c>
      <c r="BM514" s="5">
        <f t="shared" si="279"/>
        <v>1449.1981519484334</v>
      </c>
      <c r="BN514" s="5">
        <f t="shared" si="280"/>
        <v>1610.2902155218617</v>
      </c>
      <c r="BO514" s="5">
        <f t="shared" si="281"/>
        <v>2006.9746299040678</v>
      </c>
    </row>
    <row r="515" spans="1:67" x14ac:dyDescent="0.3">
      <c r="A515">
        <f t="shared" si="282"/>
        <v>511</v>
      </c>
      <c r="B515">
        <f t="shared" si="251"/>
        <v>471</v>
      </c>
      <c r="C515" s="5">
        <f>AU515*EXP('Capital Market Assumptions'!$B$22+'Capital Market Assumptions'!$B$23*'Random Draws'!B514)</f>
        <v>441.89798001636183</v>
      </c>
      <c r="D515" s="5">
        <f>AV515*EXP('Capital Market Assumptions'!$B$22+'Capital Market Assumptions'!$B$23*'Random Draws'!C514)</f>
        <v>494.49807447107617</v>
      </c>
      <c r="E515" s="5">
        <f>AW515*EXP('Capital Market Assumptions'!$B$22+'Capital Market Assumptions'!$B$23*'Random Draws'!D514)</f>
        <v>485.32817254722971</v>
      </c>
      <c r="F515" s="5">
        <f>AX515*EXP('Capital Market Assumptions'!$B$22+'Capital Market Assumptions'!$B$23*'Random Draws'!E514)</f>
        <v>541.56178632198828</v>
      </c>
      <c r="G515" s="5">
        <f>AY515*EXP('Capital Market Assumptions'!$B$22+'Capital Market Assumptions'!$B$23*'Random Draws'!F514)</f>
        <v>582.9212532744807</v>
      </c>
      <c r="H515" s="5">
        <f>AZ515*EXP('Capital Market Assumptions'!$B$22+'Capital Market Assumptions'!$B$23*'Random Draws'!G514)</f>
        <v>625.76589181247232</v>
      </c>
      <c r="I515" s="5">
        <f>BA515*EXP('Capital Market Assumptions'!$B$22+'Capital Market Assumptions'!$B$23*'Random Draws'!H514)</f>
        <v>682.04123782146894</v>
      </c>
      <c r="J515" s="5">
        <f>BB515*EXP('Capital Market Assumptions'!$B$22+'Capital Market Assumptions'!$B$23*'Random Draws'!I514)</f>
        <v>704.41147873860064</v>
      </c>
      <c r="K515" s="5">
        <f>BC515*EXP('Capital Market Assumptions'!$B$22+'Capital Market Assumptions'!$B$23*'Random Draws'!J514)</f>
        <v>834.65337502299269</v>
      </c>
      <c r="L515" s="5">
        <f>BD515*EXP('Capital Market Assumptions'!$B$22+'Capital Market Assumptions'!$B$23*'Random Draws'!K514)</f>
        <v>1084.1987642907172</v>
      </c>
      <c r="M515" s="5">
        <f>BE515*EXP('Capital Market Assumptions'!$B$22+'Capital Market Assumptions'!$B$23*'Random Draws'!L514)</f>
        <v>1202.6317711156632</v>
      </c>
      <c r="N515" s="5">
        <f>BF515*EXP('Capital Market Assumptions'!$B$22+'Capital Market Assumptions'!$B$23*'Random Draws'!M514)</f>
        <v>1251.9158636416689</v>
      </c>
      <c r="O515" s="5">
        <f>BG515*EXP('Capital Market Assumptions'!$B$22+'Capital Market Assumptions'!$B$23*'Random Draws'!N514)</f>
        <v>1148.210357633767</v>
      </c>
      <c r="P515" s="5">
        <f>BH515*EXP('Capital Market Assumptions'!$B$22+'Capital Market Assumptions'!$B$23*'Random Draws'!O514)</f>
        <v>1159.7755024148446</v>
      </c>
      <c r="Q515" s="5">
        <f>BI515*EXP('Capital Market Assumptions'!$B$22+'Capital Market Assumptions'!$B$23*'Random Draws'!P514)</f>
        <v>1244.7785543583777</v>
      </c>
      <c r="R515" s="5">
        <f>BJ515*EXP('Capital Market Assumptions'!$B$22+'Capital Market Assumptions'!$B$23*'Random Draws'!Q514)</f>
        <v>1354.1369040120594</v>
      </c>
      <c r="S515" s="5">
        <f>BK515*EXP('Capital Market Assumptions'!$B$22+'Capital Market Assumptions'!$B$23*'Random Draws'!R514)</f>
        <v>1492.2569539957697</v>
      </c>
      <c r="T515" s="5">
        <f>BL515*EXP('Capital Market Assumptions'!$B$22+'Capital Market Assumptions'!$B$23*'Random Draws'!S514)</f>
        <v>1646.6597793258827</v>
      </c>
      <c r="U515" s="5">
        <f>BM515*EXP('Capital Market Assumptions'!$B$22+'Capital Market Assumptions'!$B$23*'Random Draws'!T514)</f>
        <v>1531.1075629991219</v>
      </c>
      <c r="V515" s="5">
        <f>BN515*EXP('Capital Market Assumptions'!$B$22+'Capital Market Assumptions'!$B$23*'Random Draws'!U514)</f>
        <v>1836.6428617309948</v>
      </c>
      <c r="X515">
        <f t="shared" si="252"/>
        <v>4.2999999999999261E-2</v>
      </c>
      <c r="Y515">
        <f t="shared" si="253"/>
        <v>1.0600000000000023</v>
      </c>
      <c r="Z515">
        <f t="shared" si="254"/>
        <v>2.0930000000000035</v>
      </c>
      <c r="AA515">
        <f t="shared" si="255"/>
        <v>3.1530000000000058</v>
      </c>
      <c r="AB515">
        <f t="shared" si="256"/>
        <v>4.2659999999999911</v>
      </c>
      <c r="AC515">
        <f t="shared" si="257"/>
        <v>5.3020000000000067</v>
      </c>
      <c r="AD515">
        <f t="shared" si="258"/>
        <v>6.3569999999999993</v>
      </c>
      <c r="AE515">
        <f t="shared" si="259"/>
        <v>7.3900000000000006</v>
      </c>
      <c r="AF515">
        <f t="shared" si="260"/>
        <v>8.3549999999999898</v>
      </c>
      <c r="AG515">
        <f t="shared" si="261"/>
        <v>9.2480000000000047</v>
      </c>
      <c r="AH515">
        <v>9.9540000000000006</v>
      </c>
      <c r="AI515">
        <v>10.536</v>
      </c>
      <c r="AJ515">
        <v>11.061999999999999</v>
      </c>
      <c r="AK515">
        <v>11.587</v>
      </c>
      <c r="AL515">
        <v>12.256</v>
      </c>
      <c r="AM515">
        <v>12.815</v>
      </c>
      <c r="AN515">
        <v>13.287000000000001</v>
      </c>
      <c r="AO515">
        <v>13.785</v>
      </c>
      <c r="AP515">
        <v>14.218999999999999</v>
      </c>
      <c r="AQ515">
        <v>14.718999999999999</v>
      </c>
      <c r="AS515">
        <f t="shared" si="285"/>
        <v>471</v>
      </c>
      <c r="AT515">
        <f t="shared" si="285"/>
        <v>471</v>
      </c>
      <c r="AU515">
        <f t="shared" si="285"/>
        <v>471</v>
      </c>
      <c r="AV515" s="5">
        <f t="shared" si="262"/>
        <v>441.85498001636182</v>
      </c>
      <c r="AW515" s="5">
        <f t="shared" si="263"/>
        <v>493.43807447107616</v>
      </c>
      <c r="AX515" s="5">
        <f t="shared" si="264"/>
        <v>483.23517254722969</v>
      </c>
      <c r="AY515" s="5">
        <f t="shared" si="265"/>
        <v>538.40878632198826</v>
      </c>
      <c r="AZ515" s="5">
        <f t="shared" si="266"/>
        <v>578.65525327448074</v>
      </c>
      <c r="BA515" s="5">
        <f t="shared" si="267"/>
        <v>620.4638918124723</v>
      </c>
      <c r="BB515" s="5">
        <f t="shared" si="268"/>
        <v>675.68423782146897</v>
      </c>
      <c r="BC515" s="5">
        <f t="shared" si="269"/>
        <v>697.02147873860065</v>
      </c>
      <c r="BD515" s="5">
        <f t="shared" si="270"/>
        <v>826.29837502299267</v>
      </c>
      <c r="BE515" s="5">
        <f t="shared" si="271"/>
        <v>1074.9507642907172</v>
      </c>
      <c r="BF515" s="5">
        <f t="shared" si="272"/>
        <v>1192.6777711156633</v>
      </c>
      <c r="BG515" s="5">
        <f t="shared" si="273"/>
        <v>1241.3798636416689</v>
      </c>
      <c r="BH515" s="5">
        <f t="shared" si="274"/>
        <v>1137.1483576337671</v>
      </c>
      <c r="BI515" s="5">
        <f t="shared" si="275"/>
        <v>1148.1885024148446</v>
      </c>
      <c r="BJ515" s="5">
        <f t="shared" si="276"/>
        <v>1232.5225543583776</v>
      </c>
      <c r="BK515" s="5">
        <f t="shared" si="277"/>
        <v>1341.3219040120593</v>
      </c>
      <c r="BL515" s="5">
        <f t="shared" si="278"/>
        <v>1478.9699539957696</v>
      </c>
      <c r="BM515" s="5">
        <f t="shared" si="279"/>
        <v>1632.8747793258826</v>
      </c>
      <c r="BN515" s="5">
        <f t="shared" si="280"/>
        <v>1516.8885629991219</v>
      </c>
      <c r="BO515" s="5">
        <f t="shared" si="281"/>
        <v>1821.9238617309948</v>
      </c>
    </row>
    <row r="516" spans="1:67" x14ac:dyDescent="0.3">
      <c r="A516">
        <f t="shared" si="282"/>
        <v>512</v>
      </c>
      <c r="B516">
        <f t="shared" si="251"/>
        <v>471</v>
      </c>
      <c r="C516" s="5">
        <f>AU516*EXP('Capital Market Assumptions'!$B$22+'Capital Market Assumptions'!$B$23*'Random Draws'!B515)</f>
        <v>444.3396697172488</v>
      </c>
      <c r="D516" s="5">
        <f>AV516*EXP('Capital Market Assumptions'!$B$22+'Capital Market Assumptions'!$B$23*'Random Draws'!C515)</f>
        <v>549.88898746903237</v>
      </c>
      <c r="E516" s="5">
        <f>AW516*EXP('Capital Market Assumptions'!$B$22+'Capital Market Assumptions'!$B$23*'Random Draws'!D515)</f>
        <v>471.61125205415402</v>
      </c>
      <c r="F516" s="5">
        <f>AX516*EXP('Capital Market Assumptions'!$B$22+'Capital Market Assumptions'!$B$23*'Random Draws'!E515)</f>
        <v>482.30230139902659</v>
      </c>
      <c r="G516" s="5">
        <f>AY516*EXP('Capital Market Assumptions'!$B$22+'Capital Market Assumptions'!$B$23*'Random Draws'!F515)</f>
        <v>446.85814118375822</v>
      </c>
      <c r="H516" s="5">
        <f>AZ516*EXP('Capital Market Assumptions'!$B$22+'Capital Market Assumptions'!$B$23*'Random Draws'!G515)</f>
        <v>428.30234455470622</v>
      </c>
      <c r="I516" s="5">
        <f>BA516*EXP('Capital Market Assumptions'!$B$22+'Capital Market Assumptions'!$B$23*'Random Draws'!H515)</f>
        <v>621.55015221296492</v>
      </c>
      <c r="J516" s="5">
        <f>BB516*EXP('Capital Market Assumptions'!$B$22+'Capital Market Assumptions'!$B$23*'Random Draws'!I515)</f>
        <v>702.16161700589407</v>
      </c>
      <c r="K516" s="5">
        <f>BC516*EXP('Capital Market Assumptions'!$B$22+'Capital Market Assumptions'!$B$23*'Random Draws'!J515)</f>
        <v>722.1824855499284</v>
      </c>
      <c r="L516" s="5">
        <f>BD516*EXP('Capital Market Assumptions'!$B$22+'Capital Market Assumptions'!$B$23*'Random Draws'!K515)</f>
        <v>950.1534550238573</v>
      </c>
      <c r="M516" s="5">
        <f>BE516*EXP('Capital Market Assumptions'!$B$22+'Capital Market Assumptions'!$B$23*'Random Draws'!L515)</f>
        <v>974.84799073650731</v>
      </c>
      <c r="N516" s="5">
        <f>BF516*EXP('Capital Market Assumptions'!$B$22+'Capital Market Assumptions'!$B$23*'Random Draws'!M515)</f>
        <v>819.25930915759386</v>
      </c>
      <c r="O516" s="5">
        <f>BG516*EXP('Capital Market Assumptions'!$B$22+'Capital Market Assumptions'!$B$23*'Random Draws'!N515)</f>
        <v>1000.7159253715126</v>
      </c>
      <c r="P516" s="5">
        <f>BH516*EXP('Capital Market Assumptions'!$B$22+'Capital Market Assumptions'!$B$23*'Random Draws'!O515)</f>
        <v>988.56227494074335</v>
      </c>
      <c r="Q516" s="5">
        <f>BI516*EXP('Capital Market Assumptions'!$B$22+'Capital Market Assumptions'!$B$23*'Random Draws'!P515)</f>
        <v>1124.9619956558004</v>
      </c>
      <c r="R516" s="5">
        <f>BJ516*EXP('Capital Market Assumptions'!$B$22+'Capital Market Assumptions'!$B$23*'Random Draws'!Q515)</f>
        <v>1115.9813600257589</v>
      </c>
      <c r="S516" s="5">
        <f>BK516*EXP('Capital Market Assumptions'!$B$22+'Capital Market Assumptions'!$B$23*'Random Draws'!R515)</f>
        <v>1193.8454089662491</v>
      </c>
      <c r="T516" s="5">
        <f>BL516*EXP('Capital Market Assumptions'!$B$22+'Capital Market Assumptions'!$B$23*'Random Draws'!S515)</f>
        <v>1625.3267332331459</v>
      </c>
      <c r="U516" s="5">
        <f>BM516*EXP('Capital Market Assumptions'!$B$22+'Capital Market Assumptions'!$B$23*'Random Draws'!T515)</f>
        <v>1559.4289060326455</v>
      </c>
      <c r="V516" s="5">
        <f>BN516*EXP('Capital Market Assumptions'!$B$22+'Capital Market Assumptions'!$B$23*'Random Draws'!U515)</f>
        <v>1925.9671344907333</v>
      </c>
      <c r="X516">
        <f t="shared" si="252"/>
        <v>4.2999999999999261E-2</v>
      </c>
      <c r="Y516">
        <f t="shared" si="253"/>
        <v>1.0600000000000023</v>
      </c>
      <c r="Z516">
        <f t="shared" si="254"/>
        <v>2.0930000000000035</v>
      </c>
      <c r="AA516">
        <f t="shared" si="255"/>
        <v>3.1530000000000058</v>
      </c>
      <c r="AB516">
        <f t="shared" si="256"/>
        <v>4.2659999999999911</v>
      </c>
      <c r="AC516">
        <f t="shared" si="257"/>
        <v>5.3020000000000067</v>
      </c>
      <c r="AD516">
        <f t="shared" si="258"/>
        <v>6.3569999999999993</v>
      </c>
      <c r="AE516">
        <f t="shared" si="259"/>
        <v>7.3900000000000006</v>
      </c>
      <c r="AF516">
        <f t="shared" si="260"/>
        <v>8.3549999999999898</v>
      </c>
      <c r="AG516">
        <f t="shared" si="261"/>
        <v>9.2480000000000047</v>
      </c>
      <c r="AH516">
        <v>9.9540000000000006</v>
      </c>
      <c r="AI516">
        <v>10.536</v>
      </c>
      <c r="AJ516">
        <v>11.061999999999999</v>
      </c>
      <c r="AK516">
        <v>11.587</v>
      </c>
      <c r="AL516">
        <v>12.256</v>
      </c>
      <c r="AM516">
        <v>12.815</v>
      </c>
      <c r="AN516">
        <v>13.287000000000001</v>
      </c>
      <c r="AO516">
        <v>13.785</v>
      </c>
      <c r="AP516">
        <v>14.218999999999999</v>
      </c>
      <c r="AQ516">
        <v>14.718999999999999</v>
      </c>
      <c r="AS516">
        <f t="shared" si="285"/>
        <v>471</v>
      </c>
      <c r="AT516">
        <f t="shared" si="285"/>
        <v>471</v>
      </c>
      <c r="AU516">
        <f t="shared" si="285"/>
        <v>471</v>
      </c>
      <c r="AV516" s="5">
        <f t="shared" si="262"/>
        <v>444.29666971724879</v>
      </c>
      <c r="AW516" s="5">
        <f t="shared" si="263"/>
        <v>548.82898746903243</v>
      </c>
      <c r="AX516" s="5">
        <f t="shared" si="264"/>
        <v>469.518252054154</v>
      </c>
      <c r="AY516" s="5">
        <f t="shared" si="265"/>
        <v>479.14930139902657</v>
      </c>
      <c r="AZ516" s="5">
        <f t="shared" si="266"/>
        <v>442.59214118375826</v>
      </c>
      <c r="BA516" s="5">
        <f t="shared" si="267"/>
        <v>423.0003445547062</v>
      </c>
      <c r="BB516" s="5">
        <f t="shared" si="268"/>
        <v>615.19315221296495</v>
      </c>
      <c r="BC516" s="5">
        <f t="shared" si="269"/>
        <v>694.77161700589409</v>
      </c>
      <c r="BD516" s="5">
        <f t="shared" si="270"/>
        <v>713.82748554992838</v>
      </c>
      <c r="BE516" s="5">
        <f t="shared" si="271"/>
        <v>940.90545502385726</v>
      </c>
      <c r="BF516" s="5">
        <f t="shared" si="272"/>
        <v>964.89399073650736</v>
      </c>
      <c r="BG516" s="5">
        <f t="shared" si="273"/>
        <v>808.72330915759392</v>
      </c>
      <c r="BH516" s="5">
        <f t="shared" si="274"/>
        <v>989.65392537151263</v>
      </c>
      <c r="BI516" s="5">
        <f t="shared" si="275"/>
        <v>976.97527494074336</v>
      </c>
      <c r="BJ516" s="5">
        <f t="shared" si="276"/>
        <v>1112.7059956558003</v>
      </c>
      <c r="BK516" s="5">
        <f t="shared" si="277"/>
        <v>1103.1663600257589</v>
      </c>
      <c r="BL516" s="5">
        <f t="shared" si="278"/>
        <v>1180.5584089662491</v>
      </c>
      <c r="BM516" s="5">
        <f t="shared" si="279"/>
        <v>1611.5417332331458</v>
      </c>
      <c r="BN516" s="5">
        <f t="shared" si="280"/>
        <v>1545.2099060326454</v>
      </c>
      <c r="BO516" s="5">
        <f t="shared" si="281"/>
        <v>1911.2481344907333</v>
      </c>
    </row>
    <row r="517" spans="1:67" x14ac:dyDescent="0.3">
      <c r="A517">
        <f t="shared" si="282"/>
        <v>513</v>
      </c>
      <c r="B517">
        <f t="shared" ref="B517:B580" si="286">initial_value</f>
        <v>471</v>
      </c>
      <c r="C517" s="5">
        <f>AU517*EXP('Capital Market Assumptions'!$B$22+'Capital Market Assumptions'!$B$23*'Random Draws'!B516)</f>
        <v>479.80719863061842</v>
      </c>
      <c r="D517" s="5">
        <f>AV517*EXP('Capital Market Assumptions'!$B$22+'Capital Market Assumptions'!$B$23*'Random Draws'!C516)</f>
        <v>517.97259951367323</v>
      </c>
      <c r="E517" s="5">
        <f>AW517*EXP('Capital Market Assumptions'!$B$22+'Capital Market Assumptions'!$B$23*'Random Draws'!D516)</f>
        <v>594.54268044232742</v>
      </c>
      <c r="F517" s="5">
        <f>AX517*EXP('Capital Market Assumptions'!$B$22+'Capital Market Assumptions'!$B$23*'Random Draws'!E516)</f>
        <v>657.20370340940633</v>
      </c>
      <c r="G517" s="5">
        <f>AY517*EXP('Capital Market Assumptions'!$B$22+'Capital Market Assumptions'!$B$23*'Random Draws'!F516)</f>
        <v>676.60423729731531</v>
      </c>
      <c r="H517" s="5">
        <f>AZ517*EXP('Capital Market Assumptions'!$B$22+'Capital Market Assumptions'!$B$23*'Random Draws'!G516)</f>
        <v>776.66062974314673</v>
      </c>
      <c r="I517" s="5">
        <f>BA517*EXP('Capital Market Assumptions'!$B$22+'Capital Market Assumptions'!$B$23*'Random Draws'!H516)</f>
        <v>799.73374362312393</v>
      </c>
      <c r="J517" s="5">
        <f>BB517*EXP('Capital Market Assumptions'!$B$22+'Capital Market Assumptions'!$B$23*'Random Draws'!I516)</f>
        <v>1075.4176860727882</v>
      </c>
      <c r="K517" s="5">
        <f>BC517*EXP('Capital Market Assumptions'!$B$22+'Capital Market Assumptions'!$B$23*'Random Draws'!J516)</f>
        <v>1328.7090357672782</v>
      </c>
      <c r="L517" s="5">
        <f>BD517*EXP('Capital Market Assumptions'!$B$22+'Capital Market Assumptions'!$B$23*'Random Draws'!K516)</f>
        <v>1480.7022526800188</v>
      </c>
      <c r="M517" s="5">
        <f>BE517*EXP('Capital Market Assumptions'!$B$22+'Capital Market Assumptions'!$B$23*'Random Draws'!L516)</f>
        <v>2030.2562055868539</v>
      </c>
      <c r="N517" s="5">
        <f>BF517*EXP('Capital Market Assumptions'!$B$22+'Capital Market Assumptions'!$B$23*'Random Draws'!M516)</f>
        <v>1880.5743299474209</v>
      </c>
      <c r="O517" s="5">
        <f>BG517*EXP('Capital Market Assumptions'!$B$22+'Capital Market Assumptions'!$B$23*'Random Draws'!N516)</f>
        <v>2150.700882956492</v>
      </c>
      <c r="P517" s="5">
        <f>BH517*EXP('Capital Market Assumptions'!$B$22+'Capital Market Assumptions'!$B$23*'Random Draws'!O516)</f>
        <v>2423.5433609564607</v>
      </c>
      <c r="Q517" s="5">
        <f>BI517*EXP('Capital Market Assumptions'!$B$22+'Capital Market Assumptions'!$B$23*'Random Draws'!P516)</f>
        <v>2570.0116098462281</v>
      </c>
      <c r="R517" s="5">
        <f>BJ517*EXP('Capital Market Assumptions'!$B$22+'Capital Market Assumptions'!$B$23*'Random Draws'!Q516)</f>
        <v>3010.6388001885089</v>
      </c>
      <c r="S517" s="5">
        <f>BK517*EXP('Capital Market Assumptions'!$B$22+'Capital Market Assumptions'!$B$23*'Random Draws'!R516)</f>
        <v>2931.5091986830021</v>
      </c>
      <c r="T517" s="5">
        <f>BL517*EXP('Capital Market Assumptions'!$B$22+'Capital Market Assumptions'!$B$23*'Random Draws'!S516)</f>
        <v>3512.9595279213268</v>
      </c>
      <c r="U517" s="5">
        <f>BM517*EXP('Capital Market Assumptions'!$B$22+'Capital Market Assumptions'!$B$23*'Random Draws'!T516)</f>
        <v>4169.641459704123</v>
      </c>
      <c r="V517" s="5">
        <f>BN517*EXP('Capital Market Assumptions'!$B$22+'Capital Market Assumptions'!$B$23*'Random Draws'!U516)</f>
        <v>4243.2511624899307</v>
      </c>
      <c r="X517">
        <f t="shared" si="252"/>
        <v>4.2999999999999261E-2</v>
      </c>
      <c r="Y517">
        <f t="shared" si="253"/>
        <v>1.0600000000000023</v>
      </c>
      <c r="Z517">
        <f t="shared" si="254"/>
        <v>2.0930000000000035</v>
      </c>
      <c r="AA517">
        <f t="shared" si="255"/>
        <v>3.1530000000000058</v>
      </c>
      <c r="AB517">
        <f t="shared" si="256"/>
        <v>4.2659999999999911</v>
      </c>
      <c r="AC517">
        <f t="shared" si="257"/>
        <v>5.3020000000000067</v>
      </c>
      <c r="AD517">
        <f t="shared" si="258"/>
        <v>6.3569999999999993</v>
      </c>
      <c r="AE517">
        <f t="shared" si="259"/>
        <v>7.3900000000000006</v>
      </c>
      <c r="AF517">
        <f t="shared" si="260"/>
        <v>8.3549999999999898</v>
      </c>
      <c r="AG517">
        <f t="shared" si="261"/>
        <v>9.2480000000000047</v>
      </c>
      <c r="AH517">
        <v>9.9540000000000006</v>
      </c>
      <c r="AI517">
        <v>10.536</v>
      </c>
      <c r="AJ517">
        <v>11.061999999999999</v>
      </c>
      <c r="AK517">
        <v>11.587</v>
      </c>
      <c r="AL517">
        <v>12.256</v>
      </c>
      <c r="AM517">
        <v>12.815</v>
      </c>
      <c r="AN517">
        <v>13.287000000000001</v>
      </c>
      <c r="AO517">
        <v>13.785</v>
      </c>
      <c r="AP517">
        <v>14.218999999999999</v>
      </c>
      <c r="AQ517">
        <v>14.718999999999999</v>
      </c>
      <c r="AS517">
        <f t="shared" si="285"/>
        <v>471</v>
      </c>
      <c r="AT517">
        <f t="shared" si="285"/>
        <v>471</v>
      </c>
      <c r="AU517">
        <f t="shared" si="285"/>
        <v>471</v>
      </c>
      <c r="AV517" s="5">
        <f t="shared" si="262"/>
        <v>479.76419863061841</v>
      </c>
      <c r="AW517" s="5">
        <f t="shared" si="263"/>
        <v>516.91259951367329</v>
      </c>
      <c r="AX517" s="5">
        <f t="shared" si="264"/>
        <v>592.44968044232746</v>
      </c>
      <c r="AY517" s="5">
        <f t="shared" si="265"/>
        <v>654.05070340940631</v>
      </c>
      <c r="AZ517" s="5">
        <f t="shared" si="266"/>
        <v>672.33823729731535</v>
      </c>
      <c r="BA517" s="5">
        <f t="shared" si="267"/>
        <v>771.35862974314671</v>
      </c>
      <c r="BB517" s="5">
        <f t="shared" si="268"/>
        <v>793.37674362312396</v>
      </c>
      <c r="BC517" s="5">
        <f t="shared" si="269"/>
        <v>1068.0276860727881</v>
      </c>
      <c r="BD517" s="5">
        <f t="shared" si="270"/>
        <v>1320.3540357672782</v>
      </c>
      <c r="BE517" s="5">
        <f t="shared" si="271"/>
        <v>1471.4542526800187</v>
      </c>
      <c r="BF517" s="5">
        <f t="shared" si="272"/>
        <v>2020.3022055868539</v>
      </c>
      <c r="BG517" s="5">
        <f t="shared" si="273"/>
        <v>1870.0383299474208</v>
      </c>
      <c r="BH517" s="5">
        <f t="shared" si="274"/>
        <v>2139.6388829564921</v>
      </c>
      <c r="BI517" s="5">
        <f t="shared" si="275"/>
        <v>2411.9563609564607</v>
      </c>
      <c r="BJ517" s="5">
        <f t="shared" si="276"/>
        <v>2557.7556098462283</v>
      </c>
      <c r="BK517" s="5">
        <f t="shared" si="277"/>
        <v>2997.8238001885088</v>
      </c>
      <c r="BL517" s="5">
        <f t="shared" si="278"/>
        <v>2918.2221986830023</v>
      </c>
      <c r="BM517" s="5">
        <f t="shared" si="279"/>
        <v>3499.1745279213269</v>
      </c>
      <c r="BN517" s="5">
        <f t="shared" si="280"/>
        <v>4155.422459704123</v>
      </c>
      <c r="BO517" s="5">
        <f t="shared" si="281"/>
        <v>4228.5321624899307</v>
      </c>
    </row>
    <row r="518" spans="1:67" x14ac:dyDescent="0.3">
      <c r="A518">
        <f t="shared" si="282"/>
        <v>514</v>
      </c>
      <c r="B518">
        <f t="shared" si="286"/>
        <v>471</v>
      </c>
      <c r="C518" s="5">
        <f>AU518*EXP('Capital Market Assumptions'!$B$22+'Capital Market Assumptions'!$B$23*'Random Draws'!B517)</f>
        <v>494.84638843821864</v>
      </c>
      <c r="D518" s="5">
        <f>AV518*EXP('Capital Market Assumptions'!$B$22+'Capital Market Assumptions'!$B$23*'Random Draws'!C517)</f>
        <v>489.78685413760377</v>
      </c>
      <c r="E518" s="5">
        <f>AW518*EXP('Capital Market Assumptions'!$B$22+'Capital Market Assumptions'!$B$23*'Random Draws'!D517)</f>
        <v>495.21168212494803</v>
      </c>
      <c r="F518" s="5">
        <f>AX518*EXP('Capital Market Assumptions'!$B$22+'Capital Market Assumptions'!$B$23*'Random Draws'!E517)</f>
        <v>465.24686436575729</v>
      </c>
      <c r="G518" s="5">
        <f>AY518*EXP('Capital Market Assumptions'!$B$22+'Capital Market Assumptions'!$B$23*'Random Draws'!F517)</f>
        <v>508.9654061977389</v>
      </c>
      <c r="H518" s="5">
        <f>AZ518*EXP('Capital Market Assumptions'!$B$22+'Capital Market Assumptions'!$B$23*'Random Draws'!G517)</f>
        <v>641.98067204582594</v>
      </c>
      <c r="I518" s="5">
        <f>BA518*EXP('Capital Market Assumptions'!$B$22+'Capital Market Assumptions'!$B$23*'Random Draws'!H517)</f>
        <v>756.33544978036491</v>
      </c>
      <c r="J518" s="5">
        <f>BB518*EXP('Capital Market Assumptions'!$B$22+'Capital Market Assumptions'!$B$23*'Random Draws'!I517)</f>
        <v>722.71914257511673</v>
      </c>
      <c r="K518" s="5">
        <f>BC518*EXP('Capital Market Assumptions'!$B$22+'Capital Market Assumptions'!$B$23*'Random Draws'!J517)</f>
        <v>851.84609987042086</v>
      </c>
      <c r="L518" s="5">
        <f>BD518*EXP('Capital Market Assumptions'!$B$22+'Capital Market Assumptions'!$B$23*'Random Draws'!K517)</f>
        <v>1013.7788605697306</v>
      </c>
      <c r="M518" s="5">
        <f>BE518*EXP('Capital Market Assumptions'!$B$22+'Capital Market Assumptions'!$B$23*'Random Draws'!L517)</f>
        <v>1030.5181018748101</v>
      </c>
      <c r="N518" s="5">
        <f>BF518*EXP('Capital Market Assumptions'!$B$22+'Capital Market Assumptions'!$B$23*'Random Draws'!M517)</f>
        <v>952.37862427310165</v>
      </c>
      <c r="O518" s="5">
        <f>BG518*EXP('Capital Market Assumptions'!$B$22+'Capital Market Assumptions'!$B$23*'Random Draws'!N517)</f>
        <v>879.94834253817135</v>
      </c>
      <c r="P518" s="5">
        <f>BH518*EXP('Capital Market Assumptions'!$B$22+'Capital Market Assumptions'!$B$23*'Random Draws'!O517)</f>
        <v>1151.4243091056355</v>
      </c>
      <c r="Q518" s="5">
        <f>BI518*EXP('Capital Market Assumptions'!$B$22+'Capital Market Assumptions'!$B$23*'Random Draws'!P517)</f>
        <v>1390.9039173651411</v>
      </c>
      <c r="R518" s="5">
        <f>BJ518*EXP('Capital Market Assumptions'!$B$22+'Capital Market Assumptions'!$B$23*'Random Draws'!Q517)</f>
        <v>1488.4039561898912</v>
      </c>
      <c r="S518" s="5">
        <f>BK518*EXP('Capital Market Assumptions'!$B$22+'Capital Market Assumptions'!$B$23*'Random Draws'!R517)</f>
        <v>1389.4346379694107</v>
      </c>
      <c r="T518" s="5">
        <f>BL518*EXP('Capital Market Assumptions'!$B$22+'Capital Market Assumptions'!$B$23*'Random Draws'!S517)</f>
        <v>1690.5297847998847</v>
      </c>
      <c r="U518" s="5">
        <f>BM518*EXP('Capital Market Assumptions'!$B$22+'Capital Market Assumptions'!$B$23*'Random Draws'!T517)</f>
        <v>1888.8015138268659</v>
      </c>
      <c r="V518" s="5">
        <f>BN518*EXP('Capital Market Assumptions'!$B$22+'Capital Market Assumptions'!$B$23*'Random Draws'!U517)</f>
        <v>2007.0397310199028</v>
      </c>
      <c r="X518">
        <f t="shared" ref="X518:X581" si="287">58.007-57.964</f>
        <v>4.2999999999999261E-2</v>
      </c>
      <c r="Y518">
        <f t="shared" ref="Y518:Y581" si="288">61.188-60.128</f>
        <v>1.0600000000000023</v>
      </c>
      <c r="Z518">
        <f t="shared" ref="Z518:Z581" si="289">64.551-62.458</f>
        <v>2.0930000000000035</v>
      </c>
      <c r="AA518">
        <f t="shared" ref="AA518:AA581" si="290">68.052-64.899</f>
        <v>3.1530000000000058</v>
      </c>
      <c r="AB518">
        <f t="shared" ref="AB518:AB581" si="291">71.648-67.382</f>
        <v>4.2659999999999911</v>
      </c>
      <c r="AC518">
        <f t="shared" ref="AC518:AC581" si="292">75.305-70.003</f>
        <v>5.3020000000000067</v>
      </c>
      <c r="AD518">
        <f t="shared" ref="AD518:AD581" si="293">79.039-72.682</f>
        <v>6.3569999999999993</v>
      </c>
      <c r="AE518">
        <f t="shared" ref="AE518:AE581" si="294">82.867-75.477</f>
        <v>7.3900000000000006</v>
      </c>
      <c r="AF518">
        <f t="shared" ref="AF518:AF581" si="295">86.752-78.397</f>
        <v>8.3549999999999898</v>
      </c>
      <c r="AG518">
        <f t="shared" ref="AG518:AG581" si="296">90.667-81.419</f>
        <v>9.2480000000000047</v>
      </c>
      <c r="AH518">
        <v>9.9540000000000006</v>
      </c>
      <c r="AI518">
        <v>10.536</v>
      </c>
      <c r="AJ518">
        <v>11.061999999999999</v>
      </c>
      <c r="AK518">
        <v>11.587</v>
      </c>
      <c r="AL518">
        <v>12.256</v>
      </c>
      <c r="AM518">
        <v>12.815</v>
      </c>
      <c r="AN518">
        <v>13.287000000000001</v>
      </c>
      <c r="AO518">
        <v>13.785</v>
      </c>
      <c r="AP518">
        <v>14.218999999999999</v>
      </c>
      <c r="AQ518">
        <v>14.718999999999999</v>
      </c>
      <c r="AS518">
        <f t="shared" si="285"/>
        <v>471</v>
      </c>
      <c r="AT518">
        <f t="shared" si="285"/>
        <v>471</v>
      </c>
      <c r="AU518">
        <f t="shared" si="285"/>
        <v>471</v>
      </c>
      <c r="AV518" s="5">
        <f t="shared" ref="AV518:AV581" si="297">MAX(C518-X518,0)</f>
        <v>494.80338843821863</v>
      </c>
      <c r="AW518" s="5">
        <f t="shared" ref="AW518:AW581" si="298">MAX(D518-Y518,0)</f>
        <v>488.72685413760377</v>
      </c>
      <c r="AX518" s="5">
        <f t="shared" ref="AX518:AX581" si="299">MAX(E518-Z518,0)</f>
        <v>493.11868212494801</v>
      </c>
      <c r="AY518" s="5">
        <f t="shared" ref="AY518:AY581" si="300">MAX(F518-AA518,0)</f>
        <v>462.09386436575727</v>
      </c>
      <c r="AZ518" s="5">
        <f t="shared" ref="AZ518:AZ581" si="301">MAX(G518-AB518,0)</f>
        <v>504.69940619773888</v>
      </c>
      <c r="BA518" s="5">
        <f t="shared" ref="BA518:BA581" si="302">MAX(H518-AC518,0)</f>
        <v>636.67867204582592</v>
      </c>
      <c r="BB518" s="5">
        <f t="shared" ref="BB518:BB581" si="303">MAX(I518-AD518,0)</f>
        <v>749.97844978036494</v>
      </c>
      <c r="BC518" s="5">
        <f t="shared" ref="BC518:BC581" si="304">MAX(J518-AE518,0)</f>
        <v>715.32914257511675</v>
      </c>
      <c r="BD518" s="5">
        <f t="shared" ref="BD518:BD581" si="305">MAX(K518-AF518,0)</f>
        <v>843.49109987042084</v>
      </c>
      <c r="BE518" s="5">
        <f t="shared" ref="BE518:BE581" si="306">MAX(L518-AG518,0)</f>
        <v>1004.5308605697305</v>
      </c>
      <c r="BF518" s="5">
        <f t="shared" ref="BF518:BF581" si="307">MAX(M518-AH518,0)</f>
        <v>1020.5641018748101</v>
      </c>
      <c r="BG518" s="5">
        <f t="shared" ref="BG518:BG581" si="308">MAX(N518-AI518,0)</f>
        <v>941.84262427310171</v>
      </c>
      <c r="BH518" s="5">
        <f t="shared" ref="BH518:BH581" si="309">MAX(O518-AJ518,0)</f>
        <v>868.88634253817133</v>
      </c>
      <c r="BI518" s="5">
        <f t="shared" ref="BI518:BI581" si="310">MAX(P518-AK518,0)</f>
        <v>1139.8373091056355</v>
      </c>
      <c r="BJ518" s="5">
        <f t="shared" ref="BJ518:BJ581" si="311">MAX(Q518-AL518,0)</f>
        <v>1378.647917365141</v>
      </c>
      <c r="BK518" s="5">
        <f t="shared" ref="BK518:BK581" si="312">MAX(R518-AM518,0)</f>
        <v>1475.5889561898912</v>
      </c>
      <c r="BL518" s="5">
        <f t="shared" ref="BL518:BL581" si="313">MAX(S518-AN518,0)</f>
        <v>1376.1476379694107</v>
      </c>
      <c r="BM518" s="5">
        <f t="shared" ref="BM518:BM581" si="314">MAX(T518-AO518,0)</f>
        <v>1676.7447847998847</v>
      </c>
      <c r="BN518" s="5">
        <f t="shared" ref="BN518:BN581" si="315">MAX(U518-AP518,0)</f>
        <v>1874.5825138268658</v>
      </c>
      <c r="BO518" s="5">
        <f t="shared" ref="BO518:BO581" si="316">MAX(V518-AQ518,0)</f>
        <v>1992.3207310199027</v>
      </c>
    </row>
    <row r="519" spans="1:67" x14ac:dyDescent="0.3">
      <c r="A519">
        <f t="shared" ref="A519:A582" si="317">1+A518</f>
        <v>515</v>
      </c>
      <c r="B519">
        <f t="shared" si="286"/>
        <v>471</v>
      </c>
      <c r="C519" s="5">
        <f>AU519*EXP('Capital Market Assumptions'!$B$22+'Capital Market Assumptions'!$B$23*'Random Draws'!B518)</f>
        <v>491.9710253857105</v>
      </c>
      <c r="D519" s="5">
        <f>AV519*EXP('Capital Market Assumptions'!$B$22+'Capital Market Assumptions'!$B$23*'Random Draws'!C518)</f>
        <v>559.5381232140935</v>
      </c>
      <c r="E519" s="5">
        <f>AW519*EXP('Capital Market Assumptions'!$B$22+'Capital Market Assumptions'!$B$23*'Random Draws'!D518)</f>
        <v>653.04655461740288</v>
      </c>
      <c r="F519" s="5">
        <f>AX519*EXP('Capital Market Assumptions'!$B$22+'Capital Market Assumptions'!$B$23*'Random Draws'!E518)</f>
        <v>640.73997360975852</v>
      </c>
      <c r="G519" s="5">
        <f>AY519*EXP('Capital Market Assumptions'!$B$22+'Capital Market Assumptions'!$B$23*'Random Draws'!F518)</f>
        <v>541.56355661812427</v>
      </c>
      <c r="H519" s="5">
        <f>AZ519*EXP('Capital Market Assumptions'!$B$22+'Capital Market Assumptions'!$B$23*'Random Draws'!G518)</f>
        <v>604.93127675075993</v>
      </c>
      <c r="I519" s="5">
        <f>BA519*EXP('Capital Market Assumptions'!$B$22+'Capital Market Assumptions'!$B$23*'Random Draws'!H518)</f>
        <v>667.71365721860809</v>
      </c>
      <c r="J519" s="5">
        <f>BB519*EXP('Capital Market Assumptions'!$B$22+'Capital Market Assumptions'!$B$23*'Random Draws'!I518)</f>
        <v>651.54583700450655</v>
      </c>
      <c r="K519" s="5">
        <f>BC519*EXP('Capital Market Assumptions'!$B$22+'Capital Market Assumptions'!$B$23*'Random Draws'!J518)</f>
        <v>650.27566854410736</v>
      </c>
      <c r="L519" s="5">
        <f>BD519*EXP('Capital Market Assumptions'!$B$22+'Capital Market Assumptions'!$B$23*'Random Draws'!K518)</f>
        <v>653.44018391753502</v>
      </c>
      <c r="M519" s="5">
        <f>BE519*EXP('Capital Market Assumptions'!$B$22+'Capital Market Assumptions'!$B$23*'Random Draws'!L518)</f>
        <v>733.03222982101852</v>
      </c>
      <c r="N519" s="5">
        <f>BF519*EXP('Capital Market Assumptions'!$B$22+'Capital Market Assumptions'!$B$23*'Random Draws'!M518)</f>
        <v>826.08964745529693</v>
      </c>
      <c r="O519" s="5">
        <f>BG519*EXP('Capital Market Assumptions'!$B$22+'Capital Market Assumptions'!$B$23*'Random Draws'!N518)</f>
        <v>694.83554571946752</v>
      </c>
      <c r="P519" s="5">
        <f>BH519*EXP('Capital Market Assumptions'!$B$22+'Capital Market Assumptions'!$B$23*'Random Draws'!O518)</f>
        <v>760.25689387194757</v>
      </c>
      <c r="Q519" s="5">
        <f>BI519*EXP('Capital Market Assumptions'!$B$22+'Capital Market Assumptions'!$B$23*'Random Draws'!P518)</f>
        <v>835.39490430426792</v>
      </c>
      <c r="R519" s="5">
        <f>BJ519*EXP('Capital Market Assumptions'!$B$22+'Capital Market Assumptions'!$B$23*'Random Draws'!Q518)</f>
        <v>823.60079021822628</v>
      </c>
      <c r="S519" s="5">
        <f>BK519*EXP('Capital Market Assumptions'!$B$22+'Capital Market Assumptions'!$B$23*'Random Draws'!R518)</f>
        <v>914.182464835985</v>
      </c>
      <c r="T519" s="5">
        <f>BL519*EXP('Capital Market Assumptions'!$B$22+'Capital Market Assumptions'!$B$23*'Random Draws'!S518)</f>
        <v>812.11225380916051</v>
      </c>
      <c r="U519" s="5">
        <f>BM519*EXP('Capital Market Assumptions'!$B$22+'Capital Market Assumptions'!$B$23*'Random Draws'!T518)</f>
        <v>855.90030153249143</v>
      </c>
      <c r="V519" s="5">
        <f>BN519*EXP('Capital Market Assumptions'!$B$22+'Capital Market Assumptions'!$B$23*'Random Draws'!U518)</f>
        <v>833.85050772286502</v>
      </c>
      <c r="X519">
        <f t="shared" si="287"/>
        <v>4.2999999999999261E-2</v>
      </c>
      <c r="Y519">
        <f t="shared" si="288"/>
        <v>1.0600000000000023</v>
      </c>
      <c r="Z519">
        <f t="shared" si="289"/>
        <v>2.0930000000000035</v>
      </c>
      <c r="AA519">
        <f t="shared" si="290"/>
        <v>3.1530000000000058</v>
      </c>
      <c r="AB519">
        <f t="shared" si="291"/>
        <v>4.2659999999999911</v>
      </c>
      <c r="AC519">
        <f t="shared" si="292"/>
        <v>5.3020000000000067</v>
      </c>
      <c r="AD519">
        <f t="shared" si="293"/>
        <v>6.3569999999999993</v>
      </c>
      <c r="AE519">
        <f t="shared" si="294"/>
        <v>7.3900000000000006</v>
      </c>
      <c r="AF519">
        <f t="shared" si="295"/>
        <v>8.3549999999999898</v>
      </c>
      <c r="AG519">
        <f t="shared" si="296"/>
        <v>9.2480000000000047</v>
      </c>
      <c r="AH519">
        <v>9.9540000000000006</v>
      </c>
      <c r="AI519">
        <v>10.536</v>
      </c>
      <c r="AJ519">
        <v>11.061999999999999</v>
      </c>
      <c r="AK519">
        <v>11.587</v>
      </c>
      <c r="AL519">
        <v>12.256</v>
      </c>
      <c r="AM519">
        <v>12.815</v>
      </c>
      <c r="AN519">
        <v>13.287000000000001</v>
      </c>
      <c r="AO519">
        <v>13.785</v>
      </c>
      <c r="AP519">
        <v>14.218999999999999</v>
      </c>
      <c r="AQ519">
        <v>14.718999999999999</v>
      </c>
      <c r="AS519">
        <f t="shared" si="285"/>
        <v>471</v>
      </c>
      <c r="AT519">
        <f t="shared" si="285"/>
        <v>471</v>
      </c>
      <c r="AU519">
        <f t="shared" si="285"/>
        <v>471</v>
      </c>
      <c r="AV519" s="5">
        <f t="shared" si="297"/>
        <v>491.9280253857105</v>
      </c>
      <c r="AW519" s="5">
        <f t="shared" si="298"/>
        <v>558.47812321409356</v>
      </c>
      <c r="AX519" s="5">
        <f t="shared" si="299"/>
        <v>650.95355461740292</v>
      </c>
      <c r="AY519" s="5">
        <f t="shared" si="300"/>
        <v>637.5869736097585</v>
      </c>
      <c r="AZ519" s="5">
        <f t="shared" si="301"/>
        <v>537.2975566181243</v>
      </c>
      <c r="BA519" s="5">
        <f t="shared" si="302"/>
        <v>599.62927675075991</v>
      </c>
      <c r="BB519" s="5">
        <f t="shared" si="303"/>
        <v>661.35665721860812</v>
      </c>
      <c r="BC519" s="5">
        <f t="shared" si="304"/>
        <v>644.15583700450657</v>
      </c>
      <c r="BD519" s="5">
        <f t="shared" si="305"/>
        <v>641.92066854410734</v>
      </c>
      <c r="BE519" s="5">
        <f t="shared" si="306"/>
        <v>644.19218391753498</v>
      </c>
      <c r="BF519" s="5">
        <f t="shared" si="307"/>
        <v>723.07822982101857</v>
      </c>
      <c r="BG519" s="5">
        <f t="shared" si="308"/>
        <v>815.55364745529698</v>
      </c>
      <c r="BH519" s="5">
        <f t="shared" si="309"/>
        <v>683.77354571946751</v>
      </c>
      <c r="BI519" s="5">
        <f t="shared" si="310"/>
        <v>748.66989387194758</v>
      </c>
      <c r="BJ519" s="5">
        <f t="shared" si="311"/>
        <v>823.13890430426795</v>
      </c>
      <c r="BK519" s="5">
        <f t="shared" si="312"/>
        <v>810.78579021822623</v>
      </c>
      <c r="BL519" s="5">
        <f t="shared" si="313"/>
        <v>900.89546483598497</v>
      </c>
      <c r="BM519" s="5">
        <f t="shared" si="314"/>
        <v>798.32725380916054</v>
      </c>
      <c r="BN519" s="5">
        <f t="shared" si="315"/>
        <v>841.68130153249137</v>
      </c>
      <c r="BO519" s="5">
        <f t="shared" si="316"/>
        <v>819.13150772286497</v>
      </c>
    </row>
    <row r="520" spans="1:67" x14ac:dyDescent="0.3">
      <c r="A520">
        <f t="shared" si="317"/>
        <v>516</v>
      </c>
      <c r="B520">
        <f t="shared" si="286"/>
        <v>471</v>
      </c>
      <c r="C520" s="5">
        <f>AU520*EXP('Capital Market Assumptions'!$B$22+'Capital Market Assumptions'!$B$23*'Random Draws'!B519)</f>
        <v>537.46883022669567</v>
      </c>
      <c r="D520" s="5">
        <f>AV520*EXP('Capital Market Assumptions'!$B$22+'Capital Market Assumptions'!$B$23*'Random Draws'!C519)</f>
        <v>579.42728602911018</v>
      </c>
      <c r="E520" s="5">
        <f>AW520*EXP('Capital Market Assumptions'!$B$22+'Capital Market Assumptions'!$B$23*'Random Draws'!D519)</f>
        <v>552.8539505505604</v>
      </c>
      <c r="F520" s="5">
        <f>AX520*EXP('Capital Market Assumptions'!$B$22+'Capital Market Assumptions'!$B$23*'Random Draws'!E519)</f>
        <v>569.23379550806999</v>
      </c>
      <c r="G520" s="5">
        <f>AY520*EXP('Capital Market Assumptions'!$B$22+'Capital Market Assumptions'!$B$23*'Random Draws'!F519)</f>
        <v>604.38991329739099</v>
      </c>
      <c r="H520" s="5">
        <f>AZ520*EXP('Capital Market Assumptions'!$B$22+'Capital Market Assumptions'!$B$23*'Random Draws'!G519)</f>
        <v>849.22789117490026</v>
      </c>
      <c r="I520" s="5">
        <f>BA520*EXP('Capital Market Assumptions'!$B$22+'Capital Market Assumptions'!$B$23*'Random Draws'!H519)</f>
        <v>1138.167216355075</v>
      </c>
      <c r="J520" s="5">
        <f>BB520*EXP('Capital Market Assumptions'!$B$22+'Capital Market Assumptions'!$B$23*'Random Draws'!I519)</f>
        <v>1225.8089631961536</v>
      </c>
      <c r="K520" s="5">
        <f>BC520*EXP('Capital Market Assumptions'!$B$22+'Capital Market Assumptions'!$B$23*'Random Draws'!J519)</f>
        <v>1347.1023792236833</v>
      </c>
      <c r="L520" s="5">
        <f>BD520*EXP('Capital Market Assumptions'!$B$22+'Capital Market Assumptions'!$B$23*'Random Draws'!K519)</f>
        <v>1447.3410052027007</v>
      </c>
      <c r="M520" s="5">
        <f>BE520*EXP('Capital Market Assumptions'!$B$22+'Capital Market Assumptions'!$B$23*'Random Draws'!L519)</f>
        <v>1492.8974576750911</v>
      </c>
      <c r="N520" s="5">
        <f>BF520*EXP('Capital Market Assumptions'!$B$22+'Capital Market Assumptions'!$B$23*'Random Draws'!M519)</f>
        <v>1408.4876335139106</v>
      </c>
      <c r="O520" s="5">
        <f>BG520*EXP('Capital Market Assumptions'!$B$22+'Capital Market Assumptions'!$B$23*'Random Draws'!N519)</f>
        <v>1599.832904479734</v>
      </c>
      <c r="P520" s="5">
        <f>BH520*EXP('Capital Market Assumptions'!$B$22+'Capital Market Assumptions'!$B$23*'Random Draws'!O519)</f>
        <v>2050.3890569459745</v>
      </c>
      <c r="Q520" s="5">
        <f>BI520*EXP('Capital Market Assumptions'!$B$22+'Capital Market Assumptions'!$B$23*'Random Draws'!P519)</f>
        <v>2562.9311106749788</v>
      </c>
      <c r="R520" s="5">
        <f>BJ520*EXP('Capital Market Assumptions'!$B$22+'Capital Market Assumptions'!$B$23*'Random Draws'!Q519)</f>
        <v>2610.1884905542915</v>
      </c>
      <c r="S520" s="5">
        <f>BK520*EXP('Capital Market Assumptions'!$B$22+'Capital Market Assumptions'!$B$23*'Random Draws'!R519)</f>
        <v>2897.0161631987653</v>
      </c>
      <c r="T520" s="5">
        <f>BL520*EXP('Capital Market Assumptions'!$B$22+'Capital Market Assumptions'!$B$23*'Random Draws'!S519)</f>
        <v>2941.6405409015638</v>
      </c>
      <c r="U520" s="5">
        <f>BM520*EXP('Capital Market Assumptions'!$B$22+'Capital Market Assumptions'!$B$23*'Random Draws'!T519)</f>
        <v>3174.4730553500763</v>
      </c>
      <c r="V520" s="5">
        <f>BN520*EXP('Capital Market Assumptions'!$B$22+'Capital Market Assumptions'!$B$23*'Random Draws'!U519)</f>
        <v>3214.9357593944433</v>
      </c>
      <c r="X520">
        <f t="shared" si="287"/>
        <v>4.2999999999999261E-2</v>
      </c>
      <c r="Y520">
        <f t="shared" si="288"/>
        <v>1.0600000000000023</v>
      </c>
      <c r="Z520">
        <f t="shared" si="289"/>
        <v>2.0930000000000035</v>
      </c>
      <c r="AA520">
        <f t="shared" si="290"/>
        <v>3.1530000000000058</v>
      </c>
      <c r="AB520">
        <f t="shared" si="291"/>
        <v>4.2659999999999911</v>
      </c>
      <c r="AC520">
        <f t="shared" si="292"/>
        <v>5.3020000000000067</v>
      </c>
      <c r="AD520">
        <f t="shared" si="293"/>
        <v>6.3569999999999993</v>
      </c>
      <c r="AE520">
        <f t="shared" si="294"/>
        <v>7.3900000000000006</v>
      </c>
      <c r="AF520">
        <f t="shared" si="295"/>
        <v>8.3549999999999898</v>
      </c>
      <c r="AG520">
        <f t="shared" si="296"/>
        <v>9.2480000000000047</v>
      </c>
      <c r="AH520">
        <v>9.9540000000000006</v>
      </c>
      <c r="AI520">
        <v>10.536</v>
      </c>
      <c r="AJ520">
        <v>11.061999999999999</v>
      </c>
      <c r="AK520">
        <v>11.587</v>
      </c>
      <c r="AL520">
        <v>12.256</v>
      </c>
      <c r="AM520">
        <v>12.815</v>
      </c>
      <c r="AN520">
        <v>13.287000000000001</v>
      </c>
      <c r="AO520">
        <v>13.785</v>
      </c>
      <c r="AP520">
        <v>14.218999999999999</v>
      </c>
      <c r="AQ520">
        <v>14.718999999999999</v>
      </c>
      <c r="AS520">
        <f t="shared" si="285"/>
        <v>471</v>
      </c>
      <c r="AT520">
        <f t="shared" si="285"/>
        <v>471</v>
      </c>
      <c r="AU520">
        <f t="shared" si="285"/>
        <v>471</v>
      </c>
      <c r="AV520" s="5">
        <f t="shared" si="297"/>
        <v>537.42583022669567</v>
      </c>
      <c r="AW520" s="5">
        <f t="shared" si="298"/>
        <v>578.36728602911012</v>
      </c>
      <c r="AX520" s="5">
        <f t="shared" si="299"/>
        <v>550.76095055056044</v>
      </c>
      <c r="AY520" s="5">
        <f t="shared" si="300"/>
        <v>566.08079550806997</v>
      </c>
      <c r="AZ520" s="5">
        <f t="shared" si="301"/>
        <v>600.12391329739103</v>
      </c>
      <c r="BA520" s="5">
        <f t="shared" si="302"/>
        <v>843.92589117490024</v>
      </c>
      <c r="BB520" s="5">
        <f t="shared" si="303"/>
        <v>1131.810216355075</v>
      </c>
      <c r="BC520" s="5">
        <f t="shared" si="304"/>
        <v>1218.4189631961535</v>
      </c>
      <c r="BD520" s="5">
        <f t="shared" si="305"/>
        <v>1338.7473792236833</v>
      </c>
      <c r="BE520" s="5">
        <f t="shared" si="306"/>
        <v>1438.0930052027006</v>
      </c>
      <c r="BF520" s="5">
        <f t="shared" si="307"/>
        <v>1482.9434576750912</v>
      </c>
      <c r="BG520" s="5">
        <f t="shared" si="308"/>
        <v>1397.9516335139106</v>
      </c>
      <c r="BH520" s="5">
        <f t="shared" si="309"/>
        <v>1588.7709044797341</v>
      </c>
      <c r="BI520" s="5">
        <f t="shared" si="310"/>
        <v>2038.8020569459745</v>
      </c>
      <c r="BJ520" s="5">
        <f t="shared" si="311"/>
        <v>2550.6751106749789</v>
      </c>
      <c r="BK520" s="5">
        <f t="shared" si="312"/>
        <v>2597.3734905542915</v>
      </c>
      <c r="BL520" s="5">
        <f t="shared" si="313"/>
        <v>2883.7291631987655</v>
      </c>
      <c r="BM520" s="5">
        <f t="shared" si="314"/>
        <v>2927.8555409015639</v>
      </c>
      <c r="BN520" s="5">
        <f t="shared" si="315"/>
        <v>3160.2540553500762</v>
      </c>
      <c r="BO520" s="5">
        <f t="shared" si="316"/>
        <v>3200.2167593944432</v>
      </c>
    </row>
    <row r="521" spans="1:67" x14ac:dyDescent="0.3">
      <c r="A521">
        <f t="shared" si="317"/>
        <v>517</v>
      </c>
      <c r="B521">
        <f t="shared" si="286"/>
        <v>471</v>
      </c>
      <c r="C521" s="5">
        <f>AU521*EXP('Capital Market Assumptions'!$B$22+'Capital Market Assumptions'!$B$23*'Random Draws'!B520)</f>
        <v>528.03869317601027</v>
      </c>
      <c r="D521" s="5">
        <f>AV521*EXP('Capital Market Assumptions'!$B$22+'Capital Market Assumptions'!$B$23*'Random Draws'!C520)</f>
        <v>724.9045055337856</v>
      </c>
      <c r="E521" s="5">
        <f>AW521*EXP('Capital Market Assumptions'!$B$22+'Capital Market Assumptions'!$B$23*'Random Draws'!D520)</f>
        <v>597.73056354610708</v>
      </c>
      <c r="F521" s="5">
        <f>AX521*EXP('Capital Market Assumptions'!$B$22+'Capital Market Assumptions'!$B$23*'Random Draws'!E520)</f>
        <v>580.08988092475784</v>
      </c>
      <c r="G521" s="5">
        <f>AY521*EXP('Capital Market Assumptions'!$B$22+'Capital Market Assumptions'!$B$23*'Random Draws'!F520)</f>
        <v>500.12547668564349</v>
      </c>
      <c r="H521" s="5">
        <f>AZ521*EXP('Capital Market Assumptions'!$B$22+'Capital Market Assumptions'!$B$23*'Random Draws'!G520)</f>
        <v>498.8853505343713</v>
      </c>
      <c r="I521" s="5">
        <f>BA521*EXP('Capital Market Assumptions'!$B$22+'Capital Market Assumptions'!$B$23*'Random Draws'!H520)</f>
        <v>493.58115717845959</v>
      </c>
      <c r="J521" s="5">
        <f>BB521*EXP('Capital Market Assumptions'!$B$22+'Capital Market Assumptions'!$B$23*'Random Draws'!I520)</f>
        <v>488.60770199634015</v>
      </c>
      <c r="K521" s="5">
        <f>BC521*EXP('Capital Market Assumptions'!$B$22+'Capital Market Assumptions'!$B$23*'Random Draws'!J520)</f>
        <v>592.85275163326651</v>
      </c>
      <c r="L521" s="5">
        <f>BD521*EXP('Capital Market Assumptions'!$B$22+'Capital Market Assumptions'!$B$23*'Random Draws'!K520)</f>
        <v>643.23860127120997</v>
      </c>
      <c r="M521" s="5">
        <f>BE521*EXP('Capital Market Assumptions'!$B$22+'Capital Market Assumptions'!$B$23*'Random Draws'!L520)</f>
        <v>708.70392278776694</v>
      </c>
      <c r="N521" s="5">
        <f>BF521*EXP('Capital Market Assumptions'!$B$22+'Capital Market Assumptions'!$B$23*'Random Draws'!M520)</f>
        <v>797.55436663496016</v>
      </c>
      <c r="O521" s="5">
        <f>BG521*EXP('Capital Market Assumptions'!$B$22+'Capital Market Assumptions'!$B$23*'Random Draws'!N520)</f>
        <v>781.12866164832076</v>
      </c>
      <c r="P521" s="5">
        <f>BH521*EXP('Capital Market Assumptions'!$B$22+'Capital Market Assumptions'!$B$23*'Random Draws'!O520)</f>
        <v>834.4539193329008</v>
      </c>
      <c r="Q521" s="5">
        <f>BI521*EXP('Capital Market Assumptions'!$B$22+'Capital Market Assumptions'!$B$23*'Random Draws'!P520)</f>
        <v>664.73019475630349</v>
      </c>
      <c r="R521" s="5">
        <f>BJ521*EXP('Capital Market Assumptions'!$B$22+'Capital Market Assumptions'!$B$23*'Random Draws'!Q520)</f>
        <v>652.66444080987878</v>
      </c>
      <c r="S521" s="5">
        <f>BK521*EXP('Capital Market Assumptions'!$B$22+'Capital Market Assumptions'!$B$23*'Random Draws'!R520)</f>
        <v>750.24021239399292</v>
      </c>
      <c r="T521" s="5">
        <f>BL521*EXP('Capital Market Assumptions'!$B$22+'Capital Market Assumptions'!$B$23*'Random Draws'!S520)</f>
        <v>629.38393618283294</v>
      </c>
      <c r="U521" s="5">
        <f>BM521*EXP('Capital Market Assumptions'!$B$22+'Capital Market Assumptions'!$B$23*'Random Draws'!T520)</f>
        <v>572.2807281879351</v>
      </c>
      <c r="V521" s="5">
        <f>BN521*EXP('Capital Market Assumptions'!$B$22+'Capital Market Assumptions'!$B$23*'Random Draws'!U520)</f>
        <v>672.61149845217597</v>
      </c>
      <c r="X521">
        <f t="shared" si="287"/>
        <v>4.2999999999999261E-2</v>
      </c>
      <c r="Y521">
        <f t="shared" si="288"/>
        <v>1.0600000000000023</v>
      </c>
      <c r="Z521">
        <f t="shared" si="289"/>
        <v>2.0930000000000035</v>
      </c>
      <c r="AA521">
        <f t="shared" si="290"/>
        <v>3.1530000000000058</v>
      </c>
      <c r="AB521">
        <f t="shared" si="291"/>
        <v>4.2659999999999911</v>
      </c>
      <c r="AC521">
        <f t="shared" si="292"/>
        <v>5.3020000000000067</v>
      </c>
      <c r="AD521">
        <f t="shared" si="293"/>
        <v>6.3569999999999993</v>
      </c>
      <c r="AE521">
        <f t="shared" si="294"/>
        <v>7.3900000000000006</v>
      </c>
      <c r="AF521">
        <f t="shared" si="295"/>
        <v>8.3549999999999898</v>
      </c>
      <c r="AG521">
        <f t="shared" si="296"/>
        <v>9.2480000000000047</v>
      </c>
      <c r="AH521">
        <v>9.9540000000000006</v>
      </c>
      <c r="AI521">
        <v>10.536</v>
      </c>
      <c r="AJ521">
        <v>11.061999999999999</v>
      </c>
      <c r="AK521">
        <v>11.587</v>
      </c>
      <c r="AL521">
        <v>12.256</v>
      </c>
      <c r="AM521">
        <v>12.815</v>
      </c>
      <c r="AN521">
        <v>13.287000000000001</v>
      </c>
      <c r="AO521">
        <v>13.785</v>
      </c>
      <c r="AP521">
        <v>14.218999999999999</v>
      </c>
      <c r="AQ521">
        <v>14.718999999999999</v>
      </c>
      <c r="AS521">
        <f t="shared" si="285"/>
        <v>471</v>
      </c>
      <c r="AT521">
        <f t="shared" si="285"/>
        <v>471</v>
      </c>
      <c r="AU521">
        <f t="shared" si="285"/>
        <v>471</v>
      </c>
      <c r="AV521" s="5">
        <f t="shared" si="297"/>
        <v>527.99569317601026</v>
      </c>
      <c r="AW521" s="5">
        <f t="shared" si="298"/>
        <v>723.84450553378565</v>
      </c>
      <c r="AX521" s="5">
        <f t="shared" si="299"/>
        <v>595.63756354610712</v>
      </c>
      <c r="AY521" s="5">
        <f t="shared" si="300"/>
        <v>576.93688092475782</v>
      </c>
      <c r="AZ521" s="5">
        <f t="shared" si="301"/>
        <v>495.85947668564347</v>
      </c>
      <c r="BA521" s="5">
        <f t="shared" si="302"/>
        <v>493.58335053437128</v>
      </c>
      <c r="BB521" s="5">
        <f t="shared" si="303"/>
        <v>487.22415717845956</v>
      </c>
      <c r="BC521" s="5">
        <f t="shared" si="304"/>
        <v>481.21770199634017</v>
      </c>
      <c r="BD521" s="5">
        <f t="shared" si="305"/>
        <v>584.49775163326649</v>
      </c>
      <c r="BE521" s="5">
        <f t="shared" si="306"/>
        <v>633.99060127120993</v>
      </c>
      <c r="BF521" s="5">
        <f t="shared" si="307"/>
        <v>698.74992278776699</v>
      </c>
      <c r="BG521" s="5">
        <f t="shared" si="308"/>
        <v>787.01836663496022</v>
      </c>
      <c r="BH521" s="5">
        <f t="shared" si="309"/>
        <v>770.06666164832075</v>
      </c>
      <c r="BI521" s="5">
        <f t="shared" si="310"/>
        <v>822.86691933290081</v>
      </c>
      <c r="BJ521" s="5">
        <f t="shared" si="311"/>
        <v>652.47419475630352</v>
      </c>
      <c r="BK521" s="5">
        <f t="shared" si="312"/>
        <v>639.84944080987873</v>
      </c>
      <c r="BL521" s="5">
        <f t="shared" si="313"/>
        <v>736.95321239399289</v>
      </c>
      <c r="BM521" s="5">
        <f t="shared" si="314"/>
        <v>615.59893618283297</v>
      </c>
      <c r="BN521" s="5">
        <f t="shared" si="315"/>
        <v>558.06172818793505</v>
      </c>
      <c r="BO521" s="5">
        <f t="shared" si="316"/>
        <v>657.89249845217591</v>
      </c>
    </row>
    <row r="522" spans="1:67" x14ac:dyDescent="0.3">
      <c r="A522">
        <f t="shared" si="317"/>
        <v>518</v>
      </c>
      <c r="B522">
        <f t="shared" si="286"/>
        <v>471</v>
      </c>
      <c r="C522" s="5">
        <f>AU522*EXP('Capital Market Assumptions'!$B$22+'Capital Market Assumptions'!$B$23*'Random Draws'!B521)</f>
        <v>550.7621970237019</v>
      </c>
      <c r="D522" s="5">
        <f>AV522*EXP('Capital Market Assumptions'!$B$22+'Capital Market Assumptions'!$B$23*'Random Draws'!C521)</f>
        <v>536.36812195299854</v>
      </c>
      <c r="E522" s="5">
        <f>AW522*EXP('Capital Market Assumptions'!$B$22+'Capital Market Assumptions'!$B$23*'Random Draws'!D521)</f>
        <v>683.82876766151878</v>
      </c>
      <c r="F522" s="5">
        <f>AX522*EXP('Capital Market Assumptions'!$B$22+'Capital Market Assumptions'!$B$23*'Random Draws'!E521)</f>
        <v>632.25768831969231</v>
      </c>
      <c r="G522" s="5">
        <f>AY522*EXP('Capital Market Assumptions'!$B$22+'Capital Market Assumptions'!$B$23*'Random Draws'!F521)</f>
        <v>516.93537028073445</v>
      </c>
      <c r="H522" s="5">
        <f>AZ522*EXP('Capital Market Assumptions'!$B$22+'Capital Market Assumptions'!$B$23*'Random Draws'!G521)</f>
        <v>666.3544978452087</v>
      </c>
      <c r="I522" s="5">
        <f>BA522*EXP('Capital Market Assumptions'!$B$22+'Capital Market Assumptions'!$B$23*'Random Draws'!H521)</f>
        <v>767.60215344587778</v>
      </c>
      <c r="J522" s="5">
        <f>BB522*EXP('Capital Market Assumptions'!$B$22+'Capital Market Assumptions'!$B$23*'Random Draws'!I521)</f>
        <v>671.42618391043868</v>
      </c>
      <c r="K522" s="5">
        <f>BC522*EXP('Capital Market Assumptions'!$B$22+'Capital Market Assumptions'!$B$23*'Random Draws'!J521)</f>
        <v>608.86495761501351</v>
      </c>
      <c r="L522" s="5">
        <f>BD522*EXP('Capital Market Assumptions'!$B$22+'Capital Market Assumptions'!$B$23*'Random Draws'!K521)</f>
        <v>673.98807815713292</v>
      </c>
      <c r="M522" s="5">
        <f>BE522*EXP('Capital Market Assumptions'!$B$22+'Capital Market Assumptions'!$B$23*'Random Draws'!L521)</f>
        <v>773.98456581869539</v>
      </c>
      <c r="N522" s="5">
        <f>BF522*EXP('Capital Market Assumptions'!$B$22+'Capital Market Assumptions'!$B$23*'Random Draws'!M521)</f>
        <v>783.36819162788322</v>
      </c>
      <c r="O522" s="5">
        <f>BG522*EXP('Capital Market Assumptions'!$B$22+'Capital Market Assumptions'!$B$23*'Random Draws'!N521)</f>
        <v>895.90383115919076</v>
      </c>
      <c r="P522" s="5">
        <f>BH522*EXP('Capital Market Assumptions'!$B$22+'Capital Market Assumptions'!$B$23*'Random Draws'!O521)</f>
        <v>998.66343148818248</v>
      </c>
      <c r="Q522" s="5">
        <f>BI522*EXP('Capital Market Assumptions'!$B$22+'Capital Market Assumptions'!$B$23*'Random Draws'!P521)</f>
        <v>893.29632948266863</v>
      </c>
      <c r="R522" s="5">
        <f>BJ522*EXP('Capital Market Assumptions'!$B$22+'Capital Market Assumptions'!$B$23*'Random Draws'!Q521)</f>
        <v>1085.2284677660668</v>
      </c>
      <c r="S522" s="5">
        <f>BK522*EXP('Capital Market Assumptions'!$B$22+'Capital Market Assumptions'!$B$23*'Random Draws'!R521)</f>
        <v>1127.1510442647359</v>
      </c>
      <c r="T522" s="5">
        <f>BL522*EXP('Capital Market Assumptions'!$B$22+'Capital Market Assumptions'!$B$23*'Random Draws'!S521)</f>
        <v>1242.9492483993542</v>
      </c>
      <c r="U522" s="5">
        <f>BM522*EXP('Capital Market Assumptions'!$B$22+'Capital Market Assumptions'!$B$23*'Random Draws'!T521)</f>
        <v>1467.2824316864342</v>
      </c>
      <c r="V522" s="5">
        <f>BN522*EXP('Capital Market Assumptions'!$B$22+'Capital Market Assumptions'!$B$23*'Random Draws'!U521)</f>
        <v>1357.3932442306916</v>
      </c>
      <c r="X522">
        <f t="shared" si="287"/>
        <v>4.2999999999999261E-2</v>
      </c>
      <c r="Y522">
        <f t="shared" si="288"/>
        <v>1.0600000000000023</v>
      </c>
      <c r="Z522">
        <f t="shared" si="289"/>
        <v>2.0930000000000035</v>
      </c>
      <c r="AA522">
        <f t="shared" si="290"/>
        <v>3.1530000000000058</v>
      </c>
      <c r="AB522">
        <f t="shared" si="291"/>
        <v>4.2659999999999911</v>
      </c>
      <c r="AC522">
        <f t="shared" si="292"/>
        <v>5.3020000000000067</v>
      </c>
      <c r="AD522">
        <f t="shared" si="293"/>
        <v>6.3569999999999993</v>
      </c>
      <c r="AE522">
        <f t="shared" si="294"/>
        <v>7.3900000000000006</v>
      </c>
      <c r="AF522">
        <f t="shared" si="295"/>
        <v>8.3549999999999898</v>
      </c>
      <c r="AG522">
        <f t="shared" si="296"/>
        <v>9.2480000000000047</v>
      </c>
      <c r="AH522">
        <v>9.9540000000000006</v>
      </c>
      <c r="AI522">
        <v>10.536</v>
      </c>
      <c r="AJ522">
        <v>11.061999999999999</v>
      </c>
      <c r="AK522">
        <v>11.587</v>
      </c>
      <c r="AL522">
        <v>12.256</v>
      </c>
      <c r="AM522">
        <v>12.815</v>
      </c>
      <c r="AN522">
        <v>13.287000000000001</v>
      </c>
      <c r="AO522">
        <v>13.785</v>
      </c>
      <c r="AP522">
        <v>14.218999999999999</v>
      </c>
      <c r="AQ522">
        <v>14.718999999999999</v>
      </c>
      <c r="AS522">
        <f t="shared" si="285"/>
        <v>471</v>
      </c>
      <c r="AT522">
        <f t="shared" si="285"/>
        <v>471</v>
      </c>
      <c r="AU522">
        <f t="shared" si="285"/>
        <v>471</v>
      </c>
      <c r="AV522" s="5">
        <f t="shared" si="297"/>
        <v>550.71919702370189</v>
      </c>
      <c r="AW522" s="5">
        <f t="shared" si="298"/>
        <v>535.30812195299859</v>
      </c>
      <c r="AX522" s="5">
        <f t="shared" si="299"/>
        <v>681.73576766151882</v>
      </c>
      <c r="AY522" s="5">
        <f t="shared" si="300"/>
        <v>629.10468831969229</v>
      </c>
      <c r="AZ522" s="5">
        <f t="shared" si="301"/>
        <v>512.66937028073448</v>
      </c>
      <c r="BA522" s="5">
        <f t="shared" si="302"/>
        <v>661.05249784520868</v>
      </c>
      <c r="BB522" s="5">
        <f t="shared" si="303"/>
        <v>761.2451534458778</v>
      </c>
      <c r="BC522" s="5">
        <f t="shared" si="304"/>
        <v>664.03618391043869</v>
      </c>
      <c r="BD522" s="5">
        <f t="shared" si="305"/>
        <v>600.50995761501349</v>
      </c>
      <c r="BE522" s="5">
        <f t="shared" si="306"/>
        <v>664.74007815713287</v>
      </c>
      <c r="BF522" s="5">
        <f t="shared" si="307"/>
        <v>764.03056581869544</v>
      </c>
      <c r="BG522" s="5">
        <f t="shared" si="308"/>
        <v>772.83219162788328</v>
      </c>
      <c r="BH522" s="5">
        <f t="shared" si="309"/>
        <v>884.84183115919075</v>
      </c>
      <c r="BI522" s="5">
        <f t="shared" si="310"/>
        <v>987.07643148818249</v>
      </c>
      <c r="BJ522" s="5">
        <f t="shared" si="311"/>
        <v>881.04032948266865</v>
      </c>
      <c r="BK522" s="5">
        <f t="shared" si="312"/>
        <v>1072.4134677660668</v>
      </c>
      <c r="BL522" s="5">
        <f t="shared" si="313"/>
        <v>1113.8640442647359</v>
      </c>
      <c r="BM522" s="5">
        <f t="shared" si="314"/>
        <v>1229.1642483993542</v>
      </c>
      <c r="BN522" s="5">
        <f t="shared" si="315"/>
        <v>1453.0634316864341</v>
      </c>
      <c r="BO522" s="5">
        <f t="shared" si="316"/>
        <v>1342.6742442306916</v>
      </c>
    </row>
    <row r="523" spans="1:67" x14ac:dyDescent="0.3">
      <c r="A523">
        <f t="shared" si="317"/>
        <v>519</v>
      </c>
      <c r="B523">
        <f t="shared" si="286"/>
        <v>471</v>
      </c>
      <c r="C523" s="5">
        <f>AU523*EXP('Capital Market Assumptions'!$B$22+'Capital Market Assumptions'!$B$23*'Random Draws'!B522)</f>
        <v>620.70267730098453</v>
      </c>
      <c r="D523" s="5">
        <f>AV523*EXP('Capital Market Assumptions'!$B$22+'Capital Market Assumptions'!$B$23*'Random Draws'!C522)</f>
        <v>672.7038246472099</v>
      </c>
      <c r="E523" s="5">
        <f>AW523*EXP('Capital Market Assumptions'!$B$22+'Capital Market Assumptions'!$B$23*'Random Draws'!D522)</f>
        <v>686.11677519478701</v>
      </c>
      <c r="F523" s="5">
        <f>AX523*EXP('Capital Market Assumptions'!$B$22+'Capital Market Assumptions'!$B$23*'Random Draws'!E522)</f>
        <v>718.26487344209147</v>
      </c>
      <c r="G523" s="5">
        <f>AY523*EXP('Capital Market Assumptions'!$B$22+'Capital Market Assumptions'!$B$23*'Random Draws'!F522)</f>
        <v>646.57644217270888</v>
      </c>
      <c r="H523" s="5">
        <f>AZ523*EXP('Capital Market Assumptions'!$B$22+'Capital Market Assumptions'!$B$23*'Random Draws'!G522)</f>
        <v>561.45557783974232</v>
      </c>
      <c r="I523" s="5">
        <f>BA523*EXP('Capital Market Assumptions'!$B$22+'Capital Market Assumptions'!$B$23*'Random Draws'!H522)</f>
        <v>471.42622781007367</v>
      </c>
      <c r="J523" s="5">
        <f>BB523*EXP('Capital Market Assumptions'!$B$22+'Capital Market Assumptions'!$B$23*'Random Draws'!I522)</f>
        <v>564.59360594885493</v>
      </c>
      <c r="K523" s="5">
        <f>BC523*EXP('Capital Market Assumptions'!$B$22+'Capital Market Assumptions'!$B$23*'Random Draws'!J522)</f>
        <v>496.43483740923347</v>
      </c>
      <c r="L523" s="5">
        <f>BD523*EXP('Capital Market Assumptions'!$B$22+'Capital Market Assumptions'!$B$23*'Random Draws'!K522)</f>
        <v>566.84595077831784</v>
      </c>
      <c r="M523" s="5">
        <f>BE523*EXP('Capital Market Assumptions'!$B$22+'Capital Market Assumptions'!$B$23*'Random Draws'!L522)</f>
        <v>571.90031340229734</v>
      </c>
      <c r="N523" s="5">
        <f>BF523*EXP('Capital Market Assumptions'!$B$22+'Capital Market Assumptions'!$B$23*'Random Draws'!M522)</f>
        <v>643.71935435699447</v>
      </c>
      <c r="O523" s="5">
        <f>BG523*EXP('Capital Market Assumptions'!$B$22+'Capital Market Assumptions'!$B$23*'Random Draws'!N522)</f>
        <v>725.20426125347501</v>
      </c>
      <c r="P523" s="5">
        <f>BH523*EXP('Capital Market Assumptions'!$B$22+'Capital Market Assumptions'!$B$23*'Random Draws'!O522)</f>
        <v>824.00022379173197</v>
      </c>
      <c r="Q523" s="5">
        <f>BI523*EXP('Capital Market Assumptions'!$B$22+'Capital Market Assumptions'!$B$23*'Random Draws'!P522)</f>
        <v>891.71966834885359</v>
      </c>
      <c r="R523" s="5">
        <f>BJ523*EXP('Capital Market Assumptions'!$B$22+'Capital Market Assumptions'!$B$23*'Random Draws'!Q522)</f>
        <v>1033.7004751499921</v>
      </c>
      <c r="S523" s="5">
        <f>BK523*EXP('Capital Market Assumptions'!$B$22+'Capital Market Assumptions'!$B$23*'Random Draws'!R522)</f>
        <v>1130.5025003358721</v>
      </c>
      <c r="T523" s="5">
        <f>BL523*EXP('Capital Market Assumptions'!$B$22+'Capital Market Assumptions'!$B$23*'Random Draws'!S522)</f>
        <v>1338.448783166484</v>
      </c>
      <c r="U523" s="5">
        <f>BM523*EXP('Capital Market Assumptions'!$B$22+'Capital Market Assumptions'!$B$23*'Random Draws'!T522)</f>
        <v>1361.2269723226541</v>
      </c>
      <c r="V523" s="5">
        <f>BN523*EXP('Capital Market Assumptions'!$B$22+'Capital Market Assumptions'!$B$23*'Random Draws'!U522)</f>
        <v>1745.5746145538897</v>
      </c>
      <c r="X523">
        <f t="shared" si="287"/>
        <v>4.2999999999999261E-2</v>
      </c>
      <c r="Y523">
        <f t="shared" si="288"/>
        <v>1.0600000000000023</v>
      </c>
      <c r="Z523">
        <f t="shared" si="289"/>
        <v>2.0930000000000035</v>
      </c>
      <c r="AA523">
        <f t="shared" si="290"/>
        <v>3.1530000000000058</v>
      </c>
      <c r="AB523">
        <f t="shared" si="291"/>
        <v>4.2659999999999911</v>
      </c>
      <c r="AC523">
        <f t="shared" si="292"/>
        <v>5.3020000000000067</v>
      </c>
      <c r="AD523">
        <f t="shared" si="293"/>
        <v>6.3569999999999993</v>
      </c>
      <c r="AE523">
        <f t="shared" si="294"/>
        <v>7.3900000000000006</v>
      </c>
      <c r="AF523">
        <f t="shared" si="295"/>
        <v>8.3549999999999898</v>
      </c>
      <c r="AG523">
        <f t="shared" si="296"/>
        <v>9.2480000000000047</v>
      </c>
      <c r="AH523">
        <v>9.9540000000000006</v>
      </c>
      <c r="AI523">
        <v>10.536</v>
      </c>
      <c r="AJ523">
        <v>11.061999999999999</v>
      </c>
      <c r="AK523">
        <v>11.587</v>
      </c>
      <c r="AL523">
        <v>12.256</v>
      </c>
      <c r="AM523">
        <v>12.815</v>
      </c>
      <c r="AN523">
        <v>13.287000000000001</v>
      </c>
      <c r="AO523">
        <v>13.785</v>
      </c>
      <c r="AP523">
        <v>14.218999999999999</v>
      </c>
      <c r="AQ523">
        <v>14.718999999999999</v>
      </c>
      <c r="AS523">
        <f t="shared" si="285"/>
        <v>471</v>
      </c>
      <c r="AT523">
        <f t="shared" si="285"/>
        <v>471</v>
      </c>
      <c r="AU523">
        <f t="shared" si="285"/>
        <v>471</v>
      </c>
      <c r="AV523" s="5">
        <f t="shared" si="297"/>
        <v>620.65967730098453</v>
      </c>
      <c r="AW523" s="5">
        <f t="shared" si="298"/>
        <v>671.64382464720984</v>
      </c>
      <c r="AX523" s="5">
        <f t="shared" si="299"/>
        <v>684.02377519478705</v>
      </c>
      <c r="AY523" s="5">
        <f t="shared" si="300"/>
        <v>715.11187344209145</v>
      </c>
      <c r="AZ523" s="5">
        <f t="shared" si="301"/>
        <v>642.31044217270892</v>
      </c>
      <c r="BA523" s="5">
        <f t="shared" si="302"/>
        <v>556.1535778397423</v>
      </c>
      <c r="BB523" s="5">
        <f t="shared" si="303"/>
        <v>465.0692278100737</v>
      </c>
      <c r="BC523" s="5">
        <f t="shared" si="304"/>
        <v>557.20360594885494</v>
      </c>
      <c r="BD523" s="5">
        <f t="shared" si="305"/>
        <v>488.07983740923351</v>
      </c>
      <c r="BE523" s="5">
        <f t="shared" si="306"/>
        <v>557.5979507783178</v>
      </c>
      <c r="BF523" s="5">
        <f t="shared" si="307"/>
        <v>561.94631340229739</v>
      </c>
      <c r="BG523" s="5">
        <f t="shared" si="308"/>
        <v>633.18335435699453</v>
      </c>
      <c r="BH523" s="5">
        <f t="shared" si="309"/>
        <v>714.142261253475</v>
      </c>
      <c r="BI523" s="5">
        <f t="shared" si="310"/>
        <v>812.41322379173198</v>
      </c>
      <c r="BJ523" s="5">
        <f t="shared" si="311"/>
        <v>879.46366834885362</v>
      </c>
      <c r="BK523" s="5">
        <f t="shared" si="312"/>
        <v>1020.8854751499921</v>
      </c>
      <c r="BL523" s="5">
        <f t="shared" si="313"/>
        <v>1117.2155003358721</v>
      </c>
      <c r="BM523" s="5">
        <f t="shared" si="314"/>
        <v>1324.6637831664839</v>
      </c>
      <c r="BN523" s="5">
        <f t="shared" si="315"/>
        <v>1347.007972322654</v>
      </c>
      <c r="BO523" s="5">
        <f t="shared" si="316"/>
        <v>1730.8556145538896</v>
      </c>
    </row>
    <row r="524" spans="1:67" x14ac:dyDescent="0.3">
      <c r="A524">
        <f t="shared" si="317"/>
        <v>520</v>
      </c>
      <c r="B524">
        <f t="shared" si="286"/>
        <v>471</v>
      </c>
      <c r="C524" s="5">
        <f>AU524*EXP('Capital Market Assumptions'!$B$22+'Capital Market Assumptions'!$B$23*'Random Draws'!B523)</f>
        <v>581.8577448912564</v>
      </c>
      <c r="D524" s="5">
        <f>AV524*EXP('Capital Market Assumptions'!$B$22+'Capital Market Assumptions'!$B$23*'Random Draws'!C523)</f>
        <v>525.8425267327209</v>
      </c>
      <c r="E524" s="5">
        <f>AW524*EXP('Capital Market Assumptions'!$B$22+'Capital Market Assumptions'!$B$23*'Random Draws'!D523)</f>
        <v>558.23482660252716</v>
      </c>
      <c r="F524" s="5">
        <f>AX524*EXP('Capital Market Assumptions'!$B$22+'Capital Market Assumptions'!$B$23*'Random Draws'!E523)</f>
        <v>651.53846853054631</v>
      </c>
      <c r="G524" s="5">
        <f>AY524*EXP('Capital Market Assumptions'!$B$22+'Capital Market Assumptions'!$B$23*'Random Draws'!F523)</f>
        <v>717.87888031458306</v>
      </c>
      <c r="H524" s="5">
        <f>AZ524*EXP('Capital Market Assumptions'!$B$22+'Capital Market Assumptions'!$B$23*'Random Draws'!G523)</f>
        <v>712.48553833193171</v>
      </c>
      <c r="I524" s="5">
        <f>BA524*EXP('Capital Market Assumptions'!$B$22+'Capital Market Assumptions'!$B$23*'Random Draws'!H523)</f>
        <v>644.17936308739138</v>
      </c>
      <c r="J524" s="5">
        <f>BB524*EXP('Capital Market Assumptions'!$B$22+'Capital Market Assumptions'!$B$23*'Random Draws'!I523)</f>
        <v>659.60718407921991</v>
      </c>
      <c r="K524" s="5">
        <f>BC524*EXP('Capital Market Assumptions'!$B$22+'Capital Market Assumptions'!$B$23*'Random Draws'!J523)</f>
        <v>658.29184312149221</v>
      </c>
      <c r="L524" s="5">
        <f>BD524*EXP('Capital Market Assumptions'!$B$22+'Capital Market Assumptions'!$B$23*'Random Draws'!K523)</f>
        <v>664.489546640041</v>
      </c>
      <c r="M524" s="5">
        <f>BE524*EXP('Capital Market Assumptions'!$B$22+'Capital Market Assumptions'!$B$23*'Random Draws'!L523)</f>
        <v>653.04192346277023</v>
      </c>
      <c r="N524" s="5">
        <f>BF524*EXP('Capital Market Assumptions'!$B$22+'Capital Market Assumptions'!$B$23*'Random Draws'!M523)</f>
        <v>653.32905449760005</v>
      </c>
      <c r="O524" s="5">
        <f>BG524*EXP('Capital Market Assumptions'!$B$22+'Capital Market Assumptions'!$B$23*'Random Draws'!N523)</f>
        <v>673.30400819110366</v>
      </c>
      <c r="P524" s="5">
        <f>BH524*EXP('Capital Market Assumptions'!$B$22+'Capital Market Assumptions'!$B$23*'Random Draws'!O523)</f>
        <v>684.25565279321165</v>
      </c>
      <c r="Q524" s="5">
        <f>BI524*EXP('Capital Market Assumptions'!$B$22+'Capital Market Assumptions'!$B$23*'Random Draws'!P523)</f>
        <v>550.70820155778733</v>
      </c>
      <c r="R524" s="5">
        <f>BJ524*EXP('Capital Market Assumptions'!$B$22+'Capital Market Assumptions'!$B$23*'Random Draws'!Q523)</f>
        <v>590.33764040654046</v>
      </c>
      <c r="S524" s="5">
        <f>BK524*EXP('Capital Market Assumptions'!$B$22+'Capital Market Assumptions'!$B$23*'Random Draws'!R523)</f>
        <v>725.59145182028499</v>
      </c>
      <c r="T524" s="5">
        <f>BL524*EXP('Capital Market Assumptions'!$B$22+'Capital Market Assumptions'!$B$23*'Random Draws'!S523)</f>
        <v>878.41082243568167</v>
      </c>
      <c r="U524" s="5">
        <f>BM524*EXP('Capital Market Assumptions'!$B$22+'Capital Market Assumptions'!$B$23*'Random Draws'!T523)</f>
        <v>768.7693489908271</v>
      </c>
      <c r="V524" s="5">
        <f>BN524*EXP('Capital Market Assumptions'!$B$22+'Capital Market Assumptions'!$B$23*'Random Draws'!U523)</f>
        <v>672.03579088390984</v>
      </c>
      <c r="X524">
        <f t="shared" si="287"/>
        <v>4.2999999999999261E-2</v>
      </c>
      <c r="Y524">
        <f t="shared" si="288"/>
        <v>1.0600000000000023</v>
      </c>
      <c r="Z524">
        <f t="shared" si="289"/>
        <v>2.0930000000000035</v>
      </c>
      <c r="AA524">
        <f t="shared" si="290"/>
        <v>3.1530000000000058</v>
      </c>
      <c r="AB524">
        <f t="shared" si="291"/>
        <v>4.2659999999999911</v>
      </c>
      <c r="AC524">
        <f t="shared" si="292"/>
        <v>5.3020000000000067</v>
      </c>
      <c r="AD524">
        <f t="shared" si="293"/>
        <v>6.3569999999999993</v>
      </c>
      <c r="AE524">
        <f t="shared" si="294"/>
        <v>7.3900000000000006</v>
      </c>
      <c r="AF524">
        <f t="shared" si="295"/>
        <v>8.3549999999999898</v>
      </c>
      <c r="AG524">
        <f t="shared" si="296"/>
        <v>9.2480000000000047</v>
      </c>
      <c r="AH524">
        <v>9.9540000000000006</v>
      </c>
      <c r="AI524">
        <v>10.536</v>
      </c>
      <c r="AJ524">
        <v>11.061999999999999</v>
      </c>
      <c r="AK524">
        <v>11.587</v>
      </c>
      <c r="AL524">
        <v>12.256</v>
      </c>
      <c r="AM524">
        <v>12.815</v>
      </c>
      <c r="AN524">
        <v>13.287000000000001</v>
      </c>
      <c r="AO524">
        <v>13.785</v>
      </c>
      <c r="AP524">
        <v>14.218999999999999</v>
      </c>
      <c r="AQ524">
        <v>14.718999999999999</v>
      </c>
      <c r="AS524">
        <f t="shared" si="285"/>
        <v>471</v>
      </c>
      <c r="AT524">
        <f t="shared" si="285"/>
        <v>471</v>
      </c>
      <c r="AU524">
        <f t="shared" si="285"/>
        <v>471</v>
      </c>
      <c r="AV524" s="5">
        <f t="shared" si="297"/>
        <v>581.8147448912564</v>
      </c>
      <c r="AW524" s="5">
        <f t="shared" si="298"/>
        <v>524.78252673272095</v>
      </c>
      <c r="AX524" s="5">
        <f t="shared" si="299"/>
        <v>556.1418266025272</v>
      </c>
      <c r="AY524" s="5">
        <f t="shared" si="300"/>
        <v>648.38546853054629</v>
      </c>
      <c r="AZ524" s="5">
        <f t="shared" si="301"/>
        <v>713.61288031458309</v>
      </c>
      <c r="BA524" s="5">
        <f t="shared" si="302"/>
        <v>707.18353833193169</v>
      </c>
      <c r="BB524" s="5">
        <f t="shared" si="303"/>
        <v>637.82236308739141</v>
      </c>
      <c r="BC524" s="5">
        <f t="shared" si="304"/>
        <v>652.21718407921992</v>
      </c>
      <c r="BD524" s="5">
        <f t="shared" si="305"/>
        <v>649.93684312149219</v>
      </c>
      <c r="BE524" s="5">
        <f t="shared" si="306"/>
        <v>655.24154664004095</v>
      </c>
      <c r="BF524" s="5">
        <f t="shared" si="307"/>
        <v>643.08792346277028</v>
      </c>
      <c r="BG524" s="5">
        <f t="shared" si="308"/>
        <v>642.79305449760011</v>
      </c>
      <c r="BH524" s="5">
        <f t="shared" si="309"/>
        <v>662.24200819110365</v>
      </c>
      <c r="BI524" s="5">
        <f t="shared" si="310"/>
        <v>672.66865279321166</v>
      </c>
      <c r="BJ524" s="5">
        <f t="shared" si="311"/>
        <v>538.45220155778736</v>
      </c>
      <c r="BK524" s="5">
        <f t="shared" si="312"/>
        <v>577.5226404065404</v>
      </c>
      <c r="BL524" s="5">
        <f t="shared" si="313"/>
        <v>712.30445182028495</v>
      </c>
      <c r="BM524" s="5">
        <f t="shared" si="314"/>
        <v>864.6258224356817</v>
      </c>
      <c r="BN524" s="5">
        <f t="shared" si="315"/>
        <v>754.55034899082705</v>
      </c>
      <c r="BO524" s="5">
        <f t="shared" si="316"/>
        <v>657.31679088390979</v>
      </c>
    </row>
    <row r="525" spans="1:67" x14ac:dyDescent="0.3">
      <c r="A525">
        <f t="shared" si="317"/>
        <v>521</v>
      </c>
      <c r="B525">
        <f t="shared" si="286"/>
        <v>471</v>
      </c>
      <c r="C525" s="5">
        <f>AU525*EXP('Capital Market Assumptions'!$B$22+'Capital Market Assumptions'!$B$23*'Random Draws'!B524)</f>
        <v>434.62469223643689</v>
      </c>
      <c r="D525" s="5">
        <f>AV525*EXP('Capital Market Assumptions'!$B$22+'Capital Market Assumptions'!$B$23*'Random Draws'!C524)</f>
        <v>562.71380697296797</v>
      </c>
      <c r="E525" s="5">
        <f>AW525*EXP('Capital Market Assumptions'!$B$22+'Capital Market Assumptions'!$B$23*'Random Draws'!D524)</f>
        <v>556.489252444513</v>
      </c>
      <c r="F525" s="5">
        <f>AX525*EXP('Capital Market Assumptions'!$B$22+'Capital Market Assumptions'!$B$23*'Random Draws'!E524)</f>
        <v>567.11267621223919</v>
      </c>
      <c r="G525" s="5">
        <f>AY525*EXP('Capital Market Assumptions'!$B$22+'Capital Market Assumptions'!$B$23*'Random Draws'!F524)</f>
        <v>635.10906149477341</v>
      </c>
      <c r="H525" s="5">
        <f>AZ525*EXP('Capital Market Assumptions'!$B$22+'Capital Market Assumptions'!$B$23*'Random Draws'!G524)</f>
        <v>616.78600069575305</v>
      </c>
      <c r="I525" s="5">
        <f>BA525*EXP('Capital Market Assumptions'!$B$22+'Capital Market Assumptions'!$B$23*'Random Draws'!H524)</f>
        <v>589.94271453599242</v>
      </c>
      <c r="J525" s="5">
        <f>BB525*EXP('Capital Market Assumptions'!$B$22+'Capital Market Assumptions'!$B$23*'Random Draws'!I524)</f>
        <v>587.85400658411925</v>
      </c>
      <c r="K525" s="5">
        <f>BC525*EXP('Capital Market Assumptions'!$B$22+'Capital Market Assumptions'!$B$23*'Random Draws'!J524)</f>
        <v>568.2218628025239</v>
      </c>
      <c r="L525" s="5">
        <f>BD525*EXP('Capital Market Assumptions'!$B$22+'Capital Market Assumptions'!$B$23*'Random Draws'!K524)</f>
        <v>712.10868109636533</v>
      </c>
      <c r="M525" s="5">
        <f>BE525*EXP('Capital Market Assumptions'!$B$22+'Capital Market Assumptions'!$B$23*'Random Draws'!L524)</f>
        <v>895.45822057154942</v>
      </c>
      <c r="N525" s="5">
        <f>BF525*EXP('Capital Market Assumptions'!$B$22+'Capital Market Assumptions'!$B$23*'Random Draws'!M524)</f>
        <v>914.11591148283196</v>
      </c>
      <c r="O525" s="5">
        <f>BG525*EXP('Capital Market Assumptions'!$B$22+'Capital Market Assumptions'!$B$23*'Random Draws'!N524)</f>
        <v>791.76664055869128</v>
      </c>
      <c r="P525" s="5">
        <f>BH525*EXP('Capital Market Assumptions'!$B$22+'Capital Market Assumptions'!$B$23*'Random Draws'!O524)</f>
        <v>897.85935272161896</v>
      </c>
      <c r="Q525" s="5">
        <f>BI525*EXP('Capital Market Assumptions'!$B$22+'Capital Market Assumptions'!$B$23*'Random Draws'!P524)</f>
        <v>957.11277068123184</v>
      </c>
      <c r="R525" s="5">
        <f>BJ525*EXP('Capital Market Assumptions'!$B$22+'Capital Market Assumptions'!$B$23*'Random Draws'!Q524)</f>
        <v>988.2980568528393</v>
      </c>
      <c r="S525" s="5">
        <f>BK525*EXP('Capital Market Assumptions'!$B$22+'Capital Market Assumptions'!$B$23*'Random Draws'!R524)</f>
        <v>932.67816136279021</v>
      </c>
      <c r="T525" s="5">
        <f>BL525*EXP('Capital Market Assumptions'!$B$22+'Capital Market Assumptions'!$B$23*'Random Draws'!S524)</f>
        <v>847.85796365412637</v>
      </c>
      <c r="U525" s="5">
        <f>BM525*EXP('Capital Market Assumptions'!$B$22+'Capital Market Assumptions'!$B$23*'Random Draws'!T524)</f>
        <v>974.25004007186249</v>
      </c>
      <c r="V525" s="5">
        <f>BN525*EXP('Capital Market Assumptions'!$B$22+'Capital Market Assumptions'!$B$23*'Random Draws'!U524)</f>
        <v>1043.2405480930752</v>
      </c>
      <c r="X525">
        <f t="shared" si="287"/>
        <v>4.2999999999999261E-2</v>
      </c>
      <c r="Y525">
        <f t="shared" si="288"/>
        <v>1.0600000000000023</v>
      </c>
      <c r="Z525">
        <f t="shared" si="289"/>
        <v>2.0930000000000035</v>
      </c>
      <c r="AA525">
        <f t="shared" si="290"/>
        <v>3.1530000000000058</v>
      </c>
      <c r="AB525">
        <f t="shared" si="291"/>
        <v>4.2659999999999911</v>
      </c>
      <c r="AC525">
        <f t="shared" si="292"/>
        <v>5.3020000000000067</v>
      </c>
      <c r="AD525">
        <f t="shared" si="293"/>
        <v>6.3569999999999993</v>
      </c>
      <c r="AE525">
        <f t="shared" si="294"/>
        <v>7.3900000000000006</v>
      </c>
      <c r="AF525">
        <f t="shared" si="295"/>
        <v>8.3549999999999898</v>
      </c>
      <c r="AG525">
        <f t="shared" si="296"/>
        <v>9.2480000000000047</v>
      </c>
      <c r="AH525">
        <v>9.9540000000000006</v>
      </c>
      <c r="AI525">
        <v>10.536</v>
      </c>
      <c r="AJ525">
        <v>11.061999999999999</v>
      </c>
      <c r="AK525">
        <v>11.587</v>
      </c>
      <c r="AL525">
        <v>12.256</v>
      </c>
      <c r="AM525">
        <v>12.815</v>
      </c>
      <c r="AN525">
        <v>13.287000000000001</v>
      </c>
      <c r="AO525">
        <v>13.785</v>
      </c>
      <c r="AP525">
        <v>14.218999999999999</v>
      </c>
      <c r="AQ525">
        <v>14.718999999999999</v>
      </c>
      <c r="AS525">
        <f t="shared" ref="AS525:AU544" si="318">initial_value</f>
        <v>471</v>
      </c>
      <c r="AT525">
        <f t="shared" si="318"/>
        <v>471</v>
      </c>
      <c r="AU525">
        <f t="shared" si="318"/>
        <v>471</v>
      </c>
      <c r="AV525" s="5">
        <f t="shared" si="297"/>
        <v>434.58169223643688</v>
      </c>
      <c r="AW525" s="5">
        <f t="shared" si="298"/>
        <v>561.65380697296791</v>
      </c>
      <c r="AX525" s="5">
        <f t="shared" si="299"/>
        <v>554.39625244451304</v>
      </c>
      <c r="AY525" s="5">
        <f t="shared" si="300"/>
        <v>563.95967621223917</v>
      </c>
      <c r="AZ525" s="5">
        <f t="shared" si="301"/>
        <v>630.84306149477345</v>
      </c>
      <c r="BA525" s="5">
        <f t="shared" si="302"/>
        <v>611.48400069575302</v>
      </c>
      <c r="BB525" s="5">
        <f t="shared" si="303"/>
        <v>583.58571453599245</v>
      </c>
      <c r="BC525" s="5">
        <f t="shared" si="304"/>
        <v>580.46400658411926</v>
      </c>
      <c r="BD525" s="5">
        <f t="shared" si="305"/>
        <v>559.86686280252388</v>
      </c>
      <c r="BE525" s="5">
        <f t="shared" si="306"/>
        <v>702.86068109636528</v>
      </c>
      <c r="BF525" s="5">
        <f t="shared" si="307"/>
        <v>885.50422057154947</v>
      </c>
      <c r="BG525" s="5">
        <f t="shared" si="308"/>
        <v>903.57991148283202</v>
      </c>
      <c r="BH525" s="5">
        <f t="shared" si="309"/>
        <v>780.70464055869127</v>
      </c>
      <c r="BI525" s="5">
        <f t="shared" si="310"/>
        <v>886.27235272161897</v>
      </c>
      <c r="BJ525" s="5">
        <f t="shared" si="311"/>
        <v>944.85677068123186</v>
      </c>
      <c r="BK525" s="5">
        <f t="shared" si="312"/>
        <v>975.48305685283924</v>
      </c>
      <c r="BL525" s="5">
        <f t="shared" si="313"/>
        <v>919.39116136279017</v>
      </c>
      <c r="BM525" s="5">
        <f t="shared" si="314"/>
        <v>834.0729636541264</v>
      </c>
      <c r="BN525" s="5">
        <f t="shared" si="315"/>
        <v>960.03104007186244</v>
      </c>
      <c r="BO525" s="5">
        <f t="shared" si="316"/>
        <v>1028.5215480930751</v>
      </c>
    </row>
    <row r="526" spans="1:67" x14ac:dyDescent="0.3">
      <c r="A526">
        <f t="shared" si="317"/>
        <v>522</v>
      </c>
      <c r="B526">
        <f t="shared" si="286"/>
        <v>471</v>
      </c>
      <c r="C526" s="5">
        <f>AU526*EXP('Capital Market Assumptions'!$B$22+'Capital Market Assumptions'!$B$23*'Random Draws'!B525)</f>
        <v>384.81411829290238</v>
      </c>
      <c r="D526" s="5">
        <f>AV526*EXP('Capital Market Assumptions'!$B$22+'Capital Market Assumptions'!$B$23*'Random Draws'!C525)</f>
        <v>445.20075492157241</v>
      </c>
      <c r="E526" s="5">
        <f>AW526*EXP('Capital Market Assumptions'!$B$22+'Capital Market Assumptions'!$B$23*'Random Draws'!D525)</f>
        <v>456.07813028724911</v>
      </c>
      <c r="F526" s="5">
        <f>AX526*EXP('Capital Market Assumptions'!$B$22+'Capital Market Assumptions'!$B$23*'Random Draws'!E525)</f>
        <v>436.15179865872727</v>
      </c>
      <c r="G526" s="5">
        <f>AY526*EXP('Capital Market Assumptions'!$B$22+'Capital Market Assumptions'!$B$23*'Random Draws'!F525)</f>
        <v>476.95120331146143</v>
      </c>
      <c r="H526" s="5">
        <f>AZ526*EXP('Capital Market Assumptions'!$B$22+'Capital Market Assumptions'!$B$23*'Random Draws'!G525)</f>
        <v>447.02133205371115</v>
      </c>
      <c r="I526" s="5">
        <f>BA526*EXP('Capital Market Assumptions'!$B$22+'Capital Market Assumptions'!$B$23*'Random Draws'!H525)</f>
        <v>455.32766405024705</v>
      </c>
      <c r="J526" s="5">
        <f>BB526*EXP('Capital Market Assumptions'!$B$22+'Capital Market Assumptions'!$B$23*'Random Draws'!I525)</f>
        <v>460.90000871629388</v>
      </c>
      <c r="K526" s="5">
        <f>BC526*EXP('Capital Market Assumptions'!$B$22+'Capital Market Assumptions'!$B$23*'Random Draws'!J525)</f>
        <v>536.29678308351174</v>
      </c>
      <c r="L526" s="5">
        <f>BD526*EXP('Capital Market Assumptions'!$B$22+'Capital Market Assumptions'!$B$23*'Random Draws'!K525)</f>
        <v>526.88216923303753</v>
      </c>
      <c r="M526" s="5">
        <f>BE526*EXP('Capital Market Assumptions'!$B$22+'Capital Market Assumptions'!$B$23*'Random Draws'!L525)</f>
        <v>555.60768317645818</v>
      </c>
      <c r="N526" s="5">
        <f>BF526*EXP('Capital Market Assumptions'!$B$22+'Capital Market Assumptions'!$B$23*'Random Draws'!M525)</f>
        <v>624.55026051080642</v>
      </c>
      <c r="O526" s="5">
        <f>BG526*EXP('Capital Market Assumptions'!$B$22+'Capital Market Assumptions'!$B$23*'Random Draws'!N525)</f>
        <v>752.86137439488391</v>
      </c>
      <c r="P526" s="5">
        <f>BH526*EXP('Capital Market Assumptions'!$B$22+'Capital Market Assumptions'!$B$23*'Random Draws'!O525)</f>
        <v>1034.1286977717311</v>
      </c>
      <c r="Q526" s="5">
        <f>BI526*EXP('Capital Market Assumptions'!$B$22+'Capital Market Assumptions'!$B$23*'Random Draws'!P525)</f>
        <v>1045.45586862666</v>
      </c>
      <c r="R526" s="5">
        <f>BJ526*EXP('Capital Market Assumptions'!$B$22+'Capital Market Assumptions'!$B$23*'Random Draws'!Q525)</f>
        <v>1078.2217892711506</v>
      </c>
      <c r="S526" s="5">
        <f>BK526*EXP('Capital Market Assumptions'!$B$22+'Capital Market Assumptions'!$B$23*'Random Draws'!R525)</f>
        <v>1091.9469466469484</v>
      </c>
      <c r="T526" s="5">
        <f>BL526*EXP('Capital Market Assumptions'!$B$22+'Capital Market Assumptions'!$B$23*'Random Draws'!S525)</f>
        <v>1221.0940904680297</v>
      </c>
      <c r="U526" s="5">
        <f>BM526*EXP('Capital Market Assumptions'!$B$22+'Capital Market Assumptions'!$B$23*'Random Draws'!T525)</f>
        <v>1357.7932862349569</v>
      </c>
      <c r="V526" s="5">
        <f>BN526*EXP('Capital Market Assumptions'!$B$22+'Capital Market Assumptions'!$B$23*'Random Draws'!U525)</f>
        <v>1337.3323444578029</v>
      </c>
      <c r="X526">
        <f t="shared" si="287"/>
        <v>4.2999999999999261E-2</v>
      </c>
      <c r="Y526">
        <f t="shared" si="288"/>
        <v>1.0600000000000023</v>
      </c>
      <c r="Z526">
        <f t="shared" si="289"/>
        <v>2.0930000000000035</v>
      </c>
      <c r="AA526">
        <f t="shared" si="290"/>
        <v>3.1530000000000058</v>
      </c>
      <c r="AB526">
        <f t="shared" si="291"/>
        <v>4.2659999999999911</v>
      </c>
      <c r="AC526">
        <f t="shared" si="292"/>
        <v>5.3020000000000067</v>
      </c>
      <c r="AD526">
        <f t="shared" si="293"/>
        <v>6.3569999999999993</v>
      </c>
      <c r="AE526">
        <f t="shared" si="294"/>
        <v>7.3900000000000006</v>
      </c>
      <c r="AF526">
        <f t="shared" si="295"/>
        <v>8.3549999999999898</v>
      </c>
      <c r="AG526">
        <f t="shared" si="296"/>
        <v>9.2480000000000047</v>
      </c>
      <c r="AH526">
        <v>9.9540000000000006</v>
      </c>
      <c r="AI526">
        <v>10.536</v>
      </c>
      <c r="AJ526">
        <v>11.061999999999999</v>
      </c>
      <c r="AK526">
        <v>11.587</v>
      </c>
      <c r="AL526">
        <v>12.256</v>
      </c>
      <c r="AM526">
        <v>12.815</v>
      </c>
      <c r="AN526">
        <v>13.287000000000001</v>
      </c>
      <c r="AO526">
        <v>13.785</v>
      </c>
      <c r="AP526">
        <v>14.218999999999999</v>
      </c>
      <c r="AQ526">
        <v>14.718999999999999</v>
      </c>
      <c r="AS526">
        <f t="shared" si="318"/>
        <v>471</v>
      </c>
      <c r="AT526">
        <f t="shared" si="318"/>
        <v>471</v>
      </c>
      <c r="AU526">
        <f t="shared" si="318"/>
        <v>471</v>
      </c>
      <c r="AV526" s="5">
        <f t="shared" si="297"/>
        <v>384.77111829290237</v>
      </c>
      <c r="AW526" s="5">
        <f t="shared" si="298"/>
        <v>444.14075492157241</v>
      </c>
      <c r="AX526" s="5">
        <f t="shared" si="299"/>
        <v>453.98513028724909</v>
      </c>
      <c r="AY526" s="5">
        <f t="shared" si="300"/>
        <v>432.99879865872725</v>
      </c>
      <c r="AZ526" s="5">
        <f t="shared" si="301"/>
        <v>472.68520331146146</v>
      </c>
      <c r="BA526" s="5">
        <f t="shared" si="302"/>
        <v>441.71933205371113</v>
      </c>
      <c r="BB526" s="5">
        <f t="shared" si="303"/>
        <v>448.97066405024702</v>
      </c>
      <c r="BC526" s="5">
        <f t="shared" si="304"/>
        <v>453.5100087162939</v>
      </c>
      <c r="BD526" s="5">
        <f t="shared" si="305"/>
        <v>527.94178308351172</v>
      </c>
      <c r="BE526" s="5">
        <f t="shared" si="306"/>
        <v>517.63416923303748</v>
      </c>
      <c r="BF526" s="5">
        <f t="shared" si="307"/>
        <v>545.65368317645823</v>
      </c>
      <c r="BG526" s="5">
        <f t="shared" si="308"/>
        <v>614.01426051080648</v>
      </c>
      <c r="BH526" s="5">
        <f t="shared" si="309"/>
        <v>741.7993743948839</v>
      </c>
      <c r="BI526" s="5">
        <f t="shared" si="310"/>
        <v>1022.5416977717312</v>
      </c>
      <c r="BJ526" s="5">
        <f t="shared" si="311"/>
        <v>1033.19986862666</v>
      </c>
      <c r="BK526" s="5">
        <f t="shared" si="312"/>
        <v>1065.4067892711505</v>
      </c>
      <c r="BL526" s="5">
        <f t="shared" si="313"/>
        <v>1078.6599466469484</v>
      </c>
      <c r="BM526" s="5">
        <f t="shared" si="314"/>
        <v>1207.3090904680296</v>
      </c>
      <c r="BN526" s="5">
        <f t="shared" si="315"/>
        <v>1343.5742862349568</v>
      </c>
      <c r="BO526" s="5">
        <f t="shared" si="316"/>
        <v>1322.6133444578029</v>
      </c>
    </row>
    <row r="527" spans="1:67" x14ac:dyDescent="0.3">
      <c r="A527">
        <f t="shared" si="317"/>
        <v>523</v>
      </c>
      <c r="B527">
        <f t="shared" si="286"/>
        <v>471</v>
      </c>
      <c r="C527" s="5">
        <f>AU527*EXP('Capital Market Assumptions'!$B$22+'Capital Market Assumptions'!$B$23*'Random Draws'!B526)</f>
        <v>560.50903321314001</v>
      </c>
      <c r="D527" s="5">
        <f>AV527*EXP('Capital Market Assumptions'!$B$22+'Capital Market Assumptions'!$B$23*'Random Draws'!C526)</f>
        <v>708.19793063091117</v>
      </c>
      <c r="E527" s="5">
        <f>AW527*EXP('Capital Market Assumptions'!$B$22+'Capital Market Assumptions'!$B$23*'Random Draws'!D526)</f>
        <v>888.98203195687165</v>
      </c>
      <c r="F527" s="5">
        <f>AX527*EXP('Capital Market Assumptions'!$B$22+'Capital Market Assumptions'!$B$23*'Random Draws'!E526)</f>
        <v>814.62884252231174</v>
      </c>
      <c r="G527" s="5">
        <f>AY527*EXP('Capital Market Assumptions'!$B$22+'Capital Market Assumptions'!$B$23*'Random Draws'!F526)</f>
        <v>605.34594893250585</v>
      </c>
      <c r="H527" s="5">
        <f>AZ527*EXP('Capital Market Assumptions'!$B$22+'Capital Market Assumptions'!$B$23*'Random Draws'!G526)</f>
        <v>566.49376916342112</v>
      </c>
      <c r="I527" s="5">
        <f>BA527*EXP('Capital Market Assumptions'!$B$22+'Capital Market Assumptions'!$B$23*'Random Draws'!H526)</f>
        <v>648.3242365490197</v>
      </c>
      <c r="J527" s="5">
        <f>BB527*EXP('Capital Market Assumptions'!$B$22+'Capital Market Assumptions'!$B$23*'Random Draws'!I526)</f>
        <v>678.71727937100275</v>
      </c>
      <c r="K527" s="5">
        <f>BC527*EXP('Capital Market Assumptions'!$B$22+'Capital Market Assumptions'!$B$23*'Random Draws'!J526)</f>
        <v>730.20405798406011</v>
      </c>
      <c r="L527" s="5">
        <f>BD527*EXP('Capital Market Assumptions'!$B$22+'Capital Market Assumptions'!$B$23*'Random Draws'!K526)</f>
        <v>824.54601896086183</v>
      </c>
      <c r="M527" s="5">
        <f>BE527*EXP('Capital Market Assumptions'!$B$22+'Capital Market Assumptions'!$B$23*'Random Draws'!L526)</f>
        <v>781.45806896320744</v>
      </c>
      <c r="N527" s="5">
        <f>BF527*EXP('Capital Market Assumptions'!$B$22+'Capital Market Assumptions'!$B$23*'Random Draws'!M526)</f>
        <v>774.94757855494959</v>
      </c>
      <c r="O527" s="5">
        <f>BG527*EXP('Capital Market Assumptions'!$B$22+'Capital Market Assumptions'!$B$23*'Random Draws'!N526)</f>
        <v>763.52144912642802</v>
      </c>
      <c r="P527" s="5">
        <f>BH527*EXP('Capital Market Assumptions'!$B$22+'Capital Market Assumptions'!$B$23*'Random Draws'!O526)</f>
        <v>847.86151500033259</v>
      </c>
      <c r="Q527" s="5">
        <f>BI527*EXP('Capital Market Assumptions'!$B$22+'Capital Market Assumptions'!$B$23*'Random Draws'!P526)</f>
        <v>662.23931291015128</v>
      </c>
      <c r="R527" s="5">
        <f>BJ527*EXP('Capital Market Assumptions'!$B$22+'Capital Market Assumptions'!$B$23*'Random Draws'!Q526)</f>
        <v>622.82827247188982</v>
      </c>
      <c r="S527" s="5">
        <f>BK527*EXP('Capital Market Assumptions'!$B$22+'Capital Market Assumptions'!$B$23*'Random Draws'!R526)</f>
        <v>689.90315273295619</v>
      </c>
      <c r="T527" s="5">
        <f>BL527*EXP('Capital Market Assumptions'!$B$22+'Capital Market Assumptions'!$B$23*'Random Draws'!S526)</f>
        <v>606.64736263214593</v>
      </c>
      <c r="U527" s="5">
        <f>BM527*EXP('Capital Market Assumptions'!$B$22+'Capital Market Assumptions'!$B$23*'Random Draws'!T526)</f>
        <v>654.54904897098561</v>
      </c>
      <c r="V527" s="5">
        <f>BN527*EXP('Capital Market Assumptions'!$B$22+'Capital Market Assumptions'!$B$23*'Random Draws'!U526)</f>
        <v>728.8429318296146</v>
      </c>
      <c r="X527">
        <f t="shared" si="287"/>
        <v>4.2999999999999261E-2</v>
      </c>
      <c r="Y527">
        <f t="shared" si="288"/>
        <v>1.0600000000000023</v>
      </c>
      <c r="Z527">
        <f t="shared" si="289"/>
        <v>2.0930000000000035</v>
      </c>
      <c r="AA527">
        <f t="shared" si="290"/>
        <v>3.1530000000000058</v>
      </c>
      <c r="AB527">
        <f t="shared" si="291"/>
        <v>4.2659999999999911</v>
      </c>
      <c r="AC527">
        <f t="shared" si="292"/>
        <v>5.3020000000000067</v>
      </c>
      <c r="AD527">
        <f t="shared" si="293"/>
        <v>6.3569999999999993</v>
      </c>
      <c r="AE527">
        <f t="shared" si="294"/>
        <v>7.3900000000000006</v>
      </c>
      <c r="AF527">
        <f t="shared" si="295"/>
        <v>8.3549999999999898</v>
      </c>
      <c r="AG527">
        <f t="shared" si="296"/>
        <v>9.2480000000000047</v>
      </c>
      <c r="AH527">
        <v>9.9540000000000006</v>
      </c>
      <c r="AI527">
        <v>10.536</v>
      </c>
      <c r="AJ527">
        <v>11.061999999999999</v>
      </c>
      <c r="AK527">
        <v>11.587</v>
      </c>
      <c r="AL527">
        <v>12.256</v>
      </c>
      <c r="AM527">
        <v>12.815</v>
      </c>
      <c r="AN527">
        <v>13.287000000000001</v>
      </c>
      <c r="AO527">
        <v>13.785</v>
      </c>
      <c r="AP527">
        <v>14.218999999999999</v>
      </c>
      <c r="AQ527">
        <v>14.718999999999999</v>
      </c>
      <c r="AS527">
        <f t="shared" si="318"/>
        <v>471</v>
      </c>
      <c r="AT527">
        <f t="shared" si="318"/>
        <v>471</v>
      </c>
      <c r="AU527">
        <f t="shared" si="318"/>
        <v>471</v>
      </c>
      <c r="AV527" s="5">
        <f t="shared" si="297"/>
        <v>560.46603321314001</v>
      </c>
      <c r="AW527" s="5">
        <f t="shared" si="298"/>
        <v>707.13793063091111</v>
      </c>
      <c r="AX527" s="5">
        <f t="shared" si="299"/>
        <v>886.88903195687169</v>
      </c>
      <c r="AY527" s="5">
        <f t="shared" si="300"/>
        <v>811.47584252231172</v>
      </c>
      <c r="AZ527" s="5">
        <f t="shared" si="301"/>
        <v>601.07994893250589</v>
      </c>
      <c r="BA527" s="5">
        <f t="shared" si="302"/>
        <v>561.1917691634211</v>
      </c>
      <c r="BB527" s="5">
        <f t="shared" si="303"/>
        <v>641.96723654901973</v>
      </c>
      <c r="BC527" s="5">
        <f t="shared" si="304"/>
        <v>671.32727937100276</v>
      </c>
      <c r="BD527" s="5">
        <f t="shared" si="305"/>
        <v>721.8490579840601</v>
      </c>
      <c r="BE527" s="5">
        <f t="shared" si="306"/>
        <v>815.29801896086178</v>
      </c>
      <c r="BF527" s="5">
        <f t="shared" si="307"/>
        <v>771.50406896320749</v>
      </c>
      <c r="BG527" s="5">
        <f t="shared" si="308"/>
        <v>764.41157855494964</v>
      </c>
      <c r="BH527" s="5">
        <f t="shared" si="309"/>
        <v>752.45944912642801</v>
      </c>
      <c r="BI527" s="5">
        <f t="shared" si="310"/>
        <v>836.2745150003326</v>
      </c>
      <c r="BJ527" s="5">
        <f t="shared" si="311"/>
        <v>649.98331291015131</v>
      </c>
      <c r="BK527" s="5">
        <f t="shared" si="312"/>
        <v>610.01327247188976</v>
      </c>
      <c r="BL527" s="5">
        <f t="shared" si="313"/>
        <v>676.61615273295615</v>
      </c>
      <c r="BM527" s="5">
        <f t="shared" si="314"/>
        <v>592.86236263214596</v>
      </c>
      <c r="BN527" s="5">
        <f t="shared" si="315"/>
        <v>640.33004897098556</v>
      </c>
      <c r="BO527" s="5">
        <f t="shared" si="316"/>
        <v>714.12393182961455</v>
      </c>
    </row>
    <row r="528" spans="1:67" x14ac:dyDescent="0.3">
      <c r="A528">
        <f t="shared" si="317"/>
        <v>524</v>
      </c>
      <c r="B528">
        <f t="shared" si="286"/>
        <v>471</v>
      </c>
      <c r="C528" s="5">
        <f>AU528*EXP('Capital Market Assumptions'!$B$22+'Capital Market Assumptions'!$B$23*'Random Draws'!B527)</f>
        <v>407.55825140845968</v>
      </c>
      <c r="D528" s="5">
        <f>AV528*EXP('Capital Market Assumptions'!$B$22+'Capital Market Assumptions'!$B$23*'Random Draws'!C527)</f>
        <v>423.94394130677733</v>
      </c>
      <c r="E528" s="5">
        <f>AW528*EXP('Capital Market Assumptions'!$B$22+'Capital Market Assumptions'!$B$23*'Random Draws'!D527)</f>
        <v>514.77989706092774</v>
      </c>
      <c r="F528" s="5">
        <f>AX528*EXP('Capital Market Assumptions'!$B$22+'Capital Market Assumptions'!$B$23*'Random Draws'!E527)</f>
        <v>489.97156839572858</v>
      </c>
      <c r="G528" s="5">
        <f>AY528*EXP('Capital Market Assumptions'!$B$22+'Capital Market Assumptions'!$B$23*'Random Draws'!F527)</f>
        <v>533.00790420260603</v>
      </c>
      <c r="H528" s="5">
        <f>AZ528*EXP('Capital Market Assumptions'!$B$22+'Capital Market Assumptions'!$B$23*'Random Draws'!G527)</f>
        <v>428.94554924839542</v>
      </c>
      <c r="I528" s="5">
        <f>BA528*EXP('Capital Market Assumptions'!$B$22+'Capital Market Assumptions'!$B$23*'Random Draws'!H527)</f>
        <v>454.2091566735931</v>
      </c>
      <c r="J528" s="5">
        <f>BB528*EXP('Capital Market Assumptions'!$B$22+'Capital Market Assumptions'!$B$23*'Random Draws'!I527)</f>
        <v>429.35939304137958</v>
      </c>
      <c r="K528" s="5">
        <f>BC528*EXP('Capital Market Assumptions'!$B$22+'Capital Market Assumptions'!$B$23*'Random Draws'!J527)</f>
        <v>500.29251579848733</v>
      </c>
      <c r="L528" s="5">
        <f>BD528*EXP('Capital Market Assumptions'!$B$22+'Capital Market Assumptions'!$B$23*'Random Draws'!K527)</f>
        <v>459.47709246430998</v>
      </c>
      <c r="M528" s="5">
        <f>BE528*EXP('Capital Market Assumptions'!$B$22+'Capital Market Assumptions'!$B$23*'Random Draws'!L527)</f>
        <v>482.77149919308744</v>
      </c>
      <c r="N528" s="5">
        <f>BF528*EXP('Capital Market Assumptions'!$B$22+'Capital Market Assumptions'!$B$23*'Random Draws'!M527)</f>
        <v>492.24454502013725</v>
      </c>
      <c r="O528" s="5">
        <f>BG528*EXP('Capital Market Assumptions'!$B$22+'Capital Market Assumptions'!$B$23*'Random Draws'!N527)</f>
        <v>448.65027426641706</v>
      </c>
      <c r="P528" s="5">
        <f>BH528*EXP('Capital Market Assumptions'!$B$22+'Capital Market Assumptions'!$B$23*'Random Draws'!O527)</f>
        <v>439.51211513202497</v>
      </c>
      <c r="Q528" s="5">
        <f>BI528*EXP('Capital Market Assumptions'!$B$22+'Capital Market Assumptions'!$B$23*'Random Draws'!P527)</f>
        <v>518.93374332865153</v>
      </c>
      <c r="R528" s="5">
        <f>BJ528*EXP('Capital Market Assumptions'!$B$22+'Capital Market Assumptions'!$B$23*'Random Draws'!Q527)</f>
        <v>607.25979593000216</v>
      </c>
      <c r="S528" s="5">
        <f>BK528*EXP('Capital Market Assumptions'!$B$22+'Capital Market Assumptions'!$B$23*'Random Draws'!R527)</f>
        <v>743.58601922144612</v>
      </c>
      <c r="T528" s="5">
        <f>BL528*EXP('Capital Market Assumptions'!$B$22+'Capital Market Assumptions'!$B$23*'Random Draws'!S527)</f>
        <v>885.84288019511303</v>
      </c>
      <c r="U528" s="5">
        <f>BM528*EXP('Capital Market Assumptions'!$B$22+'Capital Market Assumptions'!$B$23*'Random Draws'!T527)</f>
        <v>1109.8682529414593</v>
      </c>
      <c r="V528" s="5">
        <f>BN528*EXP('Capital Market Assumptions'!$B$22+'Capital Market Assumptions'!$B$23*'Random Draws'!U527)</f>
        <v>1365.0766956167708</v>
      </c>
      <c r="X528">
        <f t="shared" si="287"/>
        <v>4.2999999999999261E-2</v>
      </c>
      <c r="Y528">
        <f t="shared" si="288"/>
        <v>1.0600000000000023</v>
      </c>
      <c r="Z528">
        <f t="shared" si="289"/>
        <v>2.0930000000000035</v>
      </c>
      <c r="AA528">
        <f t="shared" si="290"/>
        <v>3.1530000000000058</v>
      </c>
      <c r="AB528">
        <f t="shared" si="291"/>
        <v>4.2659999999999911</v>
      </c>
      <c r="AC528">
        <f t="shared" si="292"/>
        <v>5.3020000000000067</v>
      </c>
      <c r="AD528">
        <f t="shared" si="293"/>
        <v>6.3569999999999993</v>
      </c>
      <c r="AE528">
        <f t="shared" si="294"/>
        <v>7.3900000000000006</v>
      </c>
      <c r="AF528">
        <f t="shared" si="295"/>
        <v>8.3549999999999898</v>
      </c>
      <c r="AG528">
        <f t="shared" si="296"/>
        <v>9.2480000000000047</v>
      </c>
      <c r="AH528">
        <v>9.9540000000000006</v>
      </c>
      <c r="AI528">
        <v>10.536</v>
      </c>
      <c r="AJ528">
        <v>11.061999999999999</v>
      </c>
      <c r="AK528">
        <v>11.587</v>
      </c>
      <c r="AL528">
        <v>12.256</v>
      </c>
      <c r="AM528">
        <v>12.815</v>
      </c>
      <c r="AN528">
        <v>13.287000000000001</v>
      </c>
      <c r="AO528">
        <v>13.785</v>
      </c>
      <c r="AP528">
        <v>14.218999999999999</v>
      </c>
      <c r="AQ528">
        <v>14.718999999999999</v>
      </c>
      <c r="AS528">
        <f t="shared" si="318"/>
        <v>471</v>
      </c>
      <c r="AT528">
        <f t="shared" si="318"/>
        <v>471</v>
      </c>
      <c r="AU528">
        <f t="shared" si="318"/>
        <v>471</v>
      </c>
      <c r="AV528" s="5">
        <f t="shared" si="297"/>
        <v>407.51525140845968</v>
      </c>
      <c r="AW528" s="5">
        <f t="shared" si="298"/>
        <v>422.88394130677733</v>
      </c>
      <c r="AX528" s="5">
        <f t="shared" si="299"/>
        <v>512.68689706092778</v>
      </c>
      <c r="AY528" s="5">
        <f t="shared" si="300"/>
        <v>486.81856839572856</v>
      </c>
      <c r="AZ528" s="5">
        <f t="shared" si="301"/>
        <v>528.74190420260607</v>
      </c>
      <c r="BA528" s="5">
        <f t="shared" si="302"/>
        <v>423.6435492483954</v>
      </c>
      <c r="BB528" s="5">
        <f t="shared" si="303"/>
        <v>447.85215667359307</v>
      </c>
      <c r="BC528" s="5">
        <f t="shared" si="304"/>
        <v>421.96939304137959</v>
      </c>
      <c r="BD528" s="5">
        <f t="shared" si="305"/>
        <v>491.93751579848731</v>
      </c>
      <c r="BE528" s="5">
        <f t="shared" si="306"/>
        <v>450.22909246430999</v>
      </c>
      <c r="BF528" s="5">
        <f t="shared" si="307"/>
        <v>472.81749919308743</v>
      </c>
      <c r="BG528" s="5">
        <f t="shared" si="308"/>
        <v>481.70854502013725</v>
      </c>
      <c r="BH528" s="5">
        <f t="shared" si="309"/>
        <v>437.58827426641705</v>
      </c>
      <c r="BI528" s="5">
        <f t="shared" si="310"/>
        <v>427.92511513202498</v>
      </c>
      <c r="BJ528" s="5">
        <f t="shared" si="311"/>
        <v>506.67774332865156</v>
      </c>
      <c r="BK528" s="5">
        <f t="shared" si="312"/>
        <v>594.4447959300021</v>
      </c>
      <c r="BL528" s="5">
        <f t="shared" si="313"/>
        <v>730.29901922144609</v>
      </c>
      <c r="BM528" s="5">
        <f t="shared" si="314"/>
        <v>872.05788019511306</v>
      </c>
      <c r="BN528" s="5">
        <f t="shared" si="315"/>
        <v>1095.6492529414593</v>
      </c>
      <c r="BO528" s="5">
        <f t="shared" si="316"/>
        <v>1350.3576956167708</v>
      </c>
    </row>
    <row r="529" spans="1:67" x14ac:dyDescent="0.3">
      <c r="A529">
        <f t="shared" si="317"/>
        <v>525</v>
      </c>
      <c r="B529">
        <f t="shared" si="286"/>
        <v>471</v>
      </c>
      <c r="C529" s="5">
        <f>AU529*EXP('Capital Market Assumptions'!$B$22+'Capital Market Assumptions'!$B$23*'Random Draws'!B528)</f>
        <v>508.58303769331241</v>
      </c>
      <c r="D529" s="5">
        <f>AV529*EXP('Capital Market Assumptions'!$B$22+'Capital Market Assumptions'!$B$23*'Random Draws'!C528)</f>
        <v>574.19800378443915</v>
      </c>
      <c r="E529" s="5">
        <f>AW529*EXP('Capital Market Assumptions'!$B$22+'Capital Market Assumptions'!$B$23*'Random Draws'!D528)</f>
        <v>564.98810138667125</v>
      </c>
      <c r="F529" s="5">
        <f>AX529*EXP('Capital Market Assumptions'!$B$22+'Capital Market Assumptions'!$B$23*'Random Draws'!E528)</f>
        <v>605.86562583614307</v>
      </c>
      <c r="G529" s="5">
        <f>AY529*EXP('Capital Market Assumptions'!$B$22+'Capital Market Assumptions'!$B$23*'Random Draws'!F528)</f>
        <v>661.95394988313819</v>
      </c>
      <c r="H529" s="5">
        <f>AZ529*EXP('Capital Market Assumptions'!$B$22+'Capital Market Assumptions'!$B$23*'Random Draws'!G528)</f>
        <v>759.56497669258636</v>
      </c>
      <c r="I529" s="5">
        <f>BA529*EXP('Capital Market Assumptions'!$B$22+'Capital Market Assumptions'!$B$23*'Random Draws'!H528)</f>
        <v>943.04632603960033</v>
      </c>
      <c r="J529" s="5">
        <f>BB529*EXP('Capital Market Assumptions'!$B$22+'Capital Market Assumptions'!$B$23*'Random Draws'!I528)</f>
        <v>852.30908501808869</v>
      </c>
      <c r="K529" s="5">
        <f>BC529*EXP('Capital Market Assumptions'!$B$22+'Capital Market Assumptions'!$B$23*'Random Draws'!J528)</f>
        <v>883.32533516970295</v>
      </c>
      <c r="L529" s="5">
        <f>BD529*EXP('Capital Market Assumptions'!$B$22+'Capital Market Assumptions'!$B$23*'Random Draws'!K528)</f>
        <v>1029.4896601223302</v>
      </c>
      <c r="M529" s="5">
        <f>BE529*EXP('Capital Market Assumptions'!$B$22+'Capital Market Assumptions'!$B$23*'Random Draws'!L528)</f>
        <v>976.1050353542081</v>
      </c>
      <c r="N529" s="5">
        <f>BF529*EXP('Capital Market Assumptions'!$B$22+'Capital Market Assumptions'!$B$23*'Random Draws'!M528)</f>
        <v>1184.6291818220866</v>
      </c>
      <c r="O529" s="5">
        <f>BG529*EXP('Capital Market Assumptions'!$B$22+'Capital Market Assumptions'!$B$23*'Random Draws'!N528)</f>
        <v>1600.801997251034</v>
      </c>
      <c r="P529" s="5">
        <f>BH529*EXP('Capital Market Assumptions'!$B$22+'Capital Market Assumptions'!$B$23*'Random Draws'!O528)</f>
        <v>1810.3712318799651</v>
      </c>
      <c r="Q529" s="5">
        <f>BI529*EXP('Capital Market Assumptions'!$B$22+'Capital Market Assumptions'!$B$23*'Random Draws'!P528)</f>
        <v>2272.9125343343239</v>
      </c>
      <c r="R529" s="5">
        <f>BJ529*EXP('Capital Market Assumptions'!$B$22+'Capital Market Assumptions'!$B$23*'Random Draws'!Q528)</f>
        <v>2531.8608219385565</v>
      </c>
      <c r="S529" s="5">
        <f>BK529*EXP('Capital Market Assumptions'!$B$22+'Capital Market Assumptions'!$B$23*'Random Draws'!R528)</f>
        <v>2812.0867357486495</v>
      </c>
      <c r="T529" s="5">
        <f>BL529*EXP('Capital Market Assumptions'!$B$22+'Capital Market Assumptions'!$B$23*'Random Draws'!S528)</f>
        <v>2831.3801164624397</v>
      </c>
      <c r="U529" s="5">
        <f>BM529*EXP('Capital Market Assumptions'!$B$22+'Capital Market Assumptions'!$B$23*'Random Draws'!T528)</f>
        <v>3256.3834301980719</v>
      </c>
      <c r="V529" s="5">
        <f>BN529*EXP('Capital Market Assumptions'!$B$22+'Capital Market Assumptions'!$B$23*'Random Draws'!U528)</f>
        <v>2932.5362369715876</v>
      </c>
      <c r="X529">
        <f t="shared" si="287"/>
        <v>4.2999999999999261E-2</v>
      </c>
      <c r="Y529">
        <f t="shared" si="288"/>
        <v>1.0600000000000023</v>
      </c>
      <c r="Z529">
        <f t="shared" si="289"/>
        <v>2.0930000000000035</v>
      </c>
      <c r="AA529">
        <f t="shared" si="290"/>
        <v>3.1530000000000058</v>
      </c>
      <c r="AB529">
        <f t="shared" si="291"/>
        <v>4.2659999999999911</v>
      </c>
      <c r="AC529">
        <f t="shared" si="292"/>
        <v>5.3020000000000067</v>
      </c>
      <c r="AD529">
        <f t="shared" si="293"/>
        <v>6.3569999999999993</v>
      </c>
      <c r="AE529">
        <f t="shared" si="294"/>
        <v>7.3900000000000006</v>
      </c>
      <c r="AF529">
        <f t="shared" si="295"/>
        <v>8.3549999999999898</v>
      </c>
      <c r="AG529">
        <f t="shared" si="296"/>
        <v>9.2480000000000047</v>
      </c>
      <c r="AH529">
        <v>9.9540000000000006</v>
      </c>
      <c r="AI529">
        <v>10.536</v>
      </c>
      <c r="AJ529">
        <v>11.061999999999999</v>
      </c>
      <c r="AK529">
        <v>11.587</v>
      </c>
      <c r="AL529">
        <v>12.256</v>
      </c>
      <c r="AM529">
        <v>12.815</v>
      </c>
      <c r="AN529">
        <v>13.287000000000001</v>
      </c>
      <c r="AO529">
        <v>13.785</v>
      </c>
      <c r="AP529">
        <v>14.218999999999999</v>
      </c>
      <c r="AQ529">
        <v>14.718999999999999</v>
      </c>
      <c r="AS529">
        <f t="shared" si="318"/>
        <v>471</v>
      </c>
      <c r="AT529">
        <f t="shared" si="318"/>
        <v>471</v>
      </c>
      <c r="AU529">
        <f t="shared" si="318"/>
        <v>471</v>
      </c>
      <c r="AV529" s="5">
        <f t="shared" si="297"/>
        <v>508.5400376933124</v>
      </c>
      <c r="AW529" s="5">
        <f t="shared" si="298"/>
        <v>573.13800378443921</v>
      </c>
      <c r="AX529" s="5">
        <f t="shared" si="299"/>
        <v>562.89510138667129</v>
      </c>
      <c r="AY529" s="5">
        <f t="shared" si="300"/>
        <v>602.71262583614305</v>
      </c>
      <c r="AZ529" s="5">
        <f t="shared" si="301"/>
        <v>657.68794988313823</v>
      </c>
      <c r="BA529" s="5">
        <f t="shared" si="302"/>
        <v>754.26297669258634</v>
      </c>
      <c r="BB529" s="5">
        <f t="shared" si="303"/>
        <v>936.68932603960036</v>
      </c>
      <c r="BC529" s="5">
        <f t="shared" si="304"/>
        <v>844.91908501808871</v>
      </c>
      <c r="BD529" s="5">
        <f t="shared" si="305"/>
        <v>874.97033516970293</v>
      </c>
      <c r="BE529" s="5">
        <f t="shared" si="306"/>
        <v>1020.2416601223301</v>
      </c>
      <c r="BF529" s="5">
        <f t="shared" si="307"/>
        <v>966.15103535420815</v>
      </c>
      <c r="BG529" s="5">
        <f t="shared" si="308"/>
        <v>1174.0931818220865</v>
      </c>
      <c r="BH529" s="5">
        <f t="shared" si="309"/>
        <v>1589.7399972510341</v>
      </c>
      <c r="BI529" s="5">
        <f t="shared" si="310"/>
        <v>1798.7842318799651</v>
      </c>
      <c r="BJ529" s="5">
        <f t="shared" si="311"/>
        <v>2260.6565343343241</v>
      </c>
      <c r="BK529" s="5">
        <f t="shared" si="312"/>
        <v>2519.0458219385564</v>
      </c>
      <c r="BL529" s="5">
        <f t="shared" si="313"/>
        <v>2798.7997357486497</v>
      </c>
      <c r="BM529" s="5">
        <f t="shared" si="314"/>
        <v>2817.5951164624398</v>
      </c>
      <c r="BN529" s="5">
        <f t="shared" si="315"/>
        <v>3242.1644301980718</v>
      </c>
      <c r="BO529" s="5">
        <f t="shared" si="316"/>
        <v>2917.8172369715876</v>
      </c>
    </row>
    <row r="530" spans="1:67" x14ac:dyDescent="0.3">
      <c r="A530">
        <f t="shared" si="317"/>
        <v>526</v>
      </c>
      <c r="B530">
        <f t="shared" si="286"/>
        <v>471</v>
      </c>
      <c r="C530" s="5">
        <f>AU530*EXP('Capital Market Assumptions'!$B$22+'Capital Market Assumptions'!$B$23*'Random Draws'!B529)</f>
        <v>506.73476159629985</v>
      </c>
      <c r="D530" s="5">
        <f>AV530*EXP('Capital Market Assumptions'!$B$22+'Capital Market Assumptions'!$B$23*'Random Draws'!C529)</f>
        <v>631.68159690160746</v>
      </c>
      <c r="E530" s="5">
        <f>AW530*EXP('Capital Market Assumptions'!$B$22+'Capital Market Assumptions'!$B$23*'Random Draws'!D529)</f>
        <v>713.99975851279453</v>
      </c>
      <c r="F530" s="5">
        <f>AX530*EXP('Capital Market Assumptions'!$B$22+'Capital Market Assumptions'!$B$23*'Random Draws'!E529)</f>
        <v>762.1073832156128</v>
      </c>
      <c r="G530" s="5">
        <f>AY530*EXP('Capital Market Assumptions'!$B$22+'Capital Market Assumptions'!$B$23*'Random Draws'!F529)</f>
        <v>826.33605920291711</v>
      </c>
      <c r="H530" s="5">
        <f>AZ530*EXP('Capital Market Assumptions'!$B$22+'Capital Market Assumptions'!$B$23*'Random Draws'!G529)</f>
        <v>983.71821343137401</v>
      </c>
      <c r="I530" s="5">
        <f>BA530*EXP('Capital Market Assumptions'!$B$22+'Capital Market Assumptions'!$B$23*'Random Draws'!H529)</f>
        <v>903.12519104465491</v>
      </c>
      <c r="J530" s="5">
        <f>BB530*EXP('Capital Market Assumptions'!$B$22+'Capital Market Assumptions'!$B$23*'Random Draws'!I529)</f>
        <v>1222.3601305031202</v>
      </c>
      <c r="K530" s="5">
        <f>BC530*EXP('Capital Market Assumptions'!$B$22+'Capital Market Assumptions'!$B$23*'Random Draws'!J529)</f>
        <v>1429.6788921164757</v>
      </c>
      <c r="L530" s="5">
        <f>BD530*EXP('Capital Market Assumptions'!$B$22+'Capital Market Assumptions'!$B$23*'Random Draws'!K529)</f>
        <v>1665.3133020151104</v>
      </c>
      <c r="M530" s="5">
        <f>BE530*EXP('Capital Market Assumptions'!$B$22+'Capital Market Assumptions'!$B$23*'Random Draws'!L529)</f>
        <v>1659.8833740507921</v>
      </c>
      <c r="N530" s="5">
        <f>BF530*EXP('Capital Market Assumptions'!$B$22+'Capital Market Assumptions'!$B$23*'Random Draws'!M529)</f>
        <v>1490.7023122738806</v>
      </c>
      <c r="O530" s="5">
        <f>BG530*EXP('Capital Market Assumptions'!$B$22+'Capital Market Assumptions'!$B$23*'Random Draws'!N529)</f>
        <v>1838.5916844812907</v>
      </c>
      <c r="P530" s="5">
        <f>BH530*EXP('Capital Market Assumptions'!$B$22+'Capital Market Assumptions'!$B$23*'Random Draws'!O529)</f>
        <v>1810.7319357736101</v>
      </c>
      <c r="Q530" s="5">
        <f>BI530*EXP('Capital Market Assumptions'!$B$22+'Capital Market Assumptions'!$B$23*'Random Draws'!P529)</f>
        <v>1867.8375444662024</v>
      </c>
      <c r="R530" s="5">
        <f>BJ530*EXP('Capital Market Assumptions'!$B$22+'Capital Market Assumptions'!$B$23*'Random Draws'!Q529)</f>
        <v>2784.7401194560493</v>
      </c>
      <c r="S530" s="5">
        <f>BK530*EXP('Capital Market Assumptions'!$B$22+'Capital Market Assumptions'!$B$23*'Random Draws'!R529)</f>
        <v>2570.5685864035036</v>
      </c>
      <c r="T530" s="5">
        <f>BL530*EXP('Capital Market Assumptions'!$B$22+'Capital Market Assumptions'!$B$23*'Random Draws'!S529)</f>
        <v>3270.0482987718592</v>
      </c>
      <c r="U530" s="5">
        <f>BM530*EXP('Capital Market Assumptions'!$B$22+'Capital Market Assumptions'!$B$23*'Random Draws'!T529)</f>
        <v>3984.3312818410409</v>
      </c>
      <c r="V530" s="5">
        <f>BN530*EXP('Capital Market Assumptions'!$B$22+'Capital Market Assumptions'!$B$23*'Random Draws'!U529)</f>
        <v>4948.3591663040324</v>
      </c>
      <c r="X530">
        <f t="shared" si="287"/>
        <v>4.2999999999999261E-2</v>
      </c>
      <c r="Y530">
        <f t="shared" si="288"/>
        <v>1.0600000000000023</v>
      </c>
      <c r="Z530">
        <f t="shared" si="289"/>
        <v>2.0930000000000035</v>
      </c>
      <c r="AA530">
        <f t="shared" si="290"/>
        <v>3.1530000000000058</v>
      </c>
      <c r="AB530">
        <f t="shared" si="291"/>
        <v>4.2659999999999911</v>
      </c>
      <c r="AC530">
        <f t="shared" si="292"/>
        <v>5.3020000000000067</v>
      </c>
      <c r="AD530">
        <f t="shared" si="293"/>
        <v>6.3569999999999993</v>
      </c>
      <c r="AE530">
        <f t="shared" si="294"/>
        <v>7.3900000000000006</v>
      </c>
      <c r="AF530">
        <f t="shared" si="295"/>
        <v>8.3549999999999898</v>
      </c>
      <c r="AG530">
        <f t="shared" si="296"/>
        <v>9.2480000000000047</v>
      </c>
      <c r="AH530">
        <v>9.9540000000000006</v>
      </c>
      <c r="AI530">
        <v>10.536</v>
      </c>
      <c r="AJ530">
        <v>11.061999999999999</v>
      </c>
      <c r="AK530">
        <v>11.587</v>
      </c>
      <c r="AL530">
        <v>12.256</v>
      </c>
      <c r="AM530">
        <v>12.815</v>
      </c>
      <c r="AN530">
        <v>13.287000000000001</v>
      </c>
      <c r="AO530">
        <v>13.785</v>
      </c>
      <c r="AP530">
        <v>14.218999999999999</v>
      </c>
      <c r="AQ530">
        <v>14.718999999999999</v>
      </c>
      <c r="AS530">
        <f t="shared" si="318"/>
        <v>471</v>
      </c>
      <c r="AT530">
        <f t="shared" si="318"/>
        <v>471</v>
      </c>
      <c r="AU530">
        <f t="shared" si="318"/>
        <v>471</v>
      </c>
      <c r="AV530" s="5">
        <f t="shared" si="297"/>
        <v>506.69176159629984</v>
      </c>
      <c r="AW530" s="5">
        <f t="shared" si="298"/>
        <v>630.62159690160752</v>
      </c>
      <c r="AX530" s="5">
        <f t="shared" si="299"/>
        <v>711.90675851279457</v>
      </c>
      <c r="AY530" s="5">
        <f t="shared" si="300"/>
        <v>758.95438321561278</v>
      </c>
      <c r="AZ530" s="5">
        <f t="shared" si="301"/>
        <v>822.07005920291715</v>
      </c>
      <c r="BA530" s="5">
        <f t="shared" si="302"/>
        <v>978.41621343137399</v>
      </c>
      <c r="BB530" s="5">
        <f t="shared" si="303"/>
        <v>896.76819104465494</v>
      </c>
      <c r="BC530" s="5">
        <f t="shared" si="304"/>
        <v>1214.9701305031201</v>
      </c>
      <c r="BD530" s="5">
        <f t="shared" si="305"/>
        <v>1421.3238921164757</v>
      </c>
      <c r="BE530" s="5">
        <f t="shared" si="306"/>
        <v>1656.0653020151103</v>
      </c>
      <c r="BF530" s="5">
        <f t="shared" si="307"/>
        <v>1649.9293740507921</v>
      </c>
      <c r="BG530" s="5">
        <f t="shared" si="308"/>
        <v>1480.1663122738805</v>
      </c>
      <c r="BH530" s="5">
        <f t="shared" si="309"/>
        <v>1827.5296844812908</v>
      </c>
      <c r="BI530" s="5">
        <f t="shared" si="310"/>
        <v>1799.1449357736101</v>
      </c>
      <c r="BJ530" s="5">
        <f t="shared" si="311"/>
        <v>1855.5815444662023</v>
      </c>
      <c r="BK530" s="5">
        <f t="shared" si="312"/>
        <v>2771.9251194560493</v>
      </c>
      <c r="BL530" s="5">
        <f t="shared" si="313"/>
        <v>2557.2815864035038</v>
      </c>
      <c r="BM530" s="5">
        <f t="shared" si="314"/>
        <v>3256.2632987718594</v>
      </c>
      <c r="BN530" s="5">
        <f t="shared" si="315"/>
        <v>3970.1122818410408</v>
      </c>
      <c r="BO530" s="5">
        <f t="shared" si="316"/>
        <v>4933.6401663040324</v>
      </c>
    </row>
    <row r="531" spans="1:67" x14ac:dyDescent="0.3">
      <c r="A531">
        <f t="shared" si="317"/>
        <v>527</v>
      </c>
      <c r="B531">
        <f t="shared" si="286"/>
        <v>471</v>
      </c>
      <c r="C531" s="5">
        <f>AU531*EXP('Capital Market Assumptions'!$B$22+'Capital Market Assumptions'!$B$23*'Random Draws'!B530)</f>
        <v>653.99972379577468</v>
      </c>
      <c r="D531" s="5">
        <f>AV531*EXP('Capital Market Assumptions'!$B$22+'Capital Market Assumptions'!$B$23*'Random Draws'!C530)</f>
        <v>677.15341018668948</v>
      </c>
      <c r="E531" s="5">
        <f>AW531*EXP('Capital Market Assumptions'!$B$22+'Capital Market Assumptions'!$B$23*'Random Draws'!D530)</f>
        <v>692.15506241683579</v>
      </c>
      <c r="F531" s="5">
        <f>AX531*EXP('Capital Market Assumptions'!$B$22+'Capital Market Assumptions'!$B$23*'Random Draws'!E530)</f>
        <v>746.1756577492896</v>
      </c>
      <c r="G531" s="5">
        <f>AY531*EXP('Capital Market Assumptions'!$B$22+'Capital Market Assumptions'!$B$23*'Random Draws'!F530)</f>
        <v>908.4589029030941</v>
      </c>
      <c r="H531" s="5">
        <f>AZ531*EXP('Capital Market Assumptions'!$B$22+'Capital Market Assumptions'!$B$23*'Random Draws'!G530)</f>
        <v>1142.8945340379785</v>
      </c>
      <c r="I531" s="5">
        <f>BA531*EXP('Capital Market Assumptions'!$B$22+'Capital Market Assumptions'!$B$23*'Random Draws'!H530)</f>
        <v>1024.90549683071</v>
      </c>
      <c r="J531" s="5">
        <f>BB531*EXP('Capital Market Assumptions'!$B$22+'Capital Market Assumptions'!$B$23*'Random Draws'!I530)</f>
        <v>1171.0999009469595</v>
      </c>
      <c r="K531" s="5">
        <f>BC531*EXP('Capital Market Assumptions'!$B$22+'Capital Market Assumptions'!$B$23*'Random Draws'!J530)</f>
        <v>1391.2376370485774</v>
      </c>
      <c r="L531" s="5">
        <f>BD531*EXP('Capital Market Assumptions'!$B$22+'Capital Market Assumptions'!$B$23*'Random Draws'!K530)</f>
        <v>1554.9600905703453</v>
      </c>
      <c r="M531" s="5">
        <f>BE531*EXP('Capital Market Assumptions'!$B$22+'Capital Market Assumptions'!$B$23*'Random Draws'!L530)</f>
        <v>1588.9326993392347</v>
      </c>
      <c r="N531" s="5">
        <f>BF531*EXP('Capital Market Assumptions'!$B$22+'Capital Market Assumptions'!$B$23*'Random Draws'!M530)</f>
        <v>1299.0926360646697</v>
      </c>
      <c r="O531" s="5">
        <f>BG531*EXP('Capital Market Assumptions'!$B$22+'Capital Market Assumptions'!$B$23*'Random Draws'!N530)</f>
        <v>1561.0604117579721</v>
      </c>
      <c r="P531" s="5">
        <f>BH531*EXP('Capital Market Assumptions'!$B$22+'Capital Market Assumptions'!$B$23*'Random Draws'!O530)</f>
        <v>1332.505895640878</v>
      </c>
      <c r="Q531" s="5">
        <f>BI531*EXP('Capital Market Assumptions'!$B$22+'Capital Market Assumptions'!$B$23*'Random Draws'!P530)</f>
        <v>1450.0528041370731</v>
      </c>
      <c r="R531" s="5">
        <f>BJ531*EXP('Capital Market Assumptions'!$B$22+'Capital Market Assumptions'!$B$23*'Random Draws'!Q530)</f>
        <v>1543.4891980028353</v>
      </c>
      <c r="S531" s="5">
        <f>BK531*EXP('Capital Market Assumptions'!$B$22+'Capital Market Assumptions'!$B$23*'Random Draws'!R530)</f>
        <v>1799.1637876814325</v>
      </c>
      <c r="T531" s="5">
        <f>BL531*EXP('Capital Market Assumptions'!$B$22+'Capital Market Assumptions'!$B$23*'Random Draws'!S530)</f>
        <v>2036.2667544992339</v>
      </c>
      <c r="U531" s="5">
        <f>BM531*EXP('Capital Market Assumptions'!$B$22+'Capital Market Assumptions'!$B$23*'Random Draws'!T530)</f>
        <v>2536.9782296719395</v>
      </c>
      <c r="V531" s="5">
        <f>BN531*EXP('Capital Market Assumptions'!$B$22+'Capital Market Assumptions'!$B$23*'Random Draws'!U530)</f>
        <v>2883.7223197361459</v>
      </c>
      <c r="X531">
        <f t="shared" si="287"/>
        <v>4.2999999999999261E-2</v>
      </c>
      <c r="Y531">
        <f t="shared" si="288"/>
        <v>1.0600000000000023</v>
      </c>
      <c r="Z531">
        <f t="shared" si="289"/>
        <v>2.0930000000000035</v>
      </c>
      <c r="AA531">
        <f t="shared" si="290"/>
        <v>3.1530000000000058</v>
      </c>
      <c r="AB531">
        <f t="shared" si="291"/>
        <v>4.2659999999999911</v>
      </c>
      <c r="AC531">
        <f t="shared" si="292"/>
        <v>5.3020000000000067</v>
      </c>
      <c r="AD531">
        <f t="shared" si="293"/>
        <v>6.3569999999999993</v>
      </c>
      <c r="AE531">
        <f t="shared" si="294"/>
        <v>7.3900000000000006</v>
      </c>
      <c r="AF531">
        <f t="shared" si="295"/>
        <v>8.3549999999999898</v>
      </c>
      <c r="AG531">
        <f t="shared" si="296"/>
        <v>9.2480000000000047</v>
      </c>
      <c r="AH531">
        <v>9.9540000000000006</v>
      </c>
      <c r="AI531">
        <v>10.536</v>
      </c>
      <c r="AJ531">
        <v>11.061999999999999</v>
      </c>
      <c r="AK531">
        <v>11.587</v>
      </c>
      <c r="AL531">
        <v>12.256</v>
      </c>
      <c r="AM531">
        <v>12.815</v>
      </c>
      <c r="AN531">
        <v>13.287000000000001</v>
      </c>
      <c r="AO531">
        <v>13.785</v>
      </c>
      <c r="AP531">
        <v>14.218999999999999</v>
      </c>
      <c r="AQ531">
        <v>14.718999999999999</v>
      </c>
      <c r="AS531">
        <f t="shared" si="318"/>
        <v>471</v>
      </c>
      <c r="AT531">
        <f t="shared" si="318"/>
        <v>471</v>
      </c>
      <c r="AU531">
        <f t="shared" si="318"/>
        <v>471</v>
      </c>
      <c r="AV531" s="5">
        <f t="shared" si="297"/>
        <v>653.95672379577468</v>
      </c>
      <c r="AW531" s="5">
        <f t="shared" si="298"/>
        <v>676.09341018668943</v>
      </c>
      <c r="AX531" s="5">
        <f t="shared" si="299"/>
        <v>690.06206241683583</v>
      </c>
      <c r="AY531" s="5">
        <f t="shared" si="300"/>
        <v>743.02265774928958</v>
      </c>
      <c r="AZ531" s="5">
        <f t="shared" si="301"/>
        <v>904.19290290309414</v>
      </c>
      <c r="BA531" s="5">
        <f t="shared" si="302"/>
        <v>1137.5925340379786</v>
      </c>
      <c r="BB531" s="5">
        <f t="shared" si="303"/>
        <v>1018.5484968307101</v>
      </c>
      <c r="BC531" s="5">
        <f t="shared" si="304"/>
        <v>1163.7099009469594</v>
      </c>
      <c r="BD531" s="5">
        <f t="shared" si="305"/>
        <v>1382.8826370485774</v>
      </c>
      <c r="BE531" s="5">
        <f t="shared" si="306"/>
        <v>1545.7120905703453</v>
      </c>
      <c r="BF531" s="5">
        <f t="shared" si="307"/>
        <v>1578.9786993392347</v>
      </c>
      <c r="BG531" s="5">
        <f t="shared" si="308"/>
        <v>1288.5566360646696</v>
      </c>
      <c r="BH531" s="5">
        <f t="shared" si="309"/>
        <v>1549.9984117579722</v>
      </c>
      <c r="BI531" s="5">
        <f t="shared" si="310"/>
        <v>1320.918895640878</v>
      </c>
      <c r="BJ531" s="5">
        <f t="shared" si="311"/>
        <v>1437.796804137073</v>
      </c>
      <c r="BK531" s="5">
        <f t="shared" si="312"/>
        <v>1530.6741980028353</v>
      </c>
      <c r="BL531" s="5">
        <f t="shared" si="313"/>
        <v>1785.8767876814325</v>
      </c>
      <c r="BM531" s="5">
        <f t="shared" si="314"/>
        <v>2022.4817544992338</v>
      </c>
      <c r="BN531" s="5">
        <f t="shared" si="315"/>
        <v>2522.7592296719395</v>
      </c>
      <c r="BO531" s="5">
        <f t="shared" si="316"/>
        <v>2869.0033197361458</v>
      </c>
    </row>
    <row r="532" spans="1:67" x14ac:dyDescent="0.3">
      <c r="A532">
        <f t="shared" si="317"/>
        <v>528</v>
      </c>
      <c r="B532">
        <f t="shared" si="286"/>
        <v>471</v>
      </c>
      <c r="C532" s="5">
        <f>AU532*EXP('Capital Market Assumptions'!$B$22+'Capital Market Assumptions'!$B$23*'Random Draws'!B531)</f>
        <v>500.59682892550143</v>
      </c>
      <c r="D532" s="5">
        <f>AV532*EXP('Capital Market Assumptions'!$B$22+'Capital Market Assumptions'!$B$23*'Random Draws'!C531)</f>
        <v>573.05020749499249</v>
      </c>
      <c r="E532" s="5">
        <f>AW532*EXP('Capital Market Assumptions'!$B$22+'Capital Market Assumptions'!$B$23*'Random Draws'!D531)</f>
        <v>593.41555783719014</v>
      </c>
      <c r="F532" s="5">
        <f>AX532*EXP('Capital Market Assumptions'!$B$22+'Capital Market Assumptions'!$B$23*'Random Draws'!E531)</f>
        <v>629.8982178160187</v>
      </c>
      <c r="G532" s="5">
        <f>AY532*EXP('Capital Market Assumptions'!$B$22+'Capital Market Assumptions'!$B$23*'Random Draws'!F531)</f>
        <v>709.08106867043045</v>
      </c>
      <c r="H532" s="5">
        <f>AZ532*EXP('Capital Market Assumptions'!$B$22+'Capital Market Assumptions'!$B$23*'Random Draws'!G531)</f>
        <v>777.08221547403673</v>
      </c>
      <c r="I532" s="5">
        <f>BA532*EXP('Capital Market Assumptions'!$B$22+'Capital Market Assumptions'!$B$23*'Random Draws'!H531)</f>
        <v>830.83302048380267</v>
      </c>
      <c r="J532" s="5">
        <f>BB532*EXP('Capital Market Assumptions'!$B$22+'Capital Market Assumptions'!$B$23*'Random Draws'!I531)</f>
        <v>899.87441649491052</v>
      </c>
      <c r="K532" s="5">
        <f>BC532*EXP('Capital Market Assumptions'!$B$22+'Capital Market Assumptions'!$B$23*'Random Draws'!J531)</f>
        <v>1258.4769152827769</v>
      </c>
      <c r="L532" s="5">
        <f>BD532*EXP('Capital Market Assumptions'!$B$22+'Capital Market Assumptions'!$B$23*'Random Draws'!K531)</f>
        <v>1364.7350982471223</v>
      </c>
      <c r="M532" s="5">
        <f>BE532*EXP('Capital Market Assumptions'!$B$22+'Capital Market Assumptions'!$B$23*'Random Draws'!L531)</f>
        <v>1720.3848158159306</v>
      </c>
      <c r="N532" s="5">
        <f>BF532*EXP('Capital Market Assumptions'!$B$22+'Capital Market Assumptions'!$B$23*'Random Draws'!M531)</f>
        <v>1901.8732440140659</v>
      </c>
      <c r="O532" s="5">
        <f>BG532*EXP('Capital Market Assumptions'!$B$22+'Capital Market Assumptions'!$B$23*'Random Draws'!N531)</f>
        <v>2375.6288924754449</v>
      </c>
      <c r="P532" s="5">
        <f>BH532*EXP('Capital Market Assumptions'!$B$22+'Capital Market Assumptions'!$B$23*'Random Draws'!O531)</f>
        <v>2693.0131488591364</v>
      </c>
      <c r="Q532" s="5">
        <f>BI532*EXP('Capital Market Assumptions'!$B$22+'Capital Market Assumptions'!$B$23*'Random Draws'!P531)</f>
        <v>2889.0232427565047</v>
      </c>
      <c r="R532" s="5">
        <f>BJ532*EXP('Capital Market Assumptions'!$B$22+'Capital Market Assumptions'!$B$23*'Random Draws'!Q531)</f>
        <v>3122.1753546462364</v>
      </c>
      <c r="S532" s="5">
        <f>BK532*EXP('Capital Market Assumptions'!$B$22+'Capital Market Assumptions'!$B$23*'Random Draws'!R531)</f>
        <v>3273.2081035192978</v>
      </c>
      <c r="T532" s="5">
        <f>BL532*EXP('Capital Market Assumptions'!$B$22+'Capital Market Assumptions'!$B$23*'Random Draws'!S531)</f>
        <v>3426.7045944587167</v>
      </c>
      <c r="U532" s="5">
        <f>BM532*EXP('Capital Market Assumptions'!$B$22+'Capital Market Assumptions'!$B$23*'Random Draws'!T531)</f>
        <v>2988.0438278877273</v>
      </c>
      <c r="V532" s="5">
        <f>BN532*EXP('Capital Market Assumptions'!$B$22+'Capital Market Assumptions'!$B$23*'Random Draws'!U531)</f>
        <v>3069.3044977203103</v>
      </c>
      <c r="X532">
        <f t="shared" si="287"/>
        <v>4.2999999999999261E-2</v>
      </c>
      <c r="Y532">
        <f t="shared" si="288"/>
        <v>1.0600000000000023</v>
      </c>
      <c r="Z532">
        <f t="shared" si="289"/>
        <v>2.0930000000000035</v>
      </c>
      <c r="AA532">
        <f t="shared" si="290"/>
        <v>3.1530000000000058</v>
      </c>
      <c r="AB532">
        <f t="shared" si="291"/>
        <v>4.2659999999999911</v>
      </c>
      <c r="AC532">
        <f t="shared" si="292"/>
        <v>5.3020000000000067</v>
      </c>
      <c r="AD532">
        <f t="shared" si="293"/>
        <v>6.3569999999999993</v>
      </c>
      <c r="AE532">
        <f t="shared" si="294"/>
        <v>7.3900000000000006</v>
      </c>
      <c r="AF532">
        <f t="shared" si="295"/>
        <v>8.3549999999999898</v>
      </c>
      <c r="AG532">
        <f t="shared" si="296"/>
        <v>9.2480000000000047</v>
      </c>
      <c r="AH532">
        <v>9.9540000000000006</v>
      </c>
      <c r="AI532">
        <v>10.536</v>
      </c>
      <c r="AJ532">
        <v>11.061999999999999</v>
      </c>
      <c r="AK532">
        <v>11.587</v>
      </c>
      <c r="AL532">
        <v>12.256</v>
      </c>
      <c r="AM532">
        <v>12.815</v>
      </c>
      <c r="AN532">
        <v>13.287000000000001</v>
      </c>
      <c r="AO532">
        <v>13.785</v>
      </c>
      <c r="AP532">
        <v>14.218999999999999</v>
      </c>
      <c r="AQ532">
        <v>14.718999999999999</v>
      </c>
      <c r="AS532">
        <f t="shared" si="318"/>
        <v>471</v>
      </c>
      <c r="AT532">
        <f t="shared" si="318"/>
        <v>471</v>
      </c>
      <c r="AU532">
        <f t="shared" si="318"/>
        <v>471</v>
      </c>
      <c r="AV532" s="5">
        <f t="shared" si="297"/>
        <v>500.55382892550142</v>
      </c>
      <c r="AW532" s="5">
        <f t="shared" si="298"/>
        <v>571.99020749499255</v>
      </c>
      <c r="AX532" s="5">
        <f t="shared" si="299"/>
        <v>591.32255783719017</v>
      </c>
      <c r="AY532" s="5">
        <f t="shared" si="300"/>
        <v>626.74521781601868</v>
      </c>
      <c r="AZ532" s="5">
        <f t="shared" si="301"/>
        <v>704.81506867043049</v>
      </c>
      <c r="BA532" s="5">
        <f t="shared" si="302"/>
        <v>771.78021547403671</v>
      </c>
      <c r="BB532" s="5">
        <f t="shared" si="303"/>
        <v>824.4760204838027</v>
      </c>
      <c r="BC532" s="5">
        <f t="shared" si="304"/>
        <v>892.48441649491053</v>
      </c>
      <c r="BD532" s="5">
        <f t="shared" si="305"/>
        <v>1250.1219152827769</v>
      </c>
      <c r="BE532" s="5">
        <f t="shared" si="306"/>
        <v>1355.4870982471223</v>
      </c>
      <c r="BF532" s="5">
        <f t="shared" si="307"/>
        <v>1710.4308158159306</v>
      </c>
      <c r="BG532" s="5">
        <f t="shared" si="308"/>
        <v>1891.3372440140658</v>
      </c>
      <c r="BH532" s="5">
        <f t="shared" si="309"/>
        <v>2364.566892475445</v>
      </c>
      <c r="BI532" s="5">
        <f t="shared" si="310"/>
        <v>2681.4261488591364</v>
      </c>
      <c r="BJ532" s="5">
        <f t="shared" si="311"/>
        <v>2876.7672427565049</v>
      </c>
      <c r="BK532" s="5">
        <f t="shared" si="312"/>
        <v>3109.3603546462364</v>
      </c>
      <c r="BL532" s="5">
        <f t="shared" si="313"/>
        <v>3259.921103519298</v>
      </c>
      <c r="BM532" s="5">
        <f t="shared" si="314"/>
        <v>3412.9195944587168</v>
      </c>
      <c r="BN532" s="5">
        <f t="shared" si="315"/>
        <v>2973.8248278877272</v>
      </c>
      <c r="BO532" s="5">
        <f t="shared" si="316"/>
        <v>3054.5854977203103</v>
      </c>
    </row>
    <row r="533" spans="1:67" x14ac:dyDescent="0.3">
      <c r="A533">
        <f t="shared" si="317"/>
        <v>529</v>
      </c>
      <c r="B533">
        <f t="shared" si="286"/>
        <v>471</v>
      </c>
      <c r="C533" s="5">
        <f>AU533*EXP('Capital Market Assumptions'!$B$22+'Capital Market Assumptions'!$B$23*'Random Draws'!B532)</f>
        <v>475.70782225854509</v>
      </c>
      <c r="D533" s="5">
        <f>AV533*EXP('Capital Market Assumptions'!$B$22+'Capital Market Assumptions'!$B$23*'Random Draws'!C532)</f>
        <v>432.71831219777198</v>
      </c>
      <c r="E533" s="5">
        <f>AW533*EXP('Capital Market Assumptions'!$B$22+'Capital Market Assumptions'!$B$23*'Random Draws'!D532)</f>
        <v>437.0873298863155</v>
      </c>
      <c r="F533" s="5">
        <f>AX533*EXP('Capital Market Assumptions'!$B$22+'Capital Market Assumptions'!$B$23*'Random Draws'!E532)</f>
        <v>450.27016419751379</v>
      </c>
      <c r="G533" s="5">
        <f>AY533*EXP('Capital Market Assumptions'!$B$22+'Capital Market Assumptions'!$B$23*'Random Draws'!F532)</f>
        <v>608.89468938682501</v>
      </c>
      <c r="H533" s="5">
        <f>AZ533*EXP('Capital Market Assumptions'!$B$22+'Capital Market Assumptions'!$B$23*'Random Draws'!G532)</f>
        <v>719.51416706636519</v>
      </c>
      <c r="I533" s="5">
        <f>BA533*EXP('Capital Market Assumptions'!$B$22+'Capital Market Assumptions'!$B$23*'Random Draws'!H532)</f>
        <v>781.64104641182405</v>
      </c>
      <c r="J533" s="5">
        <f>BB533*EXP('Capital Market Assumptions'!$B$22+'Capital Market Assumptions'!$B$23*'Random Draws'!I532)</f>
        <v>938.09448519378077</v>
      </c>
      <c r="K533" s="5">
        <f>BC533*EXP('Capital Market Assumptions'!$B$22+'Capital Market Assumptions'!$B$23*'Random Draws'!J532)</f>
        <v>940.63884811011133</v>
      </c>
      <c r="L533" s="5">
        <f>BD533*EXP('Capital Market Assumptions'!$B$22+'Capital Market Assumptions'!$B$23*'Random Draws'!K532)</f>
        <v>909.71328108377497</v>
      </c>
      <c r="M533" s="5">
        <f>BE533*EXP('Capital Market Assumptions'!$B$22+'Capital Market Assumptions'!$B$23*'Random Draws'!L532)</f>
        <v>988.95743688642187</v>
      </c>
      <c r="N533" s="5">
        <f>BF533*EXP('Capital Market Assumptions'!$B$22+'Capital Market Assumptions'!$B$23*'Random Draws'!M532)</f>
        <v>1346.5398644529946</v>
      </c>
      <c r="O533" s="5">
        <f>BG533*EXP('Capital Market Assumptions'!$B$22+'Capital Market Assumptions'!$B$23*'Random Draws'!N532)</f>
        <v>1246.1286680490932</v>
      </c>
      <c r="P533" s="5">
        <f>BH533*EXP('Capital Market Assumptions'!$B$22+'Capital Market Assumptions'!$B$23*'Random Draws'!O532)</f>
        <v>1524.6318289037197</v>
      </c>
      <c r="Q533" s="5">
        <f>BI533*EXP('Capital Market Assumptions'!$B$22+'Capital Market Assumptions'!$B$23*'Random Draws'!P532)</f>
        <v>1748.859404970957</v>
      </c>
      <c r="R533" s="5">
        <f>BJ533*EXP('Capital Market Assumptions'!$B$22+'Capital Market Assumptions'!$B$23*'Random Draws'!Q532)</f>
        <v>2025.4817039594357</v>
      </c>
      <c r="S533" s="5">
        <f>BK533*EXP('Capital Market Assumptions'!$B$22+'Capital Market Assumptions'!$B$23*'Random Draws'!R532)</f>
        <v>1930.6946313726285</v>
      </c>
      <c r="T533" s="5">
        <f>BL533*EXP('Capital Market Assumptions'!$B$22+'Capital Market Assumptions'!$B$23*'Random Draws'!S532)</f>
        <v>2455.2948225545856</v>
      </c>
      <c r="U533" s="5">
        <f>BM533*EXP('Capital Market Assumptions'!$B$22+'Capital Market Assumptions'!$B$23*'Random Draws'!T532)</f>
        <v>2504.1217382705158</v>
      </c>
      <c r="V533" s="5">
        <f>BN533*EXP('Capital Market Assumptions'!$B$22+'Capital Market Assumptions'!$B$23*'Random Draws'!U532)</f>
        <v>2399.4588026478573</v>
      </c>
      <c r="X533">
        <f t="shared" si="287"/>
        <v>4.2999999999999261E-2</v>
      </c>
      <c r="Y533">
        <f t="shared" si="288"/>
        <v>1.0600000000000023</v>
      </c>
      <c r="Z533">
        <f t="shared" si="289"/>
        <v>2.0930000000000035</v>
      </c>
      <c r="AA533">
        <f t="shared" si="290"/>
        <v>3.1530000000000058</v>
      </c>
      <c r="AB533">
        <f t="shared" si="291"/>
        <v>4.2659999999999911</v>
      </c>
      <c r="AC533">
        <f t="shared" si="292"/>
        <v>5.3020000000000067</v>
      </c>
      <c r="AD533">
        <f t="shared" si="293"/>
        <v>6.3569999999999993</v>
      </c>
      <c r="AE533">
        <f t="shared" si="294"/>
        <v>7.3900000000000006</v>
      </c>
      <c r="AF533">
        <f t="shared" si="295"/>
        <v>8.3549999999999898</v>
      </c>
      <c r="AG533">
        <f t="shared" si="296"/>
        <v>9.2480000000000047</v>
      </c>
      <c r="AH533">
        <v>9.9540000000000006</v>
      </c>
      <c r="AI533">
        <v>10.536</v>
      </c>
      <c r="AJ533">
        <v>11.061999999999999</v>
      </c>
      <c r="AK533">
        <v>11.587</v>
      </c>
      <c r="AL533">
        <v>12.256</v>
      </c>
      <c r="AM533">
        <v>12.815</v>
      </c>
      <c r="AN533">
        <v>13.287000000000001</v>
      </c>
      <c r="AO533">
        <v>13.785</v>
      </c>
      <c r="AP533">
        <v>14.218999999999999</v>
      </c>
      <c r="AQ533">
        <v>14.718999999999999</v>
      </c>
      <c r="AS533">
        <f t="shared" si="318"/>
        <v>471</v>
      </c>
      <c r="AT533">
        <f t="shared" si="318"/>
        <v>471</v>
      </c>
      <c r="AU533">
        <f t="shared" si="318"/>
        <v>471</v>
      </c>
      <c r="AV533" s="5">
        <f t="shared" si="297"/>
        <v>475.66482225854509</v>
      </c>
      <c r="AW533" s="5">
        <f t="shared" si="298"/>
        <v>431.65831219777198</v>
      </c>
      <c r="AX533" s="5">
        <f t="shared" si="299"/>
        <v>434.99432988631548</v>
      </c>
      <c r="AY533" s="5">
        <f t="shared" si="300"/>
        <v>447.11716419751377</v>
      </c>
      <c r="AZ533" s="5">
        <f t="shared" si="301"/>
        <v>604.62868938682504</v>
      </c>
      <c r="BA533" s="5">
        <f t="shared" si="302"/>
        <v>714.21216706636517</v>
      </c>
      <c r="BB533" s="5">
        <f t="shared" si="303"/>
        <v>775.28404641182408</v>
      </c>
      <c r="BC533" s="5">
        <f t="shared" si="304"/>
        <v>930.70448519378078</v>
      </c>
      <c r="BD533" s="5">
        <f t="shared" si="305"/>
        <v>932.28384811011131</v>
      </c>
      <c r="BE533" s="5">
        <f t="shared" si="306"/>
        <v>900.46528108377493</v>
      </c>
      <c r="BF533" s="5">
        <f t="shared" si="307"/>
        <v>979.00343688642192</v>
      </c>
      <c r="BG533" s="5">
        <f t="shared" si="308"/>
        <v>1336.0038644529945</v>
      </c>
      <c r="BH533" s="5">
        <f t="shared" si="309"/>
        <v>1235.0666680490933</v>
      </c>
      <c r="BI533" s="5">
        <f t="shared" si="310"/>
        <v>1513.0448289037197</v>
      </c>
      <c r="BJ533" s="5">
        <f t="shared" si="311"/>
        <v>1736.6034049709569</v>
      </c>
      <c r="BK533" s="5">
        <f t="shared" si="312"/>
        <v>2012.6667039594356</v>
      </c>
      <c r="BL533" s="5">
        <f t="shared" si="313"/>
        <v>1917.4076313726284</v>
      </c>
      <c r="BM533" s="5">
        <f t="shared" si="314"/>
        <v>2441.5098225545858</v>
      </c>
      <c r="BN533" s="5">
        <f t="shared" si="315"/>
        <v>2489.9027382705158</v>
      </c>
      <c r="BO533" s="5">
        <f t="shared" si="316"/>
        <v>2384.7398026478572</v>
      </c>
    </row>
    <row r="534" spans="1:67" x14ac:dyDescent="0.3">
      <c r="A534">
        <f t="shared" si="317"/>
        <v>530</v>
      </c>
      <c r="B534">
        <f t="shared" si="286"/>
        <v>471</v>
      </c>
      <c r="C534" s="5">
        <f>AU534*EXP('Capital Market Assumptions'!$B$22+'Capital Market Assumptions'!$B$23*'Random Draws'!B533)</f>
        <v>518.69018391929296</v>
      </c>
      <c r="D534" s="5">
        <f>AV534*EXP('Capital Market Assumptions'!$B$22+'Capital Market Assumptions'!$B$23*'Random Draws'!C533)</f>
        <v>537.05562071814393</v>
      </c>
      <c r="E534" s="5">
        <f>AW534*EXP('Capital Market Assumptions'!$B$22+'Capital Market Assumptions'!$B$23*'Random Draws'!D533)</f>
        <v>540.74171781519408</v>
      </c>
      <c r="F534" s="5">
        <f>AX534*EXP('Capital Market Assumptions'!$B$22+'Capital Market Assumptions'!$B$23*'Random Draws'!E533)</f>
        <v>624.98539674706251</v>
      </c>
      <c r="G534" s="5">
        <f>AY534*EXP('Capital Market Assumptions'!$B$22+'Capital Market Assumptions'!$B$23*'Random Draws'!F533)</f>
        <v>718.26793314538168</v>
      </c>
      <c r="H534" s="5">
        <f>AZ534*EXP('Capital Market Assumptions'!$B$22+'Capital Market Assumptions'!$B$23*'Random Draws'!G533)</f>
        <v>856.88261075905859</v>
      </c>
      <c r="I534" s="5">
        <f>BA534*EXP('Capital Market Assumptions'!$B$22+'Capital Market Assumptions'!$B$23*'Random Draws'!H533)</f>
        <v>934.71766411298756</v>
      </c>
      <c r="J534" s="5">
        <f>BB534*EXP('Capital Market Assumptions'!$B$22+'Capital Market Assumptions'!$B$23*'Random Draws'!I533)</f>
        <v>956.15233277760444</v>
      </c>
      <c r="K534" s="5">
        <f>BC534*EXP('Capital Market Assumptions'!$B$22+'Capital Market Assumptions'!$B$23*'Random Draws'!J533)</f>
        <v>1140.2355201642631</v>
      </c>
      <c r="L534" s="5">
        <f>BD534*EXP('Capital Market Assumptions'!$B$22+'Capital Market Assumptions'!$B$23*'Random Draws'!K533)</f>
        <v>1184.3249299252006</v>
      </c>
      <c r="M534" s="5">
        <f>BE534*EXP('Capital Market Assumptions'!$B$22+'Capital Market Assumptions'!$B$23*'Random Draws'!L533)</f>
        <v>1306.1955271621746</v>
      </c>
      <c r="N534" s="5">
        <f>BF534*EXP('Capital Market Assumptions'!$B$22+'Capital Market Assumptions'!$B$23*'Random Draws'!M533)</f>
        <v>1435.5429072238878</v>
      </c>
      <c r="O534" s="5">
        <f>BG534*EXP('Capital Market Assumptions'!$B$22+'Capital Market Assumptions'!$B$23*'Random Draws'!N533)</f>
        <v>1821.2255384972284</v>
      </c>
      <c r="P534" s="5">
        <f>BH534*EXP('Capital Market Assumptions'!$B$22+'Capital Market Assumptions'!$B$23*'Random Draws'!O533)</f>
        <v>2325.6804107959319</v>
      </c>
      <c r="Q534" s="5">
        <f>BI534*EXP('Capital Market Assumptions'!$B$22+'Capital Market Assumptions'!$B$23*'Random Draws'!P533)</f>
        <v>2967.8277572021029</v>
      </c>
      <c r="R534" s="5">
        <f>BJ534*EXP('Capital Market Assumptions'!$B$22+'Capital Market Assumptions'!$B$23*'Random Draws'!Q533)</f>
        <v>3049.6994256631592</v>
      </c>
      <c r="S534" s="5">
        <f>BK534*EXP('Capital Market Assumptions'!$B$22+'Capital Market Assumptions'!$B$23*'Random Draws'!R533)</f>
        <v>2675.4511747498573</v>
      </c>
      <c r="T534" s="5">
        <f>BL534*EXP('Capital Market Assumptions'!$B$22+'Capital Market Assumptions'!$B$23*'Random Draws'!S533)</f>
        <v>2641.8658798116003</v>
      </c>
      <c r="U534" s="5">
        <f>BM534*EXP('Capital Market Assumptions'!$B$22+'Capital Market Assumptions'!$B$23*'Random Draws'!T533)</f>
        <v>2748.2115237995918</v>
      </c>
      <c r="V534" s="5">
        <f>BN534*EXP('Capital Market Assumptions'!$B$22+'Capital Market Assumptions'!$B$23*'Random Draws'!U533)</f>
        <v>3454.2399900266801</v>
      </c>
      <c r="X534">
        <f t="shared" si="287"/>
        <v>4.2999999999999261E-2</v>
      </c>
      <c r="Y534">
        <f t="shared" si="288"/>
        <v>1.0600000000000023</v>
      </c>
      <c r="Z534">
        <f t="shared" si="289"/>
        <v>2.0930000000000035</v>
      </c>
      <c r="AA534">
        <f t="shared" si="290"/>
        <v>3.1530000000000058</v>
      </c>
      <c r="AB534">
        <f t="shared" si="291"/>
        <v>4.2659999999999911</v>
      </c>
      <c r="AC534">
        <f t="shared" si="292"/>
        <v>5.3020000000000067</v>
      </c>
      <c r="AD534">
        <f t="shared" si="293"/>
        <v>6.3569999999999993</v>
      </c>
      <c r="AE534">
        <f t="shared" si="294"/>
        <v>7.3900000000000006</v>
      </c>
      <c r="AF534">
        <f t="shared" si="295"/>
        <v>8.3549999999999898</v>
      </c>
      <c r="AG534">
        <f t="shared" si="296"/>
        <v>9.2480000000000047</v>
      </c>
      <c r="AH534">
        <v>9.9540000000000006</v>
      </c>
      <c r="AI534">
        <v>10.536</v>
      </c>
      <c r="AJ534">
        <v>11.061999999999999</v>
      </c>
      <c r="AK534">
        <v>11.587</v>
      </c>
      <c r="AL534">
        <v>12.256</v>
      </c>
      <c r="AM534">
        <v>12.815</v>
      </c>
      <c r="AN534">
        <v>13.287000000000001</v>
      </c>
      <c r="AO534">
        <v>13.785</v>
      </c>
      <c r="AP534">
        <v>14.218999999999999</v>
      </c>
      <c r="AQ534">
        <v>14.718999999999999</v>
      </c>
      <c r="AS534">
        <f t="shared" si="318"/>
        <v>471</v>
      </c>
      <c r="AT534">
        <f t="shared" si="318"/>
        <v>471</v>
      </c>
      <c r="AU534">
        <f t="shared" si="318"/>
        <v>471</v>
      </c>
      <c r="AV534" s="5">
        <f t="shared" si="297"/>
        <v>518.64718391929296</v>
      </c>
      <c r="AW534" s="5">
        <f t="shared" si="298"/>
        <v>535.99562071814398</v>
      </c>
      <c r="AX534" s="5">
        <f t="shared" si="299"/>
        <v>538.64871781519412</v>
      </c>
      <c r="AY534" s="5">
        <f t="shared" si="300"/>
        <v>621.83239674706249</v>
      </c>
      <c r="AZ534" s="5">
        <f t="shared" si="301"/>
        <v>714.00193314538171</v>
      </c>
      <c r="BA534" s="5">
        <f t="shared" si="302"/>
        <v>851.58061075905857</v>
      </c>
      <c r="BB534" s="5">
        <f t="shared" si="303"/>
        <v>928.36066411298759</v>
      </c>
      <c r="BC534" s="5">
        <f t="shared" si="304"/>
        <v>948.76233277760446</v>
      </c>
      <c r="BD534" s="5">
        <f t="shared" si="305"/>
        <v>1131.8805201642631</v>
      </c>
      <c r="BE534" s="5">
        <f t="shared" si="306"/>
        <v>1175.0769299252006</v>
      </c>
      <c r="BF534" s="5">
        <f t="shared" si="307"/>
        <v>1296.2415271621746</v>
      </c>
      <c r="BG534" s="5">
        <f t="shared" si="308"/>
        <v>1425.0069072238878</v>
      </c>
      <c r="BH534" s="5">
        <f t="shared" si="309"/>
        <v>1810.1635384972285</v>
      </c>
      <c r="BI534" s="5">
        <f t="shared" si="310"/>
        <v>2314.093410795932</v>
      </c>
      <c r="BJ534" s="5">
        <f t="shared" si="311"/>
        <v>2955.5717572021031</v>
      </c>
      <c r="BK534" s="5">
        <f t="shared" si="312"/>
        <v>3036.8844256631592</v>
      </c>
      <c r="BL534" s="5">
        <f t="shared" si="313"/>
        <v>2662.1641747498575</v>
      </c>
      <c r="BM534" s="5">
        <f t="shared" si="314"/>
        <v>2628.0808798116004</v>
      </c>
      <c r="BN534" s="5">
        <f t="shared" si="315"/>
        <v>2733.9925237995917</v>
      </c>
      <c r="BO534" s="5">
        <f t="shared" si="316"/>
        <v>3439.52099002668</v>
      </c>
    </row>
    <row r="535" spans="1:67" x14ac:dyDescent="0.3">
      <c r="A535">
        <f t="shared" si="317"/>
        <v>531</v>
      </c>
      <c r="B535">
        <f t="shared" si="286"/>
        <v>471</v>
      </c>
      <c r="C535" s="5">
        <f>AU535*EXP('Capital Market Assumptions'!$B$22+'Capital Market Assumptions'!$B$23*'Random Draws'!B534)</f>
        <v>519.29401520463148</v>
      </c>
      <c r="D535" s="5">
        <f>AV535*EXP('Capital Market Assumptions'!$B$22+'Capital Market Assumptions'!$B$23*'Random Draws'!C534)</f>
        <v>548.65597307628389</v>
      </c>
      <c r="E535" s="5">
        <f>AW535*EXP('Capital Market Assumptions'!$B$22+'Capital Market Assumptions'!$B$23*'Random Draws'!D534)</f>
        <v>718.6931666742995</v>
      </c>
      <c r="F535" s="5">
        <f>AX535*EXP('Capital Market Assumptions'!$B$22+'Capital Market Assumptions'!$B$23*'Random Draws'!E534)</f>
        <v>755.81467529635768</v>
      </c>
      <c r="G535" s="5">
        <f>AY535*EXP('Capital Market Assumptions'!$B$22+'Capital Market Assumptions'!$B$23*'Random Draws'!F534)</f>
        <v>732.65893521512351</v>
      </c>
      <c r="H535" s="5">
        <f>AZ535*EXP('Capital Market Assumptions'!$B$22+'Capital Market Assumptions'!$B$23*'Random Draws'!G534)</f>
        <v>827.29355622990636</v>
      </c>
      <c r="I535" s="5">
        <f>BA535*EXP('Capital Market Assumptions'!$B$22+'Capital Market Assumptions'!$B$23*'Random Draws'!H534)</f>
        <v>907.44062975707993</v>
      </c>
      <c r="J535" s="5">
        <f>BB535*EXP('Capital Market Assumptions'!$B$22+'Capital Market Assumptions'!$B$23*'Random Draws'!I534)</f>
        <v>930.59153747825974</v>
      </c>
      <c r="K535" s="5">
        <f>BC535*EXP('Capital Market Assumptions'!$B$22+'Capital Market Assumptions'!$B$23*'Random Draws'!J534)</f>
        <v>856.48712246536297</v>
      </c>
      <c r="L535" s="5">
        <f>BD535*EXP('Capital Market Assumptions'!$B$22+'Capital Market Assumptions'!$B$23*'Random Draws'!K534)</f>
        <v>1028.9595532701876</v>
      </c>
      <c r="M535" s="5">
        <f>BE535*EXP('Capital Market Assumptions'!$B$22+'Capital Market Assumptions'!$B$23*'Random Draws'!L534)</f>
        <v>1251.3132128709892</v>
      </c>
      <c r="N535" s="5">
        <f>BF535*EXP('Capital Market Assumptions'!$B$22+'Capital Market Assumptions'!$B$23*'Random Draws'!M534)</f>
        <v>1298.9662038014712</v>
      </c>
      <c r="O535" s="5">
        <f>BG535*EXP('Capital Market Assumptions'!$B$22+'Capital Market Assumptions'!$B$23*'Random Draws'!N534)</f>
        <v>1423.7402021005607</v>
      </c>
      <c r="P535" s="5">
        <f>BH535*EXP('Capital Market Assumptions'!$B$22+'Capital Market Assumptions'!$B$23*'Random Draws'!O534)</f>
        <v>1635.0433637253468</v>
      </c>
      <c r="Q535" s="5">
        <f>BI535*EXP('Capital Market Assumptions'!$B$22+'Capital Market Assumptions'!$B$23*'Random Draws'!P534)</f>
        <v>1634.1864759736359</v>
      </c>
      <c r="R535" s="5">
        <f>BJ535*EXP('Capital Market Assumptions'!$B$22+'Capital Market Assumptions'!$B$23*'Random Draws'!Q534)</f>
        <v>1837.2292667784095</v>
      </c>
      <c r="S535" s="5">
        <f>BK535*EXP('Capital Market Assumptions'!$B$22+'Capital Market Assumptions'!$B$23*'Random Draws'!R534)</f>
        <v>1549.6442467826487</v>
      </c>
      <c r="T535" s="5">
        <f>BL535*EXP('Capital Market Assumptions'!$B$22+'Capital Market Assumptions'!$B$23*'Random Draws'!S534)</f>
        <v>1595.8814322511248</v>
      </c>
      <c r="U535" s="5">
        <f>BM535*EXP('Capital Market Assumptions'!$B$22+'Capital Market Assumptions'!$B$23*'Random Draws'!T534)</f>
        <v>1766.9988246351293</v>
      </c>
      <c r="V535" s="5">
        <f>BN535*EXP('Capital Market Assumptions'!$B$22+'Capital Market Assumptions'!$B$23*'Random Draws'!U534)</f>
        <v>2130.3011626510306</v>
      </c>
      <c r="X535">
        <f t="shared" si="287"/>
        <v>4.2999999999999261E-2</v>
      </c>
      <c r="Y535">
        <f t="shared" si="288"/>
        <v>1.0600000000000023</v>
      </c>
      <c r="Z535">
        <f t="shared" si="289"/>
        <v>2.0930000000000035</v>
      </c>
      <c r="AA535">
        <f t="shared" si="290"/>
        <v>3.1530000000000058</v>
      </c>
      <c r="AB535">
        <f t="shared" si="291"/>
        <v>4.2659999999999911</v>
      </c>
      <c r="AC535">
        <f t="shared" si="292"/>
        <v>5.3020000000000067</v>
      </c>
      <c r="AD535">
        <f t="shared" si="293"/>
        <v>6.3569999999999993</v>
      </c>
      <c r="AE535">
        <f t="shared" si="294"/>
        <v>7.3900000000000006</v>
      </c>
      <c r="AF535">
        <f t="shared" si="295"/>
        <v>8.3549999999999898</v>
      </c>
      <c r="AG535">
        <f t="shared" si="296"/>
        <v>9.2480000000000047</v>
      </c>
      <c r="AH535">
        <v>9.9540000000000006</v>
      </c>
      <c r="AI535">
        <v>10.536</v>
      </c>
      <c r="AJ535">
        <v>11.061999999999999</v>
      </c>
      <c r="AK535">
        <v>11.587</v>
      </c>
      <c r="AL535">
        <v>12.256</v>
      </c>
      <c r="AM535">
        <v>12.815</v>
      </c>
      <c r="AN535">
        <v>13.287000000000001</v>
      </c>
      <c r="AO535">
        <v>13.785</v>
      </c>
      <c r="AP535">
        <v>14.218999999999999</v>
      </c>
      <c r="AQ535">
        <v>14.718999999999999</v>
      </c>
      <c r="AS535">
        <f t="shared" si="318"/>
        <v>471</v>
      </c>
      <c r="AT535">
        <f t="shared" si="318"/>
        <v>471</v>
      </c>
      <c r="AU535">
        <f t="shared" si="318"/>
        <v>471</v>
      </c>
      <c r="AV535" s="5">
        <f t="shared" si="297"/>
        <v>519.25101520463147</v>
      </c>
      <c r="AW535" s="5">
        <f t="shared" si="298"/>
        <v>547.59597307628383</v>
      </c>
      <c r="AX535" s="5">
        <f t="shared" si="299"/>
        <v>716.60016667429954</v>
      </c>
      <c r="AY535" s="5">
        <f t="shared" si="300"/>
        <v>752.66167529635766</v>
      </c>
      <c r="AZ535" s="5">
        <f t="shared" si="301"/>
        <v>728.39293521512354</v>
      </c>
      <c r="BA535" s="5">
        <f t="shared" si="302"/>
        <v>821.99155622990634</v>
      </c>
      <c r="BB535" s="5">
        <f t="shared" si="303"/>
        <v>901.08362975707996</v>
      </c>
      <c r="BC535" s="5">
        <f t="shared" si="304"/>
        <v>923.20153747825975</v>
      </c>
      <c r="BD535" s="5">
        <f t="shared" si="305"/>
        <v>848.13212246536295</v>
      </c>
      <c r="BE535" s="5">
        <f t="shared" si="306"/>
        <v>1019.7115532701876</v>
      </c>
      <c r="BF535" s="5">
        <f t="shared" si="307"/>
        <v>1241.3592128709893</v>
      </c>
      <c r="BG535" s="5">
        <f t="shared" si="308"/>
        <v>1288.4302038014712</v>
      </c>
      <c r="BH535" s="5">
        <f t="shared" si="309"/>
        <v>1412.6782021005608</v>
      </c>
      <c r="BI535" s="5">
        <f t="shared" si="310"/>
        <v>1623.4563637253468</v>
      </c>
      <c r="BJ535" s="5">
        <f t="shared" si="311"/>
        <v>1621.9304759736358</v>
      </c>
      <c r="BK535" s="5">
        <f t="shared" si="312"/>
        <v>1824.4142667784095</v>
      </c>
      <c r="BL535" s="5">
        <f t="shared" si="313"/>
        <v>1536.3572467826486</v>
      </c>
      <c r="BM535" s="5">
        <f t="shared" si="314"/>
        <v>1582.0964322511247</v>
      </c>
      <c r="BN535" s="5">
        <f t="shared" si="315"/>
        <v>1752.7798246351292</v>
      </c>
      <c r="BO535" s="5">
        <f t="shared" si="316"/>
        <v>2115.5821626510306</v>
      </c>
    </row>
    <row r="536" spans="1:67" x14ac:dyDescent="0.3">
      <c r="A536">
        <f t="shared" si="317"/>
        <v>532</v>
      </c>
      <c r="B536">
        <f t="shared" si="286"/>
        <v>471</v>
      </c>
      <c r="C536" s="5">
        <f>AU536*EXP('Capital Market Assumptions'!$B$22+'Capital Market Assumptions'!$B$23*'Random Draws'!B535)</f>
        <v>508.77774420659898</v>
      </c>
      <c r="D536" s="5">
        <f>AV536*EXP('Capital Market Assumptions'!$B$22+'Capital Market Assumptions'!$B$23*'Random Draws'!C535)</f>
        <v>502.42249442327608</v>
      </c>
      <c r="E536" s="5">
        <f>AW536*EXP('Capital Market Assumptions'!$B$22+'Capital Market Assumptions'!$B$23*'Random Draws'!D535)</f>
        <v>527.33371429794624</v>
      </c>
      <c r="F536" s="5">
        <f>AX536*EXP('Capital Market Assumptions'!$B$22+'Capital Market Assumptions'!$B$23*'Random Draws'!E535)</f>
        <v>571.74009412442842</v>
      </c>
      <c r="G536" s="5">
        <f>AY536*EXP('Capital Market Assumptions'!$B$22+'Capital Market Assumptions'!$B$23*'Random Draws'!F535)</f>
        <v>688.07176355751631</v>
      </c>
      <c r="H536" s="5">
        <f>AZ536*EXP('Capital Market Assumptions'!$B$22+'Capital Market Assumptions'!$B$23*'Random Draws'!G535)</f>
        <v>605.86628380887907</v>
      </c>
      <c r="I536" s="5">
        <f>BA536*EXP('Capital Market Assumptions'!$B$22+'Capital Market Assumptions'!$B$23*'Random Draws'!H535)</f>
        <v>599.10886314478546</v>
      </c>
      <c r="J536" s="5">
        <f>BB536*EXP('Capital Market Assumptions'!$B$22+'Capital Market Assumptions'!$B$23*'Random Draws'!I535)</f>
        <v>616.1416926744605</v>
      </c>
      <c r="K536" s="5">
        <f>BC536*EXP('Capital Market Assumptions'!$B$22+'Capital Market Assumptions'!$B$23*'Random Draws'!J535)</f>
        <v>566.15734141378789</v>
      </c>
      <c r="L536" s="5">
        <f>BD536*EXP('Capital Market Assumptions'!$B$22+'Capital Market Assumptions'!$B$23*'Random Draws'!K535)</f>
        <v>578.22985493112571</v>
      </c>
      <c r="M536" s="5">
        <f>BE536*EXP('Capital Market Assumptions'!$B$22+'Capital Market Assumptions'!$B$23*'Random Draws'!L535)</f>
        <v>590.93596433941207</v>
      </c>
      <c r="N536" s="5">
        <f>BF536*EXP('Capital Market Assumptions'!$B$22+'Capital Market Assumptions'!$B$23*'Random Draws'!M535)</f>
        <v>620.11310343648699</v>
      </c>
      <c r="O536" s="5">
        <f>BG536*EXP('Capital Market Assumptions'!$B$22+'Capital Market Assumptions'!$B$23*'Random Draws'!N535)</f>
        <v>686.47974144843977</v>
      </c>
      <c r="P536" s="5">
        <f>BH536*EXP('Capital Market Assumptions'!$B$22+'Capital Market Assumptions'!$B$23*'Random Draws'!O535)</f>
        <v>969.88281443744768</v>
      </c>
      <c r="Q536" s="5">
        <f>BI536*EXP('Capital Market Assumptions'!$B$22+'Capital Market Assumptions'!$B$23*'Random Draws'!P535)</f>
        <v>1007.0815783435795</v>
      </c>
      <c r="R536" s="5">
        <f>BJ536*EXP('Capital Market Assumptions'!$B$22+'Capital Market Assumptions'!$B$23*'Random Draws'!Q535)</f>
        <v>1065.8747401636547</v>
      </c>
      <c r="S536" s="5">
        <f>BK536*EXP('Capital Market Assumptions'!$B$22+'Capital Market Assumptions'!$B$23*'Random Draws'!R535)</f>
        <v>1328.3045492114918</v>
      </c>
      <c r="T536" s="5">
        <f>BL536*EXP('Capital Market Assumptions'!$B$22+'Capital Market Assumptions'!$B$23*'Random Draws'!S535)</f>
        <v>1520.6142144394948</v>
      </c>
      <c r="U536" s="5">
        <f>BM536*EXP('Capital Market Assumptions'!$B$22+'Capital Market Assumptions'!$B$23*'Random Draws'!T535)</f>
        <v>1605.9997552981747</v>
      </c>
      <c r="V536" s="5">
        <f>BN536*EXP('Capital Market Assumptions'!$B$22+'Capital Market Assumptions'!$B$23*'Random Draws'!U535)</f>
        <v>1585.2461952792755</v>
      </c>
      <c r="X536">
        <f t="shared" si="287"/>
        <v>4.2999999999999261E-2</v>
      </c>
      <c r="Y536">
        <f t="shared" si="288"/>
        <v>1.0600000000000023</v>
      </c>
      <c r="Z536">
        <f t="shared" si="289"/>
        <v>2.0930000000000035</v>
      </c>
      <c r="AA536">
        <f t="shared" si="290"/>
        <v>3.1530000000000058</v>
      </c>
      <c r="AB536">
        <f t="shared" si="291"/>
        <v>4.2659999999999911</v>
      </c>
      <c r="AC536">
        <f t="shared" si="292"/>
        <v>5.3020000000000067</v>
      </c>
      <c r="AD536">
        <f t="shared" si="293"/>
        <v>6.3569999999999993</v>
      </c>
      <c r="AE536">
        <f t="shared" si="294"/>
        <v>7.3900000000000006</v>
      </c>
      <c r="AF536">
        <f t="shared" si="295"/>
        <v>8.3549999999999898</v>
      </c>
      <c r="AG536">
        <f t="shared" si="296"/>
        <v>9.2480000000000047</v>
      </c>
      <c r="AH536">
        <v>9.9540000000000006</v>
      </c>
      <c r="AI536">
        <v>10.536</v>
      </c>
      <c r="AJ536">
        <v>11.061999999999999</v>
      </c>
      <c r="AK536">
        <v>11.587</v>
      </c>
      <c r="AL536">
        <v>12.256</v>
      </c>
      <c r="AM536">
        <v>12.815</v>
      </c>
      <c r="AN536">
        <v>13.287000000000001</v>
      </c>
      <c r="AO536">
        <v>13.785</v>
      </c>
      <c r="AP536">
        <v>14.218999999999999</v>
      </c>
      <c r="AQ536">
        <v>14.718999999999999</v>
      </c>
      <c r="AS536">
        <f t="shared" si="318"/>
        <v>471</v>
      </c>
      <c r="AT536">
        <f t="shared" si="318"/>
        <v>471</v>
      </c>
      <c r="AU536">
        <f t="shared" si="318"/>
        <v>471</v>
      </c>
      <c r="AV536" s="5">
        <f t="shared" si="297"/>
        <v>508.73474420659898</v>
      </c>
      <c r="AW536" s="5">
        <f t="shared" si="298"/>
        <v>501.36249442327608</v>
      </c>
      <c r="AX536" s="5">
        <f t="shared" si="299"/>
        <v>525.24071429794628</v>
      </c>
      <c r="AY536" s="5">
        <f t="shared" si="300"/>
        <v>568.5870941244284</v>
      </c>
      <c r="AZ536" s="5">
        <f t="shared" si="301"/>
        <v>683.80576355751634</v>
      </c>
      <c r="BA536" s="5">
        <f t="shared" si="302"/>
        <v>600.56428380887905</v>
      </c>
      <c r="BB536" s="5">
        <f t="shared" si="303"/>
        <v>592.75186314478549</v>
      </c>
      <c r="BC536" s="5">
        <f t="shared" si="304"/>
        <v>608.75169267446051</v>
      </c>
      <c r="BD536" s="5">
        <f t="shared" si="305"/>
        <v>557.80234141378787</v>
      </c>
      <c r="BE536" s="5">
        <f t="shared" si="306"/>
        <v>568.98185493112567</v>
      </c>
      <c r="BF536" s="5">
        <f t="shared" si="307"/>
        <v>580.98196433941212</v>
      </c>
      <c r="BG536" s="5">
        <f t="shared" si="308"/>
        <v>609.57710343648705</v>
      </c>
      <c r="BH536" s="5">
        <f t="shared" si="309"/>
        <v>675.41774144843976</v>
      </c>
      <c r="BI536" s="5">
        <f t="shared" si="310"/>
        <v>958.29581443744769</v>
      </c>
      <c r="BJ536" s="5">
        <f t="shared" si="311"/>
        <v>994.82557834357954</v>
      </c>
      <c r="BK536" s="5">
        <f t="shared" si="312"/>
        <v>1053.0597401636546</v>
      </c>
      <c r="BL536" s="5">
        <f t="shared" si="313"/>
        <v>1315.0175492114918</v>
      </c>
      <c r="BM536" s="5">
        <f t="shared" si="314"/>
        <v>1506.8292144394948</v>
      </c>
      <c r="BN536" s="5">
        <f t="shared" si="315"/>
        <v>1591.7807552981747</v>
      </c>
      <c r="BO536" s="5">
        <f t="shared" si="316"/>
        <v>1570.5271952792755</v>
      </c>
    </row>
    <row r="537" spans="1:67" x14ac:dyDescent="0.3">
      <c r="A537">
        <f t="shared" si="317"/>
        <v>533</v>
      </c>
      <c r="B537">
        <f t="shared" si="286"/>
        <v>471</v>
      </c>
      <c r="C537" s="5">
        <f>AU537*EXP('Capital Market Assumptions'!$B$22+'Capital Market Assumptions'!$B$23*'Random Draws'!B536)</f>
        <v>470.13372358299137</v>
      </c>
      <c r="D537" s="5">
        <f>AV537*EXP('Capital Market Assumptions'!$B$22+'Capital Market Assumptions'!$B$23*'Random Draws'!C536)</f>
        <v>419.20327083675687</v>
      </c>
      <c r="E537" s="5">
        <f>AW537*EXP('Capital Market Assumptions'!$B$22+'Capital Market Assumptions'!$B$23*'Random Draws'!D536)</f>
        <v>489.93025124613769</v>
      </c>
      <c r="F537" s="5">
        <f>AX537*EXP('Capital Market Assumptions'!$B$22+'Capital Market Assumptions'!$B$23*'Random Draws'!E536)</f>
        <v>502.6567410818538</v>
      </c>
      <c r="G537" s="5">
        <f>AY537*EXP('Capital Market Assumptions'!$B$22+'Capital Market Assumptions'!$B$23*'Random Draws'!F536)</f>
        <v>626.00656070802415</v>
      </c>
      <c r="H537" s="5">
        <f>AZ537*EXP('Capital Market Assumptions'!$B$22+'Capital Market Assumptions'!$B$23*'Random Draws'!G536)</f>
        <v>750.3560551663935</v>
      </c>
      <c r="I537" s="5">
        <f>BA537*EXP('Capital Market Assumptions'!$B$22+'Capital Market Assumptions'!$B$23*'Random Draws'!H536)</f>
        <v>799.31267576728533</v>
      </c>
      <c r="J537" s="5">
        <f>BB537*EXP('Capital Market Assumptions'!$B$22+'Capital Market Assumptions'!$B$23*'Random Draws'!I536)</f>
        <v>909.53516876812876</v>
      </c>
      <c r="K537" s="5">
        <f>BC537*EXP('Capital Market Assumptions'!$B$22+'Capital Market Assumptions'!$B$23*'Random Draws'!J536)</f>
        <v>1016.7487440880483</v>
      </c>
      <c r="L537" s="5">
        <f>BD537*EXP('Capital Market Assumptions'!$B$22+'Capital Market Assumptions'!$B$23*'Random Draws'!K536)</f>
        <v>1178.0576083842691</v>
      </c>
      <c r="M537" s="5">
        <f>BE537*EXP('Capital Market Assumptions'!$B$22+'Capital Market Assumptions'!$B$23*'Random Draws'!L536)</f>
        <v>991.22593873581457</v>
      </c>
      <c r="N537" s="5">
        <f>BF537*EXP('Capital Market Assumptions'!$B$22+'Capital Market Assumptions'!$B$23*'Random Draws'!M536)</f>
        <v>1368.2127431546382</v>
      </c>
      <c r="O537" s="5">
        <f>BG537*EXP('Capital Market Assumptions'!$B$22+'Capital Market Assumptions'!$B$23*'Random Draws'!N536)</f>
        <v>1432.5373380617368</v>
      </c>
      <c r="P537" s="5">
        <f>BH537*EXP('Capital Market Assumptions'!$B$22+'Capital Market Assumptions'!$B$23*'Random Draws'!O536)</f>
        <v>1491.3320262641184</v>
      </c>
      <c r="Q537" s="5">
        <f>BI537*EXP('Capital Market Assumptions'!$B$22+'Capital Market Assumptions'!$B$23*'Random Draws'!P536)</f>
        <v>1968.4147222877941</v>
      </c>
      <c r="R537" s="5">
        <f>BJ537*EXP('Capital Market Assumptions'!$B$22+'Capital Market Assumptions'!$B$23*'Random Draws'!Q536)</f>
        <v>2187.0743030849258</v>
      </c>
      <c r="S537" s="5">
        <f>BK537*EXP('Capital Market Assumptions'!$B$22+'Capital Market Assumptions'!$B$23*'Random Draws'!R536)</f>
        <v>2001.1697814355646</v>
      </c>
      <c r="T537" s="5">
        <f>BL537*EXP('Capital Market Assumptions'!$B$22+'Capital Market Assumptions'!$B$23*'Random Draws'!S536)</f>
        <v>2059.2232718068967</v>
      </c>
      <c r="U537" s="5">
        <f>BM537*EXP('Capital Market Assumptions'!$B$22+'Capital Market Assumptions'!$B$23*'Random Draws'!T536)</f>
        <v>1934.7535813908864</v>
      </c>
      <c r="V537" s="5">
        <f>BN537*EXP('Capital Market Assumptions'!$B$22+'Capital Market Assumptions'!$B$23*'Random Draws'!U536)</f>
        <v>2135.376716315217</v>
      </c>
      <c r="X537">
        <f t="shared" si="287"/>
        <v>4.2999999999999261E-2</v>
      </c>
      <c r="Y537">
        <f t="shared" si="288"/>
        <v>1.0600000000000023</v>
      </c>
      <c r="Z537">
        <f t="shared" si="289"/>
        <v>2.0930000000000035</v>
      </c>
      <c r="AA537">
        <f t="shared" si="290"/>
        <v>3.1530000000000058</v>
      </c>
      <c r="AB537">
        <f t="shared" si="291"/>
        <v>4.2659999999999911</v>
      </c>
      <c r="AC537">
        <f t="shared" si="292"/>
        <v>5.3020000000000067</v>
      </c>
      <c r="AD537">
        <f t="shared" si="293"/>
        <v>6.3569999999999993</v>
      </c>
      <c r="AE537">
        <f t="shared" si="294"/>
        <v>7.3900000000000006</v>
      </c>
      <c r="AF537">
        <f t="shared" si="295"/>
        <v>8.3549999999999898</v>
      </c>
      <c r="AG537">
        <f t="shared" si="296"/>
        <v>9.2480000000000047</v>
      </c>
      <c r="AH537">
        <v>9.9540000000000006</v>
      </c>
      <c r="AI537">
        <v>10.536</v>
      </c>
      <c r="AJ537">
        <v>11.061999999999999</v>
      </c>
      <c r="AK537">
        <v>11.587</v>
      </c>
      <c r="AL537">
        <v>12.256</v>
      </c>
      <c r="AM537">
        <v>12.815</v>
      </c>
      <c r="AN537">
        <v>13.287000000000001</v>
      </c>
      <c r="AO537">
        <v>13.785</v>
      </c>
      <c r="AP537">
        <v>14.218999999999999</v>
      </c>
      <c r="AQ537">
        <v>14.718999999999999</v>
      </c>
      <c r="AS537">
        <f t="shared" si="318"/>
        <v>471</v>
      </c>
      <c r="AT537">
        <f t="shared" si="318"/>
        <v>471</v>
      </c>
      <c r="AU537">
        <f t="shared" si="318"/>
        <v>471</v>
      </c>
      <c r="AV537" s="5">
        <f t="shared" si="297"/>
        <v>470.09072358299136</v>
      </c>
      <c r="AW537" s="5">
        <f t="shared" si="298"/>
        <v>418.14327083675687</v>
      </c>
      <c r="AX537" s="5">
        <f t="shared" si="299"/>
        <v>487.83725124613767</v>
      </c>
      <c r="AY537" s="5">
        <f t="shared" si="300"/>
        <v>499.50374108185378</v>
      </c>
      <c r="AZ537" s="5">
        <f t="shared" si="301"/>
        <v>621.74056070802419</v>
      </c>
      <c r="BA537" s="5">
        <f t="shared" si="302"/>
        <v>745.05405516639348</v>
      </c>
      <c r="BB537" s="5">
        <f t="shared" si="303"/>
        <v>792.95567576728536</v>
      </c>
      <c r="BC537" s="5">
        <f t="shared" si="304"/>
        <v>902.14516876812877</v>
      </c>
      <c r="BD537" s="5">
        <f t="shared" si="305"/>
        <v>1008.3937440880483</v>
      </c>
      <c r="BE537" s="5">
        <f t="shared" si="306"/>
        <v>1168.809608384269</v>
      </c>
      <c r="BF537" s="5">
        <f t="shared" si="307"/>
        <v>981.27193873581462</v>
      </c>
      <c r="BG537" s="5">
        <f t="shared" si="308"/>
        <v>1357.6767431546382</v>
      </c>
      <c r="BH537" s="5">
        <f t="shared" si="309"/>
        <v>1421.4753380617369</v>
      </c>
      <c r="BI537" s="5">
        <f t="shared" si="310"/>
        <v>1479.7450262641185</v>
      </c>
      <c r="BJ537" s="5">
        <f t="shared" si="311"/>
        <v>1956.158722287794</v>
      </c>
      <c r="BK537" s="5">
        <f t="shared" si="312"/>
        <v>2174.2593030849257</v>
      </c>
      <c r="BL537" s="5">
        <f t="shared" si="313"/>
        <v>1987.8827814355645</v>
      </c>
      <c r="BM537" s="5">
        <f t="shared" si="314"/>
        <v>2045.4382718068966</v>
      </c>
      <c r="BN537" s="5">
        <f t="shared" si="315"/>
        <v>1920.5345813908864</v>
      </c>
      <c r="BO537" s="5">
        <f t="shared" si="316"/>
        <v>2120.6577163152169</v>
      </c>
    </row>
    <row r="538" spans="1:67" x14ac:dyDescent="0.3">
      <c r="A538">
        <f t="shared" si="317"/>
        <v>534</v>
      </c>
      <c r="B538">
        <f t="shared" si="286"/>
        <v>471</v>
      </c>
      <c r="C538" s="5">
        <f>AU538*EXP('Capital Market Assumptions'!$B$22+'Capital Market Assumptions'!$B$23*'Random Draws'!B537)</f>
        <v>437.70457992460877</v>
      </c>
      <c r="D538" s="5">
        <f>AV538*EXP('Capital Market Assumptions'!$B$22+'Capital Market Assumptions'!$B$23*'Random Draws'!C537)</f>
        <v>484.88962537263274</v>
      </c>
      <c r="E538" s="5">
        <f>AW538*EXP('Capital Market Assumptions'!$B$22+'Capital Market Assumptions'!$B$23*'Random Draws'!D537)</f>
        <v>530.9779982960639</v>
      </c>
      <c r="F538" s="5">
        <f>AX538*EXP('Capital Market Assumptions'!$B$22+'Capital Market Assumptions'!$B$23*'Random Draws'!E537)</f>
        <v>561.15195317467283</v>
      </c>
      <c r="G538" s="5">
        <f>AY538*EXP('Capital Market Assumptions'!$B$22+'Capital Market Assumptions'!$B$23*'Random Draws'!F537)</f>
        <v>564.79023751269256</v>
      </c>
      <c r="H538" s="5">
        <f>AZ538*EXP('Capital Market Assumptions'!$B$22+'Capital Market Assumptions'!$B$23*'Random Draws'!G537)</f>
        <v>666.62166410829582</v>
      </c>
      <c r="I538" s="5">
        <f>BA538*EXP('Capital Market Assumptions'!$B$22+'Capital Market Assumptions'!$B$23*'Random Draws'!H537)</f>
        <v>624.33413820510953</v>
      </c>
      <c r="J538" s="5">
        <f>BB538*EXP('Capital Market Assumptions'!$B$22+'Capital Market Assumptions'!$B$23*'Random Draws'!I537)</f>
        <v>633.89555762680402</v>
      </c>
      <c r="K538" s="5">
        <f>BC538*EXP('Capital Market Assumptions'!$B$22+'Capital Market Assumptions'!$B$23*'Random Draws'!J537)</f>
        <v>972.81445416186102</v>
      </c>
      <c r="L538" s="5">
        <f>BD538*EXP('Capital Market Assumptions'!$B$22+'Capital Market Assumptions'!$B$23*'Random Draws'!K537)</f>
        <v>1076.0501819912397</v>
      </c>
      <c r="M538" s="5">
        <f>BE538*EXP('Capital Market Assumptions'!$B$22+'Capital Market Assumptions'!$B$23*'Random Draws'!L537)</f>
        <v>1035.1271971947065</v>
      </c>
      <c r="N538" s="5">
        <f>BF538*EXP('Capital Market Assumptions'!$B$22+'Capital Market Assumptions'!$B$23*'Random Draws'!M537)</f>
        <v>1052.9415889072955</v>
      </c>
      <c r="O538" s="5">
        <f>BG538*EXP('Capital Market Assumptions'!$B$22+'Capital Market Assumptions'!$B$23*'Random Draws'!N537)</f>
        <v>1105.8772424943616</v>
      </c>
      <c r="P538" s="5">
        <f>BH538*EXP('Capital Market Assumptions'!$B$22+'Capital Market Assumptions'!$B$23*'Random Draws'!O537)</f>
        <v>1276.6236765269059</v>
      </c>
      <c r="Q538" s="5">
        <f>BI538*EXP('Capital Market Assumptions'!$B$22+'Capital Market Assumptions'!$B$23*'Random Draws'!P537)</f>
        <v>1596.0009970933256</v>
      </c>
      <c r="R538" s="5">
        <f>BJ538*EXP('Capital Market Assumptions'!$B$22+'Capital Market Assumptions'!$B$23*'Random Draws'!Q537)</f>
        <v>2000.6433532116855</v>
      </c>
      <c r="S538" s="5">
        <f>BK538*EXP('Capital Market Assumptions'!$B$22+'Capital Market Assumptions'!$B$23*'Random Draws'!R537)</f>
        <v>2072.537726197103</v>
      </c>
      <c r="T538" s="5">
        <f>BL538*EXP('Capital Market Assumptions'!$B$22+'Capital Market Assumptions'!$B$23*'Random Draws'!S537)</f>
        <v>1850.5991639821882</v>
      </c>
      <c r="U538" s="5">
        <f>BM538*EXP('Capital Market Assumptions'!$B$22+'Capital Market Assumptions'!$B$23*'Random Draws'!T537)</f>
        <v>1574.9837208664126</v>
      </c>
      <c r="V538" s="5">
        <f>BN538*EXP('Capital Market Assumptions'!$B$22+'Capital Market Assumptions'!$B$23*'Random Draws'!U537)</f>
        <v>1503.7920306888775</v>
      </c>
      <c r="X538">
        <f t="shared" si="287"/>
        <v>4.2999999999999261E-2</v>
      </c>
      <c r="Y538">
        <f t="shared" si="288"/>
        <v>1.0600000000000023</v>
      </c>
      <c r="Z538">
        <f t="shared" si="289"/>
        <v>2.0930000000000035</v>
      </c>
      <c r="AA538">
        <f t="shared" si="290"/>
        <v>3.1530000000000058</v>
      </c>
      <c r="AB538">
        <f t="shared" si="291"/>
        <v>4.2659999999999911</v>
      </c>
      <c r="AC538">
        <f t="shared" si="292"/>
        <v>5.3020000000000067</v>
      </c>
      <c r="AD538">
        <f t="shared" si="293"/>
        <v>6.3569999999999993</v>
      </c>
      <c r="AE538">
        <f t="shared" si="294"/>
        <v>7.3900000000000006</v>
      </c>
      <c r="AF538">
        <f t="shared" si="295"/>
        <v>8.3549999999999898</v>
      </c>
      <c r="AG538">
        <f t="shared" si="296"/>
        <v>9.2480000000000047</v>
      </c>
      <c r="AH538">
        <v>9.9540000000000006</v>
      </c>
      <c r="AI538">
        <v>10.536</v>
      </c>
      <c r="AJ538">
        <v>11.061999999999999</v>
      </c>
      <c r="AK538">
        <v>11.587</v>
      </c>
      <c r="AL538">
        <v>12.256</v>
      </c>
      <c r="AM538">
        <v>12.815</v>
      </c>
      <c r="AN538">
        <v>13.287000000000001</v>
      </c>
      <c r="AO538">
        <v>13.785</v>
      </c>
      <c r="AP538">
        <v>14.218999999999999</v>
      </c>
      <c r="AQ538">
        <v>14.718999999999999</v>
      </c>
      <c r="AS538">
        <f t="shared" si="318"/>
        <v>471</v>
      </c>
      <c r="AT538">
        <f t="shared" si="318"/>
        <v>471</v>
      </c>
      <c r="AU538">
        <f t="shared" si="318"/>
        <v>471</v>
      </c>
      <c r="AV538" s="5">
        <f t="shared" si="297"/>
        <v>437.66157992460876</v>
      </c>
      <c r="AW538" s="5">
        <f t="shared" si="298"/>
        <v>483.82962537263273</v>
      </c>
      <c r="AX538" s="5">
        <f t="shared" si="299"/>
        <v>528.88499829606394</v>
      </c>
      <c r="AY538" s="5">
        <f t="shared" si="300"/>
        <v>557.99895317467281</v>
      </c>
      <c r="AZ538" s="5">
        <f t="shared" si="301"/>
        <v>560.52423751269259</v>
      </c>
      <c r="BA538" s="5">
        <f t="shared" si="302"/>
        <v>661.3196641082958</v>
      </c>
      <c r="BB538" s="5">
        <f t="shared" si="303"/>
        <v>617.97713820510955</v>
      </c>
      <c r="BC538" s="5">
        <f t="shared" si="304"/>
        <v>626.50555762680403</v>
      </c>
      <c r="BD538" s="5">
        <f t="shared" si="305"/>
        <v>964.459454161861</v>
      </c>
      <c r="BE538" s="5">
        <f t="shared" si="306"/>
        <v>1066.8021819912396</v>
      </c>
      <c r="BF538" s="5">
        <f t="shared" si="307"/>
        <v>1025.1731971947065</v>
      </c>
      <c r="BG538" s="5">
        <f t="shared" si="308"/>
        <v>1042.4055889072954</v>
      </c>
      <c r="BH538" s="5">
        <f t="shared" si="309"/>
        <v>1094.8152424943617</v>
      </c>
      <c r="BI538" s="5">
        <f t="shared" si="310"/>
        <v>1265.0366765269059</v>
      </c>
      <c r="BJ538" s="5">
        <f t="shared" si="311"/>
        <v>1583.7449970933255</v>
      </c>
      <c r="BK538" s="5">
        <f t="shared" si="312"/>
        <v>1987.8283532116855</v>
      </c>
      <c r="BL538" s="5">
        <f t="shared" si="313"/>
        <v>2059.2507261971032</v>
      </c>
      <c r="BM538" s="5">
        <f t="shared" si="314"/>
        <v>1836.8141639821881</v>
      </c>
      <c r="BN538" s="5">
        <f t="shared" si="315"/>
        <v>1560.7647208664125</v>
      </c>
      <c r="BO538" s="5">
        <f t="shared" si="316"/>
        <v>1489.0730306888775</v>
      </c>
    </row>
    <row r="539" spans="1:67" x14ac:dyDescent="0.3">
      <c r="A539">
        <f t="shared" si="317"/>
        <v>535</v>
      </c>
      <c r="B539">
        <f t="shared" si="286"/>
        <v>471</v>
      </c>
      <c r="C539" s="5">
        <f>AU539*EXP('Capital Market Assumptions'!$B$22+'Capital Market Assumptions'!$B$23*'Random Draws'!B538)</f>
        <v>523.58500649405789</v>
      </c>
      <c r="D539" s="5">
        <f>AV539*EXP('Capital Market Assumptions'!$B$22+'Capital Market Assumptions'!$B$23*'Random Draws'!C538)</f>
        <v>576.8470935440821</v>
      </c>
      <c r="E539" s="5">
        <f>AW539*EXP('Capital Market Assumptions'!$B$22+'Capital Market Assumptions'!$B$23*'Random Draws'!D538)</f>
        <v>664.47472857836362</v>
      </c>
      <c r="F539" s="5">
        <f>AX539*EXP('Capital Market Assumptions'!$B$22+'Capital Market Assumptions'!$B$23*'Random Draws'!E538)</f>
        <v>688.22439550596584</v>
      </c>
      <c r="G539" s="5">
        <f>AY539*EXP('Capital Market Assumptions'!$B$22+'Capital Market Assumptions'!$B$23*'Random Draws'!F538)</f>
        <v>854.31051252648842</v>
      </c>
      <c r="H539" s="5">
        <f>AZ539*EXP('Capital Market Assumptions'!$B$22+'Capital Market Assumptions'!$B$23*'Random Draws'!G538)</f>
        <v>831.81442699536524</v>
      </c>
      <c r="I539" s="5">
        <f>BA539*EXP('Capital Market Assumptions'!$B$22+'Capital Market Assumptions'!$B$23*'Random Draws'!H538)</f>
        <v>815.04074672734055</v>
      </c>
      <c r="J539" s="5">
        <f>BB539*EXP('Capital Market Assumptions'!$B$22+'Capital Market Assumptions'!$B$23*'Random Draws'!I538)</f>
        <v>822.29060641992203</v>
      </c>
      <c r="K539" s="5">
        <f>BC539*EXP('Capital Market Assumptions'!$B$22+'Capital Market Assumptions'!$B$23*'Random Draws'!J538)</f>
        <v>1004.18905613997</v>
      </c>
      <c r="L539" s="5">
        <f>BD539*EXP('Capital Market Assumptions'!$B$22+'Capital Market Assumptions'!$B$23*'Random Draws'!K538)</f>
        <v>1327.1361538754393</v>
      </c>
      <c r="M539" s="5">
        <f>BE539*EXP('Capital Market Assumptions'!$B$22+'Capital Market Assumptions'!$B$23*'Random Draws'!L538)</f>
        <v>1647.9292431895774</v>
      </c>
      <c r="N539" s="5">
        <f>BF539*EXP('Capital Market Assumptions'!$B$22+'Capital Market Assumptions'!$B$23*'Random Draws'!M538)</f>
        <v>1849.1568482851599</v>
      </c>
      <c r="O539" s="5">
        <f>BG539*EXP('Capital Market Assumptions'!$B$22+'Capital Market Assumptions'!$B$23*'Random Draws'!N538)</f>
        <v>1843.0514116795093</v>
      </c>
      <c r="P539" s="5">
        <f>BH539*EXP('Capital Market Assumptions'!$B$22+'Capital Market Assumptions'!$B$23*'Random Draws'!O538)</f>
        <v>1768.0499905135009</v>
      </c>
      <c r="Q539" s="5">
        <f>BI539*EXP('Capital Market Assumptions'!$B$22+'Capital Market Assumptions'!$B$23*'Random Draws'!P538)</f>
        <v>1870.2794002768005</v>
      </c>
      <c r="R539" s="5">
        <f>BJ539*EXP('Capital Market Assumptions'!$B$22+'Capital Market Assumptions'!$B$23*'Random Draws'!Q538)</f>
        <v>2249.9108641077069</v>
      </c>
      <c r="S539" s="5">
        <f>BK539*EXP('Capital Market Assumptions'!$B$22+'Capital Market Assumptions'!$B$23*'Random Draws'!R538)</f>
        <v>2085.0325784488796</v>
      </c>
      <c r="T539" s="5">
        <f>BL539*EXP('Capital Market Assumptions'!$B$22+'Capital Market Assumptions'!$B$23*'Random Draws'!S538)</f>
        <v>2088.7674459504228</v>
      </c>
      <c r="U539" s="5">
        <f>BM539*EXP('Capital Market Assumptions'!$B$22+'Capital Market Assumptions'!$B$23*'Random Draws'!T538)</f>
        <v>2074.3580691335001</v>
      </c>
      <c r="V539" s="5">
        <f>BN539*EXP('Capital Market Assumptions'!$B$22+'Capital Market Assumptions'!$B$23*'Random Draws'!U538)</f>
        <v>2598.4193489287445</v>
      </c>
      <c r="X539">
        <f t="shared" si="287"/>
        <v>4.2999999999999261E-2</v>
      </c>
      <c r="Y539">
        <f t="shared" si="288"/>
        <v>1.0600000000000023</v>
      </c>
      <c r="Z539">
        <f t="shared" si="289"/>
        <v>2.0930000000000035</v>
      </c>
      <c r="AA539">
        <f t="shared" si="290"/>
        <v>3.1530000000000058</v>
      </c>
      <c r="AB539">
        <f t="shared" si="291"/>
        <v>4.2659999999999911</v>
      </c>
      <c r="AC539">
        <f t="shared" si="292"/>
        <v>5.3020000000000067</v>
      </c>
      <c r="AD539">
        <f t="shared" si="293"/>
        <v>6.3569999999999993</v>
      </c>
      <c r="AE539">
        <f t="shared" si="294"/>
        <v>7.3900000000000006</v>
      </c>
      <c r="AF539">
        <f t="shared" si="295"/>
        <v>8.3549999999999898</v>
      </c>
      <c r="AG539">
        <f t="shared" si="296"/>
        <v>9.2480000000000047</v>
      </c>
      <c r="AH539">
        <v>9.9540000000000006</v>
      </c>
      <c r="AI539">
        <v>10.536</v>
      </c>
      <c r="AJ539">
        <v>11.061999999999999</v>
      </c>
      <c r="AK539">
        <v>11.587</v>
      </c>
      <c r="AL539">
        <v>12.256</v>
      </c>
      <c r="AM539">
        <v>12.815</v>
      </c>
      <c r="AN539">
        <v>13.287000000000001</v>
      </c>
      <c r="AO539">
        <v>13.785</v>
      </c>
      <c r="AP539">
        <v>14.218999999999999</v>
      </c>
      <c r="AQ539">
        <v>14.718999999999999</v>
      </c>
      <c r="AS539">
        <f t="shared" si="318"/>
        <v>471</v>
      </c>
      <c r="AT539">
        <f t="shared" si="318"/>
        <v>471</v>
      </c>
      <c r="AU539">
        <f t="shared" si="318"/>
        <v>471</v>
      </c>
      <c r="AV539" s="5">
        <f t="shared" si="297"/>
        <v>523.54200649405789</v>
      </c>
      <c r="AW539" s="5">
        <f t="shared" si="298"/>
        <v>575.78709354408215</v>
      </c>
      <c r="AX539" s="5">
        <f t="shared" si="299"/>
        <v>662.38172857836366</v>
      </c>
      <c r="AY539" s="5">
        <f t="shared" si="300"/>
        <v>685.07139550596582</v>
      </c>
      <c r="AZ539" s="5">
        <f t="shared" si="301"/>
        <v>850.04451252648846</v>
      </c>
      <c r="BA539" s="5">
        <f t="shared" si="302"/>
        <v>826.51242699536522</v>
      </c>
      <c r="BB539" s="5">
        <f t="shared" si="303"/>
        <v>808.68374672734058</v>
      </c>
      <c r="BC539" s="5">
        <f t="shared" si="304"/>
        <v>814.90060641992204</v>
      </c>
      <c r="BD539" s="5">
        <f t="shared" si="305"/>
        <v>995.83405613997002</v>
      </c>
      <c r="BE539" s="5">
        <f t="shared" si="306"/>
        <v>1317.8881538754392</v>
      </c>
      <c r="BF539" s="5">
        <f t="shared" si="307"/>
        <v>1637.9752431895774</v>
      </c>
      <c r="BG539" s="5">
        <f t="shared" si="308"/>
        <v>1838.6208482851598</v>
      </c>
      <c r="BH539" s="5">
        <f t="shared" si="309"/>
        <v>1831.9894116795094</v>
      </c>
      <c r="BI539" s="5">
        <f t="shared" si="310"/>
        <v>1756.4629905135009</v>
      </c>
      <c r="BJ539" s="5">
        <f t="shared" si="311"/>
        <v>1858.0234002768004</v>
      </c>
      <c r="BK539" s="5">
        <f t="shared" si="312"/>
        <v>2237.0958641077068</v>
      </c>
      <c r="BL539" s="5">
        <f t="shared" si="313"/>
        <v>2071.7455784488798</v>
      </c>
      <c r="BM539" s="5">
        <f t="shared" si="314"/>
        <v>2074.982445950423</v>
      </c>
      <c r="BN539" s="5">
        <f t="shared" si="315"/>
        <v>2060.1390691335</v>
      </c>
      <c r="BO539" s="5">
        <f t="shared" si="316"/>
        <v>2583.7003489287445</v>
      </c>
    </row>
    <row r="540" spans="1:67" x14ac:dyDescent="0.3">
      <c r="A540">
        <f t="shared" si="317"/>
        <v>536</v>
      </c>
      <c r="B540">
        <f t="shared" si="286"/>
        <v>471</v>
      </c>
      <c r="C540" s="5">
        <f>AU540*EXP('Capital Market Assumptions'!$B$22+'Capital Market Assumptions'!$B$23*'Random Draws'!B539)</f>
        <v>431.61920621052604</v>
      </c>
      <c r="D540" s="5">
        <f>AV540*EXP('Capital Market Assumptions'!$B$22+'Capital Market Assumptions'!$B$23*'Random Draws'!C539)</f>
        <v>497.15323070109423</v>
      </c>
      <c r="E540" s="5">
        <f>AW540*EXP('Capital Market Assumptions'!$B$22+'Capital Market Assumptions'!$B$23*'Random Draws'!D539)</f>
        <v>537.89093791711127</v>
      </c>
      <c r="F540" s="5">
        <f>AX540*EXP('Capital Market Assumptions'!$B$22+'Capital Market Assumptions'!$B$23*'Random Draws'!E539)</f>
        <v>490.85604346072068</v>
      </c>
      <c r="G540" s="5">
        <f>AY540*EXP('Capital Market Assumptions'!$B$22+'Capital Market Assumptions'!$B$23*'Random Draws'!F539)</f>
        <v>620.43249428211709</v>
      </c>
      <c r="H540" s="5">
        <f>AZ540*EXP('Capital Market Assumptions'!$B$22+'Capital Market Assumptions'!$B$23*'Random Draws'!G539)</f>
        <v>722.52279926819017</v>
      </c>
      <c r="I540" s="5">
        <f>BA540*EXP('Capital Market Assumptions'!$B$22+'Capital Market Assumptions'!$B$23*'Random Draws'!H539)</f>
        <v>837.16440911923496</v>
      </c>
      <c r="J540" s="5">
        <f>BB540*EXP('Capital Market Assumptions'!$B$22+'Capital Market Assumptions'!$B$23*'Random Draws'!I539)</f>
        <v>964.59590280696102</v>
      </c>
      <c r="K540" s="5">
        <f>BC540*EXP('Capital Market Assumptions'!$B$22+'Capital Market Assumptions'!$B$23*'Random Draws'!J539)</f>
        <v>1226.0753748328564</v>
      </c>
      <c r="L540" s="5">
        <f>BD540*EXP('Capital Market Assumptions'!$B$22+'Capital Market Assumptions'!$B$23*'Random Draws'!K539)</f>
        <v>1430.4900094946479</v>
      </c>
      <c r="M540" s="5">
        <f>BE540*EXP('Capital Market Assumptions'!$B$22+'Capital Market Assumptions'!$B$23*'Random Draws'!L539)</f>
        <v>1653.9297715403375</v>
      </c>
      <c r="N540" s="5">
        <f>BF540*EXP('Capital Market Assumptions'!$B$22+'Capital Market Assumptions'!$B$23*'Random Draws'!M539)</f>
        <v>1785.9120154045711</v>
      </c>
      <c r="O540" s="5">
        <f>BG540*EXP('Capital Market Assumptions'!$B$22+'Capital Market Assumptions'!$B$23*'Random Draws'!N539)</f>
        <v>1614.4763746254039</v>
      </c>
      <c r="P540" s="5">
        <f>BH540*EXP('Capital Market Assumptions'!$B$22+'Capital Market Assumptions'!$B$23*'Random Draws'!O539)</f>
        <v>1736.2595840624788</v>
      </c>
      <c r="Q540" s="5">
        <f>BI540*EXP('Capital Market Assumptions'!$B$22+'Capital Market Assumptions'!$B$23*'Random Draws'!P539)</f>
        <v>1876.081804329983</v>
      </c>
      <c r="R540" s="5">
        <f>BJ540*EXP('Capital Market Assumptions'!$B$22+'Capital Market Assumptions'!$B$23*'Random Draws'!Q539)</f>
        <v>1690.8488709345181</v>
      </c>
      <c r="S540" s="5">
        <f>BK540*EXP('Capital Market Assumptions'!$B$22+'Capital Market Assumptions'!$B$23*'Random Draws'!R539)</f>
        <v>1535.6244501718727</v>
      </c>
      <c r="T540" s="5">
        <f>BL540*EXP('Capital Market Assumptions'!$B$22+'Capital Market Assumptions'!$B$23*'Random Draws'!S539)</f>
        <v>1439.4856154061567</v>
      </c>
      <c r="U540" s="5">
        <f>BM540*EXP('Capital Market Assumptions'!$B$22+'Capital Market Assumptions'!$B$23*'Random Draws'!T539)</f>
        <v>1581.5820868188866</v>
      </c>
      <c r="V540" s="5">
        <f>BN540*EXP('Capital Market Assumptions'!$B$22+'Capital Market Assumptions'!$B$23*'Random Draws'!U539)</f>
        <v>1910.5652297886072</v>
      </c>
      <c r="X540">
        <f t="shared" si="287"/>
        <v>4.2999999999999261E-2</v>
      </c>
      <c r="Y540">
        <f t="shared" si="288"/>
        <v>1.0600000000000023</v>
      </c>
      <c r="Z540">
        <f t="shared" si="289"/>
        <v>2.0930000000000035</v>
      </c>
      <c r="AA540">
        <f t="shared" si="290"/>
        <v>3.1530000000000058</v>
      </c>
      <c r="AB540">
        <f t="shared" si="291"/>
        <v>4.2659999999999911</v>
      </c>
      <c r="AC540">
        <f t="shared" si="292"/>
        <v>5.3020000000000067</v>
      </c>
      <c r="AD540">
        <f t="shared" si="293"/>
        <v>6.3569999999999993</v>
      </c>
      <c r="AE540">
        <f t="shared" si="294"/>
        <v>7.3900000000000006</v>
      </c>
      <c r="AF540">
        <f t="shared" si="295"/>
        <v>8.3549999999999898</v>
      </c>
      <c r="AG540">
        <f t="shared" si="296"/>
        <v>9.2480000000000047</v>
      </c>
      <c r="AH540">
        <v>9.9540000000000006</v>
      </c>
      <c r="AI540">
        <v>10.536</v>
      </c>
      <c r="AJ540">
        <v>11.061999999999999</v>
      </c>
      <c r="AK540">
        <v>11.587</v>
      </c>
      <c r="AL540">
        <v>12.256</v>
      </c>
      <c r="AM540">
        <v>12.815</v>
      </c>
      <c r="AN540">
        <v>13.287000000000001</v>
      </c>
      <c r="AO540">
        <v>13.785</v>
      </c>
      <c r="AP540">
        <v>14.218999999999999</v>
      </c>
      <c r="AQ540">
        <v>14.718999999999999</v>
      </c>
      <c r="AS540">
        <f t="shared" si="318"/>
        <v>471</v>
      </c>
      <c r="AT540">
        <f t="shared" si="318"/>
        <v>471</v>
      </c>
      <c r="AU540">
        <f t="shared" si="318"/>
        <v>471</v>
      </c>
      <c r="AV540" s="5">
        <f t="shared" si="297"/>
        <v>431.57620621052604</v>
      </c>
      <c r="AW540" s="5">
        <f t="shared" si="298"/>
        <v>496.09323070109423</v>
      </c>
      <c r="AX540" s="5">
        <f t="shared" si="299"/>
        <v>535.79793791711131</v>
      </c>
      <c r="AY540" s="5">
        <f t="shared" si="300"/>
        <v>487.70304346072066</v>
      </c>
      <c r="AZ540" s="5">
        <f t="shared" si="301"/>
        <v>616.16649428211713</v>
      </c>
      <c r="BA540" s="5">
        <f t="shared" si="302"/>
        <v>717.22079926819015</v>
      </c>
      <c r="BB540" s="5">
        <f t="shared" si="303"/>
        <v>830.80740911923499</v>
      </c>
      <c r="BC540" s="5">
        <f t="shared" si="304"/>
        <v>957.20590280696103</v>
      </c>
      <c r="BD540" s="5">
        <f t="shared" si="305"/>
        <v>1217.7203748328564</v>
      </c>
      <c r="BE540" s="5">
        <f t="shared" si="306"/>
        <v>1421.2420094946478</v>
      </c>
      <c r="BF540" s="5">
        <f t="shared" si="307"/>
        <v>1643.9757715403375</v>
      </c>
      <c r="BG540" s="5">
        <f t="shared" si="308"/>
        <v>1775.376015404571</v>
      </c>
      <c r="BH540" s="5">
        <f t="shared" si="309"/>
        <v>1603.414374625404</v>
      </c>
      <c r="BI540" s="5">
        <f t="shared" si="310"/>
        <v>1724.6725840624788</v>
      </c>
      <c r="BJ540" s="5">
        <f t="shared" si="311"/>
        <v>1863.8258043299829</v>
      </c>
      <c r="BK540" s="5">
        <f t="shared" si="312"/>
        <v>1678.0338709345181</v>
      </c>
      <c r="BL540" s="5">
        <f t="shared" si="313"/>
        <v>1522.3374501718727</v>
      </c>
      <c r="BM540" s="5">
        <f t="shared" si="314"/>
        <v>1425.7006154061567</v>
      </c>
      <c r="BN540" s="5">
        <f t="shared" si="315"/>
        <v>1567.3630868188866</v>
      </c>
      <c r="BO540" s="5">
        <f t="shared" si="316"/>
        <v>1895.8462297886072</v>
      </c>
    </row>
    <row r="541" spans="1:67" x14ac:dyDescent="0.3">
      <c r="A541">
        <f t="shared" si="317"/>
        <v>537</v>
      </c>
      <c r="B541">
        <f t="shared" si="286"/>
        <v>471</v>
      </c>
      <c r="C541" s="5">
        <f>AU541*EXP('Capital Market Assumptions'!$B$22+'Capital Market Assumptions'!$B$23*'Random Draws'!B540)</f>
        <v>447.51425789439548</v>
      </c>
      <c r="D541" s="5">
        <f>AV541*EXP('Capital Market Assumptions'!$B$22+'Capital Market Assumptions'!$B$23*'Random Draws'!C540)</f>
        <v>536.6523940169385</v>
      </c>
      <c r="E541" s="5">
        <f>AW541*EXP('Capital Market Assumptions'!$B$22+'Capital Market Assumptions'!$B$23*'Random Draws'!D540)</f>
        <v>548.10612823545</v>
      </c>
      <c r="F541" s="5">
        <f>AX541*EXP('Capital Market Assumptions'!$B$22+'Capital Market Assumptions'!$B$23*'Random Draws'!E540)</f>
        <v>535.35009755510612</v>
      </c>
      <c r="G541" s="5">
        <f>AY541*EXP('Capital Market Assumptions'!$B$22+'Capital Market Assumptions'!$B$23*'Random Draws'!F540)</f>
        <v>527.84908206722469</v>
      </c>
      <c r="H541" s="5">
        <f>AZ541*EXP('Capital Market Assumptions'!$B$22+'Capital Market Assumptions'!$B$23*'Random Draws'!G540)</f>
        <v>656.76683557260253</v>
      </c>
      <c r="I541" s="5">
        <f>BA541*EXP('Capital Market Assumptions'!$B$22+'Capital Market Assumptions'!$B$23*'Random Draws'!H540)</f>
        <v>669.16691591882557</v>
      </c>
      <c r="J541" s="5">
        <f>BB541*EXP('Capital Market Assumptions'!$B$22+'Capital Market Assumptions'!$B$23*'Random Draws'!I540)</f>
        <v>770.95584742133303</v>
      </c>
      <c r="K541" s="5">
        <f>BC541*EXP('Capital Market Assumptions'!$B$22+'Capital Market Assumptions'!$B$23*'Random Draws'!J540)</f>
        <v>1015.8749702417343</v>
      </c>
      <c r="L541" s="5">
        <f>BD541*EXP('Capital Market Assumptions'!$B$22+'Capital Market Assumptions'!$B$23*'Random Draws'!K540)</f>
        <v>1099.8026829701771</v>
      </c>
      <c r="M541" s="5">
        <f>BE541*EXP('Capital Market Assumptions'!$B$22+'Capital Market Assumptions'!$B$23*'Random Draws'!L540)</f>
        <v>1151.4571705396747</v>
      </c>
      <c r="N541" s="5">
        <f>BF541*EXP('Capital Market Assumptions'!$B$22+'Capital Market Assumptions'!$B$23*'Random Draws'!M540)</f>
        <v>1129.1960962530936</v>
      </c>
      <c r="O541" s="5">
        <f>BG541*EXP('Capital Market Assumptions'!$B$22+'Capital Market Assumptions'!$B$23*'Random Draws'!N540)</f>
        <v>1115.1408437491739</v>
      </c>
      <c r="P541" s="5">
        <f>BH541*EXP('Capital Market Assumptions'!$B$22+'Capital Market Assumptions'!$B$23*'Random Draws'!O540)</f>
        <v>1402.3408583049002</v>
      </c>
      <c r="Q541" s="5">
        <f>BI541*EXP('Capital Market Assumptions'!$B$22+'Capital Market Assumptions'!$B$23*'Random Draws'!P540)</f>
        <v>1311.8962769908594</v>
      </c>
      <c r="R541" s="5">
        <f>BJ541*EXP('Capital Market Assumptions'!$B$22+'Capital Market Assumptions'!$B$23*'Random Draws'!Q540)</f>
        <v>1786.9517405555027</v>
      </c>
      <c r="S541" s="5">
        <f>BK541*EXP('Capital Market Assumptions'!$B$22+'Capital Market Assumptions'!$B$23*'Random Draws'!R540)</f>
        <v>1715.2894405112795</v>
      </c>
      <c r="T541" s="5">
        <f>BL541*EXP('Capital Market Assumptions'!$B$22+'Capital Market Assumptions'!$B$23*'Random Draws'!S540)</f>
        <v>2074.712078696733</v>
      </c>
      <c r="U541" s="5">
        <f>BM541*EXP('Capital Market Assumptions'!$B$22+'Capital Market Assumptions'!$B$23*'Random Draws'!T540)</f>
        <v>2200.1318743719694</v>
      </c>
      <c r="V541" s="5">
        <f>BN541*EXP('Capital Market Assumptions'!$B$22+'Capital Market Assumptions'!$B$23*'Random Draws'!U540)</f>
        <v>2376.7219144539827</v>
      </c>
      <c r="X541">
        <f t="shared" si="287"/>
        <v>4.2999999999999261E-2</v>
      </c>
      <c r="Y541">
        <f t="shared" si="288"/>
        <v>1.0600000000000023</v>
      </c>
      <c r="Z541">
        <f t="shared" si="289"/>
        <v>2.0930000000000035</v>
      </c>
      <c r="AA541">
        <f t="shared" si="290"/>
        <v>3.1530000000000058</v>
      </c>
      <c r="AB541">
        <f t="shared" si="291"/>
        <v>4.2659999999999911</v>
      </c>
      <c r="AC541">
        <f t="shared" si="292"/>
        <v>5.3020000000000067</v>
      </c>
      <c r="AD541">
        <f t="shared" si="293"/>
        <v>6.3569999999999993</v>
      </c>
      <c r="AE541">
        <f t="shared" si="294"/>
        <v>7.3900000000000006</v>
      </c>
      <c r="AF541">
        <f t="shared" si="295"/>
        <v>8.3549999999999898</v>
      </c>
      <c r="AG541">
        <f t="shared" si="296"/>
        <v>9.2480000000000047</v>
      </c>
      <c r="AH541">
        <v>9.9540000000000006</v>
      </c>
      <c r="AI541">
        <v>10.536</v>
      </c>
      <c r="AJ541">
        <v>11.061999999999999</v>
      </c>
      <c r="AK541">
        <v>11.587</v>
      </c>
      <c r="AL541">
        <v>12.256</v>
      </c>
      <c r="AM541">
        <v>12.815</v>
      </c>
      <c r="AN541">
        <v>13.287000000000001</v>
      </c>
      <c r="AO541">
        <v>13.785</v>
      </c>
      <c r="AP541">
        <v>14.218999999999999</v>
      </c>
      <c r="AQ541">
        <v>14.718999999999999</v>
      </c>
      <c r="AS541">
        <f t="shared" si="318"/>
        <v>471</v>
      </c>
      <c r="AT541">
        <f t="shared" si="318"/>
        <v>471</v>
      </c>
      <c r="AU541">
        <f t="shared" si="318"/>
        <v>471</v>
      </c>
      <c r="AV541" s="5">
        <f t="shared" si="297"/>
        <v>447.47125789439548</v>
      </c>
      <c r="AW541" s="5">
        <f t="shared" si="298"/>
        <v>535.59239401693844</v>
      </c>
      <c r="AX541" s="5">
        <f t="shared" si="299"/>
        <v>546.01312823545004</v>
      </c>
      <c r="AY541" s="5">
        <f t="shared" si="300"/>
        <v>532.1970975551061</v>
      </c>
      <c r="AZ541" s="5">
        <f t="shared" si="301"/>
        <v>523.58308206722472</v>
      </c>
      <c r="BA541" s="5">
        <f t="shared" si="302"/>
        <v>651.46483557260251</v>
      </c>
      <c r="BB541" s="5">
        <f t="shared" si="303"/>
        <v>662.8099159188256</v>
      </c>
      <c r="BC541" s="5">
        <f t="shared" si="304"/>
        <v>763.56584742133305</v>
      </c>
      <c r="BD541" s="5">
        <f t="shared" si="305"/>
        <v>1007.5199702417343</v>
      </c>
      <c r="BE541" s="5">
        <f t="shared" si="306"/>
        <v>1090.5546829701771</v>
      </c>
      <c r="BF541" s="5">
        <f t="shared" si="307"/>
        <v>1141.5031705396748</v>
      </c>
      <c r="BG541" s="5">
        <f t="shared" si="308"/>
        <v>1118.6600962530936</v>
      </c>
      <c r="BH541" s="5">
        <f t="shared" si="309"/>
        <v>1104.078843749174</v>
      </c>
      <c r="BI541" s="5">
        <f t="shared" si="310"/>
        <v>1390.7538583049002</v>
      </c>
      <c r="BJ541" s="5">
        <f t="shared" si="311"/>
        <v>1299.6402769908593</v>
      </c>
      <c r="BK541" s="5">
        <f t="shared" si="312"/>
        <v>1774.1367405555027</v>
      </c>
      <c r="BL541" s="5">
        <f t="shared" si="313"/>
        <v>1702.0024405112795</v>
      </c>
      <c r="BM541" s="5">
        <f t="shared" si="314"/>
        <v>2060.9270786967331</v>
      </c>
      <c r="BN541" s="5">
        <f t="shared" si="315"/>
        <v>2185.9128743719693</v>
      </c>
      <c r="BO541" s="5">
        <f t="shared" si="316"/>
        <v>2362.0029144539826</v>
      </c>
    </row>
    <row r="542" spans="1:67" x14ac:dyDescent="0.3">
      <c r="A542">
        <f t="shared" si="317"/>
        <v>538</v>
      </c>
      <c r="B542">
        <f t="shared" si="286"/>
        <v>471</v>
      </c>
      <c r="C542" s="5">
        <f>AU542*EXP('Capital Market Assumptions'!$B$22+'Capital Market Assumptions'!$B$23*'Random Draws'!B541)</f>
        <v>589.22927541062836</v>
      </c>
      <c r="D542" s="5">
        <f>AV542*EXP('Capital Market Assumptions'!$B$22+'Capital Market Assumptions'!$B$23*'Random Draws'!C541)</f>
        <v>570.17546429567631</v>
      </c>
      <c r="E542" s="5">
        <f>AW542*EXP('Capital Market Assumptions'!$B$22+'Capital Market Assumptions'!$B$23*'Random Draws'!D541)</f>
        <v>602.47578086707051</v>
      </c>
      <c r="F542" s="5">
        <f>AX542*EXP('Capital Market Assumptions'!$B$22+'Capital Market Assumptions'!$B$23*'Random Draws'!E541)</f>
        <v>561.96080518304723</v>
      </c>
      <c r="G542" s="5">
        <f>AY542*EXP('Capital Market Assumptions'!$B$22+'Capital Market Assumptions'!$B$23*'Random Draws'!F541)</f>
        <v>710.52034286236267</v>
      </c>
      <c r="H542" s="5">
        <f>AZ542*EXP('Capital Market Assumptions'!$B$22+'Capital Market Assumptions'!$B$23*'Random Draws'!G541)</f>
        <v>646.34622294774181</v>
      </c>
      <c r="I542" s="5">
        <f>BA542*EXP('Capital Market Assumptions'!$B$22+'Capital Market Assumptions'!$B$23*'Random Draws'!H541)</f>
        <v>698.06562581428022</v>
      </c>
      <c r="J542" s="5">
        <f>BB542*EXP('Capital Market Assumptions'!$B$22+'Capital Market Assumptions'!$B$23*'Random Draws'!I541)</f>
        <v>768.52778638898553</v>
      </c>
      <c r="K542" s="5">
        <f>BC542*EXP('Capital Market Assumptions'!$B$22+'Capital Market Assumptions'!$B$23*'Random Draws'!J541)</f>
        <v>847.84911303426554</v>
      </c>
      <c r="L542" s="5">
        <f>BD542*EXP('Capital Market Assumptions'!$B$22+'Capital Market Assumptions'!$B$23*'Random Draws'!K541)</f>
        <v>948.58992481883524</v>
      </c>
      <c r="M542" s="5">
        <f>BE542*EXP('Capital Market Assumptions'!$B$22+'Capital Market Assumptions'!$B$23*'Random Draws'!L541)</f>
        <v>1066.4129940837456</v>
      </c>
      <c r="N542" s="5">
        <f>BF542*EXP('Capital Market Assumptions'!$B$22+'Capital Market Assumptions'!$B$23*'Random Draws'!M541)</f>
        <v>1070.7563070364847</v>
      </c>
      <c r="O542" s="5">
        <f>BG542*EXP('Capital Market Assumptions'!$B$22+'Capital Market Assumptions'!$B$23*'Random Draws'!N541)</f>
        <v>1127.677996645057</v>
      </c>
      <c r="P542" s="5">
        <f>BH542*EXP('Capital Market Assumptions'!$B$22+'Capital Market Assumptions'!$B$23*'Random Draws'!O541)</f>
        <v>1357.4816019351522</v>
      </c>
      <c r="Q542" s="5">
        <f>BI542*EXP('Capital Market Assumptions'!$B$22+'Capital Market Assumptions'!$B$23*'Random Draws'!P541)</f>
        <v>1944.5163974689513</v>
      </c>
      <c r="R542" s="5">
        <f>BJ542*EXP('Capital Market Assumptions'!$B$22+'Capital Market Assumptions'!$B$23*'Random Draws'!Q541)</f>
        <v>2017.3690734909596</v>
      </c>
      <c r="S542" s="5">
        <f>BK542*EXP('Capital Market Assumptions'!$B$22+'Capital Market Assumptions'!$B$23*'Random Draws'!R541)</f>
        <v>1923.7501452744855</v>
      </c>
      <c r="T542" s="5">
        <f>BL542*EXP('Capital Market Assumptions'!$B$22+'Capital Market Assumptions'!$B$23*'Random Draws'!S541)</f>
        <v>2169.8161004461563</v>
      </c>
      <c r="U542" s="5">
        <f>BM542*EXP('Capital Market Assumptions'!$B$22+'Capital Market Assumptions'!$B$23*'Random Draws'!T541)</f>
        <v>2148.0183398224631</v>
      </c>
      <c r="V542" s="5">
        <f>BN542*EXP('Capital Market Assumptions'!$B$22+'Capital Market Assumptions'!$B$23*'Random Draws'!U541)</f>
        <v>2130.3070785025707</v>
      </c>
      <c r="X542">
        <f t="shared" si="287"/>
        <v>4.2999999999999261E-2</v>
      </c>
      <c r="Y542">
        <f t="shared" si="288"/>
        <v>1.0600000000000023</v>
      </c>
      <c r="Z542">
        <f t="shared" si="289"/>
        <v>2.0930000000000035</v>
      </c>
      <c r="AA542">
        <f t="shared" si="290"/>
        <v>3.1530000000000058</v>
      </c>
      <c r="AB542">
        <f t="shared" si="291"/>
        <v>4.2659999999999911</v>
      </c>
      <c r="AC542">
        <f t="shared" si="292"/>
        <v>5.3020000000000067</v>
      </c>
      <c r="AD542">
        <f t="shared" si="293"/>
        <v>6.3569999999999993</v>
      </c>
      <c r="AE542">
        <f t="shared" si="294"/>
        <v>7.3900000000000006</v>
      </c>
      <c r="AF542">
        <f t="shared" si="295"/>
        <v>8.3549999999999898</v>
      </c>
      <c r="AG542">
        <f t="shared" si="296"/>
        <v>9.2480000000000047</v>
      </c>
      <c r="AH542">
        <v>9.9540000000000006</v>
      </c>
      <c r="AI542">
        <v>10.536</v>
      </c>
      <c r="AJ542">
        <v>11.061999999999999</v>
      </c>
      <c r="AK542">
        <v>11.587</v>
      </c>
      <c r="AL542">
        <v>12.256</v>
      </c>
      <c r="AM542">
        <v>12.815</v>
      </c>
      <c r="AN542">
        <v>13.287000000000001</v>
      </c>
      <c r="AO542">
        <v>13.785</v>
      </c>
      <c r="AP542">
        <v>14.218999999999999</v>
      </c>
      <c r="AQ542">
        <v>14.718999999999999</v>
      </c>
      <c r="AS542">
        <f t="shared" si="318"/>
        <v>471</v>
      </c>
      <c r="AT542">
        <f t="shared" si="318"/>
        <v>471</v>
      </c>
      <c r="AU542">
        <f t="shared" si="318"/>
        <v>471</v>
      </c>
      <c r="AV542" s="5">
        <f t="shared" si="297"/>
        <v>589.18627541062835</v>
      </c>
      <c r="AW542" s="5">
        <f t="shared" si="298"/>
        <v>569.11546429567625</v>
      </c>
      <c r="AX542" s="5">
        <f t="shared" si="299"/>
        <v>600.38278086707055</v>
      </c>
      <c r="AY542" s="5">
        <f t="shared" si="300"/>
        <v>558.80780518304721</v>
      </c>
      <c r="AZ542" s="5">
        <f t="shared" si="301"/>
        <v>706.25434286236271</v>
      </c>
      <c r="BA542" s="5">
        <f t="shared" si="302"/>
        <v>641.04422294774179</v>
      </c>
      <c r="BB542" s="5">
        <f t="shared" si="303"/>
        <v>691.70862581428025</v>
      </c>
      <c r="BC542" s="5">
        <f t="shared" si="304"/>
        <v>761.13778638898555</v>
      </c>
      <c r="BD542" s="5">
        <f t="shared" si="305"/>
        <v>839.49411303426552</v>
      </c>
      <c r="BE542" s="5">
        <f t="shared" si="306"/>
        <v>939.3419248188352</v>
      </c>
      <c r="BF542" s="5">
        <f t="shared" si="307"/>
        <v>1056.4589940837457</v>
      </c>
      <c r="BG542" s="5">
        <f t="shared" si="308"/>
        <v>1060.2203070364847</v>
      </c>
      <c r="BH542" s="5">
        <f t="shared" si="309"/>
        <v>1116.6159966450571</v>
      </c>
      <c r="BI542" s="5">
        <f t="shared" si="310"/>
        <v>1345.8946019351522</v>
      </c>
      <c r="BJ542" s="5">
        <f t="shared" si="311"/>
        <v>1932.2603974689512</v>
      </c>
      <c r="BK542" s="5">
        <f t="shared" si="312"/>
        <v>2004.5540734909596</v>
      </c>
      <c r="BL542" s="5">
        <f t="shared" si="313"/>
        <v>1910.4631452744854</v>
      </c>
      <c r="BM542" s="5">
        <f t="shared" si="314"/>
        <v>2156.0311004461564</v>
      </c>
      <c r="BN542" s="5">
        <f t="shared" si="315"/>
        <v>2133.799339822463</v>
      </c>
      <c r="BO542" s="5">
        <f t="shared" si="316"/>
        <v>2115.5880785025706</v>
      </c>
    </row>
    <row r="543" spans="1:67" x14ac:dyDescent="0.3">
      <c r="A543">
        <f t="shared" si="317"/>
        <v>539</v>
      </c>
      <c r="B543">
        <f t="shared" si="286"/>
        <v>471</v>
      </c>
      <c r="C543" s="5">
        <f>AU543*EXP('Capital Market Assumptions'!$B$22+'Capital Market Assumptions'!$B$23*'Random Draws'!B542)</f>
        <v>480.62925275601106</v>
      </c>
      <c r="D543" s="5">
        <f>AV543*EXP('Capital Market Assumptions'!$B$22+'Capital Market Assumptions'!$B$23*'Random Draws'!C542)</f>
        <v>530.88064923873037</v>
      </c>
      <c r="E543" s="5">
        <f>AW543*EXP('Capital Market Assumptions'!$B$22+'Capital Market Assumptions'!$B$23*'Random Draws'!D542)</f>
        <v>725.66650758067874</v>
      </c>
      <c r="F543" s="5">
        <f>AX543*EXP('Capital Market Assumptions'!$B$22+'Capital Market Assumptions'!$B$23*'Random Draws'!E542)</f>
        <v>766.48713366421134</v>
      </c>
      <c r="G543" s="5">
        <f>AY543*EXP('Capital Market Assumptions'!$B$22+'Capital Market Assumptions'!$B$23*'Random Draws'!F542)</f>
        <v>820.74659565881086</v>
      </c>
      <c r="H543" s="5">
        <f>AZ543*EXP('Capital Market Assumptions'!$B$22+'Capital Market Assumptions'!$B$23*'Random Draws'!G542)</f>
        <v>829.56015193166297</v>
      </c>
      <c r="I543" s="5">
        <f>BA543*EXP('Capital Market Assumptions'!$B$22+'Capital Market Assumptions'!$B$23*'Random Draws'!H542)</f>
        <v>854.106993180112</v>
      </c>
      <c r="J543" s="5">
        <f>BB543*EXP('Capital Market Assumptions'!$B$22+'Capital Market Assumptions'!$B$23*'Random Draws'!I542)</f>
        <v>831.09597813050368</v>
      </c>
      <c r="K543" s="5">
        <f>BC543*EXP('Capital Market Assumptions'!$B$22+'Capital Market Assumptions'!$B$23*'Random Draws'!J542)</f>
        <v>768.14992767541696</v>
      </c>
      <c r="L543" s="5">
        <f>BD543*EXP('Capital Market Assumptions'!$B$22+'Capital Market Assumptions'!$B$23*'Random Draws'!K542)</f>
        <v>792.01762041620975</v>
      </c>
      <c r="M543" s="5">
        <f>BE543*EXP('Capital Market Assumptions'!$B$22+'Capital Market Assumptions'!$B$23*'Random Draws'!L542)</f>
        <v>801.89290576598137</v>
      </c>
      <c r="N543" s="5">
        <f>BF543*EXP('Capital Market Assumptions'!$B$22+'Capital Market Assumptions'!$B$23*'Random Draws'!M542)</f>
        <v>928.37876958324671</v>
      </c>
      <c r="O543" s="5">
        <f>BG543*EXP('Capital Market Assumptions'!$B$22+'Capital Market Assumptions'!$B$23*'Random Draws'!N542)</f>
        <v>913.19153782556475</v>
      </c>
      <c r="P543" s="5">
        <f>BH543*EXP('Capital Market Assumptions'!$B$22+'Capital Market Assumptions'!$B$23*'Random Draws'!O542)</f>
        <v>986.12466743345453</v>
      </c>
      <c r="Q543" s="5">
        <f>BI543*EXP('Capital Market Assumptions'!$B$22+'Capital Market Assumptions'!$B$23*'Random Draws'!P542)</f>
        <v>1021.4741552010663</v>
      </c>
      <c r="R543" s="5">
        <f>BJ543*EXP('Capital Market Assumptions'!$B$22+'Capital Market Assumptions'!$B$23*'Random Draws'!Q542)</f>
        <v>1120.4000463638008</v>
      </c>
      <c r="S543" s="5">
        <f>BK543*EXP('Capital Market Assumptions'!$B$22+'Capital Market Assumptions'!$B$23*'Random Draws'!R542)</f>
        <v>1160.8390658407845</v>
      </c>
      <c r="T543" s="5">
        <f>BL543*EXP('Capital Market Assumptions'!$B$22+'Capital Market Assumptions'!$B$23*'Random Draws'!S542)</f>
        <v>1485.319931340435</v>
      </c>
      <c r="U543" s="5">
        <f>BM543*EXP('Capital Market Assumptions'!$B$22+'Capital Market Assumptions'!$B$23*'Random Draws'!T542)</f>
        <v>1651.5926847812702</v>
      </c>
      <c r="V543" s="5">
        <f>BN543*EXP('Capital Market Assumptions'!$B$22+'Capital Market Assumptions'!$B$23*'Random Draws'!U542)</f>
        <v>2021.0801485152731</v>
      </c>
      <c r="X543">
        <f t="shared" si="287"/>
        <v>4.2999999999999261E-2</v>
      </c>
      <c r="Y543">
        <f t="shared" si="288"/>
        <v>1.0600000000000023</v>
      </c>
      <c r="Z543">
        <f t="shared" si="289"/>
        <v>2.0930000000000035</v>
      </c>
      <c r="AA543">
        <f t="shared" si="290"/>
        <v>3.1530000000000058</v>
      </c>
      <c r="AB543">
        <f t="shared" si="291"/>
        <v>4.2659999999999911</v>
      </c>
      <c r="AC543">
        <f t="shared" si="292"/>
        <v>5.3020000000000067</v>
      </c>
      <c r="AD543">
        <f t="shared" si="293"/>
        <v>6.3569999999999993</v>
      </c>
      <c r="AE543">
        <f t="shared" si="294"/>
        <v>7.3900000000000006</v>
      </c>
      <c r="AF543">
        <f t="shared" si="295"/>
        <v>8.3549999999999898</v>
      </c>
      <c r="AG543">
        <f t="shared" si="296"/>
        <v>9.2480000000000047</v>
      </c>
      <c r="AH543">
        <v>9.9540000000000006</v>
      </c>
      <c r="AI543">
        <v>10.536</v>
      </c>
      <c r="AJ543">
        <v>11.061999999999999</v>
      </c>
      <c r="AK543">
        <v>11.587</v>
      </c>
      <c r="AL543">
        <v>12.256</v>
      </c>
      <c r="AM543">
        <v>12.815</v>
      </c>
      <c r="AN543">
        <v>13.287000000000001</v>
      </c>
      <c r="AO543">
        <v>13.785</v>
      </c>
      <c r="AP543">
        <v>14.218999999999999</v>
      </c>
      <c r="AQ543">
        <v>14.718999999999999</v>
      </c>
      <c r="AS543">
        <f t="shared" si="318"/>
        <v>471</v>
      </c>
      <c r="AT543">
        <f t="shared" si="318"/>
        <v>471</v>
      </c>
      <c r="AU543">
        <f t="shared" si="318"/>
        <v>471</v>
      </c>
      <c r="AV543" s="5">
        <f t="shared" si="297"/>
        <v>480.58625275601105</v>
      </c>
      <c r="AW543" s="5">
        <f t="shared" si="298"/>
        <v>529.82064923873031</v>
      </c>
      <c r="AX543" s="5">
        <f t="shared" si="299"/>
        <v>723.57350758067878</v>
      </c>
      <c r="AY543" s="5">
        <f t="shared" si="300"/>
        <v>763.33413366421132</v>
      </c>
      <c r="AZ543" s="5">
        <f t="shared" si="301"/>
        <v>816.4805956588109</v>
      </c>
      <c r="BA543" s="5">
        <f t="shared" si="302"/>
        <v>824.25815193166295</v>
      </c>
      <c r="BB543" s="5">
        <f t="shared" si="303"/>
        <v>847.74999318011203</v>
      </c>
      <c r="BC543" s="5">
        <f t="shared" si="304"/>
        <v>823.70597813050369</v>
      </c>
      <c r="BD543" s="5">
        <f t="shared" si="305"/>
        <v>759.79492767541694</v>
      </c>
      <c r="BE543" s="5">
        <f t="shared" si="306"/>
        <v>782.7696204162097</v>
      </c>
      <c r="BF543" s="5">
        <f t="shared" si="307"/>
        <v>791.93890576598142</v>
      </c>
      <c r="BG543" s="5">
        <f t="shared" si="308"/>
        <v>917.84276958324676</v>
      </c>
      <c r="BH543" s="5">
        <f t="shared" si="309"/>
        <v>902.12953782556474</v>
      </c>
      <c r="BI543" s="5">
        <f t="shared" si="310"/>
        <v>974.53766743345454</v>
      </c>
      <c r="BJ543" s="5">
        <f t="shared" si="311"/>
        <v>1009.2181552010663</v>
      </c>
      <c r="BK543" s="5">
        <f t="shared" si="312"/>
        <v>1107.5850463638008</v>
      </c>
      <c r="BL543" s="5">
        <f t="shared" si="313"/>
        <v>1147.5520658407845</v>
      </c>
      <c r="BM543" s="5">
        <f t="shared" si="314"/>
        <v>1471.5349313404349</v>
      </c>
      <c r="BN543" s="5">
        <f t="shared" si="315"/>
        <v>1637.3736847812702</v>
      </c>
      <c r="BO543" s="5">
        <f t="shared" si="316"/>
        <v>2006.361148515273</v>
      </c>
    </row>
    <row r="544" spans="1:67" x14ac:dyDescent="0.3">
      <c r="A544">
        <f t="shared" si="317"/>
        <v>540</v>
      </c>
      <c r="B544">
        <f t="shared" si="286"/>
        <v>471</v>
      </c>
      <c r="C544" s="5">
        <f>AU544*EXP('Capital Market Assumptions'!$B$22+'Capital Market Assumptions'!$B$23*'Random Draws'!B543)</f>
        <v>496.47042710248957</v>
      </c>
      <c r="D544" s="5">
        <f>AV544*EXP('Capital Market Assumptions'!$B$22+'Capital Market Assumptions'!$B$23*'Random Draws'!C543)</f>
        <v>540.94486034587624</v>
      </c>
      <c r="E544" s="5">
        <f>AW544*EXP('Capital Market Assumptions'!$B$22+'Capital Market Assumptions'!$B$23*'Random Draws'!D543)</f>
        <v>589.733975923191</v>
      </c>
      <c r="F544" s="5">
        <f>AX544*EXP('Capital Market Assumptions'!$B$22+'Capital Market Assumptions'!$B$23*'Random Draws'!E543)</f>
        <v>640.75759603271865</v>
      </c>
      <c r="G544" s="5">
        <f>AY544*EXP('Capital Market Assumptions'!$B$22+'Capital Market Assumptions'!$B$23*'Random Draws'!F543)</f>
        <v>663.79703823704995</v>
      </c>
      <c r="H544" s="5">
        <f>AZ544*EXP('Capital Market Assumptions'!$B$22+'Capital Market Assumptions'!$B$23*'Random Draws'!G543)</f>
        <v>651.51661327392253</v>
      </c>
      <c r="I544" s="5">
        <f>BA544*EXP('Capital Market Assumptions'!$B$22+'Capital Market Assumptions'!$B$23*'Random Draws'!H543)</f>
        <v>603.31712298883087</v>
      </c>
      <c r="J544" s="5">
        <f>BB544*EXP('Capital Market Assumptions'!$B$22+'Capital Market Assumptions'!$B$23*'Random Draws'!I543)</f>
        <v>634.41629861318984</v>
      </c>
      <c r="K544" s="5">
        <f>BC544*EXP('Capital Market Assumptions'!$B$22+'Capital Market Assumptions'!$B$23*'Random Draws'!J543)</f>
        <v>845.98835033782439</v>
      </c>
      <c r="L544" s="5">
        <f>BD544*EXP('Capital Market Assumptions'!$B$22+'Capital Market Assumptions'!$B$23*'Random Draws'!K543)</f>
        <v>967.95074659469242</v>
      </c>
      <c r="M544" s="5">
        <f>BE544*EXP('Capital Market Assumptions'!$B$22+'Capital Market Assumptions'!$B$23*'Random Draws'!L543)</f>
        <v>904.59120540555375</v>
      </c>
      <c r="N544" s="5">
        <f>BF544*EXP('Capital Market Assumptions'!$B$22+'Capital Market Assumptions'!$B$23*'Random Draws'!M543)</f>
        <v>850.35413347606755</v>
      </c>
      <c r="O544" s="5">
        <f>BG544*EXP('Capital Market Assumptions'!$B$22+'Capital Market Assumptions'!$B$23*'Random Draws'!N543)</f>
        <v>808.31882655612628</v>
      </c>
      <c r="P544" s="5">
        <f>BH544*EXP('Capital Market Assumptions'!$B$22+'Capital Market Assumptions'!$B$23*'Random Draws'!O543)</f>
        <v>917.43088937654329</v>
      </c>
      <c r="Q544" s="5">
        <f>BI544*EXP('Capital Market Assumptions'!$B$22+'Capital Market Assumptions'!$B$23*'Random Draws'!P543)</f>
        <v>1040.2412847913668</v>
      </c>
      <c r="R544" s="5">
        <f>BJ544*EXP('Capital Market Assumptions'!$B$22+'Capital Market Assumptions'!$B$23*'Random Draws'!Q543)</f>
        <v>1131.5600038620757</v>
      </c>
      <c r="S544" s="5">
        <f>BK544*EXP('Capital Market Assumptions'!$B$22+'Capital Market Assumptions'!$B$23*'Random Draws'!R543)</f>
        <v>1137.5390251800425</v>
      </c>
      <c r="T544" s="5">
        <f>BL544*EXP('Capital Market Assumptions'!$B$22+'Capital Market Assumptions'!$B$23*'Random Draws'!S543)</f>
        <v>1531.2429603059513</v>
      </c>
      <c r="U544" s="5">
        <f>BM544*EXP('Capital Market Assumptions'!$B$22+'Capital Market Assumptions'!$B$23*'Random Draws'!T543)</f>
        <v>1395.2310616013458</v>
      </c>
      <c r="V544" s="5">
        <f>BN544*EXP('Capital Market Assumptions'!$B$22+'Capital Market Assumptions'!$B$23*'Random Draws'!U543)</f>
        <v>1432.6364412534076</v>
      </c>
      <c r="X544">
        <f t="shared" si="287"/>
        <v>4.2999999999999261E-2</v>
      </c>
      <c r="Y544">
        <f t="shared" si="288"/>
        <v>1.0600000000000023</v>
      </c>
      <c r="Z544">
        <f t="shared" si="289"/>
        <v>2.0930000000000035</v>
      </c>
      <c r="AA544">
        <f t="shared" si="290"/>
        <v>3.1530000000000058</v>
      </c>
      <c r="AB544">
        <f t="shared" si="291"/>
        <v>4.2659999999999911</v>
      </c>
      <c r="AC544">
        <f t="shared" si="292"/>
        <v>5.3020000000000067</v>
      </c>
      <c r="AD544">
        <f t="shared" si="293"/>
        <v>6.3569999999999993</v>
      </c>
      <c r="AE544">
        <f t="shared" si="294"/>
        <v>7.3900000000000006</v>
      </c>
      <c r="AF544">
        <f t="shared" si="295"/>
        <v>8.3549999999999898</v>
      </c>
      <c r="AG544">
        <f t="shared" si="296"/>
        <v>9.2480000000000047</v>
      </c>
      <c r="AH544">
        <v>9.9540000000000006</v>
      </c>
      <c r="AI544">
        <v>10.536</v>
      </c>
      <c r="AJ544">
        <v>11.061999999999999</v>
      </c>
      <c r="AK544">
        <v>11.587</v>
      </c>
      <c r="AL544">
        <v>12.256</v>
      </c>
      <c r="AM544">
        <v>12.815</v>
      </c>
      <c r="AN544">
        <v>13.287000000000001</v>
      </c>
      <c r="AO544">
        <v>13.785</v>
      </c>
      <c r="AP544">
        <v>14.218999999999999</v>
      </c>
      <c r="AQ544">
        <v>14.718999999999999</v>
      </c>
      <c r="AS544">
        <f t="shared" si="318"/>
        <v>471</v>
      </c>
      <c r="AT544">
        <f t="shared" si="318"/>
        <v>471</v>
      </c>
      <c r="AU544">
        <f t="shared" si="318"/>
        <v>471</v>
      </c>
      <c r="AV544" s="5">
        <f t="shared" si="297"/>
        <v>496.42742710248956</v>
      </c>
      <c r="AW544" s="5">
        <f t="shared" si="298"/>
        <v>539.88486034587618</v>
      </c>
      <c r="AX544" s="5">
        <f t="shared" si="299"/>
        <v>587.64097592319104</v>
      </c>
      <c r="AY544" s="5">
        <f t="shared" si="300"/>
        <v>637.60459603271863</v>
      </c>
      <c r="AZ544" s="5">
        <f t="shared" si="301"/>
        <v>659.53103823704998</v>
      </c>
      <c r="BA544" s="5">
        <f t="shared" si="302"/>
        <v>646.21461327392251</v>
      </c>
      <c r="BB544" s="5">
        <f t="shared" si="303"/>
        <v>596.9601229888309</v>
      </c>
      <c r="BC544" s="5">
        <f t="shared" si="304"/>
        <v>627.02629861318985</v>
      </c>
      <c r="BD544" s="5">
        <f t="shared" si="305"/>
        <v>837.63335033782437</v>
      </c>
      <c r="BE544" s="5">
        <f t="shared" si="306"/>
        <v>958.70274659469237</v>
      </c>
      <c r="BF544" s="5">
        <f t="shared" si="307"/>
        <v>894.6372054055538</v>
      </c>
      <c r="BG544" s="5">
        <f t="shared" si="308"/>
        <v>839.8181334760676</v>
      </c>
      <c r="BH544" s="5">
        <f t="shared" si="309"/>
        <v>797.25682655612627</v>
      </c>
      <c r="BI544" s="5">
        <f t="shared" si="310"/>
        <v>905.8438893765433</v>
      </c>
      <c r="BJ544" s="5">
        <f t="shared" si="311"/>
        <v>1027.9852847913667</v>
      </c>
      <c r="BK544" s="5">
        <f t="shared" si="312"/>
        <v>1118.7450038620757</v>
      </c>
      <c r="BL544" s="5">
        <f t="shared" si="313"/>
        <v>1124.2520251800424</v>
      </c>
      <c r="BM544" s="5">
        <f t="shared" si="314"/>
        <v>1517.4579603059512</v>
      </c>
      <c r="BN544" s="5">
        <f t="shared" si="315"/>
        <v>1381.0120616013457</v>
      </c>
      <c r="BO544" s="5">
        <f t="shared" si="316"/>
        <v>1417.9174412534076</v>
      </c>
    </row>
    <row r="545" spans="1:67" x14ac:dyDescent="0.3">
      <c r="A545">
        <f t="shared" si="317"/>
        <v>541</v>
      </c>
      <c r="B545">
        <f t="shared" si="286"/>
        <v>471</v>
      </c>
      <c r="C545" s="5">
        <f>AU545*EXP('Capital Market Assumptions'!$B$22+'Capital Market Assumptions'!$B$23*'Random Draws'!B544)</f>
        <v>560.37143948571179</v>
      </c>
      <c r="D545" s="5">
        <f>AV545*EXP('Capital Market Assumptions'!$B$22+'Capital Market Assumptions'!$B$23*'Random Draws'!C544)</f>
        <v>690.15850163495656</v>
      </c>
      <c r="E545" s="5">
        <f>AW545*EXP('Capital Market Assumptions'!$B$22+'Capital Market Assumptions'!$B$23*'Random Draws'!D544)</f>
        <v>684.81434560371815</v>
      </c>
      <c r="F545" s="5">
        <f>AX545*EXP('Capital Market Assumptions'!$B$22+'Capital Market Assumptions'!$B$23*'Random Draws'!E544)</f>
        <v>744.94975384221061</v>
      </c>
      <c r="G545" s="5">
        <f>AY545*EXP('Capital Market Assumptions'!$B$22+'Capital Market Assumptions'!$B$23*'Random Draws'!F544)</f>
        <v>675.91437997200399</v>
      </c>
      <c r="H545" s="5">
        <f>AZ545*EXP('Capital Market Assumptions'!$B$22+'Capital Market Assumptions'!$B$23*'Random Draws'!G544)</f>
        <v>749.33038390507988</v>
      </c>
      <c r="I545" s="5">
        <f>BA545*EXP('Capital Market Assumptions'!$B$22+'Capital Market Assumptions'!$B$23*'Random Draws'!H544)</f>
        <v>739.45337713683875</v>
      </c>
      <c r="J545" s="5">
        <f>BB545*EXP('Capital Market Assumptions'!$B$22+'Capital Market Assumptions'!$B$23*'Random Draws'!I544)</f>
        <v>697.14457109610305</v>
      </c>
      <c r="K545" s="5">
        <f>BC545*EXP('Capital Market Assumptions'!$B$22+'Capital Market Assumptions'!$B$23*'Random Draws'!J544)</f>
        <v>664.27265464105506</v>
      </c>
      <c r="L545" s="5">
        <f>BD545*EXP('Capital Market Assumptions'!$B$22+'Capital Market Assumptions'!$B$23*'Random Draws'!K544)</f>
        <v>693.48908171366497</v>
      </c>
      <c r="M545" s="5">
        <f>BE545*EXP('Capital Market Assumptions'!$B$22+'Capital Market Assumptions'!$B$23*'Random Draws'!L544)</f>
        <v>748.51895143787692</v>
      </c>
      <c r="N545" s="5">
        <f>BF545*EXP('Capital Market Assumptions'!$B$22+'Capital Market Assumptions'!$B$23*'Random Draws'!M544)</f>
        <v>777.28031688391786</v>
      </c>
      <c r="O545" s="5">
        <f>BG545*EXP('Capital Market Assumptions'!$B$22+'Capital Market Assumptions'!$B$23*'Random Draws'!N544)</f>
        <v>787.23423493658265</v>
      </c>
      <c r="P545" s="5">
        <f>BH545*EXP('Capital Market Assumptions'!$B$22+'Capital Market Assumptions'!$B$23*'Random Draws'!O544)</f>
        <v>827.56559100516483</v>
      </c>
      <c r="Q545" s="5">
        <f>BI545*EXP('Capital Market Assumptions'!$B$22+'Capital Market Assumptions'!$B$23*'Random Draws'!P544)</f>
        <v>811.342771486625</v>
      </c>
      <c r="R545" s="5">
        <f>BJ545*EXP('Capital Market Assumptions'!$B$22+'Capital Market Assumptions'!$B$23*'Random Draws'!Q544)</f>
        <v>740.71503001841666</v>
      </c>
      <c r="S545" s="5">
        <f>BK545*EXP('Capital Market Assumptions'!$B$22+'Capital Market Assumptions'!$B$23*'Random Draws'!R544)</f>
        <v>759.7996247954087</v>
      </c>
      <c r="T545" s="5">
        <f>BL545*EXP('Capital Market Assumptions'!$B$22+'Capital Market Assumptions'!$B$23*'Random Draws'!S544)</f>
        <v>824.66572067820698</v>
      </c>
      <c r="U545" s="5">
        <f>BM545*EXP('Capital Market Assumptions'!$B$22+'Capital Market Assumptions'!$B$23*'Random Draws'!T544)</f>
        <v>955.86243970352677</v>
      </c>
      <c r="V545" s="5">
        <f>BN545*EXP('Capital Market Assumptions'!$B$22+'Capital Market Assumptions'!$B$23*'Random Draws'!U544)</f>
        <v>898.41392679139506</v>
      </c>
      <c r="X545">
        <f t="shared" si="287"/>
        <v>4.2999999999999261E-2</v>
      </c>
      <c r="Y545">
        <f t="shared" si="288"/>
        <v>1.0600000000000023</v>
      </c>
      <c r="Z545">
        <f t="shared" si="289"/>
        <v>2.0930000000000035</v>
      </c>
      <c r="AA545">
        <f t="shared" si="290"/>
        <v>3.1530000000000058</v>
      </c>
      <c r="AB545">
        <f t="shared" si="291"/>
        <v>4.2659999999999911</v>
      </c>
      <c r="AC545">
        <f t="shared" si="292"/>
        <v>5.3020000000000067</v>
      </c>
      <c r="AD545">
        <f t="shared" si="293"/>
        <v>6.3569999999999993</v>
      </c>
      <c r="AE545">
        <f t="shared" si="294"/>
        <v>7.3900000000000006</v>
      </c>
      <c r="AF545">
        <f t="shared" si="295"/>
        <v>8.3549999999999898</v>
      </c>
      <c r="AG545">
        <f t="shared" si="296"/>
        <v>9.2480000000000047</v>
      </c>
      <c r="AH545">
        <v>9.9540000000000006</v>
      </c>
      <c r="AI545">
        <v>10.536</v>
      </c>
      <c r="AJ545">
        <v>11.061999999999999</v>
      </c>
      <c r="AK545">
        <v>11.587</v>
      </c>
      <c r="AL545">
        <v>12.256</v>
      </c>
      <c r="AM545">
        <v>12.815</v>
      </c>
      <c r="AN545">
        <v>13.287000000000001</v>
      </c>
      <c r="AO545">
        <v>13.785</v>
      </c>
      <c r="AP545">
        <v>14.218999999999999</v>
      </c>
      <c r="AQ545">
        <v>14.718999999999999</v>
      </c>
      <c r="AS545">
        <f t="shared" ref="AS545:AU564" si="319">initial_value</f>
        <v>471</v>
      </c>
      <c r="AT545">
        <f t="shared" si="319"/>
        <v>471</v>
      </c>
      <c r="AU545">
        <f t="shared" si="319"/>
        <v>471</v>
      </c>
      <c r="AV545" s="5">
        <f t="shared" si="297"/>
        <v>560.32843948571178</v>
      </c>
      <c r="AW545" s="5">
        <f t="shared" si="298"/>
        <v>689.09850163495662</v>
      </c>
      <c r="AX545" s="5">
        <f t="shared" si="299"/>
        <v>682.72134560371819</v>
      </c>
      <c r="AY545" s="5">
        <f t="shared" si="300"/>
        <v>741.79675384221059</v>
      </c>
      <c r="AZ545" s="5">
        <f t="shared" si="301"/>
        <v>671.64837997200402</v>
      </c>
      <c r="BA545" s="5">
        <f t="shared" si="302"/>
        <v>744.02838390507986</v>
      </c>
      <c r="BB545" s="5">
        <f t="shared" si="303"/>
        <v>733.09637713683878</v>
      </c>
      <c r="BC545" s="5">
        <f t="shared" si="304"/>
        <v>689.75457109610306</v>
      </c>
      <c r="BD545" s="5">
        <f t="shared" si="305"/>
        <v>655.91765464105504</v>
      </c>
      <c r="BE545" s="5">
        <f t="shared" si="306"/>
        <v>684.24108171366493</v>
      </c>
      <c r="BF545" s="5">
        <f t="shared" si="307"/>
        <v>738.56495143787697</v>
      </c>
      <c r="BG545" s="5">
        <f t="shared" si="308"/>
        <v>766.74431688391792</v>
      </c>
      <c r="BH545" s="5">
        <f t="shared" si="309"/>
        <v>776.17223493658264</v>
      </c>
      <c r="BI545" s="5">
        <f t="shared" si="310"/>
        <v>815.97859100516484</v>
      </c>
      <c r="BJ545" s="5">
        <f t="shared" si="311"/>
        <v>799.08677148662503</v>
      </c>
      <c r="BK545" s="5">
        <f t="shared" si="312"/>
        <v>727.9000300184166</v>
      </c>
      <c r="BL545" s="5">
        <f t="shared" si="313"/>
        <v>746.51262479540867</v>
      </c>
      <c r="BM545" s="5">
        <f t="shared" si="314"/>
        <v>810.88072067820701</v>
      </c>
      <c r="BN545" s="5">
        <f t="shared" si="315"/>
        <v>941.64343970352672</v>
      </c>
      <c r="BO545" s="5">
        <f t="shared" si="316"/>
        <v>883.69492679139501</v>
      </c>
    </row>
    <row r="546" spans="1:67" x14ac:dyDescent="0.3">
      <c r="A546">
        <f t="shared" si="317"/>
        <v>542</v>
      </c>
      <c r="B546">
        <f t="shared" si="286"/>
        <v>471</v>
      </c>
      <c r="C546" s="5">
        <f>AU546*EXP('Capital Market Assumptions'!$B$22+'Capital Market Assumptions'!$B$23*'Random Draws'!B545)</f>
        <v>487.32144690853784</v>
      </c>
      <c r="D546" s="5">
        <f>AV546*EXP('Capital Market Assumptions'!$B$22+'Capital Market Assumptions'!$B$23*'Random Draws'!C545)</f>
        <v>581.42261559707686</v>
      </c>
      <c r="E546" s="5">
        <f>AW546*EXP('Capital Market Assumptions'!$B$22+'Capital Market Assumptions'!$B$23*'Random Draws'!D545)</f>
        <v>599.68297977560621</v>
      </c>
      <c r="F546" s="5">
        <f>AX546*EXP('Capital Market Assumptions'!$B$22+'Capital Market Assumptions'!$B$23*'Random Draws'!E545)</f>
        <v>543.62518739667428</v>
      </c>
      <c r="G546" s="5">
        <f>AY546*EXP('Capital Market Assumptions'!$B$22+'Capital Market Assumptions'!$B$23*'Random Draws'!F545)</f>
        <v>531.26772378319458</v>
      </c>
      <c r="H546" s="5">
        <f>AZ546*EXP('Capital Market Assumptions'!$B$22+'Capital Market Assumptions'!$B$23*'Random Draws'!G545)</f>
        <v>589.00191500814674</v>
      </c>
      <c r="I546" s="5">
        <f>BA546*EXP('Capital Market Assumptions'!$B$22+'Capital Market Assumptions'!$B$23*'Random Draws'!H545)</f>
        <v>659.94252720785289</v>
      </c>
      <c r="J546" s="5">
        <f>BB546*EXP('Capital Market Assumptions'!$B$22+'Capital Market Assumptions'!$B$23*'Random Draws'!I545)</f>
        <v>665.18415721097335</v>
      </c>
      <c r="K546" s="5">
        <f>BC546*EXP('Capital Market Assumptions'!$B$22+'Capital Market Assumptions'!$B$23*'Random Draws'!J545)</f>
        <v>630.84960683972383</v>
      </c>
      <c r="L546" s="5">
        <f>BD546*EXP('Capital Market Assumptions'!$B$22+'Capital Market Assumptions'!$B$23*'Random Draws'!K545)</f>
        <v>717.0438500475608</v>
      </c>
      <c r="M546" s="5">
        <f>BE546*EXP('Capital Market Assumptions'!$B$22+'Capital Market Assumptions'!$B$23*'Random Draws'!L545)</f>
        <v>814.78120478591256</v>
      </c>
      <c r="N546" s="5">
        <f>BF546*EXP('Capital Market Assumptions'!$B$22+'Capital Market Assumptions'!$B$23*'Random Draws'!M545)</f>
        <v>772.07701412442566</v>
      </c>
      <c r="O546" s="5">
        <f>BG546*EXP('Capital Market Assumptions'!$B$22+'Capital Market Assumptions'!$B$23*'Random Draws'!N545)</f>
        <v>783.33641014470595</v>
      </c>
      <c r="P546" s="5">
        <f>BH546*EXP('Capital Market Assumptions'!$B$22+'Capital Market Assumptions'!$B$23*'Random Draws'!O545)</f>
        <v>886.29907335674727</v>
      </c>
      <c r="Q546" s="5">
        <f>BI546*EXP('Capital Market Assumptions'!$B$22+'Capital Market Assumptions'!$B$23*'Random Draws'!P545)</f>
        <v>1085.5109205304448</v>
      </c>
      <c r="R546" s="5">
        <f>BJ546*EXP('Capital Market Assumptions'!$B$22+'Capital Market Assumptions'!$B$23*'Random Draws'!Q545)</f>
        <v>1113.1002954922551</v>
      </c>
      <c r="S546" s="5">
        <f>BK546*EXP('Capital Market Assumptions'!$B$22+'Capital Market Assumptions'!$B$23*'Random Draws'!R545)</f>
        <v>1363.7790586756948</v>
      </c>
      <c r="T546" s="5">
        <f>BL546*EXP('Capital Market Assumptions'!$B$22+'Capital Market Assumptions'!$B$23*'Random Draws'!S545)</f>
        <v>1429.917321012915</v>
      </c>
      <c r="U546" s="5">
        <f>BM546*EXP('Capital Market Assumptions'!$B$22+'Capital Market Assumptions'!$B$23*'Random Draws'!T545)</f>
        <v>1362.5025246503778</v>
      </c>
      <c r="V546" s="5">
        <f>BN546*EXP('Capital Market Assumptions'!$B$22+'Capital Market Assumptions'!$B$23*'Random Draws'!U545)</f>
        <v>1261.5430103743222</v>
      </c>
      <c r="X546">
        <f t="shared" si="287"/>
        <v>4.2999999999999261E-2</v>
      </c>
      <c r="Y546">
        <f t="shared" si="288"/>
        <v>1.0600000000000023</v>
      </c>
      <c r="Z546">
        <f t="shared" si="289"/>
        <v>2.0930000000000035</v>
      </c>
      <c r="AA546">
        <f t="shared" si="290"/>
        <v>3.1530000000000058</v>
      </c>
      <c r="AB546">
        <f t="shared" si="291"/>
        <v>4.2659999999999911</v>
      </c>
      <c r="AC546">
        <f t="shared" si="292"/>
        <v>5.3020000000000067</v>
      </c>
      <c r="AD546">
        <f t="shared" si="293"/>
        <v>6.3569999999999993</v>
      </c>
      <c r="AE546">
        <f t="shared" si="294"/>
        <v>7.3900000000000006</v>
      </c>
      <c r="AF546">
        <f t="shared" si="295"/>
        <v>8.3549999999999898</v>
      </c>
      <c r="AG546">
        <f t="shared" si="296"/>
        <v>9.2480000000000047</v>
      </c>
      <c r="AH546">
        <v>9.9540000000000006</v>
      </c>
      <c r="AI546">
        <v>10.536</v>
      </c>
      <c r="AJ546">
        <v>11.061999999999999</v>
      </c>
      <c r="AK546">
        <v>11.587</v>
      </c>
      <c r="AL546">
        <v>12.256</v>
      </c>
      <c r="AM546">
        <v>12.815</v>
      </c>
      <c r="AN546">
        <v>13.287000000000001</v>
      </c>
      <c r="AO546">
        <v>13.785</v>
      </c>
      <c r="AP546">
        <v>14.218999999999999</v>
      </c>
      <c r="AQ546">
        <v>14.718999999999999</v>
      </c>
      <c r="AS546">
        <f t="shared" si="319"/>
        <v>471</v>
      </c>
      <c r="AT546">
        <f t="shared" si="319"/>
        <v>471</v>
      </c>
      <c r="AU546">
        <f t="shared" si="319"/>
        <v>471</v>
      </c>
      <c r="AV546" s="5">
        <f t="shared" si="297"/>
        <v>487.27844690853783</v>
      </c>
      <c r="AW546" s="5">
        <f t="shared" si="298"/>
        <v>580.36261559707691</v>
      </c>
      <c r="AX546" s="5">
        <f t="shared" si="299"/>
        <v>597.58997977560625</v>
      </c>
      <c r="AY546" s="5">
        <f t="shared" si="300"/>
        <v>540.47218739667426</v>
      </c>
      <c r="AZ546" s="5">
        <f t="shared" si="301"/>
        <v>527.00172378319462</v>
      </c>
      <c r="BA546" s="5">
        <f t="shared" si="302"/>
        <v>583.69991500814672</v>
      </c>
      <c r="BB546" s="5">
        <f t="shared" si="303"/>
        <v>653.58552720785292</v>
      </c>
      <c r="BC546" s="5">
        <f t="shared" si="304"/>
        <v>657.79415721097337</v>
      </c>
      <c r="BD546" s="5">
        <f t="shared" si="305"/>
        <v>622.49460683972382</v>
      </c>
      <c r="BE546" s="5">
        <f t="shared" si="306"/>
        <v>707.79585004756075</v>
      </c>
      <c r="BF546" s="5">
        <f t="shared" si="307"/>
        <v>804.82720478591261</v>
      </c>
      <c r="BG546" s="5">
        <f t="shared" si="308"/>
        <v>761.54101412442571</v>
      </c>
      <c r="BH546" s="5">
        <f t="shared" si="309"/>
        <v>772.27441014470594</v>
      </c>
      <c r="BI546" s="5">
        <f t="shared" si="310"/>
        <v>874.71207335674728</v>
      </c>
      <c r="BJ546" s="5">
        <f t="shared" si="311"/>
        <v>1073.2549205304447</v>
      </c>
      <c r="BK546" s="5">
        <f t="shared" si="312"/>
        <v>1100.285295492255</v>
      </c>
      <c r="BL546" s="5">
        <f t="shared" si="313"/>
        <v>1350.4920586756948</v>
      </c>
      <c r="BM546" s="5">
        <f t="shared" si="314"/>
        <v>1416.1323210129149</v>
      </c>
      <c r="BN546" s="5">
        <f t="shared" si="315"/>
        <v>1348.2835246503778</v>
      </c>
      <c r="BO546" s="5">
        <f t="shared" si="316"/>
        <v>1246.8240103743221</v>
      </c>
    </row>
    <row r="547" spans="1:67" x14ac:dyDescent="0.3">
      <c r="A547">
        <f t="shared" si="317"/>
        <v>543</v>
      </c>
      <c r="B547">
        <f t="shared" si="286"/>
        <v>471</v>
      </c>
      <c r="C547" s="5">
        <f>AU547*EXP('Capital Market Assumptions'!$B$22+'Capital Market Assumptions'!$B$23*'Random Draws'!B546)</f>
        <v>568.88544802121658</v>
      </c>
      <c r="D547" s="5">
        <f>AV547*EXP('Capital Market Assumptions'!$B$22+'Capital Market Assumptions'!$B$23*'Random Draws'!C546)</f>
        <v>556.32968353901128</v>
      </c>
      <c r="E547" s="5">
        <f>AW547*EXP('Capital Market Assumptions'!$B$22+'Capital Market Assumptions'!$B$23*'Random Draws'!D546)</f>
        <v>731.26461143645099</v>
      </c>
      <c r="F547" s="5">
        <f>AX547*EXP('Capital Market Assumptions'!$B$22+'Capital Market Assumptions'!$B$23*'Random Draws'!E546)</f>
        <v>923.82685056636683</v>
      </c>
      <c r="G547" s="5">
        <f>AY547*EXP('Capital Market Assumptions'!$B$22+'Capital Market Assumptions'!$B$23*'Random Draws'!F546)</f>
        <v>801.21263438534095</v>
      </c>
      <c r="H547" s="5">
        <f>AZ547*EXP('Capital Market Assumptions'!$B$22+'Capital Market Assumptions'!$B$23*'Random Draws'!G546)</f>
        <v>801.15606234250629</v>
      </c>
      <c r="I547" s="5">
        <f>BA547*EXP('Capital Market Assumptions'!$B$22+'Capital Market Assumptions'!$B$23*'Random Draws'!H546)</f>
        <v>847.76567412907025</v>
      </c>
      <c r="J547" s="5">
        <f>BB547*EXP('Capital Market Assumptions'!$B$22+'Capital Market Assumptions'!$B$23*'Random Draws'!I546)</f>
        <v>846.78996544607173</v>
      </c>
      <c r="K547" s="5">
        <f>BC547*EXP('Capital Market Assumptions'!$B$22+'Capital Market Assumptions'!$B$23*'Random Draws'!J546)</f>
        <v>852.30776377304051</v>
      </c>
      <c r="L547" s="5">
        <f>BD547*EXP('Capital Market Assumptions'!$B$22+'Capital Market Assumptions'!$B$23*'Random Draws'!K546)</f>
        <v>1139.8898106107931</v>
      </c>
      <c r="M547" s="5">
        <f>BE547*EXP('Capital Market Assumptions'!$B$22+'Capital Market Assumptions'!$B$23*'Random Draws'!L546)</f>
        <v>1081.2427234833251</v>
      </c>
      <c r="N547" s="5">
        <f>BF547*EXP('Capital Market Assumptions'!$B$22+'Capital Market Assumptions'!$B$23*'Random Draws'!M546)</f>
        <v>1112.919704700864</v>
      </c>
      <c r="O547" s="5">
        <f>BG547*EXP('Capital Market Assumptions'!$B$22+'Capital Market Assumptions'!$B$23*'Random Draws'!N546)</f>
        <v>1122.6276631250512</v>
      </c>
      <c r="P547" s="5">
        <f>BH547*EXP('Capital Market Assumptions'!$B$22+'Capital Market Assumptions'!$B$23*'Random Draws'!O546)</f>
        <v>1461.1726415492481</v>
      </c>
      <c r="Q547" s="5">
        <f>BI547*EXP('Capital Market Assumptions'!$B$22+'Capital Market Assumptions'!$B$23*'Random Draws'!P546)</f>
        <v>1543.3756138995268</v>
      </c>
      <c r="R547" s="5">
        <f>BJ547*EXP('Capital Market Assumptions'!$B$22+'Capital Market Assumptions'!$B$23*'Random Draws'!Q546)</f>
        <v>1795.3989219073219</v>
      </c>
      <c r="S547" s="5">
        <f>BK547*EXP('Capital Market Assumptions'!$B$22+'Capital Market Assumptions'!$B$23*'Random Draws'!R546)</f>
        <v>1667.3574173365162</v>
      </c>
      <c r="T547" s="5">
        <f>BL547*EXP('Capital Market Assumptions'!$B$22+'Capital Market Assumptions'!$B$23*'Random Draws'!S546)</f>
        <v>1677.2655755714877</v>
      </c>
      <c r="U547" s="5">
        <f>BM547*EXP('Capital Market Assumptions'!$B$22+'Capital Market Assumptions'!$B$23*'Random Draws'!T546)</f>
        <v>1357.5526592761009</v>
      </c>
      <c r="V547" s="5">
        <f>BN547*EXP('Capital Market Assumptions'!$B$22+'Capital Market Assumptions'!$B$23*'Random Draws'!U546)</f>
        <v>1295.593970340188</v>
      </c>
      <c r="X547">
        <f t="shared" si="287"/>
        <v>4.2999999999999261E-2</v>
      </c>
      <c r="Y547">
        <f t="shared" si="288"/>
        <v>1.0600000000000023</v>
      </c>
      <c r="Z547">
        <f t="shared" si="289"/>
        <v>2.0930000000000035</v>
      </c>
      <c r="AA547">
        <f t="shared" si="290"/>
        <v>3.1530000000000058</v>
      </c>
      <c r="AB547">
        <f t="shared" si="291"/>
        <v>4.2659999999999911</v>
      </c>
      <c r="AC547">
        <f t="shared" si="292"/>
        <v>5.3020000000000067</v>
      </c>
      <c r="AD547">
        <f t="shared" si="293"/>
        <v>6.3569999999999993</v>
      </c>
      <c r="AE547">
        <f t="shared" si="294"/>
        <v>7.3900000000000006</v>
      </c>
      <c r="AF547">
        <f t="shared" si="295"/>
        <v>8.3549999999999898</v>
      </c>
      <c r="AG547">
        <f t="shared" si="296"/>
        <v>9.2480000000000047</v>
      </c>
      <c r="AH547">
        <v>9.9540000000000006</v>
      </c>
      <c r="AI547">
        <v>10.536</v>
      </c>
      <c r="AJ547">
        <v>11.061999999999999</v>
      </c>
      <c r="AK547">
        <v>11.587</v>
      </c>
      <c r="AL547">
        <v>12.256</v>
      </c>
      <c r="AM547">
        <v>12.815</v>
      </c>
      <c r="AN547">
        <v>13.287000000000001</v>
      </c>
      <c r="AO547">
        <v>13.785</v>
      </c>
      <c r="AP547">
        <v>14.218999999999999</v>
      </c>
      <c r="AQ547">
        <v>14.718999999999999</v>
      </c>
      <c r="AS547">
        <f t="shared" si="319"/>
        <v>471</v>
      </c>
      <c r="AT547">
        <f t="shared" si="319"/>
        <v>471</v>
      </c>
      <c r="AU547">
        <f t="shared" si="319"/>
        <v>471</v>
      </c>
      <c r="AV547" s="5">
        <f t="shared" si="297"/>
        <v>568.84244802121657</v>
      </c>
      <c r="AW547" s="5">
        <f t="shared" si="298"/>
        <v>555.26968353901134</v>
      </c>
      <c r="AX547" s="5">
        <f t="shared" si="299"/>
        <v>729.17161143645103</v>
      </c>
      <c r="AY547" s="5">
        <f t="shared" si="300"/>
        <v>920.67385056636681</v>
      </c>
      <c r="AZ547" s="5">
        <f t="shared" si="301"/>
        <v>796.94663438534099</v>
      </c>
      <c r="BA547" s="5">
        <f t="shared" si="302"/>
        <v>795.85406234250627</v>
      </c>
      <c r="BB547" s="5">
        <f t="shared" si="303"/>
        <v>841.40867412907028</v>
      </c>
      <c r="BC547" s="5">
        <f t="shared" si="304"/>
        <v>839.39996544607175</v>
      </c>
      <c r="BD547" s="5">
        <f t="shared" si="305"/>
        <v>843.95276377304049</v>
      </c>
      <c r="BE547" s="5">
        <f t="shared" si="306"/>
        <v>1130.6418106107931</v>
      </c>
      <c r="BF547" s="5">
        <f t="shared" si="307"/>
        <v>1071.2887234833252</v>
      </c>
      <c r="BG547" s="5">
        <f t="shared" si="308"/>
        <v>1102.383704700864</v>
      </c>
      <c r="BH547" s="5">
        <f t="shared" si="309"/>
        <v>1111.5656631250513</v>
      </c>
      <c r="BI547" s="5">
        <f t="shared" si="310"/>
        <v>1449.5856415492481</v>
      </c>
      <c r="BJ547" s="5">
        <f t="shared" si="311"/>
        <v>1531.1196138995267</v>
      </c>
      <c r="BK547" s="5">
        <f t="shared" si="312"/>
        <v>1782.5839219073218</v>
      </c>
      <c r="BL547" s="5">
        <f t="shared" si="313"/>
        <v>1654.0704173365161</v>
      </c>
      <c r="BM547" s="5">
        <f t="shared" si="314"/>
        <v>1663.4805755714876</v>
      </c>
      <c r="BN547" s="5">
        <f t="shared" si="315"/>
        <v>1343.3336592761009</v>
      </c>
      <c r="BO547" s="5">
        <f t="shared" si="316"/>
        <v>1280.8749703401879</v>
      </c>
    </row>
    <row r="548" spans="1:67" x14ac:dyDescent="0.3">
      <c r="A548">
        <f t="shared" si="317"/>
        <v>544</v>
      </c>
      <c r="B548">
        <f t="shared" si="286"/>
        <v>471</v>
      </c>
      <c r="C548" s="5">
        <f>AU548*EXP('Capital Market Assumptions'!$B$22+'Capital Market Assumptions'!$B$23*'Random Draws'!B547)</f>
        <v>484.77800567375243</v>
      </c>
      <c r="D548" s="5">
        <f>AV548*EXP('Capital Market Assumptions'!$B$22+'Capital Market Assumptions'!$B$23*'Random Draws'!C547)</f>
        <v>420.44874651177645</v>
      </c>
      <c r="E548" s="5">
        <f>AW548*EXP('Capital Market Assumptions'!$B$22+'Capital Market Assumptions'!$B$23*'Random Draws'!D547)</f>
        <v>390.93622710607241</v>
      </c>
      <c r="F548" s="5">
        <f>AX548*EXP('Capital Market Assumptions'!$B$22+'Capital Market Assumptions'!$B$23*'Random Draws'!E547)</f>
        <v>457.08217851377719</v>
      </c>
      <c r="G548" s="5">
        <f>AY548*EXP('Capital Market Assumptions'!$B$22+'Capital Market Assumptions'!$B$23*'Random Draws'!F547)</f>
        <v>474.59626633712247</v>
      </c>
      <c r="H548" s="5">
        <f>AZ548*EXP('Capital Market Assumptions'!$B$22+'Capital Market Assumptions'!$B$23*'Random Draws'!G547)</f>
        <v>544.74533440566654</v>
      </c>
      <c r="I548" s="5">
        <f>BA548*EXP('Capital Market Assumptions'!$B$22+'Capital Market Assumptions'!$B$23*'Random Draws'!H547)</f>
        <v>601.34456461648006</v>
      </c>
      <c r="J548" s="5">
        <f>BB548*EXP('Capital Market Assumptions'!$B$22+'Capital Market Assumptions'!$B$23*'Random Draws'!I547)</f>
        <v>845.459155963233</v>
      </c>
      <c r="K548" s="5">
        <f>BC548*EXP('Capital Market Assumptions'!$B$22+'Capital Market Assumptions'!$B$23*'Random Draws'!J547)</f>
        <v>970.65300365137284</v>
      </c>
      <c r="L548" s="5">
        <f>BD548*EXP('Capital Market Assumptions'!$B$22+'Capital Market Assumptions'!$B$23*'Random Draws'!K547)</f>
        <v>1238.4745237494515</v>
      </c>
      <c r="M548" s="5">
        <f>BE548*EXP('Capital Market Assumptions'!$B$22+'Capital Market Assumptions'!$B$23*'Random Draws'!L547)</f>
        <v>1131.9920679360405</v>
      </c>
      <c r="N548" s="5">
        <f>BF548*EXP('Capital Market Assumptions'!$B$22+'Capital Market Assumptions'!$B$23*'Random Draws'!M547)</f>
        <v>1064.5110654848074</v>
      </c>
      <c r="O548" s="5">
        <f>BG548*EXP('Capital Market Assumptions'!$B$22+'Capital Market Assumptions'!$B$23*'Random Draws'!N547)</f>
        <v>1051.122956528241</v>
      </c>
      <c r="P548" s="5">
        <f>BH548*EXP('Capital Market Assumptions'!$B$22+'Capital Market Assumptions'!$B$23*'Random Draws'!O547)</f>
        <v>1174.9017039130447</v>
      </c>
      <c r="Q548" s="5">
        <f>BI548*EXP('Capital Market Assumptions'!$B$22+'Capital Market Assumptions'!$B$23*'Random Draws'!P547)</f>
        <v>1178.4286791033617</v>
      </c>
      <c r="R548" s="5">
        <f>BJ548*EXP('Capital Market Assumptions'!$B$22+'Capital Market Assumptions'!$B$23*'Random Draws'!Q547)</f>
        <v>1297.6662286310602</v>
      </c>
      <c r="S548" s="5">
        <f>BK548*EXP('Capital Market Assumptions'!$B$22+'Capital Market Assumptions'!$B$23*'Random Draws'!R547)</f>
        <v>1294.7912414638956</v>
      </c>
      <c r="T548" s="5">
        <f>BL548*EXP('Capital Market Assumptions'!$B$22+'Capital Market Assumptions'!$B$23*'Random Draws'!S547)</f>
        <v>1293.0827424433321</v>
      </c>
      <c r="U548" s="5">
        <f>BM548*EXP('Capital Market Assumptions'!$B$22+'Capital Market Assumptions'!$B$23*'Random Draws'!T547)</f>
        <v>1296.658419897449</v>
      </c>
      <c r="V548" s="5">
        <f>BN548*EXP('Capital Market Assumptions'!$B$22+'Capital Market Assumptions'!$B$23*'Random Draws'!U547)</f>
        <v>1553.6700053198347</v>
      </c>
      <c r="X548">
        <f t="shared" si="287"/>
        <v>4.2999999999999261E-2</v>
      </c>
      <c r="Y548">
        <f t="shared" si="288"/>
        <v>1.0600000000000023</v>
      </c>
      <c r="Z548">
        <f t="shared" si="289"/>
        <v>2.0930000000000035</v>
      </c>
      <c r="AA548">
        <f t="shared" si="290"/>
        <v>3.1530000000000058</v>
      </c>
      <c r="AB548">
        <f t="shared" si="291"/>
        <v>4.2659999999999911</v>
      </c>
      <c r="AC548">
        <f t="shared" si="292"/>
        <v>5.3020000000000067</v>
      </c>
      <c r="AD548">
        <f t="shared" si="293"/>
        <v>6.3569999999999993</v>
      </c>
      <c r="AE548">
        <f t="shared" si="294"/>
        <v>7.3900000000000006</v>
      </c>
      <c r="AF548">
        <f t="shared" si="295"/>
        <v>8.3549999999999898</v>
      </c>
      <c r="AG548">
        <f t="shared" si="296"/>
        <v>9.2480000000000047</v>
      </c>
      <c r="AH548">
        <v>9.9540000000000006</v>
      </c>
      <c r="AI548">
        <v>10.536</v>
      </c>
      <c r="AJ548">
        <v>11.061999999999999</v>
      </c>
      <c r="AK548">
        <v>11.587</v>
      </c>
      <c r="AL548">
        <v>12.256</v>
      </c>
      <c r="AM548">
        <v>12.815</v>
      </c>
      <c r="AN548">
        <v>13.287000000000001</v>
      </c>
      <c r="AO548">
        <v>13.785</v>
      </c>
      <c r="AP548">
        <v>14.218999999999999</v>
      </c>
      <c r="AQ548">
        <v>14.718999999999999</v>
      </c>
      <c r="AS548">
        <f t="shared" si="319"/>
        <v>471</v>
      </c>
      <c r="AT548">
        <f t="shared" si="319"/>
        <v>471</v>
      </c>
      <c r="AU548">
        <f t="shared" si="319"/>
        <v>471</v>
      </c>
      <c r="AV548" s="5">
        <f t="shared" si="297"/>
        <v>484.73500567375243</v>
      </c>
      <c r="AW548" s="5">
        <f t="shared" si="298"/>
        <v>419.38874651177645</v>
      </c>
      <c r="AX548" s="5">
        <f t="shared" si="299"/>
        <v>388.84322710607239</v>
      </c>
      <c r="AY548" s="5">
        <f t="shared" si="300"/>
        <v>453.92917851377717</v>
      </c>
      <c r="AZ548" s="5">
        <f t="shared" si="301"/>
        <v>470.33026633712245</v>
      </c>
      <c r="BA548" s="5">
        <f t="shared" si="302"/>
        <v>539.44333440566652</v>
      </c>
      <c r="BB548" s="5">
        <f t="shared" si="303"/>
        <v>594.98756461648009</v>
      </c>
      <c r="BC548" s="5">
        <f t="shared" si="304"/>
        <v>838.06915596323302</v>
      </c>
      <c r="BD548" s="5">
        <f t="shared" si="305"/>
        <v>962.29800365137282</v>
      </c>
      <c r="BE548" s="5">
        <f t="shared" si="306"/>
        <v>1229.2265237494514</v>
      </c>
      <c r="BF548" s="5">
        <f t="shared" si="307"/>
        <v>1122.0380679360405</v>
      </c>
      <c r="BG548" s="5">
        <f t="shared" si="308"/>
        <v>1053.9750654848074</v>
      </c>
      <c r="BH548" s="5">
        <f t="shared" si="309"/>
        <v>1040.0609565282411</v>
      </c>
      <c r="BI548" s="5">
        <f t="shared" si="310"/>
        <v>1163.3147039130447</v>
      </c>
      <c r="BJ548" s="5">
        <f t="shared" si="311"/>
        <v>1166.1726791033616</v>
      </c>
      <c r="BK548" s="5">
        <f t="shared" si="312"/>
        <v>1284.8512286310602</v>
      </c>
      <c r="BL548" s="5">
        <f t="shared" si="313"/>
        <v>1281.5042414638956</v>
      </c>
      <c r="BM548" s="5">
        <f t="shared" si="314"/>
        <v>1279.297742443332</v>
      </c>
      <c r="BN548" s="5">
        <f t="shared" si="315"/>
        <v>1282.4394198974489</v>
      </c>
      <c r="BO548" s="5">
        <f t="shared" si="316"/>
        <v>1538.9510053198346</v>
      </c>
    </row>
    <row r="549" spans="1:67" x14ac:dyDescent="0.3">
      <c r="A549">
        <f t="shared" si="317"/>
        <v>545</v>
      </c>
      <c r="B549">
        <f t="shared" si="286"/>
        <v>471</v>
      </c>
      <c r="C549" s="5">
        <f>AU549*EXP('Capital Market Assumptions'!$B$22+'Capital Market Assumptions'!$B$23*'Random Draws'!B548)</f>
        <v>567.78964682671449</v>
      </c>
      <c r="D549" s="5">
        <f>AV549*EXP('Capital Market Assumptions'!$B$22+'Capital Market Assumptions'!$B$23*'Random Draws'!C548)</f>
        <v>553.45108540060414</v>
      </c>
      <c r="E549" s="5">
        <f>AW549*EXP('Capital Market Assumptions'!$B$22+'Capital Market Assumptions'!$B$23*'Random Draws'!D548)</f>
        <v>581.45736870701808</v>
      </c>
      <c r="F549" s="5">
        <f>AX549*EXP('Capital Market Assumptions'!$B$22+'Capital Market Assumptions'!$B$23*'Random Draws'!E548)</f>
        <v>632.97422371878918</v>
      </c>
      <c r="G549" s="5">
        <f>AY549*EXP('Capital Market Assumptions'!$B$22+'Capital Market Assumptions'!$B$23*'Random Draws'!F548)</f>
        <v>840.47509234109543</v>
      </c>
      <c r="H549" s="5">
        <f>AZ549*EXP('Capital Market Assumptions'!$B$22+'Capital Market Assumptions'!$B$23*'Random Draws'!G548)</f>
        <v>802.81530276769911</v>
      </c>
      <c r="I549" s="5">
        <f>BA549*EXP('Capital Market Assumptions'!$B$22+'Capital Market Assumptions'!$B$23*'Random Draws'!H548)</f>
        <v>800.39198922751041</v>
      </c>
      <c r="J549" s="5">
        <f>BB549*EXP('Capital Market Assumptions'!$B$22+'Capital Market Assumptions'!$B$23*'Random Draws'!I548)</f>
        <v>913.02719608336861</v>
      </c>
      <c r="K549" s="5">
        <f>BC549*EXP('Capital Market Assumptions'!$B$22+'Capital Market Assumptions'!$B$23*'Random Draws'!J548)</f>
        <v>974.32420485218915</v>
      </c>
      <c r="L549" s="5">
        <f>BD549*EXP('Capital Market Assumptions'!$B$22+'Capital Market Assumptions'!$B$23*'Random Draws'!K548)</f>
        <v>1130.2756823081104</v>
      </c>
      <c r="M549" s="5">
        <f>BE549*EXP('Capital Market Assumptions'!$B$22+'Capital Market Assumptions'!$B$23*'Random Draws'!L548)</f>
        <v>1148.8649601344734</v>
      </c>
      <c r="N549" s="5">
        <f>BF549*EXP('Capital Market Assumptions'!$B$22+'Capital Market Assumptions'!$B$23*'Random Draws'!M548)</f>
        <v>1234.1740466985186</v>
      </c>
      <c r="O549" s="5">
        <f>BG549*EXP('Capital Market Assumptions'!$B$22+'Capital Market Assumptions'!$B$23*'Random Draws'!N548)</f>
        <v>1236.2339866525654</v>
      </c>
      <c r="P549" s="5">
        <f>BH549*EXP('Capital Market Assumptions'!$B$22+'Capital Market Assumptions'!$B$23*'Random Draws'!O548)</f>
        <v>1477.357388272331</v>
      </c>
      <c r="Q549" s="5">
        <f>BI549*EXP('Capital Market Assumptions'!$B$22+'Capital Market Assumptions'!$B$23*'Random Draws'!P548)</f>
        <v>1569.3179989606751</v>
      </c>
      <c r="R549" s="5">
        <f>BJ549*EXP('Capital Market Assumptions'!$B$22+'Capital Market Assumptions'!$B$23*'Random Draws'!Q548)</f>
        <v>1817.7067204888358</v>
      </c>
      <c r="S549" s="5">
        <f>BK549*EXP('Capital Market Assumptions'!$B$22+'Capital Market Assumptions'!$B$23*'Random Draws'!R548)</f>
        <v>1954.1541214333593</v>
      </c>
      <c r="T549" s="5">
        <f>BL549*EXP('Capital Market Assumptions'!$B$22+'Capital Market Assumptions'!$B$23*'Random Draws'!S548)</f>
        <v>2211.1688126434201</v>
      </c>
      <c r="U549" s="5">
        <f>BM549*EXP('Capital Market Assumptions'!$B$22+'Capital Market Assumptions'!$B$23*'Random Draws'!T548)</f>
        <v>2512.388128977399</v>
      </c>
      <c r="V549" s="5">
        <f>BN549*EXP('Capital Market Assumptions'!$B$22+'Capital Market Assumptions'!$B$23*'Random Draws'!U548)</f>
        <v>2919.9269148929507</v>
      </c>
      <c r="X549">
        <f t="shared" si="287"/>
        <v>4.2999999999999261E-2</v>
      </c>
      <c r="Y549">
        <f t="shared" si="288"/>
        <v>1.0600000000000023</v>
      </c>
      <c r="Z549">
        <f t="shared" si="289"/>
        <v>2.0930000000000035</v>
      </c>
      <c r="AA549">
        <f t="shared" si="290"/>
        <v>3.1530000000000058</v>
      </c>
      <c r="AB549">
        <f t="shared" si="291"/>
        <v>4.2659999999999911</v>
      </c>
      <c r="AC549">
        <f t="shared" si="292"/>
        <v>5.3020000000000067</v>
      </c>
      <c r="AD549">
        <f t="shared" si="293"/>
        <v>6.3569999999999993</v>
      </c>
      <c r="AE549">
        <f t="shared" si="294"/>
        <v>7.3900000000000006</v>
      </c>
      <c r="AF549">
        <f t="shared" si="295"/>
        <v>8.3549999999999898</v>
      </c>
      <c r="AG549">
        <f t="shared" si="296"/>
        <v>9.2480000000000047</v>
      </c>
      <c r="AH549">
        <v>9.9540000000000006</v>
      </c>
      <c r="AI549">
        <v>10.536</v>
      </c>
      <c r="AJ549">
        <v>11.061999999999999</v>
      </c>
      <c r="AK549">
        <v>11.587</v>
      </c>
      <c r="AL549">
        <v>12.256</v>
      </c>
      <c r="AM549">
        <v>12.815</v>
      </c>
      <c r="AN549">
        <v>13.287000000000001</v>
      </c>
      <c r="AO549">
        <v>13.785</v>
      </c>
      <c r="AP549">
        <v>14.218999999999999</v>
      </c>
      <c r="AQ549">
        <v>14.718999999999999</v>
      </c>
      <c r="AS549">
        <f t="shared" si="319"/>
        <v>471</v>
      </c>
      <c r="AT549">
        <f t="shared" si="319"/>
        <v>471</v>
      </c>
      <c r="AU549">
        <f t="shared" si="319"/>
        <v>471</v>
      </c>
      <c r="AV549" s="5">
        <f t="shared" si="297"/>
        <v>567.74664682671448</v>
      </c>
      <c r="AW549" s="5">
        <f t="shared" si="298"/>
        <v>552.3910854006042</v>
      </c>
      <c r="AX549" s="5">
        <f t="shared" si="299"/>
        <v>579.36436870701812</v>
      </c>
      <c r="AY549" s="5">
        <f t="shared" si="300"/>
        <v>629.82122371878916</v>
      </c>
      <c r="AZ549" s="5">
        <f t="shared" si="301"/>
        <v>836.20909234109547</v>
      </c>
      <c r="BA549" s="5">
        <f t="shared" si="302"/>
        <v>797.51330276769909</v>
      </c>
      <c r="BB549" s="5">
        <f t="shared" si="303"/>
        <v>794.03498922751044</v>
      </c>
      <c r="BC549" s="5">
        <f t="shared" si="304"/>
        <v>905.63719608336862</v>
      </c>
      <c r="BD549" s="5">
        <f t="shared" si="305"/>
        <v>965.96920485218914</v>
      </c>
      <c r="BE549" s="5">
        <f t="shared" si="306"/>
        <v>1121.0276823081103</v>
      </c>
      <c r="BF549" s="5">
        <f t="shared" si="307"/>
        <v>1138.9109601344735</v>
      </c>
      <c r="BG549" s="5">
        <f t="shared" si="308"/>
        <v>1223.6380466985186</v>
      </c>
      <c r="BH549" s="5">
        <f t="shared" si="309"/>
        <v>1225.1719866525655</v>
      </c>
      <c r="BI549" s="5">
        <f t="shared" si="310"/>
        <v>1465.770388272331</v>
      </c>
      <c r="BJ549" s="5">
        <f t="shared" si="311"/>
        <v>1557.0619989606751</v>
      </c>
      <c r="BK549" s="5">
        <f t="shared" si="312"/>
        <v>1804.8917204888357</v>
      </c>
      <c r="BL549" s="5">
        <f t="shared" si="313"/>
        <v>1940.8671214333592</v>
      </c>
      <c r="BM549" s="5">
        <f t="shared" si="314"/>
        <v>2197.3838126434202</v>
      </c>
      <c r="BN549" s="5">
        <f t="shared" si="315"/>
        <v>2498.1691289773989</v>
      </c>
      <c r="BO549" s="5">
        <f t="shared" si="316"/>
        <v>2905.2079148929506</v>
      </c>
    </row>
    <row r="550" spans="1:67" x14ac:dyDescent="0.3">
      <c r="A550">
        <f t="shared" si="317"/>
        <v>546</v>
      </c>
      <c r="B550">
        <f t="shared" si="286"/>
        <v>471</v>
      </c>
      <c r="C550" s="5">
        <f>AU550*EXP('Capital Market Assumptions'!$B$22+'Capital Market Assumptions'!$B$23*'Random Draws'!B549)</f>
        <v>543.00267862990154</v>
      </c>
      <c r="D550" s="5">
        <f>AV550*EXP('Capital Market Assumptions'!$B$22+'Capital Market Assumptions'!$B$23*'Random Draws'!C549)</f>
        <v>652.72064324992959</v>
      </c>
      <c r="E550" s="5">
        <f>AW550*EXP('Capital Market Assumptions'!$B$22+'Capital Market Assumptions'!$B$23*'Random Draws'!D549)</f>
        <v>637.27188028856892</v>
      </c>
      <c r="F550" s="5">
        <f>AX550*EXP('Capital Market Assumptions'!$B$22+'Capital Market Assumptions'!$B$23*'Random Draws'!E549)</f>
        <v>800.03440783807298</v>
      </c>
      <c r="G550" s="5">
        <f>AY550*EXP('Capital Market Assumptions'!$B$22+'Capital Market Assumptions'!$B$23*'Random Draws'!F549)</f>
        <v>866.39014280754259</v>
      </c>
      <c r="H550" s="5">
        <f>AZ550*EXP('Capital Market Assumptions'!$B$22+'Capital Market Assumptions'!$B$23*'Random Draws'!G549)</f>
        <v>953.12546966930483</v>
      </c>
      <c r="I550" s="5">
        <f>BA550*EXP('Capital Market Assumptions'!$B$22+'Capital Market Assumptions'!$B$23*'Random Draws'!H549)</f>
        <v>1112.845692431322</v>
      </c>
      <c r="J550" s="5">
        <f>BB550*EXP('Capital Market Assumptions'!$B$22+'Capital Market Assumptions'!$B$23*'Random Draws'!I549)</f>
        <v>1274.8653009863258</v>
      </c>
      <c r="K550" s="5">
        <f>BC550*EXP('Capital Market Assumptions'!$B$22+'Capital Market Assumptions'!$B$23*'Random Draws'!J549)</f>
        <v>1598.3770551148511</v>
      </c>
      <c r="L550" s="5">
        <f>BD550*EXP('Capital Market Assumptions'!$B$22+'Capital Market Assumptions'!$B$23*'Random Draws'!K549)</f>
        <v>1742.4553168123996</v>
      </c>
      <c r="M550" s="5">
        <f>BE550*EXP('Capital Market Assumptions'!$B$22+'Capital Market Assumptions'!$B$23*'Random Draws'!L549)</f>
        <v>1487.6233631542682</v>
      </c>
      <c r="N550" s="5">
        <f>BF550*EXP('Capital Market Assumptions'!$B$22+'Capital Market Assumptions'!$B$23*'Random Draws'!M549)</f>
        <v>1270.6765606685487</v>
      </c>
      <c r="O550" s="5">
        <f>BG550*EXP('Capital Market Assumptions'!$B$22+'Capital Market Assumptions'!$B$23*'Random Draws'!N549)</f>
        <v>1376.0884477920165</v>
      </c>
      <c r="P550" s="5">
        <f>BH550*EXP('Capital Market Assumptions'!$B$22+'Capital Market Assumptions'!$B$23*'Random Draws'!O549)</f>
        <v>1239.8952470624718</v>
      </c>
      <c r="Q550" s="5">
        <f>BI550*EXP('Capital Market Assumptions'!$B$22+'Capital Market Assumptions'!$B$23*'Random Draws'!P549)</f>
        <v>1462.8397573928003</v>
      </c>
      <c r="R550" s="5">
        <f>BJ550*EXP('Capital Market Assumptions'!$B$22+'Capital Market Assumptions'!$B$23*'Random Draws'!Q549)</f>
        <v>1553.055446935917</v>
      </c>
      <c r="S550" s="5">
        <f>BK550*EXP('Capital Market Assumptions'!$B$22+'Capital Market Assumptions'!$B$23*'Random Draws'!R549)</f>
        <v>1891.0597672910596</v>
      </c>
      <c r="T550" s="5">
        <f>BL550*EXP('Capital Market Assumptions'!$B$22+'Capital Market Assumptions'!$B$23*'Random Draws'!S549)</f>
        <v>2051.0006342703359</v>
      </c>
      <c r="U550" s="5">
        <f>BM550*EXP('Capital Market Assumptions'!$B$22+'Capital Market Assumptions'!$B$23*'Random Draws'!T549)</f>
        <v>2193.880388450481</v>
      </c>
      <c r="V550" s="5">
        <f>BN550*EXP('Capital Market Assumptions'!$B$22+'Capital Market Assumptions'!$B$23*'Random Draws'!U549)</f>
        <v>1868.1798783043339</v>
      </c>
      <c r="X550">
        <f t="shared" si="287"/>
        <v>4.2999999999999261E-2</v>
      </c>
      <c r="Y550">
        <f t="shared" si="288"/>
        <v>1.0600000000000023</v>
      </c>
      <c r="Z550">
        <f t="shared" si="289"/>
        <v>2.0930000000000035</v>
      </c>
      <c r="AA550">
        <f t="shared" si="290"/>
        <v>3.1530000000000058</v>
      </c>
      <c r="AB550">
        <f t="shared" si="291"/>
        <v>4.2659999999999911</v>
      </c>
      <c r="AC550">
        <f t="shared" si="292"/>
        <v>5.3020000000000067</v>
      </c>
      <c r="AD550">
        <f t="shared" si="293"/>
        <v>6.3569999999999993</v>
      </c>
      <c r="AE550">
        <f t="shared" si="294"/>
        <v>7.3900000000000006</v>
      </c>
      <c r="AF550">
        <f t="shared" si="295"/>
        <v>8.3549999999999898</v>
      </c>
      <c r="AG550">
        <f t="shared" si="296"/>
        <v>9.2480000000000047</v>
      </c>
      <c r="AH550">
        <v>9.9540000000000006</v>
      </c>
      <c r="AI550">
        <v>10.536</v>
      </c>
      <c r="AJ550">
        <v>11.061999999999999</v>
      </c>
      <c r="AK550">
        <v>11.587</v>
      </c>
      <c r="AL550">
        <v>12.256</v>
      </c>
      <c r="AM550">
        <v>12.815</v>
      </c>
      <c r="AN550">
        <v>13.287000000000001</v>
      </c>
      <c r="AO550">
        <v>13.785</v>
      </c>
      <c r="AP550">
        <v>14.218999999999999</v>
      </c>
      <c r="AQ550">
        <v>14.718999999999999</v>
      </c>
      <c r="AS550">
        <f t="shared" si="319"/>
        <v>471</v>
      </c>
      <c r="AT550">
        <f t="shared" si="319"/>
        <v>471</v>
      </c>
      <c r="AU550">
        <f t="shared" si="319"/>
        <v>471</v>
      </c>
      <c r="AV550" s="5">
        <f t="shared" si="297"/>
        <v>542.95967862990153</v>
      </c>
      <c r="AW550" s="5">
        <f t="shared" si="298"/>
        <v>651.66064324992954</v>
      </c>
      <c r="AX550" s="5">
        <f t="shared" si="299"/>
        <v>635.17888028856896</v>
      </c>
      <c r="AY550" s="5">
        <f t="shared" si="300"/>
        <v>796.88140783807296</v>
      </c>
      <c r="AZ550" s="5">
        <f t="shared" si="301"/>
        <v>862.12414280754263</v>
      </c>
      <c r="BA550" s="5">
        <f t="shared" si="302"/>
        <v>947.82346966930481</v>
      </c>
      <c r="BB550" s="5">
        <f t="shared" si="303"/>
        <v>1106.4886924313221</v>
      </c>
      <c r="BC550" s="5">
        <f t="shared" si="304"/>
        <v>1267.4753009863257</v>
      </c>
      <c r="BD550" s="5">
        <f t="shared" si="305"/>
        <v>1590.0220551148511</v>
      </c>
      <c r="BE550" s="5">
        <f t="shared" si="306"/>
        <v>1733.2073168123995</v>
      </c>
      <c r="BF550" s="5">
        <f t="shared" si="307"/>
        <v>1477.6693631542682</v>
      </c>
      <c r="BG550" s="5">
        <f t="shared" si="308"/>
        <v>1260.1405606685487</v>
      </c>
      <c r="BH550" s="5">
        <f t="shared" si="309"/>
        <v>1365.0264477920166</v>
      </c>
      <c r="BI550" s="5">
        <f t="shared" si="310"/>
        <v>1228.3082470624718</v>
      </c>
      <c r="BJ550" s="5">
        <f t="shared" si="311"/>
        <v>1450.5837573928002</v>
      </c>
      <c r="BK550" s="5">
        <f t="shared" si="312"/>
        <v>1540.2404469359169</v>
      </c>
      <c r="BL550" s="5">
        <f t="shared" si="313"/>
        <v>1877.7727672910596</v>
      </c>
      <c r="BM550" s="5">
        <f t="shared" si="314"/>
        <v>2037.2156342703358</v>
      </c>
      <c r="BN550" s="5">
        <f t="shared" si="315"/>
        <v>2179.6613884504809</v>
      </c>
      <c r="BO550" s="5">
        <f t="shared" si="316"/>
        <v>1853.4608783043338</v>
      </c>
    </row>
    <row r="551" spans="1:67" x14ac:dyDescent="0.3">
      <c r="A551">
        <f t="shared" si="317"/>
        <v>547</v>
      </c>
      <c r="B551">
        <f t="shared" si="286"/>
        <v>471</v>
      </c>
      <c r="C551" s="5">
        <f>AU551*EXP('Capital Market Assumptions'!$B$22+'Capital Market Assumptions'!$B$23*'Random Draws'!B550)</f>
        <v>492.28715312943052</v>
      </c>
      <c r="D551" s="5">
        <f>AV551*EXP('Capital Market Assumptions'!$B$22+'Capital Market Assumptions'!$B$23*'Random Draws'!C550)</f>
        <v>526.95501319973357</v>
      </c>
      <c r="E551" s="5">
        <f>AW551*EXP('Capital Market Assumptions'!$B$22+'Capital Market Assumptions'!$B$23*'Random Draws'!D550)</f>
        <v>467.36715882171319</v>
      </c>
      <c r="F551" s="5">
        <f>AX551*EXP('Capital Market Assumptions'!$B$22+'Capital Market Assumptions'!$B$23*'Random Draws'!E550)</f>
        <v>467.47121955053632</v>
      </c>
      <c r="G551" s="5">
        <f>AY551*EXP('Capital Market Assumptions'!$B$22+'Capital Market Assumptions'!$B$23*'Random Draws'!F550)</f>
        <v>467.31135204971332</v>
      </c>
      <c r="H551" s="5">
        <f>AZ551*EXP('Capital Market Assumptions'!$B$22+'Capital Market Assumptions'!$B$23*'Random Draws'!G550)</f>
        <v>423.9592752388287</v>
      </c>
      <c r="I551" s="5">
        <f>BA551*EXP('Capital Market Assumptions'!$B$22+'Capital Market Assumptions'!$B$23*'Random Draws'!H550)</f>
        <v>444.14442501601854</v>
      </c>
      <c r="J551" s="5">
        <f>BB551*EXP('Capital Market Assumptions'!$B$22+'Capital Market Assumptions'!$B$23*'Random Draws'!I550)</f>
        <v>534.96335914858525</v>
      </c>
      <c r="K551" s="5">
        <f>BC551*EXP('Capital Market Assumptions'!$B$22+'Capital Market Assumptions'!$B$23*'Random Draws'!J550)</f>
        <v>509.32242389113657</v>
      </c>
      <c r="L551" s="5">
        <f>BD551*EXP('Capital Market Assumptions'!$B$22+'Capital Market Assumptions'!$B$23*'Random Draws'!K550)</f>
        <v>595.26411275828571</v>
      </c>
      <c r="M551" s="5">
        <f>BE551*EXP('Capital Market Assumptions'!$B$22+'Capital Market Assumptions'!$B$23*'Random Draws'!L550)</f>
        <v>531.11189688533273</v>
      </c>
      <c r="N551" s="5">
        <f>BF551*EXP('Capital Market Assumptions'!$B$22+'Capital Market Assumptions'!$B$23*'Random Draws'!M550)</f>
        <v>613.53702569209815</v>
      </c>
      <c r="O551" s="5">
        <f>BG551*EXP('Capital Market Assumptions'!$B$22+'Capital Market Assumptions'!$B$23*'Random Draws'!N550)</f>
        <v>620.4465230864198</v>
      </c>
      <c r="P551" s="5">
        <f>BH551*EXP('Capital Market Assumptions'!$B$22+'Capital Market Assumptions'!$B$23*'Random Draws'!O550)</f>
        <v>712.18189861057124</v>
      </c>
      <c r="Q551" s="5">
        <f>BI551*EXP('Capital Market Assumptions'!$B$22+'Capital Market Assumptions'!$B$23*'Random Draws'!P550)</f>
        <v>634.6825458814335</v>
      </c>
      <c r="R551" s="5">
        <f>BJ551*EXP('Capital Market Assumptions'!$B$22+'Capital Market Assumptions'!$B$23*'Random Draws'!Q550)</f>
        <v>704.85144130035371</v>
      </c>
      <c r="S551" s="5">
        <f>BK551*EXP('Capital Market Assumptions'!$B$22+'Capital Market Assumptions'!$B$23*'Random Draws'!R550)</f>
        <v>712.51840253541536</v>
      </c>
      <c r="T551" s="5">
        <f>BL551*EXP('Capital Market Assumptions'!$B$22+'Capital Market Assumptions'!$B$23*'Random Draws'!S550)</f>
        <v>692.76812673048755</v>
      </c>
      <c r="U551" s="5">
        <f>BM551*EXP('Capital Market Assumptions'!$B$22+'Capital Market Assumptions'!$B$23*'Random Draws'!T550)</f>
        <v>839.21557615088796</v>
      </c>
      <c r="V551" s="5">
        <f>BN551*EXP('Capital Market Assumptions'!$B$22+'Capital Market Assumptions'!$B$23*'Random Draws'!U550)</f>
        <v>913.02331921628024</v>
      </c>
      <c r="X551">
        <f t="shared" si="287"/>
        <v>4.2999999999999261E-2</v>
      </c>
      <c r="Y551">
        <f t="shared" si="288"/>
        <v>1.0600000000000023</v>
      </c>
      <c r="Z551">
        <f t="shared" si="289"/>
        <v>2.0930000000000035</v>
      </c>
      <c r="AA551">
        <f t="shared" si="290"/>
        <v>3.1530000000000058</v>
      </c>
      <c r="AB551">
        <f t="shared" si="291"/>
        <v>4.2659999999999911</v>
      </c>
      <c r="AC551">
        <f t="shared" si="292"/>
        <v>5.3020000000000067</v>
      </c>
      <c r="AD551">
        <f t="shared" si="293"/>
        <v>6.3569999999999993</v>
      </c>
      <c r="AE551">
        <f t="shared" si="294"/>
        <v>7.3900000000000006</v>
      </c>
      <c r="AF551">
        <f t="shared" si="295"/>
        <v>8.3549999999999898</v>
      </c>
      <c r="AG551">
        <f t="shared" si="296"/>
        <v>9.2480000000000047</v>
      </c>
      <c r="AH551">
        <v>9.9540000000000006</v>
      </c>
      <c r="AI551">
        <v>10.536</v>
      </c>
      <c r="AJ551">
        <v>11.061999999999999</v>
      </c>
      <c r="AK551">
        <v>11.587</v>
      </c>
      <c r="AL551">
        <v>12.256</v>
      </c>
      <c r="AM551">
        <v>12.815</v>
      </c>
      <c r="AN551">
        <v>13.287000000000001</v>
      </c>
      <c r="AO551">
        <v>13.785</v>
      </c>
      <c r="AP551">
        <v>14.218999999999999</v>
      </c>
      <c r="AQ551">
        <v>14.718999999999999</v>
      </c>
      <c r="AS551">
        <f t="shared" si="319"/>
        <v>471</v>
      </c>
      <c r="AT551">
        <f t="shared" si="319"/>
        <v>471</v>
      </c>
      <c r="AU551">
        <f t="shared" si="319"/>
        <v>471</v>
      </c>
      <c r="AV551" s="5">
        <f t="shared" si="297"/>
        <v>492.24415312943052</v>
      </c>
      <c r="AW551" s="5">
        <f t="shared" si="298"/>
        <v>525.89501319973351</v>
      </c>
      <c r="AX551" s="5">
        <f t="shared" si="299"/>
        <v>465.27415882171317</v>
      </c>
      <c r="AY551" s="5">
        <f t="shared" si="300"/>
        <v>464.3182195505363</v>
      </c>
      <c r="AZ551" s="5">
        <f t="shared" si="301"/>
        <v>463.0453520497133</v>
      </c>
      <c r="BA551" s="5">
        <f t="shared" si="302"/>
        <v>418.65727523882867</v>
      </c>
      <c r="BB551" s="5">
        <f t="shared" si="303"/>
        <v>437.78742501601857</v>
      </c>
      <c r="BC551" s="5">
        <f t="shared" si="304"/>
        <v>527.57335914858527</v>
      </c>
      <c r="BD551" s="5">
        <f t="shared" si="305"/>
        <v>500.9674238911366</v>
      </c>
      <c r="BE551" s="5">
        <f t="shared" si="306"/>
        <v>586.01611275828566</v>
      </c>
      <c r="BF551" s="5">
        <f t="shared" si="307"/>
        <v>521.15789688533278</v>
      </c>
      <c r="BG551" s="5">
        <f t="shared" si="308"/>
        <v>603.00102569209821</v>
      </c>
      <c r="BH551" s="5">
        <f t="shared" si="309"/>
        <v>609.38452308641979</v>
      </c>
      <c r="BI551" s="5">
        <f t="shared" si="310"/>
        <v>700.59489861057125</v>
      </c>
      <c r="BJ551" s="5">
        <f t="shared" si="311"/>
        <v>622.42654588143353</v>
      </c>
      <c r="BK551" s="5">
        <f t="shared" si="312"/>
        <v>692.03644130035366</v>
      </c>
      <c r="BL551" s="5">
        <f t="shared" si="313"/>
        <v>699.23140253541533</v>
      </c>
      <c r="BM551" s="5">
        <f t="shared" si="314"/>
        <v>678.98312673048758</v>
      </c>
      <c r="BN551" s="5">
        <f t="shared" si="315"/>
        <v>824.9965761508879</v>
      </c>
      <c r="BO551" s="5">
        <f t="shared" si="316"/>
        <v>898.30431921628019</v>
      </c>
    </row>
    <row r="552" spans="1:67" x14ac:dyDescent="0.3">
      <c r="A552">
        <f t="shared" si="317"/>
        <v>548</v>
      </c>
      <c r="B552">
        <f t="shared" si="286"/>
        <v>471</v>
      </c>
      <c r="C552" s="5">
        <f>AU552*EXP('Capital Market Assumptions'!$B$22+'Capital Market Assumptions'!$B$23*'Random Draws'!B551)</f>
        <v>456.27148560174663</v>
      </c>
      <c r="D552" s="5">
        <f>AV552*EXP('Capital Market Assumptions'!$B$22+'Capital Market Assumptions'!$B$23*'Random Draws'!C551)</f>
        <v>477.36431172120001</v>
      </c>
      <c r="E552" s="5">
        <f>AW552*EXP('Capital Market Assumptions'!$B$22+'Capital Market Assumptions'!$B$23*'Random Draws'!D551)</f>
        <v>550.74008776463006</v>
      </c>
      <c r="F552" s="5">
        <f>AX552*EXP('Capital Market Assumptions'!$B$22+'Capital Market Assumptions'!$B$23*'Random Draws'!E551)</f>
        <v>529.9367163095535</v>
      </c>
      <c r="G552" s="5">
        <f>AY552*EXP('Capital Market Assumptions'!$B$22+'Capital Market Assumptions'!$B$23*'Random Draws'!F551)</f>
        <v>588.64504748828438</v>
      </c>
      <c r="H552" s="5">
        <f>AZ552*EXP('Capital Market Assumptions'!$B$22+'Capital Market Assumptions'!$B$23*'Random Draws'!G551)</f>
        <v>687.71314282063338</v>
      </c>
      <c r="I552" s="5">
        <f>BA552*EXP('Capital Market Assumptions'!$B$22+'Capital Market Assumptions'!$B$23*'Random Draws'!H551)</f>
        <v>723.92287121757204</v>
      </c>
      <c r="J552" s="5">
        <f>BB552*EXP('Capital Market Assumptions'!$B$22+'Capital Market Assumptions'!$B$23*'Random Draws'!I551)</f>
        <v>756.41989373219951</v>
      </c>
      <c r="K552" s="5">
        <f>BC552*EXP('Capital Market Assumptions'!$B$22+'Capital Market Assumptions'!$B$23*'Random Draws'!J551)</f>
        <v>697.24557960087168</v>
      </c>
      <c r="L552" s="5">
        <f>BD552*EXP('Capital Market Assumptions'!$B$22+'Capital Market Assumptions'!$B$23*'Random Draws'!K551)</f>
        <v>920.71553662014401</v>
      </c>
      <c r="M552" s="5">
        <f>BE552*EXP('Capital Market Assumptions'!$B$22+'Capital Market Assumptions'!$B$23*'Random Draws'!L551)</f>
        <v>996.91566916516899</v>
      </c>
      <c r="N552" s="5">
        <f>BF552*EXP('Capital Market Assumptions'!$B$22+'Capital Market Assumptions'!$B$23*'Random Draws'!M551)</f>
        <v>846.80133138372673</v>
      </c>
      <c r="O552" s="5">
        <f>BG552*EXP('Capital Market Assumptions'!$B$22+'Capital Market Assumptions'!$B$23*'Random Draws'!N551)</f>
        <v>762.0574975870976</v>
      </c>
      <c r="P552" s="5">
        <f>BH552*EXP('Capital Market Assumptions'!$B$22+'Capital Market Assumptions'!$B$23*'Random Draws'!O551)</f>
        <v>781.9181048181099</v>
      </c>
      <c r="Q552" s="5">
        <f>BI552*EXP('Capital Market Assumptions'!$B$22+'Capital Market Assumptions'!$B$23*'Random Draws'!P551)</f>
        <v>761.55450675929978</v>
      </c>
      <c r="R552" s="5">
        <f>BJ552*EXP('Capital Market Assumptions'!$B$22+'Capital Market Assumptions'!$B$23*'Random Draws'!Q551)</f>
        <v>1011.1218587193318</v>
      </c>
      <c r="S552" s="5">
        <f>BK552*EXP('Capital Market Assumptions'!$B$22+'Capital Market Assumptions'!$B$23*'Random Draws'!R551)</f>
        <v>928.01466515617869</v>
      </c>
      <c r="T552" s="5">
        <f>BL552*EXP('Capital Market Assumptions'!$B$22+'Capital Market Assumptions'!$B$23*'Random Draws'!S551)</f>
        <v>959.82153957952607</v>
      </c>
      <c r="U552" s="5">
        <f>BM552*EXP('Capital Market Assumptions'!$B$22+'Capital Market Assumptions'!$B$23*'Random Draws'!T551)</f>
        <v>1281.6555137181865</v>
      </c>
      <c r="V552" s="5">
        <f>BN552*EXP('Capital Market Assumptions'!$B$22+'Capital Market Assumptions'!$B$23*'Random Draws'!U551)</f>
        <v>1382.7492843169387</v>
      </c>
      <c r="X552">
        <f t="shared" si="287"/>
        <v>4.2999999999999261E-2</v>
      </c>
      <c r="Y552">
        <f t="shared" si="288"/>
        <v>1.0600000000000023</v>
      </c>
      <c r="Z552">
        <f t="shared" si="289"/>
        <v>2.0930000000000035</v>
      </c>
      <c r="AA552">
        <f t="shared" si="290"/>
        <v>3.1530000000000058</v>
      </c>
      <c r="AB552">
        <f t="shared" si="291"/>
        <v>4.2659999999999911</v>
      </c>
      <c r="AC552">
        <f t="shared" si="292"/>
        <v>5.3020000000000067</v>
      </c>
      <c r="AD552">
        <f t="shared" si="293"/>
        <v>6.3569999999999993</v>
      </c>
      <c r="AE552">
        <f t="shared" si="294"/>
        <v>7.3900000000000006</v>
      </c>
      <c r="AF552">
        <f t="shared" si="295"/>
        <v>8.3549999999999898</v>
      </c>
      <c r="AG552">
        <f t="shared" si="296"/>
        <v>9.2480000000000047</v>
      </c>
      <c r="AH552">
        <v>9.9540000000000006</v>
      </c>
      <c r="AI552">
        <v>10.536</v>
      </c>
      <c r="AJ552">
        <v>11.061999999999999</v>
      </c>
      <c r="AK552">
        <v>11.587</v>
      </c>
      <c r="AL552">
        <v>12.256</v>
      </c>
      <c r="AM552">
        <v>12.815</v>
      </c>
      <c r="AN552">
        <v>13.287000000000001</v>
      </c>
      <c r="AO552">
        <v>13.785</v>
      </c>
      <c r="AP552">
        <v>14.218999999999999</v>
      </c>
      <c r="AQ552">
        <v>14.718999999999999</v>
      </c>
      <c r="AS552">
        <f t="shared" si="319"/>
        <v>471</v>
      </c>
      <c r="AT552">
        <f t="shared" si="319"/>
        <v>471</v>
      </c>
      <c r="AU552">
        <f t="shared" si="319"/>
        <v>471</v>
      </c>
      <c r="AV552" s="5">
        <f t="shared" si="297"/>
        <v>456.22848560174663</v>
      </c>
      <c r="AW552" s="5">
        <f t="shared" si="298"/>
        <v>476.30431172120001</v>
      </c>
      <c r="AX552" s="5">
        <f t="shared" si="299"/>
        <v>548.6470877646301</v>
      </c>
      <c r="AY552" s="5">
        <f t="shared" si="300"/>
        <v>526.78371630955348</v>
      </c>
      <c r="AZ552" s="5">
        <f t="shared" si="301"/>
        <v>584.37904748828441</v>
      </c>
      <c r="BA552" s="5">
        <f t="shared" si="302"/>
        <v>682.41114282063336</v>
      </c>
      <c r="BB552" s="5">
        <f t="shared" si="303"/>
        <v>717.56587121757207</v>
      </c>
      <c r="BC552" s="5">
        <f t="shared" si="304"/>
        <v>749.02989373219953</v>
      </c>
      <c r="BD552" s="5">
        <f t="shared" si="305"/>
        <v>688.89057960087166</v>
      </c>
      <c r="BE552" s="5">
        <f t="shared" si="306"/>
        <v>911.46753662014396</v>
      </c>
      <c r="BF552" s="5">
        <f t="shared" si="307"/>
        <v>986.96166916516904</v>
      </c>
      <c r="BG552" s="5">
        <f t="shared" si="308"/>
        <v>836.26533138372679</v>
      </c>
      <c r="BH552" s="5">
        <f t="shared" si="309"/>
        <v>750.99549758709759</v>
      </c>
      <c r="BI552" s="5">
        <f t="shared" si="310"/>
        <v>770.33110481810991</v>
      </c>
      <c r="BJ552" s="5">
        <f t="shared" si="311"/>
        <v>749.29850675929981</v>
      </c>
      <c r="BK552" s="5">
        <f t="shared" si="312"/>
        <v>998.30685871933179</v>
      </c>
      <c r="BL552" s="5">
        <f t="shared" si="313"/>
        <v>914.72766515617866</v>
      </c>
      <c r="BM552" s="5">
        <f t="shared" si="314"/>
        <v>946.03653957952611</v>
      </c>
      <c r="BN552" s="5">
        <f t="shared" si="315"/>
        <v>1267.4365137181865</v>
      </c>
      <c r="BO552" s="5">
        <f t="shared" si="316"/>
        <v>1368.0302843169386</v>
      </c>
    </row>
    <row r="553" spans="1:67" x14ac:dyDescent="0.3">
      <c r="A553">
        <f t="shared" si="317"/>
        <v>549</v>
      </c>
      <c r="B553">
        <f t="shared" si="286"/>
        <v>471</v>
      </c>
      <c r="C553" s="5">
        <f>AU553*EXP('Capital Market Assumptions'!$B$22+'Capital Market Assumptions'!$B$23*'Random Draws'!B552)</f>
        <v>446.94556853703574</v>
      </c>
      <c r="D553" s="5">
        <f>AV553*EXP('Capital Market Assumptions'!$B$22+'Capital Market Assumptions'!$B$23*'Random Draws'!C552)</f>
        <v>441.52616937334409</v>
      </c>
      <c r="E553" s="5">
        <f>AW553*EXP('Capital Market Assumptions'!$B$22+'Capital Market Assumptions'!$B$23*'Random Draws'!D552)</f>
        <v>507.6942644484667</v>
      </c>
      <c r="F553" s="5">
        <f>AX553*EXP('Capital Market Assumptions'!$B$22+'Capital Market Assumptions'!$B$23*'Random Draws'!E552)</f>
        <v>560.95743549303825</v>
      </c>
      <c r="G553" s="5">
        <f>AY553*EXP('Capital Market Assumptions'!$B$22+'Capital Market Assumptions'!$B$23*'Random Draws'!F552)</f>
        <v>628.98198303499078</v>
      </c>
      <c r="H553" s="5">
        <f>AZ553*EXP('Capital Market Assumptions'!$B$22+'Capital Market Assumptions'!$B$23*'Random Draws'!G552)</f>
        <v>614.37000034754328</v>
      </c>
      <c r="I553" s="5">
        <f>BA553*EXP('Capital Market Assumptions'!$B$22+'Capital Market Assumptions'!$B$23*'Random Draws'!H552)</f>
        <v>619.06647500819827</v>
      </c>
      <c r="J553" s="5">
        <f>BB553*EXP('Capital Market Assumptions'!$B$22+'Capital Market Assumptions'!$B$23*'Random Draws'!I552)</f>
        <v>642.41187033787548</v>
      </c>
      <c r="K553" s="5">
        <f>BC553*EXP('Capital Market Assumptions'!$B$22+'Capital Market Assumptions'!$B$23*'Random Draws'!J552)</f>
        <v>564.77731191101668</v>
      </c>
      <c r="L553" s="5">
        <f>BD553*EXP('Capital Market Assumptions'!$B$22+'Capital Market Assumptions'!$B$23*'Random Draws'!K552)</f>
        <v>556.21323223136153</v>
      </c>
      <c r="M553" s="5">
        <f>BE553*EXP('Capital Market Assumptions'!$B$22+'Capital Market Assumptions'!$B$23*'Random Draws'!L552)</f>
        <v>502.57015588478708</v>
      </c>
      <c r="N553" s="5">
        <f>BF553*EXP('Capital Market Assumptions'!$B$22+'Capital Market Assumptions'!$B$23*'Random Draws'!M552)</f>
        <v>506.57007026956597</v>
      </c>
      <c r="O553" s="5">
        <f>BG553*EXP('Capital Market Assumptions'!$B$22+'Capital Market Assumptions'!$B$23*'Random Draws'!N552)</f>
        <v>465.42897100885784</v>
      </c>
      <c r="P553" s="5">
        <f>BH553*EXP('Capital Market Assumptions'!$B$22+'Capital Market Assumptions'!$B$23*'Random Draws'!O552)</f>
        <v>524.49864693325389</v>
      </c>
      <c r="Q553" s="5">
        <f>BI553*EXP('Capital Market Assumptions'!$B$22+'Capital Market Assumptions'!$B$23*'Random Draws'!P552)</f>
        <v>563.23474021669574</v>
      </c>
      <c r="R553" s="5">
        <f>BJ553*EXP('Capital Market Assumptions'!$B$22+'Capital Market Assumptions'!$B$23*'Random Draws'!Q552)</f>
        <v>579.85381908705756</v>
      </c>
      <c r="S553" s="5">
        <f>BK553*EXP('Capital Market Assumptions'!$B$22+'Capital Market Assumptions'!$B$23*'Random Draws'!R552)</f>
        <v>590.85536093471592</v>
      </c>
      <c r="T553" s="5">
        <f>BL553*EXP('Capital Market Assumptions'!$B$22+'Capital Market Assumptions'!$B$23*'Random Draws'!S552)</f>
        <v>612.87491859809518</v>
      </c>
      <c r="U553" s="5">
        <f>BM553*EXP('Capital Market Assumptions'!$B$22+'Capital Market Assumptions'!$B$23*'Random Draws'!T552)</f>
        <v>623.6968375535007</v>
      </c>
      <c r="V553" s="5">
        <f>BN553*EXP('Capital Market Assumptions'!$B$22+'Capital Market Assumptions'!$B$23*'Random Draws'!U552)</f>
        <v>612.47507832790131</v>
      </c>
      <c r="X553">
        <f t="shared" si="287"/>
        <v>4.2999999999999261E-2</v>
      </c>
      <c r="Y553">
        <f t="shared" si="288"/>
        <v>1.0600000000000023</v>
      </c>
      <c r="Z553">
        <f t="shared" si="289"/>
        <v>2.0930000000000035</v>
      </c>
      <c r="AA553">
        <f t="shared" si="290"/>
        <v>3.1530000000000058</v>
      </c>
      <c r="AB553">
        <f t="shared" si="291"/>
        <v>4.2659999999999911</v>
      </c>
      <c r="AC553">
        <f t="shared" si="292"/>
        <v>5.3020000000000067</v>
      </c>
      <c r="AD553">
        <f t="shared" si="293"/>
        <v>6.3569999999999993</v>
      </c>
      <c r="AE553">
        <f t="shared" si="294"/>
        <v>7.3900000000000006</v>
      </c>
      <c r="AF553">
        <f t="shared" si="295"/>
        <v>8.3549999999999898</v>
      </c>
      <c r="AG553">
        <f t="shared" si="296"/>
        <v>9.2480000000000047</v>
      </c>
      <c r="AH553">
        <v>9.9540000000000006</v>
      </c>
      <c r="AI553">
        <v>10.536</v>
      </c>
      <c r="AJ553">
        <v>11.061999999999999</v>
      </c>
      <c r="AK553">
        <v>11.587</v>
      </c>
      <c r="AL553">
        <v>12.256</v>
      </c>
      <c r="AM553">
        <v>12.815</v>
      </c>
      <c r="AN553">
        <v>13.287000000000001</v>
      </c>
      <c r="AO553">
        <v>13.785</v>
      </c>
      <c r="AP553">
        <v>14.218999999999999</v>
      </c>
      <c r="AQ553">
        <v>14.718999999999999</v>
      </c>
      <c r="AS553">
        <f t="shared" si="319"/>
        <v>471</v>
      </c>
      <c r="AT553">
        <f t="shared" si="319"/>
        <v>471</v>
      </c>
      <c r="AU553">
        <f t="shared" si="319"/>
        <v>471</v>
      </c>
      <c r="AV553" s="5">
        <f t="shared" si="297"/>
        <v>446.90256853703573</v>
      </c>
      <c r="AW553" s="5">
        <f t="shared" si="298"/>
        <v>440.46616937334409</v>
      </c>
      <c r="AX553" s="5">
        <f t="shared" si="299"/>
        <v>505.60126444846668</v>
      </c>
      <c r="AY553" s="5">
        <f t="shared" si="300"/>
        <v>557.80443549303823</v>
      </c>
      <c r="AZ553" s="5">
        <f t="shared" si="301"/>
        <v>624.71598303499081</v>
      </c>
      <c r="BA553" s="5">
        <f t="shared" si="302"/>
        <v>609.06800034754326</v>
      </c>
      <c r="BB553" s="5">
        <f t="shared" si="303"/>
        <v>612.7094750081983</v>
      </c>
      <c r="BC553" s="5">
        <f t="shared" si="304"/>
        <v>635.0218703378755</v>
      </c>
      <c r="BD553" s="5">
        <f t="shared" si="305"/>
        <v>556.42231191101666</v>
      </c>
      <c r="BE553" s="5">
        <f t="shared" si="306"/>
        <v>546.96523223136148</v>
      </c>
      <c r="BF553" s="5">
        <f t="shared" si="307"/>
        <v>492.61615588478708</v>
      </c>
      <c r="BG553" s="5">
        <f t="shared" si="308"/>
        <v>496.03407026956597</v>
      </c>
      <c r="BH553" s="5">
        <f t="shared" si="309"/>
        <v>454.36697100885783</v>
      </c>
      <c r="BI553" s="5">
        <f t="shared" si="310"/>
        <v>512.91164693325391</v>
      </c>
      <c r="BJ553" s="5">
        <f t="shared" si="311"/>
        <v>550.97874021669577</v>
      </c>
      <c r="BK553" s="5">
        <f t="shared" si="312"/>
        <v>567.0388190870575</v>
      </c>
      <c r="BL553" s="5">
        <f t="shared" si="313"/>
        <v>577.56836093471588</v>
      </c>
      <c r="BM553" s="5">
        <f t="shared" si="314"/>
        <v>599.08991859809521</v>
      </c>
      <c r="BN553" s="5">
        <f t="shared" si="315"/>
        <v>609.47783755350065</v>
      </c>
      <c r="BO553" s="5">
        <f t="shared" si="316"/>
        <v>597.75607832790126</v>
      </c>
    </row>
    <row r="554" spans="1:67" x14ac:dyDescent="0.3">
      <c r="A554">
        <f t="shared" si="317"/>
        <v>550</v>
      </c>
      <c r="B554">
        <f t="shared" si="286"/>
        <v>471</v>
      </c>
      <c r="C554" s="5">
        <f>AU554*EXP('Capital Market Assumptions'!$B$22+'Capital Market Assumptions'!$B$23*'Random Draws'!B553)</f>
        <v>489.0285944818541</v>
      </c>
      <c r="D554" s="5">
        <f>AV554*EXP('Capital Market Assumptions'!$B$22+'Capital Market Assumptions'!$B$23*'Random Draws'!C553)</f>
        <v>487.15288825071747</v>
      </c>
      <c r="E554" s="5">
        <f>AW554*EXP('Capital Market Assumptions'!$B$22+'Capital Market Assumptions'!$B$23*'Random Draws'!D553)</f>
        <v>568.9381691300805</v>
      </c>
      <c r="F554" s="5">
        <f>AX554*EXP('Capital Market Assumptions'!$B$22+'Capital Market Assumptions'!$B$23*'Random Draws'!E553)</f>
        <v>648.17581090416434</v>
      </c>
      <c r="G554" s="5">
        <f>AY554*EXP('Capital Market Assumptions'!$B$22+'Capital Market Assumptions'!$B$23*'Random Draws'!F553)</f>
        <v>703.99274799154648</v>
      </c>
      <c r="H554" s="5">
        <f>AZ554*EXP('Capital Market Assumptions'!$B$22+'Capital Market Assumptions'!$B$23*'Random Draws'!G553)</f>
        <v>768.23996880995981</v>
      </c>
      <c r="I554" s="5">
        <f>BA554*EXP('Capital Market Assumptions'!$B$22+'Capital Market Assumptions'!$B$23*'Random Draws'!H553)</f>
        <v>929.54436876544764</v>
      </c>
      <c r="J554" s="5">
        <f>BB554*EXP('Capital Market Assumptions'!$B$22+'Capital Market Assumptions'!$B$23*'Random Draws'!I553)</f>
        <v>797.00020939302556</v>
      </c>
      <c r="K554" s="5">
        <f>BC554*EXP('Capital Market Assumptions'!$B$22+'Capital Market Assumptions'!$B$23*'Random Draws'!J553)</f>
        <v>890.29425874333356</v>
      </c>
      <c r="L554" s="5">
        <f>BD554*EXP('Capital Market Assumptions'!$B$22+'Capital Market Assumptions'!$B$23*'Random Draws'!K553)</f>
        <v>933.47273682119317</v>
      </c>
      <c r="M554" s="5">
        <f>BE554*EXP('Capital Market Assumptions'!$B$22+'Capital Market Assumptions'!$B$23*'Random Draws'!L553)</f>
        <v>900.88877936066376</v>
      </c>
      <c r="N554" s="5">
        <f>BF554*EXP('Capital Market Assumptions'!$B$22+'Capital Market Assumptions'!$B$23*'Random Draws'!M553)</f>
        <v>870.45150408382494</v>
      </c>
      <c r="O554" s="5">
        <f>BG554*EXP('Capital Market Assumptions'!$B$22+'Capital Market Assumptions'!$B$23*'Random Draws'!N553)</f>
        <v>941.62036512408145</v>
      </c>
      <c r="P554" s="5">
        <f>BH554*EXP('Capital Market Assumptions'!$B$22+'Capital Market Assumptions'!$B$23*'Random Draws'!O553)</f>
        <v>1000.6551426068708</v>
      </c>
      <c r="Q554" s="5">
        <f>BI554*EXP('Capital Market Assumptions'!$B$22+'Capital Market Assumptions'!$B$23*'Random Draws'!P553)</f>
        <v>1101.3946671540473</v>
      </c>
      <c r="R554" s="5">
        <f>BJ554*EXP('Capital Market Assumptions'!$B$22+'Capital Market Assumptions'!$B$23*'Random Draws'!Q553)</f>
        <v>975.13649182024744</v>
      </c>
      <c r="S554" s="5">
        <f>BK554*EXP('Capital Market Assumptions'!$B$22+'Capital Market Assumptions'!$B$23*'Random Draws'!R553)</f>
        <v>1086.5340748312356</v>
      </c>
      <c r="T554" s="5">
        <f>BL554*EXP('Capital Market Assumptions'!$B$22+'Capital Market Assumptions'!$B$23*'Random Draws'!S553)</f>
        <v>1342.589357086413</v>
      </c>
      <c r="U554" s="5">
        <f>BM554*EXP('Capital Market Assumptions'!$B$22+'Capital Market Assumptions'!$B$23*'Random Draws'!T553)</f>
        <v>1580.1750444524816</v>
      </c>
      <c r="V554" s="5">
        <f>BN554*EXP('Capital Market Assumptions'!$B$22+'Capital Market Assumptions'!$B$23*'Random Draws'!U553)</f>
        <v>1745.3606593902518</v>
      </c>
      <c r="X554">
        <f t="shared" si="287"/>
        <v>4.2999999999999261E-2</v>
      </c>
      <c r="Y554">
        <f t="shared" si="288"/>
        <v>1.0600000000000023</v>
      </c>
      <c r="Z554">
        <f t="shared" si="289"/>
        <v>2.0930000000000035</v>
      </c>
      <c r="AA554">
        <f t="shared" si="290"/>
        <v>3.1530000000000058</v>
      </c>
      <c r="AB554">
        <f t="shared" si="291"/>
        <v>4.2659999999999911</v>
      </c>
      <c r="AC554">
        <f t="shared" si="292"/>
        <v>5.3020000000000067</v>
      </c>
      <c r="AD554">
        <f t="shared" si="293"/>
        <v>6.3569999999999993</v>
      </c>
      <c r="AE554">
        <f t="shared" si="294"/>
        <v>7.3900000000000006</v>
      </c>
      <c r="AF554">
        <f t="shared" si="295"/>
        <v>8.3549999999999898</v>
      </c>
      <c r="AG554">
        <f t="shared" si="296"/>
        <v>9.2480000000000047</v>
      </c>
      <c r="AH554">
        <v>9.9540000000000006</v>
      </c>
      <c r="AI554">
        <v>10.536</v>
      </c>
      <c r="AJ554">
        <v>11.061999999999999</v>
      </c>
      <c r="AK554">
        <v>11.587</v>
      </c>
      <c r="AL554">
        <v>12.256</v>
      </c>
      <c r="AM554">
        <v>12.815</v>
      </c>
      <c r="AN554">
        <v>13.287000000000001</v>
      </c>
      <c r="AO554">
        <v>13.785</v>
      </c>
      <c r="AP554">
        <v>14.218999999999999</v>
      </c>
      <c r="AQ554">
        <v>14.718999999999999</v>
      </c>
      <c r="AS554">
        <f t="shared" si="319"/>
        <v>471</v>
      </c>
      <c r="AT554">
        <f t="shared" si="319"/>
        <v>471</v>
      </c>
      <c r="AU554">
        <f t="shared" si="319"/>
        <v>471</v>
      </c>
      <c r="AV554" s="5">
        <f t="shared" si="297"/>
        <v>488.98559448185409</v>
      </c>
      <c r="AW554" s="5">
        <f t="shared" si="298"/>
        <v>486.09288825071746</v>
      </c>
      <c r="AX554" s="5">
        <f t="shared" si="299"/>
        <v>566.84516913008054</v>
      </c>
      <c r="AY554" s="5">
        <f t="shared" si="300"/>
        <v>645.02281090416432</v>
      </c>
      <c r="AZ554" s="5">
        <f t="shared" si="301"/>
        <v>699.72674799154652</v>
      </c>
      <c r="BA554" s="5">
        <f t="shared" si="302"/>
        <v>762.93796880995978</v>
      </c>
      <c r="BB554" s="5">
        <f t="shared" si="303"/>
        <v>923.18736876544767</v>
      </c>
      <c r="BC554" s="5">
        <f t="shared" si="304"/>
        <v>789.61020939302557</v>
      </c>
      <c r="BD554" s="5">
        <f t="shared" si="305"/>
        <v>881.93925874333354</v>
      </c>
      <c r="BE554" s="5">
        <f t="shared" si="306"/>
        <v>924.22473682119312</v>
      </c>
      <c r="BF554" s="5">
        <f t="shared" si="307"/>
        <v>890.93477936066381</v>
      </c>
      <c r="BG554" s="5">
        <f t="shared" si="308"/>
        <v>859.915504083825</v>
      </c>
      <c r="BH554" s="5">
        <f t="shared" si="309"/>
        <v>930.55836512408143</v>
      </c>
      <c r="BI554" s="5">
        <f t="shared" si="310"/>
        <v>989.06814260687077</v>
      </c>
      <c r="BJ554" s="5">
        <f t="shared" si="311"/>
        <v>1089.1386671540472</v>
      </c>
      <c r="BK554" s="5">
        <f t="shared" si="312"/>
        <v>962.32149182024739</v>
      </c>
      <c r="BL554" s="5">
        <f t="shared" si="313"/>
        <v>1073.2470748312355</v>
      </c>
      <c r="BM554" s="5">
        <f t="shared" si="314"/>
        <v>1328.8043570864129</v>
      </c>
      <c r="BN554" s="5">
        <f t="shared" si="315"/>
        <v>1565.9560444524816</v>
      </c>
      <c r="BO554" s="5">
        <f t="shared" si="316"/>
        <v>1730.6416593902518</v>
      </c>
    </row>
    <row r="555" spans="1:67" x14ac:dyDescent="0.3">
      <c r="A555">
        <f t="shared" si="317"/>
        <v>551</v>
      </c>
      <c r="B555">
        <f t="shared" si="286"/>
        <v>471</v>
      </c>
      <c r="C555" s="5">
        <f>AU555*EXP('Capital Market Assumptions'!$B$22+'Capital Market Assumptions'!$B$23*'Random Draws'!B554)</f>
        <v>479.55414527559117</v>
      </c>
      <c r="D555" s="5">
        <f>AV555*EXP('Capital Market Assumptions'!$B$22+'Capital Market Assumptions'!$B$23*'Random Draws'!C554)</f>
        <v>542.22724384383764</v>
      </c>
      <c r="E555" s="5">
        <f>AW555*EXP('Capital Market Assumptions'!$B$22+'Capital Market Assumptions'!$B$23*'Random Draws'!D554)</f>
        <v>638.78863570028238</v>
      </c>
      <c r="F555" s="5">
        <f>AX555*EXP('Capital Market Assumptions'!$B$22+'Capital Market Assumptions'!$B$23*'Random Draws'!E554)</f>
        <v>694.45035157605798</v>
      </c>
      <c r="G555" s="5">
        <f>AY555*EXP('Capital Market Assumptions'!$B$22+'Capital Market Assumptions'!$B$23*'Random Draws'!F554)</f>
        <v>744.33470023199163</v>
      </c>
      <c r="H555" s="5">
        <f>AZ555*EXP('Capital Market Assumptions'!$B$22+'Capital Market Assumptions'!$B$23*'Random Draws'!G554)</f>
        <v>853.75704574328711</v>
      </c>
      <c r="I555" s="5">
        <f>BA555*EXP('Capital Market Assumptions'!$B$22+'Capital Market Assumptions'!$B$23*'Random Draws'!H554)</f>
        <v>826.01406194692197</v>
      </c>
      <c r="J555" s="5">
        <f>BB555*EXP('Capital Market Assumptions'!$B$22+'Capital Market Assumptions'!$B$23*'Random Draws'!I554)</f>
        <v>963.41292738970515</v>
      </c>
      <c r="K555" s="5">
        <f>BC555*EXP('Capital Market Assumptions'!$B$22+'Capital Market Assumptions'!$B$23*'Random Draws'!J554)</f>
        <v>1012.2927594361004</v>
      </c>
      <c r="L555" s="5">
        <f>BD555*EXP('Capital Market Assumptions'!$B$22+'Capital Market Assumptions'!$B$23*'Random Draws'!K554)</f>
        <v>1024.0007299903475</v>
      </c>
      <c r="M555" s="5">
        <f>BE555*EXP('Capital Market Assumptions'!$B$22+'Capital Market Assumptions'!$B$23*'Random Draws'!L554)</f>
        <v>992.27743756116456</v>
      </c>
      <c r="N555" s="5">
        <f>BF555*EXP('Capital Market Assumptions'!$B$22+'Capital Market Assumptions'!$B$23*'Random Draws'!M554)</f>
        <v>1097.8953395219451</v>
      </c>
      <c r="O555" s="5">
        <f>BG555*EXP('Capital Market Assumptions'!$B$22+'Capital Market Assumptions'!$B$23*'Random Draws'!N554)</f>
        <v>1180.0658046214421</v>
      </c>
      <c r="P555" s="5">
        <f>BH555*EXP('Capital Market Assumptions'!$B$22+'Capital Market Assumptions'!$B$23*'Random Draws'!O554)</f>
        <v>1286.5949621204295</v>
      </c>
      <c r="Q555" s="5">
        <f>BI555*EXP('Capital Market Assumptions'!$B$22+'Capital Market Assumptions'!$B$23*'Random Draws'!P554)</f>
        <v>1285.2901664693452</v>
      </c>
      <c r="R555" s="5">
        <f>BJ555*EXP('Capital Market Assumptions'!$B$22+'Capital Market Assumptions'!$B$23*'Random Draws'!Q554)</f>
        <v>1620.94075550461</v>
      </c>
      <c r="S555" s="5">
        <f>BK555*EXP('Capital Market Assumptions'!$B$22+'Capital Market Assumptions'!$B$23*'Random Draws'!R554)</f>
        <v>1371.7436281616344</v>
      </c>
      <c r="T555" s="5">
        <f>BL555*EXP('Capital Market Assumptions'!$B$22+'Capital Market Assumptions'!$B$23*'Random Draws'!S554)</f>
        <v>1344.2089959041691</v>
      </c>
      <c r="U555" s="5">
        <f>BM555*EXP('Capital Market Assumptions'!$B$22+'Capital Market Assumptions'!$B$23*'Random Draws'!T554)</f>
        <v>1404.8924121395485</v>
      </c>
      <c r="V555" s="5">
        <f>BN555*EXP('Capital Market Assumptions'!$B$22+'Capital Market Assumptions'!$B$23*'Random Draws'!U554)</f>
        <v>1488.9289876414205</v>
      </c>
      <c r="X555">
        <f t="shared" si="287"/>
        <v>4.2999999999999261E-2</v>
      </c>
      <c r="Y555">
        <f t="shared" si="288"/>
        <v>1.0600000000000023</v>
      </c>
      <c r="Z555">
        <f t="shared" si="289"/>
        <v>2.0930000000000035</v>
      </c>
      <c r="AA555">
        <f t="shared" si="290"/>
        <v>3.1530000000000058</v>
      </c>
      <c r="AB555">
        <f t="shared" si="291"/>
        <v>4.2659999999999911</v>
      </c>
      <c r="AC555">
        <f t="shared" si="292"/>
        <v>5.3020000000000067</v>
      </c>
      <c r="AD555">
        <f t="shared" si="293"/>
        <v>6.3569999999999993</v>
      </c>
      <c r="AE555">
        <f t="shared" si="294"/>
        <v>7.3900000000000006</v>
      </c>
      <c r="AF555">
        <f t="shared" si="295"/>
        <v>8.3549999999999898</v>
      </c>
      <c r="AG555">
        <f t="shared" si="296"/>
        <v>9.2480000000000047</v>
      </c>
      <c r="AH555">
        <v>9.9540000000000006</v>
      </c>
      <c r="AI555">
        <v>10.536</v>
      </c>
      <c r="AJ555">
        <v>11.061999999999999</v>
      </c>
      <c r="AK555">
        <v>11.587</v>
      </c>
      <c r="AL555">
        <v>12.256</v>
      </c>
      <c r="AM555">
        <v>12.815</v>
      </c>
      <c r="AN555">
        <v>13.287000000000001</v>
      </c>
      <c r="AO555">
        <v>13.785</v>
      </c>
      <c r="AP555">
        <v>14.218999999999999</v>
      </c>
      <c r="AQ555">
        <v>14.718999999999999</v>
      </c>
      <c r="AS555">
        <f t="shared" si="319"/>
        <v>471</v>
      </c>
      <c r="AT555">
        <f t="shared" si="319"/>
        <v>471</v>
      </c>
      <c r="AU555">
        <f t="shared" si="319"/>
        <v>471</v>
      </c>
      <c r="AV555" s="5">
        <f t="shared" si="297"/>
        <v>479.51114527559116</v>
      </c>
      <c r="AW555" s="5">
        <f t="shared" si="298"/>
        <v>541.1672438438377</v>
      </c>
      <c r="AX555" s="5">
        <f t="shared" si="299"/>
        <v>636.69563570028242</v>
      </c>
      <c r="AY555" s="5">
        <f t="shared" si="300"/>
        <v>691.29735157605796</v>
      </c>
      <c r="AZ555" s="5">
        <f t="shared" si="301"/>
        <v>740.06870023199167</v>
      </c>
      <c r="BA555" s="5">
        <f t="shared" si="302"/>
        <v>848.45504574328709</v>
      </c>
      <c r="BB555" s="5">
        <f t="shared" si="303"/>
        <v>819.657061946922</v>
      </c>
      <c r="BC555" s="5">
        <f t="shared" si="304"/>
        <v>956.02292738970516</v>
      </c>
      <c r="BD555" s="5">
        <f t="shared" si="305"/>
        <v>1003.9377594361004</v>
      </c>
      <c r="BE555" s="5">
        <f t="shared" si="306"/>
        <v>1014.7527299903475</v>
      </c>
      <c r="BF555" s="5">
        <f t="shared" si="307"/>
        <v>982.32343756116461</v>
      </c>
      <c r="BG555" s="5">
        <f t="shared" si="308"/>
        <v>1087.359339521945</v>
      </c>
      <c r="BH555" s="5">
        <f t="shared" si="309"/>
        <v>1169.0038046214422</v>
      </c>
      <c r="BI555" s="5">
        <f t="shared" si="310"/>
        <v>1275.0079621204295</v>
      </c>
      <c r="BJ555" s="5">
        <f t="shared" si="311"/>
        <v>1273.0341664693451</v>
      </c>
      <c r="BK555" s="5">
        <f t="shared" si="312"/>
        <v>1608.12575550461</v>
      </c>
      <c r="BL555" s="5">
        <f t="shared" si="313"/>
        <v>1358.4566281616344</v>
      </c>
      <c r="BM555" s="5">
        <f t="shared" si="314"/>
        <v>1330.423995904169</v>
      </c>
      <c r="BN555" s="5">
        <f t="shared" si="315"/>
        <v>1390.6734121395484</v>
      </c>
      <c r="BO555" s="5">
        <f t="shared" si="316"/>
        <v>1474.2099876414204</v>
      </c>
    </row>
    <row r="556" spans="1:67" x14ac:dyDescent="0.3">
      <c r="A556">
        <f t="shared" si="317"/>
        <v>552</v>
      </c>
      <c r="B556">
        <f t="shared" si="286"/>
        <v>471</v>
      </c>
      <c r="C556" s="5">
        <f>AU556*EXP('Capital Market Assumptions'!$B$22+'Capital Market Assumptions'!$B$23*'Random Draws'!B555)</f>
        <v>481.20186574269138</v>
      </c>
      <c r="D556" s="5">
        <f>AV556*EXP('Capital Market Assumptions'!$B$22+'Capital Market Assumptions'!$B$23*'Random Draws'!C555)</f>
        <v>563.09357202431056</v>
      </c>
      <c r="E556" s="5">
        <f>AW556*EXP('Capital Market Assumptions'!$B$22+'Capital Market Assumptions'!$B$23*'Random Draws'!D555)</f>
        <v>568.97126090143922</v>
      </c>
      <c r="F556" s="5">
        <f>AX556*EXP('Capital Market Assumptions'!$B$22+'Capital Market Assumptions'!$B$23*'Random Draws'!E555)</f>
        <v>661.44666760698078</v>
      </c>
      <c r="G556" s="5">
        <f>AY556*EXP('Capital Market Assumptions'!$B$22+'Capital Market Assumptions'!$B$23*'Random Draws'!F555)</f>
        <v>620.13705072844959</v>
      </c>
      <c r="H556" s="5">
        <f>AZ556*EXP('Capital Market Assumptions'!$B$22+'Capital Market Assumptions'!$B$23*'Random Draws'!G555)</f>
        <v>746.72849840531546</v>
      </c>
      <c r="I556" s="5">
        <f>BA556*EXP('Capital Market Assumptions'!$B$22+'Capital Market Assumptions'!$B$23*'Random Draws'!H555)</f>
        <v>961.32023337115686</v>
      </c>
      <c r="J556" s="5">
        <f>BB556*EXP('Capital Market Assumptions'!$B$22+'Capital Market Assumptions'!$B$23*'Random Draws'!I555)</f>
        <v>1168.7956390590552</v>
      </c>
      <c r="K556" s="5">
        <f>BC556*EXP('Capital Market Assumptions'!$B$22+'Capital Market Assumptions'!$B$23*'Random Draws'!J555)</f>
        <v>1119.8442835348217</v>
      </c>
      <c r="L556" s="5">
        <f>BD556*EXP('Capital Market Assumptions'!$B$22+'Capital Market Assumptions'!$B$23*'Random Draws'!K555)</f>
        <v>1257.6576366002143</v>
      </c>
      <c r="M556" s="5">
        <f>BE556*EXP('Capital Market Assumptions'!$B$22+'Capital Market Assumptions'!$B$23*'Random Draws'!L555)</f>
        <v>971.04885820442075</v>
      </c>
      <c r="N556" s="5">
        <f>BF556*EXP('Capital Market Assumptions'!$B$22+'Capital Market Assumptions'!$B$23*'Random Draws'!M555)</f>
        <v>955.89159880946079</v>
      </c>
      <c r="O556" s="5">
        <f>BG556*EXP('Capital Market Assumptions'!$B$22+'Capital Market Assumptions'!$B$23*'Random Draws'!N555)</f>
        <v>1046.509340660542</v>
      </c>
      <c r="P556" s="5">
        <f>BH556*EXP('Capital Market Assumptions'!$B$22+'Capital Market Assumptions'!$B$23*'Random Draws'!O555)</f>
        <v>1054.6530657148717</v>
      </c>
      <c r="Q556" s="5">
        <f>BI556*EXP('Capital Market Assumptions'!$B$22+'Capital Market Assumptions'!$B$23*'Random Draws'!P555)</f>
        <v>1285.4824977750725</v>
      </c>
      <c r="R556" s="5">
        <f>BJ556*EXP('Capital Market Assumptions'!$B$22+'Capital Market Assumptions'!$B$23*'Random Draws'!Q555)</f>
        <v>1294.1656565950652</v>
      </c>
      <c r="S556" s="5">
        <f>BK556*EXP('Capital Market Assumptions'!$B$22+'Capital Market Assumptions'!$B$23*'Random Draws'!R555)</f>
        <v>1452.3148958621307</v>
      </c>
      <c r="T556" s="5">
        <f>BL556*EXP('Capital Market Assumptions'!$B$22+'Capital Market Assumptions'!$B$23*'Random Draws'!S555)</f>
        <v>1705.140241844339</v>
      </c>
      <c r="U556" s="5">
        <f>BM556*EXP('Capital Market Assumptions'!$B$22+'Capital Market Assumptions'!$B$23*'Random Draws'!T555)</f>
        <v>1778.9467300564672</v>
      </c>
      <c r="V556" s="5">
        <f>BN556*EXP('Capital Market Assumptions'!$B$22+'Capital Market Assumptions'!$B$23*'Random Draws'!U555)</f>
        <v>1906.9708562836672</v>
      </c>
      <c r="X556">
        <f t="shared" si="287"/>
        <v>4.2999999999999261E-2</v>
      </c>
      <c r="Y556">
        <f t="shared" si="288"/>
        <v>1.0600000000000023</v>
      </c>
      <c r="Z556">
        <f t="shared" si="289"/>
        <v>2.0930000000000035</v>
      </c>
      <c r="AA556">
        <f t="shared" si="290"/>
        <v>3.1530000000000058</v>
      </c>
      <c r="AB556">
        <f t="shared" si="291"/>
        <v>4.2659999999999911</v>
      </c>
      <c r="AC556">
        <f t="shared" si="292"/>
        <v>5.3020000000000067</v>
      </c>
      <c r="AD556">
        <f t="shared" si="293"/>
        <v>6.3569999999999993</v>
      </c>
      <c r="AE556">
        <f t="shared" si="294"/>
        <v>7.3900000000000006</v>
      </c>
      <c r="AF556">
        <f t="shared" si="295"/>
        <v>8.3549999999999898</v>
      </c>
      <c r="AG556">
        <f t="shared" si="296"/>
        <v>9.2480000000000047</v>
      </c>
      <c r="AH556">
        <v>9.9540000000000006</v>
      </c>
      <c r="AI556">
        <v>10.536</v>
      </c>
      <c r="AJ556">
        <v>11.061999999999999</v>
      </c>
      <c r="AK556">
        <v>11.587</v>
      </c>
      <c r="AL556">
        <v>12.256</v>
      </c>
      <c r="AM556">
        <v>12.815</v>
      </c>
      <c r="AN556">
        <v>13.287000000000001</v>
      </c>
      <c r="AO556">
        <v>13.785</v>
      </c>
      <c r="AP556">
        <v>14.218999999999999</v>
      </c>
      <c r="AQ556">
        <v>14.718999999999999</v>
      </c>
      <c r="AS556">
        <f t="shared" si="319"/>
        <v>471</v>
      </c>
      <c r="AT556">
        <f t="shared" si="319"/>
        <v>471</v>
      </c>
      <c r="AU556">
        <f t="shared" si="319"/>
        <v>471</v>
      </c>
      <c r="AV556" s="5">
        <f t="shared" si="297"/>
        <v>481.15886574269138</v>
      </c>
      <c r="AW556" s="5">
        <f t="shared" si="298"/>
        <v>562.03357202431062</v>
      </c>
      <c r="AX556" s="5">
        <f t="shared" si="299"/>
        <v>566.87826090143926</v>
      </c>
      <c r="AY556" s="5">
        <f t="shared" si="300"/>
        <v>658.29366760698076</v>
      </c>
      <c r="AZ556" s="5">
        <f t="shared" si="301"/>
        <v>615.87105072844963</v>
      </c>
      <c r="BA556" s="5">
        <f t="shared" si="302"/>
        <v>741.42649840531544</v>
      </c>
      <c r="BB556" s="5">
        <f t="shared" si="303"/>
        <v>954.96323337115689</v>
      </c>
      <c r="BC556" s="5">
        <f t="shared" si="304"/>
        <v>1161.4056390590551</v>
      </c>
      <c r="BD556" s="5">
        <f t="shared" si="305"/>
        <v>1111.4892835348217</v>
      </c>
      <c r="BE556" s="5">
        <f t="shared" si="306"/>
        <v>1248.4096366002143</v>
      </c>
      <c r="BF556" s="5">
        <f t="shared" si="307"/>
        <v>961.0948582044208</v>
      </c>
      <c r="BG556" s="5">
        <f t="shared" si="308"/>
        <v>945.35559880946084</v>
      </c>
      <c r="BH556" s="5">
        <f t="shared" si="309"/>
        <v>1035.4473406605421</v>
      </c>
      <c r="BI556" s="5">
        <f t="shared" si="310"/>
        <v>1043.0660657148717</v>
      </c>
      <c r="BJ556" s="5">
        <f t="shared" si="311"/>
        <v>1273.2264977750724</v>
      </c>
      <c r="BK556" s="5">
        <f t="shared" si="312"/>
        <v>1281.3506565950652</v>
      </c>
      <c r="BL556" s="5">
        <f t="shared" si="313"/>
        <v>1439.0278958621307</v>
      </c>
      <c r="BM556" s="5">
        <f t="shared" si="314"/>
        <v>1691.3552418443389</v>
      </c>
      <c r="BN556" s="5">
        <f t="shared" si="315"/>
        <v>1764.7277300564672</v>
      </c>
      <c r="BO556" s="5">
        <f t="shared" si="316"/>
        <v>1892.2518562836672</v>
      </c>
    </row>
    <row r="557" spans="1:67" x14ac:dyDescent="0.3">
      <c r="A557">
        <f t="shared" si="317"/>
        <v>553</v>
      </c>
      <c r="B557">
        <f t="shared" si="286"/>
        <v>471</v>
      </c>
      <c r="C557" s="5">
        <f>AU557*EXP('Capital Market Assumptions'!$B$22+'Capital Market Assumptions'!$B$23*'Random Draws'!B556)</f>
        <v>565.85929362910235</v>
      </c>
      <c r="D557" s="5">
        <f>AV557*EXP('Capital Market Assumptions'!$B$22+'Capital Market Assumptions'!$B$23*'Random Draws'!C556)</f>
        <v>643.04559929711763</v>
      </c>
      <c r="E557" s="5">
        <f>AW557*EXP('Capital Market Assumptions'!$B$22+'Capital Market Assumptions'!$B$23*'Random Draws'!D556)</f>
        <v>716.07608381631246</v>
      </c>
      <c r="F557" s="5">
        <f>AX557*EXP('Capital Market Assumptions'!$B$22+'Capital Market Assumptions'!$B$23*'Random Draws'!E556)</f>
        <v>812.92800524012807</v>
      </c>
      <c r="G557" s="5">
        <f>AY557*EXP('Capital Market Assumptions'!$B$22+'Capital Market Assumptions'!$B$23*'Random Draws'!F556)</f>
        <v>807.12377698399553</v>
      </c>
      <c r="H557" s="5">
        <f>AZ557*EXP('Capital Market Assumptions'!$B$22+'Capital Market Assumptions'!$B$23*'Random Draws'!G556)</f>
        <v>1059.3928590443786</v>
      </c>
      <c r="I557" s="5">
        <f>BA557*EXP('Capital Market Assumptions'!$B$22+'Capital Market Assumptions'!$B$23*'Random Draws'!H556)</f>
        <v>1206.1857183302836</v>
      </c>
      <c r="J557" s="5">
        <f>BB557*EXP('Capital Market Assumptions'!$B$22+'Capital Market Assumptions'!$B$23*'Random Draws'!I556)</f>
        <v>1281.6080202349651</v>
      </c>
      <c r="K557" s="5">
        <f>BC557*EXP('Capital Market Assumptions'!$B$22+'Capital Market Assumptions'!$B$23*'Random Draws'!J556)</f>
        <v>1125.140563372008</v>
      </c>
      <c r="L557" s="5">
        <f>BD557*EXP('Capital Market Assumptions'!$B$22+'Capital Market Assumptions'!$B$23*'Random Draws'!K556)</f>
        <v>1305.664439720299</v>
      </c>
      <c r="M557" s="5">
        <f>BE557*EXP('Capital Market Assumptions'!$B$22+'Capital Market Assumptions'!$B$23*'Random Draws'!L556)</f>
        <v>1199.2070374279328</v>
      </c>
      <c r="N557" s="5">
        <f>BF557*EXP('Capital Market Assumptions'!$B$22+'Capital Market Assumptions'!$B$23*'Random Draws'!M556)</f>
        <v>1436.8183585838628</v>
      </c>
      <c r="O557" s="5">
        <f>BG557*EXP('Capital Market Assumptions'!$B$22+'Capital Market Assumptions'!$B$23*'Random Draws'!N556)</f>
        <v>1517.7862266453285</v>
      </c>
      <c r="P557" s="5">
        <f>BH557*EXP('Capital Market Assumptions'!$B$22+'Capital Market Assumptions'!$B$23*'Random Draws'!O556)</f>
        <v>1536.7622803116005</v>
      </c>
      <c r="Q557" s="5">
        <f>BI557*EXP('Capital Market Assumptions'!$B$22+'Capital Market Assumptions'!$B$23*'Random Draws'!P556)</f>
        <v>1687.9916766489691</v>
      </c>
      <c r="R557" s="5">
        <f>BJ557*EXP('Capital Market Assumptions'!$B$22+'Capital Market Assumptions'!$B$23*'Random Draws'!Q556)</f>
        <v>1870.2302502837188</v>
      </c>
      <c r="S557" s="5">
        <f>BK557*EXP('Capital Market Assumptions'!$B$22+'Capital Market Assumptions'!$B$23*'Random Draws'!R556)</f>
        <v>1958.2409982008926</v>
      </c>
      <c r="T557" s="5">
        <f>BL557*EXP('Capital Market Assumptions'!$B$22+'Capital Market Assumptions'!$B$23*'Random Draws'!S556)</f>
        <v>2177.0150611943709</v>
      </c>
      <c r="U557" s="5">
        <f>BM557*EXP('Capital Market Assumptions'!$B$22+'Capital Market Assumptions'!$B$23*'Random Draws'!T556)</f>
        <v>2273.1274156969607</v>
      </c>
      <c r="V557" s="5">
        <f>BN557*EXP('Capital Market Assumptions'!$B$22+'Capital Market Assumptions'!$B$23*'Random Draws'!U556)</f>
        <v>2289.7751203452594</v>
      </c>
      <c r="X557">
        <f t="shared" si="287"/>
        <v>4.2999999999999261E-2</v>
      </c>
      <c r="Y557">
        <f t="shared" si="288"/>
        <v>1.0600000000000023</v>
      </c>
      <c r="Z557">
        <f t="shared" si="289"/>
        <v>2.0930000000000035</v>
      </c>
      <c r="AA557">
        <f t="shared" si="290"/>
        <v>3.1530000000000058</v>
      </c>
      <c r="AB557">
        <f t="shared" si="291"/>
        <v>4.2659999999999911</v>
      </c>
      <c r="AC557">
        <f t="shared" si="292"/>
        <v>5.3020000000000067</v>
      </c>
      <c r="AD557">
        <f t="shared" si="293"/>
        <v>6.3569999999999993</v>
      </c>
      <c r="AE557">
        <f t="shared" si="294"/>
        <v>7.3900000000000006</v>
      </c>
      <c r="AF557">
        <f t="shared" si="295"/>
        <v>8.3549999999999898</v>
      </c>
      <c r="AG557">
        <f t="shared" si="296"/>
        <v>9.2480000000000047</v>
      </c>
      <c r="AH557">
        <v>9.9540000000000006</v>
      </c>
      <c r="AI557">
        <v>10.536</v>
      </c>
      <c r="AJ557">
        <v>11.061999999999999</v>
      </c>
      <c r="AK557">
        <v>11.587</v>
      </c>
      <c r="AL557">
        <v>12.256</v>
      </c>
      <c r="AM557">
        <v>12.815</v>
      </c>
      <c r="AN557">
        <v>13.287000000000001</v>
      </c>
      <c r="AO557">
        <v>13.785</v>
      </c>
      <c r="AP557">
        <v>14.218999999999999</v>
      </c>
      <c r="AQ557">
        <v>14.718999999999999</v>
      </c>
      <c r="AS557">
        <f t="shared" si="319"/>
        <v>471</v>
      </c>
      <c r="AT557">
        <f t="shared" si="319"/>
        <v>471</v>
      </c>
      <c r="AU557">
        <f t="shared" si="319"/>
        <v>471</v>
      </c>
      <c r="AV557" s="5">
        <f t="shared" si="297"/>
        <v>565.81629362910235</v>
      </c>
      <c r="AW557" s="5">
        <f t="shared" si="298"/>
        <v>641.98559929711769</v>
      </c>
      <c r="AX557" s="5">
        <f t="shared" si="299"/>
        <v>713.9830838163125</v>
      </c>
      <c r="AY557" s="5">
        <f t="shared" si="300"/>
        <v>809.77500524012805</v>
      </c>
      <c r="AZ557" s="5">
        <f t="shared" si="301"/>
        <v>802.85777698399556</v>
      </c>
      <c r="BA557" s="5">
        <f t="shared" si="302"/>
        <v>1054.0908590443787</v>
      </c>
      <c r="BB557" s="5">
        <f t="shared" si="303"/>
        <v>1199.8287183302837</v>
      </c>
      <c r="BC557" s="5">
        <f t="shared" si="304"/>
        <v>1274.218020234965</v>
      </c>
      <c r="BD557" s="5">
        <f t="shared" si="305"/>
        <v>1116.785563372008</v>
      </c>
      <c r="BE557" s="5">
        <f t="shared" si="306"/>
        <v>1296.416439720299</v>
      </c>
      <c r="BF557" s="5">
        <f t="shared" si="307"/>
        <v>1189.2530374279329</v>
      </c>
      <c r="BG557" s="5">
        <f t="shared" si="308"/>
        <v>1426.2823585838628</v>
      </c>
      <c r="BH557" s="5">
        <f t="shared" si="309"/>
        <v>1506.7242266453286</v>
      </c>
      <c r="BI557" s="5">
        <f t="shared" si="310"/>
        <v>1525.1752803116005</v>
      </c>
      <c r="BJ557" s="5">
        <f t="shared" si="311"/>
        <v>1675.735676648969</v>
      </c>
      <c r="BK557" s="5">
        <f t="shared" si="312"/>
        <v>1857.4152502837187</v>
      </c>
      <c r="BL557" s="5">
        <f t="shared" si="313"/>
        <v>1944.9539982008926</v>
      </c>
      <c r="BM557" s="5">
        <f t="shared" si="314"/>
        <v>2163.230061194371</v>
      </c>
      <c r="BN557" s="5">
        <f t="shared" si="315"/>
        <v>2258.9084156969607</v>
      </c>
      <c r="BO557" s="5">
        <f t="shared" si="316"/>
        <v>2275.0561203452594</v>
      </c>
    </row>
    <row r="558" spans="1:67" x14ac:dyDescent="0.3">
      <c r="A558">
        <f t="shared" si="317"/>
        <v>554</v>
      </c>
      <c r="B558">
        <f t="shared" si="286"/>
        <v>471</v>
      </c>
      <c r="C558" s="5">
        <f>AU558*EXP('Capital Market Assumptions'!$B$22+'Capital Market Assumptions'!$B$23*'Random Draws'!B557)</f>
        <v>487.45839413172223</v>
      </c>
      <c r="D558" s="5">
        <f>AV558*EXP('Capital Market Assumptions'!$B$22+'Capital Market Assumptions'!$B$23*'Random Draws'!C557)</f>
        <v>533.29301445725537</v>
      </c>
      <c r="E558" s="5">
        <f>AW558*EXP('Capital Market Assumptions'!$B$22+'Capital Market Assumptions'!$B$23*'Random Draws'!D557)</f>
        <v>481.83763883600403</v>
      </c>
      <c r="F558" s="5">
        <f>AX558*EXP('Capital Market Assumptions'!$B$22+'Capital Market Assumptions'!$B$23*'Random Draws'!E557)</f>
        <v>536.70437430010861</v>
      </c>
      <c r="G558" s="5">
        <f>AY558*EXP('Capital Market Assumptions'!$B$22+'Capital Market Assumptions'!$B$23*'Random Draws'!F557)</f>
        <v>662.42218882037776</v>
      </c>
      <c r="H558" s="5">
        <f>AZ558*EXP('Capital Market Assumptions'!$B$22+'Capital Market Assumptions'!$B$23*'Random Draws'!G557)</f>
        <v>724.11226201257102</v>
      </c>
      <c r="I558" s="5">
        <f>BA558*EXP('Capital Market Assumptions'!$B$22+'Capital Market Assumptions'!$B$23*'Random Draws'!H557)</f>
        <v>736.32869751626356</v>
      </c>
      <c r="J558" s="5">
        <f>BB558*EXP('Capital Market Assumptions'!$B$22+'Capital Market Assumptions'!$B$23*'Random Draws'!I557)</f>
        <v>588.62629078318128</v>
      </c>
      <c r="K558" s="5">
        <f>BC558*EXP('Capital Market Assumptions'!$B$22+'Capital Market Assumptions'!$B$23*'Random Draws'!J557)</f>
        <v>632.90255890277581</v>
      </c>
      <c r="L558" s="5">
        <f>BD558*EXP('Capital Market Assumptions'!$B$22+'Capital Market Assumptions'!$B$23*'Random Draws'!K557)</f>
        <v>644.32004351375042</v>
      </c>
      <c r="M558" s="5">
        <f>BE558*EXP('Capital Market Assumptions'!$B$22+'Capital Market Assumptions'!$B$23*'Random Draws'!L557)</f>
        <v>659.29889724086138</v>
      </c>
      <c r="N558" s="5">
        <f>BF558*EXP('Capital Market Assumptions'!$B$22+'Capital Market Assumptions'!$B$23*'Random Draws'!M557)</f>
        <v>803.19668002561991</v>
      </c>
      <c r="O558" s="5">
        <f>BG558*EXP('Capital Market Assumptions'!$B$22+'Capital Market Assumptions'!$B$23*'Random Draws'!N557)</f>
        <v>812.77633780281565</v>
      </c>
      <c r="P558" s="5">
        <f>BH558*EXP('Capital Market Assumptions'!$B$22+'Capital Market Assumptions'!$B$23*'Random Draws'!O557)</f>
        <v>910.53250810315001</v>
      </c>
      <c r="Q558" s="5">
        <f>BI558*EXP('Capital Market Assumptions'!$B$22+'Capital Market Assumptions'!$B$23*'Random Draws'!P557)</f>
        <v>819.76303985194522</v>
      </c>
      <c r="R558" s="5">
        <f>BJ558*EXP('Capital Market Assumptions'!$B$22+'Capital Market Assumptions'!$B$23*'Random Draws'!Q557)</f>
        <v>928.43514584654918</v>
      </c>
      <c r="S558" s="5">
        <f>BK558*EXP('Capital Market Assumptions'!$B$22+'Capital Market Assumptions'!$B$23*'Random Draws'!R557)</f>
        <v>1070.0148614068567</v>
      </c>
      <c r="T558" s="5">
        <f>BL558*EXP('Capital Market Assumptions'!$B$22+'Capital Market Assumptions'!$B$23*'Random Draws'!S557)</f>
        <v>903.00509726843927</v>
      </c>
      <c r="U558" s="5">
        <f>BM558*EXP('Capital Market Assumptions'!$B$22+'Capital Market Assumptions'!$B$23*'Random Draws'!T557)</f>
        <v>922.70057385567679</v>
      </c>
      <c r="V558" s="5">
        <f>BN558*EXP('Capital Market Assumptions'!$B$22+'Capital Market Assumptions'!$B$23*'Random Draws'!U557)</f>
        <v>884.09124013632857</v>
      </c>
      <c r="X558">
        <f t="shared" si="287"/>
        <v>4.2999999999999261E-2</v>
      </c>
      <c r="Y558">
        <f t="shared" si="288"/>
        <v>1.0600000000000023</v>
      </c>
      <c r="Z558">
        <f t="shared" si="289"/>
        <v>2.0930000000000035</v>
      </c>
      <c r="AA558">
        <f t="shared" si="290"/>
        <v>3.1530000000000058</v>
      </c>
      <c r="AB558">
        <f t="shared" si="291"/>
        <v>4.2659999999999911</v>
      </c>
      <c r="AC558">
        <f t="shared" si="292"/>
        <v>5.3020000000000067</v>
      </c>
      <c r="AD558">
        <f t="shared" si="293"/>
        <v>6.3569999999999993</v>
      </c>
      <c r="AE558">
        <f t="shared" si="294"/>
        <v>7.3900000000000006</v>
      </c>
      <c r="AF558">
        <f t="shared" si="295"/>
        <v>8.3549999999999898</v>
      </c>
      <c r="AG558">
        <f t="shared" si="296"/>
        <v>9.2480000000000047</v>
      </c>
      <c r="AH558">
        <v>9.9540000000000006</v>
      </c>
      <c r="AI558">
        <v>10.536</v>
      </c>
      <c r="AJ558">
        <v>11.061999999999999</v>
      </c>
      <c r="AK558">
        <v>11.587</v>
      </c>
      <c r="AL558">
        <v>12.256</v>
      </c>
      <c r="AM558">
        <v>12.815</v>
      </c>
      <c r="AN558">
        <v>13.287000000000001</v>
      </c>
      <c r="AO558">
        <v>13.785</v>
      </c>
      <c r="AP558">
        <v>14.218999999999999</v>
      </c>
      <c r="AQ558">
        <v>14.718999999999999</v>
      </c>
      <c r="AS558">
        <f t="shared" si="319"/>
        <v>471</v>
      </c>
      <c r="AT558">
        <f t="shared" si="319"/>
        <v>471</v>
      </c>
      <c r="AU558">
        <f t="shared" si="319"/>
        <v>471</v>
      </c>
      <c r="AV558" s="5">
        <f t="shared" si="297"/>
        <v>487.41539413172222</v>
      </c>
      <c r="AW558" s="5">
        <f t="shared" si="298"/>
        <v>532.23301445725542</v>
      </c>
      <c r="AX558" s="5">
        <f t="shared" si="299"/>
        <v>479.74463883600401</v>
      </c>
      <c r="AY558" s="5">
        <f t="shared" si="300"/>
        <v>533.55137430010859</v>
      </c>
      <c r="AZ558" s="5">
        <f t="shared" si="301"/>
        <v>658.15618882037779</v>
      </c>
      <c r="BA558" s="5">
        <f t="shared" si="302"/>
        <v>718.810262012571</v>
      </c>
      <c r="BB558" s="5">
        <f t="shared" si="303"/>
        <v>729.97169751626359</v>
      </c>
      <c r="BC558" s="5">
        <f t="shared" si="304"/>
        <v>581.23629078318129</v>
      </c>
      <c r="BD558" s="5">
        <f t="shared" si="305"/>
        <v>624.54755890277579</v>
      </c>
      <c r="BE558" s="5">
        <f t="shared" si="306"/>
        <v>635.07204351375037</v>
      </c>
      <c r="BF558" s="5">
        <f t="shared" si="307"/>
        <v>649.34489724086143</v>
      </c>
      <c r="BG558" s="5">
        <f t="shared" si="308"/>
        <v>792.66068002561997</v>
      </c>
      <c r="BH558" s="5">
        <f t="shared" si="309"/>
        <v>801.71433780281563</v>
      </c>
      <c r="BI558" s="5">
        <f t="shared" si="310"/>
        <v>898.94550810315002</v>
      </c>
      <c r="BJ558" s="5">
        <f t="shared" si="311"/>
        <v>807.50703985194525</v>
      </c>
      <c r="BK558" s="5">
        <f t="shared" si="312"/>
        <v>915.62014584654912</v>
      </c>
      <c r="BL558" s="5">
        <f t="shared" si="313"/>
        <v>1056.7278614068566</v>
      </c>
      <c r="BM558" s="5">
        <f t="shared" si="314"/>
        <v>889.2200972684393</v>
      </c>
      <c r="BN558" s="5">
        <f t="shared" si="315"/>
        <v>908.48157385567674</v>
      </c>
      <c r="BO558" s="5">
        <f t="shared" si="316"/>
        <v>869.37224013632851</v>
      </c>
    </row>
    <row r="559" spans="1:67" x14ac:dyDescent="0.3">
      <c r="A559">
        <f t="shared" si="317"/>
        <v>555</v>
      </c>
      <c r="B559">
        <f t="shared" si="286"/>
        <v>471</v>
      </c>
      <c r="C559" s="5">
        <f>AU559*EXP('Capital Market Assumptions'!$B$22+'Capital Market Assumptions'!$B$23*'Random Draws'!B558)</f>
        <v>576.50585520476704</v>
      </c>
      <c r="D559" s="5">
        <f>AV559*EXP('Capital Market Assumptions'!$B$22+'Capital Market Assumptions'!$B$23*'Random Draws'!C558)</f>
        <v>707.67723653592589</v>
      </c>
      <c r="E559" s="5">
        <f>AW559*EXP('Capital Market Assumptions'!$B$22+'Capital Market Assumptions'!$B$23*'Random Draws'!D558)</f>
        <v>588.51633020569443</v>
      </c>
      <c r="F559" s="5">
        <f>AX559*EXP('Capital Market Assumptions'!$B$22+'Capital Market Assumptions'!$B$23*'Random Draws'!E558)</f>
        <v>637.70080090469378</v>
      </c>
      <c r="G559" s="5">
        <f>AY559*EXP('Capital Market Assumptions'!$B$22+'Capital Market Assumptions'!$B$23*'Random Draws'!F558)</f>
        <v>679.16801443848124</v>
      </c>
      <c r="H559" s="5">
        <f>AZ559*EXP('Capital Market Assumptions'!$B$22+'Capital Market Assumptions'!$B$23*'Random Draws'!G558)</f>
        <v>700.71164231662397</v>
      </c>
      <c r="I559" s="5">
        <f>BA559*EXP('Capital Market Assumptions'!$B$22+'Capital Market Assumptions'!$B$23*'Random Draws'!H558)</f>
        <v>723.81052762854108</v>
      </c>
      <c r="J559" s="5">
        <f>BB559*EXP('Capital Market Assumptions'!$B$22+'Capital Market Assumptions'!$B$23*'Random Draws'!I558)</f>
        <v>902.32723284107078</v>
      </c>
      <c r="K559" s="5">
        <f>BC559*EXP('Capital Market Assumptions'!$B$22+'Capital Market Assumptions'!$B$23*'Random Draws'!J558)</f>
        <v>1098.9654986552036</v>
      </c>
      <c r="L559" s="5">
        <f>BD559*EXP('Capital Market Assumptions'!$B$22+'Capital Market Assumptions'!$B$23*'Random Draws'!K558)</f>
        <v>1314.5165409755857</v>
      </c>
      <c r="M559" s="5">
        <f>BE559*EXP('Capital Market Assumptions'!$B$22+'Capital Market Assumptions'!$B$23*'Random Draws'!L558)</f>
        <v>1250.6869384563661</v>
      </c>
      <c r="N559" s="5">
        <f>BF559*EXP('Capital Market Assumptions'!$B$22+'Capital Market Assumptions'!$B$23*'Random Draws'!M558)</f>
        <v>1386.195311054292</v>
      </c>
      <c r="O559" s="5">
        <f>BG559*EXP('Capital Market Assumptions'!$B$22+'Capital Market Assumptions'!$B$23*'Random Draws'!N558)</f>
        <v>1699.2494476437114</v>
      </c>
      <c r="P559" s="5">
        <f>BH559*EXP('Capital Market Assumptions'!$B$22+'Capital Market Assumptions'!$B$23*'Random Draws'!O558)</f>
        <v>1764.7566386584515</v>
      </c>
      <c r="Q559" s="5">
        <f>BI559*EXP('Capital Market Assumptions'!$B$22+'Capital Market Assumptions'!$B$23*'Random Draws'!P558)</f>
        <v>1923.7389374747477</v>
      </c>
      <c r="R559" s="5">
        <f>BJ559*EXP('Capital Market Assumptions'!$B$22+'Capital Market Assumptions'!$B$23*'Random Draws'!Q558)</f>
        <v>1698.8525280823344</v>
      </c>
      <c r="S559" s="5">
        <f>BK559*EXP('Capital Market Assumptions'!$B$22+'Capital Market Assumptions'!$B$23*'Random Draws'!R558)</f>
        <v>1814.3511242456175</v>
      </c>
      <c r="T559" s="5">
        <f>BL559*EXP('Capital Market Assumptions'!$B$22+'Capital Market Assumptions'!$B$23*'Random Draws'!S558)</f>
        <v>2050.3784630814512</v>
      </c>
      <c r="U559" s="5">
        <f>BM559*EXP('Capital Market Assumptions'!$B$22+'Capital Market Assumptions'!$B$23*'Random Draws'!T558)</f>
        <v>2591.8403922292564</v>
      </c>
      <c r="V559" s="5">
        <f>BN559*EXP('Capital Market Assumptions'!$B$22+'Capital Market Assumptions'!$B$23*'Random Draws'!U558)</f>
        <v>2381.7760001451302</v>
      </c>
      <c r="X559">
        <f t="shared" si="287"/>
        <v>4.2999999999999261E-2</v>
      </c>
      <c r="Y559">
        <f t="shared" si="288"/>
        <v>1.0600000000000023</v>
      </c>
      <c r="Z559">
        <f t="shared" si="289"/>
        <v>2.0930000000000035</v>
      </c>
      <c r="AA559">
        <f t="shared" si="290"/>
        <v>3.1530000000000058</v>
      </c>
      <c r="AB559">
        <f t="shared" si="291"/>
        <v>4.2659999999999911</v>
      </c>
      <c r="AC559">
        <f t="shared" si="292"/>
        <v>5.3020000000000067</v>
      </c>
      <c r="AD559">
        <f t="shared" si="293"/>
        <v>6.3569999999999993</v>
      </c>
      <c r="AE559">
        <f t="shared" si="294"/>
        <v>7.3900000000000006</v>
      </c>
      <c r="AF559">
        <f t="shared" si="295"/>
        <v>8.3549999999999898</v>
      </c>
      <c r="AG559">
        <f t="shared" si="296"/>
        <v>9.2480000000000047</v>
      </c>
      <c r="AH559">
        <v>9.9540000000000006</v>
      </c>
      <c r="AI559">
        <v>10.536</v>
      </c>
      <c r="AJ559">
        <v>11.061999999999999</v>
      </c>
      <c r="AK559">
        <v>11.587</v>
      </c>
      <c r="AL559">
        <v>12.256</v>
      </c>
      <c r="AM559">
        <v>12.815</v>
      </c>
      <c r="AN559">
        <v>13.287000000000001</v>
      </c>
      <c r="AO559">
        <v>13.785</v>
      </c>
      <c r="AP559">
        <v>14.218999999999999</v>
      </c>
      <c r="AQ559">
        <v>14.718999999999999</v>
      </c>
      <c r="AS559">
        <f t="shared" si="319"/>
        <v>471</v>
      </c>
      <c r="AT559">
        <f t="shared" si="319"/>
        <v>471</v>
      </c>
      <c r="AU559">
        <f t="shared" si="319"/>
        <v>471</v>
      </c>
      <c r="AV559" s="5">
        <f t="shared" si="297"/>
        <v>576.46285520476704</v>
      </c>
      <c r="AW559" s="5">
        <f t="shared" si="298"/>
        <v>706.61723653592594</v>
      </c>
      <c r="AX559" s="5">
        <f t="shared" si="299"/>
        <v>586.42333020569447</v>
      </c>
      <c r="AY559" s="5">
        <f t="shared" si="300"/>
        <v>634.54780090469376</v>
      </c>
      <c r="AZ559" s="5">
        <f t="shared" si="301"/>
        <v>674.90201443848127</v>
      </c>
      <c r="BA559" s="5">
        <f t="shared" si="302"/>
        <v>695.40964231662394</v>
      </c>
      <c r="BB559" s="5">
        <f t="shared" si="303"/>
        <v>717.45352762854111</v>
      </c>
      <c r="BC559" s="5">
        <f t="shared" si="304"/>
        <v>894.9372328410708</v>
      </c>
      <c r="BD559" s="5">
        <f t="shared" si="305"/>
        <v>1090.6104986552036</v>
      </c>
      <c r="BE559" s="5">
        <f t="shared" si="306"/>
        <v>1305.2685409755857</v>
      </c>
      <c r="BF559" s="5">
        <f t="shared" si="307"/>
        <v>1240.7329384563661</v>
      </c>
      <c r="BG559" s="5">
        <f t="shared" si="308"/>
        <v>1375.6593110542919</v>
      </c>
      <c r="BH559" s="5">
        <f t="shared" si="309"/>
        <v>1688.1874476437115</v>
      </c>
      <c r="BI559" s="5">
        <f t="shared" si="310"/>
        <v>1753.1696386584515</v>
      </c>
      <c r="BJ559" s="5">
        <f t="shared" si="311"/>
        <v>1911.4829374747476</v>
      </c>
      <c r="BK559" s="5">
        <f t="shared" si="312"/>
        <v>1686.0375280823343</v>
      </c>
      <c r="BL559" s="5">
        <f t="shared" si="313"/>
        <v>1801.0641242456174</v>
      </c>
      <c r="BM559" s="5">
        <f t="shared" si="314"/>
        <v>2036.5934630814511</v>
      </c>
      <c r="BN559" s="5">
        <f t="shared" si="315"/>
        <v>2577.6213922292563</v>
      </c>
      <c r="BO559" s="5">
        <f t="shared" si="316"/>
        <v>2367.0570001451301</v>
      </c>
    </row>
    <row r="560" spans="1:67" x14ac:dyDescent="0.3">
      <c r="A560">
        <f t="shared" si="317"/>
        <v>556</v>
      </c>
      <c r="B560">
        <f t="shared" si="286"/>
        <v>471</v>
      </c>
      <c r="C560" s="5">
        <f>AU560*EXP('Capital Market Assumptions'!$B$22+'Capital Market Assumptions'!$B$23*'Random Draws'!B559)</f>
        <v>474.36430202082067</v>
      </c>
      <c r="D560" s="5">
        <f>AV560*EXP('Capital Market Assumptions'!$B$22+'Capital Market Assumptions'!$B$23*'Random Draws'!C559)</f>
        <v>497.64442390501659</v>
      </c>
      <c r="E560" s="5">
        <f>AW560*EXP('Capital Market Assumptions'!$B$22+'Capital Market Assumptions'!$B$23*'Random Draws'!D559)</f>
        <v>521.47144472911111</v>
      </c>
      <c r="F560" s="5">
        <f>AX560*EXP('Capital Market Assumptions'!$B$22+'Capital Market Assumptions'!$B$23*'Random Draws'!E559)</f>
        <v>507.01522299439267</v>
      </c>
      <c r="G560" s="5">
        <f>AY560*EXP('Capital Market Assumptions'!$B$22+'Capital Market Assumptions'!$B$23*'Random Draws'!F559)</f>
        <v>564.02815823016226</v>
      </c>
      <c r="H560" s="5">
        <f>AZ560*EXP('Capital Market Assumptions'!$B$22+'Capital Market Assumptions'!$B$23*'Random Draws'!G559)</f>
        <v>530.20080976375823</v>
      </c>
      <c r="I560" s="5">
        <f>BA560*EXP('Capital Market Assumptions'!$B$22+'Capital Market Assumptions'!$B$23*'Random Draws'!H559)</f>
        <v>552.79139678607191</v>
      </c>
      <c r="J560" s="5">
        <f>BB560*EXP('Capital Market Assumptions'!$B$22+'Capital Market Assumptions'!$B$23*'Random Draws'!I559)</f>
        <v>762.95141362778713</v>
      </c>
      <c r="K560" s="5">
        <f>BC560*EXP('Capital Market Assumptions'!$B$22+'Capital Market Assumptions'!$B$23*'Random Draws'!J559)</f>
        <v>683.70597384385724</v>
      </c>
      <c r="L560" s="5">
        <f>BD560*EXP('Capital Market Assumptions'!$B$22+'Capital Market Assumptions'!$B$23*'Random Draws'!K559)</f>
        <v>591.71473880984456</v>
      </c>
      <c r="M560" s="5">
        <f>BE560*EXP('Capital Market Assumptions'!$B$22+'Capital Market Assumptions'!$B$23*'Random Draws'!L559)</f>
        <v>574.02217611214405</v>
      </c>
      <c r="N560" s="5">
        <f>BF560*EXP('Capital Market Assumptions'!$B$22+'Capital Market Assumptions'!$B$23*'Random Draws'!M559)</f>
        <v>534.61287218941288</v>
      </c>
      <c r="O560" s="5">
        <f>BG560*EXP('Capital Market Assumptions'!$B$22+'Capital Market Assumptions'!$B$23*'Random Draws'!N559)</f>
        <v>531.55676604492112</v>
      </c>
      <c r="P560" s="5">
        <f>BH560*EXP('Capital Market Assumptions'!$B$22+'Capital Market Assumptions'!$B$23*'Random Draws'!O559)</f>
        <v>541.23684605743995</v>
      </c>
      <c r="Q560" s="5">
        <f>BI560*EXP('Capital Market Assumptions'!$B$22+'Capital Market Assumptions'!$B$23*'Random Draws'!P559)</f>
        <v>593.48812339917356</v>
      </c>
      <c r="R560" s="5">
        <f>BJ560*EXP('Capital Market Assumptions'!$B$22+'Capital Market Assumptions'!$B$23*'Random Draws'!Q559)</f>
        <v>659.02993702538686</v>
      </c>
      <c r="S560" s="5">
        <f>BK560*EXP('Capital Market Assumptions'!$B$22+'Capital Market Assumptions'!$B$23*'Random Draws'!R559)</f>
        <v>728.0807255156011</v>
      </c>
      <c r="T560" s="5">
        <f>BL560*EXP('Capital Market Assumptions'!$B$22+'Capital Market Assumptions'!$B$23*'Random Draws'!S559)</f>
        <v>668.44639284136952</v>
      </c>
      <c r="U560" s="5">
        <f>BM560*EXP('Capital Market Assumptions'!$B$22+'Capital Market Assumptions'!$B$23*'Random Draws'!T559)</f>
        <v>630.92313941229929</v>
      </c>
      <c r="V560" s="5">
        <f>BN560*EXP('Capital Market Assumptions'!$B$22+'Capital Market Assumptions'!$B$23*'Random Draws'!U559)</f>
        <v>637.35042144248769</v>
      </c>
      <c r="X560">
        <f t="shared" si="287"/>
        <v>4.2999999999999261E-2</v>
      </c>
      <c r="Y560">
        <f t="shared" si="288"/>
        <v>1.0600000000000023</v>
      </c>
      <c r="Z560">
        <f t="shared" si="289"/>
        <v>2.0930000000000035</v>
      </c>
      <c r="AA560">
        <f t="shared" si="290"/>
        <v>3.1530000000000058</v>
      </c>
      <c r="AB560">
        <f t="shared" si="291"/>
        <v>4.2659999999999911</v>
      </c>
      <c r="AC560">
        <f t="shared" si="292"/>
        <v>5.3020000000000067</v>
      </c>
      <c r="AD560">
        <f t="shared" si="293"/>
        <v>6.3569999999999993</v>
      </c>
      <c r="AE560">
        <f t="shared" si="294"/>
        <v>7.3900000000000006</v>
      </c>
      <c r="AF560">
        <f t="shared" si="295"/>
        <v>8.3549999999999898</v>
      </c>
      <c r="AG560">
        <f t="shared" si="296"/>
        <v>9.2480000000000047</v>
      </c>
      <c r="AH560">
        <v>9.9540000000000006</v>
      </c>
      <c r="AI560">
        <v>10.536</v>
      </c>
      <c r="AJ560">
        <v>11.061999999999999</v>
      </c>
      <c r="AK560">
        <v>11.587</v>
      </c>
      <c r="AL560">
        <v>12.256</v>
      </c>
      <c r="AM560">
        <v>12.815</v>
      </c>
      <c r="AN560">
        <v>13.287000000000001</v>
      </c>
      <c r="AO560">
        <v>13.785</v>
      </c>
      <c r="AP560">
        <v>14.218999999999999</v>
      </c>
      <c r="AQ560">
        <v>14.718999999999999</v>
      </c>
      <c r="AS560">
        <f t="shared" si="319"/>
        <v>471</v>
      </c>
      <c r="AT560">
        <f t="shared" si="319"/>
        <v>471</v>
      </c>
      <c r="AU560">
        <f t="shared" si="319"/>
        <v>471</v>
      </c>
      <c r="AV560" s="5">
        <f t="shared" si="297"/>
        <v>474.32130202082067</v>
      </c>
      <c r="AW560" s="5">
        <f t="shared" si="298"/>
        <v>496.58442390501659</v>
      </c>
      <c r="AX560" s="5">
        <f t="shared" si="299"/>
        <v>519.37844472911115</v>
      </c>
      <c r="AY560" s="5">
        <f t="shared" si="300"/>
        <v>503.86222299439265</v>
      </c>
      <c r="AZ560" s="5">
        <f t="shared" si="301"/>
        <v>559.7621582301623</v>
      </c>
      <c r="BA560" s="5">
        <f t="shared" si="302"/>
        <v>524.89880976375821</v>
      </c>
      <c r="BB560" s="5">
        <f t="shared" si="303"/>
        <v>546.43439678607194</v>
      </c>
      <c r="BC560" s="5">
        <f t="shared" si="304"/>
        <v>755.56141362778715</v>
      </c>
      <c r="BD560" s="5">
        <f t="shared" si="305"/>
        <v>675.35097384385722</v>
      </c>
      <c r="BE560" s="5">
        <f t="shared" si="306"/>
        <v>582.46673880984451</v>
      </c>
      <c r="BF560" s="5">
        <f t="shared" si="307"/>
        <v>564.0681761121441</v>
      </c>
      <c r="BG560" s="5">
        <f t="shared" si="308"/>
        <v>524.07687218941294</v>
      </c>
      <c r="BH560" s="5">
        <f t="shared" si="309"/>
        <v>520.49476604492111</v>
      </c>
      <c r="BI560" s="5">
        <f t="shared" si="310"/>
        <v>529.64984605743996</v>
      </c>
      <c r="BJ560" s="5">
        <f t="shared" si="311"/>
        <v>581.23212339917359</v>
      </c>
      <c r="BK560" s="5">
        <f t="shared" si="312"/>
        <v>646.2149370253868</v>
      </c>
      <c r="BL560" s="5">
        <f t="shared" si="313"/>
        <v>714.79372551560107</v>
      </c>
      <c r="BM560" s="5">
        <f t="shared" si="314"/>
        <v>654.66139284136955</v>
      </c>
      <c r="BN560" s="5">
        <f t="shared" si="315"/>
        <v>616.70413941229924</v>
      </c>
      <c r="BO560" s="5">
        <f t="shared" si="316"/>
        <v>622.63142144248764</v>
      </c>
    </row>
    <row r="561" spans="1:67" x14ac:dyDescent="0.3">
      <c r="A561">
        <f t="shared" si="317"/>
        <v>557</v>
      </c>
      <c r="B561">
        <f t="shared" si="286"/>
        <v>471</v>
      </c>
      <c r="C561" s="5">
        <f>AU561*EXP('Capital Market Assumptions'!$B$22+'Capital Market Assumptions'!$B$23*'Random Draws'!B560)</f>
        <v>565.13656022363125</v>
      </c>
      <c r="D561" s="5">
        <f>AV561*EXP('Capital Market Assumptions'!$B$22+'Capital Market Assumptions'!$B$23*'Random Draws'!C560)</f>
        <v>604.31485300385168</v>
      </c>
      <c r="E561" s="5">
        <f>AW561*EXP('Capital Market Assumptions'!$B$22+'Capital Market Assumptions'!$B$23*'Random Draws'!D560)</f>
        <v>769.1288782678123</v>
      </c>
      <c r="F561" s="5">
        <f>AX561*EXP('Capital Market Assumptions'!$B$22+'Capital Market Assumptions'!$B$23*'Random Draws'!E560)</f>
        <v>687.75419316253181</v>
      </c>
      <c r="G561" s="5">
        <f>AY561*EXP('Capital Market Assumptions'!$B$22+'Capital Market Assumptions'!$B$23*'Random Draws'!F560)</f>
        <v>734.55286339072768</v>
      </c>
      <c r="H561" s="5">
        <f>AZ561*EXP('Capital Market Assumptions'!$B$22+'Capital Market Assumptions'!$B$23*'Random Draws'!G560)</f>
        <v>761.8898966328029</v>
      </c>
      <c r="I561" s="5">
        <f>BA561*EXP('Capital Market Assumptions'!$B$22+'Capital Market Assumptions'!$B$23*'Random Draws'!H560)</f>
        <v>854.89091902365465</v>
      </c>
      <c r="J561" s="5">
        <f>BB561*EXP('Capital Market Assumptions'!$B$22+'Capital Market Assumptions'!$B$23*'Random Draws'!I560)</f>
        <v>955.35373388394044</v>
      </c>
      <c r="K561" s="5">
        <f>BC561*EXP('Capital Market Assumptions'!$B$22+'Capital Market Assumptions'!$B$23*'Random Draws'!J560)</f>
        <v>1027.8096504377518</v>
      </c>
      <c r="L561" s="5">
        <f>BD561*EXP('Capital Market Assumptions'!$B$22+'Capital Market Assumptions'!$B$23*'Random Draws'!K560)</f>
        <v>1024.9397204926045</v>
      </c>
      <c r="M561" s="5">
        <f>BE561*EXP('Capital Market Assumptions'!$B$22+'Capital Market Assumptions'!$B$23*'Random Draws'!L560)</f>
        <v>1118.2457844665396</v>
      </c>
      <c r="N561" s="5">
        <f>BF561*EXP('Capital Market Assumptions'!$B$22+'Capital Market Assumptions'!$B$23*'Random Draws'!M560)</f>
        <v>1241.2558279449033</v>
      </c>
      <c r="O561" s="5">
        <f>BG561*EXP('Capital Market Assumptions'!$B$22+'Capital Market Assumptions'!$B$23*'Random Draws'!N560)</f>
        <v>1311.4940278996974</v>
      </c>
      <c r="P561" s="5">
        <f>BH561*EXP('Capital Market Assumptions'!$B$22+'Capital Market Assumptions'!$B$23*'Random Draws'!O560)</f>
        <v>1344.7034700161751</v>
      </c>
      <c r="Q561" s="5">
        <f>BI561*EXP('Capital Market Assumptions'!$B$22+'Capital Market Assumptions'!$B$23*'Random Draws'!P560)</f>
        <v>1750.3022156572135</v>
      </c>
      <c r="R561" s="5">
        <f>BJ561*EXP('Capital Market Assumptions'!$B$22+'Capital Market Assumptions'!$B$23*'Random Draws'!Q560)</f>
        <v>1534.9093728911896</v>
      </c>
      <c r="S561" s="5">
        <f>BK561*EXP('Capital Market Assumptions'!$B$22+'Capital Market Assumptions'!$B$23*'Random Draws'!R560)</f>
        <v>1806.0387651816932</v>
      </c>
      <c r="T561" s="5">
        <f>BL561*EXP('Capital Market Assumptions'!$B$22+'Capital Market Assumptions'!$B$23*'Random Draws'!S560)</f>
        <v>1672.6753092220504</v>
      </c>
      <c r="U561" s="5">
        <f>BM561*EXP('Capital Market Assumptions'!$B$22+'Capital Market Assumptions'!$B$23*'Random Draws'!T560)</f>
        <v>1677.574477309407</v>
      </c>
      <c r="V561" s="5">
        <f>BN561*EXP('Capital Market Assumptions'!$B$22+'Capital Market Assumptions'!$B$23*'Random Draws'!U560)</f>
        <v>1650.3037778948049</v>
      </c>
      <c r="X561">
        <f t="shared" si="287"/>
        <v>4.2999999999999261E-2</v>
      </c>
      <c r="Y561">
        <f t="shared" si="288"/>
        <v>1.0600000000000023</v>
      </c>
      <c r="Z561">
        <f t="shared" si="289"/>
        <v>2.0930000000000035</v>
      </c>
      <c r="AA561">
        <f t="shared" si="290"/>
        <v>3.1530000000000058</v>
      </c>
      <c r="AB561">
        <f t="shared" si="291"/>
        <v>4.2659999999999911</v>
      </c>
      <c r="AC561">
        <f t="shared" si="292"/>
        <v>5.3020000000000067</v>
      </c>
      <c r="AD561">
        <f t="shared" si="293"/>
        <v>6.3569999999999993</v>
      </c>
      <c r="AE561">
        <f t="shared" si="294"/>
        <v>7.3900000000000006</v>
      </c>
      <c r="AF561">
        <f t="shared" si="295"/>
        <v>8.3549999999999898</v>
      </c>
      <c r="AG561">
        <f t="shared" si="296"/>
        <v>9.2480000000000047</v>
      </c>
      <c r="AH561">
        <v>9.9540000000000006</v>
      </c>
      <c r="AI561">
        <v>10.536</v>
      </c>
      <c r="AJ561">
        <v>11.061999999999999</v>
      </c>
      <c r="AK561">
        <v>11.587</v>
      </c>
      <c r="AL561">
        <v>12.256</v>
      </c>
      <c r="AM561">
        <v>12.815</v>
      </c>
      <c r="AN561">
        <v>13.287000000000001</v>
      </c>
      <c r="AO561">
        <v>13.785</v>
      </c>
      <c r="AP561">
        <v>14.218999999999999</v>
      </c>
      <c r="AQ561">
        <v>14.718999999999999</v>
      </c>
      <c r="AS561">
        <f t="shared" si="319"/>
        <v>471</v>
      </c>
      <c r="AT561">
        <f t="shared" si="319"/>
        <v>471</v>
      </c>
      <c r="AU561">
        <f t="shared" si="319"/>
        <v>471</v>
      </c>
      <c r="AV561" s="5">
        <f t="shared" si="297"/>
        <v>565.09356022363124</v>
      </c>
      <c r="AW561" s="5">
        <f t="shared" si="298"/>
        <v>603.25485300385162</v>
      </c>
      <c r="AX561" s="5">
        <f t="shared" si="299"/>
        <v>767.03587826781234</v>
      </c>
      <c r="AY561" s="5">
        <f t="shared" si="300"/>
        <v>684.60119316253179</v>
      </c>
      <c r="AZ561" s="5">
        <f t="shared" si="301"/>
        <v>730.28686339072772</v>
      </c>
      <c r="BA561" s="5">
        <f t="shared" si="302"/>
        <v>756.58789663280288</v>
      </c>
      <c r="BB561" s="5">
        <f t="shared" si="303"/>
        <v>848.53391902365468</v>
      </c>
      <c r="BC561" s="5">
        <f t="shared" si="304"/>
        <v>947.96373388394045</v>
      </c>
      <c r="BD561" s="5">
        <f t="shared" si="305"/>
        <v>1019.4546504377518</v>
      </c>
      <c r="BE561" s="5">
        <f t="shared" si="306"/>
        <v>1015.6917204926044</v>
      </c>
      <c r="BF561" s="5">
        <f t="shared" si="307"/>
        <v>1108.2917844665396</v>
      </c>
      <c r="BG561" s="5">
        <f t="shared" si="308"/>
        <v>1230.7198279449033</v>
      </c>
      <c r="BH561" s="5">
        <f t="shared" si="309"/>
        <v>1300.4320278996975</v>
      </c>
      <c r="BI561" s="5">
        <f t="shared" si="310"/>
        <v>1333.1164700161751</v>
      </c>
      <c r="BJ561" s="5">
        <f t="shared" si="311"/>
        <v>1738.0462156572135</v>
      </c>
      <c r="BK561" s="5">
        <f t="shared" si="312"/>
        <v>1522.0943728911896</v>
      </c>
      <c r="BL561" s="5">
        <f t="shared" si="313"/>
        <v>1792.7517651816931</v>
      </c>
      <c r="BM561" s="5">
        <f t="shared" si="314"/>
        <v>1658.8903092220503</v>
      </c>
      <c r="BN561" s="5">
        <f t="shared" si="315"/>
        <v>1663.355477309407</v>
      </c>
      <c r="BO561" s="5">
        <f t="shared" si="316"/>
        <v>1635.5847778948048</v>
      </c>
    </row>
    <row r="562" spans="1:67" x14ac:dyDescent="0.3">
      <c r="A562">
        <f t="shared" si="317"/>
        <v>558</v>
      </c>
      <c r="B562">
        <f t="shared" si="286"/>
        <v>471</v>
      </c>
      <c r="C562" s="5">
        <f>AU562*EXP('Capital Market Assumptions'!$B$22+'Capital Market Assumptions'!$B$23*'Random Draws'!B561)</f>
        <v>474.88195144314221</v>
      </c>
      <c r="D562" s="5">
        <f>AV562*EXP('Capital Market Assumptions'!$B$22+'Capital Market Assumptions'!$B$23*'Random Draws'!C561)</f>
        <v>453.93598490052818</v>
      </c>
      <c r="E562" s="5">
        <f>AW562*EXP('Capital Market Assumptions'!$B$22+'Capital Market Assumptions'!$B$23*'Random Draws'!D561)</f>
        <v>409.65366111741656</v>
      </c>
      <c r="F562" s="5">
        <f>AX562*EXP('Capital Market Assumptions'!$B$22+'Capital Market Assumptions'!$B$23*'Random Draws'!E561)</f>
        <v>449.1983688049587</v>
      </c>
      <c r="G562" s="5">
        <f>AY562*EXP('Capital Market Assumptions'!$B$22+'Capital Market Assumptions'!$B$23*'Random Draws'!F561)</f>
        <v>452.51945477235438</v>
      </c>
      <c r="H562" s="5">
        <f>AZ562*EXP('Capital Market Assumptions'!$B$22+'Capital Market Assumptions'!$B$23*'Random Draws'!G561)</f>
        <v>432.37822415786735</v>
      </c>
      <c r="I562" s="5">
        <f>BA562*EXP('Capital Market Assumptions'!$B$22+'Capital Market Assumptions'!$B$23*'Random Draws'!H561)</f>
        <v>500.59675198129281</v>
      </c>
      <c r="J562" s="5">
        <f>BB562*EXP('Capital Market Assumptions'!$B$22+'Capital Market Assumptions'!$B$23*'Random Draws'!I561)</f>
        <v>526.25051191508669</v>
      </c>
      <c r="K562" s="5">
        <f>BC562*EXP('Capital Market Assumptions'!$B$22+'Capital Market Assumptions'!$B$23*'Random Draws'!J561)</f>
        <v>492.5375408142113</v>
      </c>
      <c r="L562" s="5">
        <f>BD562*EXP('Capital Market Assumptions'!$B$22+'Capital Market Assumptions'!$B$23*'Random Draws'!K561)</f>
        <v>525.05510066373654</v>
      </c>
      <c r="M562" s="5">
        <f>BE562*EXP('Capital Market Assumptions'!$B$22+'Capital Market Assumptions'!$B$23*'Random Draws'!L561)</f>
        <v>635.2689602071024</v>
      </c>
      <c r="N562" s="5">
        <f>BF562*EXP('Capital Market Assumptions'!$B$22+'Capital Market Assumptions'!$B$23*'Random Draws'!M561)</f>
        <v>692.14638011960949</v>
      </c>
      <c r="O562" s="5">
        <f>BG562*EXP('Capital Market Assumptions'!$B$22+'Capital Market Assumptions'!$B$23*'Random Draws'!N561)</f>
        <v>796.10700677726345</v>
      </c>
      <c r="P562" s="5">
        <f>BH562*EXP('Capital Market Assumptions'!$B$22+'Capital Market Assumptions'!$B$23*'Random Draws'!O561)</f>
        <v>951.22408221531816</v>
      </c>
      <c r="Q562" s="5">
        <f>BI562*EXP('Capital Market Assumptions'!$B$22+'Capital Market Assumptions'!$B$23*'Random Draws'!P561)</f>
        <v>998.42323779400954</v>
      </c>
      <c r="R562" s="5">
        <f>BJ562*EXP('Capital Market Assumptions'!$B$22+'Capital Market Assumptions'!$B$23*'Random Draws'!Q561)</f>
        <v>1060.0324090738275</v>
      </c>
      <c r="S562" s="5">
        <f>BK562*EXP('Capital Market Assumptions'!$B$22+'Capital Market Assumptions'!$B$23*'Random Draws'!R561)</f>
        <v>1111.0024496921617</v>
      </c>
      <c r="T562" s="5">
        <f>BL562*EXP('Capital Market Assumptions'!$B$22+'Capital Market Assumptions'!$B$23*'Random Draws'!S561)</f>
        <v>1240.1924437310158</v>
      </c>
      <c r="U562" s="5">
        <f>BM562*EXP('Capital Market Assumptions'!$B$22+'Capital Market Assumptions'!$B$23*'Random Draws'!T561)</f>
        <v>1423.2933859690991</v>
      </c>
      <c r="V562" s="5">
        <f>BN562*EXP('Capital Market Assumptions'!$B$22+'Capital Market Assumptions'!$B$23*'Random Draws'!U561)</f>
        <v>1254.879516123591</v>
      </c>
      <c r="X562">
        <f t="shared" si="287"/>
        <v>4.2999999999999261E-2</v>
      </c>
      <c r="Y562">
        <f t="shared" si="288"/>
        <v>1.0600000000000023</v>
      </c>
      <c r="Z562">
        <f t="shared" si="289"/>
        <v>2.0930000000000035</v>
      </c>
      <c r="AA562">
        <f t="shared" si="290"/>
        <v>3.1530000000000058</v>
      </c>
      <c r="AB562">
        <f t="shared" si="291"/>
        <v>4.2659999999999911</v>
      </c>
      <c r="AC562">
        <f t="shared" si="292"/>
        <v>5.3020000000000067</v>
      </c>
      <c r="AD562">
        <f t="shared" si="293"/>
        <v>6.3569999999999993</v>
      </c>
      <c r="AE562">
        <f t="shared" si="294"/>
        <v>7.3900000000000006</v>
      </c>
      <c r="AF562">
        <f t="shared" si="295"/>
        <v>8.3549999999999898</v>
      </c>
      <c r="AG562">
        <f t="shared" si="296"/>
        <v>9.2480000000000047</v>
      </c>
      <c r="AH562">
        <v>9.9540000000000006</v>
      </c>
      <c r="AI562">
        <v>10.536</v>
      </c>
      <c r="AJ562">
        <v>11.061999999999999</v>
      </c>
      <c r="AK562">
        <v>11.587</v>
      </c>
      <c r="AL562">
        <v>12.256</v>
      </c>
      <c r="AM562">
        <v>12.815</v>
      </c>
      <c r="AN562">
        <v>13.287000000000001</v>
      </c>
      <c r="AO562">
        <v>13.785</v>
      </c>
      <c r="AP562">
        <v>14.218999999999999</v>
      </c>
      <c r="AQ562">
        <v>14.718999999999999</v>
      </c>
      <c r="AS562">
        <f t="shared" si="319"/>
        <v>471</v>
      </c>
      <c r="AT562">
        <f t="shared" si="319"/>
        <v>471</v>
      </c>
      <c r="AU562">
        <f t="shared" si="319"/>
        <v>471</v>
      </c>
      <c r="AV562" s="5">
        <f t="shared" si="297"/>
        <v>474.83895144314221</v>
      </c>
      <c r="AW562" s="5">
        <f t="shared" si="298"/>
        <v>452.87598490052818</v>
      </c>
      <c r="AX562" s="5">
        <f t="shared" si="299"/>
        <v>407.56066111741654</v>
      </c>
      <c r="AY562" s="5">
        <f t="shared" si="300"/>
        <v>446.04536880495868</v>
      </c>
      <c r="AZ562" s="5">
        <f t="shared" si="301"/>
        <v>448.25345477235442</v>
      </c>
      <c r="BA562" s="5">
        <f t="shared" si="302"/>
        <v>427.07622415786733</v>
      </c>
      <c r="BB562" s="5">
        <f t="shared" si="303"/>
        <v>494.23975198129278</v>
      </c>
      <c r="BC562" s="5">
        <f t="shared" si="304"/>
        <v>518.8605119150867</v>
      </c>
      <c r="BD562" s="5">
        <f t="shared" si="305"/>
        <v>484.18254081421128</v>
      </c>
      <c r="BE562" s="5">
        <f t="shared" si="306"/>
        <v>515.80710066373649</v>
      </c>
      <c r="BF562" s="5">
        <f t="shared" si="307"/>
        <v>625.31496020710244</v>
      </c>
      <c r="BG562" s="5">
        <f t="shared" si="308"/>
        <v>681.61038011960954</v>
      </c>
      <c r="BH562" s="5">
        <f t="shared" si="309"/>
        <v>785.04500677726344</v>
      </c>
      <c r="BI562" s="5">
        <f t="shared" si="310"/>
        <v>939.63708221531817</v>
      </c>
      <c r="BJ562" s="5">
        <f t="shared" si="311"/>
        <v>986.16723779400957</v>
      </c>
      <c r="BK562" s="5">
        <f t="shared" si="312"/>
        <v>1047.2174090738274</v>
      </c>
      <c r="BL562" s="5">
        <f t="shared" si="313"/>
        <v>1097.7154496921617</v>
      </c>
      <c r="BM562" s="5">
        <f t="shared" si="314"/>
        <v>1226.4074437310157</v>
      </c>
      <c r="BN562" s="5">
        <f t="shared" si="315"/>
        <v>1409.074385969099</v>
      </c>
      <c r="BO562" s="5">
        <f t="shared" si="316"/>
        <v>1240.1605161235909</v>
      </c>
    </row>
    <row r="563" spans="1:67" x14ac:dyDescent="0.3">
      <c r="A563">
        <f t="shared" si="317"/>
        <v>559</v>
      </c>
      <c r="B563">
        <f t="shared" si="286"/>
        <v>471</v>
      </c>
      <c r="C563" s="5">
        <f>AU563*EXP('Capital Market Assumptions'!$B$22+'Capital Market Assumptions'!$B$23*'Random Draws'!B562)</f>
        <v>515.12623448193904</v>
      </c>
      <c r="D563" s="5">
        <f>AV563*EXP('Capital Market Assumptions'!$B$22+'Capital Market Assumptions'!$B$23*'Random Draws'!C562)</f>
        <v>564.91748471670167</v>
      </c>
      <c r="E563" s="5">
        <f>AW563*EXP('Capital Market Assumptions'!$B$22+'Capital Market Assumptions'!$B$23*'Random Draws'!D562)</f>
        <v>571.3201802598162</v>
      </c>
      <c r="F563" s="5">
        <f>AX563*EXP('Capital Market Assumptions'!$B$22+'Capital Market Assumptions'!$B$23*'Random Draws'!E562)</f>
        <v>596.89207577103093</v>
      </c>
      <c r="G563" s="5">
        <f>AY563*EXP('Capital Market Assumptions'!$B$22+'Capital Market Assumptions'!$B$23*'Random Draws'!F562)</f>
        <v>666.31060776741094</v>
      </c>
      <c r="H563" s="5">
        <f>AZ563*EXP('Capital Market Assumptions'!$B$22+'Capital Market Assumptions'!$B$23*'Random Draws'!G562)</f>
        <v>639.97638544301765</v>
      </c>
      <c r="I563" s="5">
        <f>BA563*EXP('Capital Market Assumptions'!$B$22+'Capital Market Assumptions'!$B$23*'Random Draws'!H562)</f>
        <v>659.33812557652379</v>
      </c>
      <c r="J563" s="5">
        <f>BB563*EXP('Capital Market Assumptions'!$B$22+'Capital Market Assumptions'!$B$23*'Random Draws'!I562)</f>
        <v>708.64232126520642</v>
      </c>
      <c r="K563" s="5">
        <f>BC563*EXP('Capital Market Assumptions'!$B$22+'Capital Market Assumptions'!$B$23*'Random Draws'!J562)</f>
        <v>733.85018109122723</v>
      </c>
      <c r="L563" s="5">
        <f>BD563*EXP('Capital Market Assumptions'!$B$22+'Capital Market Assumptions'!$B$23*'Random Draws'!K562)</f>
        <v>696.3899531952851</v>
      </c>
      <c r="M563" s="5">
        <f>BE563*EXP('Capital Market Assumptions'!$B$22+'Capital Market Assumptions'!$B$23*'Random Draws'!L562)</f>
        <v>825.2609408472465</v>
      </c>
      <c r="N563" s="5">
        <f>BF563*EXP('Capital Market Assumptions'!$B$22+'Capital Market Assumptions'!$B$23*'Random Draws'!M562)</f>
        <v>708.4090136760077</v>
      </c>
      <c r="O563" s="5">
        <f>BG563*EXP('Capital Market Assumptions'!$B$22+'Capital Market Assumptions'!$B$23*'Random Draws'!N562)</f>
        <v>809.55913667151094</v>
      </c>
      <c r="P563" s="5">
        <f>BH563*EXP('Capital Market Assumptions'!$B$22+'Capital Market Assumptions'!$B$23*'Random Draws'!O562)</f>
        <v>805.65479304786811</v>
      </c>
      <c r="Q563" s="5">
        <f>BI563*EXP('Capital Market Assumptions'!$B$22+'Capital Market Assumptions'!$B$23*'Random Draws'!P562)</f>
        <v>1002.1005867607786</v>
      </c>
      <c r="R563" s="5">
        <f>BJ563*EXP('Capital Market Assumptions'!$B$22+'Capital Market Assumptions'!$B$23*'Random Draws'!Q562)</f>
        <v>1065.1540662989207</v>
      </c>
      <c r="S563" s="5">
        <f>BK563*EXP('Capital Market Assumptions'!$B$22+'Capital Market Assumptions'!$B$23*'Random Draws'!R562)</f>
        <v>1143.7086007047512</v>
      </c>
      <c r="T563" s="5">
        <f>BL563*EXP('Capital Market Assumptions'!$B$22+'Capital Market Assumptions'!$B$23*'Random Draws'!S562)</f>
        <v>1299.0152786038761</v>
      </c>
      <c r="U563" s="5">
        <f>BM563*EXP('Capital Market Assumptions'!$B$22+'Capital Market Assumptions'!$B$23*'Random Draws'!T562)</f>
        <v>1344.9131174387085</v>
      </c>
      <c r="V563" s="5">
        <f>BN563*EXP('Capital Market Assumptions'!$B$22+'Capital Market Assumptions'!$B$23*'Random Draws'!U562)</f>
        <v>1605.5826134520401</v>
      </c>
      <c r="X563">
        <f t="shared" si="287"/>
        <v>4.2999999999999261E-2</v>
      </c>
      <c r="Y563">
        <f t="shared" si="288"/>
        <v>1.0600000000000023</v>
      </c>
      <c r="Z563">
        <f t="shared" si="289"/>
        <v>2.0930000000000035</v>
      </c>
      <c r="AA563">
        <f t="shared" si="290"/>
        <v>3.1530000000000058</v>
      </c>
      <c r="AB563">
        <f t="shared" si="291"/>
        <v>4.2659999999999911</v>
      </c>
      <c r="AC563">
        <f t="shared" si="292"/>
        <v>5.3020000000000067</v>
      </c>
      <c r="AD563">
        <f t="shared" si="293"/>
        <v>6.3569999999999993</v>
      </c>
      <c r="AE563">
        <f t="shared" si="294"/>
        <v>7.3900000000000006</v>
      </c>
      <c r="AF563">
        <f t="shared" si="295"/>
        <v>8.3549999999999898</v>
      </c>
      <c r="AG563">
        <f t="shared" si="296"/>
        <v>9.2480000000000047</v>
      </c>
      <c r="AH563">
        <v>9.9540000000000006</v>
      </c>
      <c r="AI563">
        <v>10.536</v>
      </c>
      <c r="AJ563">
        <v>11.061999999999999</v>
      </c>
      <c r="AK563">
        <v>11.587</v>
      </c>
      <c r="AL563">
        <v>12.256</v>
      </c>
      <c r="AM563">
        <v>12.815</v>
      </c>
      <c r="AN563">
        <v>13.287000000000001</v>
      </c>
      <c r="AO563">
        <v>13.785</v>
      </c>
      <c r="AP563">
        <v>14.218999999999999</v>
      </c>
      <c r="AQ563">
        <v>14.718999999999999</v>
      </c>
      <c r="AS563">
        <f t="shared" si="319"/>
        <v>471</v>
      </c>
      <c r="AT563">
        <f t="shared" si="319"/>
        <v>471</v>
      </c>
      <c r="AU563">
        <f t="shared" si="319"/>
        <v>471</v>
      </c>
      <c r="AV563" s="5">
        <f t="shared" si="297"/>
        <v>515.08323448193903</v>
      </c>
      <c r="AW563" s="5">
        <f t="shared" si="298"/>
        <v>563.85748471670172</v>
      </c>
      <c r="AX563" s="5">
        <f t="shared" si="299"/>
        <v>569.22718025981624</v>
      </c>
      <c r="AY563" s="5">
        <f t="shared" si="300"/>
        <v>593.73907577103091</v>
      </c>
      <c r="AZ563" s="5">
        <f t="shared" si="301"/>
        <v>662.04460776741098</v>
      </c>
      <c r="BA563" s="5">
        <f t="shared" si="302"/>
        <v>634.67438544301763</v>
      </c>
      <c r="BB563" s="5">
        <f t="shared" si="303"/>
        <v>652.98112557652382</v>
      </c>
      <c r="BC563" s="5">
        <f t="shared" si="304"/>
        <v>701.25232126520643</v>
      </c>
      <c r="BD563" s="5">
        <f t="shared" si="305"/>
        <v>725.49518109122721</v>
      </c>
      <c r="BE563" s="5">
        <f t="shared" si="306"/>
        <v>687.14195319528505</v>
      </c>
      <c r="BF563" s="5">
        <f t="shared" si="307"/>
        <v>815.30694084724655</v>
      </c>
      <c r="BG563" s="5">
        <f t="shared" si="308"/>
        <v>697.87301367600776</v>
      </c>
      <c r="BH563" s="5">
        <f t="shared" si="309"/>
        <v>798.49713667151093</v>
      </c>
      <c r="BI563" s="5">
        <f t="shared" si="310"/>
        <v>794.06779304786812</v>
      </c>
      <c r="BJ563" s="5">
        <f t="shared" si="311"/>
        <v>989.84458676077861</v>
      </c>
      <c r="BK563" s="5">
        <f t="shared" si="312"/>
        <v>1052.3390662989207</v>
      </c>
      <c r="BL563" s="5">
        <f t="shared" si="313"/>
        <v>1130.4216007047512</v>
      </c>
      <c r="BM563" s="5">
        <f t="shared" si="314"/>
        <v>1285.2302786038761</v>
      </c>
      <c r="BN563" s="5">
        <f t="shared" si="315"/>
        <v>1330.6941174387084</v>
      </c>
      <c r="BO563" s="5">
        <f t="shared" si="316"/>
        <v>1590.86361345204</v>
      </c>
    </row>
    <row r="564" spans="1:67" x14ac:dyDescent="0.3">
      <c r="A564">
        <f t="shared" si="317"/>
        <v>560</v>
      </c>
      <c r="B564">
        <f t="shared" si="286"/>
        <v>471</v>
      </c>
      <c r="C564" s="5">
        <f>AU564*EXP('Capital Market Assumptions'!$B$22+'Capital Market Assumptions'!$B$23*'Random Draws'!B563)</f>
        <v>565.01632685488482</v>
      </c>
      <c r="D564" s="5">
        <f>AV564*EXP('Capital Market Assumptions'!$B$22+'Capital Market Assumptions'!$B$23*'Random Draws'!C563)</f>
        <v>595.02984309968122</v>
      </c>
      <c r="E564" s="5">
        <f>AW564*EXP('Capital Market Assumptions'!$B$22+'Capital Market Assumptions'!$B$23*'Random Draws'!D563)</f>
        <v>770.66254033311066</v>
      </c>
      <c r="F564" s="5">
        <f>AX564*EXP('Capital Market Assumptions'!$B$22+'Capital Market Assumptions'!$B$23*'Random Draws'!E563)</f>
        <v>938.83516534122634</v>
      </c>
      <c r="G564" s="5">
        <f>AY564*EXP('Capital Market Assumptions'!$B$22+'Capital Market Assumptions'!$B$23*'Random Draws'!F563)</f>
        <v>910.9407820671197</v>
      </c>
      <c r="H564" s="5">
        <f>AZ564*EXP('Capital Market Assumptions'!$B$22+'Capital Market Assumptions'!$B$23*'Random Draws'!G563)</f>
        <v>1105.7032225325718</v>
      </c>
      <c r="I564" s="5">
        <f>BA564*EXP('Capital Market Assumptions'!$B$22+'Capital Market Assumptions'!$B$23*'Random Draws'!H563)</f>
        <v>1328.3758070732813</v>
      </c>
      <c r="J564" s="5">
        <f>BB564*EXP('Capital Market Assumptions'!$B$22+'Capital Market Assumptions'!$B$23*'Random Draws'!I563)</f>
        <v>1297.3065717852426</v>
      </c>
      <c r="K564" s="5">
        <f>BC564*EXP('Capital Market Assumptions'!$B$22+'Capital Market Assumptions'!$B$23*'Random Draws'!J563)</f>
        <v>1475.758950475996</v>
      </c>
      <c r="L564" s="5">
        <f>BD564*EXP('Capital Market Assumptions'!$B$22+'Capital Market Assumptions'!$B$23*'Random Draws'!K563)</f>
        <v>1565.4413113276339</v>
      </c>
      <c r="M564" s="5">
        <f>BE564*EXP('Capital Market Assumptions'!$B$22+'Capital Market Assumptions'!$B$23*'Random Draws'!L563)</f>
        <v>1586.0232602175313</v>
      </c>
      <c r="N564" s="5">
        <f>BF564*EXP('Capital Market Assumptions'!$B$22+'Capital Market Assumptions'!$B$23*'Random Draws'!M563)</f>
        <v>1328.8196170753554</v>
      </c>
      <c r="O564" s="5">
        <f>BG564*EXP('Capital Market Assumptions'!$B$22+'Capital Market Assumptions'!$B$23*'Random Draws'!N563)</f>
        <v>1492.8313734037536</v>
      </c>
      <c r="P564" s="5">
        <f>BH564*EXP('Capital Market Assumptions'!$B$22+'Capital Market Assumptions'!$B$23*'Random Draws'!O563)</f>
        <v>1934.8481751066313</v>
      </c>
      <c r="Q564" s="5">
        <f>BI564*EXP('Capital Market Assumptions'!$B$22+'Capital Market Assumptions'!$B$23*'Random Draws'!P563)</f>
        <v>1836.1501072732351</v>
      </c>
      <c r="R564" s="5">
        <f>BJ564*EXP('Capital Market Assumptions'!$B$22+'Capital Market Assumptions'!$B$23*'Random Draws'!Q563)</f>
        <v>1825.1573205620043</v>
      </c>
      <c r="S564" s="5">
        <f>BK564*EXP('Capital Market Assumptions'!$B$22+'Capital Market Assumptions'!$B$23*'Random Draws'!R563)</f>
        <v>2010.4261125295134</v>
      </c>
      <c r="T564" s="5">
        <f>BL564*EXP('Capital Market Assumptions'!$B$22+'Capital Market Assumptions'!$B$23*'Random Draws'!S563)</f>
        <v>2094.9930291737487</v>
      </c>
      <c r="U564" s="5">
        <f>BM564*EXP('Capital Market Assumptions'!$B$22+'Capital Market Assumptions'!$B$23*'Random Draws'!T563)</f>
        <v>2455.118480694367</v>
      </c>
      <c r="V564" s="5">
        <f>BN564*EXP('Capital Market Assumptions'!$B$22+'Capital Market Assumptions'!$B$23*'Random Draws'!U563)</f>
        <v>2630.4765121846517</v>
      </c>
      <c r="X564">
        <f t="shared" si="287"/>
        <v>4.2999999999999261E-2</v>
      </c>
      <c r="Y564">
        <f t="shared" si="288"/>
        <v>1.0600000000000023</v>
      </c>
      <c r="Z564">
        <f t="shared" si="289"/>
        <v>2.0930000000000035</v>
      </c>
      <c r="AA564">
        <f t="shared" si="290"/>
        <v>3.1530000000000058</v>
      </c>
      <c r="AB564">
        <f t="shared" si="291"/>
        <v>4.2659999999999911</v>
      </c>
      <c r="AC564">
        <f t="shared" si="292"/>
        <v>5.3020000000000067</v>
      </c>
      <c r="AD564">
        <f t="shared" si="293"/>
        <v>6.3569999999999993</v>
      </c>
      <c r="AE564">
        <f t="shared" si="294"/>
        <v>7.3900000000000006</v>
      </c>
      <c r="AF564">
        <f t="shared" si="295"/>
        <v>8.3549999999999898</v>
      </c>
      <c r="AG564">
        <f t="shared" si="296"/>
        <v>9.2480000000000047</v>
      </c>
      <c r="AH564">
        <v>9.9540000000000006</v>
      </c>
      <c r="AI564">
        <v>10.536</v>
      </c>
      <c r="AJ564">
        <v>11.061999999999999</v>
      </c>
      <c r="AK564">
        <v>11.587</v>
      </c>
      <c r="AL564">
        <v>12.256</v>
      </c>
      <c r="AM564">
        <v>12.815</v>
      </c>
      <c r="AN564">
        <v>13.287000000000001</v>
      </c>
      <c r="AO564">
        <v>13.785</v>
      </c>
      <c r="AP564">
        <v>14.218999999999999</v>
      </c>
      <c r="AQ564">
        <v>14.718999999999999</v>
      </c>
      <c r="AS564">
        <f t="shared" si="319"/>
        <v>471</v>
      </c>
      <c r="AT564">
        <f t="shared" si="319"/>
        <v>471</v>
      </c>
      <c r="AU564">
        <f t="shared" si="319"/>
        <v>471</v>
      </c>
      <c r="AV564" s="5">
        <f t="shared" si="297"/>
        <v>564.97332685488482</v>
      </c>
      <c r="AW564" s="5">
        <f t="shared" si="298"/>
        <v>593.96984309968116</v>
      </c>
      <c r="AX564" s="5">
        <f t="shared" si="299"/>
        <v>768.56954033311069</v>
      </c>
      <c r="AY564" s="5">
        <f t="shared" si="300"/>
        <v>935.68216534122632</v>
      </c>
      <c r="AZ564" s="5">
        <f t="shared" si="301"/>
        <v>906.67478206711974</v>
      </c>
      <c r="BA564" s="5">
        <f t="shared" si="302"/>
        <v>1100.4012225325719</v>
      </c>
      <c r="BB564" s="5">
        <f t="shared" si="303"/>
        <v>1322.0188070732813</v>
      </c>
      <c r="BC564" s="5">
        <f t="shared" si="304"/>
        <v>1289.9165717852425</v>
      </c>
      <c r="BD564" s="5">
        <f t="shared" si="305"/>
        <v>1467.403950475996</v>
      </c>
      <c r="BE564" s="5">
        <f t="shared" si="306"/>
        <v>1556.1933113276339</v>
      </c>
      <c r="BF564" s="5">
        <f t="shared" si="307"/>
        <v>1576.0692602175313</v>
      </c>
      <c r="BG564" s="5">
        <f t="shared" si="308"/>
        <v>1318.2836170753553</v>
      </c>
      <c r="BH564" s="5">
        <f t="shared" si="309"/>
        <v>1481.7693734037537</v>
      </c>
      <c r="BI564" s="5">
        <f t="shared" si="310"/>
        <v>1923.2611751066313</v>
      </c>
      <c r="BJ564" s="5">
        <f t="shared" si="311"/>
        <v>1823.894107273235</v>
      </c>
      <c r="BK564" s="5">
        <f t="shared" si="312"/>
        <v>1812.3423205620043</v>
      </c>
      <c r="BL564" s="5">
        <f t="shared" si="313"/>
        <v>1997.1391125295133</v>
      </c>
      <c r="BM564" s="5">
        <f t="shared" si="314"/>
        <v>2081.2080291737489</v>
      </c>
      <c r="BN564" s="5">
        <f t="shared" si="315"/>
        <v>2440.899480694367</v>
      </c>
      <c r="BO564" s="5">
        <f t="shared" si="316"/>
        <v>2615.7575121846517</v>
      </c>
    </row>
    <row r="565" spans="1:67" x14ac:dyDescent="0.3">
      <c r="A565">
        <f t="shared" si="317"/>
        <v>561</v>
      </c>
      <c r="B565">
        <f t="shared" si="286"/>
        <v>471</v>
      </c>
      <c r="C565" s="5">
        <f>AU565*EXP('Capital Market Assumptions'!$B$22+'Capital Market Assumptions'!$B$23*'Random Draws'!B564)</f>
        <v>480.90520067746814</v>
      </c>
      <c r="D565" s="5">
        <f>AV565*EXP('Capital Market Assumptions'!$B$22+'Capital Market Assumptions'!$B$23*'Random Draws'!C564)</f>
        <v>457.53972503140682</v>
      </c>
      <c r="E565" s="5">
        <f>AW565*EXP('Capital Market Assumptions'!$B$22+'Capital Market Assumptions'!$B$23*'Random Draws'!D564)</f>
        <v>626.4284111803222</v>
      </c>
      <c r="F565" s="5">
        <f>AX565*EXP('Capital Market Assumptions'!$B$22+'Capital Market Assumptions'!$B$23*'Random Draws'!E564)</f>
        <v>618.73547627429821</v>
      </c>
      <c r="G565" s="5">
        <f>AY565*EXP('Capital Market Assumptions'!$B$22+'Capital Market Assumptions'!$B$23*'Random Draws'!F564)</f>
        <v>568.31376235052653</v>
      </c>
      <c r="H565" s="5">
        <f>AZ565*EXP('Capital Market Assumptions'!$B$22+'Capital Market Assumptions'!$B$23*'Random Draws'!G564)</f>
        <v>483.55900126288037</v>
      </c>
      <c r="I565" s="5">
        <f>BA565*EXP('Capital Market Assumptions'!$B$22+'Capital Market Assumptions'!$B$23*'Random Draws'!H564)</f>
        <v>649.20068083836952</v>
      </c>
      <c r="J565" s="5">
        <f>BB565*EXP('Capital Market Assumptions'!$B$22+'Capital Market Assumptions'!$B$23*'Random Draws'!I564)</f>
        <v>753.31519914905584</v>
      </c>
      <c r="K565" s="5">
        <f>BC565*EXP('Capital Market Assumptions'!$B$22+'Capital Market Assumptions'!$B$23*'Random Draws'!J564)</f>
        <v>766.41197346066315</v>
      </c>
      <c r="L565" s="5">
        <f>BD565*EXP('Capital Market Assumptions'!$B$22+'Capital Market Assumptions'!$B$23*'Random Draws'!K564)</f>
        <v>821.87825840412006</v>
      </c>
      <c r="M565" s="5">
        <f>BE565*EXP('Capital Market Assumptions'!$B$22+'Capital Market Assumptions'!$B$23*'Random Draws'!L564)</f>
        <v>939.96121687724076</v>
      </c>
      <c r="N565" s="5">
        <f>BF565*EXP('Capital Market Assumptions'!$B$22+'Capital Market Assumptions'!$B$23*'Random Draws'!M564)</f>
        <v>1006.2742447472523</v>
      </c>
      <c r="O565" s="5">
        <f>BG565*EXP('Capital Market Assumptions'!$B$22+'Capital Market Assumptions'!$B$23*'Random Draws'!N564)</f>
        <v>1027.035726245598</v>
      </c>
      <c r="P565" s="5">
        <f>BH565*EXP('Capital Market Assumptions'!$B$22+'Capital Market Assumptions'!$B$23*'Random Draws'!O564)</f>
        <v>1263.8608157920412</v>
      </c>
      <c r="Q565" s="5">
        <f>BI565*EXP('Capital Market Assumptions'!$B$22+'Capital Market Assumptions'!$B$23*'Random Draws'!P564)</f>
        <v>1320.9587418207118</v>
      </c>
      <c r="R565" s="5">
        <f>BJ565*EXP('Capital Market Assumptions'!$B$22+'Capital Market Assumptions'!$B$23*'Random Draws'!Q564)</f>
        <v>1705.4037337342538</v>
      </c>
      <c r="S565" s="5">
        <f>BK565*EXP('Capital Market Assumptions'!$B$22+'Capital Market Assumptions'!$B$23*'Random Draws'!R564)</f>
        <v>1617.3225261113362</v>
      </c>
      <c r="T565" s="5">
        <f>BL565*EXP('Capital Market Assumptions'!$B$22+'Capital Market Assumptions'!$B$23*'Random Draws'!S564)</f>
        <v>1392.1381398696915</v>
      </c>
      <c r="U565" s="5">
        <f>BM565*EXP('Capital Market Assumptions'!$B$22+'Capital Market Assumptions'!$B$23*'Random Draws'!T564)</f>
        <v>1380.6549583882659</v>
      </c>
      <c r="V565" s="5">
        <f>BN565*EXP('Capital Market Assumptions'!$B$22+'Capital Market Assumptions'!$B$23*'Random Draws'!U564)</f>
        <v>1424.2652781748204</v>
      </c>
      <c r="X565">
        <f t="shared" si="287"/>
        <v>4.2999999999999261E-2</v>
      </c>
      <c r="Y565">
        <f t="shared" si="288"/>
        <v>1.0600000000000023</v>
      </c>
      <c r="Z565">
        <f t="shared" si="289"/>
        <v>2.0930000000000035</v>
      </c>
      <c r="AA565">
        <f t="shared" si="290"/>
        <v>3.1530000000000058</v>
      </c>
      <c r="AB565">
        <f t="shared" si="291"/>
        <v>4.2659999999999911</v>
      </c>
      <c r="AC565">
        <f t="shared" si="292"/>
        <v>5.3020000000000067</v>
      </c>
      <c r="AD565">
        <f t="shared" si="293"/>
        <v>6.3569999999999993</v>
      </c>
      <c r="AE565">
        <f t="shared" si="294"/>
        <v>7.3900000000000006</v>
      </c>
      <c r="AF565">
        <f t="shared" si="295"/>
        <v>8.3549999999999898</v>
      </c>
      <c r="AG565">
        <f t="shared" si="296"/>
        <v>9.2480000000000047</v>
      </c>
      <c r="AH565">
        <v>9.9540000000000006</v>
      </c>
      <c r="AI565">
        <v>10.536</v>
      </c>
      <c r="AJ565">
        <v>11.061999999999999</v>
      </c>
      <c r="AK565">
        <v>11.587</v>
      </c>
      <c r="AL565">
        <v>12.256</v>
      </c>
      <c r="AM565">
        <v>12.815</v>
      </c>
      <c r="AN565">
        <v>13.287000000000001</v>
      </c>
      <c r="AO565">
        <v>13.785</v>
      </c>
      <c r="AP565">
        <v>14.218999999999999</v>
      </c>
      <c r="AQ565">
        <v>14.718999999999999</v>
      </c>
      <c r="AS565">
        <f t="shared" ref="AS565:AU584" si="320">initial_value</f>
        <v>471</v>
      </c>
      <c r="AT565">
        <f t="shared" si="320"/>
        <v>471</v>
      </c>
      <c r="AU565">
        <f t="shared" si="320"/>
        <v>471</v>
      </c>
      <c r="AV565" s="5">
        <f t="shared" si="297"/>
        <v>480.86220067746814</v>
      </c>
      <c r="AW565" s="5">
        <f t="shared" si="298"/>
        <v>456.47972503140682</v>
      </c>
      <c r="AX565" s="5">
        <f t="shared" si="299"/>
        <v>624.33541118032224</v>
      </c>
      <c r="AY565" s="5">
        <f t="shared" si="300"/>
        <v>615.58247627429819</v>
      </c>
      <c r="AZ565" s="5">
        <f t="shared" si="301"/>
        <v>564.04776235052657</v>
      </c>
      <c r="BA565" s="5">
        <f t="shared" si="302"/>
        <v>478.25700126288035</v>
      </c>
      <c r="BB565" s="5">
        <f t="shared" si="303"/>
        <v>642.84368083836955</v>
      </c>
      <c r="BC565" s="5">
        <f t="shared" si="304"/>
        <v>745.92519914905586</v>
      </c>
      <c r="BD565" s="5">
        <f t="shared" si="305"/>
        <v>758.05697346066313</v>
      </c>
      <c r="BE565" s="5">
        <f t="shared" si="306"/>
        <v>812.63025840412001</v>
      </c>
      <c r="BF565" s="5">
        <f t="shared" si="307"/>
        <v>930.00721687724081</v>
      </c>
      <c r="BG565" s="5">
        <f t="shared" si="308"/>
        <v>995.73824474725234</v>
      </c>
      <c r="BH565" s="5">
        <f t="shared" si="309"/>
        <v>1015.973726245598</v>
      </c>
      <c r="BI565" s="5">
        <f t="shared" si="310"/>
        <v>1252.2738157920412</v>
      </c>
      <c r="BJ565" s="5">
        <f t="shared" si="311"/>
        <v>1308.7027418207117</v>
      </c>
      <c r="BK565" s="5">
        <f t="shared" si="312"/>
        <v>1692.5887337342538</v>
      </c>
      <c r="BL565" s="5">
        <f t="shared" si="313"/>
        <v>1604.0355261113361</v>
      </c>
      <c r="BM565" s="5">
        <f t="shared" si="314"/>
        <v>1378.3531398696914</v>
      </c>
      <c r="BN565" s="5">
        <f t="shared" si="315"/>
        <v>1366.4359583882658</v>
      </c>
      <c r="BO565" s="5">
        <f t="shared" si="316"/>
        <v>1409.5462781748204</v>
      </c>
    </row>
    <row r="566" spans="1:67" x14ac:dyDescent="0.3">
      <c r="A566">
        <f t="shared" si="317"/>
        <v>562</v>
      </c>
      <c r="B566">
        <f t="shared" si="286"/>
        <v>471</v>
      </c>
      <c r="C566" s="5">
        <f>AU566*EXP('Capital Market Assumptions'!$B$22+'Capital Market Assumptions'!$B$23*'Random Draws'!B565)</f>
        <v>479.54693527176067</v>
      </c>
      <c r="D566" s="5">
        <f>AV566*EXP('Capital Market Assumptions'!$B$22+'Capital Market Assumptions'!$B$23*'Random Draws'!C565)</f>
        <v>548.05979055383921</v>
      </c>
      <c r="E566" s="5">
        <f>AW566*EXP('Capital Market Assumptions'!$B$22+'Capital Market Assumptions'!$B$23*'Random Draws'!D565)</f>
        <v>700.30957267941108</v>
      </c>
      <c r="F566" s="5">
        <f>AX566*EXP('Capital Market Assumptions'!$B$22+'Capital Market Assumptions'!$B$23*'Random Draws'!E565)</f>
        <v>753.76893221469857</v>
      </c>
      <c r="G566" s="5">
        <f>AY566*EXP('Capital Market Assumptions'!$B$22+'Capital Market Assumptions'!$B$23*'Random Draws'!F565)</f>
        <v>871.38511486317896</v>
      </c>
      <c r="H566" s="5">
        <f>AZ566*EXP('Capital Market Assumptions'!$B$22+'Capital Market Assumptions'!$B$23*'Random Draws'!G565)</f>
        <v>667.53549985968903</v>
      </c>
      <c r="I566" s="5">
        <f>BA566*EXP('Capital Market Assumptions'!$B$22+'Capital Market Assumptions'!$B$23*'Random Draws'!H565)</f>
        <v>700.45869565489772</v>
      </c>
      <c r="J566" s="5">
        <f>BB566*EXP('Capital Market Assumptions'!$B$22+'Capital Market Assumptions'!$B$23*'Random Draws'!I565)</f>
        <v>899.54488901548746</v>
      </c>
      <c r="K566" s="5">
        <f>BC566*EXP('Capital Market Assumptions'!$B$22+'Capital Market Assumptions'!$B$23*'Random Draws'!J565)</f>
        <v>982.29269187030843</v>
      </c>
      <c r="L566" s="5">
        <f>BD566*EXP('Capital Market Assumptions'!$B$22+'Capital Market Assumptions'!$B$23*'Random Draws'!K565)</f>
        <v>1205.3903488022809</v>
      </c>
      <c r="M566" s="5">
        <f>BE566*EXP('Capital Market Assumptions'!$B$22+'Capital Market Assumptions'!$B$23*'Random Draws'!L565)</f>
        <v>1044.9155201078293</v>
      </c>
      <c r="N566" s="5">
        <f>BF566*EXP('Capital Market Assumptions'!$B$22+'Capital Market Assumptions'!$B$23*'Random Draws'!M565)</f>
        <v>1127.175985351915</v>
      </c>
      <c r="O566" s="5">
        <f>BG566*EXP('Capital Market Assumptions'!$B$22+'Capital Market Assumptions'!$B$23*'Random Draws'!N565)</f>
        <v>1255.0516978325272</v>
      </c>
      <c r="P566" s="5">
        <f>BH566*EXP('Capital Market Assumptions'!$B$22+'Capital Market Assumptions'!$B$23*'Random Draws'!O565)</f>
        <v>1551.2828101532007</v>
      </c>
      <c r="Q566" s="5">
        <f>BI566*EXP('Capital Market Assumptions'!$B$22+'Capital Market Assumptions'!$B$23*'Random Draws'!P565)</f>
        <v>1613.0019404796199</v>
      </c>
      <c r="R566" s="5">
        <f>BJ566*EXP('Capital Market Assumptions'!$B$22+'Capital Market Assumptions'!$B$23*'Random Draws'!Q565)</f>
        <v>2049.8290987146311</v>
      </c>
      <c r="S566" s="5">
        <f>BK566*EXP('Capital Market Assumptions'!$B$22+'Capital Market Assumptions'!$B$23*'Random Draws'!R565)</f>
        <v>2641.3972592370437</v>
      </c>
      <c r="T566" s="5">
        <f>BL566*EXP('Capital Market Assumptions'!$B$22+'Capital Market Assumptions'!$B$23*'Random Draws'!S565)</f>
        <v>2722.6430553957721</v>
      </c>
      <c r="U566" s="5">
        <f>BM566*EXP('Capital Market Assumptions'!$B$22+'Capital Market Assumptions'!$B$23*'Random Draws'!T565)</f>
        <v>2797.5146192365482</v>
      </c>
      <c r="V566" s="5">
        <f>BN566*EXP('Capital Market Assumptions'!$B$22+'Capital Market Assumptions'!$B$23*'Random Draws'!U565)</f>
        <v>2440.5834810845272</v>
      </c>
      <c r="X566">
        <f t="shared" si="287"/>
        <v>4.2999999999999261E-2</v>
      </c>
      <c r="Y566">
        <f t="shared" si="288"/>
        <v>1.0600000000000023</v>
      </c>
      <c r="Z566">
        <f t="shared" si="289"/>
        <v>2.0930000000000035</v>
      </c>
      <c r="AA566">
        <f t="shared" si="290"/>
        <v>3.1530000000000058</v>
      </c>
      <c r="AB566">
        <f t="shared" si="291"/>
        <v>4.2659999999999911</v>
      </c>
      <c r="AC566">
        <f t="shared" si="292"/>
        <v>5.3020000000000067</v>
      </c>
      <c r="AD566">
        <f t="shared" si="293"/>
        <v>6.3569999999999993</v>
      </c>
      <c r="AE566">
        <f t="shared" si="294"/>
        <v>7.3900000000000006</v>
      </c>
      <c r="AF566">
        <f t="shared" si="295"/>
        <v>8.3549999999999898</v>
      </c>
      <c r="AG566">
        <f t="shared" si="296"/>
        <v>9.2480000000000047</v>
      </c>
      <c r="AH566">
        <v>9.9540000000000006</v>
      </c>
      <c r="AI566">
        <v>10.536</v>
      </c>
      <c r="AJ566">
        <v>11.061999999999999</v>
      </c>
      <c r="AK566">
        <v>11.587</v>
      </c>
      <c r="AL566">
        <v>12.256</v>
      </c>
      <c r="AM566">
        <v>12.815</v>
      </c>
      <c r="AN566">
        <v>13.287000000000001</v>
      </c>
      <c r="AO566">
        <v>13.785</v>
      </c>
      <c r="AP566">
        <v>14.218999999999999</v>
      </c>
      <c r="AQ566">
        <v>14.718999999999999</v>
      </c>
      <c r="AS566">
        <f t="shared" si="320"/>
        <v>471</v>
      </c>
      <c r="AT566">
        <f t="shared" si="320"/>
        <v>471</v>
      </c>
      <c r="AU566">
        <f t="shared" si="320"/>
        <v>471</v>
      </c>
      <c r="AV566" s="5">
        <f t="shared" si="297"/>
        <v>479.50393527176067</v>
      </c>
      <c r="AW566" s="5">
        <f t="shared" si="298"/>
        <v>546.99979055383915</v>
      </c>
      <c r="AX566" s="5">
        <f t="shared" si="299"/>
        <v>698.21657267941112</v>
      </c>
      <c r="AY566" s="5">
        <f t="shared" si="300"/>
        <v>750.61593221469855</v>
      </c>
      <c r="AZ566" s="5">
        <f t="shared" si="301"/>
        <v>867.11911486317899</v>
      </c>
      <c r="BA566" s="5">
        <f t="shared" si="302"/>
        <v>662.233499859689</v>
      </c>
      <c r="BB566" s="5">
        <f t="shared" si="303"/>
        <v>694.10169565489775</v>
      </c>
      <c r="BC566" s="5">
        <f t="shared" si="304"/>
        <v>892.15488901548747</v>
      </c>
      <c r="BD566" s="5">
        <f t="shared" si="305"/>
        <v>973.93769187030841</v>
      </c>
      <c r="BE566" s="5">
        <f t="shared" si="306"/>
        <v>1196.1423488022808</v>
      </c>
      <c r="BF566" s="5">
        <f t="shared" si="307"/>
        <v>1034.9615201078293</v>
      </c>
      <c r="BG566" s="5">
        <f t="shared" si="308"/>
        <v>1116.6399853519149</v>
      </c>
      <c r="BH566" s="5">
        <f t="shared" si="309"/>
        <v>1243.9896978325273</v>
      </c>
      <c r="BI566" s="5">
        <f t="shared" si="310"/>
        <v>1539.6958101532007</v>
      </c>
      <c r="BJ566" s="5">
        <f t="shared" si="311"/>
        <v>1600.7459404796198</v>
      </c>
      <c r="BK566" s="5">
        <f t="shared" si="312"/>
        <v>2037.014098714631</v>
      </c>
      <c r="BL566" s="5">
        <f t="shared" si="313"/>
        <v>2628.1102592370439</v>
      </c>
      <c r="BM566" s="5">
        <f t="shared" si="314"/>
        <v>2708.8580553957722</v>
      </c>
      <c r="BN566" s="5">
        <f t="shared" si="315"/>
        <v>2783.2956192365482</v>
      </c>
      <c r="BO566" s="5">
        <f t="shared" si="316"/>
        <v>2425.8644810845271</v>
      </c>
    </row>
    <row r="567" spans="1:67" x14ac:dyDescent="0.3">
      <c r="A567">
        <f t="shared" si="317"/>
        <v>563</v>
      </c>
      <c r="B567">
        <f t="shared" si="286"/>
        <v>471</v>
      </c>
      <c r="C567" s="5">
        <f>AU567*EXP('Capital Market Assumptions'!$B$22+'Capital Market Assumptions'!$B$23*'Random Draws'!B566)</f>
        <v>637.18405337146203</v>
      </c>
      <c r="D567" s="5">
        <f>AV567*EXP('Capital Market Assumptions'!$B$22+'Capital Market Assumptions'!$B$23*'Random Draws'!C566)</f>
        <v>704.45123079797781</v>
      </c>
      <c r="E567" s="5">
        <f>AW567*EXP('Capital Market Assumptions'!$B$22+'Capital Market Assumptions'!$B$23*'Random Draws'!D566)</f>
        <v>815.40535871149029</v>
      </c>
      <c r="F567" s="5">
        <f>AX567*EXP('Capital Market Assumptions'!$B$22+'Capital Market Assumptions'!$B$23*'Random Draws'!E566)</f>
        <v>797.12046454002279</v>
      </c>
      <c r="G567" s="5">
        <f>AY567*EXP('Capital Market Assumptions'!$B$22+'Capital Market Assumptions'!$B$23*'Random Draws'!F566)</f>
        <v>823.66951168629157</v>
      </c>
      <c r="H567" s="5">
        <f>AZ567*EXP('Capital Market Assumptions'!$B$22+'Capital Market Assumptions'!$B$23*'Random Draws'!G566)</f>
        <v>1000.9997400197869</v>
      </c>
      <c r="I567" s="5">
        <f>BA567*EXP('Capital Market Assumptions'!$B$22+'Capital Market Assumptions'!$B$23*'Random Draws'!H566)</f>
        <v>1142.3518353138913</v>
      </c>
      <c r="J567" s="5">
        <f>BB567*EXP('Capital Market Assumptions'!$B$22+'Capital Market Assumptions'!$B$23*'Random Draws'!I566)</f>
        <v>1312.7757123171277</v>
      </c>
      <c r="K567" s="5">
        <f>BC567*EXP('Capital Market Assumptions'!$B$22+'Capital Market Assumptions'!$B$23*'Random Draws'!J566)</f>
        <v>1554.5476321656952</v>
      </c>
      <c r="L567" s="5">
        <f>BD567*EXP('Capital Market Assumptions'!$B$22+'Capital Market Assumptions'!$B$23*'Random Draws'!K566)</f>
        <v>1764.7459291769085</v>
      </c>
      <c r="M567" s="5">
        <f>BE567*EXP('Capital Market Assumptions'!$B$22+'Capital Market Assumptions'!$B$23*'Random Draws'!L566)</f>
        <v>1809.4524216843097</v>
      </c>
      <c r="N567" s="5">
        <f>BF567*EXP('Capital Market Assumptions'!$B$22+'Capital Market Assumptions'!$B$23*'Random Draws'!M566)</f>
        <v>1824.1707003206182</v>
      </c>
      <c r="O567" s="5">
        <f>BG567*EXP('Capital Market Assumptions'!$B$22+'Capital Market Assumptions'!$B$23*'Random Draws'!N566)</f>
        <v>2163.5348521553183</v>
      </c>
      <c r="P567" s="5">
        <f>BH567*EXP('Capital Market Assumptions'!$B$22+'Capital Market Assumptions'!$B$23*'Random Draws'!O566)</f>
        <v>2223.9354086812627</v>
      </c>
      <c r="Q567" s="5">
        <f>BI567*EXP('Capital Market Assumptions'!$B$22+'Capital Market Assumptions'!$B$23*'Random Draws'!P566)</f>
        <v>2325.8658838773331</v>
      </c>
      <c r="R567" s="5">
        <f>BJ567*EXP('Capital Market Assumptions'!$B$22+'Capital Market Assumptions'!$B$23*'Random Draws'!Q566)</f>
        <v>2659.7327034609771</v>
      </c>
      <c r="S567" s="5">
        <f>BK567*EXP('Capital Market Assumptions'!$B$22+'Capital Market Assumptions'!$B$23*'Random Draws'!R566)</f>
        <v>2669.8898043763397</v>
      </c>
      <c r="T567" s="5">
        <f>BL567*EXP('Capital Market Assumptions'!$B$22+'Capital Market Assumptions'!$B$23*'Random Draws'!S566)</f>
        <v>2908.0867163876619</v>
      </c>
      <c r="U567" s="5">
        <f>BM567*EXP('Capital Market Assumptions'!$B$22+'Capital Market Assumptions'!$B$23*'Random Draws'!T566)</f>
        <v>3240.8289334954507</v>
      </c>
      <c r="V567" s="5">
        <f>BN567*EXP('Capital Market Assumptions'!$B$22+'Capital Market Assumptions'!$B$23*'Random Draws'!U566)</f>
        <v>3350.9378209717506</v>
      </c>
      <c r="X567">
        <f t="shared" si="287"/>
        <v>4.2999999999999261E-2</v>
      </c>
      <c r="Y567">
        <f t="shared" si="288"/>
        <v>1.0600000000000023</v>
      </c>
      <c r="Z567">
        <f t="shared" si="289"/>
        <v>2.0930000000000035</v>
      </c>
      <c r="AA567">
        <f t="shared" si="290"/>
        <v>3.1530000000000058</v>
      </c>
      <c r="AB567">
        <f t="shared" si="291"/>
        <v>4.2659999999999911</v>
      </c>
      <c r="AC567">
        <f t="shared" si="292"/>
        <v>5.3020000000000067</v>
      </c>
      <c r="AD567">
        <f t="shared" si="293"/>
        <v>6.3569999999999993</v>
      </c>
      <c r="AE567">
        <f t="shared" si="294"/>
        <v>7.3900000000000006</v>
      </c>
      <c r="AF567">
        <f t="shared" si="295"/>
        <v>8.3549999999999898</v>
      </c>
      <c r="AG567">
        <f t="shared" si="296"/>
        <v>9.2480000000000047</v>
      </c>
      <c r="AH567">
        <v>9.9540000000000006</v>
      </c>
      <c r="AI567">
        <v>10.536</v>
      </c>
      <c r="AJ567">
        <v>11.061999999999999</v>
      </c>
      <c r="AK567">
        <v>11.587</v>
      </c>
      <c r="AL567">
        <v>12.256</v>
      </c>
      <c r="AM567">
        <v>12.815</v>
      </c>
      <c r="AN567">
        <v>13.287000000000001</v>
      </c>
      <c r="AO567">
        <v>13.785</v>
      </c>
      <c r="AP567">
        <v>14.218999999999999</v>
      </c>
      <c r="AQ567">
        <v>14.718999999999999</v>
      </c>
      <c r="AS567">
        <f t="shared" si="320"/>
        <v>471</v>
      </c>
      <c r="AT567">
        <f t="shared" si="320"/>
        <v>471</v>
      </c>
      <c r="AU567">
        <f t="shared" si="320"/>
        <v>471</v>
      </c>
      <c r="AV567" s="5">
        <f t="shared" si="297"/>
        <v>637.14105337146202</v>
      </c>
      <c r="AW567" s="5">
        <f t="shared" si="298"/>
        <v>703.39123079797787</v>
      </c>
      <c r="AX567" s="5">
        <f t="shared" si="299"/>
        <v>813.31235871149033</v>
      </c>
      <c r="AY567" s="5">
        <f t="shared" si="300"/>
        <v>793.96746454002277</v>
      </c>
      <c r="AZ567" s="5">
        <f t="shared" si="301"/>
        <v>819.40351168629161</v>
      </c>
      <c r="BA567" s="5">
        <f t="shared" si="302"/>
        <v>995.69774001978692</v>
      </c>
      <c r="BB567" s="5">
        <f t="shared" si="303"/>
        <v>1135.9948353138914</v>
      </c>
      <c r="BC567" s="5">
        <f t="shared" si="304"/>
        <v>1305.3857123171276</v>
      </c>
      <c r="BD567" s="5">
        <f t="shared" si="305"/>
        <v>1546.1926321656952</v>
      </c>
      <c r="BE567" s="5">
        <f t="shared" si="306"/>
        <v>1755.4979291769084</v>
      </c>
      <c r="BF567" s="5">
        <f t="shared" si="307"/>
        <v>1799.4984216843097</v>
      </c>
      <c r="BG567" s="5">
        <f t="shared" si="308"/>
        <v>1813.6347003206181</v>
      </c>
      <c r="BH567" s="5">
        <f t="shared" si="309"/>
        <v>2152.4728521553184</v>
      </c>
      <c r="BI567" s="5">
        <f t="shared" si="310"/>
        <v>2212.3484086812628</v>
      </c>
      <c r="BJ567" s="5">
        <f t="shared" si="311"/>
        <v>2313.6098838773332</v>
      </c>
      <c r="BK567" s="5">
        <f t="shared" si="312"/>
        <v>2646.917703460977</v>
      </c>
      <c r="BL567" s="5">
        <f t="shared" si="313"/>
        <v>2656.6028043763399</v>
      </c>
      <c r="BM567" s="5">
        <f t="shared" si="314"/>
        <v>2894.3017163876621</v>
      </c>
      <c r="BN567" s="5">
        <f t="shared" si="315"/>
        <v>3226.6099334954506</v>
      </c>
      <c r="BO567" s="5">
        <f t="shared" si="316"/>
        <v>3336.2188209717506</v>
      </c>
    </row>
    <row r="568" spans="1:67" x14ac:dyDescent="0.3">
      <c r="A568">
        <f t="shared" si="317"/>
        <v>564</v>
      </c>
      <c r="B568">
        <f t="shared" si="286"/>
        <v>471</v>
      </c>
      <c r="C568" s="5">
        <f>AU568*EXP('Capital Market Assumptions'!$B$22+'Capital Market Assumptions'!$B$23*'Random Draws'!B567)</f>
        <v>563.71924132074378</v>
      </c>
      <c r="D568" s="5">
        <f>AV568*EXP('Capital Market Assumptions'!$B$22+'Capital Market Assumptions'!$B$23*'Random Draws'!C567)</f>
        <v>767.73324822517725</v>
      </c>
      <c r="E568" s="5">
        <f>AW568*EXP('Capital Market Assumptions'!$B$22+'Capital Market Assumptions'!$B$23*'Random Draws'!D567)</f>
        <v>781.34269618066412</v>
      </c>
      <c r="F568" s="5">
        <f>AX568*EXP('Capital Market Assumptions'!$B$22+'Capital Market Assumptions'!$B$23*'Random Draws'!E567)</f>
        <v>666.92855413967629</v>
      </c>
      <c r="G568" s="5">
        <f>AY568*EXP('Capital Market Assumptions'!$B$22+'Capital Market Assumptions'!$B$23*'Random Draws'!F567)</f>
        <v>668.2996720537343</v>
      </c>
      <c r="H568" s="5">
        <f>AZ568*EXP('Capital Market Assumptions'!$B$22+'Capital Market Assumptions'!$B$23*'Random Draws'!G567)</f>
        <v>662.07014222582166</v>
      </c>
      <c r="I568" s="5">
        <f>BA568*EXP('Capital Market Assumptions'!$B$22+'Capital Market Assumptions'!$B$23*'Random Draws'!H567)</f>
        <v>655.9423476618465</v>
      </c>
      <c r="J568" s="5">
        <f>BB568*EXP('Capital Market Assumptions'!$B$22+'Capital Market Assumptions'!$B$23*'Random Draws'!I567)</f>
        <v>717.33365140070487</v>
      </c>
      <c r="K568" s="5">
        <f>BC568*EXP('Capital Market Assumptions'!$B$22+'Capital Market Assumptions'!$B$23*'Random Draws'!J567)</f>
        <v>821.45158707425492</v>
      </c>
      <c r="L568" s="5">
        <f>BD568*EXP('Capital Market Assumptions'!$B$22+'Capital Market Assumptions'!$B$23*'Random Draws'!K567)</f>
        <v>907.76473046374451</v>
      </c>
      <c r="M568" s="5">
        <f>BE568*EXP('Capital Market Assumptions'!$B$22+'Capital Market Assumptions'!$B$23*'Random Draws'!L567)</f>
        <v>950.33118872583498</v>
      </c>
      <c r="N568" s="5">
        <f>BF568*EXP('Capital Market Assumptions'!$B$22+'Capital Market Assumptions'!$B$23*'Random Draws'!M567)</f>
        <v>907.66557554147892</v>
      </c>
      <c r="O568" s="5">
        <f>BG568*EXP('Capital Market Assumptions'!$B$22+'Capital Market Assumptions'!$B$23*'Random Draws'!N567)</f>
        <v>1212.3325559476793</v>
      </c>
      <c r="P568" s="5">
        <f>BH568*EXP('Capital Market Assumptions'!$B$22+'Capital Market Assumptions'!$B$23*'Random Draws'!O567)</f>
        <v>1009.7801952296915</v>
      </c>
      <c r="Q568" s="5">
        <f>BI568*EXP('Capital Market Assumptions'!$B$22+'Capital Market Assumptions'!$B$23*'Random Draws'!P567)</f>
        <v>1257.175414541804</v>
      </c>
      <c r="R568" s="5">
        <f>BJ568*EXP('Capital Market Assumptions'!$B$22+'Capital Market Assumptions'!$B$23*'Random Draws'!Q567)</f>
        <v>1241.8369865799359</v>
      </c>
      <c r="S568" s="5">
        <f>BK568*EXP('Capital Market Assumptions'!$B$22+'Capital Market Assumptions'!$B$23*'Random Draws'!R567)</f>
        <v>1261.0803775385791</v>
      </c>
      <c r="T568" s="5">
        <f>BL568*EXP('Capital Market Assumptions'!$B$22+'Capital Market Assumptions'!$B$23*'Random Draws'!S567)</f>
        <v>1345.320705028148</v>
      </c>
      <c r="U568" s="5">
        <f>BM568*EXP('Capital Market Assumptions'!$B$22+'Capital Market Assumptions'!$B$23*'Random Draws'!T567)</f>
        <v>1385.6909752523063</v>
      </c>
      <c r="V568" s="5">
        <f>BN568*EXP('Capital Market Assumptions'!$B$22+'Capital Market Assumptions'!$B$23*'Random Draws'!U567)</f>
        <v>1574.3040456095976</v>
      </c>
      <c r="X568">
        <f t="shared" si="287"/>
        <v>4.2999999999999261E-2</v>
      </c>
      <c r="Y568">
        <f t="shared" si="288"/>
        <v>1.0600000000000023</v>
      </c>
      <c r="Z568">
        <f t="shared" si="289"/>
        <v>2.0930000000000035</v>
      </c>
      <c r="AA568">
        <f t="shared" si="290"/>
        <v>3.1530000000000058</v>
      </c>
      <c r="AB568">
        <f t="shared" si="291"/>
        <v>4.2659999999999911</v>
      </c>
      <c r="AC568">
        <f t="shared" si="292"/>
        <v>5.3020000000000067</v>
      </c>
      <c r="AD568">
        <f t="shared" si="293"/>
        <v>6.3569999999999993</v>
      </c>
      <c r="AE568">
        <f t="shared" si="294"/>
        <v>7.3900000000000006</v>
      </c>
      <c r="AF568">
        <f t="shared" si="295"/>
        <v>8.3549999999999898</v>
      </c>
      <c r="AG568">
        <f t="shared" si="296"/>
        <v>9.2480000000000047</v>
      </c>
      <c r="AH568">
        <v>9.9540000000000006</v>
      </c>
      <c r="AI568">
        <v>10.536</v>
      </c>
      <c r="AJ568">
        <v>11.061999999999999</v>
      </c>
      <c r="AK568">
        <v>11.587</v>
      </c>
      <c r="AL568">
        <v>12.256</v>
      </c>
      <c r="AM568">
        <v>12.815</v>
      </c>
      <c r="AN568">
        <v>13.287000000000001</v>
      </c>
      <c r="AO568">
        <v>13.785</v>
      </c>
      <c r="AP568">
        <v>14.218999999999999</v>
      </c>
      <c r="AQ568">
        <v>14.718999999999999</v>
      </c>
      <c r="AS568">
        <f t="shared" si="320"/>
        <v>471</v>
      </c>
      <c r="AT568">
        <f t="shared" si="320"/>
        <v>471</v>
      </c>
      <c r="AU568">
        <f t="shared" si="320"/>
        <v>471</v>
      </c>
      <c r="AV568" s="5">
        <f t="shared" si="297"/>
        <v>563.67624132074377</v>
      </c>
      <c r="AW568" s="5">
        <f t="shared" si="298"/>
        <v>766.6732482251773</v>
      </c>
      <c r="AX568" s="5">
        <f t="shared" si="299"/>
        <v>779.24969618066416</v>
      </c>
      <c r="AY568" s="5">
        <f t="shared" si="300"/>
        <v>663.77555413967627</v>
      </c>
      <c r="AZ568" s="5">
        <f t="shared" si="301"/>
        <v>664.03367205373434</v>
      </c>
      <c r="BA568" s="5">
        <f t="shared" si="302"/>
        <v>656.76814222582163</v>
      </c>
      <c r="BB568" s="5">
        <f t="shared" si="303"/>
        <v>649.58534766184653</v>
      </c>
      <c r="BC568" s="5">
        <f t="shared" si="304"/>
        <v>709.94365140070488</v>
      </c>
      <c r="BD568" s="5">
        <f t="shared" si="305"/>
        <v>813.0965870742549</v>
      </c>
      <c r="BE568" s="5">
        <f t="shared" si="306"/>
        <v>898.51673046374447</v>
      </c>
      <c r="BF568" s="5">
        <f t="shared" si="307"/>
        <v>940.37718872583503</v>
      </c>
      <c r="BG568" s="5">
        <f t="shared" si="308"/>
        <v>897.12957554147897</v>
      </c>
      <c r="BH568" s="5">
        <f t="shared" si="309"/>
        <v>1201.2705559476794</v>
      </c>
      <c r="BI568" s="5">
        <f t="shared" si="310"/>
        <v>998.19319522969147</v>
      </c>
      <c r="BJ568" s="5">
        <f t="shared" si="311"/>
        <v>1244.9194145418039</v>
      </c>
      <c r="BK568" s="5">
        <f t="shared" si="312"/>
        <v>1229.0219865799359</v>
      </c>
      <c r="BL568" s="5">
        <f t="shared" si="313"/>
        <v>1247.7933775385791</v>
      </c>
      <c r="BM568" s="5">
        <f t="shared" si="314"/>
        <v>1331.535705028148</v>
      </c>
      <c r="BN568" s="5">
        <f t="shared" si="315"/>
        <v>1371.4719752523063</v>
      </c>
      <c r="BO568" s="5">
        <f t="shared" si="316"/>
        <v>1559.5850456095975</v>
      </c>
    </row>
    <row r="569" spans="1:67" x14ac:dyDescent="0.3">
      <c r="A569">
        <f t="shared" si="317"/>
        <v>565</v>
      </c>
      <c r="B569">
        <f t="shared" si="286"/>
        <v>471</v>
      </c>
      <c r="C569" s="5">
        <f>AU569*EXP('Capital Market Assumptions'!$B$22+'Capital Market Assumptions'!$B$23*'Random Draws'!B568)</f>
        <v>479.89687317752504</v>
      </c>
      <c r="D569" s="5">
        <f>AV569*EXP('Capital Market Assumptions'!$B$22+'Capital Market Assumptions'!$B$23*'Random Draws'!C568)</f>
        <v>546.00600886261589</v>
      </c>
      <c r="E569" s="5">
        <f>AW569*EXP('Capital Market Assumptions'!$B$22+'Capital Market Assumptions'!$B$23*'Random Draws'!D568)</f>
        <v>626.87602308227133</v>
      </c>
      <c r="F569" s="5">
        <f>AX569*EXP('Capital Market Assumptions'!$B$22+'Capital Market Assumptions'!$B$23*'Random Draws'!E568)</f>
        <v>736.06106461820127</v>
      </c>
      <c r="G569" s="5">
        <f>AY569*EXP('Capital Market Assumptions'!$B$22+'Capital Market Assumptions'!$B$23*'Random Draws'!F568)</f>
        <v>893.26141081924197</v>
      </c>
      <c r="H569" s="5">
        <f>AZ569*EXP('Capital Market Assumptions'!$B$22+'Capital Market Assumptions'!$B$23*'Random Draws'!G568)</f>
        <v>1013.9167894573662</v>
      </c>
      <c r="I569" s="5">
        <f>BA569*EXP('Capital Market Assumptions'!$B$22+'Capital Market Assumptions'!$B$23*'Random Draws'!H568)</f>
        <v>1178.3425564823362</v>
      </c>
      <c r="J569" s="5">
        <f>BB569*EXP('Capital Market Assumptions'!$B$22+'Capital Market Assumptions'!$B$23*'Random Draws'!I568)</f>
        <v>1295.7650435128064</v>
      </c>
      <c r="K569" s="5">
        <f>BC569*EXP('Capital Market Assumptions'!$B$22+'Capital Market Assumptions'!$B$23*'Random Draws'!J568)</f>
        <v>1693.9216206462111</v>
      </c>
      <c r="L569" s="5">
        <f>BD569*EXP('Capital Market Assumptions'!$B$22+'Capital Market Assumptions'!$B$23*'Random Draws'!K568)</f>
        <v>1958.1640945335685</v>
      </c>
      <c r="M569" s="5">
        <f>BE569*EXP('Capital Market Assumptions'!$B$22+'Capital Market Assumptions'!$B$23*'Random Draws'!L568)</f>
        <v>1623.1256385856457</v>
      </c>
      <c r="N569" s="5">
        <f>BF569*EXP('Capital Market Assumptions'!$B$22+'Capital Market Assumptions'!$B$23*'Random Draws'!M568)</f>
        <v>1634.549964859232</v>
      </c>
      <c r="O569" s="5">
        <f>BG569*EXP('Capital Market Assumptions'!$B$22+'Capital Market Assumptions'!$B$23*'Random Draws'!N568)</f>
        <v>1873.2387483077946</v>
      </c>
      <c r="P569" s="5">
        <f>BH569*EXP('Capital Market Assumptions'!$B$22+'Capital Market Assumptions'!$B$23*'Random Draws'!O568)</f>
        <v>2279.8108934499305</v>
      </c>
      <c r="Q569" s="5">
        <f>BI569*EXP('Capital Market Assumptions'!$B$22+'Capital Market Assumptions'!$B$23*'Random Draws'!P568)</f>
        <v>2762.8165934889298</v>
      </c>
      <c r="R569" s="5">
        <f>BJ569*EXP('Capital Market Assumptions'!$B$22+'Capital Market Assumptions'!$B$23*'Random Draws'!Q568)</f>
        <v>2837.3420282550223</v>
      </c>
      <c r="S569" s="5">
        <f>BK569*EXP('Capital Market Assumptions'!$B$22+'Capital Market Assumptions'!$B$23*'Random Draws'!R568)</f>
        <v>3516.5383831215822</v>
      </c>
      <c r="T569" s="5">
        <f>BL569*EXP('Capital Market Assumptions'!$B$22+'Capital Market Assumptions'!$B$23*'Random Draws'!S568)</f>
        <v>3732.4765443720776</v>
      </c>
      <c r="U569" s="5">
        <f>BM569*EXP('Capital Market Assumptions'!$B$22+'Capital Market Assumptions'!$B$23*'Random Draws'!T568)</f>
        <v>4289.9216801761613</v>
      </c>
      <c r="V569" s="5">
        <f>BN569*EXP('Capital Market Assumptions'!$B$22+'Capital Market Assumptions'!$B$23*'Random Draws'!U568)</f>
        <v>4859.1193358881319</v>
      </c>
      <c r="X569">
        <f t="shared" si="287"/>
        <v>4.2999999999999261E-2</v>
      </c>
      <c r="Y569">
        <f t="shared" si="288"/>
        <v>1.0600000000000023</v>
      </c>
      <c r="Z569">
        <f t="shared" si="289"/>
        <v>2.0930000000000035</v>
      </c>
      <c r="AA569">
        <f t="shared" si="290"/>
        <v>3.1530000000000058</v>
      </c>
      <c r="AB569">
        <f t="shared" si="291"/>
        <v>4.2659999999999911</v>
      </c>
      <c r="AC569">
        <f t="shared" si="292"/>
        <v>5.3020000000000067</v>
      </c>
      <c r="AD569">
        <f t="shared" si="293"/>
        <v>6.3569999999999993</v>
      </c>
      <c r="AE569">
        <f t="shared" si="294"/>
        <v>7.3900000000000006</v>
      </c>
      <c r="AF569">
        <f t="shared" si="295"/>
        <v>8.3549999999999898</v>
      </c>
      <c r="AG569">
        <f t="shared" si="296"/>
        <v>9.2480000000000047</v>
      </c>
      <c r="AH569">
        <v>9.9540000000000006</v>
      </c>
      <c r="AI569">
        <v>10.536</v>
      </c>
      <c r="AJ569">
        <v>11.061999999999999</v>
      </c>
      <c r="AK569">
        <v>11.587</v>
      </c>
      <c r="AL569">
        <v>12.256</v>
      </c>
      <c r="AM569">
        <v>12.815</v>
      </c>
      <c r="AN569">
        <v>13.287000000000001</v>
      </c>
      <c r="AO569">
        <v>13.785</v>
      </c>
      <c r="AP569">
        <v>14.218999999999999</v>
      </c>
      <c r="AQ569">
        <v>14.718999999999999</v>
      </c>
      <c r="AS569">
        <f t="shared" si="320"/>
        <v>471</v>
      </c>
      <c r="AT569">
        <f t="shared" si="320"/>
        <v>471</v>
      </c>
      <c r="AU569">
        <f t="shared" si="320"/>
        <v>471</v>
      </c>
      <c r="AV569" s="5">
        <f t="shared" si="297"/>
        <v>479.85387317752503</v>
      </c>
      <c r="AW569" s="5">
        <f t="shared" si="298"/>
        <v>544.94600886261583</v>
      </c>
      <c r="AX569" s="5">
        <f t="shared" si="299"/>
        <v>624.78302308227137</v>
      </c>
      <c r="AY569" s="5">
        <f t="shared" si="300"/>
        <v>732.90806461820125</v>
      </c>
      <c r="AZ569" s="5">
        <f t="shared" si="301"/>
        <v>888.99541081924201</v>
      </c>
      <c r="BA569" s="5">
        <f t="shared" si="302"/>
        <v>1008.6147894573662</v>
      </c>
      <c r="BB569" s="5">
        <f t="shared" si="303"/>
        <v>1171.9855564823363</v>
      </c>
      <c r="BC569" s="5">
        <f t="shared" si="304"/>
        <v>1288.3750435128063</v>
      </c>
      <c r="BD569" s="5">
        <f t="shared" si="305"/>
        <v>1685.566620646211</v>
      </c>
      <c r="BE569" s="5">
        <f t="shared" si="306"/>
        <v>1948.9160945335684</v>
      </c>
      <c r="BF569" s="5">
        <f t="shared" si="307"/>
        <v>1613.1716385856457</v>
      </c>
      <c r="BG569" s="5">
        <f t="shared" si="308"/>
        <v>1624.0139648592319</v>
      </c>
      <c r="BH569" s="5">
        <f t="shared" si="309"/>
        <v>1862.1767483077947</v>
      </c>
      <c r="BI569" s="5">
        <f t="shared" si="310"/>
        <v>2268.2238934499305</v>
      </c>
      <c r="BJ569" s="5">
        <f t="shared" si="311"/>
        <v>2750.56059348893</v>
      </c>
      <c r="BK569" s="5">
        <f t="shared" si="312"/>
        <v>2824.5270282550223</v>
      </c>
      <c r="BL569" s="5">
        <f t="shared" si="313"/>
        <v>3503.2513831215824</v>
      </c>
      <c r="BM569" s="5">
        <f t="shared" si="314"/>
        <v>3718.6915443720777</v>
      </c>
      <c r="BN569" s="5">
        <f t="shared" si="315"/>
        <v>4275.7026801761613</v>
      </c>
      <c r="BO569" s="5">
        <f t="shared" si="316"/>
        <v>4844.4003358881318</v>
      </c>
    </row>
    <row r="570" spans="1:67" x14ac:dyDescent="0.3">
      <c r="A570">
        <f t="shared" si="317"/>
        <v>566</v>
      </c>
      <c r="B570">
        <f t="shared" si="286"/>
        <v>471</v>
      </c>
      <c r="C570" s="5">
        <f>AU570*EXP('Capital Market Assumptions'!$B$22+'Capital Market Assumptions'!$B$23*'Random Draws'!B569)</f>
        <v>544.24334308762059</v>
      </c>
      <c r="D570" s="5">
        <f>AV570*EXP('Capital Market Assumptions'!$B$22+'Capital Market Assumptions'!$B$23*'Random Draws'!C569)</f>
        <v>619.30199542663752</v>
      </c>
      <c r="E570" s="5">
        <f>AW570*EXP('Capital Market Assumptions'!$B$22+'Capital Market Assumptions'!$B$23*'Random Draws'!D569)</f>
        <v>617.94537190479332</v>
      </c>
      <c r="F570" s="5">
        <f>AX570*EXP('Capital Market Assumptions'!$B$22+'Capital Market Assumptions'!$B$23*'Random Draws'!E569)</f>
        <v>572.27548771707052</v>
      </c>
      <c r="G570" s="5">
        <f>AY570*EXP('Capital Market Assumptions'!$B$22+'Capital Market Assumptions'!$B$23*'Random Draws'!F569)</f>
        <v>699.81153017538873</v>
      </c>
      <c r="H570" s="5">
        <f>AZ570*EXP('Capital Market Assumptions'!$B$22+'Capital Market Assumptions'!$B$23*'Random Draws'!G569)</f>
        <v>632.460729197565</v>
      </c>
      <c r="I570" s="5">
        <f>BA570*EXP('Capital Market Assumptions'!$B$22+'Capital Market Assumptions'!$B$23*'Random Draws'!H569)</f>
        <v>580.09771265629854</v>
      </c>
      <c r="J570" s="5">
        <f>BB570*EXP('Capital Market Assumptions'!$B$22+'Capital Market Assumptions'!$B$23*'Random Draws'!I569)</f>
        <v>542.3674876776156</v>
      </c>
      <c r="K570" s="5">
        <f>BC570*EXP('Capital Market Assumptions'!$B$22+'Capital Market Assumptions'!$B$23*'Random Draws'!J569)</f>
        <v>471.31004990550537</v>
      </c>
      <c r="L570" s="5">
        <f>BD570*EXP('Capital Market Assumptions'!$B$22+'Capital Market Assumptions'!$B$23*'Random Draws'!K569)</f>
        <v>478.62641797061531</v>
      </c>
      <c r="M570" s="5">
        <f>BE570*EXP('Capital Market Assumptions'!$B$22+'Capital Market Assumptions'!$B$23*'Random Draws'!L569)</f>
        <v>432.81556695817972</v>
      </c>
      <c r="N570" s="5">
        <f>BF570*EXP('Capital Market Assumptions'!$B$22+'Capital Market Assumptions'!$B$23*'Random Draws'!M569)</f>
        <v>475.27525895853705</v>
      </c>
      <c r="O570" s="5">
        <f>BG570*EXP('Capital Market Assumptions'!$B$22+'Capital Market Assumptions'!$B$23*'Random Draws'!N569)</f>
        <v>507.29214405602397</v>
      </c>
      <c r="P570" s="5">
        <f>BH570*EXP('Capital Market Assumptions'!$B$22+'Capital Market Assumptions'!$B$23*'Random Draws'!O569)</f>
        <v>467.82216698380125</v>
      </c>
      <c r="Q570" s="5">
        <f>BI570*EXP('Capital Market Assumptions'!$B$22+'Capital Market Assumptions'!$B$23*'Random Draws'!P569)</f>
        <v>446.06181677406704</v>
      </c>
      <c r="R570" s="5">
        <f>BJ570*EXP('Capital Market Assumptions'!$B$22+'Capital Market Assumptions'!$B$23*'Random Draws'!Q569)</f>
        <v>463.24322729003831</v>
      </c>
      <c r="S570" s="5">
        <f>BK570*EXP('Capital Market Assumptions'!$B$22+'Capital Market Assumptions'!$B$23*'Random Draws'!R569)</f>
        <v>461.60096827524274</v>
      </c>
      <c r="T570" s="5">
        <f>BL570*EXP('Capital Market Assumptions'!$B$22+'Capital Market Assumptions'!$B$23*'Random Draws'!S569)</f>
        <v>514.91298511622949</v>
      </c>
      <c r="U570" s="5">
        <f>BM570*EXP('Capital Market Assumptions'!$B$22+'Capital Market Assumptions'!$B$23*'Random Draws'!T569)</f>
        <v>516.15733592871811</v>
      </c>
      <c r="V570" s="5">
        <f>BN570*EXP('Capital Market Assumptions'!$B$22+'Capital Market Assumptions'!$B$23*'Random Draws'!U569)</f>
        <v>574.20901115468223</v>
      </c>
      <c r="X570">
        <f t="shared" si="287"/>
        <v>4.2999999999999261E-2</v>
      </c>
      <c r="Y570">
        <f t="shared" si="288"/>
        <v>1.0600000000000023</v>
      </c>
      <c r="Z570">
        <f t="shared" si="289"/>
        <v>2.0930000000000035</v>
      </c>
      <c r="AA570">
        <f t="shared" si="290"/>
        <v>3.1530000000000058</v>
      </c>
      <c r="AB570">
        <f t="shared" si="291"/>
        <v>4.2659999999999911</v>
      </c>
      <c r="AC570">
        <f t="shared" si="292"/>
        <v>5.3020000000000067</v>
      </c>
      <c r="AD570">
        <f t="shared" si="293"/>
        <v>6.3569999999999993</v>
      </c>
      <c r="AE570">
        <f t="shared" si="294"/>
        <v>7.3900000000000006</v>
      </c>
      <c r="AF570">
        <f t="shared" si="295"/>
        <v>8.3549999999999898</v>
      </c>
      <c r="AG570">
        <f t="shared" si="296"/>
        <v>9.2480000000000047</v>
      </c>
      <c r="AH570">
        <v>9.9540000000000006</v>
      </c>
      <c r="AI570">
        <v>10.536</v>
      </c>
      <c r="AJ570">
        <v>11.061999999999999</v>
      </c>
      <c r="AK570">
        <v>11.587</v>
      </c>
      <c r="AL570">
        <v>12.256</v>
      </c>
      <c r="AM570">
        <v>12.815</v>
      </c>
      <c r="AN570">
        <v>13.287000000000001</v>
      </c>
      <c r="AO570">
        <v>13.785</v>
      </c>
      <c r="AP570">
        <v>14.218999999999999</v>
      </c>
      <c r="AQ570">
        <v>14.718999999999999</v>
      </c>
      <c r="AS570">
        <f t="shared" si="320"/>
        <v>471</v>
      </c>
      <c r="AT570">
        <f t="shared" si="320"/>
        <v>471</v>
      </c>
      <c r="AU570">
        <f t="shared" si="320"/>
        <v>471</v>
      </c>
      <c r="AV570" s="5">
        <f t="shared" si="297"/>
        <v>544.20034308762058</v>
      </c>
      <c r="AW570" s="5">
        <f t="shared" si="298"/>
        <v>618.24199542663746</v>
      </c>
      <c r="AX570" s="5">
        <f t="shared" si="299"/>
        <v>615.85237190479336</v>
      </c>
      <c r="AY570" s="5">
        <f t="shared" si="300"/>
        <v>569.1224877170705</v>
      </c>
      <c r="AZ570" s="5">
        <f t="shared" si="301"/>
        <v>695.54553017538876</v>
      </c>
      <c r="BA570" s="5">
        <f t="shared" si="302"/>
        <v>627.15872919756498</v>
      </c>
      <c r="BB570" s="5">
        <f t="shared" si="303"/>
        <v>573.74071265629857</v>
      </c>
      <c r="BC570" s="5">
        <f t="shared" si="304"/>
        <v>534.97748767761561</v>
      </c>
      <c r="BD570" s="5">
        <f t="shared" si="305"/>
        <v>462.95504990550535</v>
      </c>
      <c r="BE570" s="5">
        <f t="shared" si="306"/>
        <v>469.37841797061532</v>
      </c>
      <c r="BF570" s="5">
        <f t="shared" si="307"/>
        <v>422.86156695817971</v>
      </c>
      <c r="BG570" s="5">
        <f t="shared" si="308"/>
        <v>464.73925895853705</v>
      </c>
      <c r="BH570" s="5">
        <f t="shared" si="309"/>
        <v>496.23014405602396</v>
      </c>
      <c r="BI570" s="5">
        <f t="shared" si="310"/>
        <v>456.23516698380126</v>
      </c>
      <c r="BJ570" s="5">
        <f t="shared" si="311"/>
        <v>433.80581677406701</v>
      </c>
      <c r="BK570" s="5">
        <f t="shared" si="312"/>
        <v>450.42822729003831</v>
      </c>
      <c r="BL570" s="5">
        <f t="shared" si="313"/>
        <v>448.31396827524276</v>
      </c>
      <c r="BM570" s="5">
        <f t="shared" si="314"/>
        <v>501.12798511622947</v>
      </c>
      <c r="BN570" s="5">
        <f t="shared" si="315"/>
        <v>501.93833592871812</v>
      </c>
      <c r="BO570" s="5">
        <f t="shared" si="316"/>
        <v>559.49001115468218</v>
      </c>
    </row>
    <row r="571" spans="1:67" x14ac:dyDescent="0.3">
      <c r="A571">
        <f t="shared" si="317"/>
        <v>567</v>
      </c>
      <c r="B571">
        <f t="shared" si="286"/>
        <v>471</v>
      </c>
      <c r="C571" s="5">
        <f>AU571*EXP('Capital Market Assumptions'!$B$22+'Capital Market Assumptions'!$B$23*'Random Draws'!B570)</f>
        <v>483.93171782713245</v>
      </c>
      <c r="D571" s="5">
        <f>AV571*EXP('Capital Market Assumptions'!$B$22+'Capital Market Assumptions'!$B$23*'Random Draws'!C570)</f>
        <v>507.9182793279661</v>
      </c>
      <c r="E571" s="5">
        <f>AW571*EXP('Capital Market Assumptions'!$B$22+'Capital Market Assumptions'!$B$23*'Random Draws'!D570)</f>
        <v>618.17873371126063</v>
      </c>
      <c r="F571" s="5">
        <f>AX571*EXP('Capital Market Assumptions'!$B$22+'Capital Market Assumptions'!$B$23*'Random Draws'!E570)</f>
        <v>710.33660910122683</v>
      </c>
      <c r="G571" s="5">
        <f>AY571*EXP('Capital Market Assumptions'!$B$22+'Capital Market Assumptions'!$B$23*'Random Draws'!F570)</f>
        <v>709.22866222016739</v>
      </c>
      <c r="H571" s="5">
        <f>AZ571*EXP('Capital Market Assumptions'!$B$22+'Capital Market Assumptions'!$B$23*'Random Draws'!G570)</f>
        <v>824.41048532750006</v>
      </c>
      <c r="I571" s="5">
        <f>BA571*EXP('Capital Market Assumptions'!$B$22+'Capital Market Assumptions'!$B$23*'Random Draws'!H570)</f>
        <v>767.85294356078418</v>
      </c>
      <c r="J571" s="5">
        <f>BB571*EXP('Capital Market Assumptions'!$B$22+'Capital Market Assumptions'!$B$23*'Random Draws'!I570)</f>
        <v>720.35535625630962</v>
      </c>
      <c r="K571" s="5">
        <f>BC571*EXP('Capital Market Assumptions'!$B$22+'Capital Market Assumptions'!$B$23*'Random Draws'!J570)</f>
        <v>833.02651065935777</v>
      </c>
      <c r="L571" s="5">
        <f>BD571*EXP('Capital Market Assumptions'!$B$22+'Capital Market Assumptions'!$B$23*'Random Draws'!K570)</f>
        <v>909.68407747139258</v>
      </c>
      <c r="M571" s="5">
        <f>BE571*EXP('Capital Market Assumptions'!$B$22+'Capital Market Assumptions'!$B$23*'Random Draws'!L570)</f>
        <v>752.7300326433525</v>
      </c>
      <c r="N571" s="5">
        <f>BF571*EXP('Capital Market Assumptions'!$B$22+'Capital Market Assumptions'!$B$23*'Random Draws'!M570)</f>
        <v>794.79011452287182</v>
      </c>
      <c r="O571" s="5">
        <f>BG571*EXP('Capital Market Assumptions'!$B$22+'Capital Market Assumptions'!$B$23*'Random Draws'!N570)</f>
        <v>1056.408476476264</v>
      </c>
      <c r="P571" s="5">
        <f>BH571*EXP('Capital Market Assumptions'!$B$22+'Capital Market Assumptions'!$B$23*'Random Draws'!O570)</f>
        <v>1214.722247230068</v>
      </c>
      <c r="Q571" s="5">
        <f>BI571*EXP('Capital Market Assumptions'!$B$22+'Capital Market Assumptions'!$B$23*'Random Draws'!P570)</f>
        <v>1168.7061155228637</v>
      </c>
      <c r="R571" s="5">
        <f>BJ571*EXP('Capital Market Assumptions'!$B$22+'Capital Market Assumptions'!$B$23*'Random Draws'!Q570)</f>
        <v>1362.1559494838946</v>
      </c>
      <c r="S571" s="5">
        <f>BK571*EXP('Capital Market Assumptions'!$B$22+'Capital Market Assumptions'!$B$23*'Random Draws'!R570)</f>
        <v>1414.0422917307744</v>
      </c>
      <c r="T571" s="5">
        <f>BL571*EXP('Capital Market Assumptions'!$B$22+'Capital Market Assumptions'!$B$23*'Random Draws'!S570)</f>
        <v>1455.7725042496763</v>
      </c>
      <c r="U571" s="5">
        <f>BM571*EXP('Capital Market Assumptions'!$B$22+'Capital Market Assumptions'!$B$23*'Random Draws'!T570)</f>
        <v>1473.7530190883606</v>
      </c>
      <c r="V571" s="5">
        <f>BN571*EXP('Capital Market Assumptions'!$B$22+'Capital Market Assumptions'!$B$23*'Random Draws'!U570)</f>
        <v>1611.8118119292162</v>
      </c>
      <c r="X571">
        <f t="shared" si="287"/>
        <v>4.2999999999999261E-2</v>
      </c>
      <c r="Y571">
        <f t="shared" si="288"/>
        <v>1.0600000000000023</v>
      </c>
      <c r="Z571">
        <f t="shared" si="289"/>
        <v>2.0930000000000035</v>
      </c>
      <c r="AA571">
        <f t="shared" si="290"/>
        <v>3.1530000000000058</v>
      </c>
      <c r="AB571">
        <f t="shared" si="291"/>
        <v>4.2659999999999911</v>
      </c>
      <c r="AC571">
        <f t="shared" si="292"/>
        <v>5.3020000000000067</v>
      </c>
      <c r="AD571">
        <f t="shared" si="293"/>
        <v>6.3569999999999993</v>
      </c>
      <c r="AE571">
        <f t="shared" si="294"/>
        <v>7.3900000000000006</v>
      </c>
      <c r="AF571">
        <f t="shared" si="295"/>
        <v>8.3549999999999898</v>
      </c>
      <c r="AG571">
        <f t="shared" si="296"/>
        <v>9.2480000000000047</v>
      </c>
      <c r="AH571">
        <v>9.9540000000000006</v>
      </c>
      <c r="AI571">
        <v>10.536</v>
      </c>
      <c r="AJ571">
        <v>11.061999999999999</v>
      </c>
      <c r="AK571">
        <v>11.587</v>
      </c>
      <c r="AL571">
        <v>12.256</v>
      </c>
      <c r="AM571">
        <v>12.815</v>
      </c>
      <c r="AN571">
        <v>13.287000000000001</v>
      </c>
      <c r="AO571">
        <v>13.785</v>
      </c>
      <c r="AP571">
        <v>14.218999999999999</v>
      </c>
      <c r="AQ571">
        <v>14.718999999999999</v>
      </c>
      <c r="AS571">
        <f t="shared" si="320"/>
        <v>471</v>
      </c>
      <c r="AT571">
        <f t="shared" si="320"/>
        <v>471</v>
      </c>
      <c r="AU571">
        <f t="shared" si="320"/>
        <v>471</v>
      </c>
      <c r="AV571" s="5">
        <f t="shared" si="297"/>
        <v>483.88871782713244</v>
      </c>
      <c r="AW571" s="5">
        <f t="shared" si="298"/>
        <v>506.8582793279661</v>
      </c>
      <c r="AX571" s="5">
        <f t="shared" si="299"/>
        <v>616.08573371126067</v>
      </c>
      <c r="AY571" s="5">
        <f t="shared" si="300"/>
        <v>707.18360910122681</v>
      </c>
      <c r="AZ571" s="5">
        <f t="shared" si="301"/>
        <v>704.96266222016743</v>
      </c>
      <c r="BA571" s="5">
        <f t="shared" si="302"/>
        <v>819.10848532750003</v>
      </c>
      <c r="BB571" s="5">
        <f t="shared" si="303"/>
        <v>761.49594356078421</v>
      </c>
      <c r="BC571" s="5">
        <f t="shared" si="304"/>
        <v>712.96535625630963</v>
      </c>
      <c r="BD571" s="5">
        <f t="shared" si="305"/>
        <v>824.67151065935775</v>
      </c>
      <c r="BE571" s="5">
        <f t="shared" si="306"/>
        <v>900.43607747139254</v>
      </c>
      <c r="BF571" s="5">
        <f t="shared" si="307"/>
        <v>742.77603264335255</v>
      </c>
      <c r="BG571" s="5">
        <f t="shared" si="308"/>
        <v>784.25411452287187</v>
      </c>
      <c r="BH571" s="5">
        <f t="shared" si="309"/>
        <v>1045.3464764762641</v>
      </c>
      <c r="BI571" s="5">
        <f t="shared" si="310"/>
        <v>1203.135247230068</v>
      </c>
      <c r="BJ571" s="5">
        <f t="shared" si="311"/>
        <v>1156.4501155228636</v>
      </c>
      <c r="BK571" s="5">
        <f t="shared" si="312"/>
        <v>1349.3409494838945</v>
      </c>
      <c r="BL571" s="5">
        <f t="shared" si="313"/>
        <v>1400.7552917307744</v>
      </c>
      <c r="BM571" s="5">
        <f t="shared" si="314"/>
        <v>1441.9875042496762</v>
      </c>
      <c r="BN571" s="5">
        <f t="shared" si="315"/>
        <v>1459.5340190883605</v>
      </c>
      <c r="BO571" s="5">
        <f t="shared" si="316"/>
        <v>1597.0928119292162</v>
      </c>
    </row>
    <row r="572" spans="1:67" x14ac:dyDescent="0.3">
      <c r="A572">
        <f t="shared" si="317"/>
        <v>568</v>
      </c>
      <c r="B572">
        <f t="shared" si="286"/>
        <v>471</v>
      </c>
      <c r="C572" s="5">
        <f>AU572*EXP('Capital Market Assumptions'!$B$22+'Capital Market Assumptions'!$B$23*'Random Draws'!B571)</f>
        <v>547.86283593488236</v>
      </c>
      <c r="D572" s="5">
        <f>AV572*EXP('Capital Market Assumptions'!$B$22+'Capital Market Assumptions'!$B$23*'Random Draws'!C571)</f>
        <v>516.86682112916446</v>
      </c>
      <c r="E572" s="5">
        <f>AW572*EXP('Capital Market Assumptions'!$B$22+'Capital Market Assumptions'!$B$23*'Random Draws'!D571)</f>
        <v>565.99623675351086</v>
      </c>
      <c r="F572" s="5">
        <f>AX572*EXP('Capital Market Assumptions'!$B$22+'Capital Market Assumptions'!$B$23*'Random Draws'!E571)</f>
        <v>541.57072838966963</v>
      </c>
      <c r="G572" s="5">
        <f>AY572*EXP('Capital Market Assumptions'!$B$22+'Capital Market Assumptions'!$B$23*'Random Draws'!F571)</f>
        <v>573.31483610728696</v>
      </c>
      <c r="H572" s="5">
        <f>AZ572*EXP('Capital Market Assumptions'!$B$22+'Capital Market Assumptions'!$B$23*'Random Draws'!G571)</f>
        <v>788.83880840278186</v>
      </c>
      <c r="I572" s="5">
        <f>BA572*EXP('Capital Market Assumptions'!$B$22+'Capital Market Assumptions'!$B$23*'Random Draws'!H571)</f>
        <v>791.77054865029027</v>
      </c>
      <c r="J572" s="5">
        <f>BB572*EXP('Capital Market Assumptions'!$B$22+'Capital Market Assumptions'!$B$23*'Random Draws'!I571)</f>
        <v>800.97445193609417</v>
      </c>
      <c r="K572" s="5">
        <f>BC572*EXP('Capital Market Assumptions'!$B$22+'Capital Market Assumptions'!$B$23*'Random Draws'!J571)</f>
        <v>840.09797351192321</v>
      </c>
      <c r="L572" s="5">
        <f>BD572*EXP('Capital Market Assumptions'!$B$22+'Capital Market Assumptions'!$B$23*'Random Draws'!K571)</f>
        <v>787.14426487146261</v>
      </c>
      <c r="M572" s="5">
        <f>BE572*EXP('Capital Market Assumptions'!$B$22+'Capital Market Assumptions'!$B$23*'Random Draws'!L571)</f>
        <v>941.25083419601685</v>
      </c>
      <c r="N572" s="5">
        <f>BF572*EXP('Capital Market Assumptions'!$B$22+'Capital Market Assumptions'!$B$23*'Random Draws'!M571)</f>
        <v>873.88529415239452</v>
      </c>
      <c r="O572" s="5">
        <f>BG572*EXP('Capital Market Assumptions'!$B$22+'Capital Market Assumptions'!$B$23*'Random Draws'!N571)</f>
        <v>1175.8382759787899</v>
      </c>
      <c r="P572" s="5">
        <f>BH572*EXP('Capital Market Assumptions'!$B$22+'Capital Market Assumptions'!$B$23*'Random Draws'!O571)</f>
        <v>1298.9804574877551</v>
      </c>
      <c r="Q572" s="5">
        <f>BI572*EXP('Capital Market Assumptions'!$B$22+'Capital Market Assumptions'!$B$23*'Random Draws'!P571)</f>
        <v>1463.1879933754503</v>
      </c>
      <c r="R572" s="5">
        <f>BJ572*EXP('Capital Market Assumptions'!$B$22+'Capital Market Assumptions'!$B$23*'Random Draws'!Q571)</f>
        <v>1310.8319326724784</v>
      </c>
      <c r="S572" s="5">
        <f>BK572*EXP('Capital Market Assumptions'!$B$22+'Capital Market Assumptions'!$B$23*'Random Draws'!R571)</f>
        <v>1259.0868282563567</v>
      </c>
      <c r="T572" s="5">
        <f>BL572*EXP('Capital Market Assumptions'!$B$22+'Capital Market Assumptions'!$B$23*'Random Draws'!S571)</f>
        <v>1337.7973075618488</v>
      </c>
      <c r="U572" s="5">
        <f>BM572*EXP('Capital Market Assumptions'!$B$22+'Capital Market Assumptions'!$B$23*'Random Draws'!T571)</f>
        <v>1388.9737712164563</v>
      </c>
      <c r="V572" s="5">
        <f>BN572*EXP('Capital Market Assumptions'!$B$22+'Capital Market Assumptions'!$B$23*'Random Draws'!U571)</f>
        <v>1714.2726092531682</v>
      </c>
      <c r="X572">
        <f t="shared" si="287"/>
        <v>4.2999999999999261E-2</v>
      </c>
      <c r="Y572">
        <f t="shared" si="288"/>
        <v>1.0600000000000023</v>
      </c>
      <c r="Z572">
        <f t="shared" si="289"/>
        <v>2.0930000000000035</v>
      </c>
      <c r="AA572">
        <f t="shared" si="290"/>
        <v>3.1530000000000058</v>
      </c>
      <c r="AB572">
        <f t="shared" si="291"/>
        <v>4.2659999999999911</v>
      </c>
      <c r="AC572">
        <f t="shared" si="292"/>
        <v>5.3020000000000067</v>
      </c>
      <c r="AD572">
        <f t="shared" si="293"/>
        <v>6.3569999999999993</v>
      </c>
      <c r="AE572">
        <f t="shared" si="294"/>
        <v>7.3900000000000006</v>
      </c>
      <c r="AF572">
        <f t="shared" si="295"/>
        <v>8.3549999999999898</v>
      </c>
      <c r="AG572">
        <f t="shared" si="296"/>
        <v>9.2480000000000047</v>
      </c>
      <c r="AH572">
        <v>9.9540000000000006</v>
      </c>
      <c r="AI572">
        <v>10.536</v>
      </c>
      <c r="AJ572">
        <v>11.061999999999999</v>
      </c>
      <c r="AK572">
        <v>11.587</v>
      </c>
      <c r="AL572">
        <v>12.256</v>
      </c>
      <c r="AM572">
        <v>12.815</v>
      </c>
      <c r="AN572">
        <v>13.287000000000001</v>
      </c>
      <c r="AO572">
        <v>13.785</v>
      </c>
      <c r="AP572">
        <v>14.218999999999999</v>
      </c>
      <c r="AQ572">
        <v>14.718999999999999</v>
      </c>
      <c r="AS572">
        <f t="shared" si="320"/>
        <v>471</v>
      </c>
      <c r="AT572">
        <f t="shared" si="320"/>
        <v>471</v>
      </c>
      <c r="AU572">
        <f t="shared" si="320"/>
        <v>471</v>
      </c>
      <c r="AV572" s="5">
        <f t="shared" si="297"/>
        <v>547.81983593488235</v>
      </c>
      <c r="AW572" s="5">
        <f t="shared" si="298"/>
        <v>515.80682112916452</v>
      </c>
      <c r="AX572" s="5">
        <f t="shared" si="299"/>
        <v>563.9032367535109</v>
      </c>
      <c r="AY572" s="5">
        <f t="shared" si="300"/>
        <v>538.41772838966961</v>
      </c>
      <c r="AZ572" s="5">
        <f t="shared" si="301"/>
        <v>569.048836107287</v>
      </c>
      <c r="BA572" s="5">
        <f t="shared" si="302"/>
        <v>783.53680840278184</v>
      </c>
      <c r="BB572" s="5">
        <f t="shared" si="303"/>
        <v>785.41354865029029</v>
      </c>
      <c r="BC572" s="5">
        <f t="shared" si="304"/>
        <v>793.58445193609418</v>
      </c>
      <c r="BD572" s="5">
        <f t="shared" si="305"/>
        <v>831.7429735119232</v>
      </c>
      <c r="BE572" s="5">
        <f t="shared" si="306"/>
        <v>777.89626487146256</v>
      </c>
      <c r="BF572" s="5">
        <f t="shared" si="307"/>
        <v>931.2968341960169</v>
      </c>
      <c r="BG572" s="5">
        <f t="shared" si="308"/>
        <v>863.34929415239458</v>
      </c>
      <c r="BH572" s="5">
        <f t="shared" si="309"/>
        <v>1164.77627597879</v>
      </c>
      <c r="BI572" s="5">
        <f t="shared" si="310"/>
        <v>1287.3934574877551</v>
      </c>
      <c r="BJ572" s="5">
        <f t="shared" si="311"/>
        <v>1450.9319933754502</v>
      </c>
      <c r="BK572" s="5">
        <f t="shared" si="312"/>
        <v>1298.0169326724783</v>
      </c>
      <c r="BL572" s="5">
        <f t="shared" si="313"/>
        <v>1245.7998282563567</v>
      </c>
      <c r="BM572" s="5">
        <f t="shared" si="314"/>
        <v>1324.0123075618487</v>
      </c>
      <c r="BN572" s="5">
        <f t="shared" si="315"/>
        <v>1374.7547712164562</v>
      </c>
      <c r="BO572" s="5">
        <f t="shared" si="316"/>
        <v>1699.5536092531681</v>
      </c>
    </row>
    <row r="573" spans="1:67" x14ac:dyDescent="0.3">
      <c r="A573">
        <f t="shared" si="317"/>
        <v>569</v>
      </c>
      <c r="B573">
        <f t="shared" si="286"/>
        <v>471</v>
      </c>
      <c r="C573" s="5">
        <f>AU573*EXP('Capital Market Assumptions'!$B$22+'Capital Market Assumptions'!$B$23*'Random Draws'!B572)</f>
        <v>595.06279030594726</v>
      </c>
      <c r="D573" s="5">
        <f>AV573*EXP('Capital Market Assumptions'!$B$22+'Capital Market Assumptions'!$B$23*'Random Draws'!C572)</f>
        <v>555.29718662528057</v>
      </c>
      <c r="E573" s="5">
        <f>AW573*EXP('Capital Market Assumptions'!$B$22+'Capital Market Assumptions'!$B$23*'Random Draws'!D572)</f>
        <v>533.10400165385238</v>
      </c>
      <c r="F573" s="5">
        <f>AX573*EXP('Capital Market Assumptions'!$B$22+'Capital Market Assumptions'!$B$23*'Random Draws'!E572)</f>
        <v>441.75854090922223</v>
      </c>
      <c r="G573" s="5">
        <f>AY573*EXP('Capital Market Assumptions'!$B$22+'Capital Market Assumptions'!$B$23*'Random Draws'!F572)</f>
        <v>413.76220256815617</v>
      </c>
      <c r="H573" s="5">
        <f>AZ573*EXP('Capital Market Assumptions'!$B$22+'Capital Market Assumptions'!$B$23*'Random Draws'!G572)</f>
        <v>388.09072866190564</v>
      </c>
      <c r="I573" s="5">
        <f>BA573*EXP('Capital Market Assumptions'!$B$22+'Capital Market Assumptions'!$B$23*'Random Draws'!H572)</f>
        <v>482.05967102270716</v>
      </c>
      <c r="J573" s="5">
        <f>BB573*EXP('Capital Market Assumptions'!$B$22+'Capital Market Assumptions'!$B$23*'Random Draws'!I572)</f>
        <v>566.51654981854961</v>
      </c>
      <c r="K573" s="5">
        <f>BC573*EXP('Capital Market Assumptions'!$B$22+'Capital Market Assumptions'!$B$23*'Random Draws'!J572)</f>
        <v>552.20989684585425</v>
      </c>
      <c r="L573" s="5">
        <f>BD573*EXP('Capital Market Assumptions'!$B$22+'Capital Market Assumptions'!$B$23*'Random Draws'!K572)</f>
        <v>657.95455526419778</v>
      </c>
      <c r="M573" s="5">
        <f>BE573*EXP('Capital Market Assumptions'!$B$22+'Capital Market Assumptions'!$B$23*'Random Draws'!L572)</f>
        <v>794.88842693263905</v>
      </c>
      <c r="N573" s="5">
        <f>BF573*EXP('Capital Market Assumptions'!$B$22+'Capital Market Assumptions'!$B$23*'Random Draws'!M572)</f>
        <v>904.41617260231658</v>
      </c>
      <c r="O573" s="5">
        <f>BG573*EXP('Capital Market Assumptions'!$B$22+'Capital Market Assumptions'!$B$23*'Random Draws'!N572)</f>
        <v>983.33666757714047</v>
      </c>
      <c r="P573" s="5">
        <f>BH573*EXP('Capital Market Assumptions'!$B$22+'Capital Market Assumptions'!$B$23*'Random Draws'!O572)</f>
        <v>978.36203432804575</v>
      </c>
      <c r="Q573" s="5">
        <f>BI573*EXP('Capital Market Assumptions'!$B$22+'Capital Market Assumptions'!$B$23*'Random Draws'!P572)</f>
        <v>1022.690618520102</v>
      </c>
      <c r="R573" s="5">
        <f>BJ573*EXP('Capital Market Assumptions'!$B$22+'Capital Market Assumptions'!$B$23*'Random Draws'!Q572)</f>
        <v>1101.0342381537555</v>
      </c>
      <c r="S573" s="5">
        <f>BK573*EXP('Capital Market Assumptions'!$B$22+'Capital Market Assumptions'!$B$23*'Random Draws'!R572)</f>
        <v>1457.2357676678644</v>
      </c>
      <c r="T573" s="5">
        <f>BL573*EXP('Capital Market Assumptions'!$B$22+'Capital Market Assumptions'!$B$23*'Random Draws'!S572)</f>
        <v>1827.5977359071799</v>
      </c>
      <c r="U573" s="5">
        <f>BM573*EXP('Capital Market Assumptions'!$B$22+'Capital Market Assumptions'!$B$23*'Random Draws'!T572)</f>
        <v>1844.8398807221213</v>
      </c>
      <c r="V573" s="5">
        <f>BN573*EXP('Capital Market Assumptions'!$B$22+'Capital Market Assumptions'!$B$23*'Random Draws'!U572)</f>
        <v>1850.2726531166186</v>
      </c>
      <c r="X573">
        <f t="shared" si="287"/>
        <v>4.2999999999999261E-2</v>
      </c>
      <c r="Y573">
        <f t="shared" si="288"/>
        <v>1.0600000000000023</v>
      </c>
      <c r="Z573">
        <f t="shared" si="289"/>
        <v>2.0930000000000035</v>
      </c>
      <c r="AA573">
        <f t="shared" si="290"/>
        <v>3.1530000000000058</v>
      </c>
      <c r="AB573">
        <f t="shared" si="291"/>
        <v>4.2659999999999911</v>
      </c>
      <c r="AC573">
        <f t="shared" si="292"/>
        <v>5.3020000000000067</v>
      </c>
      <c r="AD573">
        <f t="shared" si="293"/>
        <v>6.3569999999999993</v>
      </c>
      <c r="AE573">
        <f t="shared" si="294"/>
        <v>7.3900000000000006</v>
      </c>
      <c r="AF573">
        <f t="shared" si="295"/>
        <v>8.3549999999999898</v>
      </c>
      <c r="AG573">
        <f t="shared" si="296"/>
        <v>9.2480000000000047</v>
      </c>
      <c r="AH573">
        <v>9.9540000000000006</v>
      </c>
      <c r="AI573">
        <v>10.536</v>
      </c>
      <c r="AJ573">
        <v>11.061999999999999</v>
      </c>
      <c r="AK573">
        <v>11.587</v>
      </c>
      <c r="AL573">
        <v>12.256</v>
      </c>
      <c r="AM573">
        <v>12.815</v>
      </c>
      <c r="AN573">
        <v>13.287000000000001</v>
      </c>
      <c r="AO573">
        <v>13.785</v>
      </c>
      <c r="AP573">
        <v>14.218999999999999</v>
      </c>
      <c r="AQ573">
        <v>14.718999999999999</v>
      </c>
      <c r="AS573">
        <f t="shared" si="320"/>
        <v>471</v>
      </c>
      <c r="AT573">
        <f t="shared" si="320"/>
        <v>471</v>
      </c>
      <c r="AU573">
        <f t="shared" si="320"/>
        <v>471</v>
      </c>
      <c r="AV573" s="5">
        <f t="shared" si="297"/>
        <v>595.01979030594725</v>
      </c>
      <c r="AW573" s="5">
        <f t="shared" si="298"/>
        <v>554.23718662528063</v>
      </c>
      <c r="AX573" s="5">
        <f t="shared" si="299"/>
        <v>531.01100165385242</v>
      </c>
      <c r="AY573" s="5">
        <f t="shared" si="300"/>
        <v>438.60554090922221</v>
      </c>
      <c r="AZ573" s="5">
        <f t="shared" si="301"/>
        <v>409.49620256815615</v>
      </c>
      <c r="BA573" s="5">
        <f t="shared" si="302"/>
        <v>382.78872866190562</v>
      </c>
      <c r="BB573" s="5">
        <f t="shared" si="303"/>
        <v>475.70267102270714</v>
      </c>
      <c r="BC573" s="5">
        <f t="shared" si="304"/>
        <v>559.12654981854962</v>
      </c>
      <c r="BD573" s="5">
        <f t="shared" si="305"/>
        <v>543.85489684585423</v>
      </c>
      <c r="BE573" s="5">
        <f t="shared" si="306"/>
        <v>648.70655526419773</v>
      </c>
      <c r="BF573" s="5">
        <f t="shared" si="307"/>
        <v>784.9344269326391</v>
      </c>
      <c r="BG573" s="5">
        <f t="shared" si="308"/>
        <v>893.88017260231663</v>
      </c>
      <c r="BH573" s="5">
        <f t="shared" si="309"/>
        <v>972.27466757714046</v>
      </c>
      <c r="BI573" s="5">
        <f t="shared" si="310"/>
        <v>966.77503432804576</v>
      </c>
      <c r="BJ573" s="5">
        <f t="shared" si="311"/>
        <v>1010.434618520102</v>
      </c>
      <c r="BK573" s="5">
        <f t="shared" si="312"/>
        <v>1088.2192381537554</v>
      </c>
      <c r="BL573" s="5">
        <f t="shared" si="313"/>
        <v>1443.9487676678643</v>
      </c>
      <c r="BM573" s="5">
        <f t="shared" si="314"/>
        <v>1813.8127359071798</v>
      </c>
      <c r="BN573" s="5">
        <f t="shared" si="315"/>
        <v>1830.6208807221212</v>
      </c>
      <c r="BO573" s="5">
        <f t="shared" si="316"/>
        <v>1835.5536531166185</v>
      </c>
    </row>
    <row r="574" spans="1:67" x14ac:dyDescent="0.3">
      <c r="A574">
        <f t="shared" si="317"/>
        <v>570</v>
      </c>
      <c r="B574">
        <f t="shared" si="286"/>
        <v>471</v>
      </c>
      <c r="C574" s="5">
        <f>AU574*EXP('Capital Market Assumptions'!$B$22+'Capital Market Assumptions'!$B$23*'Random Draws'!B573)</f>
        <v>418.67178864309204</v>
      </c>
      <c r="D574" s="5">
        <f>AV574*EXP('Capital Market Assumptions'!$B$22+'Capital Market Assumptions'!$B$23*'Random Draws'!C573)</f>
        <v>466.55284058009687</v>
      </c>
      <c r="E574" s="5">
        <f>AW574*EXP('Capital Market Assumptions'!$B$22+'Capital Market Assumptions'!$B$23*'Random Draws'!D573)</f>
        <v>505.22566067183652</v>
      </c>
      <c r="F574" s="5">
        <f>AX574*EXP('Capital Market Assumptions'!$B$22+'Capital Market Assumptions'!$B$23*'Random Draws'!E573)</f>
        <v>515.06879833937842</v>
      </c>
      <c r="G574" s="5">
        <f>AY574*EXP('Capital Market Assumptions'!$B$22+'Capital Market Assumptions'!$B$23*'Random Draws'!F573)</f>
        <v>472.13075794896906</v>
      </c>
      <c r="H574" s="5">
        <f>AZ574*EXP('Capital Market Assumptions'!$B$22+'Capital Market Assumptions'!$B$23*'Random Draws'!G573)</f>
        <v>496.0330143886834</v>
      </c>
      <c r="I574" s="5">
        <f>BA574*EXP('Capital Market Assumptions'!$B$22+'Capital Market Assumptions'!$B$23*'Random Draws'!H573)</f>
        <v>527.87567340073542</v>
      </c>
      <c r="J574" s="5">
        <f>BB574*EXP('Capital Market Assumptions'!$B$22+'Capital Market Assumptions'!$B$23*'Random Draws'!I573)</f>
        <v>554.86864845676507</v>
      </c>
      <c r="K574" s="5">
        <f>BC574*EXP('Capital Market Assumptions'!$B$22+'Capital Market Assumptions'!$B$23*'Random Draws'!J573)</f>
        <v>621.13716528516193</v>
      </c>
      <c r="L574" s="5">
        <f>BD574*EXP('Capital Market Assumptions'!$B$22+'Capital Market Assumptions'!$B$23*'Random Draws'!K573)</f>
        <v>654.51871578103942</v>
      </c>
      <c r="M574" s="5">
        <f>BE574*EXP('Capital Market Assumptions'!$B$22+'Capital Market Assumptions'!$B$23*'Random Draws'!L573)</f>
        <v>831.27748196654795</v>
      </c>
      <c r="N574" s="5">
        <f>BF574*EXP('Capital Market Assumptions'!$B$22+'Capital Market Assumptions'!$B$23*'Random Draws'!M573)</f>
        <v>808.16712510310811</v>
      </c>
      <c r="O574" s="5">
        <f>BG574*EXP('Capital Market Assumptions'!$B$22+'Capital Market Assumptions'!$B$23*'Random Draws'!N573)</f>
        <v>906.35125448243264</v>
      </c>
      <c r="P574" s="5">
        <f>BH574*EXP('Capital Market Assumptions'!$B$22+'Capital Market Assumptions'!$B$23*'Random Draws'!O573)</f>
        <v>1011.4363461405296</v>
      </c>
      <c r="Q574" s="5">
        <f>BI574*EXP('Capital Market Assumptions'!$B$22+'Capital Market Assumptions'!$B$23*'Random Draws'!P573)</f>
        <v>1085.5975026110718</v>
      </c>
      <c r="R574" s="5">
        <f>BJ574*EXP('Capital Market Assumptions'!$B$22+'Capital Market Assumptions'!$B$23*'Random Draws'!Q573)</f>
        <v>880.99784099371868</v>
      </c>
      <c r="S574" s="5">
        <f>BK574*EXP('Capital Market Assumptions'!$B$22+'Capital Market Assumptions'!$B$23*'Random Draws'!R573)</f>
        <v>676.93258005516077</v>
      </c>
      <c r="T574" s="5">
        <f>BL574*EXP('Capital Market Assumptions'!$B$22+'Capital Market Assumptions'!$B$23*'Random Draws'!S573)</f>
        <v>715.6518554949082</v>
      </c>
      <c r="U574" s="5">
        <f>BM574*EXP('Capital Market Assumptions'!$B$22+'Capital Market Assumptions'!$B$23*'Random Draws'!T573)</f>
        <v>782.19742840726303</v>
      </c>
      <c r="V574" s="5">
        <f>BN574*EXP('Capital Market Assumptions'!$B$22+'Capital Market Assumptions'!$B$23*'Random Draws'!U573)</f>
        <v>982.52537158081441</v>
      </c>
      <c r="X574">
        <f t="shared" si="287"/>
        <v>4.2999999999999261E-2</v>
      </c>
      <c r="Y574">
        <f t="shared" si="288"/>
        <v>1.0600000000000023</v>
      </c>
      <c r="Z574">
        <f t="shared" si="289"/>
        <v>2.0930000000000035</v>
      </c>
      <c r="AA574">
        <f t="shared" si="290"/>
        <v>3.1530000000000058</v>
      </c>
      <c r="AB574">
        <f t="shared" si="291"/>
        <v>4.2659999999999911</v>
      </c>
      <c r="AC574">
        <f t="shared" si="292"/>
        <v>5.3020000000000067</v>
      </c>
      <c r="AD574">
        <f t="shared" si="293"/>
        <v>6.3569999999999993</v>
      </c>
      <c r="AE574">
        <f t="shared" si="294"/>
        <v>7.3900000000000006</v>
      </c>
      <c r="AF574">
        <f t="shared" si="295"/>
        <v>8.3549999999999898</v>
      </c>
      <c r="AG574">
        <f t="shared" si="296"/>
        <v>9.2480000000000047</v>
      </c>
      <c r="AH574">
        <v>9.9540000000000006</v>
      </c>
      <c r="AI574">
        <v>10.536</v>
      </c>
      <c r="AJ574">
        <v>11.061999999999999</v>
      </c>
      <c r="AK574">
        <v>11.587</v>
      </c>
      <c r="AL574">
        <v>12.256</v>
      </c>
      <c r="AM574">
        <v>12.815</v>
      </c>
      <c r="AN574">
        <v>13.287000000000001</v>
      </c>
      <c r="AO574">
        <v>13.785</v>
      </c>
      <c r="AP574">
        <v>14.218999999999999</v>
      </c>
      <c r="AQ574">
        <v>14.718999999999999</v>
      </c>
      <c r="AS574">
        <f t="shared" si="320"/>
        <v>471</v>
      </c>
      <c r="AT574">
        <f t="shared" si="320"/>
        <v>471</v>
      </c>
      <c r="AU574">
        <f t="shared" si="320"/>
        <v>471</v>
      </c>
      <c r="AV574" s="5">
        <f t="shared" si="297"/>
        <v>418.62878864309204</v>
      </c>
      <c r="AW574" s="5">
        <f t="shared" si="298"/>
        <v>465.49284058009687</v>
      </c>
      <c r="AX574" s="5">
        <f t="shared" si="299"/>
        <v>503.1326606718365</v>
      </c>
      <c r="AY574" s="5">
        <f t="shared" si="300"/>
        <v>511.9157983393784</v>
      </c>
      <c r="AZ574" s="5">
        <f t="shared" si="301"/>
        <v>467.8647579489691</v>
      </c>
      <c r="BA574" s="5">
        <f t="shared" si="302"/>
        <v>490.73101438868338</v>
      </c>
      <c r="BB574" s="5">
        <f t="shared" si="303"/>
        <v>521.51867340073545</v>
      </c>
      <c r="BC574" s="5">
        <f t="shared" si="304"/>
        <v>547.47864845676509</v>
      </c>
      <c r="BD574" s="5">
        <f t="shared" si="305"/>
        <v>612.78216528516191</v>
      </c>
      <c r="BE574" s="5">
        <f t="shared" si="306"/>
        <v>645.27071578103937</v>
      </c>
      <c r="BF574" s="5">
        <f t="shared" si="307"/>
        <v>821.323481966548</v>
      </c>
      <c r="BG574" s="5">
        <f t="shared" si="308"/>
        <v>797.63112510310816</v>
      </c>
      <c r="BH574" s="5">
        <f t="shared" si="309"/>
        <v>895.28925448243263</v>
      </c>
      <c r="BI574" s="5">
        <f t="shared" si="310"/>
        <v>999.84934614052963</v>
      </c>
      <c r="BJ574" s="5">
        <f t="shared" si="311"/>
        <v>1073.3415026110717</v>
      </c>
      <c r="BK574" s="5">
        <f t="shared" si="312"/>
        <v>868.18284099371863</v>
      </c>
      <c r="BL574" s="5">
        <f t="shared" si="313"/>
        <v>663.64558005516074</v>
      </c>
      <c r="BM574" s="5">
        <f t="shared" si="314"/>
        <v>701.86685549490824</v>
      </c>
      <c r="BN574" s="5">
        <f t="shared" si="315"/>
        <v>767.97842840726298</v>
      </c>
      <c r="BO574" s="5">
        <f t="shared" si="316"/>
        <v>967.80637158081436</v>
      </c>
    </row>
    <row r="575" spans="1:67" x14ac:dyDescent="0.3">
      <c r="A575">
        <f t="shared" si="317"/>
        <v>571</v>
      </c>
      <c r="B575">
        <f t="shared" si="286"/>
        <v>471</v>
      </c>
      <c r="C575" s="5">
        <f>AU575*EXP('Capital Market Assumptions'!$B$22+'Capital Market Assumptions'!$B$23*'Random Draws'!B574)</f>
        <v>568.85150181016013</v>
      </c>
      <c r="D575" s="5">
        <f>AV575*EXP('Capital Market Assumptions'!$B$22+'Capital Market Assumptions'!$B$23*'Random Draws'!C574)</f>
        <v>728.56557523143226</v>
      </c>
      <c r="E575" s="5">
        <f>AW575*EXP('Capital Market Assumptions'!$B$22+'Capital Market Assumptions'!$B$23*'Random Draws'!D574)</f>
        <v>864.86692778367865</v>
      </c>
      <c r="F575" s="5">
        <f>AX575*EXP('Capital Market Assumptions'!$B$22+'Capital Market Assumptions'!$B$23*'Random Draws'!E574)</f>
        <v>1181.4813812603034</v>
      </c>
      <c r="G575" s="5">
        <f>AY575*EXP('Capital Market Assumptions'!$B$22+'Capital Market Assumptions'!$B$23*'Random Draws'!F574)</f>
        <v>1208.1905316836344</v>
      </c>
      <c r="H575" s="5">
        <f>AZ575*EXP('Capital Market Assumptions'!$B$22+'Capital Market Assumptions'!$B$23*'Random Draws'!G574)</f>
        <v>1345.4783154275672</v>
      </c>
      <c r="I575" s="5">
        <f>BA575*EXP('Capital Market Assumptions'!$B$22+'Capital Market Assumptions'!$B$23*'Random Draws'!H574)</f>
        <v>1492.4264922533584</v>
      </c>
      <c r="J575" s="5">
        <f>BB575*EXP('Capital Market Assumptions'!$B$22+'Capital Market Assumptions'!$B$23*'Random Draws'!I574)</f>
        <v>1439.7646723724908</v>
      </c>
      <c r="K575" s="5">
        <f>BC575*EXP('Capital Market Assumptions'!$B$22+'Capital Market Assumptions'!$B$23*'Random Draws'!J574)</f>
        <v>1264.6522830226832</v>
      </c>
      <c r="L575" s="5">
        <f>BD575*EXP('Capital Market Assumptions'!$B$22+'Capital Market Assumptions'!$B$23*'Random Draws'!K574)</f>
        <v>1639.7990409192535</v>
      </c>
      <c r="M575" s="5">
        <f>BE575*EXP('Capital Market Assumptions'!$B$22+'Capital Market Assumptions'!$B$23*'Random Draws'!L574)</f>
        <v>1674.3771493172699</v>
      </c>
      <c r="N575" s="5">
        <f>BF575*EXP('Capital Market Assumptions'!$B$22+'Capital Market Assumptions'!$B$23*'Random Draws'!M574)</f>
        <v>1593.4656705267505</v>
      </c>
      <c r="O575" s="5">
        <f>BG575*EXP('Capital Market Assumptions'!$B$22+'Capital Market Assumptions'!$B$23*'Random Draws'!N574)</f>
        <v>1466.1194365256047</v>
      </c>
      <c r="P575" s="5">
        <f>BH575*EXP('Capital Market Assumptions'!$B$22+'Capital Market Assumptions'!$B$23*'Random Draws'!O574)</f>
        <v>1417.0996707124543</v>
      </c>
      <c r="Q575" s="5">
        <f>BI575*EXP('Capital Market Assumptions'!$B$22+'Capital Market Assumptions'!$B$23*'Random Draws'!P574)</f>
        <v>1389.826091270696</v>
      </c>
      <c r="R575" s="5">
        <f>BJ575*EXP('Capital Market Assumptions'!$B$22+'Capital Market Assumptions'!$B$23*'Random Draws'!Q574)</f>
        <v>1581.3855180457415</v>
      </c>
      <c r="S575" s="5">
        <f>BK575*EXP('Capital Market Assumptions'!$B$22+'Capital Market Assumptions'!$B$23*'Random Draws'!R574)</f>
        <v>1433.9939552134397</v>
      </c>
      <c r="T575" s="5">
        <f>BL575*EXP('Capital Market Assumptions'!$B$22+'Capital Market Assumptions'!$B$23*'Random Draws'!S574)</f>
        <v>1590.008715799383</v>
      </c>
      <c r="U575" s="5">
        <f>BM575*EXP('Capital Market Assumptions'!$B$22+'Capital Market Assumptions'!$B$23*'Random Draws'!T574)</f>
        <v>1535.5214344155215</v>
      </c>
      <c r="V575" s="5">
        <f>BN575*EXP('Capital Market Assumptions'!$B$22+'Capital Market Assumptions'!$B$23*'Random Draws'!U574)</f>
        <v>1615.1827758689585</v>
      </c>
      <c r="X575">
        <f t="shared" si="287"/>
        <v>4.2999999999999261E-2</v>
      </c>
      <c r="Y575">
        <f t="shared" si="288"/>
        <v>1.0600000000000023</v>
      </c>
      <c r="Z575">
        <f t="shared" si="289"/>
        <v>2.0930000000000035</v>
      </c>
      <c r="AA575">
        <f t="shared" si="290"/>
        <v>3.1530000000000058</v>
      </c>
      <c r="AB575">
        <f t="shared" si="291"/>
        <v>4.2659999999999911</v>
      </c>
      <c r="AC575">
        <f t="shared" si="292"/>
        <v>5.3020000000000067</v>
      </c>
      <c r="AD575">
        <f t="shared" si="293"/>
        <v>6.3569999999999993</v>
      </c>
      <c r="AE575">
        <f t="shared" si="294"/>
        <v>7.3900000000000006</v>
      </c>
      <c r="AF575">
        <f t="shared" si="295"/>
        <v>8.3549999999999898</v>
      </c>
      <c r="AG575">
        <f t="shared" si="296"/>
        <v>9.2480000000000047</v>
      </c>
      <c r="AH575">
        <v>9.9540000000000006</v>
      </c>
      <c r="AI575">
        <v>10.536</v>
      </c>
      <c r="AJ575">
        <v>11.061999999999999</v>
      </c>
      <c r="AK575">
        <v>11.587</v>
      </c>
      <c r="AL575">
        <v>12.256</v>
      </c>
      <c r="AM575">
        <v>12.815</v>
      </c>
      <c r="AN575">
        <v>13.287000000000001</v>
      </c>
      <c r="AO575">
        <v>13.785</v>
      </c>
      <c r="AP575">
        <v>14.218999999999999</v>
      </c>
      <c r="AQ575">
        <v>14.718999999999999</v>
      </c>
      <c r="AS575">
        <f t="shared" si="320"/>
        <v>471</v>
      </c>
      <c r="AT575">
        <f t="shared" si="320"/>
        <v>471</v>
      </c>
      <c r="AU575">
        <f t="shared" si="320"/>
        <v>471</v>
      </c>
      <c r="AV575" s="5">
        <f t="shared" si="297"/>
        <v>568.80850181016012</v>
      </c>
      <c r="AW575" s="5">
        <f t="shared" si="298"/>
        <v>727.5055752314322</v>
      </c>
      <c r="AX575" s="5">
        <f t="shared" si="299"/>
        <v>862.77392778367869</v>
      </c>
      <c r="AY575" s="5">
        <f t="shared" si="300"/>
        <v>1178.3283812603033</v>
      </c>
      <c r="AZ575" s="5">
        <f t="shared" si="301"/>
        <v>1203.9245316836343</v>
      </c>
      <c r="BA575" s="5">
        <f t="shared" si="302"/>
        <v>1340.1763154275673</v>
      </c>
      <c r="BB575" s="5">
        <f t="shared" si="303"/>
        <v>1486.0694922533585</v>
      </c>
      <c r="BC575" s="5">
        <f t="shared" si="304"/>
        <v>1432.3746723724907</v>
      </c>
      <c r="BD575" s="5">
        <f t="shared" si="305"/>
        <v>1256.2972830226831</v>
      </c>
      <c r="BE575" s="5">
        <f t="shared" si="306"/>
        <v>1630.5510409192534</v>
      </c>
      <c r="BF575" s="5">
        <f t="shared" si="307"/>
        <v>1664.4231493172699</v>
      </c>
      <c r="BG575" s="5">
        <f t="shared" si="308"/>
        <v>1582.9296705267504</v>
      </c>
      <c r="BH575" s="5">
        <f t="shared" si="309"/>
        <v>1455.0574365256048</v>
      </c>
      <c r="BI575" s="5">
        <f t="shared" si="310"/>
        <v>1405.5126707124543</v>
      </c>
      <c r="BJ575" s="5">
        <f t="shared" si="311"/>
        <v>1377.5700912706959</v>
      </c>
      <c r="BK575" s="5">
        <f t="shared" si="312"/>
        <v>1568.5705180457414</v>
      </c>
      <c r="BL575" s="5">
        <f t="shared" si="313"/>
        <v>1420.7069552134396</v>
      </c>
      <c r="BM575" s="5">
        <f t="shared" si="314"/>
        <v>1576.2237157993829</v>
      </c>
      <c r="BN575" s="5">
        <f t="shared" si="315"/>
        <v>1521.3024344155215</v>
      </c>
      <c r="BO575" s="5">
        <f t="shared" si="316"/>
        <v>1600.4637758689585</v>
      </c>
    </row>
    <row r="576" spans="1:67" x14ac:dyDescent="0.3">
      <c r="A576">
        <f t="shared" si="317"/>
        <v>572</v>
      </c>
      <c r="B576">
        <f t="shared" si="286"/>
        <v>471</v>
      </c>
      <c r="C576" s="5">
        <f>AU576*EXP('Capital Market Assumptions'!$B$22+'Capital Market Assumptions'!$B$23*'Random Draws'!B575)</f>
        <v>597.98739554933059</v>
      </c>
      <c r="D576" s="5">
        <f>AV576*EXP('Capital Market Assumptions'!$B$22+'Capital Market Assumptions'!$B$23*'Random Draws'!C575)</f>
        <v>669.46191269533836</v>
      </c>
      <c r="E576" s="5">
        <f>AW576*EXP('Capital Market Assumptions'!$B$22+'Capital Market Assumptions'!$B$23*'Random Draws'!D575)</f>
        <v>861.80711539551783</v>
      </c>
      <c r="F576" s="5">
        <f>AX576*EXP('Capital Market Assumptions'!$B$22+'Capital Market Assumptions'!$B$23*'Random Draws'!E575)</f>
        <v>901.53234486145175</v>
      </c>
      <c r="G576" s="5">
        <f>AY576*EXP('Capital Market Assumptions'!$B$22+'Capital Market Assumptions'!$B$23*'Random Draws'!F575)</f>
        <v>835.71606976448243</v>
      </c>
      <c r="H576" s="5">
        <f>AZ576*EXP('Capital Market Assumptions'!$B$22+'Capital Market Assumptions'!$B$23*'Random Draws'!G575)</f>
        <v>798.43075871670544</v>
      </c>
      <c r="I576" s="5">
        <f>BA576*EXP('Capital Market Assumptions'!$B$22+'Capital Market Assumptions'!$B$23*'Random Draws'!H575)</f>
        <v>927.29692818236265</v>
      </c>
      <c r="J576" s="5">
        <f>BB576*EXP('Capital Market Assumptions'!$B$22+'Capital Market Assumptions'!$B$23*'Random Draws'!I575)</f>
        <v>931.66864402261342</v>
      </c>
      <c r="K576" s="5">
        <f>BC576*EXP('Capital Market Assumptions'!$B$22+'Capital Market Assumptions'!$B$23*'Random Draws'!J575)</f>
        <v>902.30445913260462</v>
      </c>
      <c r="L576" s="5">
        <f>BD576*EXP('Capital Market Assumptions'!$B$22+'Capital Market Assumptions'!$B$23*'Random Draws'!K575)</f>
        <v>923.84276434265712</v>
      </c>
      <c r="M576" s="5">
        <f>BE576*EXP('Capital Market Assumptions'!$B$22+'Capital Market Assumptions'!$B$23*'Random Draws'!L575)</f>
        <v>985.40201175713037</v>
      </c>
      <c r="N576" s="5">
        <f>BF576*EXP('Capital Market Assumptions'!$B$22+'Capital Market Assumptions'!$B$23*'Random Draws'!M575)</f>
        <v>976.84864639433806</v>
      </c>
      <c r="O576" s="5">
        <f>BG576*EXP('Capital Market Assumptions'!$B$22+'Capital Market Assumptions'!$B$23*'Random Draws'!N575)</f>
        <v>1162.0247516023833</v>
      </c>
      <c r="P576" s="5">
        <f>BH576*EXP('Capital Market Assumptions'!$B$22+'Capital Market Assumptions'!$B$23*'Random Draws'!O575)</f>
        <v>1238.2639226774947</v>
      </c>
      <c r="Q576" s="5">
        <f>BI576*EXP('Capital Market Assumptions'!$B$22+'Capital Market Assumptions'!$B$23*'Random Draws'!P575)</f>
        <v>1440.4265037827608</v>
      </c>
      <c r="R576" s="5">
        <f>BJ576*EXP('Capital Market Assumptions'!$B$22+'Capital Market Assumptions'!$B$23*'Random Draws'!Q575)</f>
        <v>1787.3951820143197</v>
      </c>
      <c r="S576" s="5">
        <f>BK576*EXP('Capital Market Assumptions'!$B$22+'Capital Market Assumptions'!$B$23*'Random Draws'!R575)</f>
        <v>1802.0989717810885</v>
      </c>
      <c r="T576" s="5">
        <f>BL576*EXP('Capital Market Assumptions'!$B$22+'Capital Market Assumptions'!$B$23*'Random Draws'!S575)</f>
        <v>1938.916460899876</v>
      </c>
      <c r="U576" s="5">
        <f>BM576*EXP('Capital Market Assumptions'!$B$22+'Capital Market Assumptions'!$B$23*'Random Draws'!T575)</f>
        <v>1765.4229227064</v>
      </c>
      <c r="V576" s="5">
        <f>BN576*EXP('Capital Market Assumptions'!$B$22+'Capital Market Assumptions'!$B$23*'Random Draws'!U575)</f>
        <v>2216.9124662815193</v>
      </c>
      <c r="X576">
        <f t="shared" si="287"/>
        <v>4.2999999999999261E-2</v>
      </c>
      <c r="Y576">
        <f t="shared" si="288"/>
        <v>1.0600000000000023</v>
      </c>
      <c r="Z576">
        <f t="shared" si="289"/>
        <v>2.0930000000000035</v>
      </c>
      <c r="AA576">
        <f t="shared" si="290"/>
        <v>3.1530000000000058</v>
      </c>
      <c r="AB576">
        <f t="shared" si="291"/>
        <v>4.2659999999999911</v>
      </c>
      <c r="AC576">
        <f t="shared" si="292"/>
        <v>5.3020000000000067</v>
      </c>
      <c r="AD576">
        <f t="shared" si="293"/>
        <v>6.3569999999999993</v>
      </c>
      <c r="AE576">
        <f t="shared" si="294"/>
        <v>7.3900000000000006</v>
      </c>
      <c r="AF576">
        <f t="shared" si="295"/>
        <v>8.3549999999999898</v>
      </c>
      <c r="AG576">
        <f t="shared" si="296"/>
        <v>9.2480000000000047</v>
      </c>
      <c r="AH576">
        <v>9.9540000000000006</v>
      </c>
      <c r="AI576">
        <v>10.536</v>
      </c>
      <c r="AJ576">
        <v>11.061999999999999</v>
      </c>
      <c r="AK576">
        <v>11.587</v>
      </c>
      <c r="AL576">
        <v>12.256</v>
      </c>
      <c r="AM576">
        <v>12.815</v>
      </c>
      <c r="AN576">
        <v>13.287000000000001</v>
      </c>
      <c r="AO576">
        <v>13.785</v>
      </c>
      <c r="AP576">
        <v>14.218999999999999</v>
      </c>
      <c r="AQ576">
        <v>14.718999999999999</v>
      </c>
      <c r="AS576">
        <f t="shared" si="320"/>
        <v>471</v>
      </c>
      <c r="AT576">
        <f t="shared" si="320"/>
        <v>471</v>
      </c>
      <c r="AU576">
        <f t="shared" si="320"/>
        <v>471</v>
      </c>
      <c r="AV576" s="5">
        <f t="shared" si="297"/>
        <v>597.94439554933058</v>
      </c>
      <c r="AW576" s="5">
        <f t="shared" si="298"/>
        <v>668.4019126953383</v>
      </c>
      <c r="AX576" s="5">
        <f t="shared" si="299"/>
        <v>859.71411539551787</v>
      </c>
      <c r="AY576" s="5">
        <f t="shared" si="300"/>
        <v>898.37934486145173</v>
      </c>
      <c r="AZ576" s="5">
        <f t="shared" si="301"/>
        <v>831.45006976448246</v>
      </c>
      <c r="BA576" s="5">
        <f t="shared" si="302"/>
        <v>793.12875871670542</v>
      </c>
      <c r="BB576" s="5">
        <f t="shared" si="303"/>
        <v>920.93992818236268</v>
      </c>
      <c r="BC576" s="5">
        <f t="shared" si="304"/>
        <v>924.27864402261343</v>
      </c>
      <c r="BD576" s="5">
        <f t="shared" si="305"/>
        <v>893.9494591326046</v>
      </c>
      <c r="BE576" s="5">
        <f t="shared" si="306"/>
        <v>914.59476434265707</v>
      </c>
      <c r="BF576" s="5">
        <f t="shared" si="307"/>
        <v>975.44801175713042</v>
      </c>
      <c r="BG576" s="5">
        <f t="shared" si="308"/>
        <v>966.31264639433812</v>
      </c>
      <c r="BH576" s="5">
        <f t="shared" si="309"/>
        <v>1150.9627516023834</v>
      </c>
      <c r="BI576" s="5">
        <f t="shared" si="310"/>
        <v>1226.6769226774948</v>
      </c>
      <c r="BJ576" s="5">
        <f t="shared" si="311"/>
        <v>1428.1705037827608</v>
      </c>
      <c r="BK576" s="5">
        <f t="shared" si="312"/>
        <v>1774.5801820143197</v>
      </c>
      <c r="BL576" s="5">
        <f t="shared" si="313"/>
        <v>1788.8119717810885</v>
      </c>
      <c r="BM576" s="5">
        <f t="shared" si="314"/>
        <v>1925.1314608998759</v>
      </c>
      <c r="BN576" s="5">
        <f t="shared" si="315"/>
        <v>1751.2039227063999</v>
      </c>
      <c r="BO576" s="5">
        <f t="shared" si="316"/>
        <v>2202.1934662815192</v>
      </c>
    </row>
    <row r="577" spans="1:67" x14ac:dyDescent="0.3">
      <c r="A577">
        <f t="shared" si="317"/>
        <v>573</v>
      </c>
      <c r="B577">
        <f t="shared" si="286"/>
        <v>471</v>
      </c>
      <c r="C577" s="5">
        <f>AU577*EXP('Capital Market Assumptions'!$B$22+'Capital Market Assumptions'!$B$23*'Random Draws'!B576)</f>
        <v>507.44259964080089</v>
      </c>
      <c r="D577" s="5">
        <f>AV577*EXP('Capital Market Assumptions'!$B$22+'Capital Market Assumptions'!$B$23*'Random Draws'!C576)</f>
        <v>607.44244130591937</v>
      </c>
      <c r="E577" s="5">
        <f>AW577*EXP('Capital Market Assumptions'!$B$22+'Capital Market Assumptions'!$B$23*'Random Draws'!D576)</f>
        <v>550.47591866258892</v>
      </c>
      <c r="F577" s="5">
        <f>AX577*EXP('Capital Market Assumptions'!$B$22+'Capital Market Assumptions'!$B$23*'Random Draws'!E576)</f>
        <v>697.81909167156641</v>
      </c>
      <c r="G577" s="5">
        <f>AY577*EXP('Capital Market Assumptions'!$B$22+'Capital Market Assumptions'!$B$23*'Random Draws'!F576)</f>
        <v>847.21229845014352</v>
      </c>
      <c r="H577" s="5">
        <f>AZ577*EXP('Capital Market Assumptions'!$B$22+'Capital Market Assumptions'!$B$23*'Random Draws'!G576)</f>
        <v>1030.3252267244181</v>
      </c>
      <c r="I577" s="5">
        <f>BA577*EXP('Capital Market Assumptions'!$B$22+'Capital Market Assumptions'!$B$23*'Random Draws'!H576)</f>
        <v>1122.0765235064305</v>
      </c>
      <c r="J577" s="5">
        <f>BB577*EXP('Capital Market Assumptions'!$B$22+'Capital Market Assumptions'!$B$23*'Random Draws'!I576)</f>
        <v>1150.8855941991474</v>
      </c>
      <c r="K577" s="5">
        <f>BC577*EXP('Capital Market Assumptions'!$B$22+'Capital Market Assumptions'!$B$23*'Random Draws'!J576)</f>
        <v>1342.2998605987871</v>
      </c>
      <c r="L577" s="5">
        <f>BD577*EXP('Capital Market Assumptions'!$B$22+'Capital Market Assumptions'!$B$23*'Random Draws'!K576)</f>
        <v>1640.2075281393595</v>
      </c>
      <c r="M577" s="5">
        <f>BE577*EXP('Capital Market Assumptions'!$B$22+'Capital Market Assumptions'!$B$23*'Random Draws'!L576)</f>
        <v>1991.7406865933833</v>
      </c>
      <c r="N577" s="5">
        <f>BF577*EXP('Capital Market Assumptions'!$B$22+'Capital Market Assumptions'!$B$23*'Random Draws'!M576)</f>
        <v>2467.586356139328</v>
      </c>
      <c r="O577" s="5">
        <f>BG577*EXP('Capital Market Assumptions'!$B$22+'Capital Market Assumptions'!$B$23*'Random Draws'!N576)</f>
        <v>2753.3303334457328</v>
      </c>
      <c r="P577" s="5">
        <f>BH577*EXP('Capital Market Assumptions'!$B$22+'Capital Market Assumptions'!$B$23*'Random Draws'!O576)</f>
        <v>3181.6556937125738</v>
      </c>
      <c r="Q577" s="5">
        <f>BI577*EXP('Capital Market Assumptions'!$B$22+'Capital Market Assumptions'!$B$23*'Random Draws'!P576)</f>
        <v>3629.9290340004554</v>
      </c>
      <c r="R577" s="5">
        <f>BJ577*EXP('Capital Market Assumptions'!$B$22+'Capital Market Assumptions'!$B$23*'Random Draws'!Q576)</f>
        <v>4224.2723423920961</v>
      </c>
      <c r="S577" s="5">
        <f>BK577*EXP('Capital Market Assumptions'!$B$22+'Capital Market Assumptions'!$B$23*'Random Draws'!R576)</f>
        <v>4576.1011691127133</v>
      </c>
      <c r="T577" s="5">
        <f>BL577*EXP('Capital Market Assumptions'!$B$22+'Capital Market Assumptions'!$B$23*'Random Draws'!S576)</f>
        <v>4127.3885830089348</v>
      </c>
      <c r="U577" s="5">
        <f>BM577*EXP('Capital Market Assumptions'!$B$22+'Capital Market Assumptions'!$B$23*'Random Draws'!T576)</f>
        <v>3848.9257617604671</v>
      </c>
      <c r="V577" s="5">
        <f>BN577*EXP('Capital Market Assumptions'!$B$22+'Capital Market Assumptions'!$B$23*'Random Draws'!U576)</f>
        <v>3987.0084166906113</v>
      </c>
      <c r="X577">
        <f t="shared" si="287"/>
        <v>4.2999999999999261E-2</v>
      </c>
      <c r="Y577">
        <f t="shared" si="288"/>
        <v>1.0600000000000023</v>
      </c>
      <c r="Z577">
        <f t="shared" si="289"/>
        <v>2.0930000000000035</v>
      </c>
      <c r="AA577">
        <f t="shared" si="290"/>
        <v>3.1530000000000058</v>
      </c>
      <c r="AB577">
        <f t="shared" si="291"/>
        <v>4.2659999999999911</v>
      </c>
      <c r="AC577">
        <f t="shared" si="292"/>
        <v>5.3020000000000067</v>
      </c>
      <c r="AD577">
        <f t="shared" si="293"/>
        <v>6.3569999999999993</v>
      </c>
      <c r="AE577">
        <f t="shared" si="294"/>
        <v>7.3900000000000006</v>
      </c>
      <c r="AF577">
        <f t="shared" si="295"/>
        <v>8.3549999999999898</v>
      </c>
      <c r="AG577">
        <f t="shared" si="296"/>
        <v>9.2480000000000047</v>
      </c>
      <c r="AH577">
        <v>9.9540000000000006</v>
      </c>
      <c r="AI577">
        <v>10.536</v>
      </c>
      <c r="AJ577">
        <v>11.061999999999999</v>
      </c>
      <c r="AK577">
        <v>11.587</v>
      </c>
      <c r="AL577">
        <v>12.256</v>
      </c>
      <c r="AM577">
        <v>12.815</v>
      </c>
      <c r="AN577">
        <v>13.287000000000001</v>
      </c>
      <c r="AO577">
        <v>13.785</v>
      </c>
      <c r="AP577">
        <v>14.218999999999999</v>
      </c>
      <c r="AQ577">
        <v>14.718999999999999</v>
      </c>
      <c r="AS577">
        <f t="shared" si="320"/>
        <v>471</v>
      </c>
      <c r="AT577">
        <f t="shared" si="320"/>
        <v>471</v>
      </c>
      <c r="AU577">
        <f t="shared" si="320"/>
        <v>471</v>
      </c>
      <c r="AV577" s="5">
        <f t="shared" si="297"/>
        <v>507.39959964080089</v>
      </c>
      <c r="AW577" s="5">
        <f t="shared" si="298"/>
        <v>606.38244130591943</v>
      </c>
      <c r="AX577" s="5">
        <f t="shared" si="299"/>
        <v>548.38291866258896</v>
      </c>
      <c r="AY577" s="5">
        <f t="shared" si="300"/>
        <v>694.66609167156639</v>
      </c>
      <c r="AZ577" s="5">
        <f t="shared" si="301"/>
        <v>842.94629845014356</v>
      </c>
      <c r="BA577" s="5">
        <f t="shared" si="302"/>
        <v>1025.0232267244182</v>
      </c>
      <c r="BB577" s="5">
        <f t="shared" si="303"/>
        <v>1115.7195235064305</v>
      </c>
      <c r="BC577" s="5">
        <f t="shared" si="304"/>
        <v>1143.4955941991473</v>
      </c>
      <c r="BD577" s="5">
        <f t="shared" si="305"/>
        <v>1333.944860598787</v>
      </c>
      <c r="BE577" s="5">
        <f t="shared" si="306"/>
        <v>1630.9595281393595</v>
      </c>
      <c r="BF577" s="5">
        <f t="shared" si="307"/>
        <v>1981.7866865933834</v>
      </c>
      <c r="BG577" s="5">
        <f t="shared" si="308"/>
        <v>2457.050356139328</v>
      </c>
      <c r="BH577" s="5">
        <f t="shared" si="309"/>
        <v>2742.2683334457329</v>
      </c>
      <c r="BI577" s="5">
        <f t="shared" si="310"/>
        <v>3170.0686937125738</v>
      </c>
      <c r="BJ577" s="5">
        <f t="shared" si="311"/>
        <v>3617.6730340004556</v>
      </c>
      <c r="BK577" s="5">
        <f t="shared" si="312"/>
        <v>4211.4573423920965</v>
      </c>
      <c r="BL577" s="5">
        <f t="shared" si="313"/>
        <v>4562.814169112713</v>
      </c>
      <c r="BM577" s="5">
        <f t="shared" si="314"/>
        <v>4113.6035830089349</v>
      </c>
      <c r="BN577" s="5">
        <f t="shared" si="315"/>
        <v>3834.7067617604671</v>
      </c>
      <c r="BO577" s="5">
        <f t="shared" si="316"/>
        <v>3972.2894166906112</v>
      </c>
    </row>
    <row r="578" spans="1:67" x14ac:dyDescent="0.3">
      <c r="A578">
        <f t="shared" si="317"/>
        <v>574</v>
      </c>
      <c r="B578">
        <f t="shared" si="286"/>
        <v>471</v>
      </c>
      <c r="C578" s="5">
        <f>AU578*EXP('Capital Market Assumptions'!$B$22+'Capital Market Assumptions'!$B$23*'Random Draws'!B577)</f>
        <v>618.39498269019293</v>
      </c>
      <c r="D578" s="5">
        <f>AV578*EXP('Capital Market Assumptions'!$B$22+'Capital Market Assumptions'!$B$23*'Random Draws'!C577)</f>
        <v>625.78280616336258</v>
      </c>
      <c r="E578" s="5">
        <f>AW578*EXP('Capital Market Assumptions'!$B$22+'Capital Market Assumptions'!$B$23*'Random Draws'!D577)</f>
        <v>613.37113984775613</v>
      </c>
      <c r="F578" s="5">
        <f>AX578*EXP('Capital Market Assumptions'!$B$22+'Capital Market Assumptions'!$B$23*'Random Draws'!E577)</f>
        <v>720.66938619415305</v>
      </c>
      <c r="G578" s="5">
        <f>AY578*EXP('Capital Market Assumptions'!$B$22+'Capital Market Assumptions'!$B$23*'Random Draws'!F577)</f>
        <v>540.09188353770605</v>
      </c>
      <c r="H578" s="5">
        <f>AZ578*EXP('Capital Market Assumptions'!$B$22+'Capital Market Assumptions'!$B$23*'Random Draws'!G577)</f>
        <v>551.22142719824387</v>
      </c>
      <c r="I578" s="5">
        <f>BA578*EXP('Capital Market Assumptions'!$B$22+'Capital Market Assumptions'!$B$23*'Random Draws'!H577)</f>
        <v>575.92205336039365</v>
      </c>
      <c r="J578" s="5">
        <f>BB578*EXP('Capital Market Assumptions'!$B$22+'Capital Market Assumptions'!$B$23*'Random Draws'!I577)</f>
        <v>574.74531689619084</v>
      </c>
      <c r="K578" s="5">
        <f>BC578*EXP('Capital Market Assumptions'!$B$22+'Capital Market Assumptions'!$B$23*'Random Draws'!J577)</f>
        <v>679.42868389287855</v>
      </c>
      <c r="L578" s="5">
        <f>BD578*EXP('Capital Market Assumptions'!$B$22+'Capital Market Assumptions'!$B$23*'Random Draws'!K577)</f>
        <v>718.08867258217003</v>
      </c>
      <c r="M578" s="5">
        <f>BE578*EXP('Capital Market Assumptions'!$B$22+'Capital Market Assumptions'!$B$23*'Random Draws'!L577)</f>
        <v>770.20859925277205</v>
      </c>
      <c r="N578" s="5">
        <f>BF578*EXP('Capital Market Assumptions'!$B$22+'Capital Market Assumptions'!$B$23*'Random Draws'!M577)</f>
        <v>638.48776277943739</v>
      </c>
      <c r="O578" s="5">
        <f>BG578*EXP('Capital Market Assumptions'!$B$22+'Capital Market Assumptions'!$B$23*'Random Draws'!N577)</f>
        <v>632.21355725074648</v>
      </c>
      <c r="P578" s="5">
        <f>BH578*EXP('Capital Market Assumptions'!$B$22+'Capital Market Assumptions'!$B$23*'Random Draws'!O577)</f>
        <v>605.54618018268525</v>
      </c>
      <c r="Q578" s="5">
        <f>BI578*EXP('Capital Market Assumptions'!$B$22+'Capital Market Assumptions'!$B$23*'Random Draws'!P577)</f>
        <v>565.63125055069042</v>
      </c>
      <c r="R578" s="5">
        <f>BJ578*EXP('Capital Market Assumptions'!$B$22+'Capital Market Assumptions'!$B$23*'Random Draws'!Q577)</f>
        <v>550.30826688459081</v>
      </c>
      <c r="S578" s="5">
        <f>BK578*EXP('Capital Market Assumptions'!$B$22+'Capital Market Assumptions'!$B$23*'Random Draws'!R577)</f>
        <v>585.3800133497557</v>
      </c>
      <c r="T578" s="5">
        <f>BL578*EXP('Capital Market Assumptions'!$B$22+'Capital Market Assumptions'!$B$23*'Random Draws'!S577)</f>
        <v>614.22449524808724</v>
      </c>
      <c r="U578" s="5">
        <f>BM578*EXP('Capital Market Assumptions'!$B$22+'Capital Market Assumptions'!$B$23*'Random Draws'!T577)</f>
        <v>636.75084668077739</v>
      </c>
      <c r="V578" s="5">
        <f>BN578*EXP('Capital Market Assumptions'!$B$22+'Capital Market Assumptions'!$B$23*'Random Draws'!U577)</f>
        <v>690.01136295936215</v>
      </c>
      <c r="X578">
        <f t="shared" si="287"/>
        <v>4.2999999999999261E-2</v>
      </c>
      <c r="Y578">
        <f t="shared" si="288"/>
        <v>1.0600000000000023</v>
      </c>
      <c r="Z578">
        <f t="shared" si="289"/>
        <v>2.0930000000000035</v>
      </c>
      <c r="AA578">
        <f t="shared" si="290"/>
        <v>3.1530000000000058</v>
      </c>
      <c r="AB578">
        <f t="shared" si="291"/>
        <v>4.2659999999999911</v>
      </c>
      <c r="AC578">
        <f t="shared" si="292"/>
        <v>5.3020000000000067</v>
      </c>
      <c r="AD578">
        <f t="shared" si="293"/>
        <v>6.3569999999999993</v>
      </c>
      <c r="AE578">
        <f t="shared" si="294"/>
        <v>7.3900000000000006</v>
      </c>
      <c r="AF578">
        <f t="shared" si="295"/>
        <v>8.3549999999999898</v>
      </c>
      <c r="AG578">
        <f t="shared" si="296"/>
        <v>9.2480000000000047</v>
      </c>
      <c r="AH578">
        <v>9.9540000000000006</v>
      </c>
      <c r="AI578">
        <v>10.536</v>
      </c>
      <c r="AJ578">
        <v>11.061999999999999</v>
      </c>
      <c r="AK578">
        <v>11.587</v>
      </c>
      <c r="AL578">
        <v>12.256</v>
      </c>
      <c r="AM578">
        <v>12.815</v>
      </c>
      <c r="AN578">
        <v>13.287000000000001</v>
      </c>
      <c r="AO578">
        <v>13.785</v>
      </c>
      <c r="AP578">
        <v>14.218999999999999</v>
      </c>
      <c r="AQ578">
        <v>14.718999999999999</v>
      </c>
      <c r="AS578">
        <f t="shared" si="320"/>
        <v>471</v>
      </c>
      <c r="AT578">
        <f t="shared" si="320"/>
        <v>471</v>
      </c>
      <c r="AU578">
        <f t="shared" si="320"/>
        <v>471</v>
      </c>
      <c r="AV578" s="5">
        <f t="shared" si="297"/>
        <v>618.35198269019293</v>
      </c>
      <c r="AW578" s="5">
        <f t="shared" si="298"/>
        <v>624.72280616336252</v>
      </c>
      <c r="AX578" s="5">
        <f t="shared" si="299"/>
        <v>611.27813984775617</v>
      </c>
      <c r="AY578" s="5">
        <f t="shared" si="300"/>
        <v>717.51638619415303</v>
      </c>
      <c r="AZ578" s="5">
        <f t="shared" si="301"/>
        <v>535.82588353770609</v>
      </c>
      <c r="BA578" s="5">
        <f t="shared" si="302"/>
        <v>545.91942719824385</v>
      </c>
      <c r="BB578" s="5">
        <f t="shared" si="303"/>
        <v>569.56505336039368</v>
      </c>
      <c r="BC578" s="5">
        <f t="shared" si="304"/>
        <v>567.35531689619086</v>
      </c>
      <c r="BD578" s="5">
        <f t="shared" si="305"/>
        <v>671.07368389287853</v>
      </c>
      <c r="BE578" s="5">
        <f t="shared" si="306"/>
        <v>708.84067258216999</v>
      </c>
      <c r="BF578" s="5">
        <f t="shared" si="307"/>
        <v>760.2545992527721</v>
      </c>
      <c r="BG578" s="5">
        <f t="shared" si="308"/>
        <v>627.95176277943744</v>
      </c>
      <c r="BH578" s="5">
        <f t="shared" si="309"/>
        <v>621.15155725074646</v>
      </c>
      <c r="BI578" s="5">
        <f t="shared" si="310"/>
        <v>593.95918018268526</v>
      </c>
      <c r="BJ578" s="5">
        <f t="shared" si="311"/>
        <v>553.37525055069045</v>
      </c>
      <c r="BK578" s="5">
        <f t="shared" si="312"/>
        <v>537.49326688459075</v>
      </c>
      <c r="BL578" s="5">
        <f t="shared" si="313"/>
        <v>572.09301334975567</v>
      </c>
      <c r="BM578" s="5">
        <f t="shared" si="314"/>
        <v>600.43949524808727</v>
      </c>
      <c r="BN578" s="5">
        <f t="shared" si="315"/>
        <v>622.53184668077733</v>
      </c>
      <c r="BO578" s="5">
        <f t="shared" si="316"/>
        <v>675.29236295936209</v>
      </c>
    </row>
    <row r="579" spans="1:67" x14ac:dyDescent="0.3">
      <c r="A579">
        <f t="shared" si="317"/>
        <v>575</v>
      </c>
      <c r="B579">
        <f t="shared" si="286"/>
        <v>471</v>
      </c>
      <c r="C579" s="5">
        <f>AU579*EXP('Capital Market Assumptions'!$B$22+'Capital Market Assumptions'!$B$23*'Random Draws'!B578)</f>
        <v>513.85718315512838</v>
      </c>
      <c r="D579" s="5">
        <f>AV579*EXP('Capital Market Assumptions'!$B$22+'Capital Market Assumptions'!$B$23*'Random Draws'!C578)</f>
        <v>570.98387511216242</v>
      </c>
      <c r="E579" s="5">
        <f>AW579*EXP('Capital Market Assumptions'!$B$22+'Capital Market Assumptions'!$B$23*'Random Draws'!D578)</f>
        <v>634.84253761087746</v>
      </c>
      <c r="F579" s="5">
        <f>AX579*EXP('Capital Market Assumptions'!$B$22+'Capital Market Assumptions'!$B$23*'Random Draws'!E578)</f>
        <v>743.6633475995518</v>
      </c>
      <c r="G579" s="5">
        <f>AY579*EXP('Capital Market Assumptions'!$B$22+'Capital Market Assumptions'!$B$23*'Random Draws'!F578)</f>
        <v>886.44182549686491</v>
      </c>
      <c r="H579" s="5">
        <f>AZ579*EXP('Capital Market Assumptions'!$B$22+'Capital Market Assumptions'!$B$23*'Random Draws'!G578)</f>
        <v>973.54362101268498</v>
      </c>
      <c r="I579" s="5">
        <f>BA579*EXP('Capital Market Assumptions'!$B$22+'Capital Market Assumptions'!$B$23*'Random Draws'!H578)</f>
        <v>1022.1952829721672</v>
      </c>
      <c r="J579" s="5">
        <f>BB579*EXP('Capital Market Assumptions'!$B$22+'Capital Market Assumptions'!$B$23*'Random Draws'!I578)</f>
        <v>828.19270719747556</v>
      </c>
      <c r="K579" s="5">
        <f>BC579*EXP('Capital Market Assumptions'!$B$22+'Capital Market Assumptions'!$B$23*'Random Draws'!J578)</f>
        <v>812.92195598910769</v>
      </c>
      <c r="L579" s="5">
        <f>BD579*EXP('Capital Market Assumptions'!$B$22+'Capital Market Assumptions'!$B$23*'Random Draws'!K578)</f>
        <v>868.58122506238146</v>
      </c>
      <c r="M579" s="5">
        <f>BE579*EXP('Capital Market Assumptions'!$B$22+'Capital Market Assumptions'!$B$23*'Random Draws'!L578)</f>
        <v>1170.2348543581354</v>
      </c>
      <c r="N579" s="5">
        <f>BF579*EXP('Capital Market Assumptions'!$B$22+'Capital Market Assumptions'!$B$23*'Random Draws'!M578)</f>
        <v>1325.0472774552857</v>
      </c>
      <c r="O579" s="5">
        <f>BG579*EXP('Capital Market Assumptions'!$B$22+'Capital Market Assumptions'!$B$23*'Random Draws'!N578)</f>
        <v>1391.7670879530751</v>
      </c>
      <c r="P579" s="5">
        <f>BH579*EXP('Capital Market Assumptions'!$B$22+'Capital Market Assumptions'!$B$23*'Random Draws'!O578)</f>
        <v>1517.1362913482681</v>
      </c>
      <c r="Q579" s="5">
        <f>BI579*EXP('Capital Market Assumptions'!$B$22+'Capital Market Assumptions'!$B$23*'Random Draws'!P578)</f>
        <v>1669.1554400850639</v>
      </c>
      <c r="R579" s="5">
        <f>BJ579*EXP('Capital Market Assumptions'!$B$22+'Capital Market Assumptions'!$B$23*'Random Draws'!Q578)</f>
        <v>2170.1167533656458</v>
      </c>
      <c r="S579" s="5">
        <f>BK579*EXP('Capital Market Assumptions'!$B$22+'Capital Market Assumptions'!$B$23*'Random Draws'!R578)</f>
        <v>2174.7320012511454</v>
      </c>
      <c r="T579" s="5">
        <f>BL579*EXP('Capital Market Assumptions'!$B$22+'Capital Market Assumptions'!$B$23*'Random Draws'!S578)</f>
        <v>2906.8499086918341</v>
      </c>
      <c r="U579" s="5">
        <f>BM579*EXP('Capital Market Assumptions'!$B$22+'Capital Market Assumptions'!$B$23*'Random Draws'!T578)</f>
        <v>2809.3838871902562</v>
      </c>
      <c r="V579" s="5">
        <f>BN579*EXP('Capital Market Assumptions'!$B$22+'Capital Market Assumptions'!$B$23*'Random Draws'!U578)</f>
        <v>3018.9530538943804</v>
      </c>
      <c r="X579">
        <f t="shared" si="287"/>
        <v>4.2999999999999261E-2</v>
      </c>
      <c r="Y579">
        <f t="shared" si="288"/>
        <v>1.0600000000000023</v>
      </c>
      <c r="Z579">
        <f t="shared" si="289"/>
        <v>2.0930000000000035</v>
      </c>
      <c r="AA579">
        <f t="shared" si="290"/>
        <v>3.1530000000000058</v>
      </c>
      <c r="AB579">
        <f t="shared" si="291"/>
        <v>4.2659999999999911</v>
      </c>
      <c r="AC579">
        <f t="shared" si="292"/>
        <v>5.3020000000000067</v>
      </c>
      <c r="AD579">
        <f t="shared" si="293"/>
        <v>6.3569999999999993</v>
      </c>
      <c r="AE579">
        <f t="shared" si="294"/>
        <v>7.3900000000000006</v>
      </c>
      <c r="AF579">
        <f t="shared" si="295"/>
        <v>8.3549999999999898</v>
      </c>
      <c r="AG579">
        <f t="shared" si="296"/>
        <v>9.2480000000000047</v>
      </c>
      <c r="AH579">
        <v>9.9540000000000006</v>
      </c>
      <c r="AI579">
        <v>10.536</v>
      </c>
      <c r="AJ579">
        <v>11.061999999999999</v>
      </c>
      <c r="AK579">
        <v>11.587</v>
      </c>
      <c r="AL579">
        <v>12.256</v>
      </c>
      <c r="AM579">
        <v>12.815</v>
      </c>
      <c r="AN579">
        <v>13.287000000000001</v>
      </c>
      <c r="AO579">
        <v>13.785</v>
      </c>
      <c r="AP579">
        <v>14.218999999999999</v>
      </c>
      <c r="AQ579">
        <v>14.718999999999999</v>
      </c>
      <c r="AS579">
        <f t="shared" si="320"/>
        <v>471</v>
      </c>
      <c r="AT579">
        <f t="shared" si="320"/>
        <v>471</v>
      </c>
      <c r="AU579">
        <f t="shared" si="320"/>
        <v>471</v>
      </c>
      <c r="AV579" s="5">
        <f t="shared" si="297"/>
        <v>513.81418315512838</v>
      </c>
      <c r="AW579" s="5">
        <f t="shared" si="298"/>
        <v>569.92387511216248</v>
      </c>
      <c r="AX579" s="5">
        <f t="shared" si="299"/>
        <v>632.7495376108775</v>
      </c>
      <c r="AY579" s="5">
        <f t="shared" si="300"/>
        <v>740.51034759955178</v>
      </c>
      <c r="AZ579" s="5">
        <f t="shared" si="301"/>
        <v>882.17582549686495</v>
      </c>
      <c r="BA579" s="5">
        <f t="shared" si="302"/>
        <v>968.24162101268496</v>
      </c>
      <c r="BB579" s="5">
        <f t="shared" si="303"/>
        <v>1015.8382829721672</v>
      </c>
      <c r="BC579" s="5">
        <f t="shared" si="304"/>
        <v>820.80270719747557</v>
      </c>
      <c r="BD579" s="5">
        <f t="shared" si="305"/>
        <v>804.56695598910767</v>
      </c>
      <c r="BE579" s="5">
        <f t="shared" si="306"/>
        <v>859.33322506238142</v>
      </c>
      <c r="BF579" s="5">
        <f t="shared" si="307"/>
        <v>1160.2808543581355</v>
      </c>
      <c r="BG579" s="5">
        <f t="shared" si="308"/>
        <v>1314.5112774552856</v>
      </c>
      <c r="BH579" s="5">
        <f t="shared" si="309"/>
        <v>1380.7050879530752</v>
      </c>
      <c r="BI579" s="5">
        <f t="shared" si="310"/>
        <v>1505.5492913482681</v>
      </c>
      <c r="BJ579" s="5">
        <f t="shared" si="311"/>
        <v>1656.8994400850638</v>
      </c>
      <c r="BK579" s="5">
        <f t="shared" si="312"/>
        <v>2157.3017533656457</v>
      </c>
      <c r="BL579" s="5">
        <f t="shared" si="313"/>
        <v>2161.4450012511456</v>
      </c>
      <c r="BM579" s="5">
        <f t="shared" si="314"/>
        <v>2893.0649086918343</v>
      </c>
      <c r="BN579" s="5">
        <f t="shared" si="315"/>
        <v>2795.1648871902562</v>
      </c>
      <c r="BO579" s="5">
        <f t="shared" si="316"/>
        <v>3004.2340538943804</v>
      </c>
    </row>
    <row r="580" spans="1:67" x14ac:dyDescent="0.3">
      <c r="A580">
        <f t="shared" si="317"/>
        <v>576</v>
      </c>
      <c r="B580">
        <f t="shared" si="286"/>
        <v>471</v>
      </c>
      <c r="C580" s="5">
        <f>AU580*EXP('Capital Market Assumptions'!$B$22+'Capital Market Assumptions'!$B$23*'Random Draws'!B579)</f>
        <v>436.96508800498896</v>
      </c>
      <c r="D580" s="5">
        <f>AV580*EXP('Capital Market Assumptions'!$B$22+'Capital Market Assumptions'!$B$23*'Random Draws'!C579)</f>
        <v>453.97716346270897</v>
      </c>
      <c r="E580" s="5">
        <f>AW580*EXP('Capital Market Assumptions'!$B$22+'Capital Market Assumptions'!$B$23*'Random Draws'!D579)</f>
        <v>532.90347020209617</v>
      </c>
      <c r="F580" s="5">
        <f>AX580*EXP('Capital Market Assumptions'!$B$22+'Capital Market Assumptions'!$B$23*'Random Draws'!E579)</f>
        <v>689.37228024510171</v>
      </c>
      <c r="G580" s="5">
        <f>AY580*EXP('Capital Market Assumptions'!$B$22+'Capital Market Assumptions'!$B$23*'Random Draws'!F579)</f>
        <v>745.31505663959717</v>
      </c>
      <c r="H580" s="5">
        <f>AZ580*EXP('Capital Market Assumptions'!$B$22+'Capital Market Assumptions'!$B$23*'Random Draws'!G579)</f>
        <v>703.61212148974221</v>
      </c>
      <c r="I580" s="5">
        <f>BA580*EXP('Capital Market Assumptions'!$B$22+'Capital Market Assumptions'!$B$23*'Random Draws'!H579)</f>
        <v>705.21021591375211</v>
      </c>
      <c r="J580" s="5">
        <f>BB580*EXP('Capital Market Assumptions'!$B$22+'Capital Market Assumptions'!$B$23*'Random Draws'!I579)</f>
        <v>775.80802333751888</v>
      </c>
      <c r="K580" s="5">
        <f>BC580*EXP('Capital Market Assumptions'!$B$22+'Capital Market Assumptions'!$B$23*'Random Draws'!J579)</f>
        <v>847.04635517822703</v>
      </c>
      <c r="L580" s="5">
        <f>BD580*EXP('Capital Market Assumptions'!$B$22+'Capital Market Assumptions'!$B$23*'Random Draws'!K579)</f>
        <v>1059.000703918595</v>
      </c>
      <c r="M580" s="5">
        <f>BE580*EXP('Capital Market Assumptions'!$B$22+'Capital Market Assumptions'!$B$23*'Random Draws'!L579)</f>
        <v>1146.7550942725259</v>
      </c>
      <c r="N580" s="5">
        <f>BF580*EXP('Capital Market Assumptions'!$B$22+'Capital Market Assumptions'!$B$23*'Random Draws'!M579)</f>
        <v>1104.5811072374609</v>
      </c>
      <c r="O580" s="5">
        <f>BG580*EXP('Capital Market Assumptions'!$B$22+'Capital Market Assumptions'!$B$23*'Random Draws'!N579)</f>
        <v>1042.1949289860461</v>
      </c>
      <c r="P580" s="5">
        <f>BH580*EXP('Capital Market Assumptions'!$B$22+'Capital Market Assumptions'!$B$23*'Random Draws'!O579)</f>
        <v>1012.0258986532335</v>
      </c>
      <c r="Q580" s="5">
        <f>BI580*EXP('Capital Market Assumptions'!$B$22+'Capital Market Assumptions'!$B$23*'Random Draws'!P579)</f>
        <v>1191.5252497072049</v>
      </c>
      <c r="R580" s="5">
        <f>BJ580*EXP('Capital Market Assumptions'!$B$22+'Capital Market Assumptions'!$B$23*'Random Draws'!Q579)</f>
        <v>1119.224922623777</v>
      </c>
      <c r="S580" s="5">
        <f>BK580*EXP('Capital Market Assumptions'!$B$22+'Capital Market Assumptions'!$B$23*'Random Draws'!R579)</f>
        <v>1007.1017588528133</v>
      </c>
      <c r="T580" s="5">
        <f>BL580*EXP('Capital Market Assumptions'!$B$22+'Capital Market Assumptions'!$B$23*'Random Draws'!S579)</f>
        <v>973.35496398961266</v>
      </c>
      <c r="U580" s="5">
        <f>BM580*EXP('Capital Market Assumptions'!$B$22+'Capital Market Assumptions'!$B$23*'Random Draws'!T579)</f>
        <v>895.72798347226251</v>
      </c>
      <c r="V580" s="5">
        <f>BN580*EXP('Capital Market Assumptions'!$B$22+'Capital Market Assumptions'!$B$23*'Random Draws'!U579)</f>
        <v>929.06264074098203</v>
      </c>
      <c r="X580">
        <f t="shared" si="287"/>
        <v>4.2999999999999261E-2</v>
      </c>
      <c r="Y580">
        <f t="shared" si="288"/>
        <v>1.0600000000000023</v>
      </c>
      <c r="Z580">
        <f t="shared" si="289"/>
        <v>2.0930000000000035</v>
      </c>
      <c r="AA580">
        <f t="shared" si="290"/>
        <v>3.1530000000000058</v>
      </c>
      <c r="AB580">
        <f t="shared" si="291"/>
        <v>4.2659999999999911</v>
      </c>
      <c r="AC580">
        <f t="shared" si="292"/>
        <v>5.3020000000000067</v>
      </c>
      <c r="AD580">
        <f t="shared" si="293"/>
        <v>6.3569999999999993</v>
      </c>
      <c r="AE580">
        <f t="shared" si="294"/>
        <v>7.3900000000000006</v>
      </c>
      <c r="AF580">
        <f t="shared" si="295"/>
        <v>8.3549999999999898</v>
      </c>
      <c r="AG580">
        <f t="shared" si="296"/>
        <v>9.2480000000000047</v>
      </c>
      <c r="AH580">
        <v>9.9540000000000006</v>
      </c>
      <c r="AI580">
        <v>10.536</v>
      </c>
      <c r="AJ580">
        <v>11.061999999999999</v>
      </c>
      <c r="AK580">
        <v>11.587</v>
      </c>
      <c r="AL580">
        <v>12.256</v>
      </c>
      <c r="AM580">
        <v>12.815</v>
      </c>
      <c r="AN580">
        <v>13.287000000000001</v>
      </c>
      <c r="AO580">
        <v>13.785</v>
      </c>
      <c r="AP580">
        <v>14.218999999999999</v>
      </c>
      <c r="AQ580">
        <v>14.718999999999999</v>
      </c>
      <c r="AS580">
        <f t="shared" si="320"/>
        <v>471</v>
      </c>
      <c r="AT580">
        <f t="shared" si="320"/>
        <v>471</v>
      </c>
      <c r="AU580">
        <f t="shared" si="320"/>
        <v>471</v>
      </c>
      <c r="AV580" s="5">
        <f t="shared" si="297"/>
        <v>436.92208800498895</v>
      </c>
      <c r="AW580" s="5">
        <f t="shared" si="298"/>
        <v>452.91716346270897</v>
      </c>
      <c r="AX580" s="5">
        <f t="shared" si="299"/>
        <v>530.81047020209621</v>
      </c>
      <c r="AY580" s="5">
        <f t="shared" si="300"/>
        <v>686.21928024510169</v>
      </c>
      <c r="AZ580" s="5">
        <f t="shared" si="301"/>
        <v>741.04905663959721</v>
      </c>
      <c r="BA580" s="5">
        <f t="shared" si="302"/>
        <v>698.31012148974219</v>
      </c>
      <c r="BB580" s="5">
        <f t="shared" si="303"/>
        <v>698.85321591375214</v>
      </c>
      <c r="BC580" s="5">
        <f t="shared" si="304"/>
        <v>768.41802333751889</v>
      </c>
      <c r="BD580" s="5">
        <f t="shared" si="305"/>
        <v>838.69135517822701</v>
      </c>
      <c r="BE580" s="5">
        <f t="shared" si="306"/>
        <v>1049.752703918595</v>
      </c>
      <c r="BF580" s="5">
        <f t="shared" si="307"/>
        <v>1136.8010942725259</v>
      </c>
      <c r="BG580" s="5">
        <f t="shared" si="308"/>
        <v>1094.0451072374608</v>
      </c>
      <c r="BH580" s="5">
        <f t="shared" si="309"/>
        <v>1031.1329289860462</v>
      </c>
      <c r="BI580" s="5">
        <f t="shared" si="310"/>
        <v>1000.4388986532335</v>
      </c>
      <c r="BJ580" s="5">
        <f t="shared" si="311"/>
        <v>1179.2692497072048</v>
      </c>
      <c r="BK580" s="5">
        <f t="shared" si="312"/>
        <v>1106.409922623777</v>
      </c>
      <c r="BL580" s="5">
        <f t="shared" si="313"/>
        <v>993.81475885281327</v>
      </c>
      <c r="BM580" s="5">
        <f t="shared" si="314"/>
        <v>959.56996398961269</v>
      </c>
      <c r="BN580" s="5">
        <f t="shared" si="315"/>
        <v>881.50898347226246</v>
      </c>
      <c r="BO580" s="5">
        <f t="shared" si="316"/>
        <v>914.34364074098198</v>
      </c>
    </row>
    <row r="581" spans="1:67" x14ac:dyDescent="0.3">
      <c r="A581">
        <f t="shared" si="317"/>
        <v>577</v>
      </c>
      <c r="B581">
        <f t="shared" ref="B581:B644" si="321">initial_value</f>
        <v>471</v>
      </c>
      <c r="C581" s="5">
        <f>AU581*EXP('Capital Market Assumptions'!$B$22+'Capital Market Assumptions'!$B$23*'Random Draws'!B580)</f>
        <v>390.9299514056429</v>
      </c>
      <c r="D581" s="5">
        <f>AV581*EXP('Capital Market Assumptions'!$B$22+'Capital Market Assumptions'!$B$23*'Random Draws'!C580)</f>
        <v>381.91789825094895</v>
      </c>
      <c r="E581" s="5">
        <f>AW581*EXP('Capital Market Assumptions'!$B$22+'Capital Market Assumptions'!$B$23*'Random Draws'!D580)</f>
        <v>421.27535067649126</v>
      </c>
      <c r="F581" s="5">
        <f>AX581*EXP('Capital Market Assumptions'!$B$22+'Capital Market Assumptions'!$B$23*'Random Draws'!E580)</f>
        <v>428.9741052848305</v>
      </c>
      <c r="G581" s="5">
        <f>AY581*EXP('Capital Market Assumptions'!$B$22+'Capital Market Assumptions'!$B$23*'Random Draws'!F580)</f>
        <v>504.5804226123617</v>
      </c>
      <c r="H581" s="5">
        <f>AZ581*EXP('Capital Market Assumptions'!$B$22+'Capital Market Assumptions'!$B$23*'Random Draws'!G580)</f>
        <v>594.76498580454984</v>
      </c>
      <c r="I581" s="5">
        <f>BA581*EXP('Capital Market Assumptions'!$B$22+'Capital Market Assumptions'!$B$23*'Random Draws'!H580)</f>
        <v>695.03247092296556</v>
      </c>
      <c r="J581" s="5">
        <f>BB581*EXP('Capital Market Assumptions'!$B$22+'Capital Market Assumptions'!$B$23*'Random Draws'!I580)</f>
        <v>931.07415017503035</v>
      </c>
      <c r="K581" s="5">
        <f>BC581*EXP('Capital Market Assumptions'!$B$22+'Capital Market Assumptions'!$B$23*'Random Draws'!J580)</f>
        <v>946.2984006841989</v>
      </c>
      <c r="L581" s="5">
        <f>BD581*EXP('Capital Market Assumptions'!$B$22+'Capital Market Assumptions'!$B$23*'Random Draws'!K580)</f>
        <v>1213.9257738779354</v>
      </c>
      <c r="M581" s="5">
        <f>BE581*EXP('Capital Market Assumptions'!$B$22+'Capital Market Assumptions'!$B$23*'Random Draws'!L580)</f>
        <v>1509.4967764948019</v>
      </c>
      <c r="N581" s="5">
        <f>BF581*EXP('Capital Market Assumptions'!$B$22+'Capital Market Assumptions'!$B$23*'Random Draws'!M580)</f>
        <v>1522.3953759554731</v>
      </c>
      <c r="O581" s="5">
        <f>BG581*EXP('Capital Market Assumptions'!$B$22+'Capital Market Assumptions'!$B$23*'Random Draws'!N580)</f>
        <v>1871.1085608231797</v>
      </c>
      <c r="P581" s="5">
        <f>BH581*EXP('Capital Market Assumptions'!$B$22+'Capital Market Assumptions'!$B$23*'Random Draws'!O580)</f>
        <v>1691.0156745317224</v>
      </c>
      <c r="Q581" s="5">
        <f>BI581*EXP('Capital Market Assumptions'!$B$22+'Capital Market Assumptions'!$B$23*'Random Draws'!P580)</f>
        <v>1742.3335737943034</v>
      </c>
      <c r="R581" s="5">
        <f>BJ581*EXP('Capital Market Assumptions'!$B$22+'Capital Market Assumptions'!$B$23*'Random Draws'!Q580)</f>
        <v>2065.4199280351741</v>
      </c>
      <c r="S581" s="5">
        <f>BK581*EXP('Capital Market Assumptions'!$B$22+'Capital Market Assumptions'!$B$23*'Random Draws'!R580)</f>
        <v>2316.9353002989515</v>
      </c>
      <c r="T581" s="5">
        <f>BL581*EXP('Capital Market Assumptions'!$B$22+'Capital Market Assumptions'!$B$23*'Random Draws'!S580)</f>
        <v>2799.6034086133409</v>
      </c>
      <c r="U581" s="5">
        <f>BM581*EXP('Capital Market Assumptions'!$B$22+'Capital Market Assumptions'!$B$23*'Random Draws'!T580)</f>
        <v>2501.0267097025371</v>
      </c>
      <c r="V581" s="5">
        <f>BN581*EXP('Capital Market Assumptions'!$B$22+'Capital Market Assumptions'!$B$23*'Random Draws'!U580)</f>
        <v>2766.4800772288722</v>
      </c>
      <c r="X581">
        <f t="shared" si="287"/>
        <v>4.2999999999999261E-2</v>
      </c>
      <c r="Y581">
        <f t="shared" si="288"/>
        <v>1.0600000000000023</v>
      </c>
      <c r="Z581">
        <f t="shared" si="289"/>
        <v>2.0930000000000035</v>
      </c>
      <c r="AA581">
        <f t="shared" si="290"/>
        <v>3.1530000000000058</v>
      </c>
      <c r="AB581">
        <f t="shared" si="291"/>
        <v>4.2659999999999911</v>
      </c>
      <c r="AC581">
        <f t="shared" si="292"/>
        <v>5.3020000000000067</v>
      </c>
      <c r="AD581">
        <f t="shared" si="293"/>
        <v>6.3569999999999993</v>
      </c>
      <c r="AE581">
        <f t="shared" si="294"/>
        <v>7.3900000000000006</v>
      </c>
      <c r="AF581">
        <f t="shared" si="295"/>
        <v>8.3549999999999898</v>
      </c>
      <c r="AG581">
        <f t="shared" si="296"/>
        <v>9.2480000000000047</v>
      </c>
      <c r="AH581">
        <v>9.9540000000000006</v>
      </c>
      <c r="AI581">
        <v>10.536</v>
      </c>
      <c r="AJ581">
        <v>11.061999999999999</v>
      </c>
      <c r="AK581">
        <v>11.587</v>
      </c>
      <c r="AL581">
        <v>12.256</v>
      </c>
      <c r="AM581">
        <v>12.815</v>
      </c>
      <c r="AN581">
        <v>13.287000000000001</v>
      </c>
      <c r="AO581">
        <v>13.785</v>
      </c>
      <c r="AP581">
        <v>14.218999999999999</v>
      </c>
      <c r="AQ581">
        <v>14.718999999999999</v>
      </c>
      <c r="AS581">
        <f t="shared" si="320"/>
        <v>471</v>
      </c>
      <c r="AT581">
        <f t="shared" si="320"/>
        <v>471</v>
      </c>
      <c r="AU581">
        <f t="shared" si="320"/>
        <v>471</v>
      </c>
      <c r="AV581" s="5">
        <f t="shared" si="297"/>
        <v>390.88695140564289</v>
      </c>
      <c r="AW581" s="5">
        <f t="shared" si="298"/>
        <v>380.85789825094895</v>
      </c>
      <c r="AX581" s="5">
        <f t="shared" si="299"/>
        <v>419.18235067649124</v>
      </c>
      <c r="AY581" s="5">
        <f t="shared" si="300"/>
        <v>425.82110528483048</v>
      </c>
      <c r="AZ581" s="5">
        <f t="shared" si="301"/>
        <v>500.31442261236168</v>
      </c>
      <c r="BA581" s="5">
        <f t="shared" si="302"/>
        <v>589.46298580454982</v>
      </c>
      <c r="BB581" s="5">
        <f t="shared" si="303"/>
        <v>688.67547092296559</v>
      </c>
      <c r="BC581" s="5">
        <f t="shared" si="304"/>
        <v>923.68415017503037</v>
      </c>
      <c r="BD581" s="5">
        <f t="shared" si="305"/>
        <v>937.94340068419888</v>
      </c>
      <c r="BE581" s="5">
        <f t="shared" si="306"/>
        <v>1204.6777738779354</v>
      </c>
      <c r="BF581" s="5">
        <f t="shared" si="307"/>
        <v>1499.542776494802</v>
      </c>
      <c r="BG581" s="5">
        <f t="shared" si="308"/>
        <v>1511.8593759554731</v>
      </c>
      <c r="BH581" s="5">
        <f t="shared" si="309"/>
        <v>1860.0465608231798</v>
      </c>
      <c r="BI581" s="5">
        <f t="shared" si="310"/>
        <v>1679.4286745317224</v>
      </c>
      <c r="BJ581" s="5">
        <f t="shared" si="311"/>
        <v>1730.0775737943034</v>
      </c>
      <c r="BK581" s="5">
        <f t="shared" si="312"/>
        <v>2052.604928035174</v>
      </c>
      <c r="BL581" s="5">
        <f t="shared" si="313"/>
        <v>2303.6483002989517</v>
      </c>
      <c r="BM581" s="5">
        <f t="shared" si="314"/>
        <v>2785.818408613341</v>
      </c>
      <c r="BN581" s="5">
        <f t="shared" si="315"/>
        <v>2486.8077097025371</v>
      </c>
      <c r="BO581" s="5">
        <f t="shared" si="316"/>
        <v>2751.7610772288722</v>
      </c>
    </row>
    <row r="582" spans="1:67" x14ac:dyDescent="0.3">
      <c r="A582">
        <f t="shared" si="317"/>
        <v>578</v>
      </c>
      <c r="B582">
        <f t="shared" si="321"/>
        <v>471</v>
      </c>
      <c r="C582" s="5">
        <f>AU582*EXP('Capital Market Assumptions'!$B$22+'Capital Market Assumptions'!$B$23*'Random Draws'!B581)</f>
        <v>485.43636000796141</v>
      </c>
      <c r="D582" s="5">
        <f>AV582*EXP('Capital Market Assumptions'!$B$22+'Capital Market Assumptions'!$B$23*'Random Draws'!C581)</f>
        <v>567.12190144860801</v>
      </c>
      <c r="E582" s="5">
        <f>AW582*EXP('Capital Market Assumptions'!$B$22+'Capital Market Assumptions'!$B$23*'Random Draws'!D581)</f>
        <v>580.73799240797098</v>
      </c>
      <c r="F582" s="5">
        <f>AX582*EXP('Capital Market Assumptions'!$B$22+'Capital Market Assumptions'!$B$23*'Random Draws'!E581)</f>
        <v>587.49521348438259</v>
      </c>
      <c r="G582" s="5">
        <f>AY582*EXP('Capital Market Assumptions'!$B$22+'Capital Market Assumptions'!$B$23*'Random Draws'!F581)</f>
        <v>713.50290294644788</v>
      </c>
      <c r="H582" s="5">
        <f>AZ582*EXP('Capital Market Assumptions'!$B$22+'Capital Market Assumptions'!$B$23*'Random Draws'!G581)</f>
        <v>739.63223921121516</v>
      </c>
      <c r="I582" s="5">
        <f>BA582*EXP('Capital Market Assumptions'!$B$22+'Capital Market Assumptions'!$B$23*'Random Draws'!H581)</f>
        <v>971.1070182656174</v>
      </c>
      <c r="J582" s="5">
        <f>BB582*EXP('Capital Market Assumptions'!$B$22+'Capital Market Assumptions'!$B$23*'Random Draws'!I581)</f>
        <v>1097.4605315300296</v>
      </c>
      <c r="K582" s="5">
        <f>BC582*EXP('Capital Market Assumptions'!$B$22+'Capital Market Assumptions'!$B$23*'Random Draws'!J581)</f>
        <v>1297.3059237195873</v>
      </c>
      <c r="L582" s="5">
        <f>BD582*EXP('Capital Market Assumptions'!$B$22+'Capital Market Assumptions'!$B$23*'Random Draws'!K581)</f>
        <v>1481.9550634992104</v>
      </c>
      <c r="M582" s="5">
        <f>BE582*EXP('Capital Market Assumptions'!$B$22+'Capital Market Assumptions'!$B$23*'Random Draws'!L581)</f>
        <v>1640.8061553560258</v>
      </c>
      <c r="N582" s="5">
        <f>BF582*EXP('Capital Market Assumptions'!$B$22+'Capital Market Assumptions'!$B$23*'Random Draws'!M581)</f>
        <v>1745.6383221250919</v>
      </c>
      <c r="O582" s="5">
        <f>BG582*EXP('Capital Market Assumptions'!$B$22+'Capital Market Assumptions'!$B$23*'Random Draws'!N581)</f>
        <v>1963.4113732621634</v>
      </c>
      <c r="P582" s="5">
        <f>BH582*EXP('Capital Market Assumptions'!$B$22+'Capital Market Assumptions'!$B$23*'Random Draws'!O581)</f>
        <v>2004.7563268913982</v>
      </c>
      <c r="Q582" s="5">
        <f>BI582*EXP('Capital Market Assumptions'!$B$22+'Capital Market Assumptions'!$B$23*'Random Draws'!P581)</f>
        <v>2238.6752152352919</v>
      </c>
      <c r="R582" s="5">
        <f>BJ582*EXP('Capital Market Assumptions'!$B$22+'Capital Market Assumptions'!$B$23*'Random Draws'!Q581)</f>
        <v>2425.663817206419</v>
      </c>
      <c r="S582" s="5">
        <f>BK582*EXP('Capital Market Assumptions'!$B$22+'Capital Market Assumptions'!$B$23*'Random Draws'!R581)</f>
        <v>2167.2982677353471</v>
      </c>
      <c r="T582" s="5">
        <f>BL582*EXP('Capital Market Assumptions'!$B$22+'Capital Market Assumptions'!$B$23*'Random Draws'!S581)</f>
        <v>2170.5715310368269</v>
      </c>
      <c r="U582" s="5">
        <f>BM582*EXP('Capital Market Assumptions'!$B$22+'Capital Market Assumptions'!$B$23*'Random Draws'!T581)</f>
        <v>2251.6506407198212</v>
      </c>
      <c r="V582" s="5">
        <f>BN582*EXP('Capital Market Assumptions'!$B$22+'Capital Market Assumptions'!$B$23*'Random Draws'!U581)</f>
        <v>2130.3626488911304</v>
      </c>
      <c r="X582">
        <f t="shared" ref="X582:X645" si="322">58.007-57.964</f>
        <v>4.2999999999999261E-2</v>
      </c>
      <c r="Y582">
        <f t="shared" ref="Y582:Y645" si="323">61.188-60.128</f>
        <v>1.0600000000000023</v>
      </c>
      <c r="Z582">
        <f t="shared" ref="Z582:Z645" si="324">64.551-62.458</f>
        <v>2.0930000000000035</v>
      </c>
      <c r="AA582">
        <f t="shared" ref="AA582:AA645" si="325">68.052-64.899</f>
        <v>3.1530000000000058</v>
      </c>
      <c r="AB582">
        <f t="shared" ref="AB582:AB645" si="326">71.648-67.382</f>
        <v>4.2659999999999911</v>
      </c>
      <c r="AC582">
        <f t="shared" ref="AC582:AC645" si="327">75.305-70.003</f>
        <v>5.3020000000000067</v>
      </c>
      <c r="AD582">
        <f t="shared" ref="AD582:AD645" si="328">79.039-72.682</f>
        <v>6.3569999999999993</v>
      </c>
      <c r="AE582">
        <f t="shared" ref="AE582:AE645" si="329">82.867-75.477</f>
        <v>7.3900000000000006</v>
      </c>
      <c r="AF582">
        <f t="shared" ref="AF582:AF645" si="330">86.752-78.397</f>
        <v>8.3549999999999898</v>
      </c>
      <c r="AG582">
        <f t="shared" ref="AG582:AG645" si="331">90.667-81.419</f>
        <v>9.2480000000000047</v>
      </c>
      <c r="AH582">
        <v>9.9540000000000006</v>
      </c>
      <c r="AI582">
        <v>10.536</v>
      </c>
      <c r="AJ582">
        <v>11.061999999999999</v>
      </c>
      <c r="AK582">
        <v>11.587</v>
      </c>
      <c r="AL582">
        <v>12.256</v>
      </c>
      <c r="AM582">
        <v>12.815</v>
      </c>
      <c r="AN582">
        <v>13.287000000000001</v>
      </c>
      <c r="AO582">
        <v>13.785</v>
      </c>
      <c r="AP582">
        <v>14.218999999999999</v>
      </c>
      <c r="AQ582">
        <v>14.718999999999999</v>
      </c>
      <c r="AS582">
        <f t="shared" si="320"/>
        <v>471</v>
      </c>
      <c r="AT582">
        <f t="shared" si="320"/>
        <v>471</v>
      </c>
      <c r="AU582">
        <f t="shared" si="320"/>
        <v>471</v>
      </c>
      <c r="AV582" s="5">
        <f t="shared" ref="AV582:AV645" si="332">MAX(C582-X582,0)</f>
        <v>485.39336000796141</v>
      </c>
      <c r="AW582" s="5">
        <f t="shared" ref="AW582:AW645" si="333">MAX(D582-Y582,0)</f>
        <v>566.06190144860807</v>
      </c>
      <c r="AX582" s="5">
        <f t="shared" ref="AX582:AX645" si="334">MAX(E582-Z582,0)</f>
        <v>578.64499240797102</v>
      </c>
      <c r="AY582" s="5">
        <f t="shared" ref="AY582:AY645" si="335">MAX(F582-AA582,0)</f>
        <v>584.34221348438257</v>
      </c>
      <c r="AZ582" s="5">
        <f t="shared" ref="AZ582:AZ645" si="336">MAX(G582-AB582,0)</f>
        <v>709.23690294644791</v>
      </c>
      <c r="BA582" s="5">
        <f t="shared" ref="BA582:BA645" si="337">MAX(H582-AC582,0)</f>
        <v>734.33023921121514</v>
      </c>
      <c r="BB582" s="5">
        <f t="shared" ref="BB582:BB645" si="338">MAX(I582-AD582,0)</f>
        <v>964.75001826561743</v>
      </c>
      <c r="BC582" s="5">
        <f t="shared" ref="BC582:BC645" si="339">MAX(J582-AE582,0)</f>
        <v>1090.0705315300295</v>
      </c>
      <c r="BD582" s="5">
        <f t="shared" ref="BD582:BD645" si="340">MAX(K582-AF582,0)</f>
        <v>1288.9509237195873</v>
      </c>
      <c r="BE582" s="5">
        <f t="shared" ref="BE582:BE645" si="341">MAX(L582-AG582,0)</f>
        <v>1472.7070634992103</v>
      </c>
      <c r="BF582" s="5">
        <f t="shared" ref="BF582:BF645" si="342">MAX(M582-AH582,0)</f>
        <v>1630.8521553560258</v>
      </c>
      <c r="BG582" s="5">
        <f t="shared" ref="BG582:BG645" si="343">MAX(N582-AI582,0)</f>
        <v>1735.1023221250919</v>
      </c>
      <c r="BH582" s="5">
        <f t="shared" ref="BH582:BH645" si="344">MAX(O582-AJ582,0)</f>
        <v>1952.3493732621635</v>
      </c>
      <c r="BI582" s="5">
        <f t="shared" ref="BI582:BI645" si="345">MAX(P582-AK582,0)</f>
        <v>1993.1693268913982</v>
      </c>
      <c r="BJ582" s="5">
        <f t="shared" ref="BJ582:BJ645" si="346">MAX(Q582-AL582,0)</f>
        <v>2226.4192152352921</v>
      </c>
      <c r="BK582" s="5">
        <f t="shared" ref="BK582:BK645" si="347">MAX(R582-AM582,0)</f>
        <v>2412.848817206419</v>
      </c>
      <c r="BL582" s="5">
        <f t="shared" ref="BL582:BL645" si="348">MAX(S582-AN582,0)</f>
        <v>2154.0112677353472</v>
      </c>
      <c r="BM582" s="5">
        <f t="shared" ref="BM582:BM645" si="349">MAX(T582-AO582,0)</f>
        <v>2156.786531036827</v>
      </c>
      <c r="BN582" s="5">
        <f t="shared" ref="BN582:BN645" si="350">MAX(U582-AP582,0)</f>
        <v>2237.4316407198212</v>
      </c>
      <c r="BO582" s="5">
        <f t="shared" ref="BO582:BO645" si="351">MAX(V582-AQ582,0)</f>
        <v>2115.6436488911304</v>
      </c>
    </row>
    <row r="583" spans="1:67" x14ac:dyDescent="0.3">
      <c r="A583">
        <f t="shared" ref="A583:A646" si="352">1+A582</f>
        <v>579</v>
      </c>
      <c r="B583">
        <f t="shared" si="321"/>
        <v>471</v>
      </c>
      <c r="C583" s="5">
        <f>AU583*EXP('Capital Market Assumptions'!$B$22+'Capital Market Assumptions'!$B$23*'Random Draws'!B582)</f>
        <v>548.35144461402081</v>
      </c>
      <c r="D583" s="5">
        <f>AV583*EXP('Capital Market Assumptions'!$B$22+'Capital Market Assumptions'!$B$23*'Random Draws'!C582)</f>
        <v>568.601654268213</v>
      </c>
      <c r="E583" s="5">
        <f>AW583*EXP('Capital Market Assumptions'!$B$22+'Capital Market Assumptions'!$B$23*'Random Draws'!D582)</f>
        <v>930.67982422606008</v>
      </c>
      <c r="F583" s="5">
        <f>AX583*EXP('Capital Market Assumptions'!$B$22+'Capital Market Assumptions'!$B$23*'Random Draws'!E582)</f>
        <v>1095.5033250382223</v>
      </c>
      <c r="G583" s="5">
        <f>AY583*EXP('Capital Market Assumptions'!$B$22+'Capital Market Assumptions'!$B$23*'Random Draws'!F582)</f>
        <v>1514.0678761400591</v>
      </c>
      <c r="H583" s="5">
        <f>AZ583*EXP('Capital Market Assumptions'!$B$22+'Capital Market Assumptions'!$B$23*'Random Draws'!G582)</f>
        <v>1635.1309300606504</v>
      </c>
      <c r="I583" s="5">
        <f>BA583*EXP('Capital Market Assumptions'!$B$22+'Capital Market Assumptions'!$B$23*'Random Draws'!H582)</f>
        <v>1604.4587505566294</v>
      </c>
      <c r="J583" s="5">
        <f>BB583*EXP('Capital Market Assumptions'!$B$22+'Capital Market Assumptions'!$B$23*'Random Draws'!I582)</f>
        <v>2127.4071228694684</v>
      </c>
      <c r="K583" s="5">
        <f>BC583*EXP('Capital Market Assumptions'!$B$22+'Capital Market Assumptions'!$B$23*'Random Draws'!J582)</f>
        <v>2006.5403628785589</v>
      </c>
      <c r="L583" s="5">
        <f>BD583*EXP('Capital Market Assumptions'!$B$22+'Capital Market Assumptions'!$B$23*'Random Draws'!K582)</f>
        <v>2107.5100813144868</v>
      </c>
      <c r="M583" s="5">
        <f>BE583*EXP('Capital Market Assumptions'!$B$22+'Capital Market Assumptions'!$B$23*'Random Draws'!L582)</f>
        <v>2419.2256859745935</v>
      </c>
      <c r="N583" s="5">
        <f>BF583*EXP('Capital Market Assumptions'!$B$22+'Capital Market Assumptions'!$B$23*'Random Draws'!M582)</f>
        <v>2792.5022930194086</v>
      </c>
      <c r="O583" s="5">
        <f>BG583*EXP('Capital Market Assumptions'!$B$22+'Capital Market Assumptions'!$B$23*'Random Draws'!N582)</f>
        <v>2434.190028273747</v>
      </c>
      <c r="P583" s="5">
        <f>BH583*EXP('Capital Market Assumptions'!$B$22+'Capital Market Assumptions'!$B$23*'Random Draws'!O582)</f>
        <v>2861.6380670237968</v>
      </c>
      <c r="Q583" s="5">
        <f>BI583*EXP('Capital Market Assumptions'!$B$22+'Capital Market Assumptions'!$B$23*'Random Draws'!P582)</f>
        <v>2301.7296239064713</v>
      </c>
      <c r="R583" s="5">
        <f>BJ583*EXP('Capital Market Assumptions'!$B$22+'Capital Market Assumptions'!$B$23*'Random Draws'!Q582)</f>
        <v>3140.277197346677</v>
      </c>
      <c r="S583" s="5">
        <f>BK583*EXP('Capital Market Assumptions'!$B$22+'Capital Market Assumptions'!$B$23*'Random Draws'!R582)</f>
        <v>3616.9226265489056</v>
      </c>
      <c r="T583" s="5">
        <f>BL583*EXP('Capital Market Assumptions'!$B$22+'Capital Market Assumptions'!$B$23*'Random Draws'!S582)</f>
        <v>3960.0427713850108</v>
      </c>
      <c r="U583" s="5">
        <f>BM583*EXP('Capital Market Assumptions'!$B$22+'Capital Market Assumptions'!$B$23*'Random Draws'!T582)</f>
        <v>3966.6736796108094</v>
      </c>
      <c r="V583" s="5">
        <f>BN583*EXP('Capital Market Assumptions'!$B$22+'Capital Market Assumptions'!$B$23*'Random Draws'!U582)</f>
        <v>4217.7024203393812</v>
      </c>
      <c r="X583">
        <f t="shared" si="322"/>
        <v>4.2999999999999261E-2</v>
      </c>
      <c r="Y583">
        <f t="shared" si="323"/>
        <v>1.0600000000000023</v>
      </c>
      <c r="Z583">
        <f t="shared" si="324"/>
        <v>2.0930000000000035</v>
      </c>
      <c r="AA583">
        <f t="shared" si="325"/>
        <v>3.1530000000000058</v>
      </c>
      <c r="AB583">
        <f t="shared" si="326"/>
        <v>4.2659999999999911</v>
      </c>
      <c r="AC583">
        <f t="shared" si="327"/>
        <v>5.3020000000000067</v>
      </c>
      <c r="AD583">
        <f t="shared" si="328"/>
        <v>6.3569999999999993</v>
      </c>
      <c r="AE583">
        <f t="shared" si="329"/>
        <v>7.3900000000000006</v>
      </c>
      <c r="AF583">
        <f t="shared" si="330"/>
        <v>8.3549999999999898</v>
      </c>
      <c r="AG583">
        <f t="shared" si="331"/>
        <v>9.2480000000000047</v>
      </c>
      <c r="AH583">
        <v>9.9540000000000006</v>
      </c>
      <c r="AI583">
        <v>10.536</v>
      </c>
      <c r="AJ583">
        <v>11.061999999999999</v>
      </c>
      <c r="AK583">
        <v>11.587</v>
      </c>
      <c r="AL583">
        <v>12.256</v>
      </c>
      <c r="AM583">
        <v>12.815</v>
      </c>
      <c r="AN583">
        <v>13.287000000000001</v>
      </c>
      <c r="AO583">
        <v>13.785</v>
      </c>
      <c r="AP583">
        <v>14.218999999999999</v>
      </c>
      <c r="AQ583">
        <v>14.718999999999999</v>
      </c>
      <c r="AS583">
        <f t="shared" si="320"/>
        <v>471</v>
      </c>
      <c r="AT583">
        <f t="shared" si="320"/>
        <v>471</v>
      </c>
      <c r="AU583">
        <f t="shared" si="320"/>
        <v>471</v>
      </c>
      <c r="AV583" s="5">
        <f t="shared" si="332"/>
        <v>548.3084446140208</v>
      </c>
      <c r="AW583" s="5">
        <f t="shared" si="333"/>
        <v>567.54165426821305</v>
      </c>
      <c r="AX583" s="5">
        <f t="shared" si="334"/>
        <v>928.58682422606012</v>
      </c>
      <c r="AY583" s="5">
        <f t="shared" si="335"/>
        <v>1092.3503250382223</v>
      </c>
      <c r="AZ583" s="5">
        <f t="shared" si="336"/>
        <v>1509.801876140059</v>
      </c>
      <c r="BA583" s="5">
        <f t="shared" si="337"/>
        <v>1629.8289300606505</v>
      </c>
      <c r="BB583" s="5">
        <f t="shared" si="338"/>
        <v>1598.1017505566294</v>
      </c>
      <c r="BC583" s="5">
        <f t="shared" si="339"/>
        <v>2120.0171228694685</v>
      </c>
      <c r="BD583" s="5">
        <f t="shared" si="340"/>
        <v>1998.1853628785589</v>
      </c>
      <c r="BE583" s="5">
        <f t="shared" si="341"/>
        <v>2098.2620813144867</v>
      </c>
      <c r="BF583" s="5">
        <f t="shared" si="342"/>
        <v>2409.2716859745933</v>
      </c>
      <c r="BG583" s="5">
        <f t="shared" si="343"/>
        <v>2781.9662930194086</v>
      </c>
      <c r="BH583" s="5">
        <f t="shared" si="344"/>
        <v>2423.1280282737471</v>
      </c>
      <c r="BI583" s="5">
        <f t="shared" si="345"/>
        <v>2850.0510670237968</v>
      </c>
      <c r="BJ583" s="5">
        <f t="shared" si="346"/>
        <v>2289.4736239064714</v>
      </c>
      <c r="BK583" s="5">
        <f t="shared" si="347"/>
        <v>3127.4621973466769</v>
      </c>
      <c r="BL583" s="5">
        <f t="shared" si="348"/>
        <v>3603.6356265489057</v>
      </c>
      <c r="BM583" s="5">
        <f t="shared" si="349"/>
        <v>3946.257771385011</v>
      </c>
      <c r="BN583" s="5">
        <f t="shared" si="350"/>
        <v>3952.4546796108093</v>
      </c>
      <c r="BO583" s="5">
        <f t="shared" si="351"/>
        <v>4202.9834203393812</v>
      </c>
    </row>
    <row r="584" spans="1:67" x14ac:dyDescent="0.3">
      <c r="A584">
        <f t="shared" si="352"/>
        <v>580</v>
      </c>
      <c r="B584">
        <f t="shared" si="321"/>
        <v>471</v>
      </c>
      <c r="C584" s="5">
        <f>AU584*EXP('Capital Market Assumptions'!$B$22+'Capital Market Assumptions'!$B$23*'Random Draws'!B583)</f>
        <v>523.6403109395826</v>
      </c>
      <c r="D584" s="5">
        <f>AV584*EXP('Capital Market Assumptions'!$B$22+'Capital Market Assumptions'!$B$23*'Random Draws'!C583)</f>
        <v>385.7776849127053</v>
      </c>
      <c r="E584" s="5">
        <f>AW584*EXP('Capital Market Assumptions'!$B$22+'Capital Market Assumptions'!$B$23*'Random Draws'!D583)</f>
        <v>336.48203824117513</v>
      </c>
      <c r="F584" s="5">
        <f>AX584*EXP('Capital Market Assumptions'!$B$22+'Capital Market Assumptions'!$B$23*'Random Draws'!E583)</f>
        <v>345.67600758863944</v>
      </c>
      <c r="G584" s="5">
        <f>AY584*EXP('Capital Market Assumptions'!$B$22+'Capital Market Assumptions'!$B$23*'Random Draws'!F583)</f>
        <v>375.16642010218044</v>
      </c>
      <c r="H584" s="5">
        <f>AZ584*EXP('Capital Market Assumptions'!$B$22+'Capital Market Assumptions'!$B$23*'Random Draws'!G583)</f>
        <v>362.9512087315083</v>
      </c>
      <c r="I584" s="5">
        <f>BA584*EXP('Capital Market Assumptions'!$B$22+'Capital Market Assumptions'!$B$23*'Random Draws'!H583)</f>
        <v>344.29902184502811</v>
      </c>
      <c r="J584" s="5">
        <f>BB584*EXP('Capital Market Assumptions'!$B$22+'Capital Market Assumptions'!$B$23*'Random Draws'!I583)</f>
        <v>430.56186535797502</v>
      </c>
      <c r="K584" s="5">
        <f>BC584*EXP('Capital Market Assumptions'!$B$22+'Capital Market Assumptions'!$B$23*'Random Draws'!J583)</f>
        <v>420.95595660050009</v>
      </c>
      <c r="L584" s="5">
        <f>BD584*EXP('Capital Market Assumptions'!$B$22+'Capital Market Assumptions'!$B$23*'Random Draws'!K583)</f>
        <v>385.48176722272262</v>
      </c>
      <c r="M584" s="5">
        <f>BE584*EXP('Capital Market Assumptions'!$B$22+'Capital Market Assumptions'!$B$23*'Random Draws'!L583)</f>
        <v>468.97094497526831</v>
      </c>
      <c r="N584" s="5">
        <f>BF584*EXP('Capital Market Assumptions'!$B$22+'Capital Market Assumptions'!$B$23*'Random Draws'!M583)</f>
        <v>448.48491000085602</v>
      </c>
      <c r="O584" s="5">
        <f>BG584*EXP('Capital Market Assumptions'!$B$22+'Capital Market Assumptions'!$B$23*'Random Draws'!N583)</f>
        <v>447.27548728052204</v>
      </c>
      <c r="P584" s="5">
        <f>BH584*EXP('Capital Market Assumptions'!$B$22+'Capital Market Assumptions'!$B$23*'Random Draws'!O583)</f>
        <v>435.58192268225514</v>
      </c>
      <c r="Q584" s="5">
        <f>BI584*EXP('Capital Market Assumptions'!$B$22+'Capital Market Assumptions'!$B$23*'Random Draws'!P583)</f>
        <v>399.70388386003793</v>
      </c>
      <c r="R584" s="5">
        <f>BJ584*EXP('Capital Market Assumptions'!$B$22+'Capital Market Assumptions'!$B$23*'Random Draws'!Q583)</f>
        <v>385.51162562701887</v>
      </c>
      <c r="S584" s="5">
        <f>BK584*EXP('Capital Market Assumptions'!$B$22+'Capital Market Assumptions'!$B$23*'Random Draws'!R583)</f>
        <v>386.29950824619635</v>
      </c>
      <c r="T584" s="5">
        <f>BL584*EXP('Capital Market Assumptions'!$B$22+'Capital Market Assumptions'!$B$23*'Random Draws'!S583)</f>
        <v>460.75771960016095</v>
      </c>
      <c r="U584" s="5">
        <f>BM584*EXP('Capital Market Assumptions'!$B$22+'Capital Market Assumptions'!$B$23*'Random Draws'!T583)</f>
        <v>534.06233455071799</v>
      </c>
      <c r="V584" s="5">
        <f>BN584*EXP('Capital Market Assumptions'!$B$22+'Capital Market Assumptions'!$B$23*'Random Draws'!U583)</f>
        <v>505.52830300558639</v>
      </c>
      <c r="X584">
        <f t="shared" si="322"/>
        <v>4.2999999999999261E-2</v>
      </c>
      <c r="Y584">
        <f t="shared" si="323"/>
        <v>1.0600000000000023</v>
      </c>
      <c r="Z584">
        <f t="shared" si="324"/>
        <v>2.0930000000000035</v>
      </c>
      <c r="AA584">
        <f t="shared" si="325"/>
        <v>3.1530000000000058</v>
      </c>
      <c r="AB584">
        <f t="shared" si="326"/>
        <v>4.2659999999999911</v>
      </c>
      <c r="AC584">
        <f t="shared" si="327"/>
        <v>5.3020000000000067</v>
      </c>
      <c r="AD584">
        <f t="shared" si="328"/>
        <v>6.3569999999999993</v>
      </c>
      <c r="AE584">
        <f t="shared" si="329"/>
        <v>7.3900000000000006</v>
      </c>
      <c r="AF584">
        <f t="shared" si="330"/>
        <v>8.3549999999999898</v>
      </c>
      <c r="AG584">
        <f t="shared" si="331"/>
        <v>9.2480000000000047</v>
      </c>
      <c r="AH584">
        <v>9.9540000000000006</v>
      </c>
      <c r="AI584">
        <v>10.536</v>
      </c>
      <c r="AJ584">
        <v>11.061999999999999</v>
      </c>
      <c r="AK584">
        <v>11.587</v>
      </c>
      <c r="AL584">
        <v>12.256</v>
      </c>
      <c r="AM584">
        <v>12.815</v>
      </c>
      <c r="AN584">
        <v>13.287000000000001</v>
      </c>
      <c r="AO584">
        <v>13.785</v>
      </c>
      <c r="AP584">
        <v>14.218999999999999</v>
      </c>
      <c r="AQ584">
        <v>14.718999999999999</v>
      </c>
      <c r="AS584">
        <f t="shared" si="320"/>
        <v>471</v>
      </c>
      <c r="AT584">
        <f t="shared" si="320"/>
        <v>471</v>
      </c>
      <c r="AU584">
        <f t="shared" si="320"/>
        <v>471</v>
      </c>
      <c r="AV584" s="5">
        <f t="shared" si="332"/>
        <v>523.5973109395826</v>
      </c>
      <c r="AW584" s="5">
        <f t="shared" si="333"/>
        <v>384.71768491270529</v>
      </c>
      <c r="AX584" s="5">
        <f t="shared" si="334"/>
        <v>334.38903824117511</v>
      </c>
      <c r="AY584" s="5">
        <f t="shared" si="335"/>
        <v>342.52300758863942</v>
      </c>
      <c r="AZ584" s="5">
        <f t="shared" si="336"/>
        <v>370.90042010218042</v>
      </c>
      <c r="BA584" s="5">
        <f t="shared" si="337"/>
        <v>357.64920873150828</v>
      </c>
      <c r="BB584" s="5">
        <f t="shared" si="338"/>
        <v>337.94202184502808</v>
      </c>
      <c r="BC584" s="5">
        <f t="shared" si="339"/>
        <v>423.17186535797504</v>
      </c>
      <c r="BD584" s="5">
        <f t="shared" si="340"/>
        <v>412.60095660050013</v>
      </c>
      <c r="BE584" s="5">
        <f t="shared" si="341"/>
        <v>376.23376722272263</v>
      </c>
      <c r="BF584" s="5">
        <f t="shared" si="342"/>
        <v>459.0169449752683</v>
      </c>
      <c r="BG584" s="5">
        <f t="shared" si="343"/>
        <v>437.94891000085602</v>
      </c>
      <c r="BH584" s="5">
        <f t="shared" si="344"/>
        <v>436.21348728052203</v>
      </c>
      <c r="BI584" s="5">
        <f t="shared" si="345"/>
        <v>423.99492268225515</v>
      </c>
      <c r="BJ584" s="5">
        <f t="shared" si="346"/>
        <v>387.4478838600379</v>
      </c>
      <c r="BK584" s="5">
        <f t="shared" si="347"/>
        <v>372.69662562701888</v>
      </c>
      <c r="BL584" s="5">
        <f t="shared" si="348"/>
        <v>373.01250824619638</v>
      </c>
      <c r="BM584" s="5">
        <f t="shared" si="349"/>
        <v>446.97271960016093</v>
      </c>
      <c r="BN584" s="5">
        <f t="shared" si="350"/>
        <v>519.84333455071794</v>
      </c>
      <c r="BO584" s="5">
        <f t="shared" si="351"/>
        <v>490.8093030055864</v>
      </c>
    </row>
    <row r="585" spans="1:67" x14ac:dyDescent="0.3">
      <c r="A585">
        <f t="shared" si="352"/>
        <v>581</v>
      </c>
      <c r="B585">
        <f t="shared" si="321"/>
        <v>471</v>
      </c>
      <c r="C585" s="5">
        <f>AU585*EXP('Capital Market Assumptions'!$B$22+'Capital Market Assumptions'!$B$23*'Random Draws'!B584)</f>
        <v>529.53713821987617</v>
      </c>
      <c r="D585" s="5">
        <f>AV585*EXP('Capital Market Assumptions'!$B$22+'Capital Market Assumptions'!$B$23*'Random Draws'!C584)</f>
        <v>710.61785664287379</v>
      </c>
      <c r="E585" s="5">
        <f>AW585*EXP('Capital Market Assumptions'!$B$22+'Capital Market Assumptions'!$B$23*'Random Draws'!D584)</f>
        <v>929.34739807452502</v>
      </c>
      <c r="F585" s="5">
        <f>AX585*EXP('Capital Market Assumptions'!$B$22+'Capital Market Assumptions'!$B$23*'Random Draws'!E584)</f>
        <v>949.20388470209571</v>
      </c>
      <c r="G585" s="5">
        <f>AY585*EXP('Capital Market Assumptions'!$B$22+'Capital Market Assumptions'!$B$23*'Random Draws'!F584)</f>
        <v>852.59645118131527</v>
      </c>
      <c r="H585" s="5">
        <f>AZ585*EXP('Capital Market Assumptions'!$B$22+'Capital Market Assumptions'!$B$23*'Random Draws'!G584)</f>
        <v>953.23232785414734</v>
      </c>
      <c r="I585" s="5">
        <f>BA585*EXP('Capital Market Assumptions'!$B$22+'Capital Market Assumptions'!$B$23*'Random Draws'!H584)</f>
        <v>1081.3211395142982</v>
      </c>
      <c r="J585" s="5">
        <f>BB585*EXP('Capital Market Assumptions'!$B$22+'Capital Market Assumptions'!$B$23*'Random Draws'!I584)</f>
        <v>1009.0239200207369</v>
      </c>
      <c r="K585" s="5">
        <f>BC585*EXP('Capital Market Assumptions'!$B$22+'Capital Market Assumptions'!$B$23*'Random Draws'!J584)</f>
        <v>1400.7494992080856</v>
      </c>
      <c r="L585" s="5">
        <f>BD585*EXP('Capital Market Assumptions'!$B$22+'Capital Market Assumptions'!$B$23*'Random Draws'!K584)</f>
        <v>2276.8061068870361</v>
      </c>
      <c r="M585" s="5">
        <f>BE585*EXP('Capital Market Assumptions'!$B$22+'Capital Market Assumptions'!$B$23*'Random Draws'!L584)</f>
        <v>2861.6755745373048</v>
      </c>
      <c r="N585" s="5">
        <f>BF585*EXP('Capital Market Assumptions'!$B$22+'Capital Market Assumptions'!$B$23*'Random Draws'!M584)</f>
        <v>3420.1210352224734</v>
      </c>
      <c r="O585" s="5">
        <f>BG585*EXP('Capital Market Assumptions'!$B$22+'Capital Market Assumptions'!$B$23*'Random Draws'!N584)</f>
        <v>4065.3433160802624</v>
      </c>
      <c r="P585" s="5">
        <f>BH585*EXP('Capital Market Assumptions'!$B$22+'Capital Market Assumptions'!$B$23*'Random Draws'!O584)</f>
        <v>4134.6216629626933</v>
      </c>
      <c r="Q585" s="5">
        <f>BI585*EXP('Capital Market Assumptions'!$B$22+'Capital Market Assumptions'!$B$23*'Random Draws'!P584)</f>
        <v>4525.2998565489161</v>
      </c>
      <c r="R585" s="5">
        <f>BJ585*EXP('Capital Market Assumptions'!$B$22+'Capital Market Assumptions'!$B$23*'Random Draws'!Q584)</f>
        <v>4556.1529089965215</v>
      </c>
      <c r="S585" s="5">
        <f>BK585*EXP('Capital Market Assumptions'!$B$22+'Capital Market Assumptions'!$B$23*'Random Draws'!R584)</f>
        <v>4045.2740973136165</v>
      </c>
      <c r="T585" s="5">
        <f>BL585*EXP('Capital Market Assumptions'!$B$22+'Capital Market Assumptions'!$B$23*'Random Draws'!S584)</f>
        <v>4014.2848393216386</v>
      </c>
      <c r="U585" s="5">
        <f>BM585*EXP('Capital Market Assumptions'!$B$22+'Capital Market Assumptions'!$B$23*'Random Draws'!T584)</f>
        <v>4153.4674076810115</v>
      </c>
      <c r="V585" s="5">
        <f>BN585*EXP('Capital Market Assumptions'!$B$22+'Capital Market Assumptions'!$B$23*'Random Draws'!U584)</f>
        <v>5791.9779388357101</v>
      </c>
      <c r="X585">
        <f t="shared" si="322"/>
        <v>4.2999999999999261E-2</v>
      </c>
      <c r="Y585">
        <f t="shared" si="323"/>
        <v>1.0600000000000023</v>
      </c>
      <c r="Z585">
        <f t="shared" si="324"/>
        <v>2.0930000000000035</v>
      </c>
      <c r="AA585">
        <f t="shared" si="325"/>
        <v>3.1530000000000058</v>
      </c>
      <c r="AB585">
        <f t="shared" si="326"/>
        <v>4.2659999999999911</v>
      </c>
      <c r="AC585">
        <f t="shared" si="327"/>
        <v>5.3020000000000067</v>
      </c>
      <c r="AD585">
        <f t="shared" si="328"/>
        <v>6.3569999999999993</v>
      </c>
      <c r="AE585">
        <f t="shared" si="329"/>
        <v>7.3900000000000006</v>
      </c>
      <c r="AF585">
        <f t="shared" si="330"/>
        <v>8.3549999999999898</v>
      </c>
      <c r="AG585">
        <f t="shared" si="331"/>
        <v>9.2480000000000047</v>
      </c>
      <c r="AH585">
        <v>9.9540000000000006</v>
      </c>
      <c r="AI585">
        <v>10.536</v>
      </c>
      <c r="AJ585">
        <v>11.061999999999999</v>
      </c>
      <c r="AK585">
        <v>11.587</v>
      </c>
      <c r="AL585">
        <v>12.256</v>
      </c>
      <c r="AM585">
        <v>12.815</v>
      </c>
      <c r="AN585">
        <v>13.287000000000001</v>
      </c>
      <c r="AO585">
        <v>13.785</v>
      </c>
      <c r="AP585">
        <v>14.218999999999999</v>
      </c>
      <c r="AQ585">
        <v>14.718999999999999</v>
      </c>
      <c r="AS585">
        <f t="shared" ref="AS585:AU604" si="353">initial_value</f>
        <v>471</v>
      </c>
      <c r="AT585">
        <f t="shared" si="353"/>
        <v>471</v>
      </c>
      <c r="AU585">
        <f t="shared" si="353"/>
        <v>471</v>
      </c>
      <c r="AV585" s="5">
        <f t="shared" si="332"/>
        <v>529.49413821987616</v>
      </c>
      <c r="AW585" s="5">
        <f t="shared" si="333"/>
        <v>709.55785664287373</v>
      </c>
      <c r="AX585" s="5">
        <f t="shared" si="334"/>
        <v>927.25439807452506</v>
      </c>
      <c r="AY585" s="5">
        <f t="shared" si="335"/>
        <v>946.05088470209569</v>
      </c>
      <c r="AZ585" s="5">
        <f t="shared" si="336"/>
        <v>848.33045118131531</v>
      </c>
      <c r="BA585" s="5">
        <f t="shared" si="337"/>
        <v>947.93032785414732</v>
      </c>
      <c r="BB585" s="5">
        <f t="shared" si="338"/>
        <v>1074.9641395142983</v>
      </c>
      <c r="BC585" s="5">
        <f t="shared" si="339"/>
        <v>1001.6339200207369</v>
      </c>
      <c r="BD585" s="5">
        <f t="shared" si="340"/>
        <v>1392.3944992080856</v>
      </c>
      <c r="BE585" s="5">
        <f t="shared" si="341"/>
        <v>2267.558106887036</v>
      </c>
      <c r="BF585" s="5">
        <f t="shared" si="342"/>
        <v>2851.7215745373046</v>
      </c>
      <c r="BG585" s="5">
        <f t="shared" si="343"/>
        <v>3409.5850352224734</v>
      </c>
      <c r="BH585" s="5">
        <f t="shared" si="344"/>
        <v>4054.2813160802625</v>
      </c>
      <c r="BI585" s="5">
        <f t="shared" si="345"/>
        <v>4123.0346629626929</v>
      </c>
      <c r="BJ585" s="5">
        <f t="shared" si="346"/>
        <v>4513.0438565489158</v>
      </c>
      <c r="BK585" s="5">
        <f t="shared" si="347"/>
        <v>4543.3379089965219</v>
      </c>
      <c r="BL585" s="5">
        <f t="shared" si="348"/>
        <v>4031.9870973136167</v>
      </c>
      <c r="BM585" s="5">
        <f t="shared" si="349"/>
        <v>4000.4998393216388</v>
      </c>
      <c r="BN585" s="5">
        <f t="shared" si="350"/>
        <v>4139.2484076810115</v>
      </c>
      <c r="BO585" s="5">
        <f t="shared" si="351"/>
        <v>5777.2589388357101</v>
      </c>
    </row>
    <row r="586" spans="1:67" x14ac:dyDescent="0.3">
      <c r="A586">
        <f t="shared" si="352"/>
        <v>582</v>
      </c>
      <c r="B586">
        <f t="shared" si="321"/>
        <v>471</v>
      </c>
      <c r="C586" s="5">
        <f>AU586*EXP('Capital Market Assumptions'!$B$22+'Capital Market Assumptions'!$B$23*'Random Draws'!B585)</f>
        <v>471.86044650487008</v>
      </c>
      <c r="D586" s="5">
        <f>AV586*EXP('Capital Market Assumptions'!$B$22+'Capital Market Assumptions'!$B$23*'Random Draws'!C585)</f>
        <v>488.24411740908027</v>
      </c>
      <c r="E586" s="5">
        <f>AW586*EXP('Capital Market Assumptions'!$B$22+'Capital Market Assumptions'!$B$23*'Random Draws'!D585)</f>
        <v>512.49144067008717</v>
      </c>
      <c r="F586" s="5">
        <f>AX586*EXP('Capital Market Assumptions'!$B$22+'Capital Market Assumptions'!$B$23*'Random Draws'!E585)</f>
        <v>576.97863786262099</v>
      </c>
      <c r="G586" s="5">
        <f>AY586*EXP('Capital Market Assumptions'!$B$22+'Capital Market Assumptions'!$B$23*'Random Draws'!F585)</f>
        <v>616.84807283084115</v>
      </c>
      <c r="H586" s="5">
        <f>AZ586*EXP('Capital Market Assumptions'!$B$22+'Capital Market Assumptions'!$B$23*'Random Draws'!G585)</f>
        <v>697.37863913985154</v>
      </c>
      <c r="I586" s="5">
        <f>BA586*EXP('Capital Market Assumptions'!$B$22+'Capital Market Assumptions'!$B$23*'Random Draws'!H585)</f>
        <v>599.30109536120153</v>
      </c>
      <c r="J586" s="5">
        <f>BB586*EXP('Capital Market Assumptions'!$B$22+'Capital Market Assumptions'!$B$23*'Random Draws'!I585)</f>
        <v>542.70879496952909</v>
      </c>
      <c r="K586" s="5">
        <f>BC586*EXP('Capital Market Assumptions'!$B$22+'Capital Market Assumptions'!$B$23*'Random Draws'!J585)</f>
        <v>728.97358744009023</v>
      </c>
      <c r="L586" s="5">
        <f>BD586*EXP('Capital Market Assumptions'!$B$22+'Capital Market Assumptions'!$B$23*'Random Draws'!K585)</f>
        <v>741.6828903290276</v>
      </c>
      <c r="M586" s="5">
        <f>BE586*EXP('Capital Market Assumptions'!$B$22+'Capital Market Assumptions'!$B$23*'Random Draws'!L585)</f>
        <v>750.62354235636155</v>
      </c>
      <c r="N586" s="5">
        <f>BF586*EXP('Capital Market Assumptions'!$B$22+'Capital Market Assumptions'!$B$23*'Random Draws'!M585)</f>
        <v>840.28134859262775</v>
      </c>
      <c r="O586" s="5">
        <f>BG586*EXP('Capital Market Assumptions'!$B$22+'Capital Market Assumptions'!$B$23*'Random Draws'!N585)</f>
        <v>913.83060562798971</v>
      </c>
      <c r="P586" s="5">
        <f>BH586*EXP('Capital Market Assumptions'!$B$22+'Capital Market Assumptions'!$B$23*'Random Draws'!O585)</f>
        <v>900.03625584072415</v>
      </c>
      <c r="Q586" s="5">
        <f>BI586*EXP('Capital Market Assumptions'!$B$22+'Capital Market Assumptions'!$B$23*'Random Draws'!P585)</f>
        <v>954.86688197806063</v>
      </c>
      <c r="R586" s="5">
        <f>BJ586*EXP('Capital Market Assumptions'!$B$22+'Capital Market Assumptions'!$B$23*'Random Draws'!Q585)</f>
        <v>994.48361568799385</v>
      </c>
      <c r="S586" s="5">
        <f>BK586*EXP('Capital Market Assumptions'!$B$22+'Capital Market Assumptions'!$B$23*'Random Draws'!R585)</f>
        <v>1191.6511720793235</v>
      </c>
      <c r="T586" s="5">
        <f>BL586*EXP('Capital Market Assumptions'!$B$22+'Capital Market Assumptions'!$B$23*'Random Draws'!S585)</f>
        <v>988.18320150323086</v>
      </c>
      <c r="U586" s="5">
        <f>BM586*EXP('Capital Market Assumptions'!$B$22+'Capital Market Assumptions'!$B$23*'Random Draws'!T585)</f>
        <v>930.85794837224023</v>
      </c>
      <c r="V586" s="5">
        <f>BN586*EXP('Capital Market Assumptions'!$B$22+'Capital Market Assumptions'!$B$23*'Random Draws'!U585)</f>
        <v>1092.4163009850863</v>
      </c>
      <c r="X586">
        <f t="shared" si="322"/>
        <v>4.2999999999999261E-2</v>
      </c>
      <c r="Y586">
        <f t="shared" si="323"/>
        <v>1.0600000000000023</v>
      </c>
      <c r="Z586">
        <f t="shared" si="324"/>
        <v>2.0930000000000035</v>
      </c>
      <c r="AA586">
        <f t="shared" si="325"/>
        <v>3.1530000000000058</v>
      </c>
      <c r="AB586">
        <f t="shared" si="326"/>
        <v>4.2659999999999911</v>
      </c>
      <c r="AC586">
        <f t="shared" si="327"/>
        <v>5.3020000000000067</v>
      </c>
      <c r="AD586">
        <f t="shared" si="328"/>
        <v>6.3569999999999993</v>
      </c>
      <c r="AE586">
        <f t="shared" si="329"/>
        <v>7.3900000000000006</v>
      </c>
      <c r="AF586">
        <f t="shared" si="330"/>
        <v>8.3549999999999898</v>
      </c>
      <c r="AG586">
        <f t="shared" si="331"/>
        <v>9.2480000000000047</v>
      </c>
      <c r="AH586">
        <v>9.9540000000000006</v>
      </c>
      <c r="AI586">
        <v>10.536</v>
      </c>
      <c r="AJ586">
        <v>11.061999999999999</v>
      </c>
      <c r="AK586">
        <v>11.587</v>
      </c>
      <c r="AL586">
        <v>12.256</v>
      </c>
      <c r="AM586">
        <v>12.815</v>
      </c>
      <c r="AN586">
        <v>13.287000000000001</v>
      </c>
      <c r="AO586">
        <v>13.785</v>
      </c>
      <c r="AP586">
        <v>14.218999999999999</v>
      </c>
      <c r="AQ586">
        <v>14.718999999999999</v>
      </c>
      <c r="AS586">
        <f t="shared" si="353"/>
        <v>471</v>
      </c>
      <c r="AT586">
        <f t="shared" si="353"/>
        <v>471</v>
      </c>
      <c r="AU586">
        <f t="shared" si="353"/>
        <v>471</v>
      </c>
      <c r="AV586" s="5">
        <f t="shared" si="332"/>
        <v>471.81744650487008</v>
      </c>
      <c r="AW586" s="5">
        <f t="shared" si="333"/>
        <v>487.18411740908027</v>
      </c>
      <c r="AX586" s="5">
        <f t="shared" si="334"/>
        <v>510.39844067008715</v>
      </c>
      <c r="AY586" s="5">
        <f t="shared" si="335"/>
        <v>573.82563786262097</v>
      </c>
      <c r="AZ586" s="5">
        <f t="shared" si="336"/>
        <v>612.58207283084118</v>
      </c>
      <c r="BA586" s="5">
        <f t="shared" si="337"/>
        <v>692.07663913985152</v>
      </c>
      <c r="BB586" s="5">
        <f t="shared" si="338"/>
        <v>592.94409536120156</v>
      </c>
      <c r="BC586" s="5">
        <f t="shared" si="339"/>
        <v>535.31879496952911</v>
      </c>
      <c r="BD586" s="5">
        <f t="shared" si="340"/>
        <v>720.61858744009021</v>
      </c>
      <c r="BE586" s="5">
        <f t="shared" si="341"/>
        <v>732.43489032902755</v>
      </c>
      <c r="BF586" s="5">
        <f t="shared" si="342"/>
        <v>740.6695423563616</v>
      </c>
      <c r="BG586" s="5">
        <f t="shared" si="343"/>
        <v>829.74534859262781</v>
      </c>
      <c r="BH586" s="5">
        <f t="shared" si="344"/>
        <v>902.7686056279897</v>
      </c>
      <c r="BI586" s="5">
        <f t="shared" si="345"/>
        <v>888.44925584072416</v>
      </c>
      <c r="BJ586" s="5">
        <f t="shared" si="346"/>
        <v>942.61088197806066</v>
      </c>
      <c r="BK586" s="5">
        <f t="shared" si="347"/>
        <v>981.66861568799379</v>
      </c>
      <c r="BL586" s="5">
        <f t="shared" si="348"/>
        <v>1178.3641720793235</v>
      </c>
      <c r="BM586" s="5">
        <f t="shared" si="349"/>
        <v>974.39820150323089</v>
      </c>
      <c r="BN586" s="5">
        <f t="shared" si="350"/>
        <v>916.63894837224018</v>
      </c>
      <c r="BO586" s="5">
        <f t="shared" si="351"/>
        <v>1077.6973009850863</v>
      </c>
    </row>
    <row r="587" spans="1:67" x14ac:dyDescent="0.3">
      <c r="A587">
        <f t="shared" si="352"/>
        <v>583</v>
      </c>
      <c r="B587">
        <f t="shared" si="321"/>
        <v>471</v>
      </c>
      <c r="C587" s="5">
        <f>AU587*EXP('Capital Market Assumptions'!$B$22+'Capital Market Assumptions'!$B$23*'Random Draws'!B586)</f>
        <v>513.17660309776511</v>
      </c>
      <c r="D587" s="5">
        <f>AV587*EXP('Capital Market Assumptions'!$B$22+'Capital Market Assumptions'!$B$23*'Random Draws'!C586)</f>
        <v>574.85401837694099</v>
      </c>
      <c r="E587" s="5">
        <f>AW587*EXP('Capital Market Assumptions'!$B$22+'Capital Market Assumptions'!$B$23*'Random Draws'!D586)</f>
        <v>532.63658793155628</v>
      </c>
      <c r="F587" s="5">
        <f>AX587*EXP('Capital Market Assumptions'!$B$22+'Capital Market Assumptions'!$B$23*'Random Draws'!E586)</f>
        <v>576.94899100299835</v>
      </c>
      <c r="G587" s="5">
        <f>AY587*EXP('Capital Market Assumptions'!$B$22+'Capital Market Assumptions'!$B$23*'Random Draws'!F586)</f>
        <v>620.64154555404559</v>
      </c>
      <c r="H587" s="5">
        <f>AZ587*EXP('Capital Market Assumptions'!$B$22+'Capital Market Assumptions'!$B$23*'Random Draws'!G586)</f>
        <v>719.06005456256298</v>
      </c>
      <c r="I587" s="5">
        <f>BA587*EXP('Capital Market Assumptions'!$B$22+'Capital Market Assumptions'!$B$23*'Random Draws'!H586)</f>
        <v>979.25088430996084</v>
      </c>
      <c r="J587" s="5">
        <f>BB587*EXP('Capital Market Assumptions'!$B$22+'Capital Market Assumptions'!$B$23*'Random Draws'!I586)</f>
        <v>985.6782660246721</v>
      </c>
      <c r="K587" s="5">
        <f>BC587*EXP('Capital Market Assumptions'!$B$22+'Capital Market Assumptions'!$B$23*'Random Draws'!J586)</f>
        <v>823.34214872325435</v>
      </c>
      <c r="L587" s="5">
        <f>BD587*EXP('Capital Market Assumptions'!$B$22+'Capital Market Assumptions'!$B$23*'Random Draws'!K586)</f>
        <v>751.94772258814328</v>
      </c>
      <c r="M587" s="5">
        <f>BE587*EXP('Capital Market Assumptions'!$B$22+'Capital Market Assumptions'!$B$23*'Random Draws'!L586)</f>
        <v>903.27470293787064</v>
      </c>
      <c r="N587" s="5">
        <f>BF587*EXP('Capital Market Assumptions'!$B$22+'Capital Market Assumptions'!$B$23*'Random Draws'!M586)</f>
        <v>945.04062156851694</v>
      </c>
      <c r="O587" s="5">
        <f>BG587*EXP('Capital Market Assumptions'!$B$22+'Capital Market Assumptions'!$B$23*'Random Draws'!N586)</f>
        <v>955.72765049585905</v>
      </c>
      <c r="P587" s="5">
        <f>BH587*EXP('Capital Market Assumptions'!$B$22+'Capital Market Assumptions'!$B$23*'Random Draws'!O586)</f>
        <v>1123.836270161494</v>
      </c>
      <c r="Q587" s="5">
        <f>BI587*EXP('Capital Market Assumptions'!$B$22+'Capital Market Assumptions'!$B$23*'Random Draws'!P586)</f>
        <v>1254.2094924409105</v>
      </c>
      <c r="R587" s="5">
        <f>BJ587*EXP('Capital Market Assumptions'!$B$22+'Capital Market Assumptions'!$B$23*'Random Draws'!Q586)</f>
        <v>1332.7117303441087</v>
      </c>
      <c r="S587" s="5">
        <f>BK587*EXP('Capital Market Assumptions'!$B$22+'Capital Market Assumptions'!$B$23*'Random Draws'!R586)</f>
        <v>1437.048629511316</v>
      </c>
      <c r="T587" s="5">
        <f>BL587*EXP('Capital Market Assumptions'!$B$22+'Capital Market Assumptions'!$B$23*'Random Draws'!S586)</f>
        <v>1457.3036966252787</v>
      </c>
      <c r="U587" s="5">
        <f>BM587*EXP('Capital Market Assumptions'!$B$22+'Capital Market Assumptions'!$B$23*'Random Draws'!T586)</f>
        <v>1359.0704746197284</v>
      </c>
      <c r="V587" s="5">
        <f>BN587*EXP('Capital Market Assumptions'!$B$22+'Capital Market Assumptions'!$B$23*'Random Draws'!U586)</f>
        <v>1236.7796355262151</v>
      </c>
      <c r="X587">
        <f t="shared" si="322"/>
        <v>4.2999999999999261E-2</v>
      </c>
      <c r="Y587">
        <f t="shared" si="323"/>
        <v>1.0600000000000023</v>
      </c>
      <c r="Z587">
        <f t="shared" si="324"/>
        <v>2.0930000000000035</v>
      </c>
      <c r="AA587">
        <f t="shared" si="325"/>
        <v>3.1530000000000058</v>
      </c>
      <c r="AB587">
        <f t="shared" si="326"/>
        <v>4.2659999999999911</v>
      </c>
      <c r="AC587">
        <f t="shared" si="327"/>
        <v>5.3020000000000067</v>
      </c>
      <c r="AD587">
        <f t="shared" si="328"/>
        <v>6.3569999999999993</v>
      </c>
      <c r="AE587">
        <f t="shared" si="329"/>
        <v>7.3900000000000006</v>
      </c>
      <c r="AF587">
        <f t="shared" si="330"/>
        <v>8.3549999999999898</v>
      </c>
      <c r="AG587">
        <f t="shared" si="331"/>
        <v>9.2480000000000047</v>
      </c>
      <c r="AH587">
        <v>9.9540000000000006</v>
      </c>
      <c r="AI587">
        <v>10.536</v>
      </c>
      <c r="AJ587">
        <v>11.061999999999999</v>
      </c>
      <c r="AK587">
        <v>11.587</v>
      </c>
      <c r="AL587">
        <v>12.256</v>
      </c>
      <c r="AM587">
        <v>12.815</v>
      </c>
      <c r="AN587">
        <v>13.287000000000001</v>
      </c>
      <c r="AO587">
        <v>13.785</v>
      </c>
      <c r="AP587">
        <v>14.218999999999999</v>
      </c>
      <c r="AQ587">
        <v>14.718999999999999</v>
      </c>
      <c r="AS587">
        <f t="shared" si="353"/>
        <v>471</v>
      </c>
      <c r="AT587">
        <f t="shared" si="353"/>
        <v>471</v>
      </c>
      <c r="AU587">
        <f t="shared" si="353"/>
        <v>471</v>
      </c>
      <c r="AV587" s="5">
        <f t="shared" si="332"/>
        <v>513.1336030977651</v>
      </c>
      <c r="AW587" s="5">
        <f t="shared" si="333"/>
        <v>573.79401837694104</v>
      </c>
      <c r="AX587" s="5">
        <f t="shared" si="334"/>
        <v>530.54358793155632</v>
      </c>
      <c r="AY587" s="5">
        <f t="shared" si="335"/>
        <v>573.79599100299833</v>
      </c>
      <c r="AZ587" s="5">
        <f t="shared" si="336"/>
        <v>616.37554555404563</v>
      </c>
      <c r="BA587" s="5">
        <f t="shared" si="337"/>
        <v>713.75805456256296</v>
      </c>
      <c r="BB587" s="5">
        <f t="shared" si="338"/>
        <v>972.89388430996087</v>
      </c>
      <c r="BC587" s="5">
        <f t="shared" si="339"/>
        <v>978.28826602467211</v>
      </c>
      <c r="BD587" s="5">
        <f t="shared" si="340"/>
        <v>814.98714872325434</v>
      </c>
      <c r="BE587" s="5">
        <f t="shared" si="341"/>
        <v>742.69972258814323</v>
      </c>
      <c r="BF587" s="5">
        <f t="shared" si="342"/>
        <v>893.32070293787069</v>
      </c>
      <c r="BG587" s="5">
        <f t="shared" si="343"/>
        <v>934.504621568517</v>
      </c>
      <c r="BH587" s="5">
        <f t="shared" si="344"/>
        <v>944.66565049585904</v>
      </c>
      <c r="BI587" s="5">
        <f t="shared" si="345"/>
        <v>1112.249270161494</v>
      </c>
      <c r="BJ587" s="5">
        <f t="shared" si="346"/>
        <v>1241.9534924409104</v>
      </c>
      <c r="BK587" s="5">
        <f t="shared" si="347"/>
        <v>1319.8967303441086</v>
      </c>
      <c r="BL587" s="5">
        <f t="shared" si="348"/>
        <v>1423.761629511316</v>
      </c>
      <c r="BM587" s="5">
        <f t="shared" si="349"/>
        <v>1443.5186966252786</v>
      </c>
      <c r="BN587" s="5">
        <f t="shared" si="350"/>
        <v>1344.8514746197284</v>
      </c>
      <c r="BO587" s="5">
        <f t="shared" si="351"/>
        <v>1222.060635526215</v>
      </c>
    </row>
    <row r="588" spans="1:67" x14ac:dyDescent="0.3">
      <c r="A588">
        <f t="shared" si="352"/>
        <v>584</v>
      </c>
      <c r="B588">
        <f t="shared" si="321"/>
        <v>471</v>
      </c>
      <c r="C588" s="5">
        <f>AU588*EXP('Capital Market Assumptions'!$B$22+'Capital Market Assumptions'!$B$23*'Random Draws'!B587)</f>
        <v>417.01080025110497</v>
      </c>
      <c r="D588" s="5">
        <f>AV588*EXP('Capital Market Assumptions'!$B$22+'Capital Market Assumptions'!$B$23*'Random Draws'!C587)</f>
        <v>423.73854087352561</v>
      </c>
      <c r="E588" s="5">
        <f>AW588*EXP('Capital Market Assumptions'!$B$22+'Capital Market Assumptions'!$B$23*'Random Draws'!D587)</f>
        <v>432.21450291863238</v>
      </c>
      <c r="F588" s="5">
        <f>AX588*EXP('Capital Market Assumptions'!$B$22+'Capital Market Assumptions'!$B$23*'Random Draws'!E587)</f>
        <v>534.94526625256628</v>
      </c>
      <c r="G588" s="5">
        <f>AY588*EXP('Capital Market Assumptions'!$B$22+'Capital Market Assumptions'!$B$23*'Random Draws'!F587)</f>
        <v>575.73088952728574</v>
      </c>
      <c r="H588" s="5">
        <f>AZ588*EXP('Capital Market Assumptions'!$B$22+'Capital Market Assumptions'!$B$23*'Random Draws'!G587)</f>
        <v>653.80586399632682</v>
      </c>
      <c r="I588" s="5">
        <f>BA588*EXP('Capital Market Assumptions'!$B$22+'Capital Market Assumptions'!$B$23*'Random Draws'!H587)</f>
        <v>615.50706977830566</v>
      </c>
      <c r="J588" s="5">
        <f>BB588*EXP('Capital Market Assumptions'!$B$22+'Capital Market Assumptions'!$B$23*'Random Draws'!I587)</f>
        <v>653.64391158134413</v>
      </c>
      <c r="K588" s="5">
        <f>BC588*EXP('Capital Market Assumptions'!$B$22+'Capital Market Assumptions'!$B$23*'Random Draws'!J587)</f>
        <v>687.19579882949745</v>
      </c>
      <c r="L588" s="5">
        <f>BD588*EXP('Capital Market Assumptions'!$B$22+'Capital Market Assumptions'!$B$23*'Random Draws'!K587)</f>
        <v>751.67264920649757</v>
      </c>
      <c r="M588" s="5">
        <f>BE588*EXP('Capital Market Assumptions'!$B$22+'Capital Market Assumptions'!$B$23*'Random Draws'!L587)</f>
        <v>797.4035773590324</v>
      </c>
      <c r="N588" s="5">
        <f>BF588*EXP('Capital Market Assumptions'!$B$22+'Capital Market Assumptions'!$B$23*'Random Draws'!M587)</f>
        <v>942.85098480839679</v>
      </c>
      <c r="O588" s="5">
        <f>BG588*EXP('Capital Market Assumptions'!$B$22+'Capital Market Assumptions'!$B$23*'Random Draws'!N587)</f>
        <v>1134.1930483692083</v>
      </c>
      <c r="P588" s="5">
        <f>BH588*EXP('Capital Market Assumptions'!$B$22+'Capital Market Assumptions'!$B$23*'Random Draws'!O587)</f>
        <v>1249.350654475739</v>
      </c>
      <c r="Q588" s="5">
        <f>BI588*EXP('Capital Market Assumptions'!$B$22+'Capital Market Assumptions'!$B$23*'Random Draws'!P587)</f>
        <v>1348.3600222311379</v>
      </c>
      <c r="R588" s="5">
        <f>BJ588*EXP('Capital Market Assumptions'!$B$22+'Capital Market Assumptions'!$B$23*'Random Draws'!Q587)</f>
        <v>1336.97915575962</v>
      </c>
      <c r="S588" s="5">
        <f>BK588*EXP('Capital Market Assumptions'!$B$22+'Capital Market Assumptions'!$B$23*'Random Draws'!R587)</f>
        <v>1320.1644098331958</v>
      </c>
      <c r="T588" s="5">
        <f>BL588*EXP('Capital Market Assumptions'!$B$22+'Capital Market Assumptions'!$B$23*'Random Draws'!S587)</f>
        <v>1631.8041651834867</v>
      </c>
      <c r="U588" s="5">
        <f>BM588*EXP('Capital Market Assumptions'!$B$22+'Capital Market Assumptions'!$B$23*'Random Draws'!T587)</f>
        <v>1811.8660560241697</v>
      </c>
      <c r="V588" s="5">
        <f>BN588*EXP('Capital Market Assumptions'!$B$22+'Capital Market Assumptions'!$B$23*'Random Draws'!U587)</f>
        <v>2033.5879404494287</v>
      </c>
      <c r="X588">
        <f t="shared" si="322"/>
        <v>4.2999999999999261E-2</v>
      </c>
      <c r="Y588">
        <f t="shared" si="323"/>
        <v>1.0600000000000023</v>
      </c>
      <c r="Z588">
        <f t="shared" si="324"/>
        <v>2.0930000000000035</v>
      </c>
      <c r="AA588">
        <f t="shared" si="325"/>
        <v>3.1530000000000058</v>
      </c>
      <c r="AB588">
        <f t="shared" si="326"/>
        <v>4.2659999999999911</v>
      </c>
      <c r="AC588">
        <f t="shared" si="327"/>
        <v>5.3020000000000067</v>
      </c>
      <c r="AD588">
        <f t="shared" si="328"/>
        <v>6.3569999999999993</v>
      </c>
      <c r="AE588">
        <f t="shared" si="329"/>
        <v>7.3900000000000006</v>
      </c>
      <c r="AF588">
        <f t="shared" si="330"/>
        <v>8.3549999999999898</v>
      </c>
      <c r="AG588">
        <f t="shared" si="331"/>
        <v>9.2480000000000047</v>
      </c>
      <c r="AH588">
        <v>9.9540000000000006</v>
      </c>
      <c r="AI588">
        <v>10.536</v>
      </c>
      <c r="AJ588">
        <v>11.061999999999999</v>
      </c>
      <c r="AK588">
        <v>11.587</v>
      </c>
      <c r="AL588">
        <v>12.256</v>
      </c>
      <c r="AM588">
        <v>12.815</v>
      </c>
      <c r="AN588">
        <v>13.287000000000001</v>
      </c>
      <c r="AO588">
        <v>13.785</v>
      </c>
      <c r="AP588">
        <v>14.218999999999999</v>
      </c>
      <c r="AQ588">
        <v>14.718999999999999</v>
      </c>
      <c r="AS588">
        <f t="shared" si="353"/>
        <v>471</v>
      </c>
      <c r="AT588">
        <f t="shared" si="353"/>
        <v>471</v>
      </c>
      <c r="AU588">
        <f t="shared" si="353"/>
        <v>471</v>
      </c>
      <c r="AV588" s="5">
        <f t="shared" si="332"/>
        <v>416.96780025110496</v>
      </c>
      <c r="AW588" s="5">
        <f t="shared" si="333"/>
        <v>422.67854087352561</v>
      </c>
      <c r="AX588" s="5">
        <f t="shared" si="334"/>
        <v>430.12150291863236</v>
      </c>
      <c r="AY588" s="5">
        <f t="shared" si="335"/>
        <v>531.79226625256626</v>
      </c>
      <c r="AZ588" s="5">
        <f t="shared" si="336"/>
        <v>571.46488952728578</v>
      </c>
      <c r="BA588" s="5">
        <f t="shared" si="337"/>
        <v>648.5038639963268</v>
      </c>
      <c r="BB588" s="5">
        <f t="shared" si="338"/>
        <v>609.15006977830569</v>
      </c>
      <c r="BC588" s="5">
        <f t="shared" si="339"/>
        <v>646.25391158134414</v>
      </c>
      <c r="BD588" s="5">
        <f t="shared" si="340"/>
        <v>678.84079882949743</v>
      </c>
      <c r="BE588" s="5">
        <f t="shared" si="341"/>
        <v>742.42464920649752</v>
      </c>
      <c r="BF588" s="5">
        <f t="shared" si="342"/>
        <v>787.44957735903245</v>
      </c>
      <c r="BG588" s="5">
        <f t="shared" si="343"/>
        <v>932.31498480839684</v>
      </c>
      <c r="BH588" s="5">
        <f t="shared" si="344"/>
        <v>1123.1310483692084</v>
      </c>
      <c r="BI588" s="5">
        <f t="shared" si="345"/>
        <v>1237.763654475739</v>
      </c>
      <c r="BJ588" s="5">
        <f t="shared" si="346"/>
        <v>1336.1040222311378</v>
      </c>
      <c r="BK588" s="5">
        <f t="shared" si="347"/>
        <v>1324.1641557596199</v>
      </c>
      <c r="BL588" s="5">
        <f t="shared" si="348"/>
        <v>1306.8774098331958</v>
      </c>
      <c r="BM588" s="5">
        <f t="shared" si="349"/>
        <v>1618.0191651834866</v>
      </c>
      <c r="BN588" s="5">
        <f t="shared" si="350"/>
        <v>1797.6470560241696</v>
      </c>
      <c r="BO588" s="5">
        <f t="shared" si="351"/>
        <v>2018.8689404494287</v>
      </c>
    </row>
    <row r="589" spans="1:67" x14ac:dyDescent="0.3">
      <c r="A589">
        <f t="shared" si="352"/>
        <v>585</v>
      </c>
      <c r="B589">
        <f t="shared" si="321"/>
        <v>471</v>
      </c>
      <c r="C589" s="5">
        <f>AU589*EXP('Capital Market Assumptions'!$B$22+'Capital Market Assumptions'!$B$23*'Random Draws'!B588)</f>
        <v>461.91505356163469</v>
      </c>
      <c r="D589" s="5">
        <f>AV589*EXP('Capital Market Assumptions'!$B$22+'Capital Market Assumptions'!$B$23*'Random Draws'!C588)</f>
        <v>503.96153143037168</v>
      </c>
      <c r="E589" s="5">
        <f>AW589*EXP('Capital Market Assumptions'!$B$22+'Capital Market Assumptions'!$B$23*'Random Draws'!D588)</f>
        <v>610.76708386881114</v>
      </c>
      <c r="F589" s="5">
        <f>AX589*EXP('Capital Market Assumptions'!$B$22+'Capital Market Assumptions'!$B$23*'Random Draws'!E588)</f>
        <v>637.26772167750687</v>
      </c>
      <c r="G589" s="5">
        <f>AY589*EXP('Capital Market Assumptions'!$B$22+'Capital Market Assumptions'!$B$23*'Random Draws'!F588)</f>
        <v>661.7263137671564</v>
      </c>
      <c r="H589" s="5">
        <f>AZ589*EXP('Capital Market Assumptions'!$B$22+'Capital Market Assumptions'!$B$23*'Random Draws'!G588)</f>
        <v>627.28824926098036</v>
      </c>
      <c r="I589" s="5">
        <f>BA589*EXP('Capital Market Assumptions'!$B$22+'Capital Market Assumptions'!$B$23*'Random Draws'!H588)</f>
        <v>604.12359177236192</v>
      </c>
      <c r="J589" s="5">
        <f>BB589*EXP('Capital Market Assumptions'!$B$22+'Capital Market Assumptions'!$B$23*'Random Draws'!I588)</f>
        <v>731.24021576802568</v>
      </c>
      <c r="K589" s="5">
        <f>BC589*EXP('Capital Market Assumptions'!$B$22+'Capital Market Assumptions'!$B$23*'Random Draws'!J588)</f>
        <v>679.30532290333088</v>
      </c>
      <c r="L589" s="5">
        <f>BD589*EXP('Capital Market Assumptions'!$B$22+'Capital Market Assumptions'!$B$23*'Random Draws'!K588)</f>
        <v>701.55768511187387</v>
      </c>
      <c r="M589" s="5">
        <f>BE589*EXP('Capital Market Assumptions'!$B$22+'Capital Market Assumptions'!$B$23*'Random Draws'!L588)</f>
        <v>719.94920301797413</v>
      </c>
      <c r="N589" s="5">
        <f>BF589*EXP('Capital Market Assumptions'!$B$22+'Capital Market Assumptions'!$B$23*'Random Draws'!M588)</f>
        <v>729.68543390677723</v>
      </c>
      <c r="O589" s="5">
        <f>BG589*EXP('Capital Market Assumptions'!$B$22+'Capital Market Assumptions'!$B$23*'Random Draws'!N588)</f>
        <v>755.53603995441256</v>
      </c>
      <c r="P589" s="5">
        <f>BH589*EXP('Capital Market Assumptions'!$B$22+'Capital Market Assumptions'!$B$23*'Random Draws'!O588)</f>
        <v>885.60457232386329</v>
      </c>
      <c r="Q589" s="5">
        <f>BI589*EXP('Capital Market Assumptions'!$B$22+'Capital Market Assumptions'!$B$23*'Random Draws'!P588)</f>
        <v>1031.8755386074247</v>
      </c>
      <c r="R589" s="5">
        <f>BJ589*EXP('Capital Market Assumptions'!$B$22+'Capital Market Assumptions'!$B$23*'Random Draws'!Q588)</f>
        <v>970.93464465514751</v>
      </c>
      <c r="S589" s="5">
        <f>BK589*EXP('Capital Market Assumptions'!$B$22+'Capital Market Assumptions'!$B$23*'Random Draws'!R588)</f>
        <v>1198.5373064064495</v>
      </c>
      <c r="T589" s="5">
        <f>BL589*EXP('Capital Market Assumptions'!$B$22+'Capital Market Assumptions'!$B$23*'Random Draws'!S588)</f>
        <v>1113.2445488489807</v>
      </c>
      <c r="U589" s="5">
        <f>BM589*EXP('Capital Market Assumptions'!$B$22+'Capital Market Assumptions'!$B$23*'Random Draws'!T588)</f>
        <v>1109.0266298009069</v>
      </c>
      <c r="V589" s="5">
        <f>BN589*EXP('Capital Market Assumptions'!$B$22+'Capital Market Assumptions'!$B$23*'Random Draws'!U588)</f>
        <v>1306.6069774620457</v>
      </c>
      <c r="X589">
        <f t="shared" si="322"/>
        <v>4.2999999999999261E-2</v>
      </c>
      <c r="Y589">
        <f t="shared" si="323"/>
        <v>1.0600000000000023</v>
      </c>
      <c r="Z589">
        <f t="shared" si="324"/>
        <v>2.0930000000000035</v>
      </c>
      <c r="AA589">
        <f t="shared" si="325"/>
        <v>3.1530000000000058</v>
      </c>
      <c r="AB589">
        <f t="shared" si="326"/>
        <v>4.2659999999999911</v>
      </c>
      <c r="AC589">
        <f t="shared" si="327"/>
        <v>5.3020000000000067</v>
      </c>
      <c r="AD589">
        <f t="shared" si="328"/>
        <v>6.3569999999999993</v>
      </c>
      <c r="AE589">
        <f t="shared" si="329"/>
        <v>7.3900000000000006</v>
      </c>
      <c r="AF589">
        <f t="shared" si="330"/>
        <v>8.3549999999999898</v>
      </c>
      <c r="AG589">
        <f t="shared" si="331"/>
        <v>9.2480000000000047</v>
      </c>
      <c r="AH589">
        <v>9.9540000000000006</v>
      </c>
      <c r="AI589">
        <v>10.536</v>
      </c>
      <c r="AJ589">
        <v>11.061999999999999</v>
      </c>
      <c r="AK589">
        <v>11.587</v>
      </c>
      <c r="AL589">
        <v>12.256</v>
      </c>
      <c r="AM589">
        <v>12.815</v>
      </c>
      <c r="AN589">
        <v>13.287000000000001</v>
      </c>
      <c r="AO589">
        <v>13.785</v>
      </c>
      <c r="AP589">
        <v>14.218999999999999</v>
      </c>
      <c r="AQ589">
        <v>14.718999999999999</v>
      </c>
      <c r="AS589">
        <f t="shared" si="353"/>
        <v>471</v>
      </c>
      <c r="AT589">
        <f t="shared" si="353"/>
        <v>471</v>
      </c>
      <c r="AU589">
        <f t="shared" si="353"/>
        <v>471</v>
      </c>
      <c r="AV589" s="5">
        <f t="shared" si="332"/>
        <v>461.87205356163469</v>
      </c>
      <c r="AW589" s="5">
        <f t="shared" si="333"/>
        <v>502.90153143037168</v>
      </c>
      <c r="AX589" s="5">
        <f t="shared" si="334"/>
        <v>608.67408386881118</v>
      </c>
      <c r="AY589" s="5">
        <f t="shared" si="335"/>
        <v>634.11472167750685</v>
      </c>
      <c r="AZ589" s="5">
        <f t="shared" si="336"/>
        <v>657.46031376715644</v>
      </c>
      <c r="BA589" s="5">
        <f t="shared" si="337"/>
        <v>621.98624926098034</v>
      </c>
      <c r="BB589" s="5">
        <f t="shared" si="338"/>
        <v>597.76659177236195</v>
      </c>
      <c r="BC589" s="5">
        <f t="shared" si="339"/>
        <v>723.85021576802569</v>
      </c>
      <c r="BD589" s="5">
        <f t="shared" si="340"/>
        <v>670.95032290333086</v>
      </c>
      <c r="BE589" s="5">
        <f t="shared" si="341"/>
        <v>692.30968511187382</v>
      </c>
      <c r="BF589" s="5">
        <f t="shared" si="342"/>
        <v>709.99520301797418</v>
      </c>
      <c r="BG589" s="5">
        <f t="shared" si="343"/>
        <v>719.14943390677729</v>
      </c>
      <c r="BH589" s="5">
        <f t="shared" si="344"/>
        <v>744.47403995441255</v>
      </c>
      <c r="BI589" s="5">
        <f t="shared" si="345"/>
        <v>874.01757232386331</v>
      </c>
      <c r="BJ589" s="5">
        <f t="shared" si="346"/>
        <v>1019.6195386074247</v>
      </c>
      <c r="BK589" s="5">
        <f t="shared" si="347"/>
        <v>958.11964465514745</v>
      </c>
      <c r="BL589" s="5">
        <f t="shared" si="348"/>
        <v>1185.2503064064495</v>
      </c>
      <c r="BM589" s="5">
        <f t="shared" si="349"/>
        <v>1099.4595488489806</v>
      </c>
      <c r="BN589" s="5">
        <f t="shared" si="350"/>
        <v>1094.8076298009069</v>
      </c>
      <c r="BO589" s="5">
        <f t="shared" si="351"/>
        <v>1291.8879774620457</v>
      </c>
    </row>
    <row r="590" spans="1:67" x14ac:dyDescent="0.3">
      <c r="A590">
        <f t="shared" si="352"/>
        <v>586</v>
      </c>
      <c r="B590">
        <f t="shared" si="321"/>
        <v>471</v>
      </c>
      <c r="C590" s="5">
        <f>AU590*EXP('Capital Market Assumptions'!$B$22+'Capital Market Assumptions'!$B$23*'Random Draws'!B589)</f>
        <v>458.76944638061912</v>
      </c>
      <c r="D590" s="5">
        <f>AV590*EXP('Capital Market Assumptions'!$B$22+'Capital Market Assumptions'!$B$23*'Random Draws'!C589)</f>
        <v>476.77363945960997</v>
      </c>
      <c r="E590" s="5">
        <f>AW590*EXP('Capital Market Assumptions'!$B$22+'Capital Market Assumptions'!$B$23*'Random Draws'!D589)</f>
        <v>565.04356753771538</v>
      </c>
      <c r="F590" s="5">
        <f>AX590*EXP('Capital Market Assumptions'!$B$22+'Capital Market Assumptions'!$B$23*'Random Draws'!E589)</f>
        <v>624.01637017754763</v>
      </c>
      <c r="G590" s="5">
        <f>AY590*EXP('Capital Market Assumptions'!$B$22+'Capital Market Assumptions'!$B$23*'Random Draws'!F589)</f>
        <v>694.59093253289507</v>
      </c>
      <c r="H590" s="5">
        <f>AZ590*EXP('Capital Market Assumptions'!$B$22+'Capital Market Assumptions'!$B$23*'Random Draws'!G589)</f>
        <v>787.89928480130391</v>
      </c>
      <c r="I590" s="5">
        <f>BA590*EXP('Capital Market Assumptions'!$B$22+'Capital Market Assumptions'!$B$23*'Random Draws'!H589)</f>
        <v>784.03798219897499</v>
      </c>
      <c r="J590" s="5">
        <f>BB590*EXP('Capital Market Assumptions'!$B$22+'Capital Market Assumptions'!$B$23*'Random Draws'!I589)</f>
        <v>743.29262244370796</v>
      </c>
      <c r="K590" s="5">
        <f>BC590*EXP('Capital Market Assumptions'!$B$22+'Capital Market Assumptions'!$B$23*'Random Draws'!J589)</f>
        <v>813.15698392793968</v>
      </c>
      <c r="L590" s="5">
        <f>BD590*EXP('Capital Market Assumptions'!$B$22+'Capital Market Assumptions'!$B$23*'Random Draws'!K589)</f>
        <v>832.88083927815751</v>
      </c>
      <c r="M590" s="5">
        <f>BE590*EXP('Capital Market Assumptions'!$B$22+'Capital Market Assumptions'!$B$23*'Random Draws'!L589)</f>
        <v>709.60826850238311</v>
      </c>
      <c r="N590" s="5">
        <f>BF590*EXP('Capital Market Assumptions'!$B$22+'Capital Market Assumptions'!$B$23*'Random Draws'!M589)</f>
        <v>857.69704607808137</v>
      </c>
      <c r="O590" s="5">
        <f>BG590*EXP('Capital Market Assumptions'!$B$22+'Capital Market Assumptions'!$B$23*'Random Draws'!N589)</f>
        <v>1263.3198141329478</v>
      </c>
      <c r="P590" s="5">
        <f>BH590*EXP('Capital Market Assumptions'!$B$22+'Capital Market Assumptions'!$B$23*'Random Draws'!O589)</f>
        <v>1491.7295712929922</v>
      </c>
      <c r="Q590" s="5">
        <f>BI590*EXP('Capital Market Assumptions'!$B$22+'Capital Market Assumptions'!$B$23*'Random Draws'!P589)</f>
        <v>1771.5654025048441</v>
      </c>
      <c r="R590" s="5">
        <f>BJ590*EXP('Capital Market Assumptions'!$B$22+'Capital Market Assumptions'!$B$23*'Random Draws'!Q589)</f>
        <v>2368.2500223800484</v>
      </c>
      <c r="S590" s="5">
        <f>BK590*EXP('Capital Market Assumptions'!$B$22+'Capital Market Assumptions'!$B$23*'Random Draws'!R589)</f>
        <v>2505.9250211443759</v>
      </c>
      <c r="T590" s="5">
        <f>BL590*EXP('Capital Market Assumptions'!$B$22+'Capital Market Assumptions'!$B$23*'Random Draws'!S589)</f>
        <v>2548.4795983513013</v>
      </c>
      <c r="U590" s="5">
        <f>BM590*EXP('Capital Market Assumptions'!$B$22+'Capital Market Assumptions'!$B$23*'Random Draws'!T589)</f>
        <v>2874.9572868321588</v>
      </c>
      <c r="V590" s="5">
        <f>BN590*EXP('Capital Market Assumptions'!$B$22+'Capital Market Assumptions'!$B$23*'Random Draws'!U589)</f>
        <v>3630.528558706133</v>
      </c>
      <c r="X590">
        <f t="shared" si="322"/>
        <v>4.2999999999999261E-2</v>
      </c>
      <c r="Y590">
        <f t="shared" si="323"/>
        <v>1.0600000000000023</v>
      </c>
      <c r="Z590">
        <f t="shared" si="324"/>
        <v>2.0930000000000035</v>
      </c>
      <c r="AA590">
        <f t="shared" si="325"/>
        <v>3.1530000000000058</v>
      </c>
      <c r="AB590">
        <f t="shared" si="326"/>
        <v>4.2659999999999911</v>
      </c>
      <c r="AC590">
        <f t="shared" si="327"/>
        <v>5.3020000000000067</v>
      </c>
      <c r="AD590">
        <f t="shared" si="328"/>
        <v>6.3569999999999993</v>
      </c>
      <c r="AE590">
        <f t="shared" si="329"/>
        <v>7.3900000000000006</v>
      </c>
      <c r="AF590">
        <f t="shared" si="330"/>
        <v>8.3549999999999898</v>
      </c>
      <c r="AG590">
        <f t="shared" si="331"/>
        <v>9.2480000000000047</v>
      </c>
      <c r="AH590">
        <v>9.9540000000000006</v>
      </c>
      <c r="AI590">
        <v>10.536</v>
      </c>
      <c r="AJ590">
        <v>11.061999999999999</v>
      </c>
      <c r="AK590">
        <v>11.587</v>
      </c>
      <c r="AL590">
        <v>12.256</v>
      </c>
      <c r="AM590">
        <v>12.815</v>
      </c>
      <c r="AN590">
        <v>13.287000000000001</v>
      </c>
      <c r="AO590">
        <v>13.785</v>
      </c>
      <c r="AP590">
        <v>14.218999999999999</v>
      </c>
      <c r="AQ590">
        <v>14.718999999999999</v>
      </c>
      <c r="AS590">
        <f t="shared" si="353"/>
        <v>471</v>
      </c>
      <c r="AT590">
        <f t="shared" si="353"/>
        <v>471</v>
      </c>
      <c r="AU590">
        <f t="shared" si="353"/>
        <v>471</v>
      </c>
      <c r="AV590" s="5">
        <f t="shared" si="332"/>
        <v>458.72644638061911</v>
      </c>
      <c r="AW590" s="5">
        <f t="shared" si="333"/>
        <v>475.71363945960996</v>
      </c>
      <c r="AX590" s="5">
        <f t="shared" si="334"/>
        <v>562.95056753771541</v>
      </c>
      <c r="AY590" s="5">
        <f t="shared" si="335"/>
        <v>620.86337017754761</v>
      </c>
      <c r="AZ590" s="5">
        <f t="shared" si="336"/>
        <v>690.3249325328951</v>
      </c>
      <c r="BA590" s="5">
        <f t="shared" si="337"/>
        <v>782.59728480130389</v>
      </c>
      <c r="BB590" s="5">
        <f t="shared" si="338"/>
        <v>777.68098219897502</v>
      </c>
      <c r="BC590" s="5">
        <f t="shared" si="339"/>
        <v>735.90262244370797</v>
      </c>
      <c r="BD590" s="5">
        <f t="shared" si="340"/>
        <v>804.80198392793966</v>
      </c>
      <c r="BE590" s="5">
        <f t="shared" si="341"/>
        <v>823.63283927815746</v>
      </c>
      <c r="BF590" s="5">
        <f t="shared" si="342"/>
        <v>699.65426850238316</v>
      </c>
      <c r="BG590" s="5">
        <f t="shared" si="343"/>
        <v>847.16104607808143</v>
      </c>
      <c r="BH590" s="5">
        <f t="shared" si="344"/>
        <v>1252.2578141329479</v>
      </c>
      <c r="BI590" s="5">
        <f t="shared" si="345"/>
        <v>1480.1425712929922</v>
      </c>
      <c r="BJ590" s="5">
        <f t="shared" si="346"/>
        <v>1759.309402504844</v>
      </c>
      <c r="BK590" s="5">
        <f t="shared" si="347"/>
        <v>2355.4350223800484</v>
      </c>
      <c r="BL590" s="5">
        <f t="shared" si="348"/>
        <v>2492.6380211443761</v>
      </c>
      <c r="BM590" s="5">
        <f t="shared" si="349"/>
        <v>2534.6945983513015</v>
      </c>
      <c r="BN590" s="5">
        <f t="shared" si="350"/>
        <v>2860.7382868321588</v>
      </c>
      <c r="BO590" s="5">
        <f t="shared" si="351"/>
        <v>3615.809558706133</v>
      </c>
    </row>
    <row r="591" spans="1:67" x14ac:dyDescent="0.3">
      <c r="A591">
        <f t="shared" si="352"/>
        <v>587</v>
      </c>
      <c r="B591">
        <f t="shared" si="321"/>
        <v>471</v>
      </c>
      <c r="C591" s="5">
        <f>AU591*EXP('Capital Market Assumptions'!$B$22+'Capital Market Assumptions'!$B$23*'Random Draws'!B590)</f>
        <v>536.11882054379578</v>
      </c>
      <c r="D591" s="5">
        <f>AV591*EXP('Capital Market Assumptions'!$B$22+'Capital Market Assumptions'!$B$23*'Random Draws'!C590)</f>
        <v>570.27721151195078</v>
      </c>
      <c r="E591" s="5">
        <f>AW591*EXP('Capital Market Assumptions'!$B$22+'Capital Market Assumptions'!$B$23*'Random Draws'!D590)</f>
        <v>486.43638567404577</v>
      </c>
      <c r="F591" s="5">
        <f>AX591*EXP('Capital Market Assumptions'!$B$22+'Capital Market Assumptions'!$B$23*'Random Draws'!E590)</f>
        <v>571.06526692234058</v>
      </c>
      <c r="G591" s="5">
        <f>AY591*EXP('Capital Market Assumptions'!$B$22+'Capital Market Assumptions'!$B$23*'Random Draws'!F590)</f>
        <v>550.3812209433006</v>
      </c>
      <c r="H591" s="5">
        <f>AZ591*EXP('Capital Market Assumptions'!$B$22+'Capital Market Assumptions'!$B$23*'Random Draws'!G590)</f>
        <v>666.0588073284182</v>
      </c>
      <c r="I591" s="5">
        <f>BA591*EXP('Capital Market Assumptions'!$B$22+'Capital Market Assumptions'!$B$23*'Random Draws'!H590)</f>
        <v>612.18360918910855</v>
      </c>
      <c r="J591" s="5">
        <f>BB591*EXP('Capital Market Assumptions'!$B$22+'Capital Market Assumptions'!$B$23*'Random Draws'!I590)</f>
        <v>664.2448892077166</v>
      </c>
      <c r="K591" s="5">
        <f>BC591*EXP('Capital Market Assumptions'!$B$22+'Capital Market Assumptions'!$B$23*'Random Draws'!J590)</f>
        <v>804.7071572214561</v>
      </c>
      <c r="L591" s="5">
        <f>BD591*EXP('Capital Market Assumptions'!$B$22+'Capital Market Assumptions'!$B$23*'Random Draws'!K590)</f>
        <v>755.8608875183013</v>
      </c>
      <c r="M591" s="5">
        <f>BE591*EXP('Capital Market Assumptions'!$B$22+'Capital Market Assumptions'!$B$23*'Random Draws'!L590)</f>
        <v>881.71262440071405</v>
      </c>
      <c r="N591" s="5">
        <f>BF591*EXP('Capital Market Assumptions'!$B$22+'Capital Market Assumptions'!$B$23*'Random Draws'!M590)</f>
        <v>1023.7393105145426</v>
      </c>
      <c r="O591" s="5">
        <f>BG591*EXP('Capital Market Assumptions'!$B$22+'Capital Market Assumptions'!$B$23*'Random Draws'!N590)</f>
        <v>1126.2138408489802</v>
      </c>
      <c r="P591" s="5">
        <f>BH591*EXP('Capital Market Assumptions'!$B$22+'Capital Market Assumptions'!$B$23*'Random Draws'!O590)</f>
        <v>1059.0390204107014</v>
      </c>
      <c r="Q591" s="5">
        <f>BI591*EXP('Capital Market Assumptions'!$B$22+'Capital Market Assumptions'!$B$23*'Random Draws'!P590)</f>
        <v>933.01280034006254</v>
      </c>
      <c r="R591" s="5">
        <f>BJ591*EXP('Capital Market Assumptions'!$B$22+'Capital Market Assumptions'!$B$23*'Random Draws'!Q590)</f>
        <v>1172.0768731069315</v>
      </c>
      <c r="S591" s="5">
        <f>BK591*EXP('Capital Market Assumptions'!$B$22+'Capital Market Assumptions'!$B$23*'Random Draws'!R590)</f>
        <v>1481.1053863053169</v>
      </c>
      <c r="T591" s="5">
        <f>BL591*EXP('Capital Market Assumptions'!$B$22+'Capital Market Assumptions'!$B$23*'Random Draws'!S590)</f>
        <v>1352.7925153863619</v>
      </c>
      <c r="U591" s="5">
        <f>BM591*EXP('Capital Market Assumptions'!$B$22+'Capital Market Assumptions'!$B$23*'Random Draws'!T590)</f>
        <v>1244.2524256446961</v>
      </c>
      <c r="V591" s="5">
        <f>BN591*EXP('Capital Market Assumptions'!$B$22+'Capital Market Assumptions'!$B$23*'Random Draws'!U590)</f>
        <v>1260.8226428151731</v>
      </c>
      <c r="X591">
        <f t="shared" si="322"/>
        <v>4.2999999999999261E-2</v>
      </c>
      <c r="Y591">
        <f t="shared" si="323"/>
        <v>1.0600000000000023</v>
      </c>
      <c r="Z591">
        <f t="shared" si="324"/>
        <v>2.0930000000000035</v>
      </c>
      <c r="AA591">
        <f t="shared" si="325"/>
        <v>3.1530000000000058</v>
      </c>
      <c r="AB591">
        <f t="shared" si="326"/>
        <v>4.2659999999999911</v>
      </c>
      <c r="AC591">
        <f t="shared" si="327"/>
        <v>5.3020000000000067</v>
      </c>
      <c r="AD591">
        <f t="shared" si="328"/>
        <v>6.3569999999999993</v>
      </c>
      <c r="AE591">
        <f t="shared" si="329"/>
        <v>7.3900000000000006</v>
      </c>
      <c r="AF591">
        <f t="shared" si="330"/>
        <v>8.3549999999999898</v>
      </c>
      <c r="AG591">
        <f t="shared" si="331"/>
        <v>9.2480000000000047</v>
      </c>
      <c r="AH591">
        <v>9.9540000000000006</v>
      </c>
      <c r="AI591">
        <v>10.536</v>
      </c>
      <c r="AJ591">
        <v>11.061999999999999</v>
      </c>
      <c r="AK591">
        <v>11.587</v>
      </c>
      <c r="AL591">
        <v>12.256</v>
      </c>
      <c r="AM591">
        <v>12.815</v>
      </c>
      <c r="AN591">
        <v>13.287000000000001</v>
      </c>
      <c r="AO591">
        <v>13.785</v>
      </c>
      <c r="AP591">
        <v>14.218999999999999</v>
      </c>
      <c r="AQ591">
        <v>14.718999999999999</v>
      </c>
      <c r="AS591">
        <f t="shared" si="353"/>
        <v>471</v>
      </c>
      <c r="AT591">
        <f t="shared" si="353"/>
        <v>471</v>
      </c>
      <c r="AU591">
        <f t="shared" si="353"/>
        <v>471</v>
      </c>
      <c r="AV591" s="5">
        <f t="shared" si="332"/>
        <v>536.07582054379577</v>
      </c>
      <c r="AW591" s="5">
        <f t="shared" si="333"/>
        <v>569.21721151195084</v>
      </c>
      <c r="AX591" s="5">
        <f t="shared" si="334"/>
        <v>484.34338567404575</v>
      </c>
      <c r="AY591" s="5">
        <f t="shared" si="335"/>
        <v>567.91226692234056</v>
      </c>
      <c r="AZ591" s="5">
        <f t="shared" si="336"/>
        <v>546.11522094330064</v>
      </c>
      <c r="BA591" s="5">
        <f t="shared" si="337"/>
        <v>660.75680732841818</v>
      </c>
      <c r="BB591" s="5">
        <f t="shared" si="338"/>
        <v>605.82660918910858</v>
      </c>
      <c r="BC591" s="5">
        <f t="shared" si="339"/>
        <v>656.85488920771661</v>
      </c>
      <c r="BD591" s="5">
        <f t="shared" si="340"/>
        <v>796.35215722145608</v>
      </c>
      <c r="BE591" s="5">
        <f t="shared" si="341"/>
        <v>746.61288751830125</v>
      </c>
      <c r="BF591" s="5">
        <f t="shared" si="342"/>
        <v>871.7586244007141</v>
      </c>
      <c r="BG591" s="5">
        <f t="shared" si="343"/>
        <v>1013.2033105145426</v>
      </c>
      <c r="BH591" s="5">
        <f t="shared" si="344"/>
        <v>1115.1518408489803</v>
      </c>
      <c r="BI591" s="5">
        <f t="shared" si="345"/>
        <v>1047.4520204107014</v>
      </c>
      <c r="BJ591" s="5">
        <f t="shared" si="346"/>
        <v>920.75680034006257</v>
      </c>
      <c r="BK591" s="5">
        <f t="shared" si="347"/>
        <v>1159.2618731069315</v>
      </c>
      <c r="BL591" s="5">
        <f t="shared" si="348"/>
        <v>1467.8183863053168</v>
      </c>
      <c r="BM591" s="5">
        <f t="shared" si="349"/>
        <v>1339.0075153863618</v>
      </c>
      <c r="BN591" s="5">
        <f t="shared" si="350"/>
        <v>1230.0334256446961</v>
      </c>
      <c r="BO591" s="5">
        <f t="shared" si="351"/>
        <v>1246.1036428151731</v>
      </c>
    </row>
    <row r="592" spans="1:67" x14ac:dyDescent="0.3">
      <c r="A592">
        <f t="shared" si="352"/>
        <v>588</v>
      </c>
      <c r="B592">
        <f t="shared" si="321"/>
        <v>471</v>
      </c>
      <c r="C592" s="5">
        <f>AU592*EXP('Capital Market Assumptions'!$B$22+'Capital Market Assumptions'!$B$23*'Random Draws'!B591)</f>
        <v>503.81519290803487</v>
      </c>
      <c r="D592" s="5">
        <f>AV592*EXP('Capital Market Assumptions'!$B$22+'Capital Market Assumptions'!$B$23*'Random Draws'!C591)</f>
        <v>513.11538413027597</v>
      </c>
      <c r="E592" s="5">
        <f>AW592*EXP('Capital Market Assumptions'!$B$22+'Capital Market Assumptions'!$B$23*'Random Draws'!D591)</f>
        <v>603.10917160892734</v>
      </c>
      <c r="F592" s="5">
        <f>AX592*EXP('Capital Market Assumptions'!$B$22+'Capital Market Assumptions'!$B$23*'Random Draws'!E591)</f>
        <v>651.00529151631986</v>
      </c>
      <c r="G592" s="5">
        <f>AY592*EXP('Capital Market Assumptions'!$B$22+'Capital Market Assumptions'!$B$23*'Random Draws'!F591)</f>
        <v>697.71683281365256</v>
      </c>
      <c r="H592" s="5">
        <f>AZ592*EXP('Capital Market Assumptions'!$B$22+'Capital Market Assumptions'!$B$23*'Random Draws'!G591)</f>
        <v>766.49392695304186</v>
      </c>
      <c r="I592" s="5">
        <f>BA592*EXP('Capital Market Assumptions'!$B$22+'Capital Market Assumptions'!$B$23*'Random Draws'!H591)</f>
        <v>824.02531771796214</v>
      </c>
      <c r="J592" s="5">
        <f>BB592*EXP('Capital Market Assumptions'!$B$22+'Capital Market Assumptions'!$B$23*'Random Draws'!I591)</f>
        <v>854.91500064742172</v>
      </c>
      <c r="K592" s="5">
        <f>BC592*EXP('Capital Market Assumptions'!$B$22+'Capital Market Assumptions'!$B$23*'Random Draws'!J591)</f>
        <v>841.48882542444119</v>
      </c>
      <c r="L592" s="5">
        <f>BD592*EXP('Capital Market Assumptions'!$B$22+'Capital Market Assumptions'!$B$23*'Random Draws'!K591)</f>
        <v>919.38114562103908</v>
      </c>
      <c r="M592" s="5">
        <f>BE592*EXP('Capital Market Assumptions'!$B$22+'Capital Market Assumptions'!$B$23*'Random Draws'!L591)</f>
        <v>997.08518004388452</v>
      </c>
      <c r="N592" s="5">
        <f>BF592*EXP('Capital Market Assumptions'!$B$22+'Capital Market Assumptions'!$B$23*'Random Draws'!M591)</f>
        <v>1102.9520810625888</v>
      </c>
      <c r="O592" s="5">
        <f>BG592*EXP('Capital Market Assumptions'!$B$22+'Capital Market Assumptions'!$B$23*'Random Draws'!N591)</f>
        <v>1166.8073305507237</v>
      </c>
      <c r="P592" s="5">
        <f>BH592*EXP('Capital Market Assumptions'!$B$22+'Capital Market Assumptions'!$B$23*'Random Draws'!O591)</f>
        <v>1179.5021670166575</v>
      </c>
      <c r="Q592" s="5">
        <f>BI592*EXP('Capital Market Assumptions'!$B$22+'Capital Market Assumptions'!$B$23*'Random Draws'!P591)</f>
        <v>1078.612348795612</v>
      </c>
      <c r="R592" s="5">
        <f>BJ592*EXP('Capital Market Assumptions'!$B$22+'Capital Market Assumptions'!$B$23*'Random Draws'!Q591)</f>
        <v>1181.4991094122217</v>
      </c>
      <c r="S592" s="5">
        <f>BK592*EXP('Capital Market Assumptions'!$B$22+'Capital Market Assumptions'!$B$23*'Random Draws'!R591)</f>
        <v>1135.9432611500879</v>
      </c>
      <c r="T592" s="5">
        <f>BL592*EXP('Capital Market Assumptions'!$B$22+'Capital Market Assumptions'!$B$23*'Random Draws'!S591)</f>
        <v>1278.0976056184668</v>
      </c>
      <c r="U592" s="5">
        <f>BM592*EXP('Capital Market Assumptions'!$B$22+'Capital Market Assumptions'!$B$23*'Random Draws'!T591)</f>
        <v>1194.269351132293</v>
      </c>
      <c r="V592" s="5">
        <f>BN592*EXP('Capital Market Assumptions'!$B$22+'Capital Market Assumptions'!$B$23*'Random Draws'!U591)</f>
        <v>1093.0295469165296</v>
      </c>
      <c r="X592">
        <f t="shared" si="322"/>
        <v>4.2999999999999261E-2</v>
      </c>
      <c r="Y592">
        <f t="shared" si="323"/>
        <v>1.0600000000000023</v>
      </c>
      <c r="Z592">
        <f t="shared" si="324"/>
        <v>2.0930000000000035</v>
      </c>
      <c r="AA592">
        <f t="shared" si="325"/>
        <v>3.1530000000000058</v>
      </c>
      <c r="AB592">
        <f t="shared" si="326"/>
        <v>4.2659999999999911</v>
      </c>
      <c r="AC592">
        <f t="shared" si="327"/>
        <v>5.3020000000000067</v>
      </c>
      <c r="AD592">
        <f t="shared" si="328"/>
        <v>6.3569999999999993</v>
      </c>
      <c r="AE592">
        <f t="shared" si="329"/>
        <v>7.3900000000000006</v>
      </c>
      <c r="AF592">
        <f t="shared" si="330"/>
        <v>8.3549999999999898</v>
      </c>
      <c r="AG592">
        <f t="shared" si="331"/>
        <v>9.2480000000000047</v>
      </c>
      <c r="AH592">
        <v>9.9540000000000006</v>
      </c>
      <c r="AI592">
        <v>10.536</v>
      </c>
      <c r="AJ592">
        <v>11.061999999999999</v>
      </c>
      <c r="AK592">
        <v>11.587</v>
      </c>
      <c r="AL592">
        <v>12.256</v>
      </c>
      <c r="AM592">
        <v>12.815</v>
      </c>
      <c r="AN592">
        <v>13.287000000000001</v>
      </c>
      <c r="AO592">
        <v>13.785</v>
      </c>
      <c r="AP592">
        <v>14.218999999999999</v>
      </c>
      <c r="AQ592">
        <v>14.718999999999999</v>
      </c>
      <c r="AS592">
        <f t="shared" si="353"/>
        <v>471</v>
      </c>
      <c r="AT592">
        <f t="shared" si="353"/>
        <v>471</v>
      </c>
      <c r="AU592">
        <f t="shared" si="353"/>
        <v>471</v>
      </c>
      <c r="AV592" s="5">
        <f t="shared" si="332"/>
        <v>503.77219290803487</v>
      </c>
      <c r="AW592" s="5">
        <f t="shared" si="333"/>
        <v>512.05538413027602</v>
      </c>
      <c r="AX592" s="5">
        <f t="shared" si="334"/>
        <v>601.01617160892738</v>
      </c>
      <c r="AY592" s="5">
        <f t="shared" si="335"/>
        <v>647.85229151631984</v>
      </c>
      <c r="AZ592" s="5">
        <f t="shared" si="336"/>
        <v>693.4508328136526</v>
      </c>
      <c r="BA592" s="5">
        <f t="shared" si="337"/>
        <v>761.19192695304184</v>
      </c>
      <c r="BB592" s="5">
        <f t="shared" si="338"/>
        <v>817.66831771796217</v>
      </c>
      <c r="BC592" s="5">
        <f t="shared" si="339"/>
        <v>847.52500064742173</v>
      </c>
      <c r="BD592" s="5">
        <f t="shared" si="340"/>
        <v>833.13382542444117</v>
      </c>
      <c r="BE592" s="5">
        <f t="shared" si="341"/>
        <v>910.13314562103903</v>
      </c>
      <c r="BF592" s="5">
        <f t="shared" si="342"/>
        <v>987.13118004388457</v>
      </c>
      <c r="BG592" s="5">
        <f t="shared" si="343"/>
        <v>1092.4160810625888</v>
      </c>
      <c r="BH592" s="5">
        <f t="shared" si="344"/>
        <v>1155.7453305507238</v>
      </c>
      <c r="BI592" s="5">
        <f t="shared" si="345"/>
        <v>1167.9151670166575</v>
      </c>
      <c r="BJ592" s="5">
        <f t="shared" si="346"/>
        <v>1066.3563487956119</v>
      </c>
      <c r="BK592" s="5">
        <f t="shared" si="347"/>
        <v>1168.6841094122217</v>
      </c>
      <c r="BL592" s="5">
        <f t="shared" si="348"/>
        <v>1122.6562611500879</v>
      </c>
      <c r="BM592" s="5">
        <f t="shared" si="349"/>
        <v>1264.3126056184667</v>
      </c>
      <c r="BN592" s="5">
        <f t="shared" si="350"/>
        <v>1180.0503511322929</v>
      </c>
      <c r="BO592" s="5">
        <f t="shared" si="351"/>
        <v>1078.3105469165296</v>
      </c>
    </row>
    <row r="593" spans="1:67" x14ac:dyDescent="0.3">
      <c r="A593">
        <f t="shared" si="352"/>
        <v>589</v>
      </c>
      <c r="B593">
        <f t="shared" si="321"/>
        <v>471</v>
      </c>
      <c r="C593" s="5">
        <f>AU593*EXP('Capital Market Assumptions'!$B$22+'Capital Market Assumptions'!$B$23*'Random Draws'!B592)</f>
        <v>441.13487276532823</v>
      </c>
      <c r="D593" s="5">
        <f>AV593*EXP('Capital Market Assumptions'!$B$22+'Capital Market Assumptions'!$B$23*'Random Draws'!C592)</f>
        <v>415.62476426871456</v>
      </c>
      <c r="E593" s="5">
        <f>AW593*EXP('Capital Market Assumptions'!$B$22+'Capital Market Assumptions'!$B$23*'Random Draws'!D592)</f>
        <v>466.87641065012889</v>
      </c>
      <c r="F593" s="5">
        <f>AX593*EXP('Capital Market Assumptions'!$B$22+'Capital Market Assumptions'!$B$23*'Random Draws'!E592)</f>
        <v>409.20688047296363</v>
      </c>
      <c r="G593" s="5">
        <f>AY593*EXP('Capital Market Assumptions'!$B$22+'Capital Market Assumptions'!$B$23*'Random Draws'!F592)</f>
        <v>416.70283002493431</v>
      </c>
      <c r="H593" s="5">
        <f>AZ593*EXP('Capital Market Assumptions'!$B$22+'Capital Market Assumptions'!$B$23*'Random Draws'!G592)</f>
        <v>417.64870612682404</v>
      </c>
      <c r="I593" s="5">
        <f>BA593*EXP('Capital Market Assumptions'!$B$22+'Capital Market Assumptions'!$B$23*'Random Draws'!H592)</f>
        <v>387.8100523636561</v>
      </c>
      <c r="J593" s="5">
        <f>BB593*EXP('Capital Market Assumptions'!$B$22+'Capital Market Assumptions'!$B$23*'Random Draws'!I592)</f>
        <v>434.06433434473064</v>
      </c>
      <c r="K593" s="5">
        <f>BC593*EXP('Capital Market Assumptions'!$B$22+'Capital Market Assumptions'!$B$23*'Random Draws'!J592)</f>
        <v>499.19313371671961</v>
      </c>
      <c r="L593" s="5">
        <f>BD593*EXP('Capital Market Assumptions'!$B$22+'Capital Market Assumptions'!$B$23*'Random Draws'!K592)</f>
        <v>510.25280728013132</v>
      </c>
      <c r="M593" s="5">
        <f>BE593*EXP('Capital Market Assumptions'!$B$22+'Capital Market Assumptions'!$B$23*'Random Draws'!L592)</f>
        <v>591.26114134827446</v>
      </c>
      <c r="N593" s="5">
        <f>BF593*EXP('Capital Market Assumptions'!$B$22+'Capital Market Assumptions'!$B$23*'Random Draws'!M592)</f>
        <v>589.51776171585436</v>
      </c>
      <c r="O593" s="5">
        <f>BG593*EXP('Capital Market Assumptions'!$B$22+'Capital Market Assumptions'!$B$23*'Random Draws'!N592)</f>
        <v>577.13800814258002</v>
      </c>
      <c r="P593" s="5">
        <f>BH593*EXP('Capital Market Assumptions'!$B$22+'Capital Market Assumptions'!$B$23*'Random Draws'!O592)</f>
        <v>572.56689251250339</v>
      </c>
      <c r="Q593" s="5">
        <f>BI593*EXP('Capital Market Assumptions'!$B$22+'Capital Market Assumptions'!$B$23*'Random Draws'!P592)</f>
        <v>706.38537389143266</v>
      </c>
      <c r="R593" s="5">
        <f>BJ593*EXP('Capital Market Assumptions'!$B$22+'Capital Market Assumptions'!$B$23*'Random Draws'!Q592)</f>
        <v>788.81012055812425</v>
      </c>
      <c r="S593" s="5">
        <f>BK593*EXP('Capital Market Assumptions'!$B$22+'Capital Market Assumptions'!$B$23*'Random Draws'!R592)</f>
        <v>838.11728325023796</v>
      </c>
      <c r="T593" s="5">
        <f>BL593*EXP('Capital Market Assumptions'!$B$22+'Capital Market Assumptions'!$B$23*'Random Draws'!S592)</f>
        <v>893.14364986526607</v>
      </c>
      <c r="U593" s="5">
        <f>BM593*EXP('Capital Market Assumptions'!$B$22+'Capital Market Assumptions'!$B$23*'Random Draws'!T592)</f>
        <v>1024.8069428416859</v>
      </c>
      <c r="V593" s="5">
        <f>BN593*EXP('Capital Market Assumptions'!$B$22+'Capital Market Assumptions'!$B$23*'Random Draws'!U592)</f>
        <v>1162.7074074076511</v>
      </c>
      <c r="X593">
        <f t="shared" si="322"/>
        <v>4.2999999999999261E-2</v>
      </c>
      <c r="Y593">
        <f t="shared" si="323"/>
        <v>1.0600000000000023</v>
      </c>
      <c r="Z593">
        <f t="shared" si="324"/>
        <v>2.0930000000000035</v>
      </c>
      <c r="AA593">
        <f t="shared" si="325"/>
        <v>3.1530000000000058</v>
      </c>
      <c r="AB593">
        <f t="shared" si="326"/>
        <v>4.2659999999999911</v>
      </c>
      <c r="AC593">
        <f t="shared" si="327"/>
        <v>5.3020000000000067</v>
      </c>
      <c r="AD593">
        <f t="shared" si="328"/>
        <v>6.3569999999999993</v>
      </c>
      <c r="AE593">
        <f t="shared" si="329"/>
        <v>7.3900000000000006</v>
      </c>
      <c r="AF593">
        <f t="shared" si="330"/>
        <v>8.3549999999999898</v>
      </c>
      <c r="AG593">
        <f t="shared" si="331"/>
        <v>9.2480000000000047</v>
      </c>
      <c r="AH593">
        <v>9.9540000000000006</v>
      </c>
      <c r="AI593">
        <v>10.536</v>
      </c>
      <c r="AJ593">
        <v>11.061999999999999</v>
      </c>
      <c r="AK593">
        <v>11.587</v>
      </c>
      <c r="AL593">
        <v>12.256</v>
      </c>
      <c r="AM593">
        <v>12.815</v>
      </c>
      <c r="AN593">
        <v>13.287000000000001</v>
      </c>
      <c r="AO593">
        <v>13.785</v>
      </c>
      <c r="AP593">
        <v>14.218999999999999</v>
      </c>
      <c r="AQ593">
        <v>14.718999999999999</v>
      </c>
      <c r="AS593">
        <f t="shared" si="353"/>
        <v>471</v>
      </c>
      <c r="AT593">
        <f t="shared" si="353"/>
        <v>471</v>
      </c>
      <c r="AU593">
        <f t="shared" si="353"/>
        <v>471</v>
      </c>
      <c r="AV593" s="5">
        <f t="shared" si="332"/>
        <v>441.09187276532822</v>
      </c>
      <c r="AW593" s="5">
        <f t="shared" si="333"/>
        <v>414.56476426871455</v>
      </c>
      <c r="AX593" s="5">
        <f t="shared" si="334"/>
        <v>464.78341065012887</v>
      </c>
      <c r="AY593" s="5">
        <f t="shared" si="335"/>
        <v>406.05388047296361</v>
      </c>
      <c r="AZ593" s="5">
        <f t="shared" si="336"/>
        <v>412.43683002493435</v>
      </c>
      <c r="BA593" s="5">
        <f t="shared" si="337"/>
        <v>412.34670612682402</v>
      </c>
      <c r="BB593" s="5">
        <f t="shared" si="338"/>
        <v>381.45305236365607</v>
      </c>
      <c r="BC593" s="5">
        <f t="shared" si="339"/>
        <v>426.67433434473065</v>
      </c>
      <c r="BD593" s="5">
        <f t="shared" si="340"/>
        <v>490.83813371671965</v>
      </c>
      <c r="BE593" s="5">
        <f t="shared" si="341"/>
        <v>501.00480728013133</v>
      </c>
      <c r="BF593" s="5">
        <f t="shared" si="342"/>
        <v>581.30714134827451</v>
      </c>
      <c r="BG593" s="5">
        <f t="shared" si="343"/>
        <v>578.98176171585442</v>
      </c>
      <c r="BH593" s="5">
        <f t="shared" si="344"/>
        <v>566.07600814258001</v>
      </c>
      <c r="BI593" s="5">
        <f t="shared" si="345"/>
        <v>560.9798925125034</v>
      </c>
      <c r="BJ593" s="5">
        <f t="shared" si="346"/>
        <v>694.12937389143269</v>
      </c>
      <c r="BK593" s="5">
        <f t="shared" si="347"/>
        <v>775.9951205581242</v>
      </c>
      <c r="BL593" s="5">
        <f t="shared" si="348"/>
        <v>824.83028325023793</v>
      </c>
      <c r="BM593" s="5">
        <f t="shared" si="349"/>
        <v>879.3586498652661</v>
      </c>
      <c r="BN593" s="5">
        <f t="shared" si="350"/>
        <v>1010.5879428416858</v>
      </c>
      <c r="BO593" s="5">
        <f t="shared" si="351"/>
        <v>1147.988407407651</v>
      </c>
    </row>
    <row r="594" spans="1:67" x14ac:dyDescent="0.3">
      <c r="A594">
        <f t="shared" si="352"/>
        <v>590</v>
      </c>
      <c r="B594">
        <f t="shared" si="321"/>
        <v>471</v>
      </c>
      <c r="C594" s="5">
        <f>AU594*EXP('Capital Market Assumptions'!$B$22+'Capital Market Assumptions'!$B$23*'Random Draws'!B593)</f>
        <v>504.08709708911624</v>
      </c>
      <c r="D594" s="5">
        <f>AV594*EXP('Capital Market Assumptions'!$B$22+'Capital Market Assumptions'!$B$23*'Random Draws'!C593)</f>
        <v>511.96681995992037</v>
      </c>
      <c r="E594" s="5">
        <f>AW594*EXP('Capital Market Assumptions'!$B$22+'Capital Market Assumptions'!$B$23*'Random Draws'!D593)</f>
        <v>618.73835428087398</v>
      </c>
      <c r="F594" s="5">
        <f>AX594*EXP('Capital Market Assumptions'!$B$22+'Capital Market Assumptions'!$B$23*'Random Draws'!E593)</f>
        <v>751.5997716582807</v>
      </c>
      <c r="G594" s="5">
        <f>AY594*EXP('Capital Market Assumptions'!$B$22+'Capital Market Assumptions'!$B$23*'Random Draws'!F593)</f>
        <v>802.3944668997641</v>
      </c>
      <c r="H594" s="5">
        <f>AZ594*EXP('Capital Market Assumptions'!$B$22+'Capital Market Assumptions'!$B$23*'Random Draws'!G593)</f>
        <v>750.27881875845424</v>
      </c>
      <c r="I594" s="5">
        <f>BA594*EXP('Capital Market Assumptions'!$B$22+'Capital Market Assumptions'!$B$23*'Random Draws'!H593)</f>
        <v>956.69074752627751</v>
      </c>
      <c r="J594" s="5">
        <f>BB594*EXP('Capital Market Assumptions'!$B$22+'Capital Market Assumptions'!$B$23*'Random Draws'!I593)</f>
        <v>1001.1253745179077</v>
      </c>
      <c r="K594" s="5">
        <f>BC594*EXP('Capital Market Assumptions'!$B$22+'Capital Market Assumptions'!$B$23*'Random Draws'!J593)</f>
        <v>1014.2588313708976</v>
      </c>
      <c r="L594" s="5">
        <f>BD594*EXP('Capital Market Assumptions'!$B$22+'Capital Market Assumptions'!$B$23*'Random Draws'!K593)</f>
        <v>992.51235808480487</v>
      </c>
      <c r="M594" s="5">
        <f>BE594*EXP('Capital Market Assumptions'!$B$22+'Capital Market Assumptions'!$B$23*'Random Draws'!L593)</f>
        <v>1130.2272678340935</v>
      </c>
      <c r="N594" s="5">
        <f>BF594*EXP('Capital Market Assumptions'!$B$22+'Capital Market Assumptions'!$B$23*'Random Draws'!M593)</f>
        <v>1172.2349509472169</v>
      </c>
      <c r="O594" s="5">
        <f>BG594*EXP('Capital Market Assumptions'!$B$22+'Capital Market Assumptions'!$B$23*'Random Draws'!N593)</f>
        <v>1119.517627467797</v>
      </c>
      <c r="P594" s="5">
        <f>BH594*EXP('Capital Market Assumptions'!$B$22+'Capital Market Assumptions'!$B$23*'Random Draws'!O593)</f>
        <v>1288.7733563660918</v>
      </c>
      <c r="Q594" s="5">
        <f>BI594*EXP('Capital Market Assumptions'!$B$22+'Capital Market Assumptions'!$B$23*'Random Draws'!P593)</f>
        <v>1214.720608242701</v>
      </c>
      <c r="R594" s="5">
        <f>BJ594*EXP('Capital Market Assumptions'!$B$22+'Capital Market Assumptions'!$B$23*'Random Draws'!Q593)</f>
        <v>1305.040357433983</v>
      </c>
      <c r="S594" s="5">
        <f>BK594*EXP('Capital Market Assumptions'!$B$22+'Capital Market Assumptions'!$B$23*'Random Draws'!R593)</f>
        <v>1541.5463597606379</v>
      </c>
      <c r="T594" s="5">
        <f>BL594*EXP('Capital Market Assumptions'!$B$22+'Capital Market Assumptions'!$B$23*'Random Draws'!S593)</f>
        <v>1523.7346145638121</v>
      </c>
      <c r="U594" s="5">
        <f>BM594*EXP('Capital Market Assumptions'!$B$22+'Capital Market Assumptions'!$B$23*'Random Draws'!T593)</f>
        <v>1732.8607667942197</v>
      </c>
      <c r="V594" s="5">
        <f>BN594*EXP('Capital Market Assumptions'!$B$22+'Capital Market Assumptions'!$B$23*'Random Draws'!U593)</f>
        <v>1914.2694247015356</v>
      </c>
      <c r="X594">
        <f t="shared" si="322"/>
        <v>4.2999999999999261E-2</v>
      </c>
      <c r="Y594">
        <f t="shared" si="323"/>
        <v>1.0600000000000023</v>
      </c>
      <c r="Z594">
        <f t="shared" si="324"/>
        <v>2.0930000000000035</v>
      </c>
      <c r="AA594">
        <f t="shared" si="325"/>
        <v>3.1530000000000058</v>
      </c>
      <c r="AB594">
        <f t="shared" si="326"/>
        <v>4.2659999999999911</v>
      </c>
      <c r="AC594">
        <f t="shared" si="327"/>
        <v>5.3020000000000067</v>
      </c>
      <c r="AD594">
        <f t="shared" si="328"/>
        <v>6.3569999999999993</v>
      </c>
      <c r="AE594">
        <f t="shared" si="329"/>
        <v>7.3900000000000006</v>
      </c>
      <c r="AF594">
        <f t="shared" si="330"/>
        <v>8.3549999999999898</v>
      </c>
      <c r="AG594">
        <f t="shared" si="331"/>
        <v>9.2480000000000047</v>
      </c>
      <c r="AH594">
        <v>9.9540000000000006</v>
      </c>
      <c r="AI594">
        <v>10.536</v>
      </c>
      <c r="AJ594">
        <v>11.061999999999999</v>
      </c>
      <c r="AK594">
        <v>11.587</v>
      </c>
      <c r="AL594">
        <v>12.256</v>
      </c>
      <c r="AM594">
        <v>12.815</v>
      </c>
      <c r="AN594">
        <v>13.287000000000001</v>
      </c>
      <c r="AO594">
        <v>13.785</v>
      </c>
      <c r="AP594">
        <v>14.218999999999999</v>
      </c>
      <c r="AQ594">
        <v>14.718999999999999</v>
      </c>
      <c r="AS594">
        <f t="shared" si="353"/>
        <v>471</v>
      </c>
      <c r="AT594">
        <f t="shared" si="353"/>
        <v>471</v>
      </c>
      <c r="AU594">
        <f t="shared" si="353"/>
        <v>471</v>
      </c>
      <c r="AV594" s="5">
        <f t="shared" si="332"/>
        <v>504.04409708911624</v>
      </c>
      <c r="AW594" s="5">
        <f t="shared" si="333"/>
        <v>510.90681995992037</v>
      </c>
      <c r="AX594" s="5">
        <f t="shared" si="334"/>
        <v>616.64535428087402</v>
      </c>
      <c r="AY594" s="5">
        <f t="shared" si="335"/>
        <v>748.44677165828068</v>
      </c>
      <c r="AZ594" s="5">
        <f t="shared" si="336"/>
        <v>798.12846689976413</v>
      </c>
      <c r="BA594" s="5">
        <f t="shared" si="337"/>
        <v>744.97681875845421</v>
      </c>
      <c r="BB594" s="5">
        <f t="shared" si="338"/>
        <v>950.33374752627753</v>
      </c>
      <c r="BC594" s="5">
        <f t="shared" si="339"/>
        <v>993.73537451790776</v>
      </c>
      <c r="BD594" s="5">
        <f t="shared" si="340"/>
        <v>1005.9038313708976</v>
      </c>
      <c r="BE594" s="5">
        <f t="shared" si="341"/>
        <v>983.26435808480483</v>
      </c>
      <c r="BF594" s="5">
        <f t="shared" si="342"/>
        <v>1120.2732678340935</v>
      </c>
      <c r="BG594" s="5">
        <f t="shared" si="343"/>
        <v>1161.6989509472169</v>
      </c>
      <c r="BH594" s="5">
        <f t="shared" si="344"/>
        <v>1108.4556274677971</v>
      </c>
      <c r="BI594" s="5">
        <f t="shared" si="345"/>
        <v>1277.1863563660918</v>
      </c>
      <c r="BJ594" s="5">
        <f t="shared" si="346"/>
        <v>1202.4646082427009</v>
      </c>
      <c r="BK594" s="5">
        <f t="shared" si="347"/>
        <v>1292.2253574339829</v>
      </c>
      <c r="BL594" s="5">
        <f t="shared" si="348"/>
        <v>1528.2593597606378</v>
      </c>
      <c r="BM594" s="5">
        <f t="shared" si="349"/>
        <v>1509.949614563812</v>
      </c>
      <c r="BN594" s="5">
        <f t="shared" si="350"/>
        <v>1718.6417667942196</v>
      </c>
      <c r="BO594" s="5">
        <f t="shared" si="351"/>
        <v>1899.5504247015356</v>
      </c>
    </row>
    <row r="595" spans="1:67" x14ac:dyDescent="0.3">
      <c r="A595">
        <f t="shared" si="352"/>
        <v>591</v>
      </c>
      <c r="B595">
        <f t="shared" si="321"/>
        <v>471</v>
      </c>
      <c r="C595" s="5">
        <f>AU595*EXP('Capital Market Assumptions'!$B$22+'Capital Market Assumptions'!$B$23*'Random Draws'!B594)</f>
        <v>465.70936082961788</v>
      </c>
      <c r="D595" s="5">
        <f>AV595*EXP('Capital Market Assumptions'!$B$22+'Capital Market Assumptions'!$B$23*'Random Draws'!C594)</f>
        <v>516.31225451398404</v>
      </c>
      <c r="E595" s="5">
        <f>AW595*EXP('Capital Market Assumptions'!$B$22+'Capital Market Assumptions'!$B$23*'Random Draws'!D594)</f>
        <v>671.63473251255925</v>
      </c>
      <c r="F595" s="5">
        <f>AX595*EXP('Capital Market Assumptions'!$B$22+'Capital Market Assumptions'!$B$23*'Random Draws'!E594)</f>
        <v>702.15207246936234</v>
      </c>
      <c r="G595" s="5">
        <f>AY595*EXP('Capital Market Assumptions'!$B$22+'Capital Market Assumptions'!$B$23*'Random Draws'!F594)</f>
        <v>648.2330346409525</v>
      </c>
      <c r="H595" s="5">
        <f>AZ595*EXP('Capital Market Assumptions'!$B$22+'Capital Market Assumptions'!$B$23*'Random Draws'!G594)</f>
        <v>742.11297544614945</v>
      </c>
      <c r="I595" s="5">
        <f>BA595*EXP('Capital Market Assumptions'!$B$22+'Capital Market Assumptions'!$B$23*'Random Draws'!H594)</f>
        <v>765.10718350155935</v>
      </c>
      <c r="J595" s="5">
        <f>BB595*EXP('Capital Market Assumptions'!$B$22+'Capital Market Assumptions'!$B$23*'Random Draws'!I594)</f>
        <v>740.58007832846829</v>
      </c>
      <c r="K595" s="5">
        <f>BC595*EXP('Capital Market Assumptions'!$B$22+'Capital Market Assumptions'!$B$23*'Random Draws'!J594)</f>
        <v>888.40691499537149</v>
      </c>
      <c r="L595" s="5">
        <f>BD595*EXP('Capital Market Assumptions'!$B$22+'Capital Market Assumptions'!$B$23*'Random Draws'!K594)</f>
        <v>860.85885391217744</v>
      </c>
      <c r="M595" s="5">
        <f>BE595*EXP('Capital Market Assumptions'!$B$22+'Capital Market Assumptions'!$B$23*'Random Draws'!L594)</f>
        <v>875.20274824930925</v>
      </c>
      <c r="N595" s="5">
        <f>BF595*EXP('Capital Market Assumptions'!$B$22+'Capital Market Assumptions'!$B$23*'Random Draws'!M594)</f>
        <v>872.57624812549625</v>
      </c>
      <c r="O595" s="5">
        <f>BG595*EXP('Capital Market Assumptions'!$B$22+'Capital Market Assumptions'!$B$23*'Random Draws'!N594)</f>
        <v>913.76580459464537</v>
      </c>
      <c r="P595" s="5">
        <f>BH595*EXP('Capital Market Assumptions'!$B$22+'Capital Market Assumptions'!$B$23*'Random Draws'!O594)</f>
        <v>934.20726042508363</v>
      </c>
      <c r="Q595" s="5">
        <f>BI595*EXP('Capital Market Assumptions'!$B$22+'Capital Market Assumptions'!$B$23*'Random Draws'!P594)</f>
        <v>950.77793814430254</v>
      </c>
      <c r="R595" s="5">
        <f>BJ595*EXP('Capital Market Assumptions'!$B$22+'Capital Market Assumptions'!$B$23*'Random Draws'!Q594)</f>
        <v>1203.7589846990043</v>
      </c>
      <c r="S595" s="5">
        <f>BK595*EXP('Capital Market Assumptions'!$B$22+'Capital Market Assumptions'!$B$23*'Random Draws'!R594)</f>
        <v>1493.5620643347677</v>
      </c>
      <c r="T595" s="5">
        <f>BL595*EXP('Capital Market Assumptions'!$B$22+'Capital Market Assumptions'!$B$23*'Random Draws'!S594)</f>
        <v>1543.3829266449104</v>
      </c>
      <c r="U595" s="5">
        <f>BM595*EXP('Capital Market Assumptions'!$B$22+'Capital Market Assumptions'!$B$23*'Random Draws'!T594)</f>
        <v>1699.327664183771</v>
      </c>
      <c r="V595" s="5">
        <f>BN595*EXP('Capital Market Assumptions'!$B$22+'Capital Market Assumptions'!$B$23*'Random Draws'!U594)</f>
        <v>1691.0110089931695</v>
      </c>
      <c r="X595">
        <f t="shared" si="322"/>
        <v>4.2999999999999261E-2</v>
      </c>
      <c r="Y595">
        <f t="shared" si="323"/>
        <v>1.0600000000000023</v>
      </c>
      <c r="Z595">
        <f t="shared" si="324"/>
        <v>2.0930000000000035</v>
      </c>
      <c r="AA595">
        <f t="shared" si="325"/>
        <v>3.1530000000000058</v>
      </c>
      <c r="AB595">
        <f t="shared" si="326"/>
        <v>4.2659999999999911</v>
      </c>
      <c r="AC595">
        <f t="shared" si="327"/>
        <v>5.3020000000000067</v>
      </c>
      <c r="AD595">
        <f t="shared" si="328"/>
        <v>6.3569999999999993</v>
      </c>
      <c r="AE595">
        <f t="shared" si="329"/>
        <v>7.3900000000000006</v>
      </c>
      <c r="AF595">
        <f t="shared" si="330"/>
        <v>8.3549999999999898</v>
      </c>
      <c r="AG595">
        <f t="shared" si="331"/>
        <v>9.2480000000000047</v>
      </c>
      <c r="AH595">
        <v>9.9540000000000006</v>
      </c>
      <c r="AI595">
        <v>10.536</v>
      </c>
      <c r="AJ595">
        <v>11.061999999999999</v>
      </c>
      <c r="AK595">
        <v>11.587</v>
      </c>
      <c r="AL595">
        <v>12.256</v>
      </c>
      <c r="AM595">
        <v>12.815</v>
      </c>
      <c r="AN595">
        <v>13.287000000000001</v>
      </c>
      <c r="AO595">
        <v>13.785</v>
      </c>
      <c r="AP595">
        <v>14.218999999999999</v>
      </c>
      <c r="AQ595">
        <v>14.718999999999999</v>
      </c>
      <c r="AS595">
        <f t="shared" si="353"/>
        <v>471</v>
      </c>
      <c r="AT595">
        <f t="shared" si="353"/>
        <v>471</v>
      </c>
      <c r="AU595">
        <f t="shared" si="353"/>
        <v>471</v>
      </c>
      <c r="AV595" s="5">
        <f t="shared" si="332"/>
        <v>465.66636082961787</v>
      </c>
      <c r="AW595" s="5">
        <f t="shared" si="333"/>
        <v>515.2522545139841</v>
      </c>
      <c r="AX595" s="5">
        <f t="shared" si="334"/>
        <v>669.54173251255929</v>
      </c>
      <c r="AY595" s="5">
        <f t="shared" si="335"/>
        <v>698.99907246936232</v>
      </c>
      <c r="AZ595" s="5">
        <f t="shared" si="336"/>
        <v>643.96703464095253</v>
      </c>
      <c r="BA595" s="5">
        <f t="shared" si="337"/>
        <v>736.81097544614943</v>
      </c>
      <c r="BB595" s="5">
        <f t="shared" si="338"/>
        <v>758.75018350155938</v>
      </c>
      <c r="BC595" s="5">
        <f t="shared" si="339"/>
        <v>733.1900783284683</v>
      </c>
      <c r="BD595" s="5">
        <f t="shared" si="340"/>
        <v>880.05191499537148</v>
      </c>
      <c r="BE595" s="5">
        <f t="shared" si="341"/>
        <v>851.61085391217739</v>
      </c>
      <c r="BF595" s="5">
        <f t="shared" si="342"/>
        <v>865.2487482493093</v>
      </c>
      <c r="BG595" s="5">
        <f t="shared" si="343"/>
        <v>862.0402481254963</v>
      </c>
      <c r="BH595" s="5">
        <f t="shared" si="344"/>
        <v>902.70380459464536</v>
      </c>
      <c r="BI595" s="5">
        <f t="shared" si="345"/>
        <v>922.62026042508364</v>
      </c>
      <c r="BJ595" s="5">
        <f t="shared" si="346"/>
        <v>938.52193814430257</v>
      </c>
      <c r="BK595" s="5">
        <f t="shared" si="347"/>
        <v>1190.9439846990042</v>
      </c>
      <c r="BL595" s="5">
        <f t="shared" si="348"/>
        <v>1480.2750643347676</v>
      </c>
      <c r="BM595" s="5">
        <f t="shared" si="349"/>
        <v>1529.5979266449103</v>
      </c>
      <c r="BN595" s="5">
        <f t="shared" si="350"/>
        <v>1685.108664183771</v>
      </c>
      <c r="BO595" s="5">
        <f t="shared" si="351"/>
        <v>1676.2920089931695</v>
      </c>
    </row>
    <row r="596" spans="1:67" x14ac:dyDescent="0.3">
      <c r="A596">
        <f t="shared" si="352"/>
        <v>592</v>
      </c>
      <c r="B596">
        <f t="shared" si="321"/>
        <v>471</v>
      </c>
      <c r="C596" s="5">
        <f>AU596*EXP('Capital Market Assumptions'!$B$22+'Capital Market Assumptions'!$B$23*'Random Draws'!B595)</f>
        <v>466.96391538743768</v>
      </c>
      <c r="D596" s="5">
        <f>AV596*EXP('Capital Market Assumptions'!$B$22+'Capital Market Assumptions'!$B$23*'Random Draws'!C595)</f>
        <v>489.06089609790865</v>
      </c>
      <c r="E596" s="5">
        <f>AW596*EXP('Capital Market Assumptions'!$B$22+'Capital Market Assumptions'!$B$23*'Random Draws'!D595)</f>
        <v>393.48618887359487</v>
      </c>
      <c r="F596" s="5">
        <f>AX596*EXP('Capital Market Assumptions'!$B$22+'Capital Market Assumptions'!$B$23*'Random Draws'!E595)</f>
        <v>411.04277365234998</v>
      </c>
      <c r="G596" s="5">
        <f>AY596*EXP('Capital Market Assumptions'!$B$22+'Capital Market Assumptions'!$B$23*'Random Draws'!F595)</f>
        <v>425.55065926792116</v>
      </c>
      <c r="H596" s="5">
        <f>AZ596*EXP('Capital Market Assumptions'!$B$22+'Capital Market Assumptions'!$B$23*'Random Draws'!G595)</f>
        <v>463.50700580568736</v>
      </c>
      <c r="I596" s="5">
        <f>BA596*EXP('Capital Market Assumptions'!$B$22+'Capital Market Assumptions'!$B$23*'Random Draws'!H595)</f>
        <v>504.04943313244723</v>
      </c>
      <c r="J596" s="5">
        <f>BB596*EXP('Capital Market Assumptions'!$B$22+'Capital Market Assumptions'!$B$23*'Random Draws'!I595)</f>
        <v>523.60204589003877</v>
      </c>
      <c r="K596" s="5">
        <f>BC596*EXP('Capital Market Assumptions'!$B$22+'Capital Market Assumptions'!$B$23*'Random Draws'!J595)</f>
        <v>625.72227824047707</v>
      </c>
      <c r="L596" s="5">
        <f>BD596*EXP('Capital Market Assumptions'!$B$22+'Capital Market Assumptions'!$B$23*'Random Draws'!K595)</f>
        <v>702.85301801286539</v>
      </c>
      <c r="M596" s="5">
        <f>BE596*EXP('Capital Market Assumptions'!$B$22+'Capital Market Assumptions'!$B$23*'Random Draws'!L595)</f>
        <v>668.86222477599847</v>
      </c>
      <c r="N596" s="5">
        <f>BF596*EXP('Capital Market Assumptions'!$B$22+'Capital Market Assumptions'!$B$23*'Random Draws'!M595)</f>
        <v>654.01543527201068</v>
      </c>
      <c r="O596" s="5">
        <f>BG596*EXP('Capital Market Assumptions'!$B$22+'Capital Market Assumptions'!$B$23*'Random Draws'!N595)</f>
        <v>775.54200652349607</v>
      </c>
      <c r="P596" s="5">
        <f>BH596*EXP('Capital Market Assumptions'!$B$22+'Capital Market Assumptions'!$B$23*'Random Draws'!O595)</f>
        <v>984.48587782799518</v>
      </c>
      <c r="Q596" s="5">
        <f>BI596*EXP('Capital Market Assumptions'!$B$22+'Capital Market Assumptions'!$B$23*'Random Draws'!P595)</f>
        <v>1061.6983402913779</v>
      </c>
      <c r="R596" s="5">
        <f>BJ596*EXP('Capital Market Assumptions'!$B$22+'Capital Market Assumptions'!$B$23*'Random Draws'!Q595)</f>
        <v>1199.1742615313215</v>
      </c>
      <c r="S596" s="5">
        <f>BK596*EXP('Capital Market Assumptions'!$B$22+'Capital Market Assumptions'!$B$23*'Random Draws'!R595)</f>
        <v>1273.3428202054886</v>
      </c>
      <c r="T596" s="5">
        <f>BL596*EXP('Capital Market Assumptions'!$B$22+'Capital Market Assumptions'!$B$23*'Random Draws'!S595)</f>
        <v>1160.9421527835661</v>
      </c>
      <c r="U596" s="5">
        <f>BM596*EXP('Capital Market Assumptions'!$B$22+'Capital Market Assumptions'!$B$23*'Random Draws'!T595)</f>
        <v>1585.9432523327619</v>
      </c>
      <c r="V596" s="5">
        <f>BN596*EXP('Capital Market Assumptions'!$B$22+'Capital Market Assumptions'!$B$23*'Random Draws'!U595)</f>
        <v>1688.9462621210844</v>
      </c>
      <c r="X596">
        <f t="shared" si="322"/>
        <v>4.2999999999999261E-2</v>
      </c>
      <c r="Y596">
        <f t="shared" si="323"/>
        <v>1.0600000000000023</v>
      </c>
      <c r="Z596">
        <f t="shared" si="324"/>
        <v>2.0930000000000035</v>
      </c>
      <c r="AA596">
        <f t="shared" si="325"/>
        <v>3.1530000000000058</v>
      </c>
      <c r="AB596">
        <f t="shared" si="326"/>
        <v>4.2659999999999911</v>
      </c>
      <c r="AC596">
        <f t="shared" si="327"/>
        <v>5.3020000000000067</v>
      </c>
      <c r="AD596">
        <f t="shared" si="328"/>
        <v>6.3569999999999993</v>
      </c>
      <c r="AE596">
        <f t="shared" si="329"/>
        <v>7.3900000000000006</v>
      </c>
      <c r="AF596">
        <f t="shared" si="330"/>
        <v>8.3549999999999898</v>
      </c>
      <c r="AG596">
        <f t="shared" si="331"/>
        <v>9.2480000000000047</v>
      </c>
      <c r="AH596">
        <v>9.9540000000000006</v>
      </c>
      <c r="AI596">
        <v>10.536</v>
      </c>
      <c r="AJ596">
        <v>11.061999999999999</v>
      </c>
      <c r="AK596">
        <v>11.587</v>
      </c>
      <c r="AL596">
        <v>12.256</v>
      </c>
      <c r="AM596">
        <v>12.815</v>
      </c>
      <c r="AN596">
        <v>13.287000000000001</v>
      </c>
      <c r="AO596">
        <v>13.785</v>
      </c>
      <c r="AP596">
        <v>14.218999999999999</v>
      </c>
      <c r="AQ596">
        <v>14.718999999999999</v>
      </c>
      <c r="AS596">
        <f t="shared" si="353"/>
        <v>471</v>
      </c>
      <c r="AT596">
        <f t="shared" si="353"/>
        <v>471</v>
      </c>
      <c r="AU596">
        <f t="shared" si="353"/>
        <v>471</v>
      </c>
      <c r="AV596" s="5">
        <f t="shared" si="332"/>
        <v>466.92091538743767</v>
      </c>
      <c r="AW596" s="5">
        <f t="shared" si="333"/>
        <v>488.00089609790865</v>
      </c>
      <c r="AX596" s="5">
        <f t="shared" si="334"/>
        <v>391.39318887359485</v>
      </c>
      <c r="AY596" s="5">
        <f t="shared" si="335"/>
        <v>407.88977365234996</v>
      </c>
      <c r="AZ596" s="5">
        <f t="shared" si="336"/>
        <v>421.28465926792114</v>
      </c>
      <c r="BA596" s="5">
        <f t="shared" si="337"/>
        <v>458.20500580568734</v>
      </c>
      <c r="BB596" s="5">
        <f t="shared" si="338"/>
        <v>497.69243313244726</v>
      </c>
      <c r="BC596" s="5">
        <f t="shared" si="339"/>
        <v>516.21204589003878</v>
      </c>
      <c r="BD596" s="5">
        <f t="shared" si="340"/>
        <v>617.36727824047705</v>
      </c>
      <c r="BE596" s="5">
        <f t="shared" si="341"/>
        <v>693.60501801286534</v>
      </c>
      <c r="BF596" s="5">
        <f t="shared" si="342"/>
        <v>658.90822477599852</v>
      </c>
      <c r="BG596" s="5">
        <f t="shared" si="343"/>
        <v>643.47943527201073</v>
      </c>
      <c r="BH596" s="5">
        <f t="shared" si="344"/>
        <v>764.48000652349606</v>
      </c>
      <c r="BI596" s="5">
        <f t="shared" si="345"/>
        <v>972.89887782799519</v>
      </c>
      <c r="BJ596" s="5">
        <f t="shared" si="346"/>
        <v>1049.4423402913778</v>
      </c>
      <c r="BK596" s="5">
        <f t="shared" si="347"/>
        <v>1186.3592615313214</v>
      </c>
      <c r="BL596" s="5">
        <f t="shared" si="348"/>
        <v>1260.0558202054885</v>
      </c>
      <c r="BM596" s="5">
        <f t="shared" si="349"/>
        <v>1147.1571527835661</v>
      </c>
      <c r="BN596" s="5">
        <f t="shared" si="350"/>
        <v>1571.7242523327618</v>
      </c>
      <c r="BO596" s="5">
        <f t="shared" si="351"/>
        <v>1674.2272621210843</v>
      </c>
    </row>
    <row r="597" spans="1:67" x14ac:dyDescent="0.3">
      <c r="A597">
        <f t="shared" si="352"/>
        <v>593</v>
      </c>
      <c r="B597">
        <f t="shared" si="321"/>
        <v>471</v>
      </c>
      <c r="C597" s="5">
        <f>AU597*EXP('Capital Market Assumptions'!$B$22+'Capital Market Assumptions'!$B$23*'Random Draws'!B596)</f>
        <v>558.04935804088916</v>
      </c>
      <c r="D597" s="5">
        <f>AV597*EXP('Capital Market Assumptions'!$B$22+'Capital Market Assumptions'!$B$23*'Random Draws'!C596)</f>
        <v>720.06680336610827</v>
      </c>
      <c r="E597" s="5">
        <f>AW597*EXP('Capital Market Assumptions'!$B$22+'Capital Market Assumptions'!$B$23*'Random Draws'!D596)</f>
        <v>895.37660502324582</v>
      </c>
      <c r="F597" s="5">
        <f>AX597*EXP('Capital Market Assumptions'!$B$22+'Capital Market Assumptions'!$B$23*'Random Draws'!E596)</f>
        <v>813.38895296210978</v>
      </c>
      <c r="G597" s="5">
        <f>AY597*EXP('Capital Market Assumptions'!$B$22+'Capital Market Assumptions'!$B$23*'Random Draws'!F596)</f>
        <v>789.57865664975691</v>
      </c>
      <c r="H597" s="5">
        <f>AZ597*EXP('Capital Market Assumptions'!$B$22+'Capital Market Assumptions'!$B$23*'Random Draws'!G596)</f>
        <v>758.5639920274599</v>
      </c>
      <c r="I597" s="5">
        <f>BA597*EXP('Capital Market Assumptions'!$B$22+'Capital Market Assumptions'!$B$23*'Random Draws'!H596)</f>
        <v>712.07387190484428</v>
      </c>
      <c r="J597" s="5">
        <f>BB597*EXP('Capital Market Assumptions'!$B$22+'Capital Market Assumptions'!$B$23*'Random Draws'!I596)</f>
        <v>814.9742385546823</v>
      </c>
      <c r="K597" s="5">
        <f>BC597*EXP('Capital Market Assumptions'!$B$22+'Capital Market Assumptions'!$B$23*'Random Draws'!J596)</f>
        <v>834.66558047183423</v>
      </c>
      <c r="L597" s="5">
        <f>BD597*EXP('Capital Market Assumptions'!$B$22+'Capital Market Assumptions'!$B$23*'Random Draws'!K596)</f>
        <v>909.29112742465645</v>
      </c>
      <c r="M597" s="5">
        <f>BE597*EXP('Capital Market Assumptions'!$B$22+'Capital Market Assumptions'!$B$23*'Random Draws'!L596)</f>
        <v>1009.816558133264</v>
      </c>
      <c r="N597" s="5">
        <f>BF597*EXP('Capital Market Assumptions'!$B$22+'Capital Market Assumptions'!$B$23*'Random Draws'!M596)</f>
        <v>1077.8404770866132</v>
      </c>
      <c r="O597" s="5">
        <f>BG597*EXP('Capital Market Assumptions'!$B$22+'Capital Market Assumptions'!$B$23*'Random Draws'!N596)</f>
        <v>1115.0882791212305</v>
      </c>
      <c r="P597" s="5">
        <f>BH597*EXP('Capital Market Assumptions'!$B$22+'Capital Market Assumptions'!$B$23*'Random Draws'!O596)</f>
        <v>1084.8201103062465</v>
      </c>
      <c r="Q597" s="5">
        <f>BI597*EXP('Capital Market Assumptions'!$B$22+'Capital Market Assumptions'!$B$23*'Random Draws'!P596)</f>
        <v>1067.0087222043737</v>
      </c>
      <c r="R597" s="5">
        <f>BJ597*EXP('Capital Market Assumptions'!$B$22+'Capital Market Assumptions'!$B$23*'Random Draws'!Q596)</f>
        <v>1305.4700884940933</v>
      </c>
      <c r="S597" s="5">
        <f>BK597*EXP('Capital Market Assumptions'!$B$22+'Capital Market Assumptions'!$B$23*'Random Draws'!R596)</f>
        <v>1557.1617322607754</v>
      </c>
      <c r="T597" s="5">
        <f>BL597*EXP('Capital Market Assumptions'!$B$22+'Capital Market Assumptions'!$B$23*'Random Draws'!S596)</f>
        <v>1744.955349921222</v>
      </c>
      <c r="U597" s="5">
        <f>BM597*EXP('Capital Market Assumptions'!$B$22+'Capital Market Assumptions'!$B$23*'Random Draws'!T596)</f>
        <v>2007.2323036453133</v>
      </c>
      <c r="V597" s="5">
        <f>BN597*EXP('Capital Market Assumptions'!$B$22+'Capital Market Assumptions'!$B$23*'Random Draws'!U596)</f>
        <v>2582.8304185504339</v>
      </c>
      <c r="X597">
        <f t="shared" si="322"/>
        <v>4.2999999999999261E-2</v>
      </c>
      <c r="Y597">
        <f t="shared" si="323"/>
        <v>1.0600000000000023</v>
      </c>
      <c r="Z597">
        <f t="shared" si="324"/>
        <v>2.0930000000000035</v>
      </c>
      <c r="AA597">
        <f t="shared" si="325"/>
        <v>3.1530000000000058</v>
      </c>
      <c r="AB597">
        <f t="shared" si="326"/>
        <v>4.2659999999999911</v>
      </c>
      <c r="AC597">
        <f t="shared" si="327"/>
        <v>5.3020000000000067</v>
      </c>
      <c r="AD597">
        <f t="shared" si="328"/>
        <v>6.3569999999999993</v>
      </c>
      <c r="AE597">
        <f t="shared" si="329"/>
        <v>7.3900000000000006</v>
      </c>
      <c r="AF597">
        <f t="shared" si="330"/>
        <v>8.3549999999999898</v>
      </c>
      <c r="AG597">
        <f t="shared" si="331"/>
        <v>9.2480000000000047</v>
      </c>
      <c r="AH597">
        <v>9.9540000000000006</v>
      </c>
      <c r="AI597">
        <v>10.536</v>
      </c>
      <c r="AJ597">
        <v>11.061999999999999</v>
      </c>
      <c r="AK597">
        <v>11.587</v>
      </c>
      <c r="AL597">
        <v>12.256</v>
      </c>
      <c r="AM597">
        <v>12.815</v>
      </c>
      <c r="AN597">
        <v>13.287000000000001</v>
      </c>
      <c r="AO597">
        <v>13.785</v>
      </c>
      <c r="AP597">
        <v>14.218999999999999</v>
      </c>
      <c r="AQ597">
        <v>14.718999999999999</v>
      </c>
      <c r="AS597">
        <f t="shared" si="353"/>
        <v>471</v>
      </c>
      <c r="AT597">
        <f t="shared" si="353"/>
        <v>471</v>
      </c>
      <c r="AU597">
        <f t="shared" si="353"/>
        <v>471</v>
      </c>
      <c r="AV597" s="5">
        <f t="shared" si="332"/>
        <v>558.00635804088915</v>
      </c>
      <c r="AW597" s="5">
        <f t="shared" si="333"/>
        <v>719.00680336610822</v>
      </c>
      <c r="AX597" s="5">
        <f t="shared" si="334"/>
        <v>893.28360502324585</v>
      </c>
      <c r="AY597" s="5">
        <f t="shared" si="335"/>
        <v>810.23595296210976</v>
      </c>
      <c r="AZ597" s="5">
        <f t="shared" si="336"/>
        <v>785.31265664975695</v>
      </c>
      <c r="BA597" s="5">
        <f t="shared" si="337"/>
        <v>753.26199202745988</v>
      </c>
      <c r="BB597" s="5">
        <f t="shared" si="338"/>
        <v>705.71687190484431</v>
      </c>
      <c r="BC597" s="5">
        <f t="shared" si="339"/>
        <v>807.58423855468232</v>
      </c>
      <c r="BD597" s="5">
        <f t="shared" si="340"/>
        <v>826.31058047183421</v>
      </c>
      <c r="BE597" s="5">
        <f t="shared" si="341"/>
        <v>900.0431274246564</v>
      </c>
      <c r="BF597" s="5">
        <f t="shared" si="342"/>
        <v>999.86255813326409</v>
      </c>
      <c r="BG597" s="5">
        <f t="shared" si="343"/>
        <v>1067.3044770866131</v>
      </c>
      <c r="BH597" s="5">
        <f t="shared" si="344"/>
        <v>1104.0262791212306</v>
      </c>
      <c r="BI597" s="5">
        <f t="shared" si="345"/>
        <v>1073.2331103062465</v>
      </c>
      <c r="BJ597" s="5">
        <f t="shared" si="346"/>
        <v>1054.7527222043736</v>
      </c>
      <c r="BK597" s="5">
        <f t="shared" si="347"/>
        <v>1292.6550884940932</v>
      </c>
      <c r="BL597" s="5">
        <f t="shared" si="348"/>
        <v>1543.8747322607753</v>
      </c>
      <c r="BM597" s="5">
        <f t="shared" si="349"/>
        <v>1731.1703499212219</v>
      </c>
      <c r="BN597" s="5">
        <f t="shared" si="350"/>
        <v>1993.0133036453133</v>
      </c>
      <c r="BO597" s="5">
        <f t="shared" si="351"/>
        <v>2568.1114185504339</v>
      </c>
    </row>
    <row r="598" spans="1:67" x14ac:dyDescent="0.3">
      <c r="A598">
        <f t="shared" si="352"/>
        <v>594</v>
      </c>
      <c r="B598">
        <f t="shared" si="321"/>
        <v>471</v>
      </c>
      <c r="C598" s="5">
        <f>AU598*EXP('Capital Market Assumptions'!$B$22+'Capital Market Assumptions'!$B$23*'Random Draws'!B597)</f>
        <v>511.35300365188203</v>
      </c>
      <c r="D598" s="5">
        <f>AV598*EXP('Capital Market Assumptions'!$B$22+'Capital Market Assumptions'!$B$23*'Random Draws'!C597)</f>
        <v>785.47971981854778</v>
      </c>
      <c r="E598" s="5">
        <f>AW598*EXP('Capital Market Assumptions'!$B$22+'Capital Market Assumptions'!$B$23*'Random Draws'!D597)</f>
        <v>772.96007024777987</v>
      </c>
      <c r="F598" s="5">
        <f>AX598*EXP('Capital Market Assumptions'!$B$22+'Capital Market Assumptions'!$B$23*'Random Draws'!E597)</f>
        <v>697.2599071881275</v>
      </c>
      <c r="G598" s="5">
        <f>AY598*EXP('Capital Market Assumptions'!$B$22+'Capital Market Assumptions'!$B$23*'Random Draws'!F597)</f>
        <v>642.40263073222116</v>
      </c>
      <c r="H598" s="5">
        <f>AZ598*EXP('Capital Market Assumptions'!$B$22+'Capital Market Assumptions'!$B$23*'Random Draws'!G597)</f>
        <v>716.81321386289619</v>
      </c>
      <c r="I598" s="5">
        <f>BA598*EXP('Capital Market Assumptions'!$B$22+'Capital Market Assumptions'!$B$23*'Random Draws'!H597)</f>
        <v>729.2599902339341</v>
      </c>
      <c r="J598" s="5">
        <f>BB598*EXP('Capital Market Assumptions'!$B$22+'Capital Market Assumptions'!$B$23*'Random Draws'!I597)</f>
        <v>584.93976010076426</v>
      </c>
      <c r="K598" s="5">
        <f>BC598*EXP('Capital Market Assumptions'!$B$22+'Capital Market Assumptions'!$B$23*'Random Draws'!J597)</f>
        <v>744.75014956648079</v>
      </c>
      <c r="L598" s="5">
        <f>BD598*EXP('Capital Market Assumptions'!$B$22+'Capital Market Assumptions'!$B$23*'Random Draws'!K597)</f>
        <v>863.09426068142375</v>
      </c>
      <c r="M598" s="5">
        <f>BE598*EXP('Capital Market Assumptions'!$B$22+'Capital Market Assumptions'!$B$23*'Random Draws'!L597)</f>
        <v>930.17212317107226</v>
      </c>
      <c r="N598" s="5">
        <f>BF598*EXP('Capital Market Assumptions'!$B$22+'Capital Market Assumptions'!$B$23*'Random Draws'!M597)</f>
        <v>924.17075571943019</v>
      </c>
      <c r="O598" s="5">
        <f>BG598*EXP('Capital Market Assumptions'!$B$22+'Capital Market Assumptions'!$B$23*'Random Draws'!N597)</f>
        <v>1293.8590783128673</v>
      </c>
      <c r="P598" s="5">
        <f>BH598*EXP('Capital Market Assumptions'!$B$22+'Capital Market Assumptions'!$B$23*'Random Draws'!O597)</f>
        <v>1782.5838040390126</v>
      </c>
      <c r="Q598" s="5">
        <f>BI598*EXP('Capital Market Assumptions'!$B$22+'Capital Market Assumptions'!$B$23*'Random Draws'!P597)</f>
        <v>1992.9696038774634</v>
      </c>
      <c r="R598" s="5">
        <f>BJ598*EXP('Capital Market Assumptions'!$B$22+'Capital Market Assumptions'!$B$23*'Random Draws'!Q597)</f>
        <v>2113.620039937276</v>
      </c>
      <c r="S598" s="5">
        <f>BK598*EXP('Capital Market Assumptions'!$B$22+'Capital Market Assumptions'!$B$23*'Random Draws'!R597)</f>
        <v>1922.512805458075</v>
      </c>
      <c r="T598" s="5">
        <f>BL598*EXP('Capital Market Assumptions'!$B$22+'Capital Market Assumptions'!$B$23*'Random Draws'!S597)</f>
        <v>2091.4483605061714</v>
      </c>
      <c r="U598" s="5">
        <f>BM598*EXP('Capital Market Assumptions'!$B$22+'Capital Market Assumptions'!$B$23*'Random Draws'!T597)</f>
        <v>2258.7530419946361</v>
      </c>
      <c r="V598" s="5">
        <f>BN598*EXP('Capital Market Assumptions'!$B$22+'Capital Market Assumptions'!$B$23*'Random Draws'!U597)</f>
        <v>2553.371970604207</v>
      </c>
      <c r="X598">
        <f t="shared" si="322"/>
        <v>4.2999999999999261E-2</v>
      </c>
      <c r="Y598">
        <f t="shared" si="323"/>
        <v>1.0600000000000023</v>
      </c>
      <c r="Z598">
        <f t="shared" si="324"/>
        <v>2.0930000000000035</v>
      </c>
      <c r="AA598">
        <f t="shared" si="325"/>
        <v>3.1530000000000058</v>
      </c>
      <c r="AB598">
        <f t="shared" si="326"/>
        <v>4.2659999999999911</v>
      </c>
      <c r="AC598">
        <f t="shared" si="327"/>
        <v>5.3020000000000067</v>
      </c>
      <c r="AD598">
        <f t="shared" si="328"/>
        <v>6.3569999999999993</v>
      </c>
      <c r="AE598">
        <f t="shared" si="329"/>
        <v>7.3900000000000006</v>
      </c>
      <c r="AF598">
        <f t="shared" si="330"/>
        <v>8.3549999999999898</v>
      </c>
      <c r="AG598">
        <f t="shared" si="331"/>
        <v>9.2480000000000047</v>
      </c>
      <c r="AH598">
        <v>9.9540000000000006</v>
      </c>
      <c r="AI598">
        <v>10.536</v>
      </c>
      <c r="AJ598">
        <v>11.061999999999999</v>
      </c>
      <c r="AK598">
        <v>11.587</v>
      </c>
      <c r="AL598">
        <v>12.256</v>
      </c>
      <c r="AM598">
        <v>12.815</v>
      </c>
      <c r="AN598">
        <v>13.287000000000001</v>
      </c>
      <c r="AO598">
        <v>13.785</v>
      </c>
      <c r="AP598">
        <v>14.218999999999999</v>
      </c>
      <c r="AQ598">
        <v>14.718999999999999</v>
      </c>
      <c r="AS598">
        <f t="shared" si="353"/>
        <v>471</v>
      </c>
      <c r="AT598">
        <f t="shared" si="353"/>
        <v>471</v>
      </c>
      <c r="AU598">
        <f t="shared" si="353"/>
        <v>471</v>
      </c>
      <c r="AV598" s="5">
        <f t="shared" si="332"/>
        <v>511.31000365188203</v>
      </c>
      <c r="AW598" s="5">
        <f t="shared" si="333"/>
        <v>784.41971981854772</v>
      </c>
      <c r="AX598" s="5">
        <f t="shared" si="334"/>
        <v>770.86707024777991</v>
      </c>
      <c r="AY598" s="5">
        <f t="shared" si="335"/>
        <v>694.10690718812748</v>
      </c>
      <c r="AZ598" s="5">
        <f t="shared" si="336"/>
        <v>638.13663073222119</v>
      </c>
      <c r="BA598" s="5">
        <f t="shared" si="337"/>
        <v>711.51121386289617</v>
      </c>
      <c r="BB598" s="5">
        <f t="shared" si="338"/>
        <v>722.90299023393413</v>
      </c>
      <c r="BC598" s="5">
        <f t="shared" si="339"/>
        <v>577.54976010076427</v>
      </c>
      <c r="BD598" s="5">
        <f t="shared" si="340"/>
        <v>736.39514956648077</v>
      </c>
      <c r="BE598" s="5">
        <f t="shared" si="341"/>
        <v>853.8462606814237</v>
      </c>
      <c r="BF598" s="5">
        <f t="shared" si="342"/>
        <v>920.21812317107231</v>
      </c>
      <c r="BG598" s="5">
        <f t="shared" si="343"/>
        <v>913.63475571943025</v>
      </c>
      <c r="BH598" s="5">
        <f t="shared" si="344"/>
        <v>1282.7970783128674</v>
      </c>
      <c r="BI598" s="5">
        <f t="shared" si="345"/>
        <v>1770.9968040390127</v>
      </c>
      <c r="BJ598" s="5">
        <f t="shared" si="346"/>
        <v>1980.7136038774634</v>
      </c>
      <c r="BK598" s="5">
        <f t="shared" si="347"/>
        <v>2100.805039937276</v>
      </c>
      <c r="BL598" s="5">
        <f t="shared" si="348"/>
        <v>1909.225805458075</v>
      </c>
      <c r="BM598" s="5">
        <f t="shared" si="349"/>
        <v>2077.6633605061716</v>
      </c>
      <c r="BN598" s="5">
        <f t="shared" si="350"/>
        <v>2244.534041994636</v>
      </c>
      <c r="BO598" s="5">
        <f t="shared" si="351"/>
        <v>2538.652970604207</v>
      </c>
    </row>
    <row r="599" spans="1:67" x14ac:dyDescent="0.3">
      <c r="A599">
        <f t="shared" si="352"/>
        <v>595</v>
      </c>
      <c r="B599">
        <f t="shared" si="321"/>
        <v>471</v>
      </c>
      <c r="C599" s="5">
        <f>AU599*EXP('Capital Market Assumptions'!$B$22+'Capital Market Assumptions'!$B$23*'Random Draws'!B598)</f>
        <v>528.59811723715234</v>
      </c>
      <c r="D599" s="5">
        <f>AV599*EXP('Capital Market Assumptions'!$B$22+'Capital Market Assumptions'!$B$23*'Random Draws'!C598)</f>
        <v>518.61918530133369</v>
      </c>
      <c r="E599" s="5">
        <f>AW599*EXP('Capital Market Assumptions'!$B$22+'Capital Market Assumptions'!$B$23*'Random Draws'!D598)</f>
        <v>507.90618015419193</v>
      </c>
      <c r="F599" s="5">
        <f>AX599*EXP('Capital Market Assumptions'!$B$22+'Capital Market Assumptions'!$B$23*'Random Draws'!E598)</f>
        <v>498.20864878364608</v>
      </c>
      <c r="G599" s="5">
        <f>AY599*EXP('Capital Market Assumptions'!$B$22+'Capital Market Assumptions'!$B$23*'Random Draws'!F598)</f>
        <v>435.33153927146299</v>
      </c>
      <c r="H599" s="5">
        <f>AZ599*EXP('Capital Market Assumptions'!$B$22+'Capital Market Assumptions'!$B$23*'Random Draws'!G598)</f>
        <v>422.75353735246262</v>
      </c>
      <c r="I599" s="5">
        <f>BA599*EXP('Capital Market Assumptions'!$B$22+'Capital Market Assumptions'!$B$23*'Random Draws'!H598)</f>
        <v>426.18184608077604</v>
      </c>
      <c r="J599" s="5">
        <f>BB599*EXP('Capital Market Assumptions'!$B$22+'Capital Market Assumptions'!$B$23*'Random Draws'!I598)</f>
        <v>417.62320528235443</v>
      </c>
      <c r="K599" s="5">
        <f>BC599*EXP('Capital Market Assumptions'!$B$22+'Capital Market Assumptions'!$B$23*'Random Draws'!J598)</f>
        <v>411.71240625800317</v>
      </c>
      <c r="L599" s="5">
        <f>BD599*EXP('Capital Market Assumptions'!$B$22+'Capital Market Assumptions'!$B$23*'Random Draws'!K598)</f>
        <v>427.4749703724143</v>
      </c>
      <c r="M599" s="5">
        <f>BE599*EXP('Capital Market Assumptions'!$B$22+'Capital Market Assumptions'!$B$23*'Random Draws'!L598)</f>
        <v>523.92826807395591</v>
      </c>
      <c r="N599" s="5">
        <f>BF599*EXP('Capital Market Assumptions'!$B$22+'Capital Market Assumptions'!$B$23*'Random Draws'!M598)</f>
        <v>494.49389557952827</v>
      </c>
      <c r="O599" s="5">
        <f>BG599*EXP('Capital Market Assumptions'!$B$22+'Capital Market Assumptions'!$B$23*'Random Draws'!N598)</f>
        <v>636.35982857234922</v>
      </c>
      <c r="P599" s="5">
        <f>BH599*EXP('Capital Market Assumptions'!$B$22+'Capital Market Assumptions'!$B$23*'Random Draws'!O598)</f>
        <v>706.80024634119604</v>
      </c>
      <c r="Q599" s="5">
        <f>BI599*EXP('Capital Market Assumptions'!$B$22+'Capital Market Assumptions'!$B$23*'Random Draws'!P598)</f>
        <v>598.46874686417266</v>
      </c>
      <c r="R599" s="5">
        <f>BJ599*EXP('Capital Market Assumptions'!$B$22+'Capital Market Assumptions'!$B$23*'Random Draws'!Q598)</f>
        <v>554.88133049163878</v>
      </c>
      <c r="S599" s="5">
        <f>BK599*EXP('Capital Market Assumptions'!$B$22+'Capital Market Assumptions'!$B$23*'Random Draws'!R598)</f>
        <v>516.63085903470267</v>
      </c>
      <c r="T599" s="5">
        <f>BL599*EXP('Capital Market Assumptions'!$B$22+'Capital Market Assumptions'!$B$23*'Random Draws'!S598)</f>
        <v>625.15281087704898</v>
      </c>
      <c r="U599" s="5">
        <f>BM599*EXP('Capital Market Assumptions'!$B$22+'Capital Market Assumptions'!$B$23*'Random Draws'!T598)</f>
        <v>651.60005561021717</v>
      </c>
      <c r="V599" s="5">
        <f>BN599*EXP('Capital Market Assumptions'!$B$22+'Capital Market Assumptions'!$B$23*'Random Draws'!U598)</f>
        <v>847.06422550327432</v>
      </c>
      <c r="X599">
        <f t="shared" si="322"/>
        <v>4.2999999999999261E-2</v>
      </c>
      <c r="Y599">
        <f t="shared" si="323"/>
        <v>1.0600000000000023</v>
      </c>
      <c r="Z599">
        <f t="shared" si="324"/>
        <v>2.0930000000000035</v>
      </c>
      <c r="AA599">
        <f t="shared" si="325"/>
        <v>3.1530000000000058</v>
      </c>
      <c r="AB599">
        <f t="shared" si="326"/>
        <v>4.2659999999999911</v>
      </c>
      <c r="AC599">
        <f t="shared" si="327"/>
        <v>5.3020000000000067</v>
      </c>
      <c r="AD599">
        <f t="shared" si="328"/>
        <v>6.3569999999999993</v>
      </c>
      <c r="AE599">
        <f t="shared" si="329"/>
        <v>7.3900000000000006</v>
      </c>
      <c r="AF599">
        <f t="shared" si="330"/>
        <v>8.3549999999999898</v>
      </c>
      <c r="AG599">
        <f t="shared" si="331"/>
        <v>9.2480000000000047</v>
      </c>
      <c r="AH599">
        <v>9.9540000000000006</v>
      </c>
      <c r="AI599">
        <v>10.536</v>
      </c>
      <c r="AJ599">
        <v>11.061999999999999</v>
      </c>
      <c r="AK599">
        <v>11.587</v>
      </c>
      <c r="AL599">
        <v>12.256</v>
      </c>
      <c r="AM599">
        <v>12.815</v>
      </c>
      <c r="AN599">
        <v>13.287000000000001</v>
      </c>
      <c r="AO599">
        <v>13.785</v>
      </c>
      <c r="AP599">
        <v>14.218999999999999</v>
      </c>
      <c r="AQ599">
        <v>14.718999999999999</v>
      </c>
      <c r="AS599">
        <f t="shared" si="353"/>
        <v>471</v>
      </c>
      <c r="AT599">
        <f t="shared" si="353"/>
        <v>471</v>
      </c>
      <c r="AU599">
        <f t="shared" si="353"/>
        <v>471</v>
      </c>
      <c r="AV599" s="5">
        <f t="shared" si="332"/>
        <v>528.55511723715233</v>
      </c>
      <c r="AW599" s="5">
        <f t="shared" si="333"/>
        <v>517.55918530133363</v>
      </c>
      <c r="AX599" s="5">
        <f t="shared" si="334"/>
        <v>505.81318015419191</v>
      </c>
      <c r="AY599" s="5">
        <f t="shared" si="335"/>
        <v>495.05564878364606</v>
      </c>
      <c r="AZ599" s="5">
        <f t="shared" si="336"/>
        <v>431.06553927146297</v>
      </c>
      <c r="BA599" s="5">
        <f t="shared" si="337"/>
        <v>417.45153735246259</v>
      </c>
      <c r="BB599" s="5">
        <f t="shared" si="338"/>
        <v>419.82484608077607</v>
      </c>
      <c r="BC599" s="5">
        <f t="shared" si="339"/>
        <v>410.23320528235445</v>
      </c>
      <c r="BD599" s="5">
        <f t="shared" si="340"/>
        <v>403.35740625800315</v>
      </c>
      <c r="BE599" s="5">
        <f t="shared" si="341"/>
        <v>418.22697037241431</v>
      </c>
      <c r="BF599" s="5">
        <f t="shared" si="342"/>
        <v>513.97426807395595</v>
      </c>
      <c r="BG599" s="5">
        <f t="shared" si="343"/>
        <v>483.95789557952827</v>
      </c>
      <c r="BH599" s="5">
        <f t="shared" si="344"/>
        <v>625.2978285723492</v>
      </c>
      <c r="BI599" s="5">
        <f t="shared" si="345"/>
        <v>695.21324634119605</v>
      </c>
      <c r="BJ599" s="5">
        <f t="shared" si="346"/>
        <v>586.21274686417269</v>
      </c>
      <c r="BK599" s="5">
        <f t="shared" si="347"/>
        <v>542.06633049163872</v>
      </c>
      <c r="BL599" s="5">
        <f t="shared" si="348"/>
        <v>503.34385903470269</v>
      </c>
      <c r="BM599" s="5">
        <f t="shared" si="349"/>
        <v>611.36781087704901</v>
      </c>
      <c r="BN599" s="5">
        <f t="shared" si="350"/>
        <v>637.38105561021712</v>
      </c>
      <c r="BO599" s="5">
        <f t="shared" si="351"/>
        <v>832.34522550327426</v>
      </c>
    </row>
    <row r="600" spans="1:67" x14ac:dyDescent="0.3">
      <c r="A600">
        <f t="shared" si="352"/>
        <v>596</v>
      </c>
      <c r="B600">
        <f t="shared" si="321"/>
        <v>471</v>
      </c>
      <c r="C600" s="5">
        <f>AU600*EXP('Capital Market Assumptions'!$B$22+'Capital Market Assumptions'!$B$23*'Random Draws'!B599)</f>
        <v>559.33835518289607</v>
      </c>
      <c r="D600" s="5">
        <f>AV600*EXP('Capital Market Assumptions'!$B$22+'Capital Market Assumptions'!$B$23*'Random Draws'!C599)</f>
        <v>541.38594617700062</v>
      </c>
      <c r="E600" s="5">
        <f>AW600*EXP('Capital Market Assumptions'!$B$22+'Capital Market Assumptions'!$B$23*'Random Draws'!D599)</f>
        <v>522.61189094984275</v>
      </c>
      <c r="F600" s="5">
        <f>AX600*EXP('Capital Market Assumptions'!$B$22+'Capital Market Assumptions'!$B$23*'Random Draws'!E599)</f>
        <v>572.81101801261218</v>
      </c>
      <c r="G600" s="5">
        <f>AY600*EXP('Capital Market Assumptions'!$B$22+'Capital Market Assumptions'!$B$23*'Random Draws'!F599)</f>
        <v>586.83149533538563</v>
      </c>
      <c r="H600" s="5">
        <f>AZ600*EXP('Capital Market Assumptions'!$B$22+'Capital Market Assumptions'!$B$23*'Random Draws'!G599)</f>
        <v>515.27537744204642</v>
      </c>
      <c r="I600" s="5">
        <f>BA600*EXP('Capital Market Assumptions'!$B$22+'Capital Market Assumptions'!$B$23*'Random Draws'!H599)</f>
        <v>474.30586700884038</v>
      </c>
      <c r="J600" s="5">
        <f>BB600*EXP('Capital Market Assumptions'!$B$22+'Capital Market Assumptions'!$B$23*'Random Draws'!I599)</f>
        <v>479.76097991911416</v>
      </c>
      <c r="K600" s="5">
        <f>BC600*EXP('Capital Market Assumptions'!$B$22+'Capital Market Assumptions'!$B$23*'Random Draws'!J599)</f>
        <v>489.53368791766241</v>
      </c>
      <c r="L600" s="5">
        <f>BD600*EXP('Capital Market Assumptions'!$B$22+'Capital Market Assumptions'!$B$23*'Random Draws'!K599)</f>
        <v>501.1974459054876</v>
      </c>
      <c r="M600" s="5">
        <f>BE600*EXP('Capital Market Assumptions'!$B$22+'Capital Market Assumptions'!$B$23*'Random Draws'!L599)</f>
        <v>543.72465953433664</v>
      </c>
      <c r="N600" s="5">
        <f>BF600*EXP('Capital Market Assumptions'!$B$22+'Capital Market Assumptions'!$B$23*'Random Draws'!M599)</f>
        <v>494.93535531319617</v>
      </c>
      <c r="O600" s="5">
        <f>BG600*EXP('Capital Market Assumptions'!$B$22+'Capital Market Assumptions'!$B$23*'Random Draws'!N599)</f>
        <v>504.90385609428955</v>
      </c>
      <c r="P600" s="5">
        <f>BH600*EXP('Capital Market Assumptions'!$B$22+'Capital Market Assumptions'!$B$23*'Random Draws'!O599)</f>
        <v>547.92920284356501</v>
      </c>
      <c r="Q600" s="5">
        <f>BI600*EXP('Capital Market Assumptions'!$B$22+'Capital Market Assumptions'!$B$23*'Random Draws'!P599)</f>
        <v>504.54551694802069</v>
      </c>
      <c r="R600" s="5">
        <f>BJ600*EXP('Capital Market Assumptions'!$B$22+'Capital Market Assumptions'!$B$23*'Random Draws'!Q599)</f>
        <v>546.06327770732514</v>
      </c>
      <c r="S600" s="5">
        <f>BK600*EXP('Capital Market Assumptions'!$B$22+'Capital Market Assumptions'!$B$23*'Random Draws'!R599)</f>
        <v>579.78498344677075</v>
      </c>
      <c r="T600" s="5">
        <f>BL600*EXP('Capital Market Assumptions'!$B$22+'Capital Market Assumptions'!$B$23*'Random Draws'!S599)</f>
        <v>649.80016591656477</v>
      </c>
      <c r="U600" s="5">
        <f>BM600*EXP('Capital Market Assumptions'!$B$22+'Capital Market Assumptions'!$B$23*'Random Draws'!T599)</f>
        <v>732.57633612751351</v>
      </c>
      <c r="V600" s="5">
        <f>BN600*EXP('Capital Market Assumptions'!$B$22+'Capital Market Assumptions'!$B$23*'Random Draws'!U599)</f>
        <v>816.36263838508489</v>
      </c>
      <c r="X600">
        <f t="shared" si="322"/>
        <v>4.2999999999999261E-2</v>
      </c>
      <c r="Y600">
        <f t="shared" si="323"/>
        <v>1.0600000000000023</v>
      </c>
      <c r="Z600">
        <f t="shared" si="324"/>
        <v>2.0930000000000035</v>
      </c>
      <c r="AA600">
        <f t="shared" si="325"/>
        <v>3.1530000000000058</v>
      </c>
      <c r="AB600">
        <f t="shared" si="326"/>
        <v>4.2659999999999911</v>
      </c>
      <c r="AC600">
        <f t="shared" si="327"/>
        <v>5.3020000000000067</v>
      </c>
      <c r="AD600">
        <f t="shared" si="328"/>
        <v>6.3569999999999993</v>
      </c>
      <c r="AE600">
        <f t="shared" si="329"/>
        <v>7.3900000000000006</v>
      </c>
      <c r="AF600">
        <f t="shared" si="330"/>
        <v>8.3549999999999898</v>
      </c>
      <c r="AG600">
        <f t="shared" si="331"/>
        <v>9.2480000000000047</v>
      </c>
      <c r="AH600">
        <v>9.9540000000000006</v>
      </c>
      <c r="AI600">
        <v>10.536</v>
      </c>
      <c r="AJ600">
        <v>11.061999999999999</v>
      </c>
      <c r="AK600">
        <v>11.587</v>
      </c>
      <c r="AL600">
        <v>12.256</v>
      </c>
      <c r="AM600">
        <v>12.815</v>
      </c>
      <c r="AN600">
        <v>13.287000000000001</v>
      </c>
      <c r="AO600">
        <v>13.785</v>
      </c>
      <c r="AP600">
        <v>14.218999999999999</v>
      </c>
      <c r="AQ600">
        <v>14.718999999999999</v>
      </c>
      <c r="AS600">
        <f t="shared" si="353"/>
        <v>471</v>
      </c>
      <c r="AT600">
        <f t="shared" si="353"/>
        <v>471</v>
      </c>
      <c r="AU600">
        <f t="shared" si="353"/>
        <v>471</v>
      </c>
      <c r="AV600" s="5">
        <f t="shared" si="332"/>
        <v>559.29535518289606</v>
      </c>
      <c r="AW600" s="5">
        <f t="shared" si="333"/>
        <v>540.32594617700056</v>
      </c>
      <c r="AX600" s="5">
        <f t="shared" si="334"/>
        <v>520.51889094984278</v>
      </c>
      <c r="AY600" s="5">
        <f t="shared" si="335"/>
        <v>569.65801801261216</v>
      </c>
      <c r="AZ600" s="5">
        <f t="shared" si="336"/>
        <v>582.56549533538566</v>
      </c>
      <c r="BA600" s="5">
        <f t="shared" si="337"/>
        <v>509.9733774420464</v>
      </c>
      <c r="BB600" s="5">
        <f t="shared" si="338"/>
        <v>467.94886700884035</v>
      </c>
      <c r="BC600" s="5">
        <f t="shared" si="339"/>
        <v>472.37097991911418</v>
      </c>
      <c r="BD600" s="5">
        <f t="shared" si="340"/>
        <v>481.17868791766239</v>
      </c>
      <c r="BE600" s="5">
        <f t="shared" si="341"/>
        <v>491.94944590548761</v>
      </c>
      <c r="BF600" s="5">
        <f t="shared" si="342"/>
        <v>533.77065953433669</v>
      </c>
      <c r="BG600" s="5">
        <f t="shared" si="343"/>
        <v>484.39935531319617</v>
      </c>
      <c r="BH600" s="5">
        <f t="shared" si="344"/>
        <v>493.84185609428954</v>
      </c>
      <c r="BI600" s="5">
        <f t="shared" si="345"/>
        <v>536.34220284356502</v>
      </c>
      <c r="BJ600" s="5">
        <f t="shared" si="346"/>
        <v>492.28951694802072</v>
      </c>
      <c r="BK600" s="5">
        <f t="shared" si="347"/>
        <v>533.24827770732509</v>
      </c>
      <c r="BL600" s="5">
        <f t="shared" si="348"/>
        <v>566.49798344677072</v>
      </c>
      <c r="BM600" s="5">
        <f t="shared" si="349"/>
        <v>636.0151659165648</v>
      </c>
      <c r="BN600" s="5">
        <f t="shared" si="350"/>
        <v>718.35733612751346</v>
      </c>
      <c r="BO600" s="5">
        <f t="shared" si="351"/>
        <v>801.64363838508484</v>
      </c>
    </row>
    <row r="601" spans="1:67" x14ac:dyDescent="0.3">
      <c r="A601">
        <f t="shared" si="352"/>
        <v>597</v>
      </c>
      <c r="B601">
        <f t="shared" si="321"/>
        <v>471</v>
      </c>
      <c r="C601" s="5">
        <f>AU601*EXP('Capital Market Assumptions'!$B$22+'Capital Market Assumptions'!$B$23*'Random Draws'!B600)</f>
        <v>515.34693682793488</v>
      </c>
      <c r="D601" s="5">
        <f>AV601*EXP('Capital Market Assumptions'!$B$22+'Capital Market Assumptions'!$B$23*'Random Draws'!C600)</f>
        <v>488.42468357829262</v>
      </c>
      <c r="E601" s="5">
        <f>AW601*EXP('Capital Market Assumptions'!$B$22+'Capital Market Assumptions'!$B$23*'Random Draws'!D600)</f>
        <v>535.6071496618282</v>
      </c>
      <c r="F601" s="5">
        <f>AX601*EXP('Capital Market Assumptions'!$B$22+'Capital Market Assumptions'!$B$23*'Random Draws'!E600)</f>
        <v>589.57793971178705</v>
      </c>
      <c r="G601" s="5">
        <f>AY601*EXP('Capital Market Assumptions'!$B$22+'Capital Market Assumptions'!$B$23*'Random Draws'!F600)</f>
        <v>541.47263728408723</v>
      </c>
      <c r="H601" s="5">
        <f>AZ601*EXP('Capital Market Assumptions'!$B$22+'Capital Market Assumptions'!$B$23*'Random Draws'!G600)</f>
        <v>536.40337304295383</v>
      </c>
      <c r="I601" s="5">
        <f>BA601*EXP('Capital Market Assumptions'!$B$22+'Capital Market Assumptions'!$B$23*'Random Draws'!H600)</f>
        <v>560.28409415036072</v>
      </c>
      <c r="J601" s="5">
        <f>BB601*EXP('Capital Market Assumptions'!$B$22+'Capital Market Assumptions'!$B$23*'Random Draws'!I600)</f>
        <v>646.9788519886323</v>
      </c>
      <c r="K601" s="5">
        <f>BC601*EXP('Capital Market Assumptions'!$B$22+'Capital Market Assumptions'!$B$23*'Random Draws'!J600)</f>
        <v>543.54667033274995</v>
      </c>
      <c r="L601" s="5">
        <f>BD601*EXP('Capital Market Assumptions'!$B$22+'Capital Market Assumptions'!$B$23*'Random Draws'!K600)</f>
        <v>657.04932812170171</v>
      </c>
      <c r="M601" s="5">
        <f>BE601*EXP('Capital Market Assumptions'!$B$22+'Capital Market Assumptions'!$B$23*'Random Draws'!L600)</f>
        <v>734.15588457210447</v>
      </c>
      <c r="N601" s="5">
        <f>BF601*EXP('Capital Market Assumptions'!$B$22+'Capital Market Assumptions'!$B$23*'Random Draws'!M600)</f>
        <v>688.24731195661377</v>
      </c>
      <c r="O601" s="5">
        <f>BG601*EXP('Capital Market Assumptions'!$B$22+'Capital Market Assumptions'!$B$23*'Random Draws'!N600)</f>
        <v>708.34895893826297</v>
      </c>
      <c r="P601" s="5">
        <f>BH601*EXP('Capital Market Assumptions'!$B$22+'Capital Market Assumptions'!$B$23*'Random Draws'!O600)</f>
        <v>615.72481816790378</v>
      </c>
      <c r="Q601" s="5">
        <f>BI601*EXP('Capital Market Assumptions'!$B$22+'Capital Market Assumptions'!$B$23*'Random Draws'!P600)</f>
        <v>607.65088647120274</v>
      </c>
      <c r="R601" s="5">
        <f>BJ601*EXP('Capital Market Assumptions'!$B$22+'Capital Market Assumptions'!$B$23*'Random Draws'!Q600)</f>
        <v>654.45303423355404</v>
      </c>
      <c r="S601" s="5">
        <f>BK601*EXP('Capital Market Assumptions'!$B$22+'Capital Market Assumptions'!$B$23*'Random Draws'!R600)</f>
        <v>666.61184952239557</v>
      </c>
      <c r="T601" s="5">
        <f>BL601*EXP('Capital Market Assumptions'!$B$22+'Capital Market Assumptions'!$B$23*'Random Draws'!S600)</f>
        <v>652.62414555035912</v>
      </c>
      <c r="U601" s="5">
        <f>BM601*EXP('Capital Market Assumptions'!$B$22+'Capital Market Assumptions'!$B$23*'Random Draws'!T600)</f>
        <v>515.97995846901506</v>
      </c>
      <c r="V601" s="5">
        <f>BN601*EXP('Capital Market Assumptions'!$B$22+'Capital Market Assumptions'!$B$23*'Random Draws'!U600)</f>
        <v>635.06290147689606</v>
      </c>
      <c r="X601">
        <f t="shared" si="322"/>
        <v>4.2999999999999261E-2</v>
      </c>
      <c r="Y601">
        <f t="shared" si="323"/>
        <v>1.0600000000000023</v>
      </c>
      <c r="Z601">
        <f t="shared" si="324"/>
        <v>2.0930000000000035</v>
      </c>
      <c r="AA601">
        <f t="shared" si="325"/>
        <v>3.1530000000000058</v>
      </c>
      <c r="AB601">
        <f t="shared" si="326"/>
        <v>4.2659999999999911</v>
      </c>
      <c r="AC601">
        <f t="shared" si="327"/>
        <v>5.3020000000000067</v>
      </c>
      <c r="AD601">
        <f t="shared" si="328"/>
        <v>6.3569999999999993</v>
      </c>
      <c r="AE601">
        <f t="shared" si="329"/>
        <v>7.3900000000000006</v>
      </c>
      <c r="AF601">
        <f t="shared" si="330"/>
        <v>8.3549999999999898</v>
      </c>
      <c r="AG601">
        <f t="shared" si="331"/>
        <v>9.2480000000000047</v>
      </c>
      <c r="AH601">
        <v>9.9540000000000006</v>
      </c>
      <c r="AI601">
        <v>10.536</v>
      </c>
      <c r="AJ601">
        <v>11.061999999999999</v>
      </c>
      <c r="AK601">
        <v>11.587</v>
      </c>
      <c r="AL601">
        <v>12.256</v>
      </c>
      <c r="AM601">
        <v>12.815</v>
      </c>
      <c r="AN601">
        <v>13.287000000000001</v>
      </c>
      <c r="AO601">
        <v>13.785</v>
      </c>
      <c r="AP601">
        <v>14.218999999999999</v>
      </c>
      <c r="AQ601">
        <v>14.718999999999999</v>
      </c>
      <c r="AS601">
        <f t="shared" si="353"/>
        <v>471</v>
      </c>
      <c r="AT601">
        <f t="shared" si="353"/>
        <v>471</v>
      </c>
      <c r="AU601">
        <f t="shared" si="353"/>
        <v>471</v>
      </c>
      <c r="AV601" s="5">
        <f t="shared" si="332"/>
        <v>515.30393682793488</v>
      </c>
      <c r="AW601" s="5">
        <f t="shared" si="333"/>
        <v>487.36468357829261</v>
      </c>
      <c r="AX601" s="5">
        <f t="shared" si="334"/>
        <v>533.51414966182824</v>
      </c>
      <c r="AY601" s="5">
        <f t="shared" si="335"/>
        <v>586.42493971178703</v>
      </c>
      <c r="AZ601" s="5">
        <f t="shared" si="336"/>
        <v>537.20663728408726</v>
      </c>
      <c r="BA601" s="5">
        <f t="shared" si="337"/>
        <v>531.10137304295381</v>
      </c>
      <c r="BB601" s="5">
        <f t="shared" si="338"/>
        <v>553.92709415036074</v>
      </c>
      <c r="BC601" s="5">
        <f t="shared" si="339"/>
        <v>639.58885198863231</v>
      </c>
      <c r="BD601" s="5">
        <f t="shared" si="340"/>
        <v>535.19167033274994</v>
      </c>
      <c r="BE601" s="5">
        <f t="shared" si="341"/>
        <v>647.80132812170166</v>
      </c>
      <c r="BF601" s="5">
        <f t="shared" si="342"/>
        <v>724.20188457210452</v>
      </c>
      <c r="BG601" s="5">
        <f t="shared" si="343"/>
        <v>677.71131195661383</v>
      </c>
      <c r="BH601" s="5">
        <f t="shared" si="344"/>
        <v>697.28695893826296</v>
      </c>
      <c r="BI601" s="5">
        <f t="shared" si="345"/>
        <v>604.13781816790379</v>
      </c>
      <c r="BJ601" s="5">
        <f t="shared" si="346"/>
        <v>595.39488647120277</v>
      </c>
      <c r="BK601" s="5">
        <f t="shared" si="347"/>
        <v>641.63803423355398</v>
      </c>
      <c r="BL601" s="5">
        <f t="shared" si="348"/>
        <v>653.32484952239554</v>
      </c>
      <c r="BM601" s="5">
        <f t="shared" si="349"/>
        <v>638.83914555035915</v>
      </c>
      <c r="BN601" s="5">
        <f t="shared" si="350"/>
        <v>501.76095846901507</v>
      </c>
      <c r="BO601" s="5">
        <f t="shared" si="351"/>
        <v>620.34390147689601</v>
      </c>
    </row>
    <row r="602" spans="1:67" x14ac:dyDescent="0.3">
      <c r="A602">
        <f t="shared" si="352"/>
        <v>598</v>
      </c>
      <c r="B602">
        <f t="shared" si="321"/>
        <v>471</v>
      </c>
      <c r="C602" s="5">
        <f>AU602*EXP('Capital Market Assumptions'!$B$22+'Capital Market Assumptions'!$B$23*'Random Draws'!B601)</f>
        <v>538.06476558041038</v>
      </c>
      <c r="D602" s="5">
        <f>AV602*EXP('Capital Market Assumptions'!$B$22+'Capital Market Assumptions'!$B$23*'Random Draws'!C601)</f>
        <v>514.5722408261197</v>
      </c>
      <c r="E602" s="5">
        <f>AW602*EXP('Capital Market Assumptions'!$B$22+'Capital Market Assumptions'!$B$23*'Random Draws'!D601)</f>
        <v>528.13105901059726</v>
      </c>
      <c r="F602" s="5">
        <f>AX602*EXP('Capital Market Assumptions'!$B$22+'Capital Market Assumptions'!$B$23*'Random Draws'!E601)</f>
        <v>527.29034905551498</v>
      </c>
      <c r="G602" s="5">
        <f>AY602*EXP('Capital Market Assumptions'!$B$22+'Capital Market Assumptions'!$B$23*'Random Draws'!F601)</f>
        <v>635.62529153135836</v>
      </c>
      <c r="H602" s="5">
        <f>AZ602*EXP('Capital Market Assumptions'!$B$22+'Capital Market Assumptions'!$B$23*'Random Draws'!G601)</f>
        <v>741.55372066692007</v>
      </c>
      <c r="I602" s="5">
        <f>BA602*EXP('Capital Market Assumptions'!$B$22+'Capital Market Assumptions'!$B$23*'Random Draws'!H601)</f>
        <v>810.40311195628897</v>
      </c>
      <c r="J602" s="5">
        <f>BB602*EXP('Capital Market Assumptions'!$B$22+'Capital Market Assumptions'!$B$23*'Random Draws'!I601)</f>
        <v>759.89799603983772</v>
      </c>
      <c r="K602" s="5">
        <f>BC602*EXP('Capital Market Assumptions'!$B$22+'Capital Market Assumptions'!$B$23*'Random Draws'!J601)</f>
        <v>909.17099181249296</v>
      </c>
      <c r="L602" s="5">
        <f>BD602*EXP('Capital Market Assumptions'!$B$22+'Capital Market Assumptions'!$B$23*'Random Draws'!K601)</f>
        <v>920.07967173891029</v>
      </c>
      <c r="M602" s="5">
        <f>BE602*EXP('Capital Market Assumptions'!$B$22+'Capital Market Assumptions'!$B$23*'Random Draws'!L601)</f>
        <v>884.29931074427532</v>
      </c>
      <c r="N602" s="5">
        <f>BF602*EXP('Capital Market Assumptions'!$B$22+'Capital Market Assumptions'!$B$23*'Random Draws'!M601)</f>
        <v>777.21594838218994</v>
      </c>
      <c r="O602" s="5">
        <f>BG602*EXP('Capital Market Assumptions'!$B$22+'Capital Market Assumptions'!$B$23*'Random Draws'!N601)</f>
        <v>791.79341536076845</v>
      </c>
      <c r="P602" s="5">
        <f>BH602*EXP('Capital Market Assumptions'!$B$22+'Capital Market Assumptions'!$B$23*'Random Draws'!O601)</f>
        <v>1100.6700748684398</v>
      </c>
      <c r="Q602" s="5">
        <f>BI602*EXP('Capital Market Assumptions'!$B$22+'Capital Market Assumptions'!$B$23*'Random Draws'!P601)</f>
        <v>1240.529955453472</v>
      </c>
      <c r="R602" s="5">
        <f>BJ602*EXP('Capital Market Assumptions'!$B$22+'Capital Market Assumptions'!$B$23*'Random Draws'!Q601)</f>
        <v>1124.8544391045671</v>
      </c>
      <c r="S602" s="5">
        <f>BK602*EXP('Capital Market Assumptions'!$B$22+'Capital Market Assumptions'!$B$23*'Random Draws'!R601)</f>
        <v>1241.0766777818508</v>
      </c>
      <c r="T602" s="5">
        <f>BL602*EXP('Capital Market Assumptions'!$B$22+'Capital Market Assumptions'!$B$23*'Random Draws'!S601)</f>
        <v>1235.7453240276341</v>
      </c>
      <c r="U602" s="5">
        <f>BM602*EXP('Capital Market Assumptions'!$B$22+'Capital Market Assumptions'!$B$23*'Random Draws'!T601)</f>
        <v>1435.9316080148903</v>
      </c>
      <c r="V602" s="5">
        <f>BN602*EXP('Capital Market Assumptions'!$B$22+'Capital Market Assumptions'!$B$23*'Random Draws'!U601)</f>
        <v>1655.3504640515046</v>
      </c>
      <c r="X602">
        <f t="shared" si="322"/>
        <v>4.2999999999999261E-2</v>
      </c>
      <c r="Y602">
        <f t="shared" si="323"/>
        <v>1.0600000000000023</v>
      </c>
      <c r="Z602">
        <f t="shared" si="324"/>
        <v>2.0930000000000035</v>
      </c>
      <c r="AA602">
        <f t="shared" si="325"/>
        <v>3.1530000000000058</v>
      </c>
      <c r="AB602">
        <f t="shared" si="326"/>
        <v>4.2659999999999911</v>
      </c>
      <c r="AC602">
        <f t="shared" si="327"/>
        <v>5.3020000000000067</v>
      </c>
      <c r="AD602">
        <f t="shared" si="328"/>
        <v>6.3569999999999993</v>
      </c>
      <c r="AE602">
        <f t="shared" si="329"/>
        <v>7.3900000000000006</v>
      </c>
      <c r="AF602">
        <f t="shared" si="330"/>
        <v>8.3549999999999898</v>
      </c>
      <c r="AG602">
        <f t="shared" si="331"/>
        <v>9.2480000000000047</v>
      </c>
      <c r="AH602">
        <v>9.9540000000000006</v>
      </c>
      <c r="AI602">
        <v>10.536</v>
      </c>
      <c r="AJ602">
        <v>11.061999999999999</v>
      </c>
      <c r="AK602">
        <v>11.587</v>
      </c>
      <c r="AL602">
        <v>12.256</v>
      </c>
      <c r="AM602">
        <v>12.815</v>
      </c>
      <c r="AN602">
        <v>13.287000000000001</v>
      </c>
      <c r="AO602">
        <v>13.785</v>
      </c>
      <c r="AP602">
        <v>14.218999999999999</v>
      </c>
      <c r="AQ602">
        <v>14.718999999999999</v>
      </c>
      <c r="AS602">
        <f t="shared" si="353"/>
        <v>471</v>
      </c>
      <c r="AT602">
        <f t="shared" si="353"/>
        <v>471</v>
      </c>
      <c r="AU602">
        <f t="shared" si="353"/>
        <v>471</v>
      </c>
      <c r="AV602" s="5">
        <f t="shared" si="332"/>
        <v>538.02176558041037</v>
      </c>
      <c r="AW602" s="5">
        <f t="shared" si="333"/>
        <v>513.51224082611975</v>
      </c>
      <c r="AX602" s="5">
        <f t="shared" si="334"/>
        <v>526.03805901059729</v>
      </c>
      <c r="AY602" s="5">
        <f t="shared" si="335"/>
        <v>524.13734905551496</v>
      </c>
      <c r="AZ602" s="5">
        <f t="shared" si="336"/>
        <v>631.35929153135839</v>
      </c>
      <c r="BA602" s="5">
        <f t="shared" si="337"/>
        <v>736.25172066692005</v>
      </c>
      <c r="BB602" s="5">
        <f t="shared" si="338"/>
        <v>804.046111956289</v>
      </c>
      <c r="BC602" s="5">
        <f t="shared" si="339"/>
        <v>752.50799603983774</v>
      </c>
      <c r="BD602" s="5">
        <f t="shared" si="340"/>
        <v>900.81599181249294</v>
      </c>
      <c r="BE602" s="5">
        <f t="shared" si="341"/>
        <v>910.83167173891025</v>
      </c>
      <c r="BF602" s="5">
        <f t="shared" si="342"/>
        <v>874.34531074427537</v>
      </c>
      <c r="BG602" s="5">
        <f t="shared" si="343"/>
        <v>766.67994838218999</v>
      </c>
      <c r="BH602" s="5">
        <f t="shared" si="344"/>
        <v>780.73141536076844</v>
      </c>
      <c r="BI602" s="5">
        <f t="shared" si="345"/>
        <v>1089.0830748684398</v>
      </c>
      <c r="BJ602" s="5">
        <f t="shared" si="346"/>
        <v>1228.2739554534719</v>
      </c>
      <c r="BK602" s="5">
        <f t="shared" si="347"/>
        <v>1112.039439104567</v>
      </c>
      <c r="BL602" s="5">
        <f t="shared" si="348"/>
        <v>1227.7896777818507</v>
      </c>
      <c r="BM602" s="5">
        <f t="shared" si="349"/>
        <v>1221.960324027634</v>
      </c>
      <c r="BN602" s="5">
        <f t="shared" si="350"/>
        <v>1421.7126080148903</v>
      </c>
      <c r="BO602" s="5">
        <f t="shared" si="351"/>
        <v>1640.6314640515045</v>
      </c>
    </row>
    <row r="603" spans="1:67" x14ac:dyDescent="0.3">
      <c r="A603">
        <f t="shared" si="352"/>
        <v>599</v>
      </c>
      <c r="B603">
        <f t="shared" si="321"/>
        <v>471</v>
      </c>
      <c r="C603" s="5">
        <f>AU603*EXP('Capital Market Assumptions'!$B$22+'Capital Market Assumptions'!$B$23*'Random Draws'!B602)</f>
        <v>546.40306191301181</v>
      </c>
      <c r="D603" s="5">
        <f>AV603*EXP('Capital Market Assumptions'!$B$22+'Capital Market Assumptions'!$B$23*'Random Draws'!C602)</f>
        <v>577.80022848783869</v>
      </c>
      <c r="E603" s="5">
        <f>AW603*EXP('Capital Market Assumptions'!$B$22+'Capital Market Assumptions'!$B$23*'Random Draws'!D602)</f>
        <v>645.01908694071346</v>
      </c>
      <c r="F603" s="5">
        <f>AX603*EXP('Capital Market Assumptions'!$B$22+'Capital Market Assumptions'!$B$23*'Random Draws'!E602)</f>
        <v>724.1784904010708</v>
      </c>
      <c r="G603" s="5">
        <f>AY603*EXP('Capital Market Assumptions'!$B$22+'Capital Market Assumptions'!$B$23*'Random Draws'!F602)</f>
        <v>643.43117644958215</v>
      </c>
      <c r="H603" s="5">
        <f>AZ603*EXP('Capital Market Assumptions'!$B$22+'Capital Market Assumptions'!$B$23*'Random Draws'!G602)</f>
        <v>731.7304033684469</v>
      </c>
      <c r="I603" s="5">
        <f>BA603*EXP('Capital Market Assumptions'!$B$22+'Capital Market Assumptions'!$B$23*'Random Draws'!H602)</f>
        <v>757.35208730008117</v>
      </c>
      <c r="J603" s="5">
        <f>BB603*EXP('Capital Market Assumptions'!$B$22+'Capital Market Assumptions'!$B$23*'Random Draws'!I602)</f>
        <v>693.68967047612819</v>
      </c>
      <c r="K603" s="5">
        <f>BC603*EXP('Capital Market Assumptions'!$B$22+'Capital Market Assumptions'!$B$23*'Random Draws'!J602)</f>
        <v>723.15835548730945</v>
      </c>
      <c r="L603" s="5">
        <f>BD603*EXP('Capital Market Assumptions'!$B$22+'Capital Market Assumptions'!$B$23*'Random Draws'!K602)</f>
        <v>865.10714018648241</v>
      </c>
      <c r="M603" s="5">
        <f>BE603*EXP('Capital Market Assumptions'!$B$22+'Capital Market Assumptions'!$B$23*'Random Draws'!L602)</f>
        <v>810.01184626163877</v>
      </c>
      <c r="N603" s="5">
        <f>BF603*EXP('Capital Market Assumptions'!$B$22+'Capital Market Assumptions'!$B$23*'Random Draws'!M602)</f>
        <v>835.21977729923822</v>
      </c>
      <c r="O603" s="5">
        <f>BG603*EXP('Capital Market Assumptions'!$B$22+'Capital Market Assumptions'!$B$23*'Random Draws'!N602)</f>
        <v>772.64632808787587</v>
      </c>
      <c r="P603" s="5">
        <f>BH603*EXP('Capital Market Assumptions'!$B$22+'Capital Market Assumptions'!$B$23*'Random Draws'!O602)</f>
        <v>778.35161661786697</v>
      </c>
      <c r="Q603" s="5">
        <f>BI603*EXP('Capital Market Assumptions'!$B$22+'Capital Market Assumptions'!$B$23*'Random Draws'!P602)</f>
        <v>853.41094824835307</v>
      </c>
      <c r="R603" s="5">
        <f>BJ603*EXP('Capital Market Assumptions'!$B$22+'Capital Market Assumptions'!$B$23*'Random Draws'!Q602)</f>
        <v>867.37751680982717</v>
      </c>
      <c r="S603" s="5">
        <f>BK603*EXP('Capital Market Assumptions'!$B$22+'Capital Market Assumptions'!$B$23*'Random Draws'!R602)</f>
        <v>918.04237585613123</v>
      </c>
      <c r="T603" s="5">
        <f>BL603*EXP('Capital Market Assumptions'!$B$22+'Capital Market Assumptions'!$B$23*'Random Draws'!S602)</f>
        <v>959.13314944512138</v>
      </c>
      <c r="U603" s="5">
        <f>BM603*EXP('Capital Market Assumptions'!$B$22+'Capital Market Assumptions'!$B$23*'Random Draws'!T602)</f>
        <v>1065.0328404624963</v>
      </c>
      <c r="V603" s="5">
        <f>BN603*EXP('Capital Market Assumptions'!$B$22+'Capital Market Assumptions'!$B$23*'Random Draws'!U602)</f>
        <v>1395.4761198751507</v>
      </c>
      <c r="X603">
        <f t="shared" si="322"/>
        <v>4.2999999999999261E-2</v>
      </c>
      <c r="Y603">
        <f t="shared" si="323"/>
        <v>1.0600000000000023</v>
      </c>
      <c r="Z603">
        <f t="shared" si="324"/>
        <v>2.0930000000000035</v>
      </c>
      <c r="AA603">
        <f t="shared" si="325"/>
        <v>3.1530000000000058</v>
      </c>
      <c r="AB603">
        <f t="shared" si="326"/>
        <v>4.2659999999999911</v>
      </c>
      <c r="AC603">
        <f t="shared" si="327"/>
        <v>5.3020000000000067</v>
      </c>
      <c r="AD603">
        <f t="shared" si="328"/>
        <v>6.3569999999999993</v>
      </c>
      <c r="AE603">
        <f t="shared" si="329"/>
        <v>7.3900000000000006</v>
      </c>
      <c r="AF603">
        <f t="shared" si="330"/>
        <v>8.3549999999999898</v>
      </c>
      <c r="AG603">
        <f t="shared" si="331"/>
        <v>9.2480000000000047</v>
      </c>
      <c r="AH603">
        <v>9.9540000000000006</v>
      </c>
      <c r="AI603">
        <v>10.536</v>
      </c>
      <c r="AJ603">
        <v>11.061999999999999</v>
      </c>
      <c r="AK603">
        <v>11.587</v>
      </c>
      <c r="AL603">
        <v>12.256</v>
      </c>
      <c r="AM603">
        <v>12.815</v>
      </c>
      <c r="AN603">
        <v>13.287000000000001</v>
      </c>
      <c r="AO603">
        <v>13.785</v>
      </c>
      <c r="AP603">
        <v>14.218999999999999</v>
      </c>
      <c r="AQ603">
        <v>14.718999999999999</v>
      </c>
      <c r="AS603">
        <f t="shared" si="353"/>
        <v>471</v>
      </c>
      <c r="AT603">
        <f t="shared" si="353"/>
        <v>471</v>
      </c>
      <c r="AU603">
        <f t="shared" si="353"/>
        <v>471</v>
      </c>
      <c r="AV603" s="5">
        <f t="shared" si="332"/>
        <v>546.3600619130118</v>
      </c>
      <c r="AW603" s="5">
        <f t="shared" si="333"/>
        <v>576.74022848783875</v>
      </c>
      <c r="AX603" s="5">
        <f t="shared" si="334"/>
        <v>642.9260869407135</v>
      </c>
      <c r="AY603" s="5">
        <f t="shared" si="335"/>
        <v>721.02549040107078</v>
      </c>
      <c r="AZ603" s="5">
        <f t="shared" si="336"/>
        <v>639.16517644958219</v>
      </c>
      <c r="BA603" s="5">
        <f t="shared" si="337"/>
        <v>726.42840336844688</v>
      </c>
      <c r="BB603" s="5">
        <f t="shared" si="338"/>
        <v>750.9950873000812</v>
      </c>
      <c r="BC603" s="5">
        <f t="shared" si="339"/>
        <v>686.2996704761282</v>
      </c>
      <c r="BD603" s="5">
        <f t="shared" si="340"/>
        <v>714.80335548730943</v>
      </c>
      <c r="BE603" s="5">
        <f t="shared" si="341"/>
        <v>855.85914018648236</v>
      </c>
      <c r="BF603" s="5">
        <f t="shared" si="342"/>
        <v>800.05784626163882</v>
      </c>
      <c r="BG603" s="5">
        <f t="shared" si="343"/>
        <v>824.68377729923827</v>
      </c>
      <c r="BH603" s="5">
        <f t="shared" si="344"/>
        <v>761.58432808787586</v>
      </c>
      <c r="BI603" s="5">
        <f t="shared" si="345"/>
        <v>766.76461661786698</v>
      </c>
      <c r="BJ603" s="5">
        <f t="shared" si="346"/>
        <v>841.15494824835309</v>
      </c>
      <c r="BK603" s="5">
        <f t="shared" si="347"/>
        <v>854.56251680982712</v>
      </c>
      <c r="BL603" s="5">
        <f t="shared" si="348"/>
        <v>904.7553758561312</v>
      </c>
      <c r="BM603" s="5">
        <f t="shared" si="349"/>
        <v>945.34814944512141</v>
      </c>
      <c r="BN603" s="5">
        <f t="shared" si="350"/>
        <v>1050.8138404624963</v>
      </c>
      <c r="BO603" s="5">
        <f t="shared" si="351"/>
        <v>1380.7571198751507</v>
      </c>
    </row>
    <row r="604" spans="1:67" x14ac:dyDescent="0.3">
      <c r="A604">
        <f t="shared" si="352"/>
        <v>600</v>
      </c>
      <c r="B604">
        <f t="shared" si="321"/>
        <v>471</v>
      </c>
      <c r="C604" s="5">
        <f>AU604*EXP('Capital Market Assumptions'!$B$22+'Capital Market Assumptions'!$B$23*'Random Draws'!B603)</f>
        <v>578.31586625204648</v>
      </c>
      <c r="D604" s="5">
        <f>AV604*EXP('Capital Market Assumptions'!$B$22+'Capital Market Assumptions'!$B$23*'Random Draws'!C603)</f>
        <v>645.00223638758621</v>
      </c>
      <c r="E604" s="5">
        <f>AW604*EXP('Capital Market Assumptions'!$B$22+'Capital Market Assumptions'!$B$23*'Random Draws'!D603)</f>
        <v>630.11368342786602</v>
      </c>
      <c r="F604" s="5">
        <f>AX604*EXP('Capital Market Assumptions'!$B$22+'Capital Market Assumptions'!$B$23*'Random Draws'!E603)</f>
        <v>613.88844910613966</v>
      </c>
      <c r="G604" s="5">
        <f>AY604*EXP('Capital Market Assumptions'!$B$22+'Capital Market Assumptions'!$B$23*'Random Draws'!F603)</f>
        <v>737.273021776105</v>
      </c>
      <c r="H604" s="5">
        <f>AZ604*EXP('Capital Market Assumptions'!$B$22+'Capital Market Assumptions'!$B$23*'Random Draws'!G603)</f>
        <v>816.2441935862023</v>
      </c>
      <c r="I604" s="5">
        <f>BA604*EXP('Capital Market Assumptions'!$B$22+'Capital Market Assumptions'!$B$23*'Random Draws'!H603)</f>
        <v>917.08396681758643</v>
      </c>
      <c r="J604" s="5">
        <f>BB604*EXP('Capital Market Assumptions'!$B$22+'Capital Market Assumptions'!$B$23*'Random Draws'!I603)</f>
        <v>1099.2725763902661</v>
      </c>
      <c r="K604" s="5">
        <f>BC604*EXP('Capital Market Assumptions'!$B$22+'Capital Market Assumptions'!$B$23*'Random Draws'!J603)</f>
        <v>856.21040446079394</v>
      </c>
      <c r="L604" s="5">
        <f>BD604*EXP('Capital Market Assumptions'!$B$22+'Capital Market Assumptions'!$B$23*'Random Draws'!K603)</f>
        <v>849.5974306703996</v>
      </c>
      <c r="M604" s="5">
        <f>BE604*EXP('Capital Market Assumptions'!$B$22+'Capital Market Assumptions'!$B$23*'Random Draws'!L603)</f>
        <v>924.34585454169348</v>
      </c>
      <c r="N604" s="5">
        <f>BF604*EXP('Capital Market Assumptions'!$B$22+'Capital Market Assumptions'!$B$23*'Random Draws'!M603)</f>
        <v>968.7098088707761</v>
      </c>
      <c r="O604" s="5">
        <f>BG604*EXP('Capital Market Assumptions'!$B$22+'Capital Market Assumptions'!$B$23*'Random Draws'!N603)</f>
        <v>996.55812130862716</v>
      </c>
      <c r="P604" s="5">
        <f>BH604*EXP('Capital Market Assumptions'!$B$22+'Capital Market Assumptions'!$B$23*'Random Draws'!O603)</f>
        <v>1240.8380535570079</v>
      </c>
      <c r="Q604" s="5">
        <f>BI604*EXP('Capital Market Assumptions'!$B$22+'Capital Market Assumptions'!$B$23*'Random Draws'!P603)</f>
        <v>1399.8409636213821</v>
      </c>
      <c r="R604" s="5">
        <f>BJ604*EXP('Capital Market Assumptions'!$B$22+'Capital Market Assumptions'!$B$23*'Random Draws'!Q603)</f>
        <v>1426.857639323754</v>
      </c>
      <c r="S604" s="5">
        <f>BK604*EXP('Capital Market Assumptions'!$B$22+'Capital Market Assumptions'!$B$23*'Random Draws'!R603)</f>
        <v>1890.9876873878798</v>
      </c>
      <c r="T604" s="5">
        <f>BL604*EXP('Capital Market Assumptions'!$B$22+'Capital Market Assumptions'!$B$23*'Random Draws'!S603)</f>
        <v>1783.3480988886697</v>
      </c>
      <c r="U604" s="5">
        <f>BM604*EXP('Capital Market Assumptions'!$B$22+'Capital Market Assumptions'!$B$23*'Random Draws'!T603)</f>
        <v>1887.0616904063861</v>
      </c>
      <c r="V604" s="5">
        <f>BN604*EXP('Capital Market Assumptions'!$B$22+'Capital Market Assumptions'!$B$23*'Random Draws'!U603)</f>
        <v>1594.5867142104594</v>
      </c>
      <c r="X604">
        <f t="shared" si="322"/>
        <v>4.2999999999999261E-2</v>
      </c>
      <c r="Y604">
        <f t="shared" si="323"/>
        <v>1.0600000000000023</v>
      </c>
      <c r="Z604">
        <f t="shared" si="324"/>
        <v>2.0930000000000035</v>
      </c>
      <c r="AA604">
        <f t="shared" si="325"/>
        <v>3.1530000000000058</v>
      </c>
      <c r="AB604">
        <f t="shared" si="326"/>
        <v>4.2659999999999911</v>
      </c>
      <c r="AC604">
        <f t="shared" si="327"/>
        <v>5.3020000000000067</v>
      </c>
      <c r="AD604">
        <f t="shared" si="328"/>
        <v>6.3569999999999993</v>
      </c>
      <c r="AE604">
        <f t="shared" si="329"/>
        <v>7.3900000000000006</v>
      </c>
      <c r="AF604">
        <f t="shared" si="330"/>
        <v>8.3549999999999898</v>
      </c>
      <c r="AG604">
        <f t="shared" si="331"/>
        <v>9.2480000000000047</v>
      </c>
      <c r="AH604">
        <v>9.9540000000000006</v>
      </c>
      <c r="AI604">
        <v>10.536</v>
      </c>
      <c r="AJ604">
        <v>11.061999999999999</v>
      </c>
      <c r="AK604">
        <v>11.587</v>
      </c>
      <c r="AL604">
        <v>12.256</v>
      </c>
      <c r="AM604">
        <v>12.815</v>
      </c>
      <c r="AN604">
        <v>13.287000000000001</v>
      </c>
      <c r="AO604">
        <v>13.785</v>
      </c>
      <c r="AP604">
        <v>14.218999999999999</v>
      </c>
      <c r="AQ604">
        <v>14.718999999999999</v>
      </c>
      <c r="AS604">
        <f t="shared" si="353"/>
        <v>471</v>
      </c>
      <c r="AT604">
        <f t="shared" si="353"/>
        <v>471</v>
      </c>
      <c r="AU604">
        <f t="shared" si="353"/>
        <v>471</v>
      </c>
      <c r="AV604" s="5">
        <f t="shared" si="332"/>
        <v>578.27286625204647</v>
      </c>
      <c r="AW604" s="5">
        <f t="shared" si="333"/>
        <v>643.94223638758626</v>
      </c>
      <c r="AX604" s="5">
        <f t="shared" si="334"/>
        <v>628.02068342786606</v>
      </c>
      <c r="AY604" s="5">
        <f t="shared" si="335"/>
        <v>610.73544910613964</v>
      </c>
      <c r="AZ604" s="5">
        <f t="shared" si="336"/>
        <v>733.00702177610503</v>
      </c>
      <c r="BA604" s="5">
        <f t="shared" si="337"/>
        <v>810.94219358620228</v>
      </c>
      <c r="BB604" s="5">
        <f t="shared" si="338"/>
        <v>910.72696681758646</v>
      </c>
      <c r="BC604" s="5">
        <f t="shared" si="339"/>
        <v>1091.882576390266</v>
      </c>
      <c r="BD604" s="5">
        <f t="shared" si="340"/>
        <v>847.85540446079392</v>
      </c>
      <c r="BE604" s="5">
        <f t="shared" si="341"/>
        <v>840.34943067039956</v>
      </c>
      <c r="BF604" s="5">
        <f t="shared" si="342"/>
        <v>914.39185454169353</v>
      </c>
      <c r="BG604" s="5">
        <f t="shared" si="343"/>
        <v>958.17380887077616</v>
      </c>
      <c r="BH604" s="5">
        <f t="shared" si="344"/>
        <v>985.49612130862715</v>
      </c>
      <c r="BI604" s="5">
        <f t="shared" si="345"/>
        <v>1229.2510535570079</v>
      </c>
      <c r="BJ604" s="5">
        <f t="shared" si="346"/>
        <v>1387.584963621382</v>
      </c>
      <c r="BK604" s="5">
        <f t="shared" si="347"/>
        <v>1414.042639323754</v>
      </c>
      <c r="BL604" s="5">
        <f t="shared" si="348"/>
        <v>1877.7006873878797</v>
      </c>
      <c r="BM604" s="5">
        <f t="shared" si="349"/>
        <v>1769.5630988886696</v>
      </c>
      <c r="BN604" s="5">
        <f t="shared" si="350"/>
        <v>1872.8426904063861</v>
      </c>
      <c r="BO604" s="5">
        <f t="shared" si="351"/>
        <v>1579.8677142104593</v>
      </c>
    </row>
    <row r="605" spans="1:67" x14ac:dyDescent="0.3">
      <c r="A605">
        <f t="shared" si="352"/>
        <v>601</v>
      </c>
      <c r="B605">
        <f t="shared" si="321"/>
        <v>471</v>
      </c>
      <c r="C605" s="5">
        <f>AU605*EXP('Capital Market Assumptions'!$B$22+'Capital Market Assumptions'!$B$23*'Random Draws'!B604)</f>
        <v>533.38815934002957</v>
      </c>
      <c r="D605" s="5">
        <f>AV605*EXP('Capital Market Assumptions'!$B$22+'Capital Market Assumptions'!$B$23*'Random Draws'!C604)</f>
        <v>581.84077990266792</v>
      </c>
      <c r="E605" s="5">
        <f>AW605*EXP('Capital Market Assumptions'!$B$22+'Capital Market Assumptions'!$B$23*'Random Draws'!D604)</f>
        <v>756.27907703139249</v>
      </c>
      <c r="F605" s="5">
        <f>AX605*EXP('Capital Market Assumptions'!$B$22+'Capital Market Assumptions'!$B$23*'Random Draws'!E604)</f>
        <v>835.45480908085676</v>
      </c>
      <c r="G605" s="5">
        <f>AY605*EXP('Capital Market Assumptions'!$B$22+'Capital Market Assumptions'!$B$23*'Random Draws'!F604)</f>
        <v>925.82462480499601</v>
      </c>
      <c r="H605" s="5">
        <f>AZ605*EXP('Capital Market Assumptions'!$B$22+'Capital Market Assumptions'!$B$23*'Random Draws'!G604)</f>
        <v>817.45247589538155</v>
      </c>
      <c r="I605" s="5">
        <f>BA605*EXP('Capital Market Assumptions'!$B$22+'Capital Market Assumptions'!$B$23*'Random Draws'!H604)</f>
        <v>822.43302375120868</v>
      </c>
      <c r="J605" s="5">
        <f>BB605*EXP('Capital Market Assumptions'!$B$22+'Capital Market Assumptions'!$B$23*'Random Draws'!I604)</f>
        <v>917.67036956655988</v>
      </c>
      <c r="K605" s="5">
        <f>BC605*EXP('Capital Market Assumptions'!$B$22+'Capital Market Assumptions'!$B$23*'Random Draws'!J604)</f>
        <v>1192.0153645760936</v>
      </c>
      <c r="L605" s="5">
        <f>BD605*EXP('Capital Market Assumptions'!$B$22+'Capital Market Assumptions'!$B$23*'Random Draws'!K604)</f>
        <v>1287.4404919691019</v>
      </c>
      <c r="M605" s="5">
        <f>BE605*EXP('Capital Market Assumptions'!$B$22+'Capital Market Assumptions'!$B$23*'Random Draws'!L604)</f>
        <v>1375.4736733924221</v>
      </c>
      <c r="N605" s="5">
        <f>BF605*EXP('Capital Market Assumptions'!$B$22+'Capital Market Assumptions'!$B$23*'Random Draws'!M604)</f>
        <v>1299.3882154901814</v>
      </c>
      <c r="O605" s="5">
        <f>BG605*EXP('Capital Market Assumptions'!$B$22+'Capital Market Assumptions'!$B$23*'Random Draws'!N604)</f>
        <v>1227.9360374622343</v>
      </c>
      <c r="P605" s="5">
        <f>BH605*EXP('Capital Market Assumptions'!$B$22+'Capital Market Assumptions'!$B$23*'Random Draws'!O604)</f>
        <v>1337.7078323629278</v>
      </c>
      <c r="Q605" s="5">
        <f>BI605*EXP('Capital Market Assumptions'!$B$22+'Capital Market Assumptions'!$B$23*'Random Draws'!P604)</f>
        <v>1417.2121150853616</v>
      </c>
      <c r="R605" s="5">
        <f>BJ605*EXP('Capital Market Assumptions'!$B$22+'Capital Market Assumptions'!$B$23*'Random Draws'!Q604)</f>
        <v>1429.2829607484578</v>
      </c>
      <c r="S605" s="5">
        <f>BK605*EXP('Capital Market Assumptions'!$B$22+'Capital Market Assumptions'!$B$23*'Random Draws'!R604)</f>
        <v>1564.711904796711</v>
      </c>
      <c r="T605" s="5">
        <f>BL605*EXP('Capital Market Assumptions'!$B$22+'Capital Market Assumptions'!$B$23*'Random Draws'!S604)</f>
        <v>1520.5011855876203</v>
      </c>
      <c r="U605" s="5">
        <f>BM605*EXP('Capital Market Assumptions'!$B$22+'Capital Market Assumptions'!$B$23*'Random Draws'!T604)</f>
        <v>1682.9695669362445</v>
      </c>
      <c r="V605" s="5">
        <f>BN605*EXP('Capital Market Assumptions'!$B$22+'Capital Market Assumptions'!$B$23*'Random Draws'!U604)</f>
        <v>2031.4751493644578</v>
      </c>
      <c r="X605">
        <f t="shared" si="322"/>
        <v>4.2999999999999261E-2</v>
      </c>
      <c r="Y605">
        <f t="shared" si="323"/>
        <v>1.0600000000000023</v>
      </c>
      <c r="Z605">
        <f t="shared" si="324"/>
        <v>2.0930000000000035</v>
      </c>
      <c r="AA605">
        <f t="shared" si="325"/>
        <v>3.1530000000000058</v>
      </c>
      <c r="AB605">
        <f t="shared" si="326"/>
        <v>4.2659999999999911</v>
      </c>
      <c r="AC605">
        <f t="shared" si="327"/>
        <v>5.3020000000000067</v>
      </c>
      <c r="AD605">
        <f t="shared" si="328"/>
        <v>6.3569999999999993</v>
      </c>
      <c r="AE605">
        <f t="shared" si="329"/>
        <v>7.3900000000000006</v>
      </c>
      <c r="AF605">
        <f t="shared" si="330"/>
        <v>8.3549999999999898</v>
      </c>
      <c r="AG605">
        <f t="shared" si="331"/>
        <v>9.2480000000000047</v>
      </c>
      <c r="AH605">
        <v>9.9540000000000006</v>
      </c>
      <c r="AI605">
        <v>10.536</v>
      </c>
      <c r="AJ605">
        <v>11.061999999999999</v>
      </c>
      <c r="AK605">
        <v>11.587</v>
      </c>
      <c r="AL605">
        <v>12.256</v>
      </c>
      <c r="AM605">
        <v>12.815</v>
      </c>
      <c r="AN605">
        <v>13.287000000000001</v>
      </c>
      <c r="AO605">
        <v>13.785</v>
      </c>
      <c r="AP605">
        <v>14.218999999999999</v>
      </c>
      <c r="AQ605">
        <v>14.718999999999999</v>
      </c>
      <c r="AS605">
        <f t="shared" ref="AS605:AU624" si="354">initial_value</f>
        <v>471</v>
      </c>
      <c r="AT605">
        <f t="shared" si="354"/>
        <v>471</v>
      </c>
      <c r="AU605">
        <f t="shared" si="354"/>
        <v>471</v>
      </c>
      <c r="AV605" s="5">
        <f t="shared" si="332"/>
        <v>533.34515934002957</v>
      </c>
      <c r="AW605" s="5">
        <f t="shared" si="333"/>
        <v>580.78077990266797</v>
      </c>
      <c r="AX605" s="5">
        <f t="shared" si="334"/>
        <v>754.18607703139253</v>
      </c>
      <c r="AY605" s="5">
        <f t="shared" si="335"/>
        <v>832.30180908085674</v>
      </c>
      <c r="AZ605" s="5">
        <f t="shared" si="336"/>
        <v>921.55862480499604</v>
      </c>
      <c r="BA605" s="5">
        <f t="shared" si="337"/>
        <v>812.15047589538153</v>
      </c>
      <c r="BB605" s="5">
        <f t="shared" si="338"/>
        <v>816.07602375120871</v>
      </c>
      <c r="BC605" s="5">
        <f t="shared" si="339"/>
        <v>910.2803695665599</v>
      </c>
      <c r="BD605" s="5">
        <f t="shared" si="340"/>
        <v>1183.6603645760936</v>
      </c>
      <c r="BE605" s="5">
        <f t="shared" si="341"/>
        <v>1278.1924919691019</v>
      </c>
      <c r="BF605" s="5">
        <f t="shared" si="342"/>
        <v>1365.5196733924222</v>
      </c>
      <c r="BG605" s="5">
        <f t="shared" si="343"/>
        <v>1288.8522154901814</v>
      </c>
      <c r="BH605" s="5">
        <f t="shared" si="344"/>
        <v>1216.8740374622344</v>
      </c>
      <c r="BI605" s="5">
        <f t="shared" si="345"/>
        <v>1326.1208323629278</v>
      </c>
      <c r="BJ605" s="5">
        <f t="shared" si="346"/>
        <v>1404.9561150853615</v>
      </c>
      <c r="BK605" s="5">
        <f t="shared" si="347"/>
        <v>1416.4679607484577</v>
      </c>
      <c r="BL605" s="5">
        <f t="shared" si="348"/>
        <v>1551.424904796711</v>
      </c>
      <c r="BM605" s="5">
        <f t="shared" si="349"/>
        <v>1506.7161855876202</v>
      </c>
      <c r="BN605" s="5">
        <f t="shared" si="350"/>
        <v>1668.7505669362445</v>
      </c>
      <c r="BO605" s="5">
        <f t="shared" si="351"/>
        <v>2016.7561493644578</v>
      </c>
    </row>
    <row r="606" spans="1:67" x14ac:dyDescent="0.3">
      <c r="A606">
        <f t="shared" si="352"/>
        <v>602</v>
      </c>
      <c r="B606">
        <f t="shared" si="321"/>
        <v>471</v>
      </c>
      <c r="C606" s="5">
        <f>AU606*EXP('Capital Market Assumptions'!$B$22+'Capital Market Assumptions'!$B$23*'Random Draws'!B605)</f>
        <v>594.81234666514933</v>
      </c>
      <c r="D606" s="5">
        <f>AV606*EXP('Capital Market Assumptions'!$B$22+'Capital Market Assumptions'!$B$23*'Random Draws'!C605)</f>
        <v>547.33057287082386</v>
      </c>
      <c r="E606" s="5">
        <f>AW606*EXP('Capital Market Assumptions'!$B$22+'Capital Market Assumptions'!$B$23*'Random Draws'!D605)</f>
        <v>597.11989669938691</v>
      </c>
      <c r="F606" s="5">
        <f>AX606*EXP('Capital Market Assumptions'!$B$22+'Capital Market Assumptions'!$B$23*'Random Draws'!E605)</f>
        <v>632.98737552689408</v>
      </c>
      <c r="G606" s="5">
        <f>AY606*EXP('Capital Market Assumptions'!$B$22+'Capital Market Assumptions'!$B$23*'Random Draws'!F605)</f>
        <v>667.46885246986847</v>
      </c>
      <c r="H606" s="5">
        <f>AZ606*EXP('Capital Market Assumptions'!$B$22+'Capital Market Assumptions'!$B$23*'Random Draws'!G605)</f>
        <v>789.11272516066447</v>
      </c>
      <c r="I606" s="5">
        <f>BA606*EXP('Capital Market Assumptions'!$B$22+'Capital Market Assumptions'!$B$23*'Random Draws'!H605)</f>
        <v>915.06602848458249</v>
      </c>
      <c r="J606" s="5">
        <f>BB606*EXP('Capital Market Assumptions'!$B$22+'Capital Market Assumptions'!$B$23*'Random Draws'!I605)</f>
        <v>968.22437475018614</v>
      </c>
      <c r="K606" s="5">
        <f>BC606*EXP('Capital Market Assumptions'!$B$22+'Capital Market Assumptions'!$B$23*'Random Draws'!J605)</f>
        <v>894.5027850445897</v>
      </c>
      <c r="L606" s="5">
        <f>BD606*EXP('Capital Market Assumptions'!$B$22+'Capital Market Assumptions'!$B$23*'Random Draws'!K605)</f>
        <v>883.68117708872592</v>
      </c>
      <c r="M606" s="5">
        <f>BE606*EXP('Capital Market Assumptions'!$B$22+'Capital Market Assumptions'!$B$23*'Random Draws'!L605)</f>
        <v>726.45468697841761</v>
      </c>
      <c r="N606" s="5">
        <f>BF606*EXP('Capital Market Assumptions'!$B$22+'Capital Market Assumptions'!$B$23*'Random Draws'!M605)</f>
        <v>920.99303428762039</v>
      </c>
      <c r="O606" s="5">
        <f>BG606*EXP('Capital Market Assumptions'!$B$22+'Capital Market Assumptions'!$B$23*'Random Draws'!N605)</f>
        <v>882.04833946143617</v>
      </c>
      <c r="P606" s="5">
        <f>BH606*EXP('Capital Market Assumptions'!$B$22+'Capital Market Assumptions'!$B$23*'Random Draws'!O605)</f>
        <v>1054.5234690865484</v>
      </c>
      <c r="Q606" s="5">
        <f>BI606*EXP('Capital Market Assumptions'!$B$22+'Capital Market Assumptions'!$B$23*'Random Draws'!P605)</f>
        <v>1021.5832605586171</v>
      </c>
      <c r="R606" s="5">
        <f>BJ606*EXP('Capital Market Assumptions'!$B$22+'Capital Market Assumptions'!$B$23*'Random Draws'!Q605)</f>
        <v>1054.7591391110652</v>
      </c>
      <c r="S606" s="5">
        <f>BK606*EXP('Capital Market Assumptions'!$B$22+'Capital Market Assumptions'!$B$23*'Random Draws'!R605)</f>
        <v>1213.8720729524175</v>
      </c>
      <c r="T606" s="5">
        <f>BL606*EXP('Capital Market Assumptions'!$B$22+'Capital Market Assumptions'!$B$23*'Random Draws'!S605)</f>
        <v>1256.7970392199384</v>
      </c>
      <c r="U606" s="5">
        <f>BM606*EXP('Capital Market Assumptions'!$B$22+'Capital Market Assumptions'!$B$23*'Random Draws'!T605)</f>
        <v>1171.66789914183</v>
      </c>
      <c r="V606" s="5">
        <f>BN606*EXP('Capital Market Assumptions'!$B$22+'Capital Market Assumptions'!$B$23*'Random Draws'!U605)</f>
        <v>1246.0275686440227</v>
      </c>
      <c r="X606">
        <f t="shared" si="322"/>
        <v>4.2999999999999261E-2</v>
      </c>
      <c r="Y606">
        <f t="shared" si="323"/>
        <v>1.0600000000000023</v>
      </c>
      <c r="Z606">
        <f t="shared" si="324"/>
        <v>2.0930000000000035</v>
      </c>
      <c r="AA606">
        <f t="shared" si="325"/>
        <v>3.1530000000000058</v>
      </c>
      <c r="AB606">
        <f t="shared" si="326"/>
        <v>4.2659999999999911</v>
      </c>
      <c r="AC606">
        <f t="shared" si="327"/>
        <v>5.3020000000000067</v>
      </c>
      <c r="AD606">
        <f t="shared" si="328"/>
        <v>6.3569999999999993</v>
      </c>
      <c r="AE606">
        <f t="shared" si="329"/>
        <v>7.3900000000000006</v>
      </c>
      <c r="AF606">
        <f t="shared" si="330"/>
        <v>8.3549999999999898</v>
      </c>
      <c r="AG606">
        <f t="shared" si="331"/>
        <v>9.2480000000000047</v>
      </c>
      <c r="AH606">
        <v>9.9540000000000006</v>
      </c>
      <c r="AI606">
        <v>10.536</v>
      </c>
      <c r="AJ606">
        <v>11.061999999999999</v>
      </c>
      <c r="AK606">
        <v>11.587</v>
      </c>
      <c r="AL606">
        <v>12.256</v>
      </c>
      <c r="AM606">
        <v>12.815</v>
      </c>
      <c r="AN606">
        <v>13.287000000000001</v>
      </c>
      <c r="AO606">
        <v>13.785</v>
      </c>
      <c r="AP606">
        <v>14.218999999999999</v>
      </c>
      <c r="AQ606">
        <v>14.718999999999999</v>
      </c>
      <c r="AS606">
        <f t="shared" si="354"/>
        <v>471</v>
      </c>
      <c r="AT606">
        <f t="shared" si="354"/>
        <v>471</v>
      </c>
      <c r="AU606">
        <f t="shared" si="354"/>
        <v>471</v>
      </c>
      <c r="AV606" s="5">
        <f t="shared" si="332"/>
        <v>594.76934666514933</v>
      </c>
      <c r="AW606" s="5">
        <f t="shared" si="333"/>
        <v>546.2705728708238</v>
      </c>
      <c r="AX606" s="5">
        <f t="shared" si="334"/>
        <v>595.02689669938695</v>
      </c>
      <c r="AY606" s="5">
        <f t="shared" si="335"/>
        <v>629.83437552689406</v>
      </c>
      <c r="AZ606" s="5">
        <f t="shared" si="336"/>
        <v>663.2028524698685</v>
      </c>
      <c r="BA606" s="5">
        <f t="shared" si="337"/>
        <v>783.81072516066445</v>
      </c>
      <c r="BB606" s="5">
        <f t="shared" si="338"/>
        <v>908.70902848458252</v>
      </c>
      <c r="BC606" s="5">
        <f t="shared" si="339"/>
        <v>960.83437475018616</v>
      </c>
      <c r="BD606" s="5">
        <f t="shared" si="340"/>
        <v>886.14778504458968</v>
      </c>
      <c r="BE606" s="5">
        <f t="shared" si="341"/>
        <v>874.43317708872587</v>
      </c>
      <c r="BF606" s="5">
        <f t="shared" si="342"/>
        <v>716.50068697841766</v>
      </c>
      <c r="BG606" s="5">
        <f t="shared" si="343"/>
        <v>910.45703428762044</v>
      </c>
      <c r="BH606" s="5">
        <f t="shared" si="344"/>
        <v>870.98633946143616</v>
      </c>
      <c r="BI606" s="5">
        <f t="shared" si="345"/>
        <v>1042.9364690865484</v>
      </c>
      <c r="BJ606" s="5">
        <f t="shared" si="346"/>
        <v>1009.3272605586171</v>
      </c>
      <c r="BK606" s="5">
        <f t="shared" si="347"/>
        <v>1041.9441391110652</v>
      </c>
      <c r="BL606" s="5">
        <f t="shared" si="348"/>
        <v>1200.5850729524175</v>
      </c>
      <c r="BM606" s="5">
        <f t="shared" si="349"/>
        <v>1243.0120392199383</v>
      </c>
      <c r="BN606" s="5">
        <f t="shared" si="350"/>
        <v>1157.44889914183</v>
      </c>
      <c r="BO606" s="5">
        <f t="shared" si="351"/>
        <v>1231.3085686440227</v>
      </c>
    </row>
    <row r="607" spans="1:67" x14ac:dyDescent="0.3">
      <c r="A607">
        <f t="shared" si="352"/>
        <v>603</v>
      </c>
      <c r="B607">
        <f t="shared" si="321"/>
        <v>471</v>
      </c>
      <c r="C607" s="5">
        <f>AU607*EXP('Capital Market Assumptions'!$B$22+'Capital Market Assumptions'!$B$23*'Random Draws'!B606)</f>
        <v>505.9761280066495</v>
      </c>
      <c r="D607" s="5">
        <f>AV607*EXP('Capital Market Assumptions'!$B$22+'Capital Market Assumptions'!$B$23*'Random Draws'!C606)</f>
        <v>647.42417439250426</v>
      </c>
      <c r="E607" s="5">
        <f>AW607*EXP('Capital Market Assumptions'!$B$22+'Capital Market Assumptions'!$B$23*'Random Draws'!D606)</f>
        <v>607.56324071603672</v>
      </c>
      <c r="F607" s="5">
        <f>AX607*EXP('Capital Market Assumptions'!$B$22+'Capital Market Assumptions'!$B$23*'Random Draws'!E606)</f>
        <v>578.6822631483285</v>
      </c>
      <c r="G607" s="5">
        <f>AY607*EXP('Capital Market Assumptions'!$B$22+'Capital Market Assumptions'!$B$23*'Random Draws'!F606)</f>
        <v>600.10054681776478</v>
      </c>
      <c r="H607" s="5">
        <f>AZ607*EXP('Capital Market Assumptions'!$B$22+'Capital Market Assumptions'!$B$23*'Random Draws'!G606)</f>
        <v>610.6318166161916</v>
      </c>
      <c r="I607" s="5">
        <f>BA607*EXP('Capital Market Assumptions'!$B$22+'Capital Market Assumptions'!$B$23*'Random Draws'!H606)</f>
        <v>756.08251841846175</v>
      </c>
      <c r="J607" s="5">
        <f>BB607*EXP('Capital Market Assumptions'!$B$22+'Capital Market Assumptions'!$B$23*'Random Draws'!I606)</f>
        <v>968.61457121502735</v>
      </c>
      <c r="K607" s="5">
        <f>BC607*EXP('Capital Market Assumptions'!$B$22+'Capital Market Assumptions'!$B$23*'Random Draws'!J606)</f>
        <v>861.17666521784872</v>
      </c>
      <c r="L607" s="5">
        <f>BD607*EXP('Capital Market Assumptions'!$B$22+'Capital Market Assumptions'!$B$23*'Random Draws'!K606)</f>
        <v>1066.3348928855223</v>
      </c>
      <c r="M607" s="5">
        <f>BE607*EXP('Capital Market Assumptions'!$B$22+'Capital Market Assumptions'!$B$23*'Random Draws'!L606)</f>
        <v>1232.1877105384024</v>
      </c>
      <c r="N607" s="5">
        <f>BF607*EXP('Capital Market Assumptions'!$B$22+'Capital Market Assumptions'!$B$23*'Random Draws'!M606)</f>
        <v>1823.9095675944252</v>
      </c>
      <c r="O607" s="5">
        <f>BG607*EXP('Capital Market Assumptions'!$B$22+'Capital Market Assumptions'!$B$23*'Random Draws'!N606)</f>
        <v>2084.9134718286123</v>
      </c>
      <c r="P607" s="5">
        <f>BH607*EXP('Capital Market Assumptions'!$B$22+'Capital Market Assumptions'!$B$23*'Random Draws'!O606)</f>
        <v>2249.2201359346905</v>
      </c>
      <c r="Q607" s="5">
        <f>BI607*EXP('Capital Market Assumptions'!$B$22+'Capital Market Assumptions'!$B$23*'Random Draws'!P606)</f>
        <v>2710.0153546525721</v>
      </c>
      <c r="R607" s="5">
        <f>BJ607*EXP('Capital Market Assumptions'!$B$22+'Capital Market Assumptions'!$B$23*'Random Draws'!Q606)</f>
        <v>2898.3821236105482</v>
      </c>
      <c r="S607" s="5">
        <f>BK607*EXP('Capital Market Assumptions'!$B$22+'Capital Market Assumptions'!$B$23*'Random Draws'!R606)</f>
        <v>3327.7874384442766</v>
      </c>
      <c r="T607" s="5">
        <f>BL607*EXP('Capital Market Assumptions'!$B$22+'Capital Market Assumptions'!$B$23*'Random Draws'!S606)</f>
        <v>3721.6692966203759</v>
      </c>
      <c r="U607" s="5">
        <f>BM607*EXP('Capital Market Assumptions'!$B$22+'Capital Market Assumptions'!$B$23*'Random Draws'!T606)</f>
        <v>3369.5799863108582</v>
      </c>
      <c r="V607" s="5">
        <f>BN607*EXP('Capital Market Assumptions'!$B$22+'Capital Market Assumptions'!$B$23*'Random Draws'!U606)</f>
        <v>3467.698678320864</v>
      </c>
      <c r="X607">
        <f t="shared" si="322"/>
        <v>4.2999999999999261E-2</v>
      </c>
      <c r="Y607">
        <f t="shared" si="323"/>
        <v>1.0600000000000023</v>
      </c>
      <c r="Z607">
        <f t="shared" si="324"/>
        <v>2.0930000000000035</v>
      </c>
      <c r="AA607">
        <f t="shared" si="325"/>
        <v>3.1530000000000058</v>
      </c>
      <c r="AB607">
        <f t="shared" si="326"/>
        <v>4.2659999999999911</v>
      </c>
      <c r="AC607">
        <f t="shared" si="327"/>
        <v>5.3020000000000067</v>
      </c>
      <c r="AD607">
        <f t="shared" si="328"/>
        <v>6.3569999999999993</v>
      </c>
      <c r="AE607">
        <f t="shared" si="329"/>
        <v>7.3900000000000006</v>
      </c>
      <c r="AF607">
        <f t="shared" si="330"/>
        <v>8.3549999999999898</v>
      </c>
      <c r="AG607">
        <f t="shared" si="331"/>
        <v>9.2480000000000047</v>
      </c>
      <c r="AH607">
        <v>9.9540000000000006</v>
      </c>
      <c r="AI607">
        <v>10.536</v>
      </c>
      <c r="AJ607">
        <v>11.061999999999999</v>
      </c>
      <c r="AK607">
        <v>11.587</v>
      </c>
      <c r="AL607">
        <v>12.256</v>
      </c>
      <c r="AM607">
        <v>12.815</v>
      </c>
      <c r="AN607">
        <v>13.287000000000001</v>
      </c>
      <c r="AO607">
        <v>13.785</v>
      </c>
      <c r="AP607">
        <v>14.218999999999999</v>
      </c>
      <c r="AQ607">
        <v>14.718999999999999</v>
      </c>
      <c r="AS607">
        <f t="shared" si="354"/>
        <v>471</v>
      </c>
      <c r="AT607">
        <f t="shared" si="354"/>
        <v>471</v>
      </c>
      <c r="AU607">
        <f t="shared" si="354"/>
        <v>471</v>
      </c>
      <c r="AV607" s="5">
        <f t="shared" si="332"/>
        <v>505.9331280066495</v>
      </c>
      <c r="AW607" s="5">
        <f t="shared" si="333"/>
        <v>646.36417439250431</v>
      </c>
      <c r="AX607" s="5">
        <f t="shared" si="334"/>
        <v>605.47024071603676</v>
      </c>
      <c r="AY607" s="5">
        <f t="shared" si="335"/>
        <v>575.52926314832848</v>
      </c>
      <c r="AZ607" s="5">
        <f t="shared" si="336"/>
        <v>595.83454681776482</v>
      </c>
      <c r="BA607" s="5">
        <f t="shared" si="337"/>
        <v>605.32981661619158</v>
      </c>
      <c r="BB607" s="5">
        <f t="shared" si="338"/>
        <v>749.72551841846177</v>
      </c>
      <c r="BC607" s="5">
        <f t="shared" si="339"/>
        <v>961.22457121502737</v>
      </c>
      <c r="BD607" s="5">
        <f t="shared" si="340"/>
        <v>852.8216652178487</v>
      </c>
      <c r="BE607" s="5">
        <f t="shared" si="341"/>
        <v>1057.0868928855223</v>
      </c>
      <c r="BF607" s="5">
        <f t="shared" si="342"/>
        <v>1222.2337105384024</v>
      </c>
      <c r="BG607" s="5">
        <f t="shared" si="343"/>
        <v>1813.3735675944251</v>
      </c>
      <c r="BH607" s="5">
        <f t="shared" si="344"/>
        <v>2073.8514718286124</v>
      </c>
      <c r="BI607" s="5">
        <f t="shared" si="345"/>
        <v>2237.6331359346905</v>
      </c>
      <c r="BJ607" s="5">
        <f t="shared" si="346"/>
        <v>2697.7593546525723</v>
      </c>
      <c r="BK607" s="5">
        <f t="shared" si="347"/>
        <v>2885.5671236105482</v>
      </c>
      <c r="BL607" s="5">
        <f t="shared" si="348"/>
        <v>3314.5004384442768</v>
      </c>
      <c r="BM607" s="5">
        <f t="shared" si="349"/>
        <v>3707.8842966203761</v>
      </c>
      <c r="BN607" s="5">
        <f t="shared" si="350"/>
        <v>3355.3609863108582</v>
      </c>
      <c r="BO607" s="5">
        <f t="shared" si="351"/>
        <v>3452.979678320864</v>
      </c>
    </row>
    <row r="608" spans="1:67" x14ac:dyDescent="0.3">
      <c r="A608">
        <f t="shared" si="352"/>
        <v>604</v>
      </c>
      <c r="B608">
        <f t="shared" si="321"/>
        <v>471</v>
      </c>
      <c r="C608" s="5">
        <f>AU608*EXP('Capital Market Assumptions'!$B$22+'Capital Market Assumptions'!$B$23*'Random Draws'!B607)</f>
        <v>501.84216060177323</v>
      </c>
      <c r="D608" s="5">
        <f>AV608*EXP('Capital Market Assumptions'!$B$22+'Capital Market Assumptions'!$B$23*'Random Draws'!C607)</f>
        <v>601.11571092756071</v>
      </c>
      <c r="E608" s="5">
        <f>AW608*EXP('Capital Market Assumptions'!$B$22+'Capital Market Assumptions'!$B$23*'Random Draws'!D607)</f>
        <v>658.71693440224999</v>
      </c>
      <c r="F608" s="5">
        <f>AX608*EXP('Capital Market Assumptions'!$B$22+'Capital Market Assumptions'!$B$23*'Random Draws'!E607)</f>
        <v>807.18748059126801</v>
      </c>
      <c r="G608" s="5">
        <f>AY608*EXP('Capital Market Assumptions'!$B$22+'Capital Market Assumptions'!$B$23*'Random Draws'!F607)</f>
        <v>1200.3621598047332</v>
      </c>
      <c r="H608" s="5">
        <f>AZ608*EXP('Capital Market Assumptions'!$B$22+'Capital Market Assumptions'!$B$23*'Random Draws'!G607)</f>
        <v>1377.8220055484533</v>
      </c>
      <c r="I608" s="5">
        <f>BA608*EXP('Capital Market Assumptions'!$B$22+'Capital Market Assumptions'!$B$23*'Random Draws'!H607)</f>
        <v>1578.9379636627987</v>
      </c>
      <c r="J608" s="5">
        <f>BB608*EXP('Capital Market Assumptions'!$B$22+'Capital Market Assumptions'!$B$23*'Random Draws'!I607)</f>
        <v>1549.1152035086302</v>
      </c>
      <c r="K608" s="5">
        <f>BC608*EXP('Capital Market Assumptions'!$B$22+'Capital Market Assumptions'!$B$23*'Random Draws'!J607)</f>
        <v>1710.1160139588476</v>
      </c>
      <c r="L608" s="5">
        <f>BD608*EXP('Capital Market Assumptions'!$B$22+'Capital Market Assumptions'!$B$23*'Random Draws'!K607)</f>
        <v>2092.6053878857224</v>
      </c>
      <c r="M608" s="5">
        <f>BE608*EXP('Capital Market Assumptions'!$B$22+'Capital Market Assumptions'!$B$23*'Random Draws'!L607)</f>
        <v>1969.2159144861571</v>
      </c>
      <c r="N608" s="5">
        <f>BF608*EXP('Capital Market Assumptions'!$B$22+'Capital Market Assumptions'!$B$23*'Random Draws'!M607)</f>
        <v>1935.3265714292895</v>
      </c>
      <c r="O608" s="5">
        <f>BG608*EXP('Capital Market Assumptions'!$B$22+'Capital Market Assumptions'!$B$23*'Random Draws'!N607)</f>
        <v>1916.4596748758536</v>
      </c>
      <c r="P608" s="5">
        <f>BH608*EXP('Capital Market Assumptions'!$B$22+'Capital Market Assumptions'!$B$23*'Random Draws'!O607)</f>
        <v>1855.7360746228255</v>
      </c>
      <c r="Q608" s="5">
        <f>BI608*EXP('Capital Market Assumptions'!$B$22+'Capital Market Assumptions'!$B$23*'Random Draws'!P607)</f>
        <v>1926.9907261682019</v>
      </c>
      <c r="R608" s="5">
        <f>BJ608*EXP('Capital Market Assumptions'!$B$22+'Capital Market Assumptions'!$B$23*'Random Draws'!Q607)</f>
        <v>2408.2668362814261</v>
      </c>
      <c r="S608" s="5">
        <f>BK608*EXP('Capital Market Assumptions'!$B$22+'Capital Market Assumptions'!$B$23*'Random Draws'!R607)</f>
        <v>2907.2403192070124</v>
      </c>
      <c r="T608" s="5">
        <f>BL608*EXP('Capital Market Assumptions'!$B$22+'Capital Market Assumptions'!$B$23*'Random Draws'!S607)</f>
        <v>3200.4790483322959</v>
      </c>
      <c r="U608" s="5">
        <f>BM608*EXP('Capital Market Assumptions'!$B$22+'Capital Market Assumptions'!$B$23*'Random Draws'!T607)</f>
        <v>3403.9737399461073</v>
      </c>
      <c r="V608" s="5">
        <f>BN608*EXP('Capital Market Assumptions'!$B$22+'Capital Market Assumptions'!$B$23*'Random Draws'!U607)</f>
        <v>4591.1374639684836</v>
      </c>
      <c r="X608">
        <f t="shared" si="322"/>
        <v>4.2999999999999261E-2</v>
      </c>
      <c r="Y608">
        <f t="shared" si="323"/>
        <v>1.0600000000000023</v>
      </c>
      <c r="Z608">
        <f t="shared" si="324"/>
        <v>2.0930000000000035</v>
      </c>
      <c r="AA608">
        <f t="shared" si="325"/>
        <v>3.1530000000000058</v>
      </c>
      <c r="AB608">
        <f t="shared" si="326"/>
        <v>4.2659999999999911</v>
      </c>
      <c r="AC608">
        <f t="shared" si="327"/>
        <v>5.3020000000000067</v>
      </c>
      <c r="AD608">
        <f t="shared" si="328"/>
        <v>6.3569999999999993</v>
      </c>
      <c r="AE608">
        <f t="shared" si="329"/>
        <v>7.3900000000000006</v>
      </c>
      <c r="AF608">
        <f t="shared" si="330"/>
        <v>8.3549999999999898</v>
      </c>
      <c r="AG608">
        <f t="shared" si="331"/>
        <v>9.2480000000000047</v>
      </c>
      <c r="AH608">
        <v>9.9540000000000006</v>
      </c>
      <c r="AI608">
        <v>10.536</v>
      </c>
      <c r="AJ608">
        <v>11.061999999999999</v>
      </c>
      <c r="AK608">
        <v>11.587</v>
      </c>
      <c r="AL608">
        <v>12.256</v>
      </c>
      <c r="AM608">
        <v>12.815</v>
      </c>
      <c r="AN608">
        <v>13.287000000000001</v>
      </c>
      <c r="AO608">
        <v>13.785</v>
      </c>
      <c r="AP608">
        <v>14.218999999999999</v>
      </c>
      <c r="AQ608">
        <v>14.718999999999999</v>
      </c>
      <c r="AS608">
        <f t="shared" si="354"/>
        <v>471</v>
      </c>
      <c r="AT608">
        <f t="shared" si="354"/>
        <v>471</v>
      </c>
      <c r="AU608">
        <f t="shared" si="354"/>
        <v>471</v>
      </c>
      <c r="AV608" s="5">
        <f t="shared" si="332"/>
        <v>501.79916060177322</v>
      </c>
      <c r="AW608" s="5">
        <f t="shared" si="333"/>
        <v>600.05571092756077</v>
      </c>
      <c r="AX608" s="5">
        <f t="shared" si="334"/>
        <v>656.62393440225003</v>
      </c>
      <c r="AY608" s="5">
        <f t="shared" si="335"/>
        <v>804.03448059126799</v>
      </c>
      <c r="AZ608" s="5">
        <f t="shared" si="336"/>
        <v>1196.0961598047331</v>
      </c>
      <c r="BA608" s="5">
        <f t="shared" si="337"/>
        <v>1372.5200055484534</v>
      </c>
      <c r="BB608" s="5">
        <f t="shared" si="338"/>
        <v>1572.5809636627987</v>
      </c>
      <c r="BC608" s="5">
        <f t="shared" si="339"/>
        <v>1541.7252035086301</v>
      </c>
      <c r="BD608" s="5">
        <f t="shared" si="340"/>
        <v>1701.7610139588476</v>
      </c>
      <c r="BE608" s="5">
        <f t="shared" si="341"/>
        <v>2083.3573878857223</v>
      </c>
      <c r="BF608" s="5">
        <f t="shared" si="342"/>
        <v>1959.2619144861571</v>
      </c>
      <c r="BG608" s="5">
        <f t="shared" si="343"/>
        <v>1924.7905714292895</v>
      </c>
      <c r="BH608" s="5">
        <f t="shared" si="344"/>
        <v>1905.3976748758537</v>
      </c>
      <c r="BI608" s="5">
        <f t="shared" si="345"/>
        <v>1844.1490746228255</v>
      </c>
      <c r="BJ608" s="5">
        <f t="shared" si="346"/>
        <v>1914.7347261682019</v>
      </c>
      <c r="BK608" s="5">
        <f t="shared" si="347"/>
        <v>2395.451836281426</v>
      </c>
      <c r="BL608" s="5">
        <f t="shared" si="348"/>
        <v>2893.9533192070126</v>
      </c>
      <c r="BM608" s="5">
        <f t="shared" si="349"/>
        <v>3186.694048332296</v>
      </c>
      <c r="BN608" s="5">
        <f t="shared" si="350"/>
        <v>3389.7547399461073</v>
      </c>
      <c r="BO608" s="5">
        <f t="shared" si="351"/>
        <v>4576.4184639684836</v>
      </c>
    </row>
    <row r="609" spans="1:67" x14ac:dyDescent="0.3">
      <c r="A609">
        <f t="shared" si="352"/>
        <v>605</v>
      </c>
      <c r="B609">
        <f t="shared" si="321"/>
        <v>471</v>
      </c>
      <c r="C609" s="5">
        <f>AU609*EXP('Capital Market Assumptions'!$B$22+'Capital Market Assumptions'!$B$23*'Random Draws'!B608)</f>
        <v>615.16979553395333</v>
      </c>
      <c r="D609" s="5">
        <f>AV609*EXP('Capital Market Assumptions'!$B$22+'Capital Market Assumptions'!$B$23*'Random Draws'!C608)</f>
        <v>587.59308858602469</v>
      </c>
      <c r="E609" s="5">
        <f>AW609*EXP('Capital Market Assumptions'!$B$22+'Capital Market Assumptions'!$B$23*'Random Draws'!D608)</f>
        <v>620.01073192839715</v>
      </c>
      <c r="F609" s="5">
        <f>AX609*EXP('Capital Market Assumptions'!$B$22+'Capital Market Assumptions'!$B$23*'Random Draws'!E608)</f>
        <v>675.51669315166714</v>
      </c>
      <c r="G609" s="5">
        <f>AY609*EXP('Capital Market Assumptions'!$B$22+'Capital Market Assumptions'!$B$23*'Random Draws'!F608)</f>
        <v>679.50460771000314</v>
      </c>
      <c r="H609" s="5">
        <f>AZ609*EXP('Capital Market Assumptions'!$B$22+'Capital Market Assumptions'!$B$23*'Random Draws'!G608)</f>
        <v>675.20223417957357</v>
      </c>
      <c r="I609" s="5">
        <f>BA609*EXP('Capital Market Assumptions'!$B$22+'Capital Market Assumptions'!$B$23*'Random Draws'!H608)</f>
        <v>812.03814334999731</v>
      </c>
      <c r="J609" s="5">
        <f>BB609*EXP('Capital Market Assumptions'!$B$22+'Capital Market Assumptions'!$B$23*'Random Draws'!I608)</f>
        <v>808.19164703605509</v>
      </c>
      <c r="K609" s="5">
        <f>BC609*EXP('Capital Market Assumptions'!$B$22+'Capital Market Assumptions'!$B$23*'Random Draws'!J608)</f>
        <v>760.80978858779554</v>
      </c>
      <c r="L609" s="5">
        <f>BD609*EXP('Capital Market Assumptions'!$B$22+'Capital Market Assumptions'!$B$23*'Random Draws'!K608)</f>
        <v>702.65809231017136</v>
      </c>
      <c r="M609" s="5">
        <f>BE609*EXP('Capital Market Assumptions'!$B$22+'Capital Market Assumptions'!$B$23*'Random Draws'!L608)</f>
        <v>737.83032897640715</v>
      </c>
      <c r="N609" s="5">
        <f>BF609*EXP('Capital Market Assumptions'!$B$22+'Capital Market Assumptions'!$B$23*'Random Draws'!M608)</f>
        <v>869.8386443730501</v>
      </c>
      <c r="O609" s="5">
        <f>BG609*EXP('Capital Market Assumptions'!$B$22+'Capital Market Assumptions'!$B$23*'Random Draws'!N608)</f>
        <v>861.67462015924036</v>
      </c>
      <c r="P609" s="5">
        <f>BH609*EXP('Capital Market Assumptions'!$B$22+'Capital Market Assumptions'!$B$23*'Random Draws'!O608)</f>
        <v>873.89369614817406</v>
      </c>
      <c r="Q609" s="5">
        <f>BI609*EXP('Capital Market Assumptions'!$B$22+'Capital Market Assumptions'!$B$23*'Random Draws'!P608)</f>
        <v>1092.8362037013117</v>
      </c>
      <c r="R609" s="5">
        <f>BJ609*EXP('Capital Market Assumptions'!$B$22+'Capital Market Assumptions'!$B$23*'Random Draws'!Q608)</f>
        <v>1219.4774518220629</v>
      </c>
      <c r="S609" s="5">
        <f>BK609*EXP('Capital Market Assumptions'!$B$22+'Capital Market Assumptions'!$B$23*'Random Draws'!R608)</f>
        <v>1160.2652877865792</v>
      </c>
      <c r="T609" s="5">
        <f>BL609*EXP('Capital Market Assumptions'!$B$22+'Capital Market Assumptions'!$B$23*'Random Draws'!S608)</f>
        <v>1151.8819045763644</v>
      </c>
      <c r="U609" s="5">
        <f>BM609*EXP('Capital Market Assumptions'!$B$22+'Capital Market Assumptions'!$B$23*'Random Draws'!T608)</f>
        <v>1568.7753940768946</v>
      </c>
      <c r="V609" s="5">
        <f>BN609*EXP('Capital Market Assumptions'!$B$22+'Capital Market Assumptions'!$B$23*'Random Draws'!U608)</f>
        <v>1677.4994858854877</v>
      </c>
      <c r="X609">
        <f t="shared" si="322"/>
        <v>4.2999999999999261E-2</v>
      </c>
      <c r="Y609">
        <f t="shared" si="323"/>
        <v>1.0600000000000023</v>
      </c>
      <c r="Z609">
        <f t="shared" si="324"/>
        <v>2.0930000000000035</v>
      </c>
      <c r="AA609">
        <f t="shared" si="325"/>
        <v>3.1530000000000058</v>
      </c>
      <c r="AB609">
        <f t="shared" si="326"/>
        <v>4.2659999999999911</v>
      </c>
      <c r="AC609">
        <f t="shared" si="327"/>
        <v>5.3020000000000067</v>
      </c>
      <c r="AD609">
        <f t="shared" si="328"/>
        <v>6.3569999999999993</v>
      </c>
      <c r="AE609">
        <f t="shared" si="329"/>
        <v>7.3900000000000006</v>
      </c>
      <c r="AF609">
        <f t="shared" si="330"/>
        <v>8.3549999999999898</v>
      </c>
      <c r="AG609">
        <f t="shared" si="331"/>
        <v>9.2480000000000047</v>
      </c>
      <c r="AH609">
        <v>9.9540000000000006</v>
      </c>
      <c r="AI609">
        <v>10.536</v>
      </c>
      <c r="AJ609">
        <v>11.061999999999999</v>
      </c>
      <c r="AK609">
        <v>11.587</v>
      </c>
      <c r="AL609">
        <v>12.256</v>
      </c>
      <c r="AM609">
        <v>12.815</v>
      </c>
      <c r="AN609">
        <v>13.287000000000001</v>
      </c>
      <c r="AO609">
        <v>13.785</v>
      </c>
      <c r="AP609">
        <v>14.218999999999999</v>
      </c>
      <c r="AQ609">
        <v>14.718999999999999</v>
      </c>
      <c r="AS609">
        <f t="shared" si="354"/>
        <v>471</v>
      </c>
      <c r="AT609">
        <f t="shared" si="354"/>
        <v>471</v>
      </c>
      <c r="AU609">
        <f t="shared" si="354"/>
        <v>471</v>
      </c>
      <c r="AV609" s="5">
        <f t="shared" si="332"/>
        <v>615.12679553395333</v>
      </c>
      <c r="AW609" s="5">
        <f t="shared" si="333"/>
        <v>586.53308858602463</v>
      </c>
      <c r="AX609" s="5">
        <f t="shared" si="334"/>
        <v>617.91773192839719</v>
      </c>
      <c r="AY609" s="5">
        <f t="shared" si="335"/>
        <v>672.36369315166712</v>
      </c>
      <c r="AZ609" s="5">
        <f t="shared" si="336"/>
        <v>675.23860771000318</v>
      </c>
      <c r="BA609" s="5">
        <f t="shared" si="337"/>
        <v>669.90023417957354</v>
      </c>
      <c r="BB609" s="5">
        <f t="shared" si="338"/>
        <v>805.68114334999734</v>
      </c>
      <c r="BC609" s="5">
        <f t="shared" si="339"/>
        <v>800.8016470360551</v>
      </c>
      <c r="BD609" s="5">
        <f t="shared" si="340"/>
        <v>752.45478858779552</v>
      </c>
      <c r="BE609" s="5">
        <f t="shared" si="341"/>
        <v>693.41009231017131</v>
      </c>
      <c r="BF609" s="5">
        <f t="shared" si="342"/>
        <v>727.87632897640719</v>
      </c>
      <c r="BG609" s="5">
        <f t="shared" si="343"/>
        <v>859.30264437305016</v>
      </c>
      <c r="BH609" s="5">
        <f t="shared" si="344"/>
        <v>850.61262015924035</v>
      </c>
      <c r="BI609" s="5">
        <f t="shared" si="345"/>
        <v>862.30669614817407</v>
      </c>
      <c r="BJ609" s="5">
        <f t="shared" si="346"/>
        <v>1080.5802037013116</v>
      </c>
      <c r="BK609" s="5">
        <f t="shared" si="347"/>
        <v>1206.6624518220628</v>
      </c>
      <c r="BL609" s="5">
        <f t="shared" si="348"/>
        <v>1146.9782877865791</v>
      </c>
      <c r="BM609" s="5">
        <f t="shared" si="349"/>
        <v>1138.0969045763643</v>
      </c>
      <c r="BN609" s="5">
        <f t="shared" si="350"/>
        <v>1554.5563940768945</v>
      </c>
      <c r="BO609" s="5">
        <f t="shared" si="351"/>
        <v>1662.7804858854877</v>
      </c>
    </row>
    <row r="610" spans="1:67" x14ac:dyDescent="0.3">
      <c r="A610">
        <f t="shared" si="352"/>
        <v>606</v>
      </c>
      <c r="B610">
        <f t="shared" si="321"/>
        <v>471</v>
      </c>
      <c r="C610" s="5">
        <f>AU610*EXP('Capital Market Assumptions'!$B$22+'Capital Market Assumptions'!$B$23*'Random Draws'!B609)</f>
        <v>475.57557203243681</v>
      </c>
      <c r="D610" s="5">
        <f>AV610*EXP('Capital Market Assumptions'!$B$22+'Capital Market Assumptions'!$B$23*'Random Draws'!C609)</f>
        <v>495.62794379063968</v>
      </c>
      <c r="E610" s="5">
        <f>AW610*EXP('Capital Market Assumptions'!$B$22+'Capital Market Assumptions'!$B$23*'Random Draws'!D609)</f>
        <v>600.72566754161437</v>
      </c>
      <c r="F610" s="5">
        <f>AX610*EXP('Capital Market Assumptions'!$B$22+'Capital Market Assumptions'!$B$23*'Random Draws'!E609)</f>
        <v>654.57495606074326</v>
      </c>
      <c r="G610" s="5">
        <f>AY610*EXP('Capital Market Assumptions'!$B$22+'Capital Market Assumptions'!$B$23*'Random Draws'!F609)</f>
        <v>691.18892485266758</v>
      </c>
      <c r="H610" s="5">
        <f>AZ610*EXP('Capital Market Assumptions'!$B$22+'Capital Market Assumptions'!$B$23*'Random Draws'!G609)</f>
        <v>704.00732232803261</v>
      </c>
      <c r="I610" s="5">
        <f>BA610*EXP('Capital Market Assumptions'!$B$22+'Capital Market Assumptions'!$B$23*'Random Draws'!H609)</f>
        <v>725.36906975311467</v>
      </c>
      <c r="J610" s="5">
        <f>BB610*EXP('Capital Market Assumptions'!$B$22+'Capital Market Assumptions'!$B$23*'Random Draws'!I609)</f>
        <v>732.39824170849192</v>
      </c>
      <c r="K610" s="5">
        <f>BC610*EXP('Capital Market Assumptions'!$B$22+'Capital Market Assumptions'!$B$23*'Random Draws'!J609)</f>
        <v>803.27126978088415</v>
      </c>
      <c r="L610" s="5">
        <f>BD610*EXP('Capital Market Assumptions'!$B$22+'Capital Market Assumptions'!$B$23*'Random Draws'!K609)</f>
        <v>864.07943624400309</v>
      </c>
      <c r="M610" s="5">
        <f>BE610*EXP('Capital Market Assumptions'!$B$22+'Capital Market Assumptions'!$B$23*'Random Draws'!L609)</f>
        <v>763.29222032213227</v>
      </c>
      <c r="N610" s="5">
        <f>BF610*EXP('Capital Market Assumptions'!$B$22+'Capital Market Assumptions'!$B$23*'Random Draws'!M609)</f>
        <v>808.35917224350942</v>
      </c>
      <c r="O610" s="5">
        <f>BG610*EXP('Capital Market Assumptions'!$B$22+'Capital Market Assumptions'!$B$23*'Random Draws'!N609)</f>
        <v>926.46254389337764</v>
      </c>
      <c r="P610" s="5">
        <f>BH610*EXP('Capital Market Assumptions'!$B$22+'Capital Market Assumptions'!$B$23*'Random Draws'!O609)</f>
        <v>1106.1049665421122</v>
      </c>
      <c r="Q610" s="5">
        <f>BI610*EXP('Capital Market Assumptions'!$B$22+'Capital Market Assumptions'!$B$23*'Random Draws'!P609)</f>
        <v>1035.7640099360533</v>
      </c>
      <c r="R610" s="5">
        <f>BJ610*EXP('Capital Market Assumptions'!$B$22+'Capital Market Assumptions'!$B$23*'Random Draws'!Q609)</f>
        <v>1085.26020072912</v>
      </c>
      <c r="S610" s="5">
        <f>BK610*EXP('Capital Market Assumptions'!$B$22+'Capital Market Assumptions'!$B$23*'Random Draws'!R609)</f>
        <v>1049.8375179710472</v>
      </c>
      <c r="T610" s="5">
        <f>BL610*EXP('Capital Market Assumptions'!$B$22+'Capital Market Assumptions'!$B$23*'Random Draws'!S609)</f>
        <v>1221.3193294512851</v>
      </c>
      <c r="U610" s="5">
        <f>BM610*EXP('Capital Market Assumptions'!$B$22+'Capital Market Assumptions'!$B$23*'Random Draws'!T609)</f>
        <v>1268.1799155491201</v>
      </c>
      <c r="V610" s="5">
        <f>BN610*EXP('Capital Market Assumptions'!$B$22+'Capital Market Assumptions'!$B$23*'Random Draws'!U609)</f>
        <v>1310.870255196405</v>
      </c>
      <c r="X610">
        <f t="shared" si="322"/>
        <v>4.2999999999999261E-2</v>
      </c>
      <c r="Y610">
        <f t="shared" si="323"/>
        <v>1.0600000000000023</v>
      </c>
      <c r="Z610">
        <f t="shared" si="324"/>
        <v>2.0930000000000035</v>
      </c>
      <c r="AA610">
        <f t="shared" si="325"/>
        <v>3.1530000000000058</v>
      </c>
      <c r="AB610">
        <f t="shared" si="326"/>
        <v>4.2659999999999911</v>
      </c>
      <c r="AC610">
        <f t="shared" si="327"/>
        <v>5.3020000000000067</v>
      </c>
      <c r="AD610">
        <f t="shared" si="328"/>
        <v>6.3569999999999993</v>
      </c>
      <c r="AE610">
        <f t="shared" si="329"/>
        <v>7.3900000000000006</v>
      </c>
      <c r="AF610">
        <f t="shared" si="330"/>
        <v>8.3549999999999898</v>
      </c>
      <c r="AG610">
        <f t="shared" si="331"/>
        <v>9.2480000000000047</v>
      </c>
      <c r="AH610">
        <v>9.9540000000000006</v>
      </c>
      <c r="AI610">
        <v>10.536</v>
      </c>
      <c r="AJ610">
        <v>11.061999999999999</v>
      </c>
      <c r="AK610">
        <v>11.587</v>
      </c>
      <c r="AL610">
        <v>12.256</v>
      </c>
      <c r="AM610">
        <v>12.815</v>
      </c>
      <c r="AN610">
        <v>13.287000000000001</v>
      </c>
      <c r="AO610">
        <v>13.785</v>
      </c>
      <c r="AP610">
        <v>14.218999999999999</v>
      </c>
      <c r="AQ610">
        <v>14.718999999999999</v>
      </c>
      <c r="AS610">
        <f t="shared" si="354"/>
        <v>471</v>
      </c>
      <c r="AT610">
        <f t="shared" si="354"/>
        <v>471</v>
      </c>
      <c r="AU610">
        <f t="shared" si="354"/>
        <v>471</v>
      </c>
      <c r="AV610" s="5">
        <f t="shared" si="332"/>
        <v>475.5325720324368</v>
      </c>
      <c r="AW610" s="5">
        <f t="shared" si="333"/>
        <v>494.56794379063967</v>
      </c>
      <c r="AX610" s="5">
        <f t="shared" si="334"/>
        <v>598.63266754161441</v>
      </c>
      <c r="AY610" s="5">
        <f t="shared" si="335"/>
        <v>651.42195606074324</v>
      </c>
      <c r="AZ610" s="5">
        <f t="shared" si="336"/>
        <v>686.92292485266762</v>
      </c>
      <c r="BA610" s="5">
        <f t="shared" si="337"/>
        <v>698.70532232803259</v>
      </c>
      <c r="BB610" s="5">
        <f t="shared" si="338"/>
        <v>719.0120697531147</v>
      </c>
      <c r="BC610" s="5">
        <f t="shared" si="339"/>
        <v>725.00824170849194</v>
      </c>
      <c r="BD610" s="5">
        <f t="shared" si="340"/>
        <v>794.91626978088414</v>
      </c>
      <c r="BE610" s="5">
        <f t="shared" si="341"/>
        <v>854.83143624400304</v>
      </c>
      <c r="BF610" s="5">
        <f t="shared" si="342"/>
        <v>753.33822032213232</v>
      </c>
      <c r="BG610" s="5">
        <f t="shared" si="343"/>
        <v>797.82317224350948</v>
      </c>
      <c r="BH610" s="5">
        <f t="shared" si="344"/>
        <v>915.40054389337763</v>
      </c>
      <c r="BI610" s="5">
        <f t="shared" si="345"/>
        <v>1094.5179665421122</v>
      </c>
      <c r="BJ610" s="5">
        <f t="shared" si="346"/>
        <v>1023.5080099360533</v>
      </c>
      <c r="BK610" s="5">
        <f t="shared" si="347"/>
        <v>1072.44520072912</v>
      </c>
      <c r="BL610" s="5">
        <f t="shared" si="348"/>
        <v>1036.5505179710472</v>
      </c>
      <c r="BM610" s="5">
        <f t="shared" si="349"/>
        <v>1207.534329451285</v>
      </c>
      <c r="BN610" s="5">
        <f t="shared" si="350"/>
        <v>1253.96091554912</v>
      </c>
      <c r="BO610" s="5">
        <f t="shared" si="351"/>
        <v>1296.1512551964049</v>
      </c>
    </row>
    <row r="611" spans="1:67" x14ac:dyDescent="0.3">
      <c r="A611">
        <f t="shared" si="352"/>
        <v>607</v>
      </c>
      <c r="B611">
        <f t="shared" si="321"/>
        <v>471</v>
      </c>
      <c r="C611" s="5">
        <f>AU611*EXP('Capital Market Assumptions'!$B$22+'Capital Market Assumptions'!$B$23*'Random Draws'!B610)</f>
        <v>504.47862387099451</v>
      </c>
      <c r="D611" s="5">
        <f>AV611*EXP('Capital Market Assumptions'!$B$22+'Capital Market Assumptions'!$B$23*'Random Draws'!C610)</f>
        <v>510.75631990401945</v>
      </c>
      <c r="E611" s="5">
        <f>AW611*EXP('Capital Market Assumptions'!$B$22+'Capital Market Assumptions'!$B$23*'Random Draws'!D610)</f>
        <v>504.37752351246144</v>
      </c>
      <c r="F611" s="5">
        <f>AX611*EXP('Capital Market Assumptions'!$B$22+'Capital Market Assumptions'!$B$23*'Random Draws'!E610)</f>
        <v>568.53398174218785</v>
      </c>
      <c r="G611" s="5">
        <f>AY611*EXP('Capital Market Assumptions'!$B$22+'Capital Market Assumptions'!$B$23*'Random Draws'!F610)</f>
        <v>694.65555639195259</v>
      </c>
      <c r="H611" s="5">
        <f>AZ611*EXP('Capital Market Assumptions'!$B$22+'Capital Market Assumptions'!$B$23*'Random Draws'!G610)</f>
        <v>802.05333043974815</v>
      </c>
      <c r="I611" s="5">
        <f>BA611*EXP('Capital Market Assumptions'!$B$22+'Capital Market Assumptions'!$B$23*'Random Draws'!H610)</f>
        <v>902.78605384466039</v>
      </c>
      <c r="J611" s="5">
        <f>BB611*EXP('Capital Market Assumptions'!$B$22+'Capital Market Assumptions'!$B$23*'Random Draws'!I610)</f>
        <v>859.57430670910207</v>
      </c>
      <c r="K611" s="5">
        <f>BC611*EXP('Capital Market Assumptions'!$B$22+'Capital Market Assumptions'!$B$23*'Random Draws'!J610)</f>
        <v>778.08847119147822</v>
      </c>
      <c r="L611" s="5">
        <f>BD611*EXP('Capital Market Assumptions'!$B$22+'Capital Market Assumptions'!$B$23*'Random Draws'!K610)</f>
        <v>923.89155785191588</v>
      </c>
      <c r="M611" s="5">
        <f>BE611*EXP('Capital Market Assumptions'!$B$22+'Capital Market Assumptions'!$B$23*'Random Draws'!L610)</f>
        <v>974.13377030144579</v>
      </c>
      <c r="N611" s="5">
        <f>BF611*EXP('Capital Market Assumptions'!$B$22+'Capital Market Assumptions'!$B$23*'Random Draws'!M610)</f>
        <v>1200.8697579072575</v>
      </c>
      <c r="O611" s="5">
        <f>BG611*EXP('Capital Market Assumptions'!$B$22+'Capital Market Assumptions'!$B$23*'Random Draws'!N610)</f>
        <v>1322.4295039449753</v>
      </c>
      <c r="P611" s="5">
        <f>BH611*EXP('Capital Market Assumptions'!$B$22+'Capital Market Assumptions'!$B$23*'Random Draws'!O610)</f>
        <v>1644.822799968166</v>
      </c>
      <c r="Q611" s="5">
        <f>BI611*EXP('Capital Market Assumptions'!$B$22+'Capital Market Assumptions'!$B$23*'Random Draws'!P610)</f>
        <v>1368.7936630599218</v>
      </c>
      <c r="R611" s="5">
        <f>BJ611*EXP('Capital Market Assumptions'!$B$22+'Capital Market Assumptions'!$B$23*'Random Draws'!Q610)</f>
        <v>1603.5293182695552</v>
      </c>
      <c r="S611" s="5">
        <f>BK611*EXP('Capital Market Assumptions'!$B$22+'Capital Market Assumptions'!$B$23*'Random Draws'!R610)</f>
        <v>1610.0402826518784</v>
      </c>
      <c r="T611" s="5">
        <f>BL611*EXP('Capital Market Assumptions'!$B$22+'Capital Market Assumptions'!$B$23*'Random Draws'!S610)</f>
        <v>1619.8789628992893</v>
      </c>
      <c r="U611" s="5">
        <f>BM611*EXP('Capital Market Assumptions'!$B$22+'Capital Market Assumptions'!$B$23*'Random Draws'!T610)</f>
        <v>1879.6892902501584</v>
      </c>
      <c r="V611" s="5">
        <f>BN611*EXP('Capital Market Assumptions'!$B$22+'Capital Market Assumptions'!$B$23*'Random Draws'!U610)</f>
        <v>2035.8646473407089</v>
      </c>
      <c r="X611">
        <f t="shared" si="322"/>
        <v>4.2999999999999261E-2</v>
      </c>
      <c r="Y611">
        <f t="shared" si="323"/>
        <v>1.0600000000000023</v>
      </c>
      <c r="Z611">
        <f t="shared" si="324"/>
        <v>2.0930000000000035</v>
      </c>
      <c r="AA611">
        <f t="shared" si="325"/>
        <v>3.1530000000000058</v>
      </c>
      <c r="AB611">
        <f t="shared" si="326"/>
        <v>4.2659999999999911</v>
      </c>
      <c r="AC611">
        <f t="shared" si="327"/>
        <v>5.3020000000000067</v>
      </c>
      <c r="AD611">
        <f t="shared" si="328"/>
        <v>6.3569999999999993</v>
      </c>
      <c r="AE611">
        <f t="shared" si="329"/>
        <v>7.3900000000000006</v>
      </c>
      <c r="AF611">
        <f t="shared" si="330"/>
        <v>8.3549999999999898</v>
      </c>
      <c r="AG611">
        <f t="shared" si="331"/>
        <v>9.2480000000000047</v>
      </c>
      <c r="AH611">
        <v>9.9540000000000006</v>
      </c>
      <c r="AI611">
        <v>10.536</v>
      </c>
      <c r="AJ611">
        <v>11.061999999999999</v>
      </c>
      <c r="AK611">
        <v>11.587</v>
      </c>
      <c r="AL611">
        <v>12.256</v>
      </c>
      <c r="AM611">
        <v>12.815</v>
      </c>
      <c r="AN611">
        <v>13.287000000000001</v>
      </c>
      <c r="AO611">
        <v>13.785</v>
      </c>
      <c r="AP611">
        <v>14.218999999999999</v>
      </c>
      <c r="AQ611">
        <v>14.718999999999999</v>
      </c>
      <c r="AS611">
        <f t="shared" si="354"/>
        <v>471</v>
      </c>
      <c r="AT611">
        <f t="shared" si="354"/>
        <v>471</v>
      </c>
      <c r="AU611">
        <f t="shared" si="354"/>
        <v>471</v>
      </c>
      <c r="AV611" s="5">
        <f t="shared" si="332"/>
        <v>504.4356238709945</v>
      </c>
      <c r="AW611" s="5">
        <f t="shared" si="333"/>
        <v>509.69631990401945</v>
      </c>
      <c r="AX611" s="5">
        <f t="shared" si="334"/>
        <v>502.28452351246142</v>
      </c>
      <c r="AY611" s="5">
        <f t="shared" si="335"/>
        <v>565.38098174218783</v>
      </c>
      <c r="AZ611" s="5">
        <f t="shared" si="336"/>
        <v>690.38955639195262</v>
      </c>
      <c r="BA611" s="5">
        <f t="shared" si="337"/>
        <v>796.75133043974813</v>
      </c>
      <c r="BB611" s="5">
        <f t="shared" si="338"/>
        <v>896.42905384466042</v>
      </c>
      <c r="BC611" s="5">
        <f t="shared" si="339"/>
        <v>852.18430670910209</v>
      </c>
      <c r="BD611" s="5">
        <f t="shared" si="340"/>
        <v>769.7334711914782</v>
      </c>
      <c r="BE611" s="5">
        <f t="shared" si="341"/>
        <v>914.64355785191583</v>
      </c>
      <c r="BF611" s="5">
        <f t="shared" si="342"/>
        <v>964.17977030144584</v>
      </c>
      <c r="BG611" s="5">
        <f t="shared" si="343"/>
        <v>1190.3337579072574</v>
      </c>
      <c r="BH611" s="5">
        <f t="shared" si="344"/>
        <v>1311.3675039449754</v>
      </c>
      <c r="BI611" s="5">
        <f t="shared" si="345"/>
        <v>1633.235799968166</v>
      </c>
      <c r="BJ611" s="5">
        <f t="shared" si="346"/>
        <v>1356.5376630599217</v>
      </c>
      <c r="BK611" s="5">
        <f t="shared" si="347"/>
        <v>1590.7143182695552</v>
      </c>
      <c r="BL611" s="5">
        <f t="shared" si="348"/>
        <v>1596.7532826518784</v>
      </c>
      <c r="BM611" s="5">
        <f t="shared" si="349"/>
        <v>1606.0939628992892</v>
      </c>
      <c r="BN611" s="5">
        <f t="shared" si="350"/>
        <v>1865.4702902501583</v>
      </c>
      <c r="BO611" s="5">
        <f t="shared" si="351"/>
        <v>2021.1456473407088</v>
      </c>
    </row>
    <row r="612" spans="1:67" x14ac:dyDescent="0.3">
      <c r="A612">
        <f t="shared" si="352"/>
        <v>608</v>
      </c>
      <c r="B612">
        <f t="shared" si="321"/>
        <v>471</v>
      </c>
      <c r="C612" s="5">
        <f>AU612*EXP('Capital Market Assumptions'!$B$22+'Capital Market Assumptions'!$B$23*'Random Draws'!B611)</f>
        <v>561.68046388262155</v>
      </c>
      <c r="D612" s="5">
        <f>AV612*EXP('Capital Market Assumptions'!$B$22+'Capital Market Assumptions'!$B$23*'Random Draws'!C611)</f>
        <v>597.48943130625491</v>
      </c>
      <c r="E612" s="5">
        <f>AW612*EXP('Capital Market Assumptions'!$B$22+'Capital Market Assumptions'!$B$23*'Random Draws'!D611)</f>
        <v>711.75619306508702</v>
      </c>
      <c r="F612" s="5">
        <f>AX612*EXP('Capital Market Assumptions'!$B$22+'Capital Market Assumptions'!$B$23*'Random Draws'!E611)</f>
        <v>964.98158468932593</v>
      </c>
      <c r="G612" s="5">
        <f>AY612*EXP('Capital Market Assumptions'!$B$22+'Capital Market Assumptions'!$B$23*'Random Draws'!F611)</f>
        <v>901.07154007337249</v>
      </c>
      <c r="H612" s="5">
        <f>AZ612*EXP('Capital Market Assumptions'!$B$22+'Capital Market Assumptions'!$B$23*'Random Draws'!G611)</f>
        <v>1295.3712855337596</v>
      </c>
      <c r="I612" s="5">
        <f>BA612*EXP('Capital Market Assumptions'!$B$22+'Capital Market Assumptions'!$B$23*'Random Draws'!H611)</f>
        <v>1208.8735043465267</v>
      </c>
      <c r="J612" s="5">
        <f>BB612*EXP('Capital Market Assumptions'!$B$22+'Capital Market Assumptions'!$B$23*'Random Draws'!I611)</f>
        <v>1381.2865841193529</v>
      </c>
      <c r="K612" s="5">
        <f>BC612*EXP('Capital Market Assumptions'!$B$22+'Capital Market Assumptions'!$B$23*'Random Draws'!J611)</f>
        <v>1273.2658633624512</v>
      </c>
      <c r="L612" s="5">
        <f>BD612*EXP('Capital Market Assumptions'!$B$22+'Capital Market Assumptions'!$B$23*'Random Draws'!K611)</f>
        <v>1311.1414171307079</v>
      </c>
      <c r="M612" s="5">
        <f>BE612*EXP('Capital Market Assumptions'!$B$22+'Capital Market Assumptions'!$B$23*'Random Draws'!L611)</f>
        <v>1261.8788104119553</v>
      </c>
      <c r="N612" s="5">
        <f>BF612*EXP('Capital Market Assumptions'!$B$22+'Capital Market Assumptions'!$B$23*'Random Draws'!M611)</f>
        <v>985.76132270600738</v>
      </c>
      <c r="O612" s="5">
        <f>BG612*EXP('Capital Market Assumptions'!$B$22+'Capital Market Assumptions'!$B$23*'Random Draws'!N611)</f>
        <v>1228.3355445084483</v>
      </c>
      <c r="P612" s="5">
        <f>BH612*EXP('Capital Market Assumptions'!$B$22+'Capital Market Assumptions'!$B$23*'Random Draws'!O611)</f>
        <v>1391.0970138509608</v>
      </c>
      <c r="Q612" s="5">
        <f>BI612*EXP('Capital Market Assumptions'!$B$22+'Capital Market Assumptions'!$B$23*'Random Draws'!P611)</f>
        <v>1522.0589086556658</v>
      </c>
      <c r="R612" s="5">
        <f>BJ612*EXP('Capital Market Assumptions'!$B$22+'Capital Market Assumptions'!$B$23*'Random Draws'!Q611)</f>
        <v>1668.2131488972007</v>
      </c>
      <c r="S612" s="5">
        <f>BK612*EXP('Capital Market Assumptions'!$B$22+'Capital Market Assumptions'!$B$23*'Random Draws'!R611)</f>
        <v>1879.6009304615486</v>
      </c>
      <c r="T612" s="5">
        <f>BL612*EXP('Capital Market Assumptions'!$B$22+'Capital Market Assumptions'!$B$23*'Random Draws'!S611)</f>
        <v>2167.8873425412548</v>
      </c>
      <c r="U612" s="5">
        <f>BM612*EXP('Capital Market Assumptions'!$B$22+'Capital Market Assumptions'!$B$23*'Random Draws'!T611)</f>
        <v>2105.8413100240846</v>
      </c>
      <c r="V612" s="5">
        <f>BN612*EXP('Capital Market Assumptions'!$B$22+'Capital Market Assumptions'!$B$23*'Random Draws'!U611)</f>
        <v>2057.7436567999534</v>
      </c>
      <c r="X612">
        <f t="shared" si="322"/>
        <v>4.2999999999999261E-2</v>
      </c>
      <c r="Y612">
        <f t="shared" si="323"/>
        <v>1.0600000000000023</v>
      </c>
      <c r="Z612">
        <f t="shared" si="324"/>
        <v>2.0930000000000035</v>
      </c>
      <c r="AA612">
        <f t="shared" si="325"/>
        <v>3.1530000000000058</v>
      </c>
      <c r="AB612">
        <f t="shared" si="326"/>
        <v>4.2659999999999911</v>
      </c>
      <c r="AC612">
        <f t="shared" si="327"/>
        <v>5.3020000000000067</v>
      </c>
      <c r="AD612">
        <f t="shared" si="328"/>
        <v>6.3569999999999993</v>
      </c>
      <c r="AE612">
        <f t="shared" si="329"/>
        <v>7.3900000000000006</v>
      </c>
      <c r="AF612">
        <f t="shared" si="330"/>
        <v>8.3549999999999898</v>
      </c>
      <c r="AG612">
        <f t="shared" si="331"/>
        <v>9.2480000000000047</v>
      </c>
      <c r="AH612">
        <v>9.9540000000000006</v>
      </c>
      <c r="AI612">
        <v>10.536</v>
      </c>
      <c r="AJ612">
        <v>11.061999999999999</v>
      </c>
      <c r="AK612">
        <v>11.587</v>
      </c>
      <c r="AL612">
        <v>12.256</v>
      </c>
      <c r="AM612">
        <v>12.815</v>
      </c>
      <c r="AN612">
        <v>13.287000000000001</v>
      </c>
      <c r="AO612">
        <v>13.785</v>
      </c>
      <c r="AP612">
        <v>14.218999999999999</v>
      </c>
      <c r="AQ612">
        <v>14.718999999999999</v>
      </c>
      <c r="AS612">
        <f t="shared" si="354"/>
        <v>471</v>
      </c>
      <c r="AT612">
        <f t="shared" si="354"/>
        <v>471</v>
      </c>
      <c r="AU612">
        <f t="shared" si="354"/>
        <v>471</v>
      </c>
      <c r="AV612" s="5">
        <f t="shared" si="332"/>
        <v>561.63746388262155</v>
      </c>
      <c r="AW612" s="5">
        <f t="shared" si="333"/>
        <v>596.42943130625486</v>
      </c>
      <c r="AX612" s="5">
        <f t="shared" si="334"/>
        <v>709.66319306508706</v>
      </c>
      <c r="AY612" s="5">
        <f t="shared" si="335"/>
        <v>961.82858468932591</v>
      </c>
      <c r="AZ612" s="5">
        <f t="shared" si="336"/>
        <v>896.80554007337253</v>
      </c>
      <c r="BA612" s="5">
        <f t="shared" si="337"/>
        <v>1290.0692855337597</v>
      </c>
      <c r="BB612" s="5">
        <f t="shared" si="338"/>
        <v>1202.5165043465267</v>
      </c>
      <c r="BC612" s="5">
        <f t="shared" si="339"/>
        <v>1373.8965841193528</v>
      </c>
      <c r="BD612" s="5">
        <f t="shared" si="340"/>
        <v>1264.9108633624512</v>
      </c>
      <c r="BE612" s="5">
        <f t="shared" si="341"/>
        <v>1301.8934171307078</v>
      </c>
      <c r="BF612" s="5">
        <f t="shared" si="342"/>
        <v>1251.9248104119554</v>
      </c>
      <c r="BG612" s="5">
        <f t="shared" si="343"/>
        <v>975.22532270600743</v>
      </c>
      <c r="BH612" s="5">
        <f t="shared" si="344"/>
        <v>1217.2735445084484</v>
      </c>
      <c r="BI612" s="5">
        <f t="shared" si="345"/>
        <v>1379.5100138509608</v>
      </c>
      <c r="BJ612" s="5">
        <f t="shared" si="346"/>
        <v>1509.8029086556658</v>
      </c>
      <c r="BK612" s="5">
        <f t="shared" si="347"/>
        <v>1655.3981488972006</v>
      </c>
      <c r="BL612" s="5">
        <f t="shared" si="348"/>
        <v>1866.3139304615486</v>
      </c>
      <c r="BM612" s="5">
        <f t="shared" si="349"/>
        <v>2154.102342541255</v>
      </c>
      <c r="BN612" s="5">
        <f t="shared" si="350"/>
        <v>2091.6223100240845</v>
      </c>
      <c r="BO612" s="5">
        <f t="shared" si="351"/>
        <v>2043.0246567999534</v>
      </c>
    </row>
    <row r="613" spans="1:67" x14ac:dyDescent="0.3">
      <c r="A613">
        <f t="shared" si="352"/>
        <v>609</v>
      </c>
      <c r="B613">
        <f t="shared" si="321"/>
        <v>471</v>
      </c>
      <c r="C613" s="5">
        <f>AU613*EXP('Capital Market Assumptions'!$B$22+'Capital Market Assumptions'!$B$23*'Random Draws'!B612)</f>
        <v>513.52359923563506</v>
      </c>
      <c r="D613" s="5">
        <f>AV613*EXP('Capital Market Assumptions'!$B$22+'Capital Market Assumptions'!$B$23*'Random Draws'!C612)</f>
        <v>510.67001431884694</v>
      </c>
      <c r="E613" s="5">
        <f>AW613*EXP('Capital Market Assumptions'!$B$22+'Capital Market Assumptions'!$B$23*'Random Draws'!D612)</f>
        <v>578.85447320502055</v>
      </c>
      <c r="F613" s="5">
        <f>AX613*EXP('Capital Market Assumptions'!$B$22+'Capital Market Assumptions'!$B$23*'Random Draws'!E612)</f>
        <v>573.35307705989555</v>
      </c>
      <c r="G613" s="5">
        <f>AY613*EXP('Capital Market Assumptions'!$B$22+'Capital Market Assumptions'!$B$23*'Random Draws'!F612)</f>
        <v>601.89900285917349</v>
      </c>
      <c r="H613" s="5">
        <f>AZ613*EXP('Capital Market Assumptions'!$B$22+'Capital Market Assumptions'!$B$23*'Random Draws'!G612)</f>
        <v>723.22367671243785</v>
      </c>
      <c r="I613" s="5">
        <f>BA613*EXP('Capital Market Assumptions'!$B$22+'Capital Market Assumptions'!$B$23*'Random Draws'!H612)</f>
        <v>709.72112580173109</v>
      </c>
      <c r="J613" s="5">
        <f>BB613*EXP('Capital Market Assumptions'!$B$22+'Capital Market Assumptions'!$B$23*'Random Draws'!I612)</f>
        <v>815.32186537076768</v>
      </c>
      <c r="K613" s="5">
        <f>BC613*EXP('Capital Market Assumptions'!$B$22+'Capital Market Assumptions'!$B$23*'Random Draws'!J612)</f>
        <v>862.0194795750549</v>
      </c>
      <c r="L613" s="5">
        <f>BD613*EXP('Capital Market Assumptions'!$B$22+'Capital Market Assumptions'!$B$23*'Random Draws'!K612)</f>
        <v>939.44370438195165</v>
      </c>
      <c r="M613" s="5">
        <f>BE613*EXP('Capital Market Assumptions'!$B$22+'Capital Market Assumptions'!$B$23*'Random Draws'!L612)</f>
        <v>989.29042868263809</v>
      </c>
      <c r="N613" s="5">
        <f>BF613*EXP('Capital Market Assumptions'!$B$22+'Capital Market Assumptions'!$B$23*'Random Draws'!M612)</f>
        <v>1121.5349823067882</v>
      </c>
      <c r="O613" s="5">
        <f>BG613*EXP('Capital Market Assumptions'!$B$22+'Capital Market Assumptions'!$B$23*'Random Draws'!N612)</f>
        <v>1058.359861191637</v>
      </c>
      <c r="P613" s="5">
        <f>BH613*EXP('Capital Market Assumptions'!$B$22+'Capital Market Assumptions'!$B$23*'Random Draws'!O612)</f>
        <v>1198.9538929216596</v>
      </c>
      <c r="Q613" s="5">
        <f>BI613*EXP('Capital Market Assumptions'!$B$22+'Capital Market Assumptions'!$B$23*'Random Draws'!P612)</f>
        <v>1279.2725713319887</v>
      </c>
      <c r="R613" s="5">
        <f>BJ613*EXP('Capital Market Assumptions'!$B$22+'Capital Market Assumptions'!$B$23*'Random Draws'!Q612)</f>
        <v>1684.5469731271041</v>
      </c>
      <c r="S613" s="5">
        <f>BK613*EXP('Capital Market Assumptions'!$B$22+'Capital Market Assumptions'!$B$23*'Random Draws'!R612)</f>
        <v>1506.8362785074319</v>
      </c>
      <c r="T613" s="5">
        <f>BL613*EXP('Capital Market Assumptions'!$B$22+'Capital Market Assumptions'!$B$23*'Random Draws'!S612)</f>
        <v>1656.8775581885461</v>
      </c>
      <c r="U613" s="5">
        <f>BM613*EXP('Capital Market Assumptions'!$B$22+'Capital Market Assumptions'!$B$23*'Random Draws'!T612)</f>
        <v>1619.9344256087338</v>
      </c>
      <c r="V613" s="5">
        <f>BN613*EXP('Capital Market Assumptions'!$B$22+'Capital Market Assumptions'!$B$23*'Random Draws'!U612)</f>
        <v>1414.9739721458873</v>
      </c>
      <c r="X613">
        <f t="shared" si="322"/>
        <v>4.2999999999999261E-2</v>
      </c>
      <c r="Y613">
        <f t="shared" si="323"/>
        <v>1.0600000000000023</v>
      </c>
      <c r="Z613">
        <f t="shared" si="324"/>
        <v>2.0930000000000035</v>
      </c>
      <c r="AA613">
        <f t="shared" si="325"/>
        <v>3.1530000000000058</v>
      </c>
      <c r="AB613">
        <f t="shared" si="326"/>
        <v>4.2659999999999911</v>
      </c>
      <c r="AC613">
        <f t="shared" si="327"/>
        <v>5.3020000000000067</v>
      </c>
      <c r="AD613">
        <f t="shared" si="328"/>
        <v>6.3569999999999993</v>
      </c>
      <c r="AE613">
        <f t="shared" si="329"/>
        <v>7.3900000000000006</v>
      </c>
      <c r="AF613">
        <f t="shared" si="330"/>
        <v>8.3549999999999898</v>
      </c>
      <c r="AG613">
        <f t="shared" si="331"/>
        <v>9.2480000000000047</v>
      </c>
      <c r="AH613">
        <v>9.9540000000000006</v>
      </c>
      <c r="AI613">
        <v>10.536</v>
      </c>
      <c r="AJ613">
        <v>11.061999999999999</v>
      </c>
      <c r="AK613">
        <v>11.587</v>
      </c>
      <c r="AL613">
        <v>12.256</v>
      </c>
      <c r="AM613">
        <v>12.815</v>
      </c>
      <c r="AN613">
        <v>13.287000000000001</v>
      </c>
      <c r="AO613">
        <v>13.785</v>
      </c>
      <c r="AP613">
        <v>14.218999999999999</v>
      </c>
      <c r="AQ613">
        <v>14.718999999999999</v>
      </c>
      <c r="AS613">
        <f t="shared" si="354"/>
        <v>471</v>
      </c>
      <c r="AT613">
        <f t="shared" si="354"/>
        <v>471</v>
      </c>
      <c r="AU613">
        <f t="shared" si="354"/>
        <v>471</v>
      </c>
      <c r="AV613" s="5">
        <f t="shared" si="332"/>
        <v>513.48059923563505</v>
      </c>
      <c r="AW613" s="5">
        <f t="shared" si="333"/>
        <v>509.61001431884694</v>
      </c>
      <c r="AX613" s="5">
        <f t="shared" si="334"/>
        <v>576.76147320502059</v>
      </c>
      <c r="AY613" s="5">
        <f t="shared" si="335"/>
        <v>570.20007705989553</v>
      </c>
      <c r="AZ613" s="5">
        <f t="shared" si="336"/>
        <v>597.63300285917353</v>
      </c>
      <c r="BA613" s="5">
        <f t="shared" si="337"/>
        <v>717.92167671243783</v>
      </c>
      <c r="BB613" s="5">
        <f t="shared" si="338"/>
        <v>703.36412580173112</v>
      </c>
      <c r="BC613" s="5">
        <f t="shared" si="339"/>
        <v>807.9318653707677</v>
      </c>
      <c r="BD613" s="5">
        <f t="shared" si="340"/>
        <v>853.66447957505488</v>
      </c>
      <c r="BE613" s="5">
        <f t="shared" si="341"/>
        <v>930.1957043819516</v>
      </c>
      <c r="BF613" s="5">
        <f t="shared" si="342"/>
        <v>979.33642868263814</v>
      </c>
      <c r="BG613" s="5">
        <f t="shared" si="343"/>
        <v>1110.9989823067881</v>
      </c>
      <c r="BH613" s="5">
        <f t="shared" si="344"/>
        <v>1047.2978611916371</v>
      </c>
      <c r="BI613" s="5">
        <f t="shared" si="345"/>
        <v>1187.3668929216597</v>
      </c>
      <c r="BJ613" s="5">
        <f t="shared" si="346"/>
        <v>1267.0165713319886</v>
      </c>
      <c r="BK613" s="5">
        <f t="shared" si="347"/>
        <v>1671.7319731271041</v>
      </c>
      <c r="BL613" s="5">
        <f t="shared" si="348"/>
        <v>1493.5492785074318</v>
      </c>
      <c r="BM613" s="5">
        <f t="shared" si="349"/>
        <v>1643.092558188546</v>
      </c>
      <c r="BN613" s="5">
        <f t="shared" si="350"/>
        <v>1605.7154256087338</v>
      </c>
      <c r="BO613" s="5">
        <f t="shared" si="351"/>
        <v>1400.2549721458872</v>
      </c>
    </row>
    <row r="614" spans="1:67" x14ac:dyDescent="0.3">
      <c r="A614">
        <f t="shared" si="352"/>
        <v>610</v>
      </c>
      <c r="B614">
        <f t="shared" si="321"/>
        <v>471</v>
      </c>
      <c r="C614" s="5">
        <f>AU614*EXP('Capital Market Assumptions'!$B$22+'Capital Market Assumptions'!$B$23*'Random Draws'!B613)</f>
        <v>594.30717672532217</v>
      </c>
      <c r="D614" s="5">
        <f>AV614*EXP('Capital Market Assumptions'!$B$22+'Capital Market Assumptions'!$B$23*'Random Draws'!C613)</f>
        <v>585.84651651480863</v>
      </c>
      <c r="E614" s="5">
        <f>AW614*EXP('Capital Market Assumptions'!$B$22+'Capital Market Assumptions'!$B$23*'Random Draws'!D613)</f>
        <v>771.29909735412707</v>
      </c>
      <c r="F614" s="5">
        <f>AX614*EXP('Capital Market Assumptions'!$B$22+'Capital Market Assumptions'!$B$23*'Random Draws'!E613)</f>
        <v>695.92157847715441</v>
      </c>
      <c r="G614" s="5">
        <f>AY614*EXP('Capital Market Assumptions'!$B$22+'Capital Market Assumptions'!$B$23*'Random Draws'!F613)</f>
        <v>689.2848354944565</v>
      </c>
      <c r="H614" s="5">
        <f>AZ614*EXP('Capital Market Assumptions'!$B$22+'Capital Market Assumptions'!$B$23*'Random Draws'!G613)</f>
        <v>767.31734257620474</v>
      </c>
      <c r="I614" s="5">
        <f>BA614*EXP('Capital Market Assumptions'!$B$22+'Capital Market Assumptions'!$B$23*'Random Draws'!H613)</f>
        <v>744.46507851940089</v>
      </c>
      <c r="J614" s="5">
        <f>BB614*EXP('Capital Market Assumptions'!$B$22+'Capital Market Assumptions'!$B$23*'Random Draws'!I613)</f>
        <v>919.42670491867364</v>
      </c>
      <c r="K614" s="5">
        <f>BC614*EXP('Capital Market Assumptions'!$B$22+'Capital Market Assumptions'!$B$23*'Random Draws'!J613)</f>
        <v>784.29368578725826</v>
      </c>
      <c r="L614" s="5">
        <f>BD614*EXP('Capital Market Assumptions'!$B$22+'Capital Market Assumptions'!$B$23*'Random Draws'!K613)</f>
        <v>846.05457010578596</v>
      </c>
      <c r="M614" s="5">
        <f>BE614*EXP('Capital Market Assumptions'!$B$22+'Capital Market Assumptions'!$B$23*'Random Draws'!L613)</f>
        <v>905.26261751486606</v>
      </c>
      <c r="N614" s="5">
        <f>BF614*EXP('Capital Market Assumptions'!$B$22+'Capital Market Assumptions'!$B$23*'Random Draws'!M613)</f>
        <v>881.62412687113226</v>
      </c>
      <c r="O614" s="5">
        <f>BG614*EXP('Capital Market Assumptions'!$B$22+'Capital Market Assumptions'!$B$23*'Random Draws'!N613)</f>
        <v>1038.9418855437646</v>
      </c>
      <c r="P614" s="5">
        <f>BH614*EXP('Capital Market Assumptions'!$B$22+'Capital Market Assumptions'!$B$23*'Random Draws'!O613)</f>
        <v>968.74734121727204</v>
      </c>
      <c r="Q614" s="5">
        <f>BI614*EXP('Capital Market Assumptions'!$B$22+'Capital Market Assumptions'!$B$23*'Random Draws'!P613)</f>
        <v>895.47186984196787</v>
      </c>
      <c r="R614" s="5">
        <f>BJ614*EXP('Capital Market Assumptions'!$B$22+'Capital Market Assumptions'!$B$23*'Random Draws'!Q613)</f>
        <v>879.72963733032793</v>
      </c>
      <c r="S614" s="5">
        <f>BK614*EXP('Capital Market Assumptions'!$B$22+'Capital Market Assumptions'!$B$23*'Random Draws'!R613)</f>
        <v>914.52730359316331</v>
      </c>
      <c r="T614" s="5">
        <f>BL614*EXP('Capital Market Assumptions'!$B$22+'Capital Market Assumptions'!$B$23*'Random Draws'!S613)</f>
        <v>947.29994859364922</v>
      </c>
      <c r="U614" s="5">
        <f>BM614*EXP('Capital Market Assumptions'!$B$22+'Capital Market Assumptions'!$B$23*'Random Draws'!T613)</f>
        <v>980.89664642137382</v>
      </c>
      <c r="V614" s="5">
        <f>BN614*EXP('Capital Market Assumptions'!$B$22+'Capital Market Assumptions'!$B$23*'Random Draws'!U613)</f>
        <v>951.17007145386106</v>
      </c>
      <c r="X614">
        <f t="shared" si="322"/>
        <v>4.2999999999999261E-2</v>
      </c>
      <c r="Y614">
        <f t="shared" si="323"/>
        <v>1.0600000000000023</v>
      </c>
      <c r="Z614">
        <f t="shared" si="324"/>
        <v>2.0930000000000035</v>
      </c>
      <c r="AA614">
        <f t="shared" si="325"/>
        <v>3.1530000000000058</v>
      </c>
      <c r="AB614">
        <f t="shared" si="326"/>
        <v>4.2659999999999911</v>
      </c>
      <c r="AC614">
        <f t="shared" si="327"/>
        <v>5.3020000000000067</v>
      </c>
      <c r="AD614">
        <f t="shared" si="328"/>
        <v>6.3569999999999993</v>
      </c>
      <c r="AE614">
        <f t="shared" si="329"/>
        <v>7.3900000000000006</v>
      </c>
      <c r="AF614">
        <f t="shared" si="330"/>
        <v>8.3549999999999898</v>
      </c>
      <c r="AG614">
        <f t="shared" si="331"/>
        <v>9.2480000000000047</v>
      </c>
      <c r="AH614">
        <v>9.9540000000000006</v>
      </c>
      <c r="AI614">
        <v>10.536</v>
      </c>
      <c r="AJ614">
        <v>11.061999999999999</v>
      </c>
      <c r="AK614">
        <v>11.587</v>
      </c>
      <c r="AL614">
        <v>12.256</v>
      </c>
      <c r="AM614">
        <v>12.815</v>
      </c>
      <c r="AN614">
        <v>13.287000000000001</v>
      </c>
      <c r="AO614">
        <v>13.785</v>
      </c>
      <c r="AP614">
        <v>14.218999999999999</v>
      </c>
      <c r="AQ614">
        <v>14.718999999999999</v>
      </c>
      <c r="AS614">
        <f t="shared" si="354"/>
        <v>471</v>
      </c>
      <c r="AT614">
        <f t="shared" si="354"/>
        <v>471</v>
      </c>
      <c r="AU614">
        <f t="shared" si="354"/>
        <v>471</v>
      </c>
      <c r="AV614" s="5">
        <f t="shared" si="332"/>
        <v>594.26417672532216</v>
      </c>
      <c r="AW614" s="5">
        <f t="shared" si="333"/>
        <v>584.78651651480868</v>
      </c>
      <c r="AX614" s="5">
        <f t="shared" si="334"/>
        <v>769.20609735412711</v>
      </c>
      <c r="AY614" s="5">
        <f t="shared" si="335"/>
        <v>692.76857847715439</v>
      </c>
      <c r="AZ614" s="5">
        <f t="shared" si="336"/>
        <v>685.01883549445654</v>
      </c>
      <c r="BA614" s="5">
        <f t="shared" si="337"/>
        <v>762.01534257620472</v>
      </c>
      <c r="BB614" s="5">
        <f t="shared" si="338"/>
        <v>738.10807851940092</v>
      </c>
      <c r="BC614" s="5">
        <f t="shared" si="339"/>
        <v>912.03670491867365</v>
      </c>
      <c r="BD614" s="5">
        <f t="shared" si="340"/>
        <v>775.93868578725824</v>
      </c>
      <c r="BE614" s="5">
        <f t="shared" si="341"/>
        <v>836.80657010578591</v>
      </c>
      <c r="BF614" s="5">
        <f t="shared" si="342"/>
        <v>895.30861751486611</v>
      </c>
      <c r="BG614" s="5">
        <f t="shared" si="343"/>
        <v>871.08812687113232</v>
      </c>
      <c r="BH614" s="5">
        <f t="shared" si="344"/>
        <v>1027.8798855437647</v>
      </c>
      <c r="BI614" s="5">
        <f t="shared" si="345"/>
        <v>957.16034121727205</v>
      </c>
      <c r="BJ614" s="5">
        <f t="shared" si="346"/>
        <v>883.2158698419679</v>
      </c>
      <c r="BK614" s="5">
        <f t="shared" si="347"/>
        <v>866.91463733032788</v>
      </c>
      <c r="BL614" s="5">
        <f t="shared" si="348"/>
        <v>901.24030359316328</v>
      </c>
      <c r="BM614" s="5">
        <f t="shared" si="349"/>
        <v>933.51494859364925</v>
      </c>
      <c r="BN614" s="5">
        <f t="shared" si="350"/>
        <v>966.67764642137377</v>
      </c>
      <c r="BO614" s="5">
        <f t="shared" si="351"/>
        <v>936.451071453861</v>
      </c>
    </row>
    <row r="615" spans="1:67" x14ac:dyDescent="0.3">
      <c r="A615">
        <f t="shared" si="352"/>
        <v>611</v>
      </c>
      <c r="B615">
        <f t="shared" si="321"/>
        <v>471</v>
      </c>
      <c r="C615" s="5">
        <f>AU615*EXP('Capital Market Assumptions'!$B$22+'Capital Market Assumptions'!$B$23*'Random Draws'!B614)</f>
        <v>569.20046608303051</v>
      </c>
      <c r="D615" s="5">
        <f>AV615*EXP('Capital Market Assumptions'!$B$22+'Capital Market Assumptions'!$B$23*'Random Draws'!C614)</f>
        <v>622.8302277583573</v>
      </c>
      <c r="E615" s="5">
        <f>AW615*EXP('Capital Market Assumptions'!$B$22+'Capital Market Assumptions'!$B$23*'Random Draws'!D614)</f>
        <v>661.00909962194032</v>
      </c>
      <c r="F615" s="5">
        <f>AX615*EXP('Capital Market Assumptions'!$B$22+'Capital Market Assumptions'!$B$23*'Random Draws'!E614)</f>
        <v>655.74155921266572</v>
      </c>
      <c r="G615" s="5">
        <f>AY615*EXP('Capital Market Assumptions'!$B$22+'Capital Market Assumptions'!$B$23*'Random Draws'!F614)</f>
        <v>829.28793665068963</v>
      </c>
      <c r="H615" s="5">
        <f>AZ615*EXP('Capital Market Assumptions'!$B$22+'Capital Market Assumptions'!$B$23*'Random Draws'!G614)</f>
        <v>907.93857791623498</v>
      </c>
      <c r="I615" s="5">
        <f>BA615*EXP('Capital Market Assumptions'!$B$22+'Capital Market Assumptions'!$B$23*'Random Draws'!H614)</f>
        <v>915.39741917335073</v>
      </c>
      <c r="J615" s="5">
        <f>BB615*EXP('Capital Market Assumptions'!$B$22+'Capital Market Assumptions'!$B$23*'Random Draws'!I614)</f>
        <v>1062.5625636657289</v>
      </c>
      <c r="K615" s="5">
        <f>BC615*EXP('Capital Market Assumptions'!$B$22+'Capital Market Assumptions'!$B$23*'Random Draws'!J614)</f>
        <v>912.60453319372095</v>
      </c>
      <c r="L615" s="5">
        <f>BD615*EXP('Capital Market Assumptions'!$B$22+'Capital Market Assumptions'!$B$23*'Random Draws'!K614)</f>
        <v>977.23567643259025</v>
      </c>
      <c r="M615" s="5">
        <f>BE615*EXP('Capital Market Assumptions'!$B$22+'Capital Market Assumptions'!$B$23*'Random Draws'!L614)</f>
        <v>902.2525182432114</v>
      </c>
      <c r="N615" s="5">
        <f>BF615*EXP('Capital Market Assumptions'!$B$22+'Capital Market Assumptions'!$B$23*'Random Draws'!M614)</f>
        <v>990.43162167338289</v>
      </c>
      <c r="O615" s="5">
        <f>BG615*EXP('Capital Market Assumptions'!$B$22+'Capital Market Assumptions'!$B$23*'Random Draws'!N614)</f>
        <v>1015.3221635382844</v>
      </c>
      <c r="P615" s="5">
        <f>BH615*EXP('Capital Market Assumptions'!$B$22+'Capital Market Assumptions'!$B$23*'Random Draws'!O614)</f>
        <v>1325.3232501387204</v>
      </c>
      <c r="Q615" s="5">
        <f>BI615*EXP('Capital Market Assumptions'!$B$22+'Capital Market Assumptions'!$B$23*'Random Draws'!P614)</f>
        <v>1454.7343354838081</v>
      </c>
      <c r="R615" s="5">
        <f>BJ615*EXP('Capital Market Assumptions'!$B$22+'Capital Market Assumptions'!$B$23*'Random Draws'!Q614)</f>
        <v>1534.6982700095932</v>
      </c>
      <c r="S615" s="5">
        <f>BK615*EXP('Capital Market Assumptions'!$B$22+'Capital Market Assumptions'!$B$23*'Random Draws'!R614)</f>
        <v>1328.9889002445016</v>
      </c>
      <c r="T615" s="5">
        <f>BL615*EXP('Capital Market Assumptions'!$B$22+'Capital Market Assumptions'!$B$23*'Random Draws'!S614)</f>
        <v>1575.669776272525</v>
      </c>
      <c r="U615" s="5">
        <f>BM615*EXP('Capital Market Assumptions'!$B$22+'Capital Market Assumptions'!$B$23*'Random Draws'!T614)</f>
        <v>1626.9845635032959</v>
      </c>
      <c r="V615" s="5">
        <f>BN615*EXP('Capital Market Assumptions'!$B$22+'Capital Market Assumptions'!$B$23*'Random Draws'!U614)</f>
        <v>1805.0049212211338</v>
      </c>
      <c r="X615">
        <f t="shared" si="322"/>
        <v>4.2999999999999261E-2</v>
      </c>
      <c r="Y615">
        <f t="shared" si="323"/>
        <v>1.0600000000000023</v>
      </c>
      <c r="Z615">
        <f t="shared" si="324"/>
        <v>2.0930000000000035</v>
      </c>
      <c r="AA615">
        <f t="shared" si="325"/>
        <v>3.1530000000000058</v>
      </c>
      <c r="AB615">
        <f t="shared" si="326"/>
        <v>4.2659999999999911</v>
      </c>
      <c r="AC615">
        <f t="shared" si="327"/>
        <v>5.3020000000000067</v>
      </c>
      <c r="AD615">
        <f t="shared" si="328"/>
        <v>6.3569999999999993</v>
      </c>
      <c r="AE615">
        <f t="shared" si="329"/>
        <v>7.3900000000000006</v>
      </c>
      <c r="AF615">
        <f t="shared" si="330"/>
        <v>8.3549999999999898</v>
      </c>
      <c r="AG615">
        <f t="shared" si="331"/>
        <v>9.2480000000000047</v>
      </c>
      <c r="AH615">
        <v>9.9540000000000006</v>
      </c>
      <c r="AI615">
        <v>10.536</v>
      </c>
      <c r="AJ615">
        <v>11.061999999999999</v>
      </c>
      <c r="AK615">
        <v>11.587</v>
      </c>
      <c r="AL615">
        <v>12.256</v>
      </c>
      <c r="AM615">
        <v>12.815</v>
      </c>
      <c r="AN615">
        <v>13.287000000000001</v>
      </c>
      <c r="AO615">
        <v>13.785</v>
      </c>
      <c r="AP615">
        <v>14.218999999999999</v>
      </c>
      <c r="AQ615">
        <v>14.718999999999999</v>
      </c>
      <c r="AS615">
        <f t="shared" si="354"/>
        <v>471</v>
      </c>
      <c r="AT615">
        <f t="shared" si="354"/>
        <v>471</v>
      </c>
      <c r="AU615">
        <f t="shared" si="354"/>
        <v>471</v>
      </c>
      <c r="AV615" s="5">
        <f t="shared" si="332"/>
        <v>569.1574660830305</v>
      </c>
      <c r="AW615" s="5">
        <f t="shared" si="333"/>
        <v>621.77022775835735</v>
      </c>
      <c r="AX615" s="5">
        <f t="shared" si="334"/>
        <v>658.91609962194036</v>
      </c>
      <c r="AY615" s="5">
        <f t="shared" si="335"/>
        <v>652.5885592126657</v>
      </c>
      <c r="AZ615" s="5">
        <f t="shared" si="336"/>
        <v>825.02193665068967</v>
      </c>
      <c r="BA615" s="5">
        <f t="shared" si="337"/>
        <v>902.63657791623496</v>
      </c>
      <c r="BB615" s="5">
        <f t="shared" si="338"/>
        <v>909.04041917335076</v>
      </c>
      <c r="BC615" s="5">
        <f t="shared" si="339"/>
        <v>1055.1725636657288</v>
      </c>
      <c r="BD615" s="5">
        <f t="shared" si="340"/>
        <v>904.24953319372094</v>
      </c>
      <c r="BE615" s="5">
        <f t="shared" si="341"/>
        <v>967.98767643259021</v>
      </c>
      <c r="BF615" s="5">
        <f t="shared" si="342"/>
        <v>892.29851824321145</v>
      </c>
      <c r="BG615" s="5">
        <f t="shared" si="343"/>
        <v>979.89562167338295</v>
      </c>
      <c r="BH615" s="5">
        <f t="shared" si="344"/>
        <v>1004.2601635382844</v>
      </c>
      <c r="BI615" s="5">
        <f t="shared" si="345"/>
        <v>1313.7362501387204</v>
      </c>
      <c r="BJ615" s="5">
        <f t="shared" si="346"/>
        <v>1442.478335483808</v>
      </c>
      <c r="BK615" s="5">
        <f t="shared" si="347"/>
        <v>1521.8832700095932</v>
      </c>
      <c r="BL615" s="5">
        <f t="shared" si="348"/>
        <v>1315.7019002445015</v>
      </c>
      <c r="BM615" s="5">
        <f t="shared" si="349"/>
        <v>1561.884776272525</v>
      </c>
      <c r="BN615" s="5">
        <f t="shared" si="350"/>
        <v>1612.7655635032959</v>
      </c>
      <c r="BO615" s="5">
        <f t="shared" si="351"/>
        <v>1790.2859212211338</v>
      </c>
    </row>
    <row r="616" spans="1:67" x14ac:dyDescent="0.3">
      <c r="A616">
        <f t="shared" si="352"/>
        <v>612</v>
      </c>
      <c r="B616">
        <f t="shared" si="321"/>
        <v>471</v>
      </c>
      <c r="C616" s="5">
        <f>AU616*EXP('Capital Market Assumptions'!$B$22+'Capital Market Assumptions'!$B$23*'Random Draws'!B615)</f>
        <v>522.06779870845207</v>
      </c>
      <c r="D616" s="5">
        <f>AV616*EXP('Capital Market Assumptions'!$B$22+'Capital Market Assumptions'!$B$23*'Random Draws'!C615)</f>
        <v>539.95828546796758</v>
      </c>
      <c r="E616" s="5">
        <f>AW616*EXP('Capital Market Assumptions'!$B$22+'Capital Market Assumptions'!$B$23*'Random Draws'!D615)</f>
        <v>677.00945239202883</v>
      </c>
      <c r="F616" s="5">
        <f>AX616*EXP('Capital Market Assumptions'!$B$22+'Capital Market Assumptions'!$B$23*'Random Draws'!E615)</f>
        <v>635.21110602895556</v>
      </c>
      <c r="G616" s="5">
        <f>AY616*EXP('Capital Market Assumptions'!$B$22+'Capital Market Assumptions'!$B$23*'Random Draws'!F615)</f>
        <v>581.63858165598208</v>
      </c>
      <c r="H616" s="5">
        <f>AZ616*EXP('Capital Market Assumptions'!$B$22+'Capital Market Assumptions'!$B$23*'Random Draws'!G615)</f>
        <v>626.54872345079923</v>
      </c>
      <c r="I616" s="5">
        <f>BA616*EXP('Capital Market Assumptions'!$B$22+'Capital Market Assumptions'!$B$23*'Random Draws'!H615)</f>
        <v>715.01829699754308</v>
      </c>
      <c r="J616" s="5">
        <f>BB616*EXP('Capital Market Assumptions'!$B$22+'Capital Market Assumptions'!$B$23*'Random Draws'!I615)</f>
        <v>623.71128233008619</v>
      </c>
      <c r="K616" s="5">
        <f>BC616*EXP('Capital Market Assumptions'!$B$22+'Capital Market Assumptions'!$B$23*'Random Draws'!J615)</f>
        <v>585.9986374554876</v>
      </c>
      <c r="L616" s="5">
        <f>BD616*EXP('Capital Market Assumptions'!$B$22+'Capital Market Assumptions'!$B$23*'Random Draws'!K615)</f>
        <v>605.32929396141981</v>
      </c>
      <c r="M616" s="5">
        <f>BE616*EXP('Capital Market Assumptions'!$B$22+'Capital Market Assumptions'!$B$23*'Random Draws'!L615)</f>
        <v>667.29552192229016</v>
      </c>
      <c r="N616" s="5">
        <f>BF616*EXP('Capital Market Assumptions'!$B$22+'Capital Market Assumptions'!$B$23*'Random Draws'!M615)</f>
        <v>632.52198736590867</v>
      </c>
      <c r="O616" s="5">
        <f>BG616*EXP('Capital Market Assumptions'!$B$22+'Capital Market Assumptions'!$B$23*'Random Draws'!N615)</f>
        <v>632.69324006952274</v>
      </c>
      <c r="P616" s="5">
        <f>BH616*EXP('Capital Market Assumptions'!$B$22+'Capital Market Assumptions'!$B$23*'Random Draws'!O615)</f>
        <v>681.52134927923748</v>
      </c>
      <c r="Q616" s="5">
        <f>BI616*EXP('Capital Market Assumptions'!$B$22+'Capital Market Assumptions'!$B$23*'Random Draws'!P615)</f>
        <v>785.49004868046165</v>
      </c>
      <c r="R616" s="5">
        <f>BJ616*EXP('Capital Market Assumptions'!$B$22+'Capital Market Assumptions'!$B$23*'Random Draws'!Q615)</f>
        <v>877.33029609318658</v>
      </c>
      <c r="S616" s="5">
        <f>BK616*EXP('Capital Market Assumptions'!$B$22+'Capital Market Assumptions'!$B$23*'Random Draws'!R615)</f>
        <v>1140.1805739043473</v>
      </c>
      <c r="T616" s="5">
        <f>BL616*EXP('Capital Market Assumptions'!$B$22+'Capital Market Assumptions'!$B$23*'Random Draws'!S615)</f>
        <v>1169.46298164429</v>
      </c>
      <c r="U616" s="5">
        <f>BM616*EXP('Capital Market Assumptions'!$B$22+'Capital Market Assumptions'!$B$23*'Random Draws'!T615)</f>
        <v>1178.4355410926457</v>
      </c>
      <c r="V616" s="5">
        <f>BN616*EXP('Capital Market Assumptions'!$B$22+'Capital Market Assumptions'!$B$23*'Random Draws'!U615)</f>
        <v>1167.2582658497445</v>
      </c>
      <c r="X616">
        <f t="shared" si="322"/>
        <v>4.2999999999999261E-2</v>
      </c>
      <c r="Y616">
        <f t="shared" si="323"/>
        <v>1.0600000000000023</v>
      </c>
      <c r="Z616">
        <f t="shared" si="324"/>
        <v>2.0930000000000035</v>
      </c>
      <c r="AA616">
        <f t="shared" si="325"/>
        <v>3.1530000000000058</v>
      </c>
      <c r="AB616">
        <f t="shared" si="326"/>
        <v>4.2659999999999911</v>
      </c>
      <c r="AC616">
        <f t="shared" si="327"/>
        <v>5.3020000000000067</v>
      </c>
      <c r="AD616">
        <f t="shared" si="328"/>
        <v>6.3569999999999993</v>
      </c>
      <c r="AE616">
        <f t="shared" si="329"/>
        <v>7.3900000000000006</v>
      </c>
      <c r="AF616">
        <f t="shared" si="330"/>
        <v>8.3549999999999898</v>
      </c>
      <c r="AG616">
        <f t="shared" si="331"/>
        <v>9.2480000000000047</v>
      </c>
      <c r="AH616">
        <v>9.9540000000000006</v>
      </c>
      <c r="AI616">
        <v>10.536</v>
      </c>
      <c r="AJ616">
        <v>11.061999999999999</v>
      </c>
      <c r="AK616">
        <v>11.587</v>
      </c>
      <c r="AL616">
        <v>12.256</v>
      </c>
      <c r="AM616">
        <v>12.815</v>
      </c>
      <c r="AN616">
        <v>13.287000000000001</v>
      </c>
      <c r="AO616">
        <v>13.785</v>
      </c>
      <c r="AP616">
        <v>14.218999999999999</v>
      </c>
      <c r="AQ616">
        <v>14.718999999999999</v>
      </c>
      <c r="AS616">
        <f t="shared" si="354"/>
        <v>471</v>
      </c>
      <c r="AT616">
        <f t="shared" si="354"/>
        <v>471</v>
      </c>
      <c r="AU616">
        <f t="shared" si="354"/>
        <v>471</v>
      </c>
      <c r="AV616" s="5">
        <f t="shared" si="332"/>
        <v>522.02479870845207</v>
      </c>
      <c r="AW616" s="5">
        <f t="shared" si="333"/>
        <v>538.89828546796753</v>
      </c>
      <c r="AX616" s="5">
        <f t="shared" si="334"/>
        <v>674.91645239202887</v>
      </c>
      <c r="AY616" s="5">
        <f t="shared" si="335"/>
        <v>632.05810602895554</v>
      </c>
      <c r="AZ616" s="5">
        <f t="shared" si="336"/>
        <v>577.37258165598212</v>
      </c>
      <c r="BA616" s="5">
        <f t="shared" si="337"/>
        <v>621.24672345079921</v>
      </c>
      <c r="BB616" s="5">
        <f t="shared" si="338"/>
        <v>708.6612969975431</v>
      </c>
      <c r="BC616" s="5">
        <f t="shared" si="339"/>
        <v>616.32128233008621</v>
      </c>
      <c r="BD616" s="5">
        <f t="shared" si="340"/>
        <v>577.64363745548758</v>
      </c>
      <c r="BE616" s="5">
        <f t="shared" si="341"/>
        <v>596.08129396141976</v>
      </c>
      <c r="BF616" s="5">
        <f t="shared" si="342"/>
        <v>657.34152192229021</v>
      </c>
      <c r="BG616" s="5">
        <f t="shared" si="343"/>
        <v>621.98598736590873</v>
      </c>
      <c r="BH616" s="5">
        <f t="shared" si="344"/>
        <v>621.63124006952273</v>
      </c>
      <c r="BI616" s="5">
        <f t="shared" si="345"/>
        <v>669.93434927923749</v>
      </c>
      <c r="BJ616" s="5">
        <f t="shared" si="346"/>
        <v>773.23404868046168</v>
      </c>
      <c r="BK616" s="5">
        <f t="shared" si="347"/>
        <v>864.51529609318652</v>
      </c>
      <c r="BL616" s="5">
        <f t="shared" si="348"/>
        <v>1126.8935739043472</v>
      </c>
      <c r="BM616" s="5">
        <f t="shared" si="349"/>
        <v>1155.67798164429</v>
      </c>
      <c r="BN616" s="5">
        <f t="shared" si="350"/>
        <v>1164.2165410926457</v>
      </c>
      <c r="BO616" s="5">
        <f t="shared" si="351"/>
        <v>1152.5392658497444</v>
      </c>
    </row>
    <row r="617" spans="1:67" x14ac:dyDescent="0.3">
      <c r="A617">
        <f t="shared" si="352"/>
        <v>613</v>
      </c>
      <c r="B617">
        <f t="shared" si="321"/>
        <v>471</v>
      </c>
      <c r="C617" s="5">
        <f>AU617*EXP('Capital Market Assumptions'!$B$22+'Capital Market Assumptions'!$B$23*'Random Draws'!B616)</f>
        <v>460.96924166774068</v>
      </c>
      <c r="D617" s="5">
        <f>AV617*EXP('Capital Market Assumptions'!$B$22+'Capital Market Assumptions'!$B$23*'Random Draws'!C616)</f>
        <v>493.72795201346923</v>
      </c>
      <c r="E617" s="5">
        <f>AW617*EXP('Capital Market Assumptions'!$B$22+'Capital Market Assumptions'!$B$23*'Random Draws'!D616)</f>
        <v>514.88111508611098</v>
      </c>
      <c r="F617" s="5">
        <f>AX617*EXP('Capital Market Assumptions'!$B$22+'Capital Market Assumptions'!$B$23*'Random Draws'!E616)</f>
        <v>495.29001750691015</v>
      </c>
      <c r="G617" s="5">
        <f>AY617*EXP('Capital Market Assumptions'!$B$22+'Capital Market Assumptions'!$B$23*'Random Draws'!F616)</f>
        <v>534.02461755327408</v>
      </c>
      <c r="H617" s="5">
        <f>AZ617*EXP('Capital Market Assumptions'!$B$22+'Capital Market Assumptions'!$B$23*'Random Draws'!G616)</f>
        <v>574.09156602775943</v>
      </c>
      <c r="I617" s="5">
        <f>BA617*EXP('Capital Market Assumptions'!$B$22+'Capital Market Assumptions'!$B$23*'Random Draws'!H616)</f>
        <v>524.84802541208751</v>
      </c>
      <c r="J617" s="5">
        <f>BB617*EXP('Capital Market Assumptions'!$B$22+'Capital Market Assumptions'!$B$23*'Random Draws'!I616)</f>
        <v>524.47892084878799</v>
      </c>
      <c r="K617" s="5">
        <f>BC617*EXP('Capital Market Assumptions'!$B$22+'Capital Market Assumptions'!$B$23*'Random Draws'!J616)</f>
        <v>459.61881096804467</v>
      </c>
      <c r="L617" s="5">
        <f>BD617*EXP('Capital Market Assumptions'!$B$22+'Capital Market Assumptions'!$B$23*'Random Draws'!K616)</f>
        <v>486.93512594277496</v>
      </c>
      <c r="M617" s="5">
        <f>BE617*EXP('Capital Market Assumptions'!$B$22+'Capital Market Assumptions'!$B$23*'Random Draws'!L616)</f>
        <v>509.02622217683273</v>
      </c>
      <c r="N617" s="5">
        <f>BF617*EXP('Capital Market Assumptions'!$B$22+'Capital Market Assumptions'!$B$23*'Random Draws'!M616)</f>
        <v>559.26934808799331</v>
      </c>
      <c r="O617" s="5">
        <f>BG617*EXP('Capital Market Assumptions'!$B$22+'Capital Market Assumptions'!$B$23*'Random Draws'!N616)</f>
        <v>644.09607513379751</v>
      </c>
      <c r="P617" s="5">
        <f>BH617*EXP('Capital Market Assumptions'!$B$22+'Capital Market Assumptions'!$B$23*'Random Draws'!O616)</f>
        <v>639.24612072572484</v>
      </c>
      <c r="Q617" s="5">
        <f>BI617*EXP('Capital Market Assumptions'!$B$22+'Capital Market Assumptions'!$B$23*'Random Draws'!P616)</f>
        <v>617.62491711576979</v>
      </c>
      <c r="R617" s="5">
        <f>BJ617*EXP('Capital Market Assumptions'!$B$22+'Capital Market Assumptions'!$B$23*'Random Draws'!Q616)</f>
        <v>682.66727516249341</v>
      </c>
      <c r="S617" s="5">
        <f>BK617*EXP('Capital Market Assumptions'!$B$22+'Capital Market Assumptions'!$B$23*'Random Draws'!R616)</f>
        <v>745.12292744261822</v>
      </c>
      <c r="T617" s="5">
        <f>BL617*EXP('Capital Market Assumptions'!$B$22+'Capital Market Assumptions'!$B$23*'Random Draws'!S616)</f>
        <v>897.61887949783306</v>
      </c>
      <c r="U617" s="5">
        <f>BM617*EXP('Capital Market Assumptions'!$B$22+'Capital Market Assumptions'!$B$23*'Random Draws'!T616)</f>
        <v>1026.9855769491251</v>
      </c>
      <c r="V617" s="5">
        <f>BN617*EXP('Capital Market Assumptions'!$B$22+'Capital Market Assumptions'!$B$23*'Random Draws'!U616)</f>
        <v>1083.3875718888764</v>
      </c>
      <c r="X617">
        <f t="shared" si="322"/>
        <v>4.2999999999999261E-2</v>
      </c>
      <c r="Y617">
        <f t="shared" si="323"/>
        <v>1.0600000000000023</v>
      </c>
      <c r="Z617">
        <f t="shared" si="324"/>
        <v>2.0930000000000035</v>
      </c>
      <c r="AA617">
        <f t="shared" si="325"/>
        <v>3.1530000000000058</v>
      </c>
      <c r="AB617">
        <f t="shared" si="326"/>
        <v>4.2659999999999911</v>
      </c>
      <c r="AC617">
        <f t="shared" si="327"/>
        <v>5.3020000000000067</v>
      </c>
      <c r="AD617">
        <f t="shared" si="328"/>
        <v>6.3569999999999993</v>
      </c>
      <c r="AE617">
        <f t="shared" si="329"/>
        <v>7.3900000000000006</v>
      </c>
      <c r="AF617">
        <f t="shared" si="330"/>
        <v>8.3549999999999898</v>
      </c>
      <c r="AG617">
        <f t="shared" si="331"/>
        <v>9.2480000000000047</v>
      </c>
      <c r="AH617">
        <v>9.9540000000000006</v>
      </c>
      <c r="AI617">
        <v>10.536</v>
      </c>
      <c r="AJ617">
        <v>11.061999999999999</v>
      </c>
      <c r="AK617">
        <v>11.587</v>
      </c>
      <c r="AL617">
        <v>12.256</v>
      </c>
      <c r="AM617">
        <v>12.815</v>
      </c>
      <c r="AN617">
        <v>13.287000000000001</v>
      </c>
      <c r="AO617">
        <v>13.785</v>
      </c>
      <c r="AP617">
        <v>14.218999999999999</v>
      </c>
      <c r="AQ617">
        <v>14.718999999999999</v>
      </c>
      <c r="AS617">
        <f t="shared" si="354"/>
        <v>471</v>
      </c>
      <c r="AT617">
        <f t="shared" si="354"/>
        <v>471</v>
      </c>
      <c r="AU617">
        <f t="shared" si="354"/>
        <v>471</v>
      </c>
      <c r="AV617" s="5">
        <f t="shared" si="332"/>
        <v>460.92624166774067</v>
      </c>
      <c r="AW617" s="5">
        <f t="shared" si="333"/>
        <v>492.66795201346923</v>
      </c>
      <c r="AX617" s="5">
        <f t="shared" si="334"/>
        <v>512.78811508611102</v>
      </c>
      <c r="AY617" s="5">
        <f t="shared" si="335"/>
        <v>492.13701750691013</v>
      </c>
      <c r="AZ617" s="5">
        <f t="shared" si="336"/>
        <v>529.75861755327412</v>
      </c>
      <c r="BA617" s="5">
        <f t="shared" si="337"/>
        <v>568.78956602775941</v>
      </c>
      <c r="BB617" s="5">
        <f t="shared" si="338"/>
        <v>518.49102541208754</v>
      </c>
      <c r="BC617" s="5">
        <f t="shared" si="339"/>
        <v>517.08892084878801</v>
      </c>
      <c r="BD617" s="5">
        <f t="shared" si="340"/>
        <v>451.26381096804471</v>
      </c>
      <c r="BE617" s="5">
        <f t="shared" si="341"/>
        <v>477.68712594277497</v>
      </c>
      <c r="BF617" s="5">
        <f t="shared" si="342"/>
        <v>499.07222217683272</v>
      </c>
      <c r="BG617" s="5">
        <f t="shared" si="343"/>
        <v>548.73334808799336</v>
      </c>
      <c r="BH617" s="5">
        <f t="shared" si="344"/>
        <v>633.0340751337975</v>
      </c>
      <c r="BI617" s="5">
        <f t="shared" si="345"/>
        <v>627.65912072572485</v>
      </c>
      <c r="BJ617" s="5">
        <f t="shared" si="346"/>
        <v>605.36891711576982</v>
      </c>
      <c r="BK617" s="5">
        <f t="shared" si="347"/>
        <v>669.85227516249336</v>
      </c>
      <c r="BL617" s="5">
        <f t="shared" si="348"/>
        <v>731.83592744261819</v>
      </c>
      <c r="BM617" s="5">
        <f t="shared" si="349"/>
        <v>883.8338794978331</v>
      </c>
      <c r="BN617" s="5">
        <f t="shared" si="350"/>
        <v>1012.766576949125</v>
      </c>
      <c r="BO617" s="5">
        <f t="shared" si="351"/>
        <v>1068.6685718888764</v>
      </c>
    </row>
    <row r="618" spans="1:67" x14ac:dyDescent="0.3">
      <c r="A618">
        <f t="shared" si="352"/>
        <v>614</v>
      </c>
      <c r="B618">
        <f t="shared" si="321"/>
        <v>471</v>
      </c>
      <c r="C618" s="5">
        <f>AU618*EXP('Capital Market Assumptions'!$B$22+'Capital Market Assumptions'!$B$23*'Random Draws'!B617)</f>
        <v>539.05787643894735</v>
      </c>
      <c r="D618" s="5">
        <f>AV618*EXP('Capital Market Assumptions'!$B$22+'Capital Market Assumptions'!$B$23*'Random Draws'!C617)</f>
        <v>554.36583696476202</v>
      </c>
      <c r="E618" s="5">
        <f>AW618*EXP('Capital Market Assumptions'!$B$22+'Capital Market Assumptions'!$B$23*'Random Draws'!D617)</f>
        <v>658.12494890310074</v>
      </c>
      <c r="F618" s="5">
        <f>AX618*EXP('Capital Market Assumptions'!$B$22+'Capital Market Assumptions'!$B$23*'Random Draws'!E617)</f>
        <v>857.76550862532122</v>
      </c>
      <c r="G618" s="5">
        <f>AY618*EXP('Capital Market Assumptions'!$B$22+'Capital Market Assumptions'!$B$23*'Random Draws'!F617)</f>
        <v>920.22086232192612</v>
      </c>
      <c r="H618" s="5">
        <f>AZ618*EXP('Capital Market Assumptions'!$B$22+'Capital Market Assumptions'!$B$23*'Random Draws'!G617)</f>
        <v>927.94353957544945</v>
      </c>
      <c r="I618" s="5">
        <f>BA618*EXP('Capital Market Assumptions'!$B$22+'Capital Market Assumptions'!$B$23*'Random Draws'!H617)</f>
        <v>1173.3988314084429</v>
      </c>
      <c r="J618" s="5">
        <f>BB618*EXP('Capital Market Assumptions'!$B$22+'Capital Market Assumptions'!$B$23*'Random Draws'!I617)</f>
        <v>1396.2899922686736</v>
      </c>
      <c r="K618" s="5">
        <f>BC618*EXP('Capital Market Assumptions'!$B$22+'Capital Market Assumptions'!$B$23*'Random Draws'!J617)</f>
        <v>1485.9084672483232</v>
      </c>
      <c r="L618" s="5">
        <f>BD618*EXP('Capital Market Assumptions'!$B$22+'Capital Market Assumptions'!$B$23*'Random Draws'!K617)</f>
        <v>1477.337751437112</v>
      </c>
      <c r="M618" s="5">
        <f>BE618*EXP('Capital Market Assumptions'!$B$22+'Capital Market Assumptions'!$B$23*'Random Draws'!L617)</f>
        <v>1938.3928331697953</v>
      </c>
      <c r="N618" s="5">
        <f>BF618*EXP('Capital Market Assumptions'!$B$22+'Capital Market Assumptions'!$B$23*'Random Draws'!M617)</f>
        <v>2223.826994051064</v>
      </c>
      <c r="O618" s="5">
        <f>BG618*EXP('Capital Market Assumptions'!$B$22+'Capital Market Assumptions'!$B$23*'Random Draws'!N617)</f>
        <v>2362.9597155050355</v>
      </c>
      <c r="P618" s="5">
        <f>BH618*EXP('Capital Market Assumptions'!$B$22+'Capital Market Assumptions'!$B$23*'Random Draws'!O617)</f>
        <v>2918.7982346055328</v>
      </c>
      <c r="Q618" s="5">
        <f>BI618*EXP('Capital Market Assumptions'!$B$22+'Capital Market Assumptions'!$B$23*'Random Draws'!P617)</f>
        <v>2930.8916282503405</v>
      </c>
      <c r="R618" s="5">
        <f>BJ618*EXP('Capital Market Assumptions'!$B$22+'Capital Market Assumptions'!$B$23*'Random Draws'!Q617)</f>
        <v>3937.693171506789</v>
      </c>
      <c r="S618" s="5">
        <f>BK618*EXP('Capital Market Assumptions'!$B$22+'Capital Market Assumptions'!$B$23*'Random Draws'!R617)</f>
        <v>4067.1631031911475</v>
      </c>
      <c r="T618" s="5">
        <f>BL618*EXP('Capital Market Assumptions'!$B$22+'Capital Market Assumptions'!$B$23*'Random Draws'!S617)</f>
        <v>4504.754799291668</v>
      </c>
      <c r="U618" s="5">
        <f>BM618*EXP('Capital Market Assumptions'!$B$22+'Capital Market Assumptions'!$B$23*'Random Draws'!T617)</f>
        <v>4622.5526917252846</v>
      </c>
      <c r="V618" s="5">
        <f>BN618*EXP('Capital Market Assumptions'!$B$22+'Capital Market Assumptions'!$B$23*'Random Draws'!U617)</f>
        <v>5384.172785796497</v>
      </c>
      <c r="X618">
        <f t="shared" si="322"/>
        <v>4.2999999999999261E-2</v>
      </c>
      <c r="Y618">
        <f t="shared" si="323"/>
        <v>1.0600000000000023</v>
      </c>
      <c r="Z618">
        <f t="shared" si="324"/>
        <v>2.0930000000000035</v>
      </c>
      <c r="AA618">
        <f t="shared" si="325"/>
        <v>3.1530000000000058</v>
      </c>
      <c r="AB618">
        <f t="shared" si="326"/>
        <v>4.2659999999999911</v>
      </c>
      <c r="AC618">
        <f t="shared" si="327"/>
        <v>5.3020000000000067</v>
      </c>
      <c r="AD618">
        <f t="shared" si="328"/>
        <v>6.3569999999999993</v>
      </c>
      <c r="AE618">
        <f t="shared" si="329"/>
        <v>7.3900000000000006</v>
      </c>
      <c r="AF618">
        <f t="shared" si="330"/>
        <v>8.3549999999999898</v>
      </c>
      <c r="AG618">
        <f t="shared" si="331"/>
        <v>9.2480000000000047</v>
      </c>
      <c r="AH618">
        <v>9.9540000000000006</v>
      </c>
      <c r="AI618">
        <v>10.536</v>
      </c>
      <c r="AJ618">
        <v>11.061999999999999</v>
      </c>
      <c r="AK618">
        <v>11.587</v>
      </c>
      <c r="AL618">
        <v>12.256</v>
      </c>
      <c r="AM618">
        <v>12.815</v>
      </c>
      <c r="AN618">
        <v>13.287000000000001</v>
      </c>
      <c r="AO618">
        <v>13.785</v>
      </c>
      <c r="AP618">
        <v>14.218999999999999</v>
      </c>
      <c r="AQ618">
        <v>14.718999999999999</v>
      </c>
      <c r="AS618">
        <f t="shared" si="354"/>
        <v>471</v>
      </c>
      <c r="AT618">
        <f t="shared" si="354"/>
        <v>471</v>
      </c>
      <c r="AU618">
        <f t="shared" si="354"/>
        <v>471</v>
      </c>
      <c r="AV618" s="5">
        <f t="shared" si="332"/>
        <v>539.01487643894734</v>
      </c>
      <c r="AW618" s="5">
        <f t="shared" si="333"/>
        <v>553.30583696476197</v>
      </c>
      <c r="AX618" s="5">
        <f t="shared" si="334"/>
        <v>656.03194890310078</v>
      </c>
      <c r="AY618" s="5">
        <f t="shared" si="335"/>
        <v>854.6125086253212</v>
      </c>
      <c r="AZ618" s="5">
        <f t="shared" si="336"/>
        <v>915.95486232192616</v>
      </c>
      <c r="BA618" s="5">
        <f t="shared" si="337"/>
        <v>922.64153957544943</v>
      </c>
      <c r="BB618" s="5">
        <f t="shared" si="338"/>
        <v>1167.0418314084429</v>
      </c>
      <c r="BC618" s="5">
        <f t="shared" si="339"/>
        <v>1388.8999922686735</v>
      </c>
      <c r="BD618" s="5">
        <f t="shared" si="340"/>
        <v>1477.5534672483232</v>
      </c>
      <c r="BE618" s="5">
        <f t="shared" si="341"/>
        <v>1468.089751437112</v>
      </c>
      <c r="BF618" s="5">
        <f t="shared" si="342"/>
        <v>1928.4388331697953</v>
      </c>
      <c r="BG618" s="5">
        <f t="shared" si="343"/>
        <v>2213.290994051064</v>
      </c>
      <c r="BH618" s="5">
        <f t="shared" si="344"/>
        <v>2351.8977155050356</v>
      </c>
      <c r="BI618" s="5">
        <f t="shared" si="345"/>
        <v>2907.2112346055328</v>
      </c>
      <c r="BJ618" s="5">
        <f t="shared" si="346"/>
        <v>2918.6356282503407</v>
      </c>
      <c r="BK618" s="5">
        <f t="shared" si="347"/>
        <v>3924.8781715067889</v>
      </c>
      <c r="BL618" s="5">
        <f t="shared" si="348"/>
        <v>4053.8761031911476</v>
      </c>
      <c r="BM618" s="5">
        <f t="shared" si="349"/>
        <v>4490.9697992916681</v>
      </c>
      <c r="BN618" s="5">
        <f t="shared" si="350"/>
        <v>4608.3336917252846</v>
      </c>
      <c r="BO618" s="5">
        <f t="shared" si="351"/>
        <v>5369.453785796497</v>
      </c>
    </row>
    <row r="619" spans="1:67" x14ac:dyDescent="0.3">
      <c r="A619">
        <f t="shared" si="352"/>
        <v>615</v>
      </c>
      <c r="B619">
        <f t="shared" si="321"/>
        <v>471</v>
      </c>
      <c r="C619" s="5">
        <f>AU619*EXP('Capital Market Assumptions'!$B$22+'Capital Market Assumptions'!$B$23*'Random Draws'!B618)</f>
        <v>429.62661220425127</v>
      </c>
      <c r="D619" s="5">
        <f>AV619*EXP('Capital Market Assumptions'!$B$22+'Capital Market Assumptions'!$B$23*'Random Draws'!C618)</f>
        <v>452.5746931345098</v>
      </c>
      <c r="E619" s="5">
        <f>AW619*EXP('Capital Market Assumptions'!$B$22+'Capital Market Assumptions'!$B$23*'Random Draws'!D618)</f>
        <v>418.37658262558864</v>
      </c>
      <c r="F619" s="5">
        <f>AX619*EXP('Capital Market Assumptions'!$B$22+'Capital Market Assumptions'!$B$23*'Random Draws'!E618)</f>
        <v>419.94999653921292</v>
      </c>
      <c r="G619" s="5">
        <f>AY619*EXP('Capital Market Assumptions'!$B$22+'Capital Market Assumptions'!$B$23*'Random Draws'!F618)</f>
        <v>459.69478632487147</v>
      </c>
      <c r="H619" s="5">
        <f>AZ619*EXP('Capital Market Assumptions'!$B$22+'Capital Market Assumptions'!$B$23*'Random Draws'!G618)</f>
        <v>389.04970880992454</v>
      </c>
      <c r="I619" s="5">
        <f>BA619*EXP('Capital Market Assumptions'!$B$22+'Capital Market Assumptions'!$B$23*'Random Draws'!H618)</f>
        <v>455.46267977633539</v>
      </c>
      <c r="J619" s="5">
        <f>BB619*EXP('Capital Market Assumptions'!$B$22+'Capital Market Assumptions'!$B$23*'Random Draws'!I618)</f>
        <v>460.03590244255304</v>
      </c>
      <c r="K619" s="5">
        <f>BC619*EXP('Capital Market Assumptions'!$B$22+'Capital Market Assumptions'!$B$23*'Random Draws'!J618)</f>
        <v>408.42928580834928</v>
      </c>
      <c r="L619" s="5">
        <f>BD619*EXP('Capital Market Assumptions'!$B$22+'Capital Market Assumptions'!$B$23*'Random Draws'!K618)</f>
        <v>516.0280974700562</v>
      </c>
      <c r="M619" s="5">
        <f>BE619*EXP('Capital Market Assumptions'!$B$22+'Capital Market Assumptions'!$B$23*'Random Draws'!L618)</f>
        <v>493.90171092997008</v>
      </c>
      <c r="N619" s="5">
        <f>BF619*EXP('Capital Market Assumptions'!$B$22+'Capital Market Assumptions'!$B$23*'Random Draws'!M618)</f>
        <v>537.79183487615876</v>
      </c>
      <c r="O619" s="5">
        <f>BG619*EXP('Capital Market Assumptions'!$B$22+'Capital Market Assumptions'!$B$23*'Random Draws'!N618)</f>
        <v>540.83639184490289</v>
      </c>
      <c r="P619" s="5">
        <f>BH619*EXP('Capital Market Assumptions'!$B$22+'Capital Market Assumptions'!$B$23*'Random Draws'!O618)</f>
        <v>821.74308798763673</v>
      </c>
      <c r="Q619" s="5">
        <f>BI619*EXP('Capital Market Assumptions'!$B$22+'Capital Market Assumptions'!$B$23*'Random Draws'!P618)</f>
        <v>952.74951458799353</v>
      </c>
      <c r="R619" s="5">
        <f>BJ619*EXP('Capital Market Assumptions'!$B$22+'Capital Market Assumptions'!$B$23*'Random Draws'!Q618)</f>
        <v>1110.6593316179003</v>
      </c>
      <c r="S619" s="5">
        <f>BK619*EXP('Capital Market Assumptions'!$B$22+'Capital Market Assumptions'!$B$23*'Random Draws'!R618)</f>
        <v>1239.4802233456551</v>
      </c>
      <c r="T619" s="5">
        <f>BL619*EXP('Capital Market Assumptions'!$B$22+'Capital Market Assumptions'!$B$23*'Random Draws'!S618)</f>
        <v>1191.9404844503979</v>
      </c>
      <c r="U619" s="5">
        <f>BM619*EXP('Capital Market Assumptions'!$B$22+'Capital Market Assumptions'!$B$23*'Random Draws'!T618)</f>
        <v>1135.6381071174649</v>
      </c>
      <c r="V619" s="5">
        <f>BN619*EXP('Capital Market Assumptions'!$B$22+'Capital Market Assumptions'!$B$23*'Random Draws'!U618)</f>
        <v>1019.9134646121882</v>
      </c>
      <c r="X619">
        <f t="shared" si="322"/>
        <v>4.2999999999999261E-2</v>
      </c>
      <c r="Y619">
        <f t="shared" si="323"/>
        <v>1.0600000000000023</v>
      </c>
      <c r="Z619">
        <f t="shared" si="324"/>
        <v>2.0930000000000035</v>
      </c>
      <c r="AA619">
        <f t="shared" si="325"/>
        <v>3.1530000000000058</v>
      </c>
      <c r="AB619">
        <f t="shared" si="326"/>
        <v>4.2659999999999911</v>
      </c>
      <c r="AC619">
        <f t="shared" si="327"/>
        <v>5.3020000000000067</v>
      </c>
      <c r="AD619">
        <f t="shared" si="328"/>
        <v>6.3569999999999993</v>
      </c>
      <c r="AE619">
        <f t="shared" si="329"/>
        <v>7.3900000000000006</v>
      </c>
      <c r="AF619">
        <f t="shared" si="330"/>
        <v>8.3549999999999898</v>
      </c>
      <c r="AG619">
        <f t="shared" si="331"/>
        <v>9.2480000000000047</v>
      </c>
      <c r="AH619">
        <v>9.9540000000000006</v>
      </c>
      <c r="AI619">
        <v>10.536</v>
      </c>
      <c r="AJ619">
        <v>11.061999999999999</v>
      </c>
      <c r="AK619">
        <v>11.587</v>
      </c>
      <c r="AL619">
        <v>12.256</v>
      </c>
      <c r="AM619">
        <v>12.815</v>
      </c>
      <c r="AN619">
        <v>13.287000000000001</v>
      </c>
      <c r="AO619">
        <v>13.785</v>
      </c>
      <c r="AP619">
        <v>14.218999999999999</v>
      </c>
      <c r="AQ619">
        <v>14.718999999999999</v>
      </c>
      <c r="AS619">
        <f t="shared" si="354"/>
        <v>471</v>
      </c>
      <c r="AT619">
        <f t="shared" si="354"/>
        <v>471</v>
      </c>
      <c r="AU619">
        <f t="shared" si="354"/>
        <v>471</v>
      </c>
      <c r="AV619" s="5">
        <f t="shared" si="332"/>
        <v>429.58361220425127</v>
      </c>
      <c r="AW619" s="5">
        <f t="shared" si="333"/>
        <v>451.5146931345098</v>
      </c>
      <c r="AX619" s="5">
        <f t="shared" si="334"/>
        <v>416.28358262558862</v>
      </c>
      <c r="AY619" s="5">
        <f t="shared" si="335"/>
        <v>416.7969965392129</v>
      </c>
      <c r="AZ619" s="5">
        <f t="shared" si="336"/>
        <v>455.42878632487145</v>
      </c>
      <c r="BA619" s="5">
        <f t="shared" si="337"/>
        <v>383.74770880992452</v>
      </c>
      <c r="BB619" s="5">
        <f t="shared" si="338"/>
        <v>449.10567977633536</v>
      </c>
      <c r="BC619" s="5">
        <f t="shared" si="339"/>
        <v>452.64590244255305</v>
      </c>
      <c r="BD619" s="5">
        <f t="shared" si="340"/>
        <v>400.07428580834926</v>
      </c>
      <c r="BE619" s="5">
        <f t="shared" si="341"/>
        <v>506.78009747005621</v>
      </c>
      <c r="BF619" s="5">
        <f t="shared" si="342"/>
        <v>483.94771092997007</v>
      </c>
      <c r="BG619" s="5">
        <f t="shared" si="343"/>
        <v>527.25583487615881</v>
      </c>
      <c r="BH619" s="5">
        <f t="shared" si="344"/>
        <v>529.77439184490288</v>
      </c>
      <c r="BI619" s="5">
        <f t="shared" si="345"/>
        <v>810.15608798763674</v>
      </c>
      <c r="BJ619" s="5">
        <f t="shared" si="346"/>
        <v>940.49351458799356</v>
      </c>
      <c r="BK619" s="5">
        <f t="shared" si="347"/>
        <v>1097.8443316179003</v>
      </c>
      <c r="BL619" s="5">
        <f t="shared" si="348"/>
        <v>1226.193223345655</v>
      </c>
      <c r="BM619" s="5">
        <f t="shared" si="349"/>
        <v>1178.1554844503978</v>
      </c>
      <c r="BN619" s="5">
        <f t="shared" si="350"/>
        <v>1121.4191071174648</v>
      </c>
      <c r="BO619" s="5">
        <f t="shared" si="351"/>
        <v>1005.1944646121882</v>
      </c>
    </row>
    <row r="620" spans="1:67" x14ac:dyDescent="0.3">
      <c r="A620">
        <f t="shared" si="352"/>
        <v>616</v>
      </c>
      <c r="B620">
        <f t="shared" si="321"/>
        <v>471</v>
      </c>
      <c r="C620" s="5">
        <f>AU620*EXP('Capital Market Assumptions'!$B$22+'Capital Market Assumptions'!$B$23*'Random Draws'!B619)</f>
        <v>519.21361572730575</v>
      </c>
      <c r="D620" s="5">
        <f>AV620*EXP('Capital Market Assumptions'!$B$22+'Capital Market Assumptions'!$B$23*'Random Draws'!C619)</f>
        <v>570.2933221110336</v>
      </c>
      <c r="E620" s="5">
        <f>AW620*EXP('Capital Market Assumptions'!$B$22+'Capital Market Assumptions'!$B$23*'Random Draws'!D619)</f>
        <v>577.89765944872602</v>
      </c>
      <c r="F620" s="5">
        <f>AX620*EXP('Capital Market Assumptions'!$B$22+'Capital Market Assumptions'!$B$23*'Random Draws'!E619)</f>
        <v>599.38864032030335</v>
      </c>
      <c r="G620" s="5">
        <f>AY620*EXP('Capital Market Assumptions'!$B$22+'Capital Market Assumptions'!$B$23*'Random Draws'!F619)</f>
        <v>638.62366726736525</v>
      </c>
      <c r="H620" s="5">
        <f>AZ620*EXP('Capital Market Assumptions'!$B$22+'Capital Market Assumptions'!$B$23*'Random Draws'!G619)</f>
        <v>827.5728840864158</v>
      </c>
      <c r="I620" s="5">
        <f>BA620*EXP('Capital Market Assumptions'!$B$22+'Capital Market Assumptions'!$B$23*'Random Draws'!H619)</f>
        <v>1102.0855812318489</v>
      </c>
      <c r="J620" s="5">
        <f>BB620*EXP('Capital Market Assumptions'!$B$22+'Capital Market Assumptions'!$B$23*'Random Draws'!I619)</f>
        <v>1084.1429225767642</v>
      </c>
      <c r="K620" s="5">
        <f>BC620*EXP('Capital Market Assumptions'!$B$22+'Capital Market Assumptions'!$B$23*'Random Draws'!J619)</f>
        <v>938.8769986980235</v>
      </c>
      <c r="L620" s="5">
        <f>BD620*EXP('Capital Market Assumptions'!$B$22+'Capital Market Assumptions'!$B$23*'Random Draws'!K619)</f>
        <v>906.72571428613003</v>
      </c>
      <c r="M620" s="5">
        <f>BE620*EXP('Capital Market Assumptions'!$B$22+'Capital Market Assumptions'!$B$23*'Random Draws'!L619)</f>
        <v>932.42739575746975</v>
      </c>
      <c r="N620" s="5">
        <f>BF620*EXP('Capital Market Assumptions'!$B$22+'Capital Market Assumptions'!$B$23*'Random Draws'!M619)</f>
        <v>1021.1196407283943</v>
      </c>
      <c r="O620" s="5">
        <f>BG620*EXP('Capital Market Assumptions'!$B$22+'Capital Market Assumptions'!$B$23*'Random Draws'!N619)</f>
        <v>1109.5688095849778</v>
      </c>
      <c r="P620" s="5">
        <f>BH620*EXP('Capital Market Assumptions'!$B$22+'Capital Market Assumptions'!$B$23*'Random Draws'!O619)</f>
        <v>1128.2280407431692</v>
      </c>
      <c r="Q620" s="5">
        <f>BI620*EXP('Capital Market Assumptions'!$B$22+'Capital Market Assumptions'!$B$23*'Random Draws'!P619)</f>
        <v>1098.4013442449575</v>
      </c>
      <c r="R620" s="5">
        <f>BJ620*EXP('Capital Market Assumptions'!$B$22+'Capital Market Assumptions'!$B$23*'Random Draws'!Q619)</f>
        <v>1232.8180438407601</v>
      </c>
      <c r="S620" s="5">
        <f>BK620*EXP('Capital Market Assumptions'!$B$22+'Capital Market Assumptions'!$B$23*'Random Draws'!R619)</f>
        <v>1006.4297240032676</v>
      </c>
      <c r="T620" s="5">
        <f>BL620*EXP('Capital Market Assumptions'!$B$22+'Capital Market Assumptions'!$B$23*'Random Draws'!S619)</f>
        <v>1033.9012858862029</v>
      </c>
      <c r="U620" s="5">
        <f>BM620*EXP('Capital Market Assumptions'!$B$22+'Capital Market Assumptions'!$B$23*'Random Draws'!T619)</f>
        <v>1160.1656681732898</v>
      </c>
      <c r="V620" s="5">
        <f>BN620*EXP('Capital Market Assumptions'!$B$22+'Capital Market Assumptions'!$B$23*'Random Draws'!U619)</f>
        <v>1290.7369549486566</v>
      </c>
      <c r="X620">
        <f t="shared" si="322"/>
        <v>4.2999999999999261E-2</v>
      </c>
      <c r="Y620">
        <f t="shared" si="323"/>
        <v>1.0600000000000023</v>
      </c>
      <c r="Z620">
        <f t="shared" si="324"/>
        <v>2.0930000000000035</v>
      </c>
      <c r="AA620">
        <f t="shared" si="325"/>
        <v>3.1530000000000058</v>
      </c>
      <c r="AB620">
        <f t="shared" si="326"/>
        <v>4.2659999999999911</v>
      </c>
      <c r="AC620">
        <f t="shared" si="327"/>
        <v>5.3020000000000067</v>
      </c>
      <c r="AD620">
        <f t="shared" si="328"/>
        <v>6.3569999999999993</v>
      </c>
      <c r="AE620">
        <f t="shared" si="329"/>
        <v>7.3900000000000006</v>
      </c>
      <c r="AF620">
        <f t="shared" si="330"/>
        <v>8.3549999999999898</v>
      </c>
      <c r="AG620">
        <f t="shared" si="331"/>
        <v>9.2480000000000047</v>
      </c>
      <c r="AH620">
        <v>9.9540000000000006</v>
      </c>
      <c r="AI620">
        <v>10.536</v>
      </c>
      <c r="AJ620">
        <v>11.061999999999999</v>
      </c>
      <c r="AK620">
        <v>11.587</v>
      </c>
      <c r="AL620">
        <v>12.256</v>
      </c>
      <c r="AM620">
        <v>12.815</v>
      </c>
      <c r="AN620">
        <v>13.287000000000001</v>
      </c>
      <c r="AO620">
        <v>13.785</v>
      </c>
      <c r="AP620">
        <v>14.218999999999999</v>
      </c>
      <c r="AQ620">
        <v>14.718999999999999</v>
      </c>
      <c r="AS620">
        <f t="shared" si="354"/>
        <v>471</v>
      </c>
      <c r="AT620">
        <f t="shared" si="354"/>
        <v>471</v>
      </c>
      <c r="AU620">
        <f t="shared" si="354"/>
        <v>471</v>
      </c>
      <c r="AV620" s="5">
        <f t="shared" si="332"/>
        <v>519.17061572730574</v>
      </c>
      <c r="AW620" s="5">
        <f t="shared" si="333"/>
        <v>569.23332211103366</v>
      </c>
      <c r="AX620" s="5">
        <f t="shared" si="334"/>
        <v>575.80465944872606</v>
      </c>
      <c r="AY620" s="5">
        <f t="shared" si="335"/>
        <v>596.23564032030333</v>
      </c>
      <c r="AZ620" s="5">
        <f t="shared" si="336"/>
        <v>634.35766726736529</v>
      </c>
      <c r="BA620" s="5">
        <f t="shared" si="337"/>
        <v>822.27088408641578</v>
      </c>
      <c r="BB620" s="5">
        <f t="shared" si="338"/>
        <v>1095.7285812318489</v>
      </c>
      <c r="BC620" s="5">
        <f t="shared" si="339"/>
        <v>1076.7529225767641</v>
      </c>
      <c r="BD620" s="5">
        <f t="shared" si="340"/>
        <v>930.52199869802348</v>
      </c>
      <c r="BE620" s="5">
        <f t="shared" si="341"/>
        <v>897.47771428612998</v>
      </c>
      <c r="BF620" s="5">
        <f t="shared" si="342"/>
        <v>922.4733957574698</v>
      </c>
      <c r="BG620" s="5">
        <f t="shared" si="343"/>
        <v>1010.5836407283944</v>
      </c>
      <c r="BH620" s="5">
        <f t="shared" si="344"/>
        <v>1098.5068095849779</v>
      </c>
      <c r="BI620" s="5">
        <f t="shared" si="345"/>
        <v>1116.6410407431692</v>
      </c>
      <c r="BJ620" s="5">
        <f t="shared" si="346"/>
        <v>1086.1453442449574</v>
      </c>
      <c r="BK620" s="5">
        <f t="shared" si="347"/>
        <v>1220.00304384076</v>
      </c>
      <c r="BL620" s="5">
        <f t="shared" si="348"/>
        <v>993.14272400326752</v>
      </c>
      <c r="BM620" s="5">
        <f t="shared" si="349"/>
        <v>1020.1162858862029</v>
      </c>
      <c r="BN620" s="5">
        <f t="shared" si="350"/>
        <v>1145.9466681732897</v>
      </c>
      <c r="BO620" s="5">
        <f t="shared" si="351"/>
        <v>1276.0179549486566</v>
      </c>
    </row>
    <row r="621" spans="1:67" x14ac:dyDescent="0.3">
      <c r="A621">
        <f t="shared" si="352"/>
        <v>617</v>
      </c>
      <c r="B621">
        <f t="shared" si="321"/>
        <v>471</v>
      </c>
      <c r="C621" s="5">
        <f>AU621*EXP('Capital Market Assumptions'!$B$22+'Capital Market Assumptions'!$B$23*'Random Draws'!B620)</f>
        <v>554.44218066889243</v>
      </c>
      <c r="D621" s="5">
        <f>AV621*EXP('Capital Market Assumptions'!$B$22+'Capital Market Assumptions'!$B$23*'Random Draws'!C620)</f>
        <v>550.45242622988837</v>
      </c>
      <c r="E621" s="5">
        <f>AW621*EXP('Capital Market Assumptions'!$B$22+'Capital Market Assumptions'!$B$23*'Random Draws'!D620)</f>
        <v>591.50163340182348</v>
      </c>
      <c r="F621" s="5">
        <f>AX621*EXP('Capital Market Assumptions'!$B$22+'Capital Market Assumptions'!$B$23*'Random Draws'!E620)</f>
        <v>803.19272221668643</v>
      </c>
      <c r="G621" s="5">
        <f>AY621*EXP('Capital Market Assumptions'!$B$22+'Capital Market Assumptions'!$B$23*'Random Draws'!F620)</f>
        <v>879.58033314816203</v>
      </c>
      <c r="H621" s="5">
        <f>AZ621*EXP('Capital Market Assumptions'!$B$22+'Capital Market Assumptions'!$B$23*'Random Draws'!G620)</f>
        <v>1050.8920933034274</v>
      </c>
      <c r="I621" s="5">
        <f>BA621*EXP('Capital Market Assumptions'!$B$22+'Capital Market Assumptions'!$B$23*'Random Draws'!H620)</f>
        <v>1136.2126893911959</v>
      </c>
      <c r="J621" s="5">
        <f>BB621*EXP('Capital Market Assumptions'!$B$22+'Capital Market Assumptions'!$B$23*'Random Draws'!I620)</f>
        <v>1104.1808458479238</v>
      </c>
      <c r="K621" s="5">
        <f>BC621*EXP('Capital Market Assumptions'!$B$22+'Capital Market Assumptions'!$B$23*'Random Draws'!J620)</f>
        <v>1387.9449603014066</v>
      </c>
      <c r="L621" s="5">
        <f>BD621*EXP('Capital Market Assumptions'!$B$22+'Capital Market Assumptions'!$B$23*'Random Draws'!K620)</f>
        <v>1335.5496852892461</v>
      </c>
      <c r="M621" s="5">
        <f>BE621*EXP('Capital Market Assumptions'!$B$22+'Capital Market Assumptions'!$B$23*'Random Draws'!L620)</f>
        <v>1343.3090757057341</v>
      </c>
      <c r="N621" s="5">
        <f>BF621*EXP('Capital Market Assumptions'!$B$22+'Capital Market Assumptions'!$B$23*'Random Draws'!M620)</f>
        <v>1342.4700983794264</v>
      </c>
      <c r="O621" s="5">
        <f>BG621*EXP('Capital Market Assumptions'!$B$22+'Capital Market Assumptions'!$B$23*'Random Draws'!N620)</f>
        <v>1410.6148823433548</v>
      </c>
      <c r="P621" s="5">
        <f>BH621*EXP('Capital Market Assumptions'!$B$22+'Capital Market Assumptions'!$B$23*'Random Draws'!O620)</f>
        <v>1431.6065748826015</v>
      </c>
      <c r="Q621" s="5">
        <f>BI621*EXP('Capital Market Assumptions'!$B$22+'Capital Market Assumptions'!$B$23*'Random Draws'!P620)</f>
        <v>1284.877192479011</v>
      </c>
      <c r="R621" s="5">
        <f>BJ621*EXP('Capital Market Assumptions'!$B$22+'Capital Market Assumptions'!$B$23*'Random Draws'!Q620)</f>
        <v>1463.2534622018525</v>
      </c>
      <c r="S621" s="5">
        <f>BK621*EXP('Capital Market Assumptions'!$B$22+'Capital Market Assumptions'!$B$23*'Random Draws'!R620)</f>
        <v>1731.893563307106</v>
      </c>
      <c r="T621" s="5">
        <f>BL621*EXP('Capital Market Assumptions'!$B$22+'Capital Market Assumptions'!$B$23*'Random Draws'!S620)</f>
        <v>1479.8451833795966</v>
      </c>
      <c r="U621" s="5">
        <f>BM621*EXP('Capital Market Assumptions'!$B$22+'Capital Market Assumptions'!$B$23*'Random Draws'!T620)</f>
        <v>1595.4434066395029</v>
      </c>
      <c r="V621" s="5">
        <f>BN621*EXP('Capital Market Assumptions'!$B$22+'Capital Market Assumptions'!$B$23*'Random Draws'!U620)</f>
        <v>1531.1109232173992</v>
      </c>
      <c r="X621">
        <f t="shared" si="322"/>
        <v>4.2999999999999261E-2</v>
      </c>
      <c r="Y621">
        <f t="shared" si="323"/>
        <v>1.0600000000000023</v>
      </c>
      <c r="Z621">
        <f t="shared" si="324"/>
        <v>2.0930000000000035</v>
      </c>
      <c r="AA621">
        <f t="shared" si="325"/>
        <v>3.1530000000000058</v>
      </c>
      <c r="AB621">
        <f t="shared" si="326"/>
        <v>4.2659999999999911</v>
      </c>
      <c r="AC621">
        <f t="shared" si="327"/>
        <v>5.3020000000000067</v>
      </c>
      <c r="AD621">
        <f t="shared" si="328"/>
        <v>6.3569999999999993</v>
      </c>
      <c r="AE621">
        <f t="shared" si="329"/>
        <v>7.3900000000000006</v>
      </c>
      <c r="AF621">
        <f t="shared" si="330"/>
        <v>8.3549999999999898</v>
      </c>
      <c r="AG621">
        <f t="shared" si="331"/>
        <v>9.2480000000000047</v>
      </c>
      <c r="AH621">
        <v>9.9540000000000006</v>
      </c>
      <c r="AI621">
        <v>10.536</v>
      </c>
      <c r="AJ621">
        <v>11.061999999999999</v>
      </c>
      <c r="AK621">
        <v>11.587</v>
      </c>
      <c r="AL621">
        <v>12.256</v>
      </c>
      <c r="AM621">
        <v>12.815</v>
      </c>
      <c r="AN621">
        <v>13.287000000000001</v>
      </c>
      <c r="AO621">
        <v>13.785</v>
      </c>
      <c r="AP621">
        <v>14.218999999999999</v>
      </c>
      <c r="AQ621">
        <v>14.718999999999999</v>
      </c>
      <c r="AS621">
        <f t="shared" si="354"/>
        <v>471</v>
      </c>
      <c r="AT621">
        <f t="shared" si="354"/>
        <v>471</v>
      </c>
      <c r="AU621">
        <f t="shared" si="354"/>
        <v>471</v>
      </c>
      <c r="AV621" s="5">
        <f t="shared" si="332"/>
        <v>554.39918066889243</v>
      </c>
      <c r="AW621" s="5">
        <f t="shared" si="333"/>
        <v>549.39242622988831</v>
      </c>
      <c r="AX621" s="5">
        <f t="shared" si="334"/>
        <v>589.40863340182352</v>
      </c>
      <c r="AY621" s="5">
        <f t="shared" si="335"/>
        <v>800.03972221668641</v>
      </c>
      <c r="AZ621" s="5">
        <f t="shared" si="336"/>
        <v>875.31433314816206</v>
      </c>
      <c r="BA621" s="5">
        <f t="shared" si="337"/>
        <v>1045.5900933034275</v>
      </c>
      <c r="BB621" s="5">
        <f t="shared" si="338"/>
        <v>1129.8556893911959</v>
      </c>
      <c r="BC621" s="5">
        <f t="shared" si="339"/>
        <v>1096.7908458479237</v>
      </c>
      <c r="BD621" s="5">
        <f t="shared" si="340"/>
        <v>1379.5899603014066</v>
      </c>
      <c r="BE621" s="5">
        <f t="shared" si="341"/>
        <v>1326.3016852892461</v>
      </c>
      <c r="BF621" s="5">
        <f t="shared" si="342"/>
        <v>1333.3550757057342</v>
      </c>
      <c r="BG621" s="5">
        <f t="shared" si="343"/>
        <v>1331.9340983794264</v>
      </c>
      <c r="BH621" s="5">
        <f t="shared" si="344"/>
        <v>1399.5528823433549</v>
      </c>
      <c r="BI621" s="5">
        <f t="shared" si="345"/>
        <v>1420.0195748826015</v>
      </c>
      <c r="BJ621" s="5">
        <f t="shared" si="346"/>
        <v>1272.6211924790109</v>
      </c>
      <c r="BK621" s="5">
        <f t="shared" si="347"/>
        <v>1450.4384622018524</v>
      </c>
      <c r="BL621" s="5">
        <f t="shared" si="348"/>
        <v>1718.6065633071059</v>
      </c>
      <c r="BM621" s="5">
        <f t="shared" si="349"/>
        <v>1466.0601833795965</v>
      </c>
      <c r="BN621" s="5">
        <f t="shared" si="350"/>
        <v>1581.2244066395028</v>
      </c>
      <c r="BO621" s="5">
        <f t="shared" si="351"/>
        <v>1516.3919232173992</v>
      </c>
    </row>
    <row r="622" spans="1:67" x14ac:dyDescent="0.3">
      <c r="A622">
        <f t="shared" si="352"/>
        <v>618</v>
      </c>
      <c r="B622">
        <f t="shared" si="321"/>
        <v>471</v>
      </c>
      <c r="C622" s="5">
        <f>AU622*EXP('Capital Market Assumptions'!$B$22+'Capital Market Assumptions'!$B$23*'Random Draws'!B621)</f>
        <v>517.31733934366707</v>
      </c>
      <c r="D622" s="5">
        <f>AV622*EXP('Capital Market Assumptions'!$B$22+'Capital Market Assumptions'!$B$23*'Random Draws'!C621)</f>
        <v>651.22744736783386</v>
      </c>
      <c r="E622" s="5">
        <f>AW622*EXP('Capital Market Assumptions'!$B$22+'Capital Market Assumptions'!$B$23*'Random Draws'!D621)</f>
        <v>747.66511523986776</v>
      </c>
      <c r="F622" s="5">
        <f>AX622*EXP('Capital Market Assumptions'!$B$22+'Capital Market Assumptions'!$B$23*'Random Draws'!E621)</f>
        <v>759.38893285939719</v>
      </c>
      <c r="G622" s="5">
        <f>AY622*EXP('Capital Market Assumptions'!$B$22+'Capital Market Assumptions'!$B$23*'Random Draws'!F621)</f>
        <v>716.22808714289158</v>
      </c>
      <c r="H622" s="5">
        <f>AZ622*EXP('Capital Market Assumptions'!$B$22+'Capital Market Assumptions'!$B$23*'Random Draws'!G621)</f>
        <v>684.4825714433797</v>
      </c>
      <c r="I622" s="5">
        <f>BA622*EXP('Capital Market Assumptions'!$B$22+'Capital Market Assumptions'!$B$23*'Random Draws'!H621)</f>
        <v>767.02175260431591</v>
      </c>
      <c r="J622" s="5">
        <f>BB622*EXP('Capital Market Assumptions'!$B$22+'Capital Market Assumptions'!$B$23*'Random Draws'!I621)</f>
        <v>919.95911449674691</v>
      </c>
      <c r="K622" s="5">
        <f>BC622*EXP('Capital Market Assumptions'!$B$22+'Capital Market Assumptions'!$B$23*'Random Draws'!J621)</f>
        <v>998.67781780059431</v>
      </c>
      <c r="L622" s="5">
        <f>BD622*EXP('Capital Market Assumptions'!$B$22+'Capital Market Assumptions'!$B$23*'Random Draws'!K621)</f>
        <v>844.67103513901111</v>
      </c>
      <c r="M622" s="5">
        <f>BE622*EXP('Capital Market Assumptions'!$B$22+'Capital Market Assumptions'!$B$23*'Random Draws'!L621)</f>
        <v>849.08362293928963</v>
      </c>
      <c r="N622" s="5">
        <f>BF622*EXP('Capital Market Assumptions'!$B$22+'Capital Market Assumptions'!$B$23*'Random Draws'!M621)</f>
        <v>967.2674135412019</v>
      </c>
      <c r="O622" s="5">
        <f>BG622*EXP('Capital Market Assumptions'!$B$22+'Capital Market Assumptions'!$B$23*'Random Draws'!N621)</f>
        <v>1075.3683605414451</v>
      </c>
      <c r="P622" s="5">
        <f>BH622*EXP('Capital Market Assumptions'!$B$22+'Capital Market Assumptions'!$B$23*'Random Draws'!O621)</f>
        <v>1209.3368253447386</v>
      </c>
      <c r="Q622" s="5">
        <f>BI622*EXP('Capital Market Assumptions'!$B$22+'Capital Market Assumptions'!$B$23*'Random Draws'!P621)</f>
        <v>1314.145793604232</v>
      </c>
      <c r="R622" s="5">
        <f>BJ622*EXP('Capital Market Assumptions'!$B$22+'Capital Market Assumptions'!$B$23*'Random Draws'!Q621)</f>
        <v>1325.5814120594271</v>
      </c>
      <c r="S622" s="5">
        <f>BK622*EXP('Capital Market Assumptions'!$B$22+'Capital Market Assumptions'!$B$23*'Random Draws'!R621)</f>
        <v>1558.1394044953488</v>
      </c>
      <c r="T622" s="5">
        <f>BL622*EXP('Capital Market Assumptions'!$B$22+'Capital Market Assumptions'!$B$23*'Random Draws'!S621)</f>
        <v>1716.2844639981633</v>
      </c>
      <c r="U622" s="5">
        <f>BM622*EXP('Capital Market Assumptions'!$B$22+'Capital Market Assumptions'!$B$23*'Random Draws'!T621)</f>
        <v>1610.2634823094743</v>
      </c>
      <c r="V622" s="5">
        <f>BN622*EXP('Capital Market Assumptions'!$B$22+'Capital Market Assumptions'!$B$23*'Random Draws'!U621)</f>
        <v>1316.6406780550938</v>
      </c>
      <c r="X622">
        <f t="shared" si="322"/>
        <v>4.2999999999999261E-2</v>
      </c>
      <c r="Y622">
        <f t="shared" si="323"/>
        <v>1.0600000000000023</v>
      </c>
      <c r="Z622">
        <f t="shared" si="324"/>
        <v>2.0930000000000035</v>
      </c>
      <c r="AA622">
        <f t="shared" si="325"/>
        <v>3.1530000000000058</v>
      </c>
      <c r="AB622">
        <f t="shared" si="326"/>
        <v>4.2659999999999911</v>
      </c>
      <c r="AC622">
        <f t="shared" si="327"/>
        <v>5.3020000000000067</v>
      </c>
      <c r="AD622">
        <f t="shared" si="328"/>
        <v>6.3569999999999993</v>
      </c>
      <c r="AE622">
        <f t="shared" si="329"/>
        <v>7.3900000000000006</v>
      </c>
      <c r="AF622">
        <f t="shared" si="330"/>
        <v>8.3549999999999898</v>
      </c>
      <c r="AG622">
        <f t="shared" si="331"/>
        <v>9.2480000000000047</v>
      </c>
      <c r="AH622">
        <v>9.9540000000000006</v>
      </c>
      <c r="AI622">
        <v>10.536</v>
      </c>
      <c r="AJ622">
        <v>11.061999999999999</v>
      </c>
      <c r="AK622">
        <v>11.587</v>
      </c>
      <c r="AL622">
        <v>12.256</v>
      </c>
      <c r="AM622">
        <v>12.815</v>
      </c>
      <c r="AN622">
        <v>13.287000000000001</v>
      </c>
      <c r="AO622">
        <v>13.785</v>
      </c>
      <c r="AP622">
        <v>14.218999999999999</v>
      </c>
      <c r="AQ622">
        <v>14.718999999999999</v>
      </c>
      <c r="AS622">
        <f t="shared" si="354"/>
        <v>471</v>
      </c>
      <c r="AT622">
        <f t="shared" si="354"/>
        <v>471</v>
      </c>
      <c r="AU622">
        <f t="shared" si="354"/>
        <v>471</v>
      </c>
      <c r="AV622" s="5">
        <f t="shared" si="332"/>
        <v>517.27433934366707</v>
      </c>
      <c r="AW622" s="5">
        <f t="shared" si="333"/>
        <v>650.1674473678338</v>
      </c>
      <c r="AX622" s="5">
        <f t="shared" si="334"/>
        <v>745.5721152398678</v>
      </c>
      <c r="AY622" s="5">
        <f t="shared" si="335"/>
        <v>756.23593285939717</v>
      </c>
      <c r="AZ622" s="5">
        <f t="shared" si="336"/>
        <v>711.96208714289162</v>
      </c>
      <c r="BA622" s="5">
        <f t="shared" si="337"/>
        <v>679.18057144337968</v>
      </c>
      <c r="BB622" s="5">
        <f t="shared" si="338"/>
        <v>760.66475260431594</v>
      </c>
      <c r="BC622" s="5">
        <f t="shared" si="339"/>
        <v>912.56911449674692</v>
      </c>
      <c r="BD622" s="5">
        <f t="shared" si="340"/>
        <v>990.32281780059429</v>
      </c>
      <c r="BE622" s="5">
        <f t="shared" si="341"/>
        <v>835.42303513901106</v>
      </c>
      <c r="BF622" s="5">
        <f t="shared" si="342"/>
        <v>839.12962293928967</v>
      </c>
      <c r="BG622" s="5">
        <f t="shared" si="343"/>
        <v>956.73141354120196</v>
      </c>
      <c r="BH622" s="5">
        <f t="shared" si="344"/>
        <v>1064.3063605414452</v>
      </c>
      <c r="BI622" s="5">
        <f t="shared" si="345"/>
        <v>1197.7498253447386</v>
      </c>
      <c r="BJ622" s="5">
        <f t="shared" si="346"/>
        <v>1301.889793604232</v>
      </c>
      <c r="BK622" s="5">
        <f t="shared" si="347"/>
        <v>1312.766412059427</v>
      </c>
      <c r="BL622" s="5">
        <f t="shared" si="348"/>
        <v>1544.8524044953488</v>
      </c>
      <c r="BM622" s="5">
        <f t="shared" si="349"/>
        <v>1702.4994639981633</v>
      </c>
      <c r="BN622" s="5">
        <f t="shared" si="350"/>
        <v>1596.0444823094742</v>
      </c>
      <c r="BO622" s="5">
        <f t="shared" si="351"/>
        <v>1301.9216780550937</v>
      </c>
    </row>
    <row r="623" spans="1:67" x14ac:dyDescent="0.3">
      <c r="A623">
        <f t="shared" si="352"/>
        <v>619</v>
      </c>
      <c r="B623">
        <f t="shared" si="321"/>
        <v>471</v>
      </c>
      <c r="C623" s="5">
        <f>AU623*EXP('Capital Market Assumptions'!$B$22+'Capital Market Assumptions'!$B$23*'Random Draws'!B622)</f>
        <v>559.05893125592456</v>
      </c>
      <c r="D623" s="5">
        <f>AV623*EXP('Capital Market Assumptions'!$B$22+'Capital Market Assumptions'!$B$23*'Random Draws'!C622)</f>
        <v>642.66037377772068</v>
      </c>
      <c r="E623" s="5">
        <f>AW623*EXP('Capital Market Assumptions'!$B$22+'Capital Market Assumptions'!$B$23*'Random Draws'!D622)</f>
        <v>624.21509027159004</v>
      </c>
      <c r="F623" s="5">
        <f>AX623*EXP('Capital Market Assumptions'!$B$22+'Capital Market Assumptions'!$B$23*'Random Draws'!E622)</f>
        <v>673.20258698389375</v>
      </c>
      <c r="G623" s="5">
        <f>AY623*EXP('Capital Market Assumptions'!$B$22+'Capital Market Assumptions'!$B$23*'Random Draws'!F622)</f>
        <v>695.64112408627614</v>
      </c>
      <c r="H623" s="5">
        <f>AZ623*EXP('Capital Market Assumptions'!$B$22+'Capital Market Assumptions'!$B$23*'Random Draws'!G622)</f>
        <v>686.55971721461049</v>
      </c>
      <c r="I623" s="5">
        <f>BA623*EXP('Capital Market Assumptions'!$B$22+'Capital Market Assumptions'!$B$23*'Random Draws'!H622)</f>
        <v>870.56695770686599</v>
      </c>
      <c r="J623" s="5">
        <f>BB623*EXP('Capital Market Assumptions'!$B$22+'Capital Market Assumptions'!$B$23*'Random Draws'!I622)</f>
        <v>959.94442839446913</v>
      </c>
      <c r="K623" s="5">
        <f>BC623*EXP('Capital Market Assumptions'!$B$22+'Capital Market Assumptions'!$B$23*'Random Draws'!J622)</f>
        <v>1112.2742044146178</v>
      </c>
      <c r="L623" s="5">
        <f>BD623*EXP('Capital Market Assumptions'!$B$22+'Capital Market Assumptions'!$B$23*'Random Draws'!K622)</f>
        <v>1204.6826555303162</v>
      </c>
      <c r="M623" s="5">
        <f>BE623*EXP('Capital Market Assumptions'!$B$22+'Capital Market Assumptions'!$B$23*'Random Draws'!L622)</f>
        <v>1490.570668507891</v>
      </c>
      <c r="N623" s="5">
        <f>BF623*EXP('Capital Market Assumptions'!$B$22+'Capital Market Assumptions'!$B$23*'Random Draws'!M622)</f>
        <v>1577.8473085918347</v>
      </c>
      <c r="O623" s="5">
        <f>BG623*EXP('Capital Market Assumptions'!$B$22+'Capital Market Assumptions'!$B$23*'Random Draws'!N622)</f>
        <v>1524.3184802364019</v>
      </c>
      <c r="P623" s="5">
        <f>BH623*EXP('Capital Market Assumptions'!$B$22+'Capital Market Assumptions'!$B$23*'Random Draws'!O622)</f>
        <v>1796.0593803494953</v>
      </c>
      <c r="Q623" s="5">
        <f>BI623*EXP('Capital Market Assumptions'!$B$22+'Capital Market Assumptions'!$B$23*'Random Draws'!P622)</f>
        <v>1846.5078612221635</v>
      </c>
      <c r="R623" s="5">
        <f>BJ623*EXP('Capital Market Assumptions'!$B$22+'Capital Market Assumptions'!$B$23*'Random Draws'!Q622)</f>
        <v>1815.7861538443531</v>
      </c>
      <c r="S623" s="5">
        <f>BK623*EXP('Capital Market Assumptions'!$B$22+'Capital Market Assumptions'!$B$23*'Random Draws'!R622)</f>
        <v>1612.5285646473824</v>
      </c>
      <c r="T623" s="5">
        <f>BL623*EXP('Capital Market Assumptions'!$B$22+'Capital Market Assumptions'!$B$23*'Random Draws'!S622)</f>
        <v>1736.5150724796179</v>
      </c>
      <c r="U623" s="5">
        <f>BM623*EXP('Capital Market Assumptions'!$B$22+'Capital Market Assumptions'!$B$23*'Random Draws'!T622)</f>
        <v>2243.4921210831117</v>
      </c>
      <c r="V623" s="5">
        <f>BN623*EXP('Capital Market Assumptions'!$B$22+'Capital Market Assumptions'!$B$23*'Random Draws'!U622)</f>
        <v>2166.921256188667</v>
      </c>
      <c r="X623">
        <f t="shared" si="322"/>
        <v>4.2999999999999261E-2</v>
      </c>
      <c r="Y623">
        <f t="shared" si="323"/>
        <v>1.0600000000000023</v>
      </c>
      <c r="Z623">
        <f t="shared" si="324"/>
        <v>2.0930000000000035</v>
      </c>
      <c r="AA623">
        <f t="shared" si="325"/>
        <v>3.1530000000000058</v>
      </c>
      <c r="AB623">
        <f t="shared" si="326"/>
        <v>4.2659999999999911</v>
      </c>
      <c r="AC623">
        <f t="shared" si="327"/>
        <v>5.3020000000000067</v>
      </c>
      <c r="AD623">
        <f t="shared" si="328"/>
        <v>6.3569999999999993</v>
      </c>
      <c r="AE623">
        <f t="shared" si="329"/>
        <v>7.3900000000000006</v>
      </c>
      <c r="AF623">
        <f t="shared" si="330"/>
        <v>8.3549999999999898</v>
      </c>
      <c r="AG623">
        <f t="shared" si="331"/>
        <v>9.2480000000000047</v>
      </c>
      <c r="AH623">
        <v>9.9540000000000006</v>
      </c>
      <c r="AI623">
        <v>10.536</v>
      </c>
      <c r="AJ623">
        <v>11.061999999999999</v>
      </c>
      <c r="AK623">
        <v>11.587</v>
      </c>
      <c r="AL623">
        <v>12.256</v>
      </c>
      <c r="AM623">
        <v>12.815</v>
      </c>
      <c r="AN623">
        <v>13.287000000000001</v>
      </c>
      <c r="AO623">
        <v>13.785</v>
      </c>
      <c r="AP623">
        <v>14.218999999999999</v>
      </c>
      <c r="AQ623">
        <v>14.718999999999999</v>
      </c>
      <c r="AS623">
        <f t="shared" si="354"/>
        <v>471</v>
      </c>
      <c r="AT623">
        <f t="shared" si="354"/>
        <v>471</v>
      </c>
      <c r="AU623">
        <f t="shared" si="354"/>
        <v>471</v>
      </c>
      <c r="AV623" s="5">
        <f t="shared" si="332"/>
        <v>559.01593125592456</v>
      </c>
      <c r="AW623" s="5">
        <f t="shared" si="333"/>
        <v>641.60037377772073</v>
      </c>
      <c r="AX623" s="5">
        <f t="shared" si="334"/>
        <v>622.12209027159008</v>
      </c>
      <c r="AY623" s="5">
        <f t="shared" si="335"/>
        <v>670.04958698389373</v>
      </c>
      <c r="AZ623" s="5">
        <f t="shared" si="336"/>
        <v>691.37512408627617</v>
      </c>
      <c r="BA623" s="5">
        <f t="shared" si="337"/>
        <v>681.25771721461047</v>
      </c>
      <c r="BB623" s="5">
        <f t="shared" si="338"/>
        <v>864.20995770686602</v>
      </c>
      <c r="BC623" s="5">
        <f t="shared" si="339"/>
        <v>952.55442839446914</v>
      </c>
      <c r="BD623" s="5">
        <f t="shared" si="340"/>
        <v>1103.9192044146178</v>
      </c>
      <c r="BE623" s="5">
        <f t="shared" si="341"/>
        <v>1195.4346555303161</v>
      </c>
      <c r="BF623" s="5">
        <f t="shared" si="342"/>
        <v>1480.6166685078911</v>
      </c>
      <c r="BG623" s="5">
        <f t="shared" si="343"/>
        <v>1567.3113085918346</v>
      </c>
      <c r="BH623" s="5">
        <f t="shared" si="344"/>
        <v>1513.256480236402</v>
      </c>
      <c r="BI623" s="5">
        <f t="shared" si="345"/>
        <v>1784.4723803494953</v>
      </c>
      <c r="BJ623" s="5">
        <f t="shared" si="346"/>
        <v>1834.2518612221634</v>
      </c>
      <c r="BK623" s="5">
        <f t="shared" si="347"/>
        <v>1802.971153844353</v>
      </c>
      <c r="BL623" s="5">
        <f t="shared" si="348"/>
        <v>1599.2415646473823</v>
      </c>
      <c r="BM623" s="5">
        <f t="shared" si="349"/>
        <v>1722.7300724796178</v>
      </c>
      <c r="BN623" s="5">
        <f t="shared" si="350"/>
        <v>2229.2731210831116</v>
      </c>
      <c r="BO623" s="5">
        <f t="shared" si="351"/>
        <v>2152.202256188667</v>
      </c>
    </row>
    <row r="624" spans="1:67" x14ac:dyDescent="0.3">
      <c r="A624">
        <f t="shared" si="352"/>
        <v>620</v>
      </c>
      <c r="B624">
        <f t="shared" si="321"/>
        <v>471</v>
      </c>
      <c r="C624" s="5">
        <f>AU624*EXP('Capital Market Assumptions'!$B$22+'Capital Market Assumptions'!$B$23*'Random Draws'!B623)</f>
        <v>639.82147240093127</v>
      </c>
      <c r="D624" s="5">
        <f>AV624*EXP('Capital Market Assumptions'!$B$22+'Capital Market Assumptions'!$B$23*'Random Draws'!C623)</f>
        <v>497.39545351422589</v>
      </c>
      <c r="E624" s="5">
        <f>AW624*EXP('Capital Market Assumptions'!$B$22+'Capital Market Assumptions'!$B$23*'Random Draws'!D623)</f>
        <v>504.11618040902277</v>
      </c>
      <c r="F624" s="5">
        <f>AX624*EXP('Capital Market Assumptions'!$B$22+'Capital Market Assumptions'!$B$23*'Random Draws'!E623)</f>
        <v>581.10127542858538</v>
      </c>
      <c r="G624" s="5">
        <f>AY624*EXP('Capital Market Assumptions'!$B$22+'Capital Market Assumptions'!$B$23*'Random Draws'!F623)</f>
        <v>503.56511586713083</v>
      </c>
      <c r="H624" s="5">
        <f>AZ624*EXP('Capital Market Assumptions'!$B$22+'Capital Market Assumptions'!$B$23*'Random Draws'!G623)</f>
        <v>575.1620108720175</v>
      </c>
      <c r="I624" s="5">
        <f>BA624*EXP('Capital Market Assumptions'!$B$22+'Capital Market Assumptions'!$B$23*'Random Draws'!H623)</f>
        <v>618.69339850789004</v>
      </c>
      <c r="J624" s="5">
        <f>BB624*EXP('Capital Market Assumptions'!$B$22+'Capital Market Assumptions'!$B$23*'Random Draws'!I623)</f>
        <v>621.16663140181515</v>
      </c>
      <c r="K624" s="5">
        <f>BC624*EXP('Capital Market Assumptions'!$B$22+'Capital Market Assumptions'!$B$23*'Random Draws'!J623)</f>
        <v>729.02264119717267</v>
      </c>
      <c r="L624" s="5">
        <f>BD624*EXP('Capital Market Assumptions'!$B$22+'Capital Market Assumptions'!$B$23*'Random Draws'!K623)</f>
        <v>626.617140030325</v>
      </c>
      <c r="M624" s="5">
        <f>BE624*EXP('Capital Market Assumptions'!$B$22+'Capital Market Assumptions'!$B$23*'Random Draws'!L623)</f>
        <v>750.25811272153896</v>
      </c>
      <c r="N624" s="5">
        <f>BF624*EXP('Capital Market Assumptions'!$B$22+'Capital Market Assumptions'!$B$23*'Random Draws'!M623)</f>
        <v>898.87589974753257</v>
      </c>
      <c r="O624" s="5">
        <f>BG624*EXP('Capital Market Assumptions'!$B$22+'Capital Market Assumptions'!$B$23*'Random Draws'!N623)</f>
        <v>737.70321445855222</v>
      </c>
      <c r="P624" s="5">
        <f>BH624*EXP('Capital Market Assumptions'!$B$22+'Capital Market Assumptions'!$B$23*'Random Draws'!O623)</f>
        <v>912.22072549788084</v>
      </c>
      <c r="Q624" s="5">
        <f>BI624*EXP('Capital Market Assumptions'!$B$22+'Capital Market Assumptions'!$B$23*'Random Draws'!P623)</f>
        <v>951.3185088835761</v>
      </c>
      <c r="R624" s="5">
        <f>BJ624*EXP('Capital Market Assumptions'!$B$22+'Capital Market Assumptions'!$B$23*'Random Draws'!Q623)</f>
        <v>1105.2297613514579</v>
      </c>
      <c r="S624" s="5">
        <f>BK624*EXP('Capital Market Assumptions'!$B$22+'Capital Market Assumptions'!$B$23*'Random Draws'!R623)</f>
        <v>1260.5161483665188</v>
      </c>
      <c r="T624" s="5">
        <f>BL624*EXP('Capital Market Assumptions'!$B$22+'Capital Market Assumptions'!$B$23*'Random Draws'!S623)</f>
        <v>1456.7711031837161</v>
      </c>
      <c r="U624" s="5">
        <f>BM624*EXP('Capital Market Assumptions'!$B$22+'Capital Market Assumptions'!$B$23*'Random Draws'!T623)</f>
        <v>1347.2604071305236</v>
      </c>
      <c r="V624" s="5">
        <f>BN624*EXP('Capital Market Assumptions'!$B$22+'Capital Market Assumptions'!$B$23*'Random Draws'!U623)</f>
        <v>1525.7063181013825</v>
      </c>
      <c r="X624">
        <f t="shared" si="322"/>
        <v>4.2999999999999261E-2</v>
      </c>
      <c r="Y624">
        <f t="shared" si="323"/>
        <v>1.0600000000000023</v>
      </c>
      <c r="Z624">
        <f t="shared" si="324"/>
        <v>2.0930000000000035</v>
      </c>
      <c r="AA624">
        <f t="shared" si="325"/>
        <v>3.1530000000000058</v>
      </c>
      <c r="AB624">
        <f t="shared" si="326"/>
        <v>4.2659999999999911</v>
      </c>
      <c r="AC624">
        <f t="shared" si="327"/>
        <v>5.3020000000000067</v>
      </c>
      <c r="AD624">
        <f t="shared" si="328"/>
        <v>6.3569999999999993</v>
      </c>
      <c r="AE624">
        <f t="shared" si="329"/>
        <v>7.3900000000000006</v>
      </c>
      <c r="AF624">
        <f t="shared" si="330"/>
        <v>8.3549999999999898</v>
      </c>
      <c r="AG624">
        <f t="shared" si="331"/>
        <v>9.2480000000000047</v>
      </c>
      <c r="AH624">
        <v>9.9540000000000006</v>
      </c>
      <c r="AI624">
        <v>10.536</v>
      </c>
      <c r="AJ624">
        <v>11.061999999999999</v>
      </c>
      <c r="AK624">
        <v>11.587</v>
      </c>
      <c r="AL624">
        <v>12.256</v>
      </c>
      <c r="AM624">
        <v>12.815</v>
      </c>
      <c r="AN624">
        <v>13.287000000000001</v>
      </c>
      <c r="AO624">
        <v>13.785</v>
      </c>
      <c r="AP624">
        <v>14.218999999999999</v>
      </c>
      <c r="AQ624">
        <v>14.718999999999999</v>
      </c>
      <c r="AS624">
        <f t="shared" si="354"/>
        <v>471</v>
      </c>
      <c r="AT624">
        <f t="shared" si="354"/>
        <v>471</v>
      </c>
      <c r="AU624">
        <f t="shared" si="354"/>
        <v>471</v>
      </c>
      <c r="AV624" s="5">
        <f t="shared" si="332"/>
        <v>639.77847240093126</v>
      </c>
      <c r="AW624" s="5">
        <f t="shared" si="333"/>
        <v>496.33545351422589</v>
      </c>
      <c r="AX624" s="5">
        <f t="shared" si="334"/>
        <v>502.02318040902276</v>
      </c>
      <c r="AY624" s="5">
        <f t="shared" si="335"/>
        <v>577.94827542858536</v>
      </c>
      <c r="AZ624" s="5">
        <f t="shared" si="336"/>
        <v>499.29911586713081</v>
      </c>
      <c r="BA624" s="5">
        <f t="shared" si="337"/>
        <v>569.86001087201748</v>
      </c>
      <c r="BB624" s="5">
        <f t="shared" si="338"/>
        <v>612.33639850789007</v>
      </c>
      <c r="BC624" s="5">
        <f t="shared" si="339"/>
        <v>613.77663140181517</v>
      </c>
      <c r="BD624" s="5">
        <f t="shared" si="340"/>
        <v>720.66764119717266</v>
      </c>
      <c r="BE624" s="5">
        <f t="shared" si="341"/>
        <v>617.36914003032496</v>
      </c>
      <c r="BF624" s="5">
        <f t="shared" si="342"/>
        <v>740.30411272153901</v>
      </c>
      <c r="BG624" s="5">
        <f t="shared" si="343"/>
        <v>888.33989974753263</v>
      </c>
      <c r="BH624" s="5">
        <f t="shared" si="344"/>
        <v>726.64121445855221</v>
      </c>
      <c r="BI624" s="5">
        <f t="shared" si="345"/>
        <v>900.63372549788085</v>
      </c>
      <c r="BJ624" s="5">
        <f t="shared" si="346"/>
        <v>939.06250888357613</v>
      </c>
      <c r="BK624" s="5">
        <f t="shared" si="347"/>
        <v>1092.4147613514579</v>
      </c>
      <c r="BL624" s="5">
        <f t="shared" si="348"/>
        <v>1247.2291483665188</v>
      </c>
      <c r="BM624" s="5">
        <f t="shared" si="349"/>
        <v>1442.9861031837161</v>
      </c>
      <c r="BN624" s="5">
        <f t="shared" si="350"/>
        <v>1333.0414071305236</v>
      </c>
      <c r="BO624" s="5">
        <f t="shared" si="351"/>
        <v>1510.9873181013825</v>
      </c>
    </row>
    <row r="625" spans="1:67" x14ac:dyDescent="0.3">
      <c r="A625">
        <f t="shared" si="352"/>
        <v>621</v>
      </c>
      <c r="B625">
        <f t="shared" si="321"/>
        <v>471</v>
      </c>
      <c r="C625" s="5">
        <f>AU625*EXP('Capital Market Assumptions'!$B$22+'Capital Market Assumptions'!$B$23*'Random Draws'!B624)</f>
        <v>561.94632594110112</v>
      </c>
      <c r="D625" s="5">
        <f>AV625*EXP('Capital Market Assumptions'!$B$22+'Capital Market Assumptions'!$B$23*'Random Draws'!C624)</f>
        <v>557.34744949203389</v>
      </c>
      <c r="E625" s="5">
        <f>AW625*EXP('Capital Market Assumptions'!$B$22+'Capital Market Assumptions'!$B$23*'Random Draws'!D624)</f>
        <v>519.54400730513044</v>
      </c>
      <c r="F625" s="5">
        <f>AX625*EXP('Capital Market Assumptions'!$B$22+'Capital Market Assumptions'!$B$23*'Random Draws'!E624)</f>
        <v>556.36138810366003</v>
      </c>
      <c r="G625" s="5">
        <f>AY625*EXP('Capital Market Assumptions'!$B$22+'Capital Market Assumptions'!$B$23*'Random Draws'!F624)</f>
        <v>567.42569642032481</v>
      </c>
      <c r="H625" s="5">
        <f>AZ625*EXP('Capital Market Assumptions'!$B$22+'Capital Market Assumptions'!$B$23*'Random Draws'!G624)</f>
        <v>590.20438855496047</v>
      </c>
      <c r="I625" s="5">
        <f>BA625*EXP('Capital Market Assumptions'!$B$22+'Capital Market Assumptions'!$B$23*'Random Draws'!H624)</f>
        <v>610.67044174093382</v>
      </c>
      <c r="J625" s="5">
        <f>BB625*EXP('Capital Market Assumptions'!$B$22+'Capital Market Assumptions'!$B$23*'Random Draws'!I624)</f>
        <v>783.94644644223149</v>
      </c>
      <c r="K625" s="5">
        <f>BC625*EXP('Capital Market Assumptions'!$B$22+'Capital Market Assumptions'!$B$23*'Random Draws'!J624)</f>
        <v>881.90556418726715</v>
      </c>
      <c r="L625" s="5">
        <f>BD625*EXP('Capital Market Assumptions'!$B$22+'Capital Market Assumptions'!$B$23*'Random Draws'!K624)</f>
        <v>919.87392400207455</v>
      </c>
      <c r="M625" s="5">
        <f>BE625*EXP('Capital Market Assumptions'!$B$22+'Capital Market Assumptions'!$B$23*'Random Draws'!L624)</f>
        <v>970.03813929116097</v>
      </c>
      <c r="N625" s="5">
        <f>BF625*EXP('Capital Market Assumptions'!$B$22+'Capital Market Assumptions'!$B$23*'Random Draws'!M624)</f>
        <v>1286.8895361932614</v>
      </c>
      <c r="O625" s="5">
        <f>BG625*EXP('Capital Market Assumptions'!$B$22+'Capital Market Assumptions'!$B$23*'Random Draws'!N624)</f>
        <v>1611.8000020060022</v>
      </c>
      <c r="P625" s="5">
        <f>BH625*EXP('Capital Market Assumptions'!$B$22+'Capital Market Assumptions'!$B$23*'Random Draws'!O624)</f>
        <v>1455.1340989885114</v>
      </c>
      <c r="Q625" s="5">
        <f>BI625*EXP('Capital Market Assumptions'!$B$22+'Capital Market Assumptions'!$B$23*'Random Draws'!P624)</f>
        <v>1782.7862082507322</v>
      </c>
      <c r="R625" s="5">
        <f>BJ625*EXP('Capital Market Assumptions'!$B$22+'Capital Market Assumptions'!$B$23*'Random Draws'!Q624)</f>
        <v>1755.7046496393646</v>
      </c>
      <c r="S625" s="5">
        <f>BK625*EXP('Capital Market Assumptions'!$B$22+'Capital Market Assumptions'!$B$23*'Random Draws'!R624)</f>
        <v>2041.5852698654187</v>
      </c>
      <c r="T625" s="5">
        <f>BL625*EXP('Capital Market Assumptions'!$B$22+'Capital Market Assumptions'!$B$23*'Random Draws'!S624)</f>
        <v>1973.1054706930195</v>
      </c>
      <c r="U625" s="5">
        <f>BM625*EXP('Capital Market Assumptions'!$B$22+'Capital Market Assumptions'!$B$23*'Random Draws'!T624)</f>
        <v>2406.3292748026884</v>
      </c>
      <c r="V625" s="5">
        <f>BN625*EXP('Capital Market Assumptions'!$B$22+'Capital Market Assumptions'!$B$23*'Random Draws'!U624)</f>
        <v>3096.5491157383121</v>
      </c>
      <c r="X625">
        <f t="shared" si="322"/>
        <v>4.2999999999999261E-2</v>
      </c>
      <c r="Y625">
        <f t="shared" si="323"/>
        <v>1.0600000000000023</v>
      </c>
      <c r="Z625">
        <f t="shared" si="324"/>
        <v>2.0930000000000035</v>
      </c>
      <c r="AA625">
        <f t="shared" si="325"/>
        <v>3.1530000000000058</v>
      </c>
      <c r="AB625">
        <f t="shared" si="326"/>
        <v>4.2659999999999911</v>
      </c>
      <c r="AC625">
        <f t="shared" si="327"/>
        <v>5.3020000000000067</v>
      </c>
      <c r="AD625">
        <f t="shared" si="328"/>
        <v>6.3569999999999993</v>
      </c>
      <c r="AE625">
        <f t="shared" si="329"/>
        <v>7.3900000000000006</v>
      </c>
      <c r="AF625">
        <f t="shared" si="330"/>
        <v>8.3549999999999898</v>
      </c>
      <c r="AG625">
        <f t="shared" si="331"/>
        <v>9.2480000000000047</v>
      </c>
      <c r="AH625">
        <v>9.9540000000000006</v>
      </c>
      <c r="AI625">
        <v>10.536</v>
      </c>
      <c r="AJ625">
        <v>11.061999999999999</v>
      </c>
      <c r="AK625">
        <v>11.587</v>
      </c>
      <c r="AL625">
        <v>12.256</v>
      </c>
      <c r="AM625">
        <v>12.815</v>
      </c>
      <c r="AN625">
        <v>13.287000000000001</v>
      </c>
      <c r="AO625">
        <v>13.785</v>
      </c>
      <c r="AP625">
        <v>14.218999999999999</v>
      </c>
      <c r="AQ625">
        <v>14.718999999999999</v>
      </c>
      <c r="AS625">
        <f t="shared" ref="AS625:AU644" si="355">initial_value</f>
        <v>471</v>
      </c>
      <c r="AT625">
        <f t="shared" si="355"/>
        <v>471</v>
      </c>
      <c r="AU625">
        <f t="shared" si="355"/>
        <v>471</v>
      </c>
      <c r="AV625" s="5">
        <f t="shared" si="332"/>
        <v>561.90332594110112</v>
      </c>
      <c r="AW625" s="5">
        <f t="shared" si="333"/>
        <v>556.28744949203383</v>
      </c>
      <c r="AX625" s="5">
        <f t="shared" si="334"/>
        <v>517.45100730513047</v>
      </c>
      <c r="AY625" s="5">
        <f t="shared" si="335"/>
        <v>553.20838810366001</v>
      </c>
      <c r="AZ625" s="5">
        <f t="shared" si="336"/>
        <v>563.15969642032485</v>
      </c>
      <c r="BA625" s="5">
        <f t="shared" si="337"/>
        <v>584.90238855496045</v>
      </c>
      <c r="BB625" s="5">
        <f t="shared" si="338"/>
        <v>604.31344174093385</v>
      </c>
      <c r="BC625" s="5">
        <f t="shared" si="339"/>
        <v>776.5564464422315</v>
      </c>
      <c r="BD625" s="5">
        <f t="shared" si="340"/>
        <v>873.55056418726713</v>
      </c>
      <c r="BE625" s="5">
        <f t="shared" si="341"/>
        <v>910.6259240020745</v>
      </c>
      <c r="BF625" s="5">
        <f t="shared" si="342"/>
        <v>960.08413929116102</v>
      </c>
      <c r="BG625" s="5">
        <f t="shared" si="343"/>
        <v>1276.3535361932613</v>
      </c>
      <c r="BH625" s="5">
        <f t="shared" si="344"/>
        <v>1600.7380020060023</v>
      </c>
      <c r="BI625" s="5">
        <f t="shared" si="345"/>
        <v>1443.5470989885114</v>
      </c>
      <c r="BJ625" s="5">
        <f t="shared" si="346"/>
        <v>1770.5302082507321</v>
      </c>
      <c r="BK625" s="5">
        <f t="shared" si="347"/>
        <v>1742.8896496393645</v>
      </c>
      <c r="BL625" s="5">
        <f t="shared" si="348"/>
        <v>2028.2982698654187</v>
      </c>
      <c r="BM625" s="5">
        <f t="shared" si="349"/>
        <v>1959.3204706930194</v>
      </c>
      <c r="BN625" s="5">
        <f t="shared" si="350"/>
        <v>2392.1102748026883</v>
      </c>
      <c r="BO625" s="5">
        <f t="shared" si="351"/>
        <v>3081.8301157383121</v>
      </c>
    </row>
    <row r="626" spans="1:67" x14ac:dyDescent="0.3">
      <c r="A626">
        <f t="shared" si="352"/>
        <v>622</v>
      </c>
      <c r="B626">
        <f t="shared" si="321"/>
        <v>471</v>
      </c>
      <c r="C626" s="5">
        <f>AU626*EXP('Capital Market Assumptions'!$B$22+'Capital Market Assumptions'!$B$23*'Random Draws'!B625)</f>
        <v>520.57178616824774</v>
      </c>
      <c r="D626" s="5">
        <f>AV626*EXP('Capital Market Assumptions'!$B$22+'Capital Market Assumptions'!$B$23*'Random Draws'!C625)</f>
        <v>601.12310960351499</v>
      </c>
      <c r="E626" s="5">
        <f>AW626*EXP('Capital Market Assumptions'!$B$22+'Capital Market Assumptions'!$B$23*'Random Draws'!D625)</f>
        <v>879.45315066226533</v>
      </c>
      <c r="F626" s="5">
        <f>AX626*EXP('Capital Market Assumptions'!$B$22+'Capital Market Assumptions'!$B$23*'Random Draws'!E625)</f>
        <v>964.16348136351837</v>
      </c>
      <c r="G626" s="5">
        <f>AY626*EXP('Capital Market Assumptions'!$B$22+'Capital Market Assumptions'!$B$23*'Random Draws'!F625)</f>
        <v>1095.7112816670437</v>
      </c>
      <c r="H626" s="5">
        <f>AZ626*EXP('Capital Market Assumptions'!$B$22+'Capital Market Assumptions'!$B$23*'Random Draws'!G625)</f>
        <v>1202.3463921801765</v>
      </c>
      <c r="I626" s="5">
        <f>BA626*EXP('Capital Market Assumptions'!$B$22+'Capital Market Assumptions'!$B$23*'Random Draws'!H625)</f>
        <v>1181.2333665670135</v>
      </c>
      <c r="J626" s="5">
        <f>BB626*EXP('Capital Market Assumptions'!$B$22+'Capital Market Assumptions'!$B$23*'Random Draws'!I625)</f>
        <v>1202.3163870425556</v>
      </c>
      <c r="K626" s="5">
        <f>BC626*EXP('Capital Market Assumptions'!$B$22+'Capital Market Assumptions'!$B$23*'Random Draws'!J625)</f>
        <v>1303.4578071110657</v>
      </c>
      <c r="L626" s="5">
        <f>BD626*EXP('Capital Market Assumptions'!$B$22+'Capital Market Assumptions'!$B$23*'Random Draws'!K625)</f>
        <v>1421.1597312750609</v>
      </c>
      <c r="M626" s="5">
        <f>BE626*EXP('Capital Market Assumptions'!$B$22+'Capital Market Assumptions'!$B$23*'Random Draws'!L625)</f>
        <v>1286.1739952969695</v>
      </c>
      <c r="N626" s="5">
        <f>BF626*EXP('Capital Market Assumptions'!$B$22+'Capital Market Assumptions'!$B$23*'Random Draws'!M625)</f>
        <v>1504.4430216828187</v>
      </c>
      <c r="O626" s="5">
        <f>BG626*EXP('Capital Market Assumptions'!$B$22+'Capital Market Assumptions'!$B$23*'Random Draws'!N625)</f>
        <v>1621.719240896485</v>
      </c>
      <c r="P626" s="5">
        <f>BH626*EXP('Capital Market Assumptions'!$B$22+'Capital Market Assumptions'!$B$23*'Random Draws'!O625)</f>
        <v>1976.7285866716497</v>
      </c>
      <c r="Q626" s="5">
        <f>BI626*EXP('Capital Market Assumptions'!$B$22+'Capital Market Assumptions'!$B$23*'Random Draws'!P625)</f>
        <v>2687.687217396985</v>
      </c>
      <c r="R626" s="5">
        <f>BJ626*EXP('Capital Market Assumptions'!$B$22+'Capital Market Assumptions'!$B$23*'Random Draws'!Q625)</f>
        <v>2571.80878993941</v>
      </c>
      <c r="S626" s="5">
        <f>BK626*EXP('Capital Market Assumptions'!$B$22+'Capital Market Assumptions'!$B$23*'Random Draws'!R625)</f>
        <v>2661.3699301862735</v>
      </c>
      <c r="T626" s="5">
        <f>BL626*EXP('Capital Market Assumptions'!$B$22+'Capital Market Assumptions'!$B$23*'Random Draws'!S625)</f>
        <v>2725.2037296762505</v>
      </c>
      <c r="U626" s="5">
        <f>BM626*EXP('Capital Market Assumptions'!$B$22+'Capital Market Assumptions'!$B$23*'Random Draws'!T625)</f>
        <v>3678.9579883346846</v>
      </c>
      <c r="V626" s="5">
        <f>BN626*EXP('Capital Market Assumptions'!$B$22+'Capital Market Assumptions'!$B$23*'Random Draws'!U625)</f>
        <v>4615.9606783295021</v>
      </c>
      <c r="X626">
        <f t="shared" si="322"/>
        <v>4.2999999999999261E-2</v>
      </c>
      <c r="Y626">
        <f t="shared" si="323"/>
        <v>1.0600000000000023</v>
      </c>
      <c r="Z626">
        <f t="shared" si="324"/>
        <v>2.0930000000000035</v>
      </c>
      <c r="AA626">
        <f t="shared" si="325"/>
        <v>3.1530000000000058</v>
      </c>
      <c r="AB626">
        <f t="shared" si="326"/>
        <v>4.2659999999999911</v>
      </c>
      <c r="AC626">
        <f t="shared" si="327"/>
        <v>5.3020000000000067</v>
      </c>
      <c r="AD626">
        <f t="shared" si="328"/>
        <v>6.3569999999999993</v>
      </c>
      <c r="AE626">
        <f t="shared" si="329"/>
        <v>7.3900000000000006</v>
      </c>
      <c r="AF626">
        <f t="shared" si="330"/>
        <v>8.3549999999999898</v>
      </c>
      <c r="AG626">
        <f t="shared" si="331"/>
        <v>9.2480000000000047</v>
      </c>
      <c r="AH626">
        <v>9.9540000000000006</v>
      </c>
      <c r="AI626">
        <v>10.536</v>
      </c>
      <c r="AJ626">
        <v>11.061999999999999</v>
      </c>
      <c r="AK626">
        <v>11.587</v>
      </c>
      <c r="AL626">
        <v>12.256</v>
      </c>
      <c r="AM626">
        <v>12.815</v>
      </c>
      <c r="AN626">
        <v>13.287000000000001</v>
      </c>
      <c r="AO626">
        <v>13.785</v>
      </c>
      <c r="AP626">
        <v>14.218999999999999</v>
      </c>
      <c r="AQ626">
        <v>14.718999999999999</v>
      </c>
      <c r="AS626">
        <f t="shared" si="355"/>
        <v>471</v>
      </c>
      <c r="AT626">
        <f t="shared" si="355"/>
        <v>471</v>
      </c>
      <c r="AU626">
        <f t="shared" si="355"/>
        <v>471</v>
      </c>
      <c r="AV626" s="5">
        <f t="shared" si="332"/>
        <v>520.52878616824773</v>
      </c>
      <c r="AW626" s="5">
        <f t="shared" si="333"/>
        <v>600.06310960351493</v>
      </c>
      <c r="AX626" s="5">
        <f t="shared" si="334"/>
        <v>877.36015066226537</v>
      </c>
      <c r="AY626" s="5">
        <f t="shared" si="335"/>
        <v>961.01048136351835</v>
      </c>
      <c r="AZ626" s="5">
        <f t="shared" si="336"/>
        <v>1091.4452816670437</v>
      </c>
      <c r="BA626" s="5">
        <f t="shared" si="337"/>
        <v>1197.0443921801766</v>
      </c>
      <c r="BB626" s="5">
        <f t="shared" si="338"/>
        <v>1174.8763665670135</v>
      </c>
      <c r="BC626" s="5">
        <f t="shared" si="339"/>
        <v>1194.9263870425555</v>
      </c>
      <c r="BD626" s="5">
        <f t="shared" si="340"/>
        <v>1295.1028071110657</v>
      </c>
      <c r="BE626" s="5">
        <f t="shared" si="341"/>
        <v>1411.9117312750609</v>
      </c>
      <c r="BF626" s="5">
        <f t="shared" si="342"/>
        <v>1276.2199952969695</v>
      </c>
      <c r="BG626" s="5">
        <f t="shared" si="343"/>
        <v>1493.9070216828186</v>
      </c>
      <c r="BH626" s="5">
        <f t="shared" si="344"/>
        <v>1610.6572408964851</v>
      </c>
      <c r="BI626" s="5">
        <f t="shared" si="345"/>
        <v>1965.1415866716497</v>
      </c>
      <c r="BJ626" s="5">
        <f t="shared" si="346"/>
        <v>2675.4312173969852</v>
      </c>
      <c r="BK626" s="5">
        <f t="shared" si="347"/>
        <v>2558.9937899394099</v>
      </c>
      <c r="BL626" s="5">
        <f t="shared" si="348"/>
        <v>2648.0829301862736</v>
      </c>
      <c r="BM626" s="5">
        <f t="shared" si="349"/>
        <v>2711.4187296762507</v>
      </c>
      <c r="BN626" s="5">
        <f t="shared" si="350"/>
        <v>3664.7389883346846</v>
      </c>
      <c r="BO626" s="5">
        <f t="shared" si="351"/>
        <v>4601.2416783295021</v>
      </c>
    </row>
    <row r="627" spans="1:67" x14ac:dyDescent="0.3">
      <c r="A627">
        <f t="shared" si="352"/>
        <v>623</v>
      </c>
      <c r="B627">
        <f t="shared" si="321"/>
        <v>471</v>
      </c>
      <c r="C627" s="5">
        <f>AU627*EXP('Capital Market Assumptions'!$B$22+'Capital Market Assumptions'!$B$23*'Random Draws'!B626)</f>
        <v>543.78238762556862</v>
      </c>
      <c r="D627" s="5">
        <f>AV627*EXP('Capital Market Assumptions'!$B$22+'Capital Market Assumptions'!$B$23*'Random Draws'!C626)</f>
        <v>649.6228255603387</v>
      </c>
      <c r="E627" s="5">
        <f>AW627*EXP('Capital Market Assumptions'!$B$22+'Capital Market Assumptions'!$B$23*'Random Draws'!D626)</f>
        <v>635.77341039975363</v>
      </c>
      <c r="F627" s="5">
        <f>AX627*EXP('Capital Market Assumptions'!$B$22+'Capital Market Assumptions'!$B$23*'Random Draws'!E626)</f>
        <v>571.17871022282429</v>
      </c>
      <c r="G627" s="5">
        <f>AY627*EXP('Capital Market Assumptions'!$B$22+'Capital Market Assumptions'!$B$23*'Random Draws'!F626)</f>
        <v>615.48685002440004</v>
      </c>
      <c r="H627" s="5">
        <f>AZ627*EXP('Capital Market Assumptions'!$B$22+'Capital Market Assumptions'!$B$23*'Random Draws'!G626)</f>
        <v>620.11678745283234</v>
      </c>
      <c r="I627" s="5">
        <f>BA627*EXP('Capital Market Assumptions'!$B$22+'Capital Market Assumptions'!$B$23*'Random Draws'!H626)</f>
        <v>623.72346487332527</v>
      </c>
      <c r="J627" s="5">
        <f>BB627*EXP('Capital Market Assumptions'!$B$22+'Capital Market Assumptions'!$B$23*'Random Draws'!I626)</f>
        <v>620.59991887540991</v>
      </c>
      <c r="K627" s="5">
        <f>BC627*EXP('Capital Market Assumptions'!$B$22+'Capital Market Assumptions'!$B$23*'Random Draws'!J626)</f>
        <v>748.25346744474189</v>
      </c>
      <c r="L627" s="5">
        <f>BD627*EXP('Capital Market Assumptions'!$B$22+'Capital Market Assumptions'!$B$23*'Random Draws'!K626)</f>
        <v>743.85995183680939</v>
      </c>
      <c r="M627" s="5">
        <f>BE627*EXP('Capital Market Assumptions'!$B$22+'Capital Market Assumptions'!$B$23*'Random Draws'!L626)</f>
        <v>823.22669689619875</v>
      </c>
      <c r="N627" s="5">
        <f>BF627*EXP('Capital Market Assumptions'!$B$22+'Capital Market Assumptions'!$B$23*'Random Draws'!M626)</f>
        <v>725.88733084923808</v>
      </c>
      <c r="O627" s="5">
        <f>BG627*EXP('Capital Market Assumptions'!$B$22+'Capital Market Assumptions'!$B$23*'Random Draws'!N626)</f>
        <v>778.2993757793347</v>
      </c>
      <c r="P627" s="5">
        <f>BH627*EXP('Capital Market Assumptions'!$B$22+'Capital Market Assumptions'!$B$23*'Random Draws'!O626)</f>
        <v>852.34327645740689</v>
      </c>
      <c r="Q627" s="5">
        <f>BI627*EXP('Capital Market Assumptions'!$B$22+'Capital Market Assumptions'!$B$23*'Random Draws'!P626)</f>
        <v>1181.704923148237</v>
      </c>
      <c r="R627" s="5">
        <f>BJ627*EXP('Capital Market Assumptions'!$B$22+'Capital Market Assumptions'!$B$23*'Random Draws'!Q626)</f>
        <v>1104.5492687146932</v>
      </c>
      <c r="S627" s="5">
        <f>BK627*EXP('Capital Market Assumptions'!$B$22+'Capital Market Assumptions'!$B$23*'Random Draws'!R626)</f>
        <v>1153.3987300104582</v>
      </c>
      <c r="T627" s="5">
        <f>BL627*EXP('Capital Market Assumptions'!$B$22+'Capital Market Assumptions'!$B$23*'Random Draws'!S626)</f>
        <v>991.94722698993326</v>
      </c>
      <c r="U627" s="5">
        <f>BM627*EXP('Capital Market Assumptions'!$B$22+'Capital Market Assumptions'!$B$23*'Random Draws'!T626)</f>
        <v>1061.0118990964177</v>
      </c>
      <c r="V627" s="5">
        <f>BN627*EXP('Capital Market Assumptions'!$B$22+'Capital Market Assumptions'!$B$23*'Random Draws'!U626)</f>
        <v>1113.7530064824225</v>
      </c>
      <c r="X627">
        <f t="shared" si="322"/>
        <v>4.2999999999999261E-2</v>
      </c>
      <c r="Y627">
        <f t="shared" si="323"/>
        <v>1.0600000000000023</v>
      </c>
      <c r="Z627">
        <f t="shared" si="324"/>
        <v>2.0930000000000035</v>
      </c>
      <c r="AA627">
        <f t="shared" si="325"/>
        <v>3.1530000000000058</v>
      </c>
      <c r="AB627">
        <f t="shared" si="326"/>
        <v>4.2659999999999911</v>
      </c>
      <c r="AC627">
        <f t="shared" si="327"/>
        <v>5.3020000000000067</v>
      </c>
      <c r="AD627">
        <f t="shared" si="328"/>
        <v>6.3569999999999993</v>
      </c>
      <c r="AE627">
        <f t="shared" si="329"/>
        <v>7.3900000000000006</v>
      </c>
      <c r="AF627">
        <f t="shared" si="330"/>
        <v>8.3549999999999898</v>
      </c>
      <c r="AG627">
        <f t="shared" si="331"/>
        <v>9.2480000000000047</v>
      </c>
      <c r="AH627">
        <v>9.9540000000000006</v>
      </c>
      <c r="AI627">
        <v>10.536</v>
      </c>
      <c r="AJ627">
        <v>11.061999999999999</v>
      </c>
      <c r="AK627">
        <v>11.587</v>
      </c>
      <c r="AL627">
        <v>12.256</v>
      </c>
      <c r="AM627">
        <v>12.815</v>
      </c>
      <c r="AN627">
        <v>13.287000000000001</v>
      </c>
      <c r="AO627">
        <v>13.785</v>
      </c>
      <c r="AP627">
        <v>14.218999999999999</v>
      </c>
      <c r="AQ627">
        <v>14.718999999999999</v>
      </c>
      <c r="AS627">
        <f t="shared" si="355"/>
        <v>471</v>
      </c>
      <c r="AT627">
        <f t="shared" si="355"/>
        <v>471</v>
      </c>
      <c r="AU627">
        <f t="shared" si="355"/>
        <v>471</v>
      </c>
      <c r="AV627" s="5">
        <f t="shared" si="332"/>
        <v>543.73938762556861</v>
      </c>
      <c r="AW627" s="5">
        <f t="shared" si="333"/>
        <v>648.56282556033875</v>
      </c>
      <c r="AX627" s="5">
        <f t="shared" si="334"/>
        <v>633.68041039975367</v>
      </c>
      <c r="AY627" s="5">
        <f t="shared" si="335"/>
        <v>568.02571022282427</v>
      </c>
      <c r="AZ627" s="5">
        <f t="shared" si="336"/>
        <v>611.22085002440008</v>
      </c>
      <c r="BA627" s="5">
        <f t="shared" si="337"/>
        <v>614.81478745283232</v>
      </c>
      <c r="BB627" s="5">
        <f t="shared" si="338"/>
        <v>617.3664648733253</v>
      </c>
      <c r="BC627" s="5">
        <f t="shared" si="339"/>
        <v>613.20991887540993</v>
      </c>
      <c r="BD627" s="5">
        <f t="shared" si="340"/>
        <v>739.89846744474187</v>
      </c>
      <c r="BE627" s="5">
        <f t="shared" si="341"/>
        <v>734.61195183680934</v>
      </c>
      <c r="BF627" s="5">
        <f t="shared" si="342"/>
        <v>813.2726968961988</v>
      </c>
      <c r="BG627" s="5">
        <f t="shared" si="343"/>
        <v>715.35133084923814</v>
      </c>
      <c r="BH627" s="5">
        <f t="shared" si="344"/>
        <v>767.23737577933468</v>
      </c>
      <c r="BI627" s="5">
        <f t="shared" si="345"/>
        <v>840.7562764574069</v>
      </c>
      <c r="BJ627" s="5">
        <f t="shared" si="346"/>
        <v>1169.4489231482369</v>
      </c>
      <c r="BK627" s="5">
        <f t="shared" si="347"/>
        <v>1091.7342687146931</v>
      </c>
      <c r="BL627" s="5">
        <f t="shared" si="348"/>
        <v>1140.1117300104581</v>
      </c>
      <c r="BM627" s="5">
        <f t="shared" si="349"/>
        <v>978.16222698993329</v>
      </c>
      <c r="BN627" s="5">
        <f t="shared" si="350"/>
        <v>1046.7928990964176</v>
      </c>
      <c r="BO627" s="5">
        <f t="shared" si="351"/>
        <v>1099.0340064824225</v>
      </c>
    </row>
    <row r="628" spans="1:67" x14ac:dyDescent="0.3">
      <c r="A628">
        <f t="shared" si="352"/>
        <v>624</v>
      </c>
      <c r="B628">
        <f t="shared" si="321"/>
        <v>471</v>
      </c>
      <c r="C628" s="5">
        <f>AU628*EXP('Capital Market Assumptions'!$B$22+'Capital Market Assumptions'!$B$23*'Random Draws'!B627)</f>
        <v>530.26961403664131</v>
      </c>
      <c r="D628" s="5">
        <f>AV628*EXP('Capital Market Assumptions'!$B$22+'Capital Market Assumptions'!$B$23*'Random Draws'!C627)</f>
        <v>481.18818686113849</v>
      </c>
      <c r="E628" s="5">
        <f>AW628*EXP('Capital Market Assumptions'!$B$22+'Capital Market Assumptions'!$B$23*'Random Draws'!D627)</f>
        <v>502.32536147007488</v>
      </c>
      <c r="F628" s="5">
        <f>AX628*EXP('Capital Market Assumptions'!$B$22+'Capital Market Assumptions'!$B$23*'Random Draws'!E627)</f>
        <v>497.19222865209514</v>
      </c>
      <c r="G628" s="5">
        <f>AY628*EXP('Capital Market Assumptions'!$B$22+'Capital Market Assumptions'!$B$23*'Random Draws'!F627)</f>
        <v>473.96534190548397</v>
      </c>
      <c r="H628" s="5">
        <f>AZ628*EXP('Capital Market Assumptions'!$B$22+'Capital Market Assumptions'!$B$23*'Random Draws'!G627)</f>
        <v>587.7215676949794</v>
      </c>
      <c r="I628" s="5">
        <f>BA628*EXP('Capital Market Assumptions'!$B$22+'Capital Market Assumptions'!$B$23*'Random Draws'!H627)</f>
        <v>683.2440420665281</v>
      </c>
      <c r="J628" s="5">
        <f>BB628*EXP('Capital Market Assumptions'!$B$22+'Capital Market Assumptions'!$B$23*'Random Draws'!I627)</f>
        <v>775.35865766144968</v>
      </c>
      <c r="K628" s="5">
        <f>BC628*EXP('Capital Market Assumptions'!$B$22+'Capital Market Assumptions'!$B$23*'Random Draws'!J627)</f>
        <v>737.20372918287558</v>
      </c>
      <c r="L628" s="5">
        <f>BD628*EXP('Capital Market Assumptions'!$B$22+'Capital Market Assumptions'!$B$23*'Random Draws'!K627)</f>
        <v>794.05982632569078</v>
      </c>
      <c r="M628" s="5">
        <f>BE628*EXP('Capital Market Assumptions'!$B$22+'Capital Market Assumptions'!$B$23*'Random Draws'!L627)</f>
        <v>770.65531637458446</v>
      </c>
      <c r="N628" s="5">
        <f>BF628*EXP('Capital Market Assumptions'!$B$22+'Capital Market Assumptions'!$B$23*'Random Draws'!M627)</f>
        <v>826.15670506309164</v>
      </c>
      <c r="O628" s="5">
        <f>BG628*EXP('Capital Market Assumptions'!$B$22+'Capital Market Assumptions'!$B$23*'Random Draws'!N627)</f>
        <v>952.47614663183572</v>
      </c>
      <c r="P628" s="5">
        <f>BH628*EXP('Capital Market Assumptions'!$B$22+'Capital Market Assumptions'!$B$23*'Random Draws'!O627)</f>
        <v>974.3151111707657</v>
      </c>
      <c r="Q628" s="5">
        <f>BI628*EXP('Capital Market Assumptions'!$B$22+'Capital Market Assumptions'!$B$23*'Random Draws'!P627)</f>
        <v>920.97658395323231</v>
      </c>
      <c r="R628" s="5">
        <f>BJ628*EXP('Capital Market Assumptions'!$B$22+'Capital Market Assumptions'!$B$23*'Random Draws'!Q627)</f>
        <v>803.45735491706068</v>
      </c>
      <c r="S628" s="5">
        <f>BK628*EXP('Capital Market Assumptions'!$B$22+'Capital Market Assumptions'!$B$23*'Random Draws'!R627)</f>
        <v>912.36865877414846</v>
      </c>
      <c r="T628" s="5">
        <f>BL628*EXP('Capital Market Assumptions'!$B$22+'Capital Market Assumptions'!$B$23*'Random Draws'!S627)</f>
        <v>976.39039962551385</v>
      </c>
      <c r="U628" s="5">
        <f>BM628*EXP('Capital Market Assumptions'!$B$22+'Capital Market Assumptions'!$B$23*'Random Draws'!T627)</f>
        <v>1003.8310362774548</v>
      </c>
      <c r="V628" s="5">
        <f>BN628*EXP('Capital Market Assumptions'!$B$22+'Capital Market Assumptions'!$B$23*'Random Draws'!U627)</f>
        <v>1176.9284303975751</v>
      </c>
      <c r="X628">
        <f t="shared" si="322"/>
        <v>4.2999999999999261E-2</v>
      </c>
      <c r="Y628">
        <f t="shared" si="323"/>
        <v>1.0600000000000023</v>
      </c>
      <c r="Z628">
        <f t="shared" si="324"/>
        <v>2.0930000000000035</v>
      </c>
      <c r="AA628">
        <f t="shared" si="325"/>
        <v>3.1530000000000058</v>
      </c>
      <c r="AB628">
        <f t="shared" si="326"/>
        <v>4.2659999999999911</v>
      </c>
      <c r="AC628">
        <f t="shared" si="327"/>
        <v>5.3020000000000067</v>
      </c>
      <c r="AD628">
        <f t="shared" si="328"/>
        <v>6.3569999999999993</v>
      </c>
      <c r="AE628">
        <f t="shared" si="329"/>
        <v>7.3900000000000006</v>
      </c>
      <c r="AF628">
        <f t="shared" si="330"/>
        <v>8.3549999999999898</v>
      </c>
      <c r="AG628">
        <f t="shared" si="331"/>
        <v>9.2480000000000047</v>
      </c>
      <c r="AH628">
        <v>9.9540000000000006</v>
      </c>
      <c r="AI628">
        <v>10.536</v>
      </c>
      <c r="AJ628">
        <v>11.061999999999999</v>
      </c>
      <c r="AK628">
        <v>11.587</v>
      </c>
      <c r="AL628">
        <v>12.256</v>
      </c>
      <c r="AM628">
        <v>12.815</v>
      </c>
      <c r="AN628">
        <v>13.287000000000001</v>
      </c>
      <c r="AO628">
        <v>13.785</v>
      </c>
      <c r="AP628">
        <v>14.218999999999999</v>
      </c>
      <c r="AQ628">
        <v>14.718999999999999</v>
      </c>
      <c r="AS628">
        <f t="shared" si="355"/>
        <v>471</v>
      </c>
      <c r="AT628">
        <f t="shared" si="355"/>
        <v>471</v>
      </c>
      <c r="AU628">
        <f t="shared" si="355"/>
        <v>471</v>
      </c>
      <c r="AV628" s="5">
        <f t="shared" si="332"/>
        <v>530.22661403664131</v>
      </c>
      <c r="AW628" s="5">
        <f t="shared" si="333"/>
        <v>480.12818686113849</v>
      </c>
      <c r="AX628" s="5">
        <f t="shared" si="334"/>
        <v>500.23236147007486</v>
      </c>
      <c r="AY628" s="5">
        <f t="shared" si="335"/>
        <v>494.03922865209512</v>
      </c>
      <c r="AZ628" s="5">
        <f t="shared" si="336"/>
        <v>469.69934190548395</v>
      </c>
      <c r="BA628" s="5">
        <f t="shared" si="337"/>
        <v>582.41956769497938</v>
      </c>
      <c r="BB628" s="5">
        <f t="shared" si="338"/>
        <v>676.88704206652812</v>
      </c>
      <c r="BC628" s="5">
        <f t="shared" si="339"/>
        <v>767.9686576614497</v>
      </c>
      <c r="BD628" s="5">
        <f t="shared" si="340"/>
        <v>728.84872918287556</v>
      </c>
      <c r="BE628" s="5">
        <f t="shared" si="341"/>
        <v>784.81182632569073</v>
      </c>
      <c r="BF628" s="5">
        <f t="shared" si="342"/>
        <v>760.70131637458451</v>
      </c>
      <c r="BG628" s="5">
        <f t="shared" si="343"/>
        <v>815.62070506309169</v>
      </c>
      <c r="BH628" s="5">
        <f t="shared" si="344"/>
        <v>941.41414663183571</v>
      </c>
      <c r="BI628" s="5">
        <f t="shared" si="345"/>
        <v>962.72811117076571</v>
      </c>
      <c r="BJ628" s="5">
        <f t="shared" si="346"/>
        <v>908.72058395323234</v>
      </c>
      <c r="BK628" s="5">
        <f t="shared" si="347"/>
        <v>790.64235491706063</v>
      </c>
      <c r="BL628" s="5">
        <f t="shared" si="348"/>
        <v>899.08165877414842</v>
      </c>
      <c r="BM628" s="5">
        <f t="shared" si="349"/>
        <v>962.60539962551388</v>
      </c>
      <c r="BN628" s="5">
        <f t="shared" si="350"/>
        <v>989.61203627745476</v>
      </c>
      <c r="BO628" s="5">
        <f t="shared" si="351"/>
        <v>1162.209430397575</v>
      </c>
    </row>
    <row r="629" spans="1:67" x14ac:dyDescent="0.3">
      <c r="A629">
        <f t="shared" si="352"/>
        <v>625</v>
      </c>
      <c r="B629">
        <f t="shared" si="321"/>
        <v>471</v>
      </c>
      <c r="C629" s="5">
        <f>AU629*EXP('Capital Market Assumptions'!$B$22+'Capital Market Assumptions'!$B$23*'Random Draws'!B628)</f>
        <v>433.03561715171134</v>
      </c>
      <c r="D629" s="5">
        <f>AV629*EXP('Capital Market Assumptions'!$B$22+'Capital Market Assumptions'!$B$23*'Random Draws'!C628)</f>
        <v>569.82558655513924</v>
      </c>
      <c r="E629" s="5">
        <f>AW629*EXP('Capital Market Assumptions'!$B$22+'Capital Market Assumptions'!$B$23*'Random Draws'!D628)</f>
        <v>497.92000272082589</v>
      </c>
      <c r="F629" s="5">
        <f>AX629*EXP('Capital Market Assumptions'!$B$22+'Capital Market Assumptions'!$B$23*'Random Draws'!E628)</f>
        <v>533.58086712829686</v>
      </c>
      <c r="G629" s="5">
        <f>AY629*EXP('Capital Market Assumptions'!$B$22+'Capital Market Assumptions'!$B$23*'Random Draws'!F628)</f>
        <v>624.32034504218643</v>
      </c>
      <c r="H629" s="5">
        <f>AZ629*EXP('Capital Market Assumptions'!$B$22+'Capital Market Assumptions'!$B$23*'Random Draws'!G628)</f>
        <v>885.09076270109313</v>
      </c>
      <c r="I629" s="5">
        <f>BA629*EXP('Capital Market Assumptions'!$B$22+'Capital Market Assumptions'!$B$23*'Random Draws'!H628)</f>
        <v>947.75205673287383</v>
      </c>
      <c r="J629" s="5">
        <f>BB629*EXP('Capital Market Assumptions'!$B$22+'Capital Market Assumptions'!$B$23*'Random Draws'!I628)</f>
        <v>960.03579132599202</v>
      </c>
      <c r="K629" s="5">
        <f>BC629*EXP('Capital Market Assumptions'!$B$22+'Capital Market Assumptions'!$B$23*'Random Draws'!J628)</f>
        <v>1151.5321221028821</v>
      </c>
      <c r="L629" s="5">
        <f>BD629*EXP('Capital Market Assumptions'!$B$22+'Capital Market Assumptions'!$B$23*'Random Draws'!K628)</f>
        <v>1027.8937533502624</v>
      </c>
      <c r="M629" s="5">
        <f>BE629*EXP('Capital Market Assumptions'!$B$22+'Capital Market Assumptions'!$B$23*'Random Draws'!L628)</f>
        <v>1088.0511094901863</v>
      </c>
      <c r="N629" s="5">
        <f>BF629*EXP('Capital Market Assumptions'!$B$22+'Capital Market Assumptions'!$B$23*'Random Draws'!M628)</f>
        <v>1082.9434397586579</v>
      </c>
      <c r="O629" s="5">
        <f>BG629*EXP('Capital Market Assumptions'!$B$22+'Capital Market Assumptions'!$B$23*'Random Draws'!N628)</f>
        <v>1069.1967320764318</v>
      </c>
      <c r="P629" s="5">
        <f>BH629*EXP('Capital Market Assumptions'!$B$22+'Capital Market Assumptions'!$B$23*'Random Draws'!O628)</f>
        <v>1139.1844968066462</v>
      </c>
      <c r="Q629" s="5">
        <f>BI629*EXP('Capital Market Assumptions'!$B$22+'Capital Market Assumptions'!$B$23*'Random Draws'!P628)</f>
        <v>1222.0967534667263</v>
      </c>
      <c r="R629" s="5">
        <f>BJ629*EXP('Capital Market Assumptions'!$B$22+'Capital Market Assumptions'!$B$23*'Random Draws'!Q628)</f>
        <v>1752.0191960233381</v>
      </c>
      <c r="S629" s="5">
        <f>BK629*EXP('Capital Market Assumptions'!$B$22+'Capital Market Assumptions'!$B$23*'Random Draws'!R628)</f>
        <v>2268.9236570163216</v>
      </c>
      <c r="T629" s="5">
        <f>BL629*EXP('Capital Market Assumptions'!$B$22+'Capital Market Assumptions'!$B$23*'Random Draws'!S628)</f>
        <v>2930.9537843435223</v>
      </c>
      <c r="U629" s="5">
        <f>BM629*EXP('Capital Market Assumptions'!$B$22+'Capital Market Assumptions'!$B$23*'Random Draws'!T628)</f>
        <v>2887.0276267930253</v>
      </c>
      <c r="V629" s="5">
        <f>BN629*EXP('Capital Market Assumptions'!$B$22+'Capital Market Assumptions'!$B$23*'Random Draws'!U628)</f>
        <v>2783.3858975741132</v>
      </c>
      <c r="X629">
        <f t="shared" si="322"/>
        <v>4.2999999999999261E-2</v>
      </c>
      <c r="Y629">
        <f t="shared" si="323"/>
        <v>1.0600000000000023</v>
      </c>
      <c r="Z629">
        <f t="shared" si="324"/>
        <v>2.0930000000000035</v>
      </c>
      <c r="AA629">
        <f t="shared" si="325"/>
        <v>3.1530000000000058</v>
      </c>
      <c r="AB629">
        <f t="shared" si="326"/>
        <v>4.2659999999999911</v>
      </c>
      <c r="AC629">
        <f t="shared" si="327"/>
        <v>5.3020000000000067</v>
      </c>
      <c r="AD629">
        <f t="shared" si="328"/>
        <v>6.3569999999999993</v>
      </c>
      <c r="AE629">
        <f t="shared" si="329"/>
        <v>7.3900000000000006</v>
      </c>
      <c r="AF629">
        <f t="shared" si="330"/>
        <v>8.3549999999999898</v>
      </c>
      <c r="AG629">
        <f t="shared" si="331"/>
        <v>9.2480000000000047</v>
      </c>
      <c r="AH629">
        <v>9.9540000000000006</v>
      </c>
      <c r="AI629">
        <v>10.536</v>
      </c>
      <c r="AJ629">
        <v>11.061999999999999</v>
      </c>
      <c r="AK629">
        <v>11.587</v>
      </c>
      <c r="AL629">
        <v>12.256</v>
      </c>
      <c r="AM629">
        <v>12.815</v>
      </c>
      <c r="AN629">
        <v>13.287000000000001</v>
      </c>
      <c r="AO629">
        <v>13.785</v>
      </c>
      <c r="AP629">
        <v>14.218999999999999</v>
      </c>
      <c r="AQ629">
        <v>14.718999999999999</v>
      </c>
      <c r="AS629">
        <f t="shared" si="355"/>
        <v>471</v>
      </c>
      <c r="AT629">
        <f t="shared" si="355"/>
        <v>471</v>
      </c>
      <c r="AU629">
        <f t="shared" si="355"/>
        <v>471</v>
      </c>
      <c r="AV629" s="5">
        <f t="shared" si="332"/>
        <v>432.99261715171133</v>
      </c>
      <c r="AW629" s="5">
        <f t="shared" si="333"/>
        <v>568.76558655513918</v>
      </c>
      <c r="AX629" s="5">
        <f t="shared" si="334"/>
        <v>495.82700272082587</v>
      </c>
      <c r="AY629" s="5">
        <f t="shared" si="335"/>
        <v>530.42786712829684</v>
      </c>
      <c r="AZ629" s="5">
        <f t="shared" si="336"/>
        <v>620.05434504218647</v>
      </c>
      <c r="BA629" s="5">
        <f t="shared" si="337"/>
        <v>879.78876270109311</v>
      </c>
      <c r="BB629" s="5">
        <f t="shared" si="338"/>
        <v>941.39505673287385</v>
      </c>
      <c r="BC629" s="5">
        <f t="shared" si="339"/>
        <v>952.64579132599204</v>
      </c>
      <c r="BD629" s="5">
        <f t="shared" si="340"/>
        <v>1143.1771221028821</v>
      </c>
      <c r="BE629" s="5">
        <f t="shared" si="341"/>
        <v>1018.6457533502623</v>
      </c>
      <c r="BF629" s="5">
        <f t="shared" si="342"/>
        <v>1078.0971094901863</v>
      </c>
      <c r="BG629" s="5">
        <f t="shared" si="343"/>
        <v>1072.4074397586578</v>
      </c>
      <c r="BH629" s="5">
        <f t="shared" si="344"/>
        <v>1058.1347320764319</v>
      </c>
      <c r="BI629" s="5">
        <f t="shared" si="345"/>
        <v>1127.5974968066462</v>
      </c>
      <c r="BJ629" s="5">
        <f t="shared" si="346"/>
        <v>1209.8407534667263</v>
      </c>
      <c r="BK629" s="5">
        <f t="shared" si="347"/>
        <v>1739.204196023338</v>
      </c>
      <c r="BL629" s="5">
        <f t="shared" si="348"/>
        <v>2255.6366570163218</v>
      </c>
      <c r="BM629" s="5">
        <f t="shared" si="349"/>
        <v>2917.1687843435225</v>
      </c>
      <c r="BN629" s="5">
        <f t="shared" si="350"/>
        <v>2872.8086267930253</v>
      </c>
      <c r="BO629" s="5">
        <f t="shared" si="351"/>
        <v>2768.6668975741131</v>
      </c>
    </row>
    <row r="630" spans="1:67" x14ac:dyDescent="0.3">
      <c r="A630">
        <f t="shared" si="352"/>
        <v>626</v>
      </c>
      <c r="B630">
        <f t="shared" si="321"/>
        <v>471</v>
      </c>
      <c r="C630" s="5">
        <f>AU630*EXP('Capital Market Assumptions'!$B$22+'Capital Market Assumptions'!$B$23*'Random Draws'!B629)</f>
        <v>480.76869079029467</v>
      </c>
      <c r="D630" s="5">
        <f>AV630*EXP('Capital Market Assumptions'!$B$22+'Capital Market Assumptions'!$B$23*'Random Draws'!C629)</f>
        <v>512.68895138678783</v>
      </c>
      <c r="E630" s="5">
        <f>AW630*EXP('Capital Market Assumptions'!$B$22+'Capital Market Assumptions'!$B$23*'Random Draws'!D629)</f>
        <v>483.60899388025234</v>
      </c>
      <c r="F630" s="5">
        <f>AX630*EXP('Capital Market Assumptions'!$B$22+'Capital Market Assumptions'!$B$23*'Random Draws'!E629)</f>
        <v>504.06113302373478</v>
      </c>
      <c r="G630" s="5">
        <f>AY630*EXP('Capital Market Assumptions'!$B$22+'Capital Market Assumptions'!$B$23*'Random Draws'!F629)</f>
        <v>473.44063387045082</v>
      </c>
      <c r="H630" s="5">
        <f>AZ630*EXP('Capital Market Assumptions'!$B$22+'Capital Market Assumptions'!$B$23*'Random Draws'!G629)</f>
        <v>672.26470963489601</v>
      </c>
      <c r="I630" s="5">
        <f>BA630*EXP('Capital Market Assumptions'!$B$22+'Capital Market Assumptions'!$B$23*'Random Draws'!H629)</f>
        <v>726.3083741260599</v>
      </c>
      <c r="J630" s="5">
        <f>BB630*EXP('Capital Market Assumptions'!$B$22+'Capital Market Assumptions'!$B$23*'Random Draws'!I629)</f>
        <v>821.04048626967801</v>
      </c>
      <c r="K630" s="5">
        <f>BC630*EXP('Capital Market Assumptions'!$B$22+'Capital Market Assumptions'!$B$23*'Random Draws'!J629)</f>
        <v>879.55400011084055</v>
      </c>
      <c r="L630" s="5">
        <f>BD630*EXP('Capital Market Assumptions'!$B$22+'Capital Market Assumptions'!$B$23*'Random Draws'!K629)</f>
        <v>953.7385442844452</v>
      </c>
      <c r="M630" s="5">
        <f>BE630*EXP('Capital Market Assumptions'!$B$22+'Capital Market Assumptions'!$B$23*'Random Draws'!L629)</f>
        <v>1004.8567914176452</v>
      </c>
      <c r="N630" s="5">
        <f>BF630*EXP('Capital Market Assumptions'!$B$22+'Capital Market Assumptions'!$B$23*'Random Draws'!M629)</f>
        <v>1134.7901439237789</v>
      </c>
      <c r="O630" s="5">
        <f>BG630*EXP('Capital Market Assumptions'!$B$22+'Capital Market Assumptions'!$B$23*'Random Draws'!N629)</f>
        <v>1203.3760462891537</v>
      </c>
      <c r="P630" s="5">
        <f>BH630*EXP('Capital Market Assumptions'!$B$22+'Capital Market Assumptions'!$B$23*'Random Draws'!O629)</f>
        <v>1369.2205786694612</v>
      </c>
      <c r="Q630" s="5">
        <f>BI630*EXP('Capital Market Assumptions'!$B$22+'Capital Market Assumptions'!$B$23*'Random Draws'!P629)</f>
        <v>1376.4555170390656</v>
      </c>
      <c r="R630" s="5">
        <f>BJ630*EXP('Capital Market Assumptions'!$B$22+'Capital Market Assumptions'!$B$23*'Random Draws'!Q629)</f>
        <v>1393.7118748773928</v>
      </c>
      <c r="S630" s="5">
        <f>BK630*EXP('Capital Market Assumptions'!$B$22+'Capital Market Assumptions'!$B$23*'Random Draws'!R629)</f>
        <v>1400.4181824199663</v>
      </c>
      <c r="T630" s="5">
        <f>BL630*EXP('Capital Market Assumptions'!$B$22+'Capital Market Assumptions'!$B$23*'Random Draws'!S629)</f>
        <v>1217.2641654458712</v>
      </c>
      <c r="U630" s="5">
        <f>BM630*EXP('Capital Market Assumptions'!$B$22+'Capital Market Assumptions'!$B$23*'Random Draws'!T629)</f>
        <v>1104.7970850742111</v>
      </c>
      <c r="V630" s="5">
        <f>BN630*EXP('Capital Market Assumptions'!$B$22+'Capital Market Assumptions'!$B$23*'Random Draws'!U629)</f>
        <v>1060.9195139528356</v>
      </c>
      <c r="X630">
        <f t="shared" si="322"/>
        <v>4.2999999999999261E-2</v>
      </c>
      <c r="Y630">
        <f t="shared" si="323"/>
        <v>1.0600000000000023</v>
      </c>
      <c r="Z630">
        <f t="shared" si="324"/>
        <v>2.0930000000000035</v>
      </c>
      <c r="AA630">
        <f t="shared" si="325"/>
        <v>3.1530000000000058</v>
      </c>
      <c r="AB630">
        <f t="shared" si="326"/>
        <v>4.2659999999999911</v>
      </c>
      <c r="AC630">
        <f t="shared" si="327"/>
        <v>5.3020000000000067</v>
      </c>
      <c r="AD630">
        <f t="shared" si="328"/>
        <v>6.3569999999999993</v>
      </c>
      <c r="AE630">
        <f t="shared" si="329"/>
        <v>7.3900000000000006</v>
      </c>
      <c r="AF630">
        <f t="shared" si="330"/>
        <v>8.3549999999999898</v>
      </c>
      <c r="AG630">
        <f t="shared" si="331"/>
        <v>9.2480000000000047</v>
      </c>
      <c r="AH630">
        <v>9.9540000000000006</v>
      </c>
      <c r="AI630">
        <v>10.536</v>
      </c>
      <c r="AJ630">
        <v>11.061999999999999</v>
      </c>
      <c r="AK630">
        <v>11.587</v>
      </c>
      <c r="AL630">
        <v>12.256</v>
      </c>
      <c r="AM630">
        <v>12.815</v>
      </c>
      <c r="AN630">
        <v>13.287000000000001</v>
      </c>
      <c r="AO630">
        <v>13.785</v>
      </c>
      <c r="AP630">
        <v>14.218999999999999</v>
      </c>
      <c r="AQ630">
        <v>14.718999999999999</v>
      </c>
      <c r="AS630">
        <f t="shared" si="355"/>
        <v>471</v>
      </c>
      <c r="AT630">
        <f t="shared" si="355"/>
        <v>471</v>
      </c>
      <c r="AU630">
        <f t="shared" si="355"/>
        <v>471</v>
      </c>
      <c r="AV630" s="5">
        <f t="shared" si="332"/>
        <v>480.72569079029466</v>
      </c>
      <c r="AW630" s="5">
        <f t="shared" si="333"/>
        <v>511.62895138678783</v>
      </c>
      <c r="AX630" s="5">
        <f t="shared" si="334"/>
        <v>481.51599388025232</v>
      </c>
      <c r="AY630" s="5">
        <f t="shared" si="335"/>
        <v>500.90813302373476</v>
      </c>
      <c r="AZ630" s="5">
        <f t="shared" si="336"/>
        <v>469.17463387045086</v>
      </c>
      <c r="BA630" s="5">
        <f t="shared" si="337"/>
        <v>666.96270963489599</v>
      </c>
      <c r="BB630" s="5">
        <f t="shared" si="338"/>
        <v>719.95137412605993</v>
      </c>
      <c r="BC630" s="5">
        <f t="shared" si="339"/>
        <v>813.65048626967803</v>
      </c>
      <c r="BD630" s="5">
        <f t="shared" si="340"/>
        <v>871.19900011084053</v>
      </c>
      <c r="BE630" s="5">
        <f t="shared" si="341"/>
        <v>944.49054428444515</v>
      </c>
      <c r="BF630" s="5">
        <f t="shared" si="342"/>
        <v>994.90279141764529</v>
      </c>
      <c r="BG630" s="5">
        <f t="shared" si="343"/>
        <v>1124.2541439237789</v>
      </c>
      <c r="BH630" s="5">
        <f t="shared" si="344"/>
        <v>1192.3140462891538</v>
      </c>
      <c r="BI630" s="5">
        <f t="shared" si="345"/>
        <v>1357.6335786694613</v>
      </c>
      <c r="BJ630" s="5">
        <f t="shared" si="346"/>
        <v>1364.1995170390655</v>
      </c>
      <c r="BK630" s="5">
        <f t="shared" si="347"/>
        <v>1380.8968748773927</v>
      </c>
      <c r="BL630" s="5">
        <f t="shared" si="348"/>
        <v>1387.1311824199663</v>
      </c>
      <c r="BM630" s="5">
        <f t="shared" si="349"/>
        <v>1203.4791654458711</v>
      </c>
      <c r="BN630" s="5">
        <f t="shared" si="350"/>
        <v>1090.578085074211</v>
      </c>
      <c r="BO630" s="5">
        <f t="shared" si="351"/>
        <v>1046.2005139528355</v>
      </c>
    </row>
    <row r="631" spans="1:67" x14ac:dyDescent="0.3">
      <c r="A631">
        <f t="shared" si="352"/>
        <v>627</v>
      </c>
      <c r="B631">
        <f t="shared" si="321"/>
        <v>471</v>
      </c>
      <c r="C631" s="5">
        <f>AU631*EXP('Capital Market Assumptions'!$B$22+'Capital Market Assumptions'!$B$23*'Random Draws'!B630)</f>
        <v>581.96783506542772</v>
      </c>
      <c r="D631" s="5">
        <f>AV631*EXP('Capital Market Assumptions'!$B$22+'Capital Market Assumptions'!$B$23*'Random Draws'!C630)</f>
        <v>523.44440756124584</v>
      </c>
      <c r="E631" s="5">
        <f>AW631*EXP('Capital Market Assumptions'!$B$22+'Capital Market Assumptions'!$B$23*'Random Draws'!D630)</f>
        <v>562.73025040301138</v>
      </c>
      <c r="F631" s="5">
        <f>AX631*EXP('Capital Market Assumptions'!$B$22+'Capital Market Assumptions'!$B$23*'Random Draws'!E630)</f>
        <v>641.47485192725935</v>
      </c>
      <c r="G631" s="5">
        <f>AY631*EXP('Capital Market Assumptions'!$B$22+'Capital Market Assumptions'!$B$23*'Random Draws'!F630)</f>
        <v>559.81449214956876</v>
      </c>
      <c r="H631" s="5">
        <f>AZ631*EXP('Capital Market Assumptions'!$B$22+'Capital Market Assumptions'!$B$23*'Random Draws'!G630)</f>
        <v>558.02061192762642</v>
      </c>
      <c r="I631" s="5">
        <f>BA631*EXP('Capital Market Assumptions'!$B$22+'Capital Market Assumptions'!$B$23*'Random Draws'!H630)</f>
        <v>504.27268015613919</v>
      </c>
      <c r="J631" s="5">
        <f>BB631*EXP('Capital Market Assumptions'!$B$22+'Capital Market Assumptions'!$B$23*'Random Draws'!I630)</f>
        <v>464.80029030731941</v>
      </c>
      <c r="K631" s="5">
        <f>BC631*EXP('Capital Market Assumptions'!$B$22+'Capital Market Assumptions'!$B$23*'Random Draws'!J630)</f>
        <v>483.24577037531009</v>
      </c>
      <c r="L631" s="5">
        <f>BD631*EXP('Capital Market Assumptions'!$B$22+'Capital Market Assumptions'!$B$23*'Random Draws'!K630)</f>
        <v>504.07856187135042</v>
      </c>
      <c r="M631" s="5">
        <f>BE631*EXP('Capital Market Assumptions'!$B$22+'Capital Market Assumptions'!$B$23*'Random Draws'!L630)</f>
        <v>614.76963856899317</v>
      </c>
      <c r="N631" s="5">
        <f>BF631*EXP('Capital Market Assumptions'!$B$22+'Capital Market Assumptions'!$B$23*'Random Draws'!M630)</f>
        <v>767.88246045602523</v>
      </c>
      <c r="O631" s="5">
        <f>BG631*EXP('Capital Market Assumptions'!$B$22+'Capital Market Assumptions'!$B$23*'Random Draws'!N630)</f>
        <v>816.76866099903816</v>
      </c>
      <c r="P631" s="5">
        <f>BH631*EXP('Capital Market Assumptions'!$B$22+'Capital Market Assumptions'!$B$23*'Random Draws'!O630)</f>
        <v>889.83397931684124</v>
      </c>
      <c r="Q631" s="5">
        <f>BI631*EXP('Capital Market Assumptions'!$B$22+'Capital Market Assumptions'!$B$23*'Random Draws'!P630)</f>
        <v>1166.0697438677469</v>
      </c>
      <c r="R631" s="5">
        <f>BJ631*EXP('Capital Market Assumptions'!$B$22+'Capital Market Assumptions'!$B$23*'Random Draws'!Q630)</f>
        <v>1289.283695407499</v>
      </c>
      <c r="S631" s="5">
        <f>BK631*EXP('Capital Market Assumptions'!$B$22+'Capital Market Assumptions'!$B$23*'Random Draws'!R630)</f>
        <v>1509.8526849858679</v>
      </c>
      <c r="T631" s="5">
        <f>BL631*EXP('Capital Market Assumptions'!$B$22+'Capital Market Assumptions'!$B$23*'Random Draws'!S630)</f>
        <v>1560.1434775160963</v>
      </c>
      <c r="U631" s="5">
        <f>BM631*EXP('Capital Market Assumptions'!$B$22+'Capital Market Assumptions'!$B$23*'Random Draws'!T630)</f>
        <v>1407.1816143432884</v>
      </c>
      <c r="V631" s="5">
        <f>BN631*EXP('Capital Market Assumptions'!$B$22+'Capital Market Assumptions'!$B$23*'Random Draws'!U630)</f>
        <v>1822.8738983343715</v>
      </c>
      <c r="X631">
        <f t="shared" si="322"/>
        <v>4.2999999999999261E-2</v>
      </c>
      <c r="Y631">
        <f t="shared" si="323"/>
        <v>1.0600000000000023</v>
      </c>
      <c r="Z631">
        <f t="shared" si="324"/>
        <v>2.0930000000000035</v>
      </c>
      <c r="AA631">
        <f t="shared" si="325"/>
        <v>3.1530000000000058</v>
      </c>
      <c r="AB631">
        <f t="shared" si="326"/>
        <v>4.2659999999999911</v>
      </c>
      <c r="AC631">
        <f t="shared" si="327"/>
        <v>5.3020000000000067</v>
      </c>
      <c r="AD631">
        <f t="shared" si="328"/>
        <v>6.3569999999999993</v>
      </c>
      <c r="AE631">
        <f t="shared" si="329"/>
        <v>7.3900000000000006</v>
      </c>
      <c r="AF631">
        <f t="shared" si="330"/>
        <v>8.3549999999999898</v>
      </c>
      <c r="AG631">
        <f t="shared" si="331"/>
        <v>9.2480000000000047</v>
      </c>
      <c r="AH631">
        <v>9.9540000000000006</v>
      </c>
      <c r="AI631">
        <v>10.536</v>
      </c>
      <c r="AJ631">
        <v>11.061999999999999</v>
      </c>
      <c r="AK631">
        <v>11.587</v>
      </c>
      <c r="AL631">
        <v>12.256</v>
      </c>
      <c r="AM631">
        <v>12.815</v>
      </c>
      <c r="AN631">
        <v>13.287000000000001</v>
      </c>
      <c r="AO631">
        <v>13.785</v>
      </c>
      <c r="AP631">
        <v>14.218999999999999</v>
      </c>
      <c r="AQ631">
        <v>14.718999999999999</v>
      </c>
      <c r="AS631">
        <f t="shared" si="355"/>
        <v>471</v>
      </c>
      <c r="AT631">
        <f t="shared" si="355"/>
        <v>471</v>
      </c>
      <c r="AU631">
        <f t="shared" si="355"/>
        <v>471</v>
      </c>
      <c r="AV631" s="5">
        <f t="shared" si="332"/>
        <v>581.92483506542771</v>
      </c>
      <c r="AW631" s="5">
        <f t="shared" si="333"/>
        <v>522.38440756124578</v>
      </c>
      <c r="AX631" s="5">
        <f t="shared" si="334"/>
        <v>560.63725040301142</v>
      </c>
      <c r="AY631" s="5">
        <f t="shared" si="335"/>
        <v>638.32185192725933</v>
      </c>
      <c r="AZ631" s="5">
        <f t="shared" si="336"/>
        <v>555.5484921495688</v>
      </c>
      <c r="BA631" s="5">
        <f t="shared" si="337"/>
        <v>552.7186119276264</v>
      </c>
      <c r="BB631" s="5">
        <f t="shared" si="338"/>
        <v>497.91568015613916</v>
      </c>
      <c r="BC631" s="5">
        <f t="shared" si="339"/>
        <v>457.41029030731943</v>
      </c>
      <c r="BD631" s="5">
        <f t="shared" si="340"/>
        <v>474.89077037531013</v>
      </c>
      <c r="BE631" s="5">
        <f t="shared" si="341"/>
        <v>494.83056187135043</v>
      </c>
      <c r="BF631" s="5">
        <f t="shared" si="342"/>
        <v>604.81563856899322</v>
      </c>
      <c r="BG631" s="5">
        <f t="shared" si="343"/>
        <v>757.34646045602528</v>
      </c>
      <c r="BH631" s="5">
        <f t="shared" si="344"/>
        <v>805.70666099903815</v>
      </c>
      <c r="BI631" s="5">
        <f t="shared" si="345"/>
        <v>878.24697931684125</v>
      </c>
      <c r="BJ631" s="5">
        <f t="shared" si="346"/>
        <v>1153.8137438677468</v>
      </c>
      <c r="BK631" s="5">
        <f t="shared" si="347"/>
        <v>1276.4686954074989</v>
      </c>
      <c r="BL631" s="5">
        <f t="shared" si="348"/>
        <v>1496.5656849858678</v>
      </c>
      <c r="BM631" s="5">
        <f t="shared" si="349"/>
        <v>1546.3584775160962</v>
      </c>
      <c r="BN631" s="5">
        <f t="shared" si="350"/>
        <v>1392.9626143432884</v>
      </c>
      <c r="BO631" s="5">
        <f t="shared" si="351"/>
        <v>1808.1548983343714</v>
      </c>
    </row>
    <row r="632" spans="1:67" x14ac:dyDescent="0.3">
      <c r="A632">
        <f t="shared" si="352"/>
        <v>628</v>
      </c>
      <c r="B632">
        <f t="shared" si="321"/>
        <v>471</v>
      </c>
      <c r="C632" s="5">
        <f>AU632*EXP('Capital Market Assumptions'!$B$22+'Capital Market Assumptions'!$B$23*'Random Draws'!B631)</f>
        <v>502.09254735983848</v>
      </c>
      <c r="D632" s="5">
        <f>AV632*EXP('Capital Market Assumptions'!$B$22+'Capital Market Assumptions'!$B$23*'Random Draws'!C631)</f>
        <v>511.95234695861097</v>
      </c>
      <c r="E632" s="5">
        <f>AW632*EXP('Capital Market Assumptions'!$B$22+'Capital Market Assumptions'!$B$23*'Random Draws'!D631)</f>
        <v>496.87357138747569</v>
      </c>
      <c r="F632" s="5">
        <f>AX632*EXP('Capital Market Assumptions'!$B$22+'Capital Market Assumptions'!$B$23*'Random Draws'!E631)</f>
        <v>564.39152614634156</v>
      </c>
      <c r="G632" s="5">
        <f>AY632*EXP('Capital Market Assumptions'!$B$22+'Capital Market Assumptions'!$B$23*'Random Draws'!F631)</f>
        <v>672.54951602676556</v>
      </c>
      <c r="H632" s="5">
        <f>AZ632*EXP('Capital Market Assumptions'!$B$22+'Capital Market Assumptions'!$B$23*'Random Draws'!G631)</f>
        <v>817.6310750934731</v>
      </c>
      <c r="I632" s="5">
        <f>BA632*EXP('Capital Market Assumptions'!$B$22+'Capital Market Assumptions'!$B$23*'Random Draws'!H631)</f>
        <v>889.07743594893827</v>
      </c>
      <c r="J632" s="5">
        <f>BB632*EXP('Capital Market Assumptions'!$B$22+'Capital Market Assumptions'!$B$23*'Random Draws'!I631)</f>
        <v>875.26699254086111</v>
      </c>
      <c r="K632" s="5">
        <f>BC632*EXP('Capital Market Assumptions'!$B$22+'Capital Market Assumptions'!$B$23*'Random Draws'!J631)</f>
        <v>878.94386010643132</v>
      </c>
      <c r="L632" s="5">
        <f>BD632*EXP('Capital Market Assumptions'!$B$22+'Capital Market Assumptions'!$B$23*'Random Draws'!K631)</f>
        <v>1059.5145830200108</v>
      </c>
      <c r="M632" s="5">
        <f>BE632*EXP('Capital Market Assumptions'!$B$22+'Capital Market Assumptions'!$B$23*'Random Draws'!L631)</f>
        <v>1272.0027230564017</v>
      </c>
      <c r="N632" s="5">
        <f>BF632*EXP('Capital Market Assumptions'!$B$22+'Capital Market Assumptions'!$B$23*'Random Draws'!M631)</f>
        <v>1145.4096322888922</v>
      </c>
      <c r="O632" s="5">
        <f>BG632*EXP('Capital Market Assumptions'!$B$22+'Capital Market Assumptions'!$B$23*'Random Draws'!N631)</f>
        <v>1172.4674498842753</v>
      </c>
      <c r="P632" s="5">
        <f>BH632*EXP('Capital Market Assumptions'!$B$22+'Capital Market Assumptions'!$B$23*'Random Draws'!O631)</f>
        <v>1168.2383931474108</v>
      </c>
      <c r="Q632" s="5">
        <f>BI632*EXP('Capital Market Assumptions'!$B$22+'Capital Market Assumptions'!$B$23*'Random Draws'!P631)</f>
        <v>1093.4522525762711</v>
      </c>
      <c r="R632" s="5">
        <f>BJ632*EXP('Capital Market Assumptions'!$B$22+'Capital Market Assumptions'!$B$23*'Random Draws'!Q631)</f>
        <v>1086.8264844591743</v>
      </c>
      <c r="S632" s="5">
        <f>BK632*EXP('Capital Market Assumptions'!$B$22+'Capital Market Assumptions'!$B$23*'Random Draws'!R631)</f>
        <v>1189.4540289295139</v>
      </c>
      <c r="T632" s="5">
        <f>BL632*EXP('Capital Market Assumptions'!$B$22+'Capital Market Assumptions'!$B$23*'Random Draws'!S631)</f>
        <v>1248.3233062962433</v>
      </c>
      <c r="U632" s="5">
        <f>BM632*EXP('Capital Market Assumptions'!$B$22+'Capital Market Assumptions'!$B$23*'Random Draws'!T631)</f>
        <v>1174.9293968566617</v>
      </c>
      <c r="V632" s="5">
        <f>BN632*EXP('Capital Market Assumptions'!$B$22+'Capital Market Assumptions'!$B$23*'Random Draws'!U631)</f>
        <v>1066.2779594796491</v>
      </c>
      <c r="X632">
        <f t="shared" si="322"/>
        <v>4.2999999999999261E-2</v>
      </c>
      <c r="Y632">
        <f t="shared" si="323"/>
        <v>1.0600000000000023</v>
      </c>
      <c r="Z632">
        <f t="shared" si="324"/>
        <v>2.0930000000000035</v>
      </c>
      <c r="AA632">
        <f t="shared" si="325"/>
        <v>3.1530000000000058</v>
      </c>
      <c r="AB632">
        <f t="shared" si="326"/>
        <v>4.2659999999999911</v>
      </c>
      <c r="AC632">
        <f t="shared" si="327"/>
        <v>5.3020000000000067</v>
      </c>
      <c r="AD632">
        <f t="shared" si="328"/>
        <v>6.3569999999999993</v>
      </c>
      <c r="AE632">
        <f t="shared" si="329"/>
        <v>7.3900000000000006</v>
      </c>
      <c r="AF632">
        <f t="shared" si="330"/>
        <v>8.3549999999999898</v>
      </c>
      <c r="AG632">
        <f t="shared" si="331"/>
        <v>9.2480000000000047</v>
      </c>
      <c r="AH632">
        <v>9.9540000000000006</v>
      </c>
      <c r="AI632">
        <v>10.536</v>
      </c>
      <c r="AJ632">
        <v>11.061999999999999</v>
      </c>
      <c r="AK632">
        <v>11.587</v>
      </c>
      <c r="AL632">
        <v>12.256</v>
      </c>
      <c r="AM632">
        <v>12.815</v>
      </c>
      <c r="AN632">
        <v>13.287000000000001</v>
      </c>
      <c r="AO632">
        <v>13.785</v>
      </c>
      <c r="AP632">
        <v>14.218999999999999</v>
      </c>
      <c r="AQ632">
        <v>14.718999999999999</v>
      </c>
      <c r="AS632">
        <f t="shared" si="355"/>
        <v>471</v>
      </c>
      <c r="AT632">
        <f t="shared" si="355"/>
        <v>471</v>
      </c>
      <c r="AU632">
        <f t="shared" si="355"/>
        <v>471</v>
      </c>
      <c r="AV632" s="5">
        <f t="shared" si="332"/>
        <v>502.04954735983847</v>
      </c>
      <c r="AW632" s="5">
        <f t="shared" si="333"/>
        <v>510.89234695861097</v>
      </c>
      <c r="AX632" s="5">
        <f t="shared" si="334"/>
        <v>494.78057138747567</v>
      </c>
      <c r="AY632" s="5">
        <f t="shared" si="335"/>
        <v>561.23852614634154</v>
      </c>
      <c r="AZ632" s="5">
        <f t="shared" si="336"/>
        <v>668.2835160267656</v>
      </c>
      <c r="BA632" s="5">
        <f t="shared" si="337"/>
        <v>812.32907509347308</v>
      </c>
      <c r="BB632" s="5">
        <f t="shared" si="338"/>
        <v>882.7204359489383</v>
      </c>
      <c r="BC632" s="5">
        <f t="shared" si="339"/>
        <v>867.87699254086112</v>
      </c>
      <c r="BD632" s="5">
        <f t="shared" si="340"/>
        <v>870.5888601064313</v>
      </c>
      <c r="BE632" s="5">
        <f t="shared" si="341"/>
        <v>1050.2665830200108</v>
      </c>
      <c r="BF632" s="5">
        <f t="shared" si="342"/>
        <v>1262.0487230564017</v>
      </c>
      <c r="BG632" s="5">
        <f t="shared" si="343"/>
        <v>1134.8736322888922</v>
      </c>
      <c r="BH632" s="5">
        <f t="shared" si="344"/>
        <v>1161.4054498842754</v>
      </c>
      <c r="BI632" s="5">
        <f t="shared" si="345"/>
        <v>1156.6513931474108</v>
      </c>
      <c r="BJ632" s="5">
        <f t="shared" si="346"/>
        <v>1081.196252576271</v>
      </c>
      <c r="BK632" s="5">
        <f t="shared" si="347"/>
        <v>1074.0114844591742</v>
      </c>
      <c r="BL632" s="5">
        <f t="shared" si="348"/>
        <v>1176.1670289295139</v>
      </c>
      <c r="BM632" s="5">
        <f t="shared" si="349"/>
        <v>1234.5383062962433</v>
      </c>
      <c r="BN632" s="5">
        <f t="shared" si="350"/>
        <v>1160.7103968566616</v>
      </c>
      <c r="BO632" s="5">
        <f t="shared" si="351"/>
        <v>1051.558959479649</v>
      </c>
    </row>
    <row r="633" spans="1:67" x14ac:dyDescent="0.3">
      <c r="A633">
        <f t="shared" si="352"/>
        <v>629</v>
      </c>
      <c r="B633">
        <f t="shared" si="321"/>
        <v>471</v>
      </c>
      <c r="C633" s="5">
        <f>AU633*EXP('Capital Market Assumptions'!$B$22+'Capital Market Assumptions'!$B$23*'Random Draws'!B632)</f>
        <v>540.04562899948894</v>
      </c>
      <c r="D633" s="5">
        <f>AV633*EXP('Capital Market Assumptions'!$B$22+'Capital Market Assumptions'!$B$23*'Random Draws'!C632)</f>
        <v>536.46135629650314</v>
      </c>
      <c r="E633" s="5">
        <f>AW633*EXP('Capital Market Assumptions'!$B$22+'Capital Market Assumptions'!$B$23*'Random Draws'!D632)</f>
        <v>595.52020091409508</v>
      </c>
      <c r="F633" s="5">
        <f>AX633*EXP('Capital Market Assumptions'!$B$22+'Capital Market Assumptions'!$B$23*'Random Draws'!E632)</f>
        <v>658.05773294419998</v>
      </c>
      <c r="G633" s="5">
        <f>AY633*EXP('Capital Market Assumptions'!$B$22+'Capital Market Assumptions'!$B$23*'Random Draws'!F632)</f>
        <v>609.29203664872273</v>
      </c>
      <c r="H633" s="5">
        <f>AZ633*EXP('Capital Market Assumptions'!$B$22+'Capital Market Assumptions'!$B$23*'Random Draws'!G632)</f>
        <v>629.50543880092096</v>
      </c>
      <c r="I633" s="5">
        <f>BA633*EXP('Capital Market Assumptions'!$B$22+'Capital Market Assumptions'!$B$23*'Random Draws'!H632)</f>
        <v>832.26204186292455</v>
      </c>
      <c r="J633" s="5">
        <f>BB633*EXP('Capital Market Assumptions'!$B$22+'Capital Market Assumptions'!$B$23*'Random Draws'!I632)</f>
        <v>811.35049739729368</v>
      </c>
      <c r="K633" s="5">
        <f>BC633*EXP('Capital Market Assumptions'!$B$22+'Capital Market Assumptions'!$B$23*'Random Draws'!J632)</f>
        <v>705.75869940610414</v>
      </c>
      <c r="L633" s="5">
        <f>BD633*EXP('Capital Market Assumptions'!$B$22+'Capital Market Assumptions'!$B$23*'Random Draws'!K632)</f>
        <v>748.2194910429962</v>
      </c>
      <c r="M633" s="5">
        <f>BE633*EXP('Capital Market Assumptions'!$B$22+'Capital Market Assumptions'!$B$23*'Random Draws'!L632)</f>
        <v>695.30634500351835</v>
      </c>
      <c r="N633" s="5">
        <f>BF633*EXP('Capital Market Assumptions'!$B$22+'Capital Market Assumptions'!$B$23*'Random Draws'!M632)</f>
        <v>592.67236822894597</v>
      </c>
      <c r="O633" s="5">
        <f>BG633*EXP('Capital Market Assumptions'!$B$22+'Capital Market Assumptions'!$B$23*'Random Draws'!N632)</f>
        <v>603.03243760530563</v>
      </c>
      <c r="P633" s="5">
        <f>BH633*EXP('Capital Market Assumptions'!$B$22+'Capital Market Assumptions'!$B$23*'Random Draws'!O632)</f>
        <v>406.00491652856766</v>
      </c>
      <c r="Q633" s="5">
        <f>BI633*EXP('Capital Market Assumptions'!$B$22+'Capital Market Assumptions'!$B$23*'Random Draws'!P632)</f>
        <v>433.11464442581149</v>
      </c>
      <c r="R633" s="5">
        <f>BJ633*EXP('Capital Market Assumptions'!$B$22+'Capital Market Assumptions'!$B$23*'Random Draws'!Q632)</f>
        <v>388.57555412428184</v>
      </c>
      <c r="S633" s="5">
        <f>BK633*EXP('Capital Market Assumptions'!$B$22+'Capital Market Assumptions'!$B$23*'Random Draws'!R632)</f>
        <v>418.59616646399155</v>
      </c>
      <c r="T633" s="5">
        <f>BL633*EXP('Capital Market Assumptions'!$B$22+'Capital Market Assumptions'!$B$23*'Random Draws'!S632)</f>
        <v>385.61486768119011</v>
      </c>
      <c r="U633" s="5">
        <f>BM633*EXP('Capital Market Assumptions'!$B$22+'Capital Market Assumptions'!$B$23*'Random Draws'!T632)</f>
        <v>336.75575783704261</v>
      </c>
      <c r="V633" s="5">
        <f>BN633*EXP('Capital Market Assumptions'!$B$22+'Capital Market Assumptions'!$B$23*'Random Draws'!U632)</f>
        <v>365.51684954774618</v>
      </c>
      <c r="X633">
        <f t="shared" si="322"/>
        <v>4.2999999999999261E-2</v>
      </c>
      <c r="Y633">
        <f t="shared" si="323"/>
        <v>1.0600000000000023</v>
      </c>
      <c r="Z633">
        <f t="shared" si="324"/>
        <v>2.0930000000000035</v>
      </c>
      <c r="AA633">
        <f t="shared" si="325"/>
        <v>3.1530000000000058</v>
      </c>
      <c r="AB633">
        <f t="shared" si="326"/>
        <v>4.2659999999999911</v>
      </c>
      <c r="AC633">
        <f t="shared" si="327"/>
        <v>5.3020000000000067</v>
      </c>
      <c r="AD633">
        <f t="shared" si="328"/>
        <v>6.3569999999999993</v>
      </c>
      <c r="AE633">
        <f t="shared" si="329"/>
        <v>7.3900000000000006</v>
      </c>
      <c r="AF633">
        <f t="shared" si="330"/>
        <v>8.3549999999999898</v>
      </c>
      <c r="AG633">
        <f t="shared" si="331"/>
        <v>9.2480000000000047</v>
      </c>
      <c r="AH633">
        <v>9.9540000000000006</v>
      </c>
      <c r="AI633">
        <v>10.536</v>
      </c>
      <c r="AJ633">
        <v>11.061999999999999</v>
      </c>
      <c r="AK633">
        <v>11.587</v>
      </c>
      <c r="AL633">
        <v>12.256</v>
      </c>
      <c r="AM633">
        <v>12.815</v>
      </c>
      <c r="AN633">
        <v>13.287000000000001</v>
      </c>
      <c r="AO633">
        <v>13.785</v>
      </c>
      <c r="AP633">
        <v>14.218999999999999</v>
      </c>
      <c r="AQ633">
        <v>14.718999999999999</v>
      </c>
      <c r="AS633">
        <f t="shared" si="355"/>
        <v>471</v>
      </c>
      <c r="AT633">
        <f t="shared" si="355"/>
        <v>471</v>
      </c>
      <c r="AU633">
        <f t="shared" si="355"/>
        <v>471</v>
      </c>
      <c r="AV633" s="5">
        <f t="shared" si="332"/>
        <v>540.00262899948893</v>
      </c>
      <c r="AW633" s="5">
        <f t="shared" si="333"/>
        <v>535.40135629650308</v>
      </c>
      <c r="AX633" s="5">
        <f t="shared" si="334"/>
        <v>593.42720091409512</v>
      </c>
      <c r="AY633" s="5">
        <f t="shared" si="335"/>
        <v>654.90473294419996</v>
      </c>
      <c r="AZ633" s="5">
        <f t="shared" si="336"/>
        <v>605.02603664872277</v>
      </c>
      <c r="BA633" s="5">
        <f t="shared" si="337"/>
        <v>624.20343880092094</v>
      </c>
      <c r="BB633" s="5">
        <f t="shared" si="338"/>
        <v>825.90504186292458</v>
      </c>
      <c r="BC633" s="5">
        <f t="shared" si="339"/>
        <v>803.96049739729369</v>
      </c>
      <c r="BD633" s="5">
        <f t="shared" si="340"/>
        <v>697.40369940610412</v>
      </c>
      <c r="BE633" s="5">
        <f t="shared" si="341"/>
        <v>738.97149104299615</v>
      </c>
      <c r="BF633" s="5">
        <f t="shared" si="342"/>
        <v>685.35234500351839</v>
      </c>
      <c r="BG633" s="5">
        <f t="shared" si="343"/>
        <v>582.13636822894603</v>
      </c>
      <c r="BH633" s="5">
        <f t="shared" si="344"/>
        <v>591.97043760530562</v>
      </c>
      <c r="BI633" s="5">
        <f t="shared" si="345"/>
        <v>394.41791652856767</v>
      </c>
      <c r="BJ633" s="5">
        <f t="shared" si="346"/>
        <v>420.85864442581146</v>
      </c>
      <c r="BK633" s="5">
        <f t="shared" si="347"/>
        <v>375.76055412428184</v>
      </c>
      <c r="BL633" s="5">
        <f t="shared" si="348"/>
        <v>405.30916646399157</v>
      </c>
      <c r="BM633" s="5">
        <f t="shared" si="349"/>
        <v>371.82986768119008</v>
      </c>
      <c r="BN633" s="5">
        <f t="shared" si="350"/>
        <v>322.53675783704261</v>
      </c>
      <c r="BO633" s="5">
        <f t="shared" si="351"/>
        <v>350.79784954774618</v>
      </c>
    </row>
    <row r="634" spans="1:67" x14ac:dyDescent="0.3">
      <c r="A634">
        <f t="shared" si="352"/>
        <v>630</v>
      </c>
      <c r="B634">
        <f t="shared" si="321"/>
        <v>471</v>
      </c>
      <c r="C634" s="5">
        <f>AU634*EXP('Capital Market Assumptions'!$B$22+'Capital Market Assumptions'!$B$23*'Random Draws'!B633)</f>
        <v>448.85420541573728</v>
      </c>
      <c r="D634" s="5">
        <f>AV634*EXP('Capital Market Assumptions'!$B$22+'Capital Market Assumptions'!$B$23*'Random Draws'!C633)</f>
        <v>577.32628637257824</v>
      </c>
      <c r="E634" s="5">
        <f>AW634*EXP('Capital Market Assumptions'!$B$22+'Capital Market Assumptions'!$B$23*'Random Draws'!D633)</f>
        <v>701.2346362626962</v>
      </c>
      <c r="F634" s="5">
        <f>AX634*EXP('Capital Market Assumptions'!$B$22+'Capital Market Assumptions'!$B$23*'Random Draws'!E633)</f>
        <v>712.99913487847471</v>
      </c>
      <c r="G634" s="5">
        <f>AY634*EXP('Capital Market Assumptions'!$B$22+'Capital Market Assumptions'!$B$23*'Random Draws'!F633)</f>
        <v>708.61148580781969</v>
      </c>
      <c r="H634" s="5">
        <f>AZ634*EXP('Capital Market Assumptions'!$B$22+'Capital Market Assumptions'!$B$23*'Random Draws'!G633)</f>
        <v>781.9195594638262</v>
      </c>
      <c r="I634" s="5">
        <f>BA634*EXP('Capital Market Assumptions'!$B$22+'Capital Market Assumptions'!$B$23*'Random Draws'!H633)</f>
        <v>908.51302798039114</v>
      </c>
      <c r="J634" s="5">
        <f>BB634*EXP('Capital Market Assumptions'!$B$22+'Capital Market Assumptions'!$B$23*'Random Draws'!I633)</f>
        <v>1000.9510485804753</v>
      </c>
      <c r="K634" s="5">
        <f>BC634*EXP('Capital Market Assumptions'!$B$22+'Capital Market Assumptions'!$B$23*'Random Draws'!J633)</f>
        <v>1224.7096529461448</v>
      </c>
      <c r="L634" s="5">
        <f>BD634*EXP('Capital Market Assumptions'!$B$22+'Capital Market Assumptions'!$B$23*'Random Draws'!K633)</f>
        <v>1284.8529111201508</v>
      </c>
      <c r="M634" s="5">
        <f>BE634*EXP('Capital Market Assumptions'!$B$22+'Capital Market Assumptions'!$B$23*'Random Draws'!L633)</f>
        <v>1083.9036447530902</v>
      </c>
      <c r="N634" s="5">
        <f>BF634*EXP('Capital Market Assumptions'!$B$22+'Capital Market Assumptions'!$B$23*'Random Draws'!M633)</f>
        <v>1190.8641201249002</v>
      </c>
      <c r="O634" s="5">
        <f>BG634*EXP('Capital Market Assumptions'!$B$22+'Capital Market Assumptions'!$B$23*'Random Draws'!N633)</f>
        <v>1241.5055874583691</v>
      </c>
      <c r="P634" s="5">
        <f>BH634*EXP('Capital Market Assumptions'!$B$22+'Capital Market Assumptions'!$B$23*'Random Draws'!O633)</f>
        <v>1421.5224681837001</v>
      </c>
      <c r="Q634" s="5">
        <f>BI634*EXP('Capital Market Assumptions'!$B$22+'Capital Market Assumptions'!$B$23*'Random Draws'!P633)</f>
        <v>1506.5949104284969</v>
      </c>
      <c r="R634" s="5">
        <f>BJ634*EXP('Capital Market Assumptions'!$B$22+'Capital Market Assumptions'!$B$23*'Random Draws'!Q633)</f>
        <v>1898.9163724710752</v>
      </c>
      <c r="S634" s="5">
        <f>BK634*EXP('Capital Market Assumptions'!$B$22+'Capital Market Assumptions'!$B$23*'Random Draws'!R633)</f>
        <v>1955.0901137643011</v>
      </c>
      <c r="T634" s="5">
        <f>BL634*EXP('Capital Market Assumptions'!$B$22+'Capital Market Assumptions'!$B$23*'Random Draws'!S633)</f>
        <v>2311.1302231632476</v>
      </c>
      <c r="U634" s="5">
        <f>BM634*EXP('Capital Market Assumptions'!$B$22+'Capital Market Assumptions'!$B$23*'Random Draws'!T633)</f>
        <v>2367.1804384711245</v>
      </c>
      <c r="V634" s="5">
        <f>BN634*EXP('Capital Market Assumptions'!$B$22+'Capital Market Assumptions'!$B$23*'Random Draws'!U633)</f>
        <v>2667.1284452604741</v>
      </c>
      <c r="X634">
        <f t="shared" si="322"/>
        <v>4.2999999999999261E-2</v>
      </c>
      <c r="Y634">
        <f t="shared" si="323"/>
        <v>1.0600000000000023</v>
      </c>
      <c r="Z634">
        <f t="shared" si="324"/>
        <v>2.0930000000000035</v>
      </c>
      <c r="AA634">
        <f t="shared" si="325"/>
        <v>3.1530000000000058</v>
      </c>
      <c r="AB634">
        <f t="shared" si="326"/>
        <v>4.2659999999999911</v>
      </c>
      <c r="AC634">
        <f t="shared" si="327"/>
        <v>5.3020000000000067</v>
      </c>
      <c r="AD634">
        <f t="shared" si="328"/>
        <v>6.3569999999999993</v>
      </c>
      <c r="AE634">
        <f t="shared" si="329"/>
        <v>7.3900000000000006</v>
      </c>
      <c r="AF634">
        <f t="shared" si="330"/>
        <v>8.3549999999999898</v>
      </c>
      <c r="AG634">
        <f t="shared" si="331"/>
        <v>9.2480000000000047</v>
      </c>
      <c r="AH634">
        <v>9.9540000000000006</v>
      </c>
      <c r="AI634">
        <v>10.536</v>
      </c>
      <c r="AJ634">
        <v>11.061999999999999</v>
      </c>
      <c r="AK634">
        <v>11.587</v>
      </c>
      <c r="AL634">
        <v>12.256</v>
      </c>
      <c r="AM634">
        <v>12.815</v>
      </c>
      <c r="AN634">
        <v>13.287000000000001</v>
      </c>
      <c r="AO634">
        <v>13.785</v>
      </c>
      <c r="AP634">
        <v>14.218999999999999</v>
      </c>
      <c r="AQ634">
        <v>14.718999999999999</v>
      </c>
      <c r="AS634">
        <f t="shared" si="355"/>
        <v>471</v>
      </c>
      <c r="AT634">
        <f t="shared" si="355"/>
        <v>471</v>
      </c>
      <c r="AU634">
        <f t="shared" si="355"/>
        <v>471</v>
      </c>
      <c r="AV634" s="5">
        <f t="shared" si="332"/>
        <v>448.81120541573728</v>
      </c>
      <c r="AW634" s="5">
        <f t="shared" si="333"/>
        <v>576.26628637257818</v>
      </c>
      <c r="AX634" s="5">
        <f t="shared" si="334"/>
        <v>699.14163626269624</v>
      </c>
      <c r="AY634" s="5">
        <f t="shared" si="335"/>
        <v>709.84613487847469</v>
      </c>
      <c r="AZ634" s="5">
        <f t="shared" si="336"/>
        <v>704.34548580781973</v>
      </c>
      <c r="BA634" s="5">
        <f t="shared" si="337"/>
        <v>776.61755946382618</v>
      </c>
      <c r="BB634" s="5">
        <f t="shared" si="338"/>
        <v>902.15602798039117</v>
      </c>
      <c r="BC634" s="5">
        <f t="shared" si="339"/>
        <v>993.56104858047536</v>
      </c>
      <c r="BD634" s="5">
        <f t="shared" si="340"/>
        <v>1216.3546529461448</v>
      </c>
      <c r="BE634" s="5">
        <f t="shared" si="341"/>
        <v>1275.6049111201507</v>
      </c>
      <c r="BF634" s="5">
        <f t="shared" si="342"/>
        <v>1073.9496447530903</v>
      </c>
      <c r="BG634" s="5">
        <f t="shared" si="343"/>
        <v>1180.3281201249001</v>
      </c>
      <c r="BH634" s="5">
        <f t="shared" si="344"/>
        <v>1230.4435874583692</v>
      </c>
      <c r="BI634" s="5">
        <f t="shared" si="345"/>
        <v>1409.9354681837001</v>
      </c>
      <c r="BJ634" s="5">
        <f t="shared" si="346"/>
        <v>1494.3389104284968</v>
      </c>
      <c r="BK634" s="5">
        <f t="shared" si="347"/>
        <v>1886.1013724710751</v>
      </c>
      <c r="BL634" s="5">
        <f t="shared" si="348"/>
        <v>1941.8031137643011</v>
      </c>
      <c r="BM634" s="5">
        <f t="shared" si="349"/>
        <v>2297.3452231632477</v>
      </c>
      <c r="BN634" s="5">
        <f t="shared" si="350"/>
        <v>2352.9614384711244</v>
      </c>
      <c r="BO634" s="5">
        <f t="shared" si="351"/>
        <v>2652.4094452604741</v>
      </c>
    </row>
    <row r="635" spans="1:67" x14ac:dyDescent="0.3">
      <c r="A635">
        <f t="shared" si="352"/>
        <v>631</v>
      </c>
      <c r="B635">
        <f t="shared" si="321"/>
        <v>471</v>
      </c>
      <c r="C635" s="5">
        <f>AU635*EXP('Capital Market Assumptions'!$B$22+'Capital Market Assumptions'!$B$23*'Random Draws'!B634)</f>
        <v>508.45043560026596</v>
      </c>
      <c r="D635" s="5">
        <f>AV635*EXP('Capital Market Assumptions'!$B$22+'Capital Market Assumptions'!$B$23*'Random Draws'!C634)</f>
        <v>422.0982854229012</v>
      </c>
      <c r="E635" s="5">
        <f>AW635*EXP('Capital Market Assumptions'!$B$22+'Capital Market Assumptions'!$B$23*'Random Draws'!D634)</f>
        <v>430.33055861570716</v>
      </c>
      <c r="F635" s="5">
        <f>AX635*EXP('Capital Market Assumptions'!$B$22+'Capital Market Assumptions'!$B$23*'Random Draws'!E634)</f>
        <v>403.61945855145365</v>
      </c>
      <c r="G635" s="5">
        <f>AY635*EXP('Capital Market Assumptions'!$B$22+'Capital Market Assumptions'!$B$23*'Random Draws'!F634)</f>
        <v>465.33937679571153</v>
      </c>
      <c r="H635" s="5">
        <f>AZ635*EXP('Capital Market Assumptions'!$B$22+'Capital Market Assumptions'!$B$23*'Random Draws'!G634)</f>
        <v>545.85549095244551</v>
      </c>
      <c r="I635" s="5">
        <f>BA635*EXP('Capital Market Assumptions'!$B$22+'Capital Market Assumptions'!$B$23*'Random Draws'!H634)</f>
        <v>646.87407312214043</v>
      </c>
      <c r="J635" s="5">
        <f>BB635*EXP('Capital Market Assumptions'!$B$22+'Capital Market Assumptions'!$B$23*'Random Draws'!I634)</f>
        <v>712.27104277601836</v>
      </c>
      <c r="K635" s="5">
        <f>BC635*EXP('Capital Market Assumptions'!$B$22+'Capital Market Assumptions'!$B$23*'Random Draws'!J634)</f>
        <v>743.66914697590767</v>
      </c>
      <c r="L635" s="5">
        <f>BD635*EXP('Capital Market Assumptions'!$B$22+'Capital Market Assumptions'!$B$23*'Random Draws'!K634)</f>
        <v>971.09483720374419</v>
      </c>
      <c r="M635" s="5">
        <f>BE635*EXP('Capital Market Assumptions'!$B$22+'Capital Market Assumptions'!$B$23*'Random Draws'!L634)</f>
        <v>1013.9987783372674</v>
      </c>
      <c r="N635" s="5">
        <f>BF635*EXP('Capital Market Assumptions'!$B$22+'Capital Market Assumptions'!$B$23*'Random Draws'!M634)</f>
        <v>995.65125632594288</v>
      </c>
      <c r="O635" s="5">
        <f>BG635*EXP('Capital Market Assumptions'!$B$22+'Capital Market Assumptions'!$B$23*'Random Draws'!N634)</f>
        <v>873.83683980365186</v>
      </c>
      <c r="P635" s="5">
        <f>BH635*EXP('Capital Market Assumptions'!$B$22+'Capital Market Assumptions'!$B$23*'Random Draws'!O634)</f>
        <v>1030.0974656550572</v>
      </c>
      <c r="Q635" s="5">
        <f>BI635*EXP('Capital Market Assumptions'!$B$22+'Capital Market Assumptions'!$B$23*'Random Draws'!P634)</f>
        <v>1311.3713320421575</v>
      </c>
      <c r="R635" s="5">
        <f>BJ635*EXP('Capital Market Assumptions'!$B$22+'Capital Market Assumptions'!$B$23*'Random Draws'!Q634)</f>
        <v>1896.4045141648869</v>
      </c>
      <c r="S635" s="5">
        <f>BK635*EXP('Capital Market Assumptions'!$B$22+'Capital Market Assumptions'!$B$23*'Random Draws'!R634)</f>
        <v>1956.1373764090117</v>
      </c>
      <c r="T635" s="5">
        <f>BL635*EXP('Capital Market Assumptions'!$B$22+'Capital Market Assumptions'!$B$23*'Random Draws'!S634)</f>
        <v>1858.9830236767871</v>
      </c>
      <c r="U635" s="5">
        <f>BM635*EXP('Capital Market Assumptions'!$B$22+'Capital Market Assumptions'!$B$23*'Random Draws'!T634)</f>
        <v>1892.7179131942535</v>
      </c>
      <c r="V635" s="5">
        <f>BN635*EXP('Capital Market Assumptions'!$B$22+'Capital Market Assumptions'!$B$23*'Random Draws'!U634)</f>
        <v>1783.9630960649085</v>
      </c>
      <c r="X635">
        <f t="shared" si="322"/>
        <v>4.2999999999999261E-2</v>
      </c>
      <c r="Y635">
        <f t="shared" si="323"/>
        <v>1.0600000000000023</v>
      </c>
      <c r="Z635">
        <f t="shared" si="324"/>
        <v>2.0930000000000035</v>
      </c>
      <c r="AA635">
        <f t="shared" si="325"/>
        <v>3.1530000000000058</v>
      </c>
      <c r="AB635">
        <f t="shared" si="326"/>
        <v>4.2659999999999911</v>
      </c>
      <c r="AC635">
        <f t="shared" si="327"/>
        <v>5.3020000000000067</v>
      </c>
      <c r="AD635">
        <f t="shared" si="328"/>
        <v>6.3569999999999993</v>
      </c>
      <c r="AE635">
        <f t="shared" si="329"/>
        <v>7.3900000000000006</v>
      </c>
      <c r="AF635">
        <f t="shared" si="330"/>
        <v>8.3549999999999898</v>
      </c>
      <c r="AG635">
        <f t="shared" si="331"/>
        <v>9.2480000000000047</v>
      </c>
      <c r="AH635">
        <v>9.9540000000000006</v>
      </c>
      <c r="AI635">
        <v>10.536</v>
      </c>
      <c r="AJ635">
        <v>11.061999999999999</v>
      </c>
      <c r="AK635">
        <v>11.587</v>
      </c>
      <c r="AL635">
        <v>12.256</v>
      </c>
      <c r="AM635">
        <v>12.815</v>
      </c>
      <c r="AN635">
        <v>13.287000000000001</v>
      </c>
      <c r="AO635">
        <v>13.785</v>
      </c>
      <c r="AP635">
        <v>14.218999999999999</v>
      </c>
      <c r="AQ635">
        <v>14.718999999999999</v>
      </c>
      <c r="AS635">
        <f t="shared" si="355"/>
        <v>471</v>
      </c>
      <c r="AT635">
        <f t="shared" si="355"/>
        <v>471</v>
      </c>
      <c r="AU635">
        <f t="shared" si="355"/>
        <v>471</v>
      </c>
      <c r="AV635" s="5">
        <f t="shared" si="332"/>
        <v>508.40743560026596</v>
      </c>
      <c r="AW635" s="5">
        <f t="shared" si="333"/>
        <v>421.0382854229012</v>
      </c>
      <c r="AX635" s="5">
        <f t="shared" si="334"/>
        <v>428.23755861570714</v>
      </c>
      <c r="AY635" s="5">
        <f t="shared" si="335"/>
        <v>400.46645855145363</v>
      </c>
      <c r="AZ635" s="5">
        <f t="shared" si="336"/>
        <v>461.07337679571151</v>
      </c>
      <c r="BA635" s="5">
        <f t="shared" si="337"/>
        <v>540.55349095244549</v>
      </c>
      <c r="BB635" s="5">
        <f t="shared" si="338"/>
        <v>640.51707312214046</v>
      </c>
      <c r="BC635" s="5">
        <f t="shared" si="339"/>
        <v>704.88104277601838</v>
      </c>
      <c r="BD635" s="5">
        <f t="shared" si="340"/>
        <v>735.31414697590765</v>
      </c>
      <c r="BE635" s="5">
        <f t="shared" si="341"/>
        <v>961.84683720374414</v>
      </c>
      <c r="BF635" s="5">
        <f t="shared" si="342"/>
        <v>1004.0447783372674</v>
      </c>
      <c r="BG635" s="5">
        <f t="shared" si="343"/>
        <v>985.11525632594294</v>
      </c>
      <c r="BH635" s="5">
        <f t="shared" si="344"/>
        <v>862.77483980365184</v>
      </c>
      <c r="BI635" s="5">
        <f t="shared" si="345"/>
        <v>1018.5104656550573</v>
      </c>
      <c r="BJ635" s="5">
        <f t="shared" si="346"/>
        <v>1299.1153320421574</v>
      </c>
      <c r="BK635" s="5">
        <f t="shared" si="347"/>
        <v>1883.5895141648869</v>
      </c>
      <c r="BL635" s="5">
        <f t="shared" si="348"/>
        <v>1942.8503764090117</v>
      </c>
      <c r="BM635" s="5">
        <f t="shared" si="349"/>
        <v>1845.198023676787</v>
      </c>
      <c r="BN635" s="5">
        <f t="shared" si="350"/>
        <v>1878.4989131942534</v>
      </c>
      <c r="BO635" s="5">
        <f t="shared" si="351"/>
        <v>1769.2440960649085</v>
      </c>
    </row>
    <row r="636" spans="1:67" x14ac:dyDescent="0.3">
      <c r="A636">
        <f t="shared" si="352"/>
        <v>632</v>
      </c>
      <c r="B636">
        <f t="shared" si="321"/>
        <v>471</v>
      </c>
      <c r="C636" s="5">
        <f>AU636*EXP('Capital Market Assumptions'!$B$22+'Capital Market Assumptions'!$B$23*'Random Draws'!B635)</f>
        <v>541.170075472044</v>
      </c>
      <c r="D636" s="5">
        <f>AV636*EXP('Capital Market Assumptions'!$B$22+'Capital Market Assumptions'!$B$23*'Random Draws'!C635)</f>
        <v>527.79384230253709</v>
      </c>
      <c r="E636" s="5">
        <f>AW636*EXP('Capital Market Assumptions'!$B$22+'Capital Market Assumptions'!$B$23*'Random Draws'!D635)</f>
        <v>644.90288237608138</v>
      </c>
      <c r="F636" s="5">
        <f>AX636*EXP('Capital Market Assumptions'!$B$22+'Capital Market Assumptions'!$B$23*'Random Draws'!E635)</f>
        <v>642.13289650167894</v>
      </c>
      <c r="G636" s="5">
        <f>AY636*EXP('Capital Market Assumptions'!$B$22+'Capital Market Assumptions'!$B$23*'Random Draws'!F635)</f>
        <v>561.17236980930784</v>
      </c>
      <c r="H636" s="5">
        <f>AZ636*EXP('Capital Market Assumptions'!$B$22+'Capital Market Assumptions'!$B$23*'Random Draws'!G635)</f>
        <v>601.21395533894747</v>
      </c>
      <c r="I636" s="5">
        <f>BA636*EXP('Capital Market Assumptions'!$B$22+'Capital Market Assumptions'!$B$23*'Random Draws'!H635)</f>
        <v>636.49308985661071</v>
      </c>
      <c r="J636" s="5">
        <f>BB636*EXP('Capital Market Assumptions'!$B$22+'Capital Market Assumptions'!$B$23*'Random Draws'!I635)</f>
        <v>636.31239268548541</v>
      </c>
      <c r="K636" s="5">
        <f>BC636*EXP('Capital Market Assumptions'!$B$22+'Capital Market Assumptions'!$B$23*'Random Draws'!J635)</f>
        <v>658.67959297265031</v>
      </c>
      <c r="L636" s="5">
        <f>BD636*EXP('Capital Market Assumptions'!$B$22+'Capital Market Assumptions'!$B$23*'Random Draws'!K635)</f>
        <v>601.98381365613272</v>
      </c>
      <c r="M636" s="5">
        <f>BE636*EXP('Capital Market Assumptions'!$B$22+'Capital Market Assumptions'!$B$23*'Random Draws'!L635)</f>
        <v>549.32898833676518</v>
      </c>
      <c r="N636" s="5">
        <f>BF636*EXP('Capital Market Assumptions'!$B$22+'Capital Market Assumptions'!$B$23*'Random Draws'!M635)</f>
        <v>677.99472729070931</v>
      </c>
      <c r="O636" s="5">
        <f>BG636*EXP('Capital Market Assumptions'!$B$22+'Capital Market Assumptions'!$B$23*'Random Draws'!N635)</f>
        <v>690.52688501675914</v>
      </c>
      <c r="P636" s="5">
        <f>BH636*EXP('Capital Market Assumptions'!$B$22+'Capital Market Assumptions'!$B$23*'Random Draws'!O635)</f>
        <v>754.32691948138677</v>
      </c>
      <c r="Q636" s="5">
        <f>BI636*EXP('Capital Market Assumptions'!$B$22+'Capital Market Assumptions'!$B$23*'Random Draws'!P635)</f>
        <v>905.87441832232139</v>
      </c>
      <c r="R636" s="5">
        <f>BJ636*EXP('Capital Market Assumptions'!$B$22+'Capital Market Assumptions'!$B$23*'Random Draws'!Q635)</f>
        <v>920.67305831203066</v>
      </c>
      <c r="S636" s="5">
        <f>BK636*EXP('Capital Market Assumptions'!$B$22+'Capital Market Assumptions'!$B$23*'Random Draws'!R635)</f>
        <v>895.06150612526017</v>
      </c>
      <c r="T636" s="5">
        <f>BL636*EXP('Capital Market Assumptions'!$B$22+'Capital Market Assumptions'!$B$23*'Random Draws'!S635)</f>
        <v>1124.1894840276309</v>
      </c>
      <c r="U636" s="5">
        <f>BM636*EXP('Capital Market Assumptions'!$B$22+'Capital Market Assumptions'!$B$23*'Random Draws'!T635)</f>
        <v>1205.4541073403298</v>
      </c>
      <c r="V636" s="5">
        <f>BN636*EXP('Capital Market Assumptions'!$B$22+'Capital Market Assumptions'!$B$23*'Random Draws'!U635)</f>
        <v>1216.6456961265667</v>
      </c>
      <c r="X636">
        <f t="shared" si="322"/>
        <v>4.2999999999999261E-2</v>
      </c>
      <c r="Y636">
        <f t="shared" si="323"/>
        <v>1.0600000000000023</v>
      </c>
      <c r="Z636">
        <f t="shared" si="324"/>
        <v>2.0930000000000035</v>
      </c>
      <c r="AA636">
        <f t="shared" si="325"/>
        <v>3.1530000000000058</v>
      </c>
      <c r="AB636">
        <f t="shared" si="326"/>
        <v>4.2659999999999911</v>
      </c>
      <c r="AC636">
        <f t="shared" si="327"/>
        <v>5.3020000000000067</v>
      </c>
      <c r="AD636">
        <f t="shared" si="328"/>
        <v>6.3569999999999993</v>
      </c>
      <c r="AE636">
        <f t="shared" si="329"/>
        <v>7.3900000000000006</v>
      </c>
      <c r="AF636">
        <f t="shared" si="330"/>
        <v>8.3549999999999898</v>
      </c>
      <c r="AG636">
        <f t="shared" si="331"/>
        <v>9.2480000000000047</v>
      </c>
      <c r="AH636">
        <v>9.9540000000000006</v>
      </c>
      <c r="AI636">
        <v>10.536</v>
      </c>
      <c r="AJ636">
        <v>11.061999999999999</v>
      </c>
      <c r="AK636">
        <v>11.587</v>
      </c>
      <c r="AL636">
        <v>12.256</v>
      </c>
      <c r="AM636">
        <v>12.815</v>
      </c>
      <c r="AN636">
        <v>13.287000000000001</v>
      </c>
      <c r="AO636">
        <v>13.785</v>
      </c>
      <c r="AP636">
        <v>14.218999999999999</v>
      </c>
      <c r="AQ636">
        <v>14.718999999999999</v>
      </c>
      <c r="AS636">
        <f t="shared" si="355"/>
        <v>471</v>
      </c>
      <c r="AT636">
        <f t="shared" si="355"/>
        <v>471</v>
      </c>
      <c r="AU636">
        <f t="shared" si="355"/>
        <v>471</v>
      </c>
      <c r="AV636" s="5">
        <f t="shared" si="332"/>
        <v>541.127075472044</v>
      </c>
      <c r="AW636" s="5">
        <f t="shared" si="333"/>
        <v>526.73384230253714</v>
      </c>
      <c r="AX636" s="5">
        <f t="shared" si="334"/>
        <v>642.80988237608142</v>
      </c>
      <c r="AY636" s="5">
        <f t="shared" si="335"/>
        <v>638.97989650167892</v>
      </c>
      <c r="AZ636" s="5">
        <f t="shared" si="336"/>
        <v>556.90636980930788</v>
      </c>
      <c r="BA636" s="5">
        <f t="shared" si="337"/>
        <v>595.91195533894745</v>
      </c>
      <c r="BB636" s="5">
        <f t="shared" si="338"/>
        <v>630.13608985661074</v>
      </c>
      <c r="BC636" s="5">
        <f t="shared" si="339"/>
        <v>628.92239268548542</v>
      </c>
      <c r="BD636" s="5">
        <f t="shared" si="340"/>
        <v>650.32459297265029</v>
      </c>
      <c r="BE636" s="5">
        <f t="shared" si="341"/>
        <v>592.73581365613268</v>
      </c>
      <c r="BF636" s="5">
        <f t="shared" si="342"/>
        <v>539.37498833676523</v>
      </c>
      <c r="BG636" s="5">
        <f t="shared" si="343"/>
        <v>667.45872729070936</v>
      </c>
      <c r="BH636" s="5">
        <f t="shared" si="344"/>
        <v>679.46488501675913</v>
      </c>
      <c r="BI636" s="5">
        <f t="shared" si="345"/>
        <v>742.73991948138678</v>
      </c>
      <c r="BJ636" s="5">
        <f t="shared" si="346"/>
        <v>893.61841832232142</v>
      </c>
      <c r="BK636" s="5">
        <f t="shared" si="347"/>
        <v>907.85805831203061</v>
      </c>
      <c r="BL636" s="5">
        <f t="shared" si="348"/>
        <v>881.77450612526013</v>
      </c>
      <c r="BM636" s="5">
        <f t="shared" si="349"/>
        <v>1110.4044840276308</v>
      </c>
      <c r="BN636" s="5">
        <f t="shared" si="350"/>
        <v>1191.2351073403297</v>
      </c>
      <c r="BO636" s="5">
        <f t="shared" si="351"/>
        <v>1201.9266961265666</v>
      </c>
    </row>
    <row r="637" spans="1:67" x14ac:dyDescent="0.3">
      <c r="A637">
        <f t="shared" si="352"/>
        <v>633</v>
      </c>
      <c r="B637">
        <f t="shared" si="321"/>
        <v>471</v>
      </c>
      <c r="C637" s="5">
        <f>AU637*EXP('Capital Market Assumptions'!$B$22+'Capital Market Assumptions'!$B$23*'Random Draws'!B636)</f>
        <v>430.68342787435353</v>
      </c>
      <c r="D637" s="5">
        <f>AV637*EXP('Capital Market Assumptions'!$B$22+'Capital Market Assumptions'!$B$23*'Random Draws'!C636)</f>
        <v>482.65566804122352</v>
      </c>
      <c r="E637" s="5">
        <f>AW637*EXP('Capital Market Assumptions'!$B$22+'Capital Market Assumptions'!$B$23*'Random Draws'!D636)</f>
        <v>590.09092284834435</v>
      </c>
      <c r="F637" s="5">
        <f>AX637*EXP('Capital Market Assumptions'!$B$22+'Capital Market Assumptions'!$B$23*'Random Draws'!E636)</f>
        <v>482.15719634079932</v>
      </c>
      <c r="G637" s="5">
        <f>AY637*EXP('Capital Market Assumptions'!$B$22+'Capital Market Assumptions'!$B$23*'Random Draws'!F636)</f>
        <v>484.49940616699558</v>
      </c>
      <c r="H637" s="5">
        <f>AZ637*EXP('Capital Market Assumptions'!$B$22+'Capital Market Assumptions'!$B$23*'Random Draws'!G636)</f>
        <v>468.37127506801295</v>
      </c>
      <c r="I637" s="5">
        <f>BA637*EXP('Capital Market Assumptions'!$B$22+'Capital Market Assumptions'!$B$23*'Random Draws'!H636)</f>
        <v>406.36039816583281</v>
      </c>
      <c r="J637" s="5">
        <f>BB637*EXP('Capital Market Assumptions'!$B$22+'Capital Market Assumptions'!$B$23*'Random Draws'!I636)</f>
        <v>414.43170870083992</v>
      </c>
      <c r="K637" s="5">
        <f>BC637*EXP('Capital Market Assumptions'!$B$22+'Capital Market Assumptions'!$B$23*'Random Draws'!J636)</f>
        <v>422.93769887499923</v>
      </c>
      <c r="L637" s="5">
        <f>BD637*EXP('Capital Market Assumptions'!$B$22+'Capital Market Assumptions'!$B$23*'Random Draws'!K636)</f>
        <v>389.88423340667111</v>
      </c>
      <c r="M637" s="5">
        <f>BE637*EXP('Capital Market Assumptions'!$B$22+'Capital Market Assumptions'!$B$23*'Random Draws'!L636)</f>
        <v>431.70315123158548</v>
      </c>
      <c r="N637" s="5">
        <f>BF637*EXP('Capital Market Assumptions'!$B$22+'Capital Market Assumptions'!$B$23*'Random Draws'!M636)</f>
        <v>372.4524025684276</v>
      </c>
      <c r="O637" s="5">
        <f>BG637*EXP('Capital Market Assumptions'!$B$22+'Capital Market Assumptions'!$B$23*'Random Draws'!N636)</f>
        <v>317.08620456564626</v>
      </c>
      <c r="P637" s="5">
        <f>BH637*EXP('Capital Market Assumptions'!$B$22+'Capital Market Assumptions'!$B$23*'Random Draws'!O636)</f>
        <v>296.06830577585038</v>
      </c>
      <c r="Q637" s="5">
        <f>BI637*EXP('Capital Market Assumptions'!$B$22+'Capital Market Assumptions'!$B$23*'Random Draws'!P636)</f>
        <v>328.70115190715933</v>
      </c>
      <c r="R637" s="5">
        <f>BJ637*EXP('Capital Market Assumptions'!$B$22+'Capital Market Assumptions'!$B$23*'Random Draws'!Q636)</f>
        <v>369.28648930601719</v>
      </c>
      <c r="S637" s="5">
        <f>BK637*EXP('Capital Market Assumptions'!$B$22+'Capital Market Assumptions'!$B$23*'Random Draws'!R636)</f>
        <v>350.20592151164482</v>
      </c>
      <c r="T637" s="5">
        <f>BL637*EXP('Capital Market Assumptions'!$B$22+'Capital Market Assumptions'!$B$23*'Random Draws'!S636)</f>
        <v>332.843779841502</v>
      </c>
      <c r="U637" s="5">
        <f>BM637*EXP('Capital Market Assumptions'!$B$22+'Capital Market Assumptions'!$B$23*'Random Draws'!T636)</f>
        <v>312.49014271212809</v>
      </c>
      <c r="V637" s="5">
        <f>BN637*EXP('Capital Market Assumptions'!$B$22+'Capital Market Assumptions'!$B$23*'Random Draws'!U636)</f>
        <v>303.09346233488583</v>
      </c>
      <c r="X637">
        <f t="shared" si="322"/>
        <v>4.2999999999999261E-2</v>
      </c>
      <c r="Y637">
        <f t="shared" si="323"/>
        <v>1.0600000000000023</v>
      </c>
      <c r="Z637">
        <f t="shared" si="324"/>
        <v>2.0930000000000035</v>
      </c>
      <c r="AA637">
        <f t="shared" si="325"/>
        <v>3.1530000000000058</v>
      </c>
      <c r="AB637">
        <f t="shared" si="326"/>
        <v>4.2659999999999911</v>
      </c>
      <c r="AC637">
        <f t="shared" si="327"/>
        <v>5.3020000000000067</v>
      </c>
      <c r="AD637">
        <f t="shared" si="328"/>
        <v>6.3569999999999993</v>
      </c>
      <c r="AE637">
        <f t="shared" si="329"/>
        <v>7.3900000000000006</v>
      </c>
      <c r="AF637">
        <f t="shared" si="330"/>
        <v>8.3549999999999898</v>
      </c>
      <c r="AG637">
        <f t="shared" si="331"/>
        <v>9.2480000000000047</v>
      </c>
      <c r="AH637">
        <v>9.9540000000000006</v>
      </c>
      <c r="AI637">
        <v>10.536</v>
      </c>
      <c r="AJ637">
        <v>11.061999999999999</v>
      </c>
      <c r="AK637">
        <v>11.587</v>
      </c>
      <c r="AL637">
        <v>12.256</v>
      </c>
      <c r="AM637">
        <v>12.815</v>
      </c>
      <c r="AN637">
        <v>13.287000000000001</v>
      </c>
      <c r="AO637">
        <v>13.785</v>
      </c>
      <c r="AP637">
        <v>14.218999999999999</v>
      </c>
      <c r="AQ637">
        <v>14.718999999999999</v>
      </c>
      <c r="AS637">
        <f t="shared" si="355"/>
        <v>471</v>
      </c>
      <c r="AT637">
        <f t="shared" si="355"/>
        <v>471</v>
      </c>
      <c r="AU637">
        <f t="shared" si="355"/>
        <v>471</v>
      </c>
      <c r="AV637" s="5">
        <f t="shared" si="332"/>
        <v>430.64042787435352</v>
      </c>
      <c r="AW637" s="5">
        <f t="shared" si="333"/>
        <v>481.59566804122352</v>
      </c>
      <c r="AX637" s="5">
        <f t="shared" si="334"/>
        <v>587.99792284834439</v>
      </c>
      <c r="AY637" s="5">
        <f t="shared" si="335"/>
        <v>479.0041963407993</v>
      </c>
      <c r="AZ637" s="5">
        <f t="shared" si="336"/>
        <v>480.23340616699556</v>
      </c>
      <c r="BA637" s="5">
        <f t="shared" si="337"/>
        <v>463.06927506801293</v>
      </c>
      <c r="BB637" s="5">
        <f t="shared" si="338"/>
        <v>400.00339816583278</v>
      </c>
      <c r="BC637" s="5">
        <f t="shared" si="339"/>
        <v>407.04170870083993</v>
      </c>
      <c r="BD637" s="5">
        <f t="shared" si="340"/>
        <v>414.58269887499921</v>
      </c>
      <c r="BE637" s="5">
        <f t="shared" si="341"/>
        <v>380.63623340667112</v>
      </c>
      <c r="BF637" s="5">
        <f t="shared" si="342"/>
        <v>421.74915123158547</v>
      </c>
      <c r="BG637" s="5">
        <f t="shared" si="343"/>
        <v>361.9164025684276</v>
      </c>
      <c r="BH637" s="5">
        <f t="shared" si="344"/>
        <v>306.02420456564624</v>
      </c>
      <c r="BI637" s="5">
        <f t="shared" si="345"/>
        <v>284.48130577585039</v>
      </c>
      <c r="BJ637" s="5">
        <f t="shared" si="346"/>
        <v>316.44515190715936</v>
      </c>
      <c r="BK637" s="5">
        <f t="shared" si="347"/>
        <v>356.47148930601719</v>
      </c>
      <c r="BL637" s="5">
        <f t="shared" si="348"/>
        <v>336.91892151164484</v>
      </c>
      <c r="BM637" s="5">
        <f t="shared" si="349"/>
        <v>319.05877984150197</v>
      </c>
      <c r="BN637" s="5">
        <f t="shared" si="350"/>
        <v>298.2711427121281</v>
      </c>
      <c r="BO637" s="5">
        <f t="shared" si="351"/>
        <v>288.37446233488583</v>
      </c>
    </row>
    <row r="638" spans="1:67" x14ac:dyDescent="0.3">
      <c r="A638">
        <f t="shared" si="352"/>
        <v>634</v>
      </c>
      <c r="B638">
        <f t="shared" si="321"/>
        <v>471</v>
      </c>
      <c r="C638" s="5">
        <f>AU638*EXP('Capital Market Assumptions'!$B$22+'Capital Market Assumptions'!$B$23*'Random Draws'!B637)</f>
        <v>525.48341694021485</v>
      </c>
      <c r="D638" s="5">
        <f>AV638*EXP('Capital Market Assumptions'!$B$22+'Capital Market Assumptions'!$B$23*'Random Draws'!C637)</f>
        <v>613.82828677509997</v>
      </c>
      <c r="E638" s="5">
        <f>AW638*EXP('Capital Market Assumptions'!$B$22+'Capital Market Assumptions'!$B$23*'Random Draws'!D637)</f>
        <v>806.56942035038708</v>
      </c>
      <c r="F638" s="5">
        <f>AX638*EXP('Capital Market Assumptions'!$B$22+'Capital Market Assumptions'!$B$23*'Random Draws'!E637)</f>
        <v>870.92302164805415</v>
      </c>
      <c r="G638" s="5">
        <f>AY638*EXP('Capital Market Assumptions'!$B$22+'Capital Market Assumptions'!$B$23*'Random Draws'!F637)</f>
        <v>866.01714996778082</v>
      </c>
      <c r="H638" s="5">
        <f>AZ638*EXP('Capital Market Assumptions'!$B$22+'Capital Market Assumptions'!$B$23*'Random Draws'!G637)</f>
        <v>996.80167620926579</v>
      </c>
      <c r="I638" s="5">
        <f>BA638*EXP('Capital Market Assumptions'!$B$22+'Capital Market Assumptions'!$B$23*'Random Draws'!H637)</f>
        <v>809.52768679516021</v>
      </c>
      <c r="J638" s="5">
        <f>BB638*EXP('Capital Market Assumptions'!$B$22+'Capital Market Assumptions'!$B$23*'Random Draws'!I637)</f>
        <v>827.56237208834261</v>
      </c>
      <c r="K638" s="5">
        <f>BC638*EXP('Capital Market Assumptions'!$B$22+'Capital Market Assumptions'!$B$23*'Random Draws'!J637)</f>
        <v>846.00279544284535</v>
      </c>
      <c r="L638" s="5">
        <f>BD638*EXP('Capital Market Assumptions'!$B$22+'Capital Market Assumptions'!$B$23*'Random Draws'!K637)</f>
        <v>1081.4694560959485</v>
      </c>
      <c r="M638" s="5">
        <f>BE638*EXP('Capital Market Assumptions'!$B$22+'Capital Market Assumptions'!$B$23*'Random Draws'!L637)</f>
        <v>1250.4273235665839</v>
      </c>
      <c r="N638" s="5">
        <f>BF638*EXP('Capital Market Assumptions'!$B$22+'Capital Market Assumptions'!$B$23*'Random Draws'!M637)</f>
        <v>1327.4701131989095</v>
      </c>
      <c r="O638" s="5">
        <f>BG638*EXP('Capital Market Assumptions'!$B$22+'Capital Market Assumptions'!$B$23*'Random Draws'!N637)</f>
        <v>1454.8180318165089</v>
      </c>
      <c r="P638" s="5">
        <f>BH638*EXP('Capital Market Assumptions'!$B$22+'Capital Market Assumptions'!$B$23*'Random Draws'!O637)</f>
        <v>1724.0024920919936</v>
      </c>
      <c r="Q638" s="5">
        <f>BI638*EXP('Capital Market Assumptions'!$B$22+'Capital Market Assumptions'!$B$23*'Random Draws'!P637)</f>
        <v>1707.4740617046477</v>
      </c>
      <c r="R638" s="5">
        <f>BJ638*EXP('Capital Market Assumptions'!$B$22+'Capital Market Assumptions'!$B$23*'Random Draws'!Q637)</f>
        <v>1760.2824257192815</v>
      </c>
      <c r="S638" s="5">
        <f>BK638*EXP('Capital Market Assumptions'!$B$22+'Capital Market Assumptions'!$B$23*'Random Draws'!R637)</f>
        <v>1700.7315732429765</v>
      </c>
      <c r="T638" s="5">
        <f>BL638*EXP('Capital Market Assumptions'!$B$22+'Capital Market Assumptions'!$B$23*'Random Draws'!S637)</f>
        <v>1710.4159070396665</v>
      </c>
      <c r="U638" s="5">
        <f>BM638*EXP('Capital Market Assumptions'!$B$22+'Capital Market Assumptions'!$B$23*'Random Draws'!T637)</f>
        <v>1845.2345851885214</v>
      </c>
      <c r="V638" s="5">
        <f>BN638*EXP('Capital Market Assumptions'!$B$22+'Capital Market Assumptions'!$B$23*'Random Draws'!U637)</f>
        <v>2331.1245446600715</v>
      </c>
      <c r="X638">
        <f t="shared" si="322"/>
        <v>4.2999999999999261E-2</v>
      </c>
      <c r="Y638">
        <f t="shared" si="323"/>
        <v>1.0600000000000023</v>
      </c>
      <c r="Z638">
        <f t="shared" si="324"/>
        <v>2.0930000000000035</v>
      </c>
      <c r="AA638">
        <f t="shared" si="325"/>
        <v>3.1530000000000058</v>
      </c>
      <c r="AB638">
        <f t="shared" si="326"/>
        <v>4.2659999999999911</v>
      </c>
      <c r="AC638">
        <f t="shared" si="327"/>
        <v>5.3020000000000067</v>
      </c>
      <c r="AD638">
        <f t="shared" si="328"/>
        <v>6.3569999999999993</v>
      </c>
      <c r="AE638">
        <f t="shared" si="329"/>
        <v>7.3900000000000006</v>
      </c>
      <c r="AF638">
        <f t="shared" si="330"/>
        <v>8.3549999999999898</v>
      </c>
      <c r="AG638">
        <f t="shared" si="331"/>
        <v>9.2480000000000047</v>
      </c>
      <c r="AH638">
        <v>9.9540000000000006</v>
      </c>
      <c r="AI638">
        <v>10.536</v>
      </c>
      <c r="AJ638">
        <v>11.061999999999999</v>
      </c>
      <c r="AK638">
        <v>11.587</v>
      </c>
      <c r="AL638">
        <v>12.256</v>
      </c>
      <c r="AM638">
        <v>12.815</v>
      </c>
      <c r="AN638">
        <v>13.287000000000001</v>
      </c>
      <c r="AO638">
        <v>13.785</v>
      </c>
      <c r="AP638">
        <v>14.218999999999999</v>
      </c>
      <c r="AQ638">
        <v>14.718999999999999</v>
      </c>
      <c r="AS638">
        <f t="shared" si="355"/>
        <v>471</v>
      </c>
      <c r="AT638">
        <f t="shared" si="355"/>
        <v>471</v>
      </c>
      <c r="AU638">
        <f t="shared" si="355"/>
        <v>471</v>
      </c>
      <c r="AV638" s="5">
        <f t="shared" si="332"/>
        <v>525.44041694021485</v>
      </c>
      <c r="AW638" s="5">
        <f t="shared" si="333"/>
        <v>612.76828677510002</v>
      </c>
      <c r="AX638" s="5">
        <f t="shared" si="334"/>
        <v>804.47642035038712</v>
      </c>
      <c r="AY638" s="5">
        <f t="shared" si="335"/>
        <v>867.77002164805413</v>
      </c>
      <c r="AZ638" s="5">
        <f t="shared" si="336"/>
        <v>861.75114996778086</v>
      </c>
      <c r="BA638" s="5">
        <f t="shared" si="337"/>
        <v>991.49967620926577</v>
      </c>
      <c r="BB638" s="5">
        <f t="shared" si="338"/>
        <v>803.17068679516024</v>
      </c>
      <c r="BC638" s="5">
        <f t="shared" si="339"/>
        <v>820.17237208834263</v>
      </c>
      <c r="BD638" s="5">
        <f t="shared" si="340"/>
        <v>837.64779544284534</v>
      </c>
      <c r="BE638" s="5">
        <f t="shared" si="341"/>
        <v>1072.2214560959485</v>
      </c>
      <c r="BF638" s="5">
        <f t="shared" si="342"/>
        <v>1240.473323566584</v>
      </c>
      <c r="BG638" s="5">
        <f t="shared" si="343"/>
        <v>1316.9341131989095</v>
      </c>
      <c r="BH638" s="5">
        <f t="shared" si="344"/>
        <v>1443.756031816509</v>
      </c>
      <c r="BI638" s="5">
        <f t="shared" si="345"/>
        <v>1712.4154920919937</v>
      </c>
      <c r="BJ638" s="5">
        <f t="shared" si="346"/>
        <v>1695.2180617046477</v>
      </c>
      <c r="BK638" s="5">
        <f t="shared" si="347"/>
        <v>1747.4674257192814</v>
      </c>
      <c r="BL638" s="5">
        <f t="shared" si="348"/>
        <v>1687.4445732429765</v>
      </c>
      <c r="BM638" s="5">
        <f t="shared" si="349"/>
        <v>1696.6309070396665</v>
      </c>
      <c r="BN638" s="5">
        <f t="shared" si="350"/>
        <v>1831.0155851885213</v>
      </c>
      <c r="BO638" s="5">
        <f t="shared" si="351"/>
        <v>2316.4055446600714</v>
      </c>
    </row>
    <row r="639" spans="1:67" x14ac:dyDescent="0.3">
      <c r="A639">
        <f t="shared" si="352"/>
        <v>635</v>
      </c>
      <c r="B639">
        <f t="shared" si="321"/>
        <v>471</v>
      </c>
      <c r="C639" s="5">
        <f>AU639*EXP('Capital Market Assumptions'!$B$22+'Capital Market Assumptions'!$B$23*'Random Draws'!B638)</f>
        <v>494.07666159672078</v>
      </c>
      <c r="D639" s="5">
        <f>AV639*EXP('Capital Market Assumptions'!$B$22+'Capital Market Assumptions'!$B$23*'Random Draws'!C638)</f>
        <v>438.10993100757628</v>
      </c>
      <c r="E639" s="5">
        <f>AW639*EXP('Capital Market Assumptions'!$B$22+'Capital Market Assumptions'!$B$23*'Random Draws'!D638)</f>
        <v>502.79131081099871</v>
      </c>
      <c r="F639" s="5">
        <f>AX639*EXP('Capital Market Assumptions'!$B$22+'Capital Market Assumptions'!$B$23*'Random Draws'!E638)</f>
        <v>510.79642830084418</v>
      </c>
      <c r="G639" s="5">
        <f>AY639*EXP('Capital Market Assumptions'!$B$22+'Capital Market Assumptions'!$B$23*'Random Draws'!F638)</f>
        <v>514.71350479508646</v>
      </c>
      <c r="H639" s="5">
        <f>AZ639*EXP('Capital Market Assumptions'!$B$22+'Capital Market Assumptions'!$B$23*'Random Draws'!G638)</f>
        <v>581.77277165064595</v>
      </c>
      <c r="I639" s="5">
        <f>BA639*EXP('Capital Market Assumptions'!$B$22+'Capital Market Assumptions'!$B$23*'Random Draws'!H638)</f>
        <v>668.98563961926129</v>
      </c>
      <c r="J639" s="5">
        <f>BB639*EXP('Capital Market Assumptions'!$B$22+'Capital Market Assumptions'!$B$23*'Random Draws'!I638)</f>
        <v>721.62751789738695</v>
      </c>
      <c r="K639" s="5">
        <f>BC639*EXP('Capital Market Assumptions'!$B$22+'Capital Market Assumptions'!$B$23*'Random Draws'!J638)</f>
        <v>736.91974338346893</v>
      </c>
      <c r="L639" s="5">
        <f>BD639*EXP('Capital Market Assumptions'!$B$22+'Capital Market Assumptions'!$B$23*'Random Draws'!K638)</f>
        <v>703.62615077004045</v>
      </c>
      <c r="M639" s="5">
        <f>BE639*EXP('Capital Market Assumptions'!$B$22+'Capital Market Assumptions'!$B$23*'Random Draws'!L638)</f>
        <v>692.86552614745005</v>
      </c>
      <c r="N639" s="5">
        <f>BF639*EXP('Capital Market Assumptions'!$B$22+'Capital Market Assumptions'!$B$23*'Random Draws'!M638)</f>
        <v>928.1395994881558</v>
      </c>
      <c r="O639" s="5">
        <f>BG639*EXP('Capital Market Assumptions'!$B$22+'Capital Market Assumptions'!$B$23*'Random Draws'!N638)</f>
        <v>1006.0931086039668</v>
      </c>
      <c r="P639" s="5">
        <f>BH639*EXP('Capital Market Assumptions'!$B$22+'Capital Market Assumptions'!$B$23*'Random Draws'!O638)</f>
        <v>1053.46729389859</v>
      </c>
      <c r="Q639" s="5">
        <f>BI639*EXP('Capital Market Assumptions'!$B$22+'Capital Market Assumptions'!$B$23*'Random Draws'!P638)</f>
        <v>1218.6787506768724</v>
      </c>
      <c r="R639" s="5">
        <f>BJ639*EXP('Capital Market Assumptions'!$B$22+'Capital Market Assumptions'!$B$23*'Random Draws'!Q638)</f>
        <v>1288.9288147067095</v>
      </c>
      <c r="S639" s="5">
        <f>BK639*EXP('Capital Market Assumptions'!$B$22+'Capital Market Assumptions'!$B$23*'Random Draws'!R638)</f>
        <v>1394.8885000556209</v>
      </c>
      <c r="T639" s="5">
        <f>BL639*EXP('Capital Market Assumptions'!$B$22+'Capital Market Assumptions'!$B$23*'Random Draws'!S638)</f>
        <v>1132.1390373560087</v>
      </c>
      <c r="U639" s="5">
        <f>BM639*EXP('Capital Market Assumptions'!$B$22+'Capital Market Assumptions'!$B$23*'Random Draws'!T638)</f>
        <v>1289.3260690327434</v>
      </c>
      <c r="V639" s="5">
        <f>BN639*EXP('Capital Market Assumptions'!$B$22+'Capital Market Assumptions'!$B$23*'Random Draws'!U638)</f>
        <v>1492.4442183267931</v>
      </c>
      <c r="X639">
        <f t="shared" si="322"/>
        <v>4.2999999999999261E-2</v>
      </c>
      <c r="Y639">
        <f t="shared" si="323"/>
        <v>1.0600000000000023</v>
      </c>
      <c r="Z639">
        <f t="shared" si="324"/>
        <v>2.0930000000000035</v>
      </c>
      <c r="AA639">
        <f t="shared" si="325"/>
        <v>3.1530000000000058</v>
      </c>
      <c r="AB639">
        <f t="shared" si="326"/>
        <v>4.2659999999999911</v>
      </c>
      <c r="AC639">
        <f t="shared" si="327"/>
        <v>5.3020000000000067</v>
      </c>
      <c r="AD639">
        <f t="shared" si="328"/>
        <v>6.3569999999999993</v>
      </c>
      <c r="AE639">
        <f t="shared" si="329"/>
        <v>7.3900000000000006</v>
      </c>
      <c r="AF639">
        <f t="shared" si="330"/>
        <v>8.3549999999999898</v>
      </c>
      <c r="AG639">
        <f t="shared" si="331"/>
        <v>9.2480000000000047</v>
      </c>
      <c r="AH639">
        <v>9.9540000000000006</v>
      </c>
      <c r="AI639">
        <v>10.536</v>
      </c>
      <c r="AJ639">
        <v>11.061999999999999</v>
      </c>
      <c r="AK639">
        <v>11.587</v>
      </c>
      <c r="AL639">
        <v>12.256</v>
      </c>
      <c r="AM639">
        <v>12.815</v>
      </c>
      <c r="AN639">
        <v>13.287000000000001</v>
      </c>
      <c r="AO639">
        <v>13.785</v>
      </c>
      <c r="AP639">
        <v>14.218999999999999</v>
      </c>
      <c r="AQ639">
        <v>14.718999999999999</v>
      </c>
      <c r="AS639">
        <f t="shared" si="355"/>
        <v>471</v>
      </c>
      <c r="AT639">
        <f t="shared" si="355"/>
        <v>471</v>
      </c>
      <c r="AU639">
        <f t="shared" si="355"/>
        <v>471</v>
      </c>
      <c r="AV639" s="5">
        <f t="shared" si="332"/>
        <v>494.03366159672078</v>
      </c>
      <c r="AW639" s="5">
        <f t="shared" si="333"/>
        <v>437.04993100757628</v>
      </c>
      <c r="AX639" s="5">
        <f t="shared" si="334"/>
        <v>500.69831081099869</v>
      </c>
      <c r="AY639" s="5">
        <f t="shared" si="335"/>
        <v>507.64342830084416</v>
      </c>
      <c r="AZ639" s="5">
        <f t="shared" si="336"/>
        <v>510.4475047950865</v>
      </c>
      <c r="BA639" s="5">
        <f t="shared" si="337"/>
        <v>576.47077165064593</v>
      </c>
      <c r="BB639" s="5">
        <f t="shared" si="338"/>
        <v>662.62863961926132</v>
      </c>
      <c r="BC639" s="5">
        <f t="shared" si="339"/>
        <v>714.23751789738697</v>
      </c>
      <c r="BD639" s="5">
        <f t="shared" si="340"/>
        <v>728.56474338346891</v>
      </c>
      <c r="BE639" s="5">
        <f t="shared" si="341"/>
        <v>694.37815077004041</v>
      </c>
      <c r="BF639" s="5">
        <f t="shared" si="342"/>
        <v>682.9115261474501</v>
      </c>
      <c r="BG639" s="5">
        <f t="shared" si="343"/>
        <v>917.60359948815585</v>
      </c>
      <c r="BH639" s="5">
        <f t="shared" si="344"/>
        <v>995.0311086039668</v>
      </c>
      <c r="BI639" s="5">
        <f t="shared" si="345"/>
        <v>1041.88029389859</v>
      </c>
      <c r="BJ639" s="5">
        <f t="shared" si="346"/>
        <v>1206.4227506768723</v>
      </c>
      <c r="BK639" s="5">
        <f t="shared" si="347"/>
        <v>1276.1138147067095</v>
      </c>
      <c r="BL639" s="5">
        <f t="shared" si="348"/>
        <v>1381.6015000556208</v>
      </c>
      <c r="BM639" s="5">
        <f t="shared" si="349"/>
        <v>1118.3540373560086</v>
      </c>
      <c r="BN639" s="5">
        <f t="shared" si="350"/>
        <v>1275.1070690327433</v>
      </c>
      <c r="BO639" s="5">
        <f t="shared" si="351"/>
        <v>1477.7252183267931</v>
      </c>
    </row>
    <row r="640" spans="1:67" x14ac:dyDescent="0.3">
      <c r="A640">
        <f t="shared" si="352"/>
        <v>636</v>
      </c>
      <c r="B640">
        <f t="shared" si="321"/>
        <v>471</v>
      </c>
      <c r="C640" s="5">
        <f>AU640*EXP('Capital Market Assumptions'!$B$22+'Capital Market Assumptions'!$B$23*'Random Draws'!B639)</f>
        <v>452.36668049233077</v>
      </c>
      <c r="D640" s="5">
        <f>AV640*EXP('Capital Market Assumptions'!$B$22+'Capital Market Assumptions'!$B$23*'Random Draws'!C639)</f>
        <v>568.2946115446465</v>
      </c>
      <c r="E640" s="5">
        <f>AW640*EXP('Capital Market Assumptions'!$B$22+'Capital Market Assumptions'!$B$23*'Random Draws'!D639)</f>
        <v>611.02721266754156</v>
      </c>
      <c r="F640" s="5">
        <f>AX640*EXP('Capital Market Assumptions'!$B$22+'Capital Market Assumptions'!$B$23*'Random Draws'!E639)</f>
        <v>791.88961142471214</v>
      </c>
      <c r="G640" s="5">
        <f>AY640*EXP('Capital Market Assumptions'!$B$22+'Capital Market Assumptions'!$B$23*'Random Draws'!F639)</f>
        <v>823.46446296852741</v>
      </c>
      <c r="H640" s="5">
        <f>AZ640*EXP('Capital Market Assumptions'!$B$22+'Capital Market Assumptions'!$B$23*'Random Draws'!G639)</f>
        <v>880.78518604253122</v>
      </c>
      <c r="I640" s="5">
        <f>BA640*EXP('Capital Market Assumptions'!$B$22+'Capital Market Assumptions'!$B$23*'Random Draws'!H639)</f>
        <v>836.53379161527823</v>
      </c>
      <c r="J640" s="5">
        <f>BB640*EXP('Capital Market Assumptions'!$B$22+'Capital Market Assumptions'!$B$23*'Random Draws'!I639)</f>
        <v>867.3621019851704</v>
      </c>
      <c r="K640" s="5">
        <f>BC640*EXP('Capital Market Assumptions'!$B$22+'Capital Market Assumptions'!$B$23*'Random Draws'!J639)</f>
        <v>876.83836480029231</v>
      </c>
      <c r="L640" s="5">
        <f>BD640*EXP('Capital Market Assumptions'!$B$22+'Capital Market Assumptions'!$B$23*'Random Draws'!K639)</f>
        <v>895.69659086857848</v>
      </c>
      <c r="M640" s="5">
        <f>BE640*EXP('Capital Market Assumptions'!$B$22+'Capital Market Assumptions'!$B$23*'Random Draws'!L639)</f>
        <v>1091.0913428033141</v>
      </c>
      <c r="N640" s="5">
        <f>BF640*EXP('Capital Market Assumptions'!$B$22+'Capital Market Assumptions'!$B$23*'Random Draws'!M639)</f>
        <v>1226.865538634288</v>
      </c>
      <c r="O640" s="5">
        <f>BG640*EXP('Capital Market Assumptions'!$B$22+'Capital Market Assumptions'!$B$23*'Random Draws'!N639)</f>
        <v>1462.7345669788681</v>
      </c>
      <c r="P640" s="5">
        <f>BH640*EXP('Capital Market Assumptions'!$B$22+'Capital Market Assumptions'!$B$23*'Random Draws'!O639)</f>
        <v>1585.3130020221877</v>
      </c>
      <c r="Q640" s="5">
        <f>BI640*EXP('Capital Market Assumptions'!$B$22+'Capital Market Assumptions'!$B$23*'Random Draws'!P639)</f>
        <v>1927.115105827974</v>
      </c>
      <c r="R640" s="5">
        <f>BJ640*EXP('Capital Market Assumptions'!$B$22+'Capital Market Assumptions'!$B$23*'Random Draws'!Q639)</f>
        <v>2357.8923080817913</v>
      </c>
      <c r="S640" s="5">
        <f>BK640*EXP('Capital Market Assumptions'!$B$22+'Capital Market Assumptions'!$B$23*'Random Draws'!R639)</f>
        <v>2240.6419434292752</v>
      </c>
      <c r="T640" s="5">
        <f>BL640*EXP('Capital Market Assumptions'!$B$22+'Capital Market Assumptions'!$B$23*'Random Draws'!S639)</f>
        <v>2651.2300739222205</v>
      </c>
      <c r="U640" s="5">
        <f>BM640*EXP('Capital Market Assumptions'!$B$22+'Capital Market Assumptions'!$B$23*'Random Draws'!T639)</f>
        <v>3561.551035566541</v>
      </c>
      <c r="V640" s="5">
        <f>BN640*EXP('Capital Market Assumptions'!$B$22+'Capital Market Assumptions'!$B$23*'Random Draws'!U639)</f>
        <v>4093.9163270971849</v>
      </c>
      <c r="X640">
        <f t="shared" si="322"/>
        <v>4.2999999999999261E-2</v>
      </c>
      <c r="Y640">
        <f t="shared" si="323"/>
        <v>1.0600000000000023</v>
      </c>
      <c r="Z640">
        <f t="shared" si="324"/>
        <v>2.0930000000000035</v>
      </c>
      <c r="AA640">
        <f t="shared" si="325"/>
        <v>3.1530000000000058</v>
      </c>
      <c r="AB640">
        <f t="shared" si="326"/>
        <v>4.2659999999999911</v>
      </c>
      <c r="AC640">
        <f t="shared" si="327"/>
        <v>5.3020000000000067</v>
      </c>
      <c r="AD640">
        <f t="shared" si="328"/>
        <v>6.3569999999999993</v>
      </c>
      <c r="AE640">
        <f t="shared" si="329"/>
        <v>7.3900000000000006</v>
      </c>
      <c r="AF640">
        <f t="shared" si="330"/>
        <v>8.3549999999999898</v>
      </c>
      <c r="AG640">
        <f t="shared" si="331"/>
        <v>9.2480000000000047</v>
      </c>
      <c r="AH640">
        <v>9.9540000000000006</v>
      </c>
      <c r="AI640">
        <v>10.536</v>
      </c>
      <c r="AJ640">
        <v>11.061999999999999</v>
      </c>
      <c r="AK640">
        <v>11.587</v>
      </c>
      <c r="AL640">
        <v>12.256</v>
      </c>
      <c r="AM640">
        <v>12.815</v>
      </c>
      <c r="AN640">
        <v>13.287000000000001</v>
      </c>
      <c r="AO640">
        <v>13.785</v>
      </c>
      <c r="AP640">
        <v>14.218999999999999</v>
      </c>
      <c r="AQ640">
        <v>14.718999999999999</v>
      </c>
      <c r="AS640">
        <f t="shared" si="355"/>
        <v>471</v>
      </c>
      <c r="AT640">
        <f t="shared" si="355"/>
        <v>471</v>
      </c>
      <c r="AU640">
        <f t="shared" si="355"/>
        <v>471</v>
      </c>
      <c r="AV640" s="5">
        <f t="shared" si="332"/>
        <v>452.32368049233077</v>
      </c>
      <c r="AW640" s="5">
        <f t="shared" si="333"/>
        <v>567.23461154464644</v>
      </c>
      <c r="AX640" s="5">
        <f t="shared" si="334"/>
        <v>608.9342126675416</v>
      </c>
      <c r="AY640" s="5">
        <f t="shared" si="335"/>
        <v>788.73661142471212</v>
      </c>
      <c r="AZ640" s="5">
        <f t="shared" si="336"/>
        <v>819.19846296852745</v>
      </c>
      <c r="BA640" s="5">
        <f t="shared" si="337"/>
        <v>875.4831860425312</v>
      </c>
      <c r="BB640" s="5">
        <f t="shared" si="338"/>
        <v>830.17679161527826</v>
      </c>
      <c r="BC640" s="5">
        <f t="shared" si="339"/>
        <v>859.97210198517041</v>
      </c>
      <c r="BD640" s="5">
        <f t="shared" si="340"/>
        <v>868.48336480029229</v>
      </c>
      <c r="BE640" s="5">
        <f t="shared" si="341"/>
        <v>886.44859086857844</v>
      </c>
      <c r="BF640" s="5">
        <f t="shared" si="342"/>
        <v>1081.1373428033141</v>
      </c>
      <c r="BG640" s="5">
        <f t="shared" si="343"/>
        <v>1216.3295386342879</v>
      </c>
      <c r="BH640" s="5">
        <f t="shared" si="344"/>
        <v>1451.6725669788682</v>
      </c>
      <c r="BI640" s="5">
        <f t="shared" si="345"/>
        <v>1573.7260020221877</v>
      </c>
      <c r="BJ640" s="5">
        <f t="shared" si="346"/>
        <v>1914.859105827974</v>
      </c>
      <c r="BK640" s="5">
        <f t="shared" si="347"/>
        <v>2345.0773080817912</v>
      </c>
      <c r="BL640" s="5">
        <f t="shared" si="348"/>
        <v>2227.3549434292754</v>
      </c>
      <c r="BM640" s="5">
        <f t="shared" si="349"/>
        <v>2637.4450739222207</v>
      </c>
      <c r="BN640" s="5">
        <f t="shared" si="350"/>
        <v>3547.332035566541</v>
      </c>
      <c r="BO640" s="5">
        <f t="shared" si="351"/>
        <v>4079.1973270971848</v>
      </c>
    </row>
    <row r="641" spans="1:67" x14ac:dyDescent="0.3">
      <c r="A641">
        <f t="shared" si="352"/>
        <v>637</v>
      </c>
      <c r="B641">
        <f t="shared" si="321"/>
        <v>471</v>
      </c>
      <c r="C641" s="5">
        <f>AU641*EXP('Capital Market Assumptions'!$B$22+'Capital Market Assumptions'!$B$23*'Random Draws'!B640)</f>
        <v>502.44632420897472</v>
      </c>
      <c r="D641" s="5">
        <f>AV641*EXP('Capital Market Assumptions'!$B$22+'Capital Market Assumptions'!$B$23*'Random Draws'!C640)</f>
        <v>456.8749559763653</v>
      </c>
      <c r="E641" s="5">
        <f>AW641*EXP('Capital Market Assumptions'!$B$22+'Capital Market Assumptions'!$B$23*'Random Draws'!D640)</f>
        <v>615.78130489006901</v>
      </c>
      <c r="F641" s="5">
        <f>AX641*EXP('Capital Market Assumptions'!$B$22+'Capital Market Assumptions'!$B$23*'Random Draws'!E640)</f>
        <v>720.0404910395099</v>
      </c>
      <c r="G641" s="5">
        <f>AY641*EXP('Capital Market Assumptions'!$B$22+'Capital Market Assumptions'!$B$23*'Random Draws'!F640)</f>
        <v>468.42059968004384</v>
      </c>
      <c r="H641" s="5">
        <f>AZ641*EXP('Capital Market Assumptions'!$B$22+'Capital Market Assumptions'!$B$23*'Random Draws'!G640)</f>
        <v>472.06800002583225</v>
      </c>
      <c r="I641" s="5">
        <f>BA641*EXP('Capital Market Assumptions'!$B$22+'Capital Market Assumptions'!$B$23*'Random Draws'!H640)</f>
        <v>526.3971330697226</v>
      </c>
      <c r="J641" s="5">
        <f>BB641*EXP('Capital Market Assumptions'!$B$22+'Capital Market Assumptions'!$B$23*'Random Draws'!I640)</f>
        <v>672.53566348035008</v>
      </c>
      <c r="K641" s="5">
        <f>BC641*EXP('Capital Market Assumptions'!$B$22+'Capital Market Assumptions'!$B$23*'Random Draws'!J640)</f>
        <v>602.02296646556408</v>
      </c>
      <c r="L641" s="5">
        <f>BD641*EXP('Capital Market Assumptions'!$B$22+'Capital Market Assumptions'!$B$23*'Random Draws'!K640)</f>
        <v>643.52649319301304</v>
      </c>
      <c r="M641" s="5">
        <f>BE641*EXP('Capital Market Assumptions'!$B$22+'Capital Market Assumptions'!$B$23*'Random Draws'!L640)</f>
        <v>665.18845257759881</v>
      </c>
      <c r="N641" s="5">
        <f>BF641*EXP('Capital Market Assumptions'!$B$22+'Capital Market Assumptions'!$B$23*'Random Draws'!M640)</f>
        <v>758.80109295338025</v>
      </c>
      <c r="O641" s="5">
        <f>BG641*EXP('Capital Market Assumptions'!$B$22+'Capital Market Assumptions'!$B$23*'Random Draws'!N640)</f>
        <v>784.73801004784355</v>
      </c>
      <c r="P641" s="5">
        <f>BH641*EXP('Capital Market Assumptions'!$B$22+'Capital Market Assumptions'!$B$23*'Random Draws'!O640)</f>
        <v>779.82920760574461</v>
      </c>
      <c r="Q641" s="5">
        <f>BI641*EXP('Capital Market Assumptions'!$B$22+'Capital Market Assumptions'!$B$23*'Random Draws'!P640)</f>
        <v>902.94043992934212</v>
      </c>
      <c r="R641" s="5">
        <f>BJ641*EXP('Capital Market Assumptions'!$B$22+'Capital Market Assumptions'!$B$23*'Random Draws'!Q640)</f>
        <v>722.95677981227425</v>
      </c>
      <c r="S641" s="5">
        <f>BK641*EXP('Capital Market Assumptions'!$B$22+'Capital Market Assumptions'!$B$23*'Random Draws'!R640)</f>
        <v>641.08306257611082</v>
      </c>
      <c r="T641" s="5">
        <f>BL641*EXP('Capital Market Assumptions'!$B$22+'Capital Market Assumptions'!$B$23*'Random Draws'!S640)</f>
        <v>769.5919952703282</v>
      </c>
      <c r="U641" s="5">
        <f>BM641*EXP('Capital Market Assumptions'!$B$22+'Capital Market Assumptions'!$B$23*'Random Draws'!T640)</f>
        <v>935.7587742923721</v>
      </c>
      <c r="V641" s="5">
        <f>BN641*EXP('Capital Market Assumptions'!$B$22+'Capital Market Assumptions'!$B$23*'Random Draws'!U640)</f>
        <v>1054.2173763264127</v>
      </c>
      <c r="X641">
        <f t="shared" si="322"/>
        <v>4.2999999999999261E-2</v>
      </c>
      <c r="Y641">
        <f t="shared" si="323"/>
        <v>1.0600000000000023</v>
      </c>
      <c r="Z641">
        <f t="shared" si="324"/>
        <v>2.0930000000000035</v>
      </c>
      <c r="AA641">
        <f t="shared" si="325"/>
        <v>3.1530000000000058</v>
      </c>
      <c r="AB641">
        <f t="shared" si="326"/>
        <v>4.2659999999999911</v>
      </c>
      <c r="AC641">
        <f t="shared" si="327"/>
        <v>5.3020000000000067</v>
      </c>
      <c r="AD641">
        <f t="shared" si="328"/>
        <v>6.3569999999999993</v>
      </c>
      <c r="AE641">
        <f t="shared" si="329"/>
        <v>7.3900000000000006</v>
      </c>
      <c r="AF641">
        <f t="shared" si="330"/>
        <v>8.3549999999999898</v>
      </c>
      <c r="AG641">
        <f t="shared" si="331"/>
        <v>9.2480000000000047</v>
      </c>
      <c r="AH641">
        <v>9.9540000000000006</v>
      </c>
      <c r="AI641">
        <v>10.536</v>
      </c>
      <c r="AJ641">
        <v>11.061999999999999</v>
      </c>
      <c r="AK641">
        <v>11.587</v>
      </c>
      <c r="AL641">
        <v>12.256</v>
      </c>
      <c r="AM641">
        <v>12.815</v>
      </c>
      <c r="AN641">
        <v>13.287000000000001</v>
      </c>
      <c r="AO641">
        <v>13.785</v>
      </c>
      <c r="AP641">
        <v>14.218999999999999</v>
      </c>
      <c r="AQ641">
        <v>14.718999999999999</v>
      </c>
      <c r="AS641">
        <f t="shared" si="355"/>
        <v>471</v>
      </c>
      <c r="AT641">
        <f t="shared" si="355"/>
        <v>471</v>
      </c>
      <c r="AU641">
        <f t="shared" si="355"/>
        <v>471</v>
      </c>
      <c r="AV641" s="5">
        <f t="shared" si="332"/>
        <v>502.40332420897471</v>
      </c>
      <c r="AW641" s="5">
        <f t="shared" si="333"/>
        <v>455.8149559763653</v>
      </c>
      <c r="AX641" s="5">
        <f t="shared" si="334"/>
        <v>613.68830489006905</v>
      </c>
      <c r="AY641" s="5">
        <f t="shared" si="335"/>
        <v>716.88749103950988</v>
      </c>
      <c r="AZ641" s="5">
        <f t="shared" si="336"/>
        <v>464.15459968004382</v>
      </c>
      <c r="BA641" s="5">
        <f t="shared" si="337"/>
        <v>466.76600002583223</v>
      </c>
      <c r="BB641" s="5">
        <f t="shared" si="338"/>
        <v>520.04013306972263</v>
      </c>
      <c r="BC641" s="5">
        <f t="shared" si="339"/>
        <v>665.14566348035009</v>
      </c>
      <c r="BD641" s="5">
        <f t="shared" si="340"/>
        <v>593.66796646556406</v>
      </c>
      <c r="BE641" s="5">
        <f t="shared" si="341"/>
        <v>634.27849319301299</v>
      </c>
      <c r="BF641" s="5">
        <f t="shared" si="342"/>
        <v>655.23445257759886</v>
      </c>
      <c r="BG641" s="5">
        <f t="shared" si="343"/>
        <v>748.2650929533803</v>
      </c>
      <c r="BH641" s="5">
        <f t="shared" si="344"/>
        <v>773.67601004784353</v>
      </c>
      <c r="BI641" s="5">
        <f t="shared" si="345"/>
        <v>768.24220760574462</v>
      </c>
      <c r="BJ641" s="5">
        <f t="shared" si="346"/>
        <v>890.68443992934215</v>
      </c>
      <c r="BK641" s="5">
        <f t="shared" si="347"/>
        <v>710.14177981227419</v>
      </c>
      <c r="BL641" s="5">
        <f t="shared" si="348"/>
        <v>627.79606257611078</v>
      </c>
      <c r="BM641" s="5">
        <f t="shared" si="349"/>
        <v>755.80699527032823</v>
      </c>
      <c r="BN641" s="5">
        <f t="shared" si="350"/>
        <v>921.53977429237204</v>
      </c>
      <c r="BO641" s="5">
        <f t="shared" si="351"/>
        <v>1039.4983763264127</v>
      </c>
    </row>
    <row r="642" spans="1:67" x14ac:dyDescent="0.3">
      <c r="A642">
        <f t="shared" si="352"/>
        <v>638</v>
      </c>
      <c r="B642">
        <f t="shared" si="321"/>
        <v>471</v>
      </c>
      <c r="C642" s="5">
        <f>AU642*EXP('Capital Market Assumptions'!$B$22+'Capital Market Assumptions'!$B$23*'Random Draws'!B641)</f>
        <v>404.69034159509408</v>
      </c>
      <c r="D642" s="5">
        <f>AV642*EXP('Capital Market Assumptions'!$B$22+'Capital Market Assumptions'!$B$23*'Random Draws'!C641)</f>
        <v>391.24297640379893</v>
      </c>
      <c r="E642" s="5">
        <f>AW642*EXP('Capital Market Assumptions'!$B$22+'Capital Market Assumptions'!$B$23*'Random Draws'!D641)</f>
        <v>454.50463830754052</v>
      </c>
      <c r="F642" s="5">
        <f>AX642*EXP('Capital Market Assumptions'!$B$22+'Capital Market Assumptions'!$B$23*'Random Draws'!E641)</f>
        <v>412.16800598466921</v>
      </c>
      <c r="G642" s="5">
        <f>AY642*EXP('Capital Market Assumptions'!$B$22+'Capital Market Assumptions'!$B$23*'Random Draws'!F641)</f>
        <v>398.26436843462358</v>
      </c>
      <c r="H642" s="5">
        <f>AZ642*EXP('Capital Market Assumptions'!$B$22+'Capital Market Assumptions'!$B$23*'Random Draws'!G641)</f>
        <v>462.15844325717188</v>
      </c>
      <c r="I642" s="5">
        <f>BA642*EXP('Capital Market Assumptions'!$B$22+'Capital Market Assumptions'!$B$23*'Random Draws'!H641)</f>
        <v>534.50238646025332</v>
      </c>
      <c r="J642" s="5">
        <f>BB642*EXP('Capital Market Assumptions'!$B$22+'Capital Market Assumptions'!$B$23*'Random Draws'!I641)</f>
        <v>566.01048993213556</v>
      </c>
      <c r="K642" s="5">
        <f>BC642*EXP('Capital Market Assumptions'!$B$22+'Capital Market Assumptions'!$B$23*'Random Draws'!J641)</f>
        <v>568.812490295065</v>
      </c>
      <c r="L642" s="5">
        <f>BD642*EXP('Capital Market Assumptions'!$B$22+'Capital Market Assumptions'!$B$23*'Random Draws'!K641)</f>
        <v>603.92639493144861</v>
      </c>
      <c r="M642" s="5">
        <f>BE642*EXP('Capital Market Assumptions'!$B$22+'Capital Market Assumptions'!$B$23*'Random Draws'!L641)</f>
        <v>778.59059410927034</v>
      </c>
      <c r="N642" s="5">
        <f>BF642*EXP('Capital Market Assumptions'!$B$22+'Capital Market Assumptions'!$B$23*'Random Draws'!M641)</f>
        <v>928.69319361778923</v>
      </c>
      <c r="O642" s="5">
        <f>BG642*EXP('Capital Market Assumptions'!$B$22+'Capital Market Assumptions'!$B$23*'Random Draws'!N641)</f>
        <v>969.03584940197447</v>
      </c>
      <c r="P642" s="5">
        <f>BH642*EXP('Capital Market Assumptions'!$B$22+'Capital Market Assumptions'!$B$23*'Random Draws'!O641)</f>
        <v>1128.2483331501185</v>
      </c>
      <c r="Q642" s="5">
        <f>BI642*EXP('Capital Market Assumptions'!$B$22+'Capital Market Assumptions'!$B$23*'Random Draws'!P641)</f>
        <v>1332.8174409502515</v>
      </c>
      <c r="R642" s="5">
        <f>BJ642*EXP('Capital Market Assumptions'!$B$22+'Capital Market Assumptions'!$B$23*'Random Draws'!Q641)</f>
        <v>1616.4648935913217</v>
      </c>
      <c r="S642" s="5">
        <f>BK642*EXP('Capital Market Assumptions'!$B$22+'Capital Market Assumptions'!$B$23*'Random Draws'!R641)</f>
        <v>1594.021286289837</v>
      </c>
      <c r="T642" s="5">
        <f>BL642*EXP('Capital Market Assumptions'!$B$22+'Capital Market Assumptions'!$B$23*'Random Draws'!S641)</f>
        <v>1681.6519866878773</v>
      </c>
      <c r="U642" s="5">
        <f>BM642*EXP('Capital Market Assumptions'!$B$22+'Capital Market Assumptions'!$B$23*'Random Draws'!T641)</f>
        <v>1851.3003466231796</v>
      </c>
      <c r="V642" s="5">
        <f>BN642*EXP('Capital Market Assumptions'!$B$22+'Capital Market Assumptions'!$B$23*'Random Draws'!U641)</f>
        <v>2438.9031002408542</v>
      </c>
      <c r="X642">
        <f t="shared" si="322"/>
        <v>4.2999999999999261E-2</v>
      </c>
      <c r="Y642">
        <f t="shared" si="323"/>
        <v>1.0600000000000023</v>
      </c>
      <c r="Z642">
        <f t="shared" si="324"/>
        <v>2.0930000000000035</v>
      </c>
      <c r="AA642">
        <f t="shared" si="325"/>
        <v>3.1530000000000058</v>
      </c>
      <c r="AB642">
        <f t="shared" si="326"/>
        <v>4.2659999999999911</v>
      </c>
      <c r="AC642">
        <f t="shared" si="327"/>
        <v>5.3020000000000067</v>
      </c>
      <c r="AD642">
        <f t="shared" si="328"/>
        <v>6.3569999999999993</v>
      </c>
      <c r="AE642">
        <f t="shared" si="329"/>
        <v>7.3900000000000006</v>
      </c>
      <c r="AF642">
        <f t="shared" si="330"/>
        <v>8.3549999999999898</v>
      </c>
      <c r="AG642">
        <f t="shared" si="331"/>
        <v>9.2480000000000047</v>
      </c>
      <c r="AH642">
        <v>9.9540000000000006</v>
      </c>
      <c r="AI642">
        <v>10.536</v>
      </c>
      <c r="AJ642">
        <v>11.061999999999999</v>
      </c>
      <c r="AK642">
        <v>11.587</v>
      </c>
      <c r="AL642">
        <v>12.256</v>
      </c>
      <c r="AM642">
        <v>12.815</v>
      </c>
      <c r="AN642">
        <v>13.287000000000001</v>
      </c>
      <c r="AO642">
        <v>13.785</v>
      </c>
      <c r="AP642">
        <v>14.218999999999999</v>
      </c>
      <c r="AQ642">
        <v>14.718999999999999</v>
      </c>
      <c r="AS642">
        <f t="shared" si="355"/>
        <v>471</v>
      </c>
      <c r="AT642">
        <f t="shared" si="355"/>
        <v>471</v>
      </c>
      <c r="AU642">
        <f t="shared" si="355"/>
        <v>471</v>
      </c>
      <c r="AV642" s="5">
        <f t="shared" si="332"/>
        <v>404.64734159509408</v>
      </c>
      <c r="AW642" s="5">
        <f t="shared" si="333"/>
        <v>390.18297640379893</v>
      </c>
      <c r="AX642" s="5">
        <f t="shared" si="334"/>
        <v>452.4116383075405</v>
      </c>
      <c r="AY642" s="5">
        <f t="shared" si="335"/>
        <v>409.01500598466919</v>
      </c>
      <c r="AZ642" s="5">
        <f t="shared" si="336"/>
        <v>393.99836843462356</v>
      </c>
      <c r="BA642" s="5">
        <f t="shared" si="337"/>
        <v>456.85644325717186</v>
      </c>
      <c r="BB642" s="5">
        <f t="shared" si="338"/>
        <v>528.14538646025335</v>
      </c>
      <c r="BC642" s="5">
        <f t="shared" si="339"/>
        <v>558.62048993213557</v>
      </c>
      <c r="BD642" s="5">
        <f t="shared" si="340"/>
        <v>560.45749029506499</v>
      </c>
      <c r="BE642" s="5">
        <f t="shared" si="341"/>
        <v>594.67839493144857</v>
      </c>
      <c r="BF642" s="5">
        <f t="shared" si="342"/>
        <v>768.63659410927039</v>
      </c>
      <c r="BG642" s="5">
        <f t="shared" si="343"/>
        <v>918.15719361778929</v>
      </c>
      <c r="BH642" s="5">
        <f t="shared" si="344"/>
        <v>957.97384940197446</v>
      </c>
      <c r="BI642" s="5">
        <f t="shared" si="345"/>
        <v>1116.6613331501185</v>
      </c>
      <c r="BJ642" s="5">
        <f t="shared" si="346"/>
        <v>1320.5614409502514</v>
      </c>
      <c r="BK642" s="5">
        <f t="shared" si="347"/>
        <v>1603.6498935913216</v>
      </c>
      <c r="BL642" s="5">
        <f t="shared" si="348"/>
        <v>1580.734286289837</v>
      </c>
      <c r="BM642" s="5">
        <f t="shared" si="349"/>
        <v>1667.8669866878772</v>
      </c>
      <c r="BN642" s="5">
        <f t="shared" si="350"/>
        <v>1837.0813466231796</v>
      </c>
      <c r="BO642" s="5">
        <f t="shared" si="351"/>
        <v>2424.1841002408541</v>
      </c>
    </row>
    <row r="643" spans="1:67" x14ac:dyDescent="0.3">
      <c r="A643">
        <f t="shared" si="352"/>
        <v>639</v>
      </c>
      <c r="B643">
        <f t="shared" si="321"/>
        <v>471</v>
      </c>
      <c r="C643" s="5">
        <f>AU643*EXP('Capital Market Assumptions'!$B$22+'Capital Market Assumptions'!$B$23*'Random Draws'!B642)</f>
        <v>393.92275191264588</v>
      </c>
      <c r="D643" s="5">
        <f>AV643*EXP('Capital Market Assumptions'!$B$22+'Capital Market Assumptions'!$B$23*'Random Draws'!C642)</f>
        <v>405.3313202493074</v>
      </c>
      <c r="E643" s="5">
        <f>AW643*EXP('Capital Market Assumptions'!$B$22+'Capital Market Assumptions'!$B$23*'Random Draws'!D642)</f>
        <v>429.08870796150876</v>
      </c>
      <c r="F643" s="5">
        <f>AX643*EXP('Capital Market Assumptions'!$B$22+'Capital Market Assumptions'!$B$23*'Random Draws'!E642)</f>
        <v>421.00188195617324</v>
      </c>
      <c r="G643" s="5">
        <f>AY643*EXP('Capital Market Assumptions'!$B$22+'Capital Market Assumptions'!$B$23*'Random Draws'!F642)</f>
        <v>473.46674819825205</v>
      </c>
      <c r="H643" s="5">
        <f>AZ643*EXP('Capital Market Assumptions'!$B$22+'Capital Market Assumptions'!$B$23*'Random Draws'!G642)</f>
        <v>573.9798704089427</v>
      </c>
      <c r="I643" s="5">
        <f>BA643*EXP('Capital Market Assumptions'!$B$22+'Capital Market Assumptions'!$B$23*'Random Draws'!H642)</f>
        <v>653.03400980853507</v>
      </c>
      <c r="J643" s="5">
        <f>BB643*EXP('Capital Market Assumptions'!$B$22+'Capital Market Assumptions'!$B$23*'Random Draws'!I642)</f>
        <v>807.96043313763391</v>
      </c>
      <c r="K643" s="5">
        <f>BC643*EXP('Capital Market Assumptions'!$B$22+'Capital Market Assumptions'!$B$23*'Random Draws'!J642)</f>
        <v>787.85870481130542</v>
      </c>
      <c r="L643" s="5">
        <f>BD643*EXP('Capital Market Assumptions'!$B$22+'Capital Market Assumptions'!$B$23*'Random Draws'!K642)</f>
        <v>993.03787157014006</v>
      </c>
      <c r="M643" s="5">
        <f>BE643*EXP('Capital Market Assumptions'!$B$22+'Capital Market Assumptions'!$B$23*'Random Draws'!L642)</f>
        <v>1044.121941778227</v>
      </c>
      <c r="N643" s="5">
        <f>BF643*EXP('Capital Market Assumptions'!$B$22+'Capital Market Assumptions'!$B$23*'Random Draws'!M642)</f>
        <v>1089.4129417839251</v>
      </c>
      <c r="O643" s="5">
        <f>BG643*EXP('Capital Market Assumptions'!$B$22+'Capital Market Assumptions'!$B$23*'Random Draws'!N642)</f>
        <v>1158.5783960112442</v>
      </c>
      <c r="P643" s="5">
        <f>BH643*EXP('Capital Market Assumptions'!$B$22+'Capital Market Assumptions'!$B$23*'Random Draws'!O642)</f>
        <v>1419.7463106204464</v>
      </c>
      <c r="Q643" s="5">
        <f>BI643*EXP('Capital Market Assumptions'!$B$22+'Capital Market Assumptions'!$B$23*'Random Draws'!P642)</f>
        <v>1496.6133534405783</v>
      </c>
      <c r="R643" s="5">
        <f>BJ643*EXP('Capital Market Assumptions'!$B$22+'Capital Market Assumptions'!$B$23*'Random Draws'!Q642)</f>
        <v>1696.2128702180987</v>
      </c>
      <c r="S643" s="5">
        <f>BK643*EXP('Capital Market Assumptions'!$B$22+'Capital Market Assumptions'!$B$23*'Random Draws'!R642)</f>
        <v>1608.5604020892797</v>
      </c>
      <c r="T643" s="5">
        <f>BL643*EXP('Capital Market Assumptions'!$B$22+'Capital Market Assumptions'!$B$23*'Random Draws'!S642)</f>
        <v>1639.5469509602854</v>
      </c>
      <c r="U643" s="5">
        <f>BM643*EXP('Capital Market Assumptions'!$B$22+'Capital Market Assumptions'!$B$23*'Random Draws'!T642)</f>
        <v>1948.094423394667</v>
      </c>
      <c r="V643" s="5">
        <f>BN643*EXP('Capital Market Assumptions'!$B$22+'Capital Market Assumptions'!$B$23*'Random Draws'!U642)</f>
        <v>1929.2236501236155</v>
      </c>
      <c r="X643">
        <f t="shared" si="322"/>
        <v>4.2999999999999261E-2</v>
      </c>
      <c r="Y643">
        <f t="shared" si="323"/>
        <v>1.0600000000000023</v>
      </c>
      <c r="Z643">
        <f t="shared" si="324"/>
        <v>2.0930000000000035</v>
      </c>
      <c r="AA643">
        <f t="shared" si="325"/>
        <v>3.1530000000000058</v>
      </c>
      <c r="AB643">
        <f t="shared" si="326"/>
        <v>4.2659999999999911</v>
      </c>
      <c r="AC643">
        <f t="shared" si="327"/>
        <v>5.3020000000000067</v>
      </c>
      <c r="AD643">
        <f t="shared" si="328"/>
        <v>6.3569999999999993</v>
      </c>
      <c r="AE643">
        <f t="shared" si="329"/>
        <v>7.3900000000000006</v>
      </c>
      <c r="AF643">
        <f t="shared" si="330"/>
        <v>8.3549999999999898</v>
      </c>
      <c r="AG643">
        <f t="shared" si="331"/>
        <v>9.2480000000000047</v>
      </c>
      <c r="AH643">
        <v>9.9540000000000006</v>
      </c>
      <c r="AI643">
        <v>10.536</v>
      </c>
      <c r="AJ643">
        <v>11.061999999999999</v>
      </c>
      <c r="AK643">
        <v>11.587</v>
      </c>
      <c r="AL643">
        <v>12.256</v>
      </c>
      <c r="AM643">
        <v>12.815</v>
      </c>
      <c r="AN643">
        <v>13.287000000000001</v>
      </c>
      <c r="AO643">
        <v>13.785</v>
      </c>
      <c r="AP643">
        <v>14.218999999999999</v>
      </c>
      <c r="AQ643">
        <v>14.718999999999999</v>
      </c>
      <c r="AS643">
        <f t="shared" si="355"/>
        <v>471</v>
      </c>
      <c r="AT643">
        <f t="shared" si="355"/>
        <v>471</v>
      </c>
      <c r="AU643">
        <f t="shared" si="355"/>
        <v>471</v>
      </c>
      <c r="AV643" s="5">
        <f t="shared" si="332"/>
        <v>393.87975191264587</v>
      </c>
      <c r="AW643" s="5">
        <f t="shared" si="333"/>
        <v>404.27132024930739</v>
      </c>
      <c r="AX643" s="5">
        <f t="shared" si="334"/>
        <v>426.99570796150874</v>
      </c>
      <c r="AY643" s="5">
        <f t="shared" si="335"/>
        <v>417.84888195617322</v>
      </c>
      <c r="AZ643" s="5">
        <f t="shared" si="336"/>
        <v>469.20074819825209</v>
      </c>
      <c r="BA643" s="5">
        <f t="shared" si="337"/>
        <v>568.67787040894268</v>
      </c>
      <c r="BB643" s="5">
        <f t="shared" si="338"/>
        <v>646.6770098085351</v>
      </c>
      <c r="BC643" s="5">
        <f t="shared" si="339"/>
        <v>800.57043313763393</v>
      </c>
      <c r="BD643" s="5">
        <f t="shared" si="340"/>
        <v>779.5037048113054</v>
      </c>
      <c r="BE643" s="5">
        <f t="shared" si="341"/>
        <v>983.78987157014001</v>
      </c>
      <c r="BF643" s="5">
        <f t="shared" si="342"/>
        <v>1034.167941778227</v>
      </c>
      <c r="BG643" s="5">
        <f t="shared" si="343"/>
        <v>1078.8769417839251</v>
      </c>
      <c r="BH643" s="5">
        <f t="shared" si="344"/>
        <v>1147.5163960112443</v>
      </c>
      <c r="BI643" s="5">
        <f t="shared" si="345"/>
        <v>1408.1593106204464</v>
      </c>
      <c r="BJ643" s="5">
        <f t="shared" si="346"/>
        <v>1484.3573534405782</v>
      </c>
      <c r="BK643" s="5">
        <f t="shared" si="347"/>
        <v>1683.3978702180987</v>
      </c>
      <c r="BL643" s="5">
        <f t="shared" si="348"/>
        <v>1595.2734020892797</v>
      </c>
      <c r="BM643" s="5">
        <f t="shared" si="349"/>
        <v>1625.7619509602853</v>
      </c>
      <c r="BN643" s="5">
        <f t="shared" si="350"/>
        <v>1933.875423394667</v>
      </c>
      <c r="BO643" s="5">
        <f t="shared" si="351"/>
        <v>1914.5046501236154</v>
      </c>
    </row>
    <row r="644" spans="1:67" x14ac:dyDescent="0.3">
      <c r="A644">
        <f t="shared" si="352"/>
        <v>640</v>
      </c>
      <c r="B644">
        <f t="shared" si="321"/>
        <v>471</v>
      </c>
      <c r="C644" s="5">
        <f>AU644*EXP('Capital Market Assumptions'!$B$22+'Capital Market Assumptions'!$B$23*'Random Draws'!B643)</f>
        <v>440.03767152859598</v>
      </c>
      <c r="D644" s="5">
        <f>AV644*EXP('Capital Market Assumptions'!$B$22+'Capital Market Assumptions'!$B$23*'Random Draws'!C643)</f>
        <v>520.02214045400865</v>
      </c>
      <c r="E644" s="5">
        <f>AW644*EXP('Capital Market Assumptions'!$B$22+'Capital Market Assumptions'!$B$23*'Random Draws'!D643)</f>
        <v>529.04921429221406</v>
      </c>
      <c r="F644" s="5">
        <f>AX644*EXP('Capital Market Assumptions'!$B$22+'Capital Market Assumptions'!$B$23*'Random Draws'!E643)</f>
        <v>600.02827472551826</v>
      </c>
      <c r="G644" s="5">
        <f>AY644*EXP('Capital Market Assumptions'!$B$22+'Capital Market Assumptions'!$B$23*'Random Draws'!F643)</f>
        <v>714.89095953407252</v>
      </c>
      <c r="H644" s="5">
        <f>AZ644*EXP('Capital Market Assumptions'!$B$22+'Capital Market Assumptions'!$B$23*'Random Draws'!G643)</f>
        <v>863.82589837973501</v>
      </c>
      <c r="I644" s="5">
        <f>BA644*EXP('Capital Market Assumptions'!$B$22+'Capital Market Assumptions'!$B$23*'Random Draws'!H643)</f>
        <v>1037.4574517932949</v>
      </c>
      <c r="J644" s="5">
        <f>BB644*EXP('Capital Market Assumptions'!$B$22+'Capital Market Assumptions'!$B$23*'Random Draws'!I643)</f>
        <v>830.4936957047272</v>
      </c>
      <c r="K644" s="5">
        <f>BC644*EXP('Capital Market Assumptions'!$B$22+'Capital Market Assumptions'!$B$23*'Random Draws'!J643)</f>
        <v>896.11683695949148</v>
      </c>
      <c r="L644" s="5">
        <f>BD644*EXP('Capital Market Assumptions'!$B$22+'Capital Market Assumptions'!$B$23*'Random Draws'!K643)</f>
        <v>742.17146866504766</v>
      </c>
      <c r="M644" s="5">
        <f>BE644*EXP('Capital Market Assumptions'!$B$22+'Capital Market Assumptions'!$B$23*'Random Draws'!L643)</f>
        <v>873.35955890751609</v>
      </c>
      <c r="N644" s="5">
        <f>BF644*EXP('Capital Market Assumptions'!$B$22+'Capital Market Assumptions'!$B$23*'Random Draws'!M643)</f>
        <v>1028.0743438298464</v>
      </c>
      <c r="O644" s="5">
        <f>BG644*EXP('Capital Market Assumptions'!$B$22+'Capital Market Assumptions'!$B$23*'Random Draws'!N643)</f>
        <v>1213.7747993742805</v>
      </c>
      <c r="P644" s="5">
        <f>BH644*EXP('Capital Market Assumptions'!$B$22+'Capital Market Assumptions'!$B$23*'Random Draws'!O643)</f>
        <v>1327.5311346052652</v>
      </c>
      <c r="Q644" s="5">
        <f>BI644*EXP('Capital Market Assumptions'!$B$22+'Capital Market Assumptions'!$B$23*'Random Draws'!P643)</f>
        <v>1185.9671084230561</v>
      </c>
      <c r="R644" s="5">
        <f>BJ644*EXP('Capital Market Assumptions'!$B$22+'Capital Market Assumptions'!$B$23*'Random Draws'!Q643)</f>
        <v>1601.9621185832084</v>
      </c>
      <c r="S644" s="5">
        <f>BK644*EXP('Capital Market Assumptions'!$B$22+'Capital Market Assumptions'!$B$23*'Random Draws'!R643)</f>
        <v>1512.1897156050284</v>
      </c>
      <c r="T644" s="5">
        <f>BL644*EXP('Capital Market Assumptions'!$B$22+'Capital Market Assumptions'!$B$23*'Random Draws'!S643)</f>
        <v>1678.1496665616114</v>
      </c>
      <c r="U644" s="5">
        <f>BM644*EXP('Capital Market Assumptions'!$B$22+'Capital Market Assumptions'!$B$23*'Random Draws'!T643)</f>
        <v>2018.3591880886399</v>
      </c>
      <c r="V644" s="5">
        <f>BN644*EXP('Capital Market Assumptions'!$B$22+'Capital Market Assumptions'!$B$23*'Random Draws'!U643)</f>
        <v>2072.2883726231298</v>
      </c>
      <c r="X644">
        <f t="shared" si="322"/>
        <v>4.2999999999999261E-2</v>
      </c>
      <c r="Y644">
        <f t="shared" si="323"/>
        <v>1.0600000000000023</v>
      </c>
      <c r="Z644">
        <f t="shared" si="324"/>
        <v>2.0930000000000035</v>
      </c>
      <c r="AA644">
        <f t="shared" si="325"/>
        <v>3.1530000000000058</v>
      </c>
      <c r="AB644">
        <f t="shared" si="326"/>
        <v>4.2659999999999911</v>
      </c>
      <c r="AC644">
        <f t="shared" si="327"/>
        <v>5.3020000000000067</v>
      </c>
      <c r="AD644">
        <f t="shared" si="328"/>
        <v>6.3569999999999993</v>
      </c>
      <c r="AE644">
        <f t="shared" si="329"/>
        <v>7.3900000000000006</v>
      </c>
      <c r="AF644">
        <f t="shared" si="330"/>
        <v>8.3549999999999898</v>
      </c>
      <c r="AG644">
        <f t="shared" si="331"/>
        <v>9.2480000000000047</v>
      </c>
      <c r="AH644">
        <v>9.9540000000000006</v>
      </c>
      <c r="AI644">
        <v>10.536</v>
      </c>
      <c r="AJ644">
        <v>11.061999999999999</v>
      </c>
      <c r="AK644">
        <v>11.587</v>
      </c>
      <c r="AL644">
        <v>12.256</v>
      </c>
      <c r="AM644">
        <v>12.815</v>
      </c>
      <c r="AN644">
        <v>13.287000000000001</v>
      </c>
      <c r="AO644">
        <v>13.785</v>
      </c>
      <c r="AP644">
        <v>14.218999999999999</v>
      </c>
      <c r="AQ644">
        <v>14.718999999999999</v>
      </c>
      <c r="AS644">
        <f t="shared" si="355"/>
        <v>471</v>
      </c>
      <c r="AT644">
        <f t="shared" si="355"/>
        <v>471</v>
      </c>
      <c r="AU644">
        <f t="shared" si="355"/>
        <v>471</v>
      </c>
      <c r="AV644" s="5">
        <f t="shared" si="332"/>
        <v>439.99467152859597</v>
      </c>
      <c r="AW644" s="5">
        <f t="shared" si="333"/>
        <v>518.9621404540087</v>
      </c>
      <c r="AX644" s="5">
        <f t="shared" si="334"/>
        <v>526.9562142922141</v>
      </c>
      <c r="AY644" s="5">
        <f t="shared" si="335"/>
        <v>596.87527472551824</v>
      </c>
      <c r="AZ644" s="5">
        <f t="shared" si="336"/>
        <v>710.62495953407256</v>
      </c>
      <c r="BA644" s="5">
        <f t="shared" si="337"/>
        <v>858.52389837973499</v>
      </c>
      <c r="BB644" s="5">
        <f t="shared" si="338"/>
        <v>1031.100451793295</v>
      </c>
      <c r="BC644" s="5">
        <f t="shared" si="339"/>
        <v>823.10369570472722</v>
      </c>
      <c r="BD644" s="5">
        <f t="shared" si="340"/>
        <v>887.76183695949146</v>
      </c>
      <c r="BE644" s="5">
        <f t="shared" si="341"/>
        <v>732.92346866504761</v>
      </c>
      <c r="BF644" s="5">
        <f t="shared" si="342"/>
        <v>863.40555890751614</v>
      </c>
      <c r="BG644" s="5">
        <f t="shared" si="343"/>
        <v>1017.5383438298464</v>
      </c>
      <c r="BH644" s="5">
        <f t="shared" si="344"/>
        <v>1202.7127993742806</v>
      </c>
      <c r="BI644" s="5">
        <f t="shared" si="345"/>
        <v>1315.9441346052652</v>
      </c>
      <c r="BJ644" s="5">
        <f t="shared" si="346"/>
        <v>1173.711108423056</v>
      </c>
      <c r="BK644" s="5">
        <f t="shared" si="347"/>
        <v>1589.1471185832083</v>
      </c>
      <c r="BL644" s="5">
        <f t="shared" si="348"/>
        <v>1498.9027156050283</v>
      </c>
      <c r="BM644" s="5">
        <f t="shared" si="349"/>
        <v>1664.3646665616113</v>
      </c>
      <c r="BN644" s="5">
        <f t="shared" si="350"/>
        <v>2004.1401880886399</v>
      </c>
      <c r="BO644" s="5">
        <f t="shared" si="351"/>
        <v>2057.5693726231298</v>
      </c>
    </row>
    <row r="645" spans="1:67" x14ac:dyDescent="0.3">
      <c r="A645">
        <f t="shared" si="352"/>
        <v>641</v>
      </c>
      <c r="B645">
        <f t="shared" ref="B645:B708" si="356">initial_value</f>
        <v>471</v>
      </c>
      <c r="C645" s="5">
        <f>AU645*EXP('Capital Market Assumptions'!$B$22+'Capital Market Assumptions'!$B$23*'Random Draws'!B644)</f>
        <v>449.68926959323107</v>
      </c>
      <c r="D645" s="5">
        <f>AV645*EXP('Capital Market Assumptions'!$B$22+'Capital Market Assumptions'!$B$23*'Random Draws'!C644)</f>
        <v>513.66309037326653</v>
      </c>
      <c r="E645" s="5">
        <f>AW645*EXP('Capital Market Assumptions'!$B$22+'Capital Market Assumptions'!$B$23*'Random Draws'!D644)</f>
        <v>535.47117790611651</v>
      </c>
      <c r="F645" s="5">
        <f>AX645*EXP('Capital Market Assumptions'!$B$22+'Capital Market Assumptions'!$B$23*'Random Draws'!E644)</f>
        <v>569.48713624315417</v>
      </c>
      <c r="G645" s="5">
        <f>AY645*EXP('Capital Market Assumptions'!$B$22+'Capital Market Assumptions'!$B$23*'Random Draws'!F644)</f>
        <v>755.84232183400854</v>
      </c>
      <c r="H645" s="5">
        <f>AZ645*EXP('Capital Market Assumptions'!$B$22+'Capital Market Assumptions'!$B$23*'Random Draws'!G644)</f>
        <v>879.9412891853367</v>
      </c>
      <c r="I645" s="5">
        <f>BA645*EXP('Capital Market Assumptions'!$B$22+'Capital Market Assumptions'!$B$23*'Random Draws'!H644)</f>
        <v>1078.2579377460684</v>
      </c>
      <c r="J645" s="5">
        <f>BB645*EXP('Capital Market Assumptions'!$B$22+'Capital Market Assumptions'!$B$23*'Random Draws'!I644)</f>
        <v>1032.5044827866636</v>
      </c>
      <c r="K645" s="5">
        <f>BC645*EXP('Capital Market Assumptions'!$B$22+'Capital Market Assumptions'!$B$23*'Random Draws'!J644)</f>
        <v>928.66832717821489</v>
      </c>
      <c r="L645" s="5">
        <f>BD645*EXP('Capital Market Assumptions'!$B$22+'Capital Market Assumptions'!$B$23*'Random Draws'!K644)</f>
        <v>1113.16027499909</v>
      </c>
      <c r="M645" s="5">
        <f>BE645*EXP('Capital Market Assumptions'!$B$22+'Capital Market Assumptions'!$B$23*'Random Draws'!L644)</f>
        <v>1300.1232888706706</v>
      </c>
      <c r="N645" s="5">
        <f>BF645*EXP('Capital Market Assumptions'!$B$22+'Capital Market Assumptions'!$B$23*'Random Draws'!M644)</f>
        <v>1591.995887074748</v>
      </c>
      <c r="O645" s="5">
        <f>BG645*EXP('Capital Market Assumptions'!$B$22+'Capital Market Assumptions'!$B$23*'Random Draws'!N644)</f>
        <v>1729.495627189812</v>
      </c>
      <c r="P645" s="5">
        <f>BH645*EXP('Capital Market Assumptions'!$B$22+'Capital Market Assumptions'!$B$23*'Random Draws'!O644)</f>
        <v>1686.4368201692128</v>
      </c>
      <c r="Q645" s="5">
        <f>BI645*EXP('Capital Market Assumptions'!$B$22+'Capital Market Assumptions'!$B$23*'Random Draws'!P644)</f>
        <v>1727.1886556579757</v>
      </c>
      <c r="R645" s="5">
        <f>BJ645*EXP('Capital Market Assumptions'!$B$22+'Capital Market Assumptions'!$B$23*'Random Draws'!Q644)</f>
        <v>1850.242232309113</v>
      </c>
      <c r="S645" s="5">
        <f>BK645*EXP('Capital Market Assumptions'!$B$22+'Capital Market Assumptions'!$B$23*'Random Draws'!R644)</f>
        <v>1643.2430053355324</v>
      </c>
      <c r="T645" s="5">
        <f>BL645*EXP('Capital Market Assumptions'!$B$22+'Capital Market Assumptions'!$B$23*'Random Draws'!S644)</f>
        <v>1804.1707636594733</v>
      </c>
      <c r="U645" s="5">
        <f>BM645*EXP('Capital Market Assumptions'!$B$22+'Capital Market Assumptions'!$B$23*'Random Draws'!T644)</f>
        <v>1673.3421636276314</v>
      </c>
      <c r="V645" s="5">
        <f>BN645*EXP('Capital Market Assumptions'!$B$22+'Capital Market Assumptions'!$B$23*'Random Draws'!U644)</f>
        <v>1767.6310197240739</v>
      </c>
      <c r="X645">
        <f t="shared" si="322"/>
        <v>4.2999999999999261E-2</v>
      </c>
      <c r="Y645">
        <f t="shared" si="323"/>
        <v>1.0600000000000023</v>
      </c>
      <c r="Z645">
        <f t="shared" si="324"/>
        <v>2.0930000000000035</v>
      </c>
      <c r="AA645">
        <f t="shared" si="325"/>
        <v>3.1530000000000058</v>
      </c>
      <c r="AB645">
        <f t="shared" si="326"/>
        <v>4.2659999999999911</v>
      </c>
      <c r="AC645">
        <f t="shared" si="327"/>
        <v>5.3020000000000067</v>
      </c>
      <c r="AD645">
        <f t="shared" si="328"/>
        <v>6.3569999999999993</v>
      </c>
      <c r="AE645">
        <f t="shared" si="329"/>
        <v>7.3900000000000006</v>
      </c>
      <c r="AF645">
        <f t="shared" si="330"/>
        <v>8.3549999999999898</v>
      </c>
      <c r="AG645">
        <f t="shared" si="331"/>
        <v>9.2480000000000047</v>
      </c>
      <c r="AH645">
        <v>9.9540000000000006</v>
      </c>
      <c r="AI645">
        <v>10.536</v>
      </c>
      <c r="AJ645">
        <v>11.061999999999999</v>
      </c>
      <c r="AK645">
        <v>11.587</v>
      </c>
      <c r="AL645">
        <v>12.256</v>
      </c>
      <c r="AM645">
        <v>12.815</v>
      </c>
      <c r="AN645">
        <v>13.287000000000001</v>
      </c>
      <c r="AO645">
        <v>13.785</v>
      </c>
      <c r="AP645">
        <v>14.218999999999999</v>
      </c>
      <c r="AQ645">
        <v>14.718999999999999</v>
      </c>
      <c r="AS645">
        <f t="shared" ref="AS645:AU664" si="357">initial_value</f>
        <v>471</v>
      </c>
      <c r="AT645">
        <f t="shared" si="357"/>
        <v>471</v>
      </c>
      <c r="AU645">
        <f t="shared" si="357"/>
        <v>471</v>
      </c>
      <c r="AV645" s="5">
        <f t="shared" si="332"/>
        <v>449.64626959323107</v>
      </c>
      <c r="AW645" s="5">
        <f t="shared" si="333"/>
        <v>512.60309037326647</v>
      </c>
      <c r="AX645" s="5">
        <f t="shared" si="334"/>
        <v>533.37817790611655</v>
      </c>
      <c r="AY645" s="5">
        <f t="shared" si="335"/>
        <v>566.33413624315415</v>
      </c>
      <c r="AZ645" s="5">
        <f t="shared" si="336"/>
        <v>751.57632183400858</v>
      </c>
      <c r="BA645" s="5">
        <f t="shared" si="337"/>
        <v>874.63928918533668</v>
      </c>
      <c r="BB645" s="5">
        <f t="shared" si="338"/>
        <v>1071.9009377460684</v>
      </c>
      <c r="BC645" s="5">
        <f t="shared" si="339"/>
        <v>1025.1144827866635</v>
      </c>
      <c r="BD645" s="5">
        <f t="shared" si="340"/>
        <v>920.31332717821488</v>
      </c>
      <c r="BE645" s="5">
        <f t="shared" si="341"/>
        <v>1103.91227499909</v>
      </c>
      <c r="BF645" s="5">
        <f t="shared" si="342"/>
        <v>1290.1692888706707</v>
      </c>
      <c r="BG645" s="5">
        <f t="shared" si="343"/>
        <v>1581.4598870747479</v>
      </c>
      <c r="BH645" s="5">
        <f t="shared" si="344"/>
        <v>1718.4336271898121</v>
      </c>
      <c r="BI645" s="5">
        <f t="shared" si="345"/>
        <v>1674.8498201692128</v>
      </c>
      <c r="BJ645" s="5">
        <f t="shared" si="346"/>
        <v>1714.9326556579756</v>
      </c>
      <c r="BK645" s="5">
        <f t="shared" si="347"/>
        <v>1837.4272323091129</v>
      </c>
      <c r="BL645" s="5">
        <f t="shared" si="348"/>
        <v>1629.9560053355324</v>
      </c>
      <c r="BM645" s="5">
        <f t="shared" si="349"/>
        <v>1790.3857636594732</v>
      </c>
      <c r="BN645" s="5">
        <f t="shared" si="350"/>
        <v>1659.1231636276314</v>
      </c>
      <c r="BO645" s="5">
        <f t="shared" si="351"/>
        <v>1752.9120197240738</v>
      </c>
    </row>
    <row r="646" spans="1:67" x14ac:dyDescent="0.3">
      <c r="A646">
        <f t="shared" si="352"/>
        <v>642</v>
      </c>
      <c r="B646">
        <f t="shared" si="356"/>
        <v>471</v>
      </c>
      <c r="C646" s="5">
        <f>AU646*EXP('Capital Market Assumptions'!$B$22+'Capital Market Assumptions'!$B$23*'Random Draws'!B645)</f>
        <v>440.23702056994205</v>
      </c>
      <c r="D646" s="5">
        <f>AV646*EXP('Capital Market Assumptions'!$B$22+'Capital Market Assumptions'!$B$23*'Random Draws'!C645)</f>
        <v>471.91911759986141</v>
      </c>
      <c r="E646" s="5">
        <f>AW646*EXP('Capital Market Assumptions'!$B$22+'Capital Market Assumptions'!$B$23*'Random Draws'!D645)</f>
        <v>489.85976481605417</v>
      </c>
      <c r="F646" s="5">
        <f>AX646*EXP('Capital Market Assumptions'!$B$22+'Capital Market Assumptions'!$B$23*'Random Draws'!E645)</f>
        <v>437.02965886171683</v>
      </c>
      <c r="G646" s="5">
        <f>AY646*EXP('Capital Market Assumptions'!$B$22+'Capital Market Assumptions'!$B$23*'Random Draws'!F645)</f>
        <v>393.00008049444483</v>
      </c>
      <c r="H646" s="5">
        <f>AZ646*EXP('Capital Market Assumptions'!$B$22+'Capital Market Assumptions'!$B$23*'Random Draws'!G645)</f>
        <v>426.49722563058833</v>
      </c>
      <c r="I646" s="5">
        <f>BA646*EXP('Capital Market Assumptions'!$B$22+'Capital Market Assumptions'!$B$23*'Random Draws'!H645)</f>
        <v>436.45270298616691</v>
      </c>
      <c r="J646" s="5">
        <f>BB646*EXP('Capital Market Assumptions'!$B$22+'Capital Market Assumptions'!$B$23*'Random Draws'!I645)</f>
        <v>512.12983558490021</v>
      </c>
      <c r="K646" s="5">
        <f>BC646*EXP('Capital Market Assumptions'!$B$22+'Capital Market Assumptions'!$B$23*'Random Draws'!J645)</f>
        <v>511.68093764067947</v>
      </c>
      <c r="L646" s="5">
        <f>BD646*EXP('Capital Market Assumptions'!$B$22+'Capital Market Assumptions'!$B$23*'Random Draws'!K645)</f>
        <v>528.54165000860689</v>
      </c>
      <c r="M646" s="5">
        <f>BE646*EXP('Capital Market Assumptions'!$B$22+'Capital Market Assumptions'!$B$23*'Random Draws'!L645)</f>
        <v>633.47645301104433</v>
      </c>
      <c r="N646" s="5">
        <f>BF646*EXP('Capital Market Assumptions'!$B$22+'Capital Market Assumptions'!$B$23*'Random Draws'!M645)</f>
        <v>754.32908279697369</v>
      </c>
      <c r="O646" s="5">
        <f>BG646*EXP('Capital Market Assumptions'!$B$22+'Capital Market Assumptions'!$B$23*'Random Draws'!N645)</f>
        <v>905.95776454356633</v>
      </c>
      <c r="P646" s="5">
        <f>BH646*EXP('Capital Market Assumptions'!$B$22+'Capital Market Assumptions'!$B$23*'Random Draws'!O645)</f>
        <v>1004.6902902803773</v>
      </c>
      <c r="Q646" s="5">
        <f>BI646*EXP('Capital Market Assumptions'!$B$22+'Capital Market Assumptions'!$B$23*'Random Draws'!P645)</f>
        <v>950.18341618963461</v>
      </c>
      <c r="R646" s="5">
        <f>BJ646*EXP('Capital Market Assumptions'!$B$22+'Capital Market Assumptions'!$B$23*'Random Draws'!Q645)</f>
        <v>1270.903094838427</v>
      </c>
      <c r="S646" s="5">
        <f>BK646*EXP('Capital Market Assumptions'!$B$22+'Capital Market Assumptions'!$B$23*'Random Draws'!R645)</f>
        <v>1313.981521401405</v>
      </c>
      <c r="T646" s="5">
        <f>BL646*EXP('Capital Market Assumptions'!$B$22+'Capital Market Assumptions'!$B$23*'Random Draws'!S645)</f>
        <v>1249.1823738466371</v>
      </c>
      <c r="U646" s="5">
        <f>BM646*EXP('Capital Market Assumptions'!$B$22+'Capital Market Assumptions'!$B$23*'Random Draws'!T645)</f>
        <v>1417.120646559983</v>
      </c>
      <c r="V646" s="5">
        <f>BN646*EXP('Capital Market Assumptions'!$B$22+'Capital Market Assumptions'!$B$23*'Random Draws'!U645)</f>
        <v>1539.8788089746713</v>
      </c>
      <c r="X646">
        <f t="shared" ref="X646:X709" si="358">58.007-57.964</f>
        <v>4.2999999999999261E-2</v>
      </c>
      <c r="Y646">
        <f t="shared" ref="Y646:Y709" si="359">61.188-60.128</f>
        <v>1.0600000000000023</v>
      </c>
      <c r="Z646">
        <f t="shared" ref="Z646:Z709" si="360">64.551-62.458</f>
        <v>2.0930000000000035</v>
      </c>
      <c r="AA646">
        <f t="shared" ref="AA646:AA709" si="361">68.052-64.899</f>
        <v>3.1530000000000058</v>
      </c>
      <c r="AB646">
        <f t="shared" ref="AB646:AB709" si="362">71.648-67.382</f>
        <v>4.2659999999999911</v>
      </c>
      <c r="AC646">
        <f t="shared" ref="AC646:AC709" si="363">75.305-70.003</f>
        <v>5.3020000000000067</v>
      </c>
      <c r="AD646">
        <f t="shared" ref="AD646:AD709" si="364">79.039-72.682</f>
        <v>6.3569999999999993</v>
      </c>
      <c r="AE646">
        <f t="shared" ref="AE646:AE709" si="365">82.867-75.477</f>
        <v>7.3900000000000006</v>
      </c>
      <c r="AF646">
        <f t="shared" ref="AF646:AF709" si="366">86.752-78.397</f>
        <v>8.3549999999999898</v>
      </c>
      <c r="AG646">
        <f t="shared" ref="AG646:AG709" si="367">90.667-81.419</f>
        <v>9.2480000000000047</v>
      </c>
      <c r="AH646">
        <v>9.9540000000000006</v>
      </c>
      <c r="AI646">
        <v>10.536</v>
      </c>
      <c r="AJ646">
        <v>11.061999999999999</v>
      </c>
      <c r="AK646">
        <v>11.587</v>
      </c>
      <c r="AL646">
        <v>12.256</v>
      </c>
      <c r="AM646">
        <v>12.815</v>
      </c>
      <c r="AN646">
        <v>13.287000000000001</v>
      </c>
      <c r="AO646">
        <v>13.785</v>
      </c>
      <c r="AP646">
        <v>14.218999999999999</v>
      </c>
      <c r="AQ646">
        <v>14.718999999999999</v>
      </c>
      <c r="AS646">
        <f t="shared" si="357"/>
        <v>471</v>
      </c>
      <c r="AT646">
        <f t="shared" si="357"/>
        <v>471</v>
      </c>
      <c r="AU646">
        <f t="shared" si="357"/>
        <v>471</v>
      </c>
      <c r="AV646" s="5">
        <f t="shared" ref="AV646:AV709" si="368">MAX(C646-X646,0)</f>
        <v>440.19402056994204</v>
      </c>
      <c r="AW646" s="5">
        <f t="shared" ref="AW646:AW709" si="369">MAX(D646-Y646,0)</f>
        <v>470.85911759986141</v>
      </c>
      <c r="AX646" s="5">
        <f t="shared" ref="AX646:AX709" si="370">MAX(E646-Z646,0)</f>
        <v>487.76676481605415</v>
      </c>
      <c r="AY646" s="5">
        <f t="shared" ref="AY646:AY709" si="371">MAX(F646-AA646,0)</f>
        <v>433.87665886171681</v>
      </c>
      <c r="AZ646" s="5">
        <f t="shared" ref="AZ646:AZ709" si="372">MAX(G646-AB646,0)</f>
        <v>388.73408049444481</v>
      </c>
      <c r="BA646" s="5">
        <f t="shared" ref="BA646:BA709" si="373">MAX(H646-AC646,0)</f>
        <v>421.19522563058831</v>
      </c>
      <c r="BB646" s="5">
        <f t="shared" ref="BB646:BB709" si="374">MAX(I646-AD646,0)</f>
        <v>430.09570298616688</v>
      </c>
      <c r="BC646" s="5">
        <f t="shared" ref="BC646:BC709" si="375">MAX(J646-AE646,0)</f>
        <v>504.73983558490022</v>
      </c>
      <c r="BD646" s="5">
        <f t="shared" ref="BD646:BD709" si="376">MAX(K646-AF646,0)</f>
        <v>503.32593764067951</v>
      </c>
      <c r="BE646" s="5">
        <f t="shared" ref="BE646:BE709" si="377">MAX(L646-AG646,0)</f>
        <v>519.29365000860685</v>
      </c>
      <c r="BF646" s="5">
        <f t="shared" ref="BF646:BF709" si="378">MAX(M646-AH646,0)</f>
        <v>623.52245301104438</v>
      </c>
      <c r="BG646" s="5">
        <f t="shared" ref="BG646:BG709" si="379">MAX(N646-AI646,0)</f>
        <v>743.79308279697375</v>
      </c>
      <c r="BH646" s="5">
        <f t="shared" ref="BH646:BH709" si="380">MAX(O646-AJ646,0)</f>
        <v>894.89576454356632</v>
      </c>
      <c r="BI646" s="5">
        <f t="shared" ref="BI646:BI709" si="381">MAX(P646-AK646,0)</f>
        <v>993.10329028037734</v>
      </c>
      <c r="BJ646" s="5">
        <f t="shared" ref="BJ646:BJ709" si="382">MAX(Q646-AL646,0)</f>
        <v>937.92741618963464</v>
      </c>
      <c r="BK646" s="5">
        <f t="shared" ref="BK646:BK709" si="383">MAX(R646-AM646,0)</f>
        <v>1258.088094838427</v>
      </c>
      <c r="BL646" s="5">
        <f t="shared" ref="BL646:BL709" si="384">MAX(S646-AN646,0)</f>
        <v>1300.6945214014049</v>
      </c>
      <c r="BM646" s="5">
        <f t="shared" ref="BM646:BM709" si="385">MAX(T646-AO646,0)</f>
        <v>1235.397373846637</v>
      </c>
      <c r="BN646" s="5">
        <f t="shared" ref="BN646:BN709" si="386">MAX(U646-AP646,0)</f>
        <v>1402.901646559983</v>
      </c>
      <c r="BO646" s="5">
        <f t="shared" ref="BO646:BO709" si="387">MAX(V646-AQ646,0)</f>
        <v>1525.1598089746713</v>
      </c>
    </row>
    <row r="647" spans="1:67" x14ac:dyDescent="0.3">
      <c r="A647">
        <f t="shared" ref="A647:A710" si="388">1+A646</f>
        <v>643</v>
      </c>
      <c r="B647">
        <f t="shared" si="356"/>
        <v>471</v>
      </c>
      <c r="C647" s="5">
        <f>AU647*EXP('Capital Market Assumptions'!$B$22+'Capital Market Assumptions'!$B$23*'Random Draws'!B646)</f>
        <v>412.82045048509985</v>
      </c>
      <c r="D647" s="5">
        <f>AV647*EXP('Capital Market Assumptions'!$B$22+'Capital Market Assumptions'!$B$23*'Random Draws'!C646)</f>
        <v>489.81662045082453</v>
      </c>
      <c r="E647" s="5">
        <f>AW647*EXP('Capital Market Assumptions'!$B$22+'Capital Market Assumptions'!$B$23*'Random Draws'!D646)</f>
        <v>477.70490523323525</v>
      </c>
      <c r="F647" s="5">
        <f>AX647*EXP('Capital Market Assumptions'!$B$22+'Capital Market Assumptions'!$B$23*'Random Draws'!E646)</f>
        <v>466.64273942256392</v>
      </c>
      <c r="G647" s="5">
        <f>AY647*EXP('Capital Market Assumptions'!$B$22+'Capital Market Assumptions'!$B$23*'Random Draws'!F646)</f>
        <v>420.19358115248042</v>
      </c>
      <c r="H647" s="5">
        <f>AZ647*EXP('Capital Market Assumptions'!$B$22+'Capital Market Assumptions'!$B$23*'Random Draws'!G646)</f>
        <v>662.32797128875734</v>
      </c>
      <c r="I647" s="5">
        <f>BA647*EXP('Capital Market Assumptions'!$B$22+'Capital Market Assumptions'!$B$23*'Random Draws'!H646)</f>
        <v>779.02282792471124</v>
      </c>
      <c r="J647" s="5">
        <f>BB647*EXP('Capital Market Assumptions'!$B$22+'Capital Market Assumptions'!$B$23*'Random Draws'!I646)</f>
        <v>815.22487793472158</v>
      </c>
      <c r="K647" s="5">
        <f>BC647*EXP('Capital Market Assumptions'!$B$22+'Capital Market Assumptions'!$B$23*'Random Draws'!J646)</f>
        <v>787.21165421582793</v>
      </c>
      <c r="L647" s="5">
        <f>BD647*EXP('Capital Market Assumptions'!$B$22+'Capital Market Assumptions'!$B$23*'Random Draws'!K646)</f>
        <v>769.06215652639025</v>
      </c>
      <c r="M647" s="5">
        <f>BE647*EXP('Capital Market Assumptions'!$B$22+'Capital Market Assumptions'!$B$23*'Random Draws'!L646)</f>
        <v>857.20421625887218</v>
      </c>
      <c r="N647" s="5">
        <f>BF647*EXP('Capital Market Assumptions'!$B$22+'Capital Market Assumptions'!$B$23*'Random Draws'!M646)</f>
        <v>799.55026160439843</v>
      </c>
      <c r="O647" s="5">
        <f>BG647*EXP('Capital Market Assumptions'!$B$22+'Capital Market Assumptions'!$B$23*'Random Draws'!N646)</f>
        <v>769.27380622653482</v>
      </c>
      <c r="P647" s="5">
        <f>BH647*EXP('Capital Market Assumptions'!$B$22+'Capital Market Assumptions'!$B$23*'Random Draws'!O646)</f>
        <v>787.84978518690707</v>
      </c>
      <c r="Q647" s="5">
        <f>BI647*EXP('Capital Market Assumptions'!$B$22+'Capital Market Assumptions'!$B$23*'Random Draws'!P646)</f>
        <v>764.29613167066032</v>
      </c>
      <c r="R647" s="5">
        <f>BJ647*EXP('Capital Market Assumptions'!$B$22+'Capital Market Assumptions'!$B$23*'Random Draws'!Q646)</f>
        <v>748.47796101561107</v>
      </c>
      <c r="S647" s="5">
        <f>BK647*EXP('Capital Market Assumptions'!$B$22+'Capital Market Assumptions'!$B$23*'Random Draws'!R646)</f>
        <v>789.67171679093678</v>
      </c>
      <c r="T647" s="5">
        <f>BL647*EXP('Capital Market Assumptions'!$B$22+'Capital Market Assumptions'!$B$23*'Random Draws'!S646)</f>
        <v>879.08505969397618</v>
      </c>
      <c r="U647" s="5">
        <f>BM647*EXP('Capital Market Assumptions'!$B$22+'Capital Market Assumptions'!$B$23*'Random Draws'!T646)</f>
        <v>896.01181246710792</v>
      </c>
      <c r="V647" s="5">
        <f>BN647*EXP('Capital Market Assumptions'!$B$22+'Capital Market Assumptions'!$B$23*'Random Draws'!U646)</f>
        <v>1090.4952331255063</v>
      </c>
      <c r="X647">
        <f t="shared" si="358"/>
        <v>4.2999999999999261E-2</v>
      </c>
      <c r="Y647">
        <f t="shared" si="359"/>
        <v>1.0600000000000023</v>
      </c>
      <c r="Z647">
        <f t="shared" si="360"/>
        <v>2.0930000000000035</v>
      </c>
      <c r="AA647">
        <f t="shared" si="361"/>
        <v>3.1530000000000058</v>
      </c>
      <c r="AB647">
        <f t="shared" si="362"/>
        <v>4.2659999999999911</v>
      </c>
      <c r="AC647">
        <f t="shared" si="363"/>
        <v>5.3020000000000067</v>
      </c>
      <c r="AD647">
        <f t="shared" si="364"/>
        <v>6.3569999999999993</v>
      </c>
      <c r="AE647">
        <f t="shared" si="365"/>
        <v>7.3900000000000006</v>
      </c>
      <c r="AF647">
        <f t="shared" si="366"/>
        <v>8.3549999999999898</v>
      </c>
      <c r="AG647">
        <f t="shared" si="367"/>
        <v>9.2480000000000047</v>
      </c>
      <c r="AH647">
        <v>9.9540000000000006</v>
      </c>
      <c r="AI647">
        <v>10.536</v>
      </c>
      <c r="AJ647">
        <v>11.061999999999999</v>
      </c>
      <c r="AK647">
        <v>11.587</v>
      </c>
      <c r="AL647">
        <v>12.256</v>
      </c>
      <c r="AM647">
        <v>12.815</v>
      </c>
      <c r="AN647">
        <v>13.287000000000001</v>
      </c>
      <c r="AO647">
        <v>13.785</v>
      </c>
      <c r="AP647">
        <v>14.218999999999999</v>
      </c>
      <c r="AQ647">
        <v>14.718999999999999</v>
      </c>
      <c r="AS647">
        <f t="shared" si="357"/>
        <v>471</v>
      </c>
      <c r="AT647">
        <f t="shared" si="357"/>
        <v>471</v>
      </c>
      <c r="AU647">
        <f t="shared" si="357"/>
        <v>471</v>
      </c>
      <c r="AV647" s="5">
        <f t="shared" si="368"/>
        <v>412.77745048509985</v>
      </c>
      <c r="AW647" s="5">
        <f t="shared" si="369"/>
        <v>488.75662045082453</v>
      </c>
      <c r="AX647" s="5">
        <f t="shared" si="370"/>
        <v>475.61190523323523</v>
      </c>
      <c r="AY647" s="5">
        <f t="shared" si="371"/>
        <v>463.4897394225639</v>
      </c>
      <c r="AZ647" s="5">
        <f t="shared" si="372"/>
        <v>415.92758115248046</v>
      </c>
      <c r="BA647" s="5">
        <f t="shared" si="373"/>
        <v>657.02597128875732</v>
      </c>
      <c r="BB647" s="5">
        <f t="shared" si="374"/>
        <v>772.66582792471127</v>
      </c>
      <c r="BC647" s="5">
        <f t="shared" si="375"/>
        <v>807.83487793472159</v>
      </c>
      <c r="BD647" s="5">
        <f t="shared" si="376"/>
        <v>778.85665421582792</v>
      </c>
      <c r="BE647" s="5">
        <f t="shared" si="377"/>
        <v>759.81415652639021</v>
      </c>
      <c r="BF647" s="5">
        <f t="shared" si="378"/>
        <v>847.25021625887223</v>
      </c>
      <c r="BG647" s="5">
        <f t="shared" si="379"/>
        <v>789.01426160439848</v>
      </c>
      <c r="BH647" s="5">
        <f t="shared" si="380"/>
        <v>758.2118062265348</v>
      </c>
      <c r="BI647" s="5">
        <f t="shared" si="381"/>
        <v>776.26278518690708</v>
      </c>
      <c r="BJ647" s="5">
        <f t="shared" si="382"/>
        <v>752.04013167066034</v>
      </c>
      <c r="BK647" s="5">
        <f t="shared" si="383"/>
        <v>735.66296101561102</v>
      </c>
      <c r="BL647" s="5">
        <f t="shared" si="384"/>
        <v>776.38471679093675</v>
      </c>
      <c r="BM647" s="5">
        <f t="shared" si="385"/>
        <v>865.30005969397621</v>
      </c>
      <c r="BN647" s="5">
        <f t="shared" si="386"/>
        <v>881.79281246710786</v>
      </c>
      <c r="BO647" s="5">
        <f t="shared" si="387"/>
        <v>1075.7762331255062</v>
      </c>
    </row>
    <row r="648" spans="1:67" x14ac:dyDescent="0.3">
      <c r="A648">
        <f t="shared" si="388"/>
        <v>644</v>
      </c>
      <c r="B648">
        <f t="shared" si="356"/>
        <v>471</v>
      </c>
      <c r="C648" s="5">
        <f>AU648*EXP('Capital Market Assumptions'!$B$22+'Capital Market Assumptions'!$B$23*'Random Draws'!B647)</f>
        <v>521.86473183997407</v>
      </c>
      <c r="D648" s="5">
        <f>AV648*EXP('Capital Market Assumptions'!$B$22+'Capital Market Assumptions'!$B$23*'Random Draws'!C647)</f>
        <v>524.82028894968687</v>
      </c>
      <c r="E648" s="5">
        <f>AW648*EXP('Capital Market Assumptions'!$B$22+'Capital Market Assumptions'!$B$23*'Random Draws'!D647)</f>
        <v>559.08000806587097</v>
      </c>
      <c r="F648" s="5">
        <f>AX648*EXP('Capital Market Assumptions'!$B$22+'Capital Market Assumptions'!$B$23*'Random Draws'!E647)</f>
        <v>489.12776056611636</v>
      </c>
      <c r="G648" s="5">
        <f>AY648*EXP('Capital Market Assumptions'!$B$22+'Capital Market Assumptions'!$B$23*'Random Draws'!F647)</f>
        <v>447.49711321353152</v>
      </c>
      <c r="H648" s="5">
        <f>AZ648*EXP('Capital Market Assumptions'!$B$22+'Capital Market Assumptions'!$B$23*'Random Draws'!G647)</f>
        <v>500.81856236936619</v>
      </c>
      <c r="I648" s="5">
        <f>BA648*EXP('Capital Market Assumptions'!$B$22+'Capital Market Assumptions'!$B$23*'Random Draws'!H647)</f>
        <v>660.57999737769444</v>
      </c>
      <c r="J648" s="5">
        <f>BB648*EXP('Capital Market Assumptions'!$B$22+'Capital Market Assumptions'!$B$23*'Random Draws'!I647)</f>
        <v>597.93131799512309</v>
      </c>
      <c r="K648" s="5">
        <f>BC648*EXP('Capital Market Assumptions'!$B$22+'Capital Market Assumptions'!$B$23*'Random Draws'!J647)</f>
        <v>734.05095604592566</v>
      </c>
      <c r="L648" s="5">
        <f>BD648*EXP('Capital Market Assumptions'!$B$22+'Capital Market Assumptions'!$B$23*'Random Draws'!K647)</f>
        <v>789.39988906739472</v>
      </c>
      <c r="M648" s="5">
        <f>BE648*EXP('Capital Market Assumptions'!$B$22+'Capital Market Assumptions'!$B$23*'Random Draws'!L647)</f>
        <v>817.21422594261026</v>
      </c>
      <c r="N648" s="5">
        <f>BF648*EXP('Capital Market Assumptions'!$B$22+'Capital Market Assumptions'!$B$23*'Random Draws'!M647)</f>
        <v>742.14624572329262</v>
      </c>
      <c r="O648" s="5">
        <f>BG648*EXP('Capital Market Assumptions'!$B$22+'Capital Market Assumptions'!$B$23*'Random Draws'!N647)</f>
        <v>694.19955237933584</v>
      </c>
      <c r="P648" s="5">
        <f>BH648*EXP('Capital Market Assumptions'!$B$22+'Capital Market Assumptions'!$B$23*'Random Draws'!O647)</f>
        <v>788.65875980897135</v>
      </c>
      <c r="Q648" s="5">
        <f>BI648*EXP('Capital Market Assumptions'!$B$22+'Capital Market Assumptions'!$B$23*'Random Draws'!P647)</f>
        <v>808.68062161144815</v>
      </c>
      <c r="R648" s="5">
        <f>BJ648*EXP('Capital Market Assumptions'!$B$22+'Capital Market Assumptions'!$B$23*'Random Draws'!Q647)</f>
        <v>768.96266433308426</v>
      </c>
      <c r="S648" s="5">
        <f>BK648*EXP('Capital Market Assumptions'!$B$22+'Capital Market Assumptions'!$B$23*'Random Draws'!R647)</f>
        <v>765.45725376292114</v>
      </c>
      <c r="T648" s="5">
        <f>BL648*EXP('Capital Market Assumptions'!$B$22+'Capital Market Assumptions'!$B$23*'Random Draws'!S647)</f>
        <v>694.15086675610689</v>
      </c>
      <c r="U648" s="5">
        <f>BM648*EXP('Capital Market Assumptions'!$B$22+'Capital Market Assumptions'!$B$23*'Random Draws'!T647)</f>
        <v>696.36291021876332</v>
      </c>
      <c r="V648" s="5">
        <f>BN648*EXP('Capital Market Assumptions'!$B$22+'Capital Market Assumptions'!$B$23*'Random Draws'!U647)</f>
        <v>668.12568609906839</v>
      </c>
      <c r="X648">
        <f t="shared" si="358"/>
        <v>4.2999999999999261E-2</v>
      </c>
      <c r="Y648">
        <f t="shared" si="359"/>
        <v>1.0600000000000023</v>
      </c>
      <c r="Z648">
        <f t="shared" si="360"/>
        <v>2.0930000000000035</v>
      </c>
      <c r="AA648">
        <f t="shared" si="361"/>
        <v>3.1530000000000058</v>
      </c>
      <c r="AB648">
        <f t="shared" si="362"/>
        <v>4.2659999999999911</v>
      </c>
      <c r="AC648">
        <f t="shared" si="363"/>
        <v>5.3020000000000067</v>
      </c>
      <c r="AD648">
        <f t="shared" si="364"/>
        <v>6.3569999999999993</v>
      </c>
      <c r="AE648">
        <f t="shared" si="365"/>
        <v>7.3900000000000006</v>
      </c>
      <c r="AF648">
        <f t="shared" si="366"/>
        <v>8.3549999999999898</v>
      </c>
      <c r="AG648">
        <f t="shared" si="367"/>
        <v>9.2480000000000047</v>
      </c>
      <c r="AH648">
        <v>9.9540000000000006</v>
      </c>
      <c r="AI648">
        <v>10.536</v>
      </c>
      <c r="AJ648">
        <v>11.061999999999999</v>
      </c>
      <c r="AK648">
        <v>11.587</v>
      </c>
      <c r="AL648">
        <v>12.256</v>
      </c>
      <c r="AM648">
        <v>12.815</v>
      </c>
      <c r="AN648">
        <v>13.287000000000001</v>
      </c>
      <c r="AO648">
        <v>13.785</v>
      </c>
      <c r="AP648">
        <v>14.218999999999999</v>
      </c>
      <c r="AQ648">
        <v>14.718999999999999</v>
      </c>
      <c r="AS648">
        <f t="shared" si="357"/>
        <v>471</v>
      </c>
      <c r="AT648">
        <f t="shared" si="357"/>
        <v>471</v>
      </c>
      <c r="AU648">
        <f t="shared" si="357"/>
        <v>471</v>
      </c>
      <c r="AV648" s="5">
        <f t="shared" si="368"/>
        <v>521.82173183997406</v>
      </c>
      <c r="AW648" s="5">
        <f t="shared" si="369"/>
        <v>523.76028894968681</v>
      </c>
      <c r="AX648" s="5">
        <f t="shared" si="370"/>
        <v>556.98700806587101</v>
      </c>
      <c r="AY648" s="5">
        <f t="shared" si="371"/>
        <v>485.97476056611634</v>
      </c>
      <c r="AZ648" s="5">
        <f t="shared" si="372"/>
        <v>443.23111321353156</v>
      </c>
      <c r="BA648" s="5">
        <f t="shared" si="373"/>
        <v>495.51656236936617</v>
      </c>
      <c r="BB648" s="5">
        <f t="shared" si="374"/>
        <v>654.22299737769447</v>
      </c>
      <c r="BC648" s="5">
        <f t="shared" si="375"/>
        <v>590.54131799512311</v>
      </c>
      <c r="BD648" s="5">
        <f t="shared" si="376"/>
        <v>725.69595604592564</v>
      </c>
      <c r="BE648" s="5">
        <f t="shared" si="377"/>
        <v>780.15188906739468</v>
      </c>
      <c r="BF648" s="5">
        <f t="shared" si="378"/>
        <v>807.2602259426103</v>
      </c>
      <c r="BG648" s="5">
        <f t="shared" si="379"/>
        <v>731.61024572329268</v>
      </c>
      <c r="BH648" s="5">
        <f t="shared" si="380"/>
        <v>683.13755237933583</v>
      </c>
      <c r="BI648" s="5">
        <f t="shared" si="381"/>
        <v>777.07175980897136</v>
      </c>
      <c r="BJ648" s="5">
        <f t="shared" si="382"/>
        <v>796.42462161144817</v>
      </c>
      <c r="BK648" s="5">
        <f t="shared" si="383"/>
        <v>756.14766433308421</v>
      </c>
      <c r="BL648" s="5">
        <f t="shared" si="384"/>
        <v>752.17025376292111</v>
      </c>
      <c r="BM648" s="5">
        <f t="shared" si="385"/>
        <v>680.36586675610693</v>
      </c>
      <c r="BN648" s="5">
        <f t="shared" si="386"/>
        <v>682.14391021876327</v>
      </c>
      <c r="BO648" s="5">
        <f t="shared" si="387"/>
        <v>653.40668609906834</v>
      </c>
    </row>
    <row r="649" spans="1:67" x14ac:dyDescent="0.3">
      <c r="A649">
        <f t="shared" si="388"/>
        <v>645</v>
      </c>
      <c r="B649">
        <f t="shared" si="356"/>
        <v>471</v>
      </c>
      <c r="C649" s="5">
        <f>AU649*EXP('Capital Market Assumptions'!$B$22+'Capital Market Assumptions'!$B$23*'Random Draws'!B648)</f>
        <v>419.17561563323346</v>
      </c>
      <c r="D649" s="5">
        <f>AV649*EXP('Capital Market Assumptions'!$B$22+'Capital Market Assumptions'!$B$23*'Random Draws'!C648)</f>
        <v>539.25998387292543</v>
      </c>
      <c r="E649" s="5">
        <f>AW649*EXP('Capital Market Assumptions'!$B$22+'Capital Market Assumptions'!$B$23*'Random Draws'!D648)</f>
        <v>618.14770433573051</v>
      </c>
      <c r="F649" s="5">
        <f>AX649*EXP('Capital Market Assumptions'!$B$22+'Capital Market Assumptions'!$B$23*'Random Draws'!E648)</f>
        <v>836.75940941136514</v>
      </c>
      <c r="G649" s="5">
        <f>AY649*EXP('Capital Market Assumptions'!$B$22+'Capital Market Assumptions'!$B$23*'Random Draws'!F648)</f>
        <v>836.65805838638278</v>
      </c>
      <c r="H649" s="5">
        <f>AZ649*EXP('Capital Market Assumptions'!$B$22+'Capital Market Assumptions'!$B$23*'Random Draws'!G648)</f>
        <v>931.65143766759491</v>
      </c>
      <c r="I649" s="5">
        <f>BA649*EXP('Capital Market Assumptions'!$B$22+'Capital Market Assumptions'!$B$23*'Random Draws'!H648)</f>
        <v>701.63925510062165</v>
      </c>
      <c r="J649" s="5">
        <f>BB649*EXP('Capital Market Assumptions'!$B$22+'Capital Market Assumptions'!$B$23*'Random Draws'!I648)</f>
        <v>677.69378161437896</v>
      </c>
      <c r="K649" s="5">
        <f>BC649*EXP('Capital Market Assumptions'!$B$22+'Capital Market Assumptions'!$B$23*'Random Draws'!J648)</f>
        <v>714.74420258351938</v>
      </c>
      <c r="L649" s="5">
        <f>BD649*EXP('Capital Market Assumptions'!$B$22+'Capital Market Assumptions'!$B$23*'Random Draws'!K648)</f>
        <v>772.87337529060403</v>
      </c>
      <c r="M649" s="5">
        <f>BE649*EXP('Capital Market Assumptions'!$B$22+'Capital Market Assumptions'!$B$23*'Random Draws'!L648)</f>
        <v>874.95316730444449</v>
      </c>
      <c r="N649" s="5">
        <f>BF649*EXP('Capital Market Assumptions'!$B$22+'Capital Market Assumptions'!$B$23*'Random Draws'!M648)</f>
        <v>753.54065199729314</v>
      </c>
      <c r="O649" s="5">
        <f>BG649*EXP('Capital Market Assumptions'!$B$22+'Capital Market Assumptions'!$B$23*'Random Draws'!N648)</f>
        <v>802.4864984583711</v>
      </c>
      <c r="P649" s="5">
        <f>BH649*EXP('Capital Market Assumptions'!$B$22+'Capital Market Assumptions'!$B$23*'Random Draws'!O648)</f>
        <v>895.57323382713457</v>
      </c>
      <c r="Q649" s="5">
        <f>BI649*EXP('Capital Market Assumptions'!$B$22+'Capital Market Assumptions'!$B$23*'Random Draws'!P648)</f>
        <v>769.00689839609936</v>
      </c>
      <c r="R649" s="5">
        <f>BJ649*EXP('Capital Market Assumptions'!$B$22+'Capital Market Assumptions'!$B$23*'Random Draws'!Q648)</f>
        <v>809.66706571006887</v>
      </c>
      <c r="S649" s="5">
        <f>BK649*EXP('Capital Market Assumptions'!$B$22+'Capital Market Assumptions'!$B$23*'Random Draws'!R648)</f>
        <v>870.16581716960798</v>
      </c>
      <c r="T649" s="5">
        <f>BL649*EXP('Capital Market Assumptions'!$B$22+'Capital Market Assumptions'!$B$23*'Random Draws'!S648)</f>
        <v>909.50136563220542</v>
      </c>
      <c r="U649" s="5">
        <f>BM649*EXP('Capital Market Assumptions'!$B$22+'Capital Market Assumptions'!$B$23*'Random Draws'!T648)</f>
        <v>857.94021856909876</v>
      </c>
      <c r="V649" s="5">
        <f>BN649*EXP('Capital Market Assumptions'!$B$22+'Capital Market Assumptions'!$B$23*'Random Draws'!U648)</f>
        <v>767.6073274847306</v>
      </c>
      <c r="X649">
        <f t="shared" si="358"/>
        <v>4.2999999999999261E-2</v>
      </c>
      <c r="Y649">
        <f t="shared" si="359"/>
        <v>1.0600000000000023</v>
      </c>
      <c r="Z649">
        <f t="shared" si="360"/>
        <v>2.0930000000000035</v>
      </c>
      <c r="AA649">
        <f t="shared" si="361"/>
        <v>3.1530000000000058</v>
      </c>
      <c r="AB649">
        <f t="shared" si="362"/>
        <v>4.2659999999999911</v>
      </c>
      <c r="AC649">
        <f t="shared" si="363"/>
        <v>5.3020000000000067</v>
      </c>
      <c r="AD649">
        <f t="shared" si="364"/>
        <v>6.3569999999999993</v>
      </c>
      <c r="AE649">
        <f t="shared" si="365"/>
        <v>7.3900000000000006</v>
      </c>
      <c r="AF649">
        <f t="shared" si="366"/>
        <v>8.3549999999999898</v>
      </c>
      <c r="AG649">
        <f t="shared" si="367"/>
        <v>9.2480000000000047</v>
      </c>
      <c r="AH649">
        <v>9.9540000000000006</v>
      </c>
      <c r="AI649">
        <v>10.536</v>
      </c>
      <c r="AJ649">
        <v>11.061999999999999</v>
      </c>
      <c r="AK649">
        <v>11.587</v>
      </c>
      <c r="AL649">
        <v>12.256</v>
      </c>
      <c r="AM649">
        <v>12.815</v>
      </c>
      <c r="AN649">
        <v>13.287000000000001</v>
      </c>
      <c r="AO649">
        <v>13.785</v>
      </c>
      <c r="AP649">
        <v>14.218999999999999</v>
      </c>
      <c r="AQ649">
        <v>14.718999999999999</v>
      </c>
      <c r="AS649">
        <f t="shared" si="357"/>
        <v>471</v>
      </c>
      <c r="AT649">
        <f t="shared" si="357"/>
        <v>471</v>
      </c>
      <c r="AU649">
        <f t="shared" si="357"/>
        <v>471</v>
      </c>
      <c r="AV649" s="5">
        <f t="shared" si="368"/>
        <v>419.13261563323346</v>
      </c>
      <c r="AW649" s="5">
        <f t="shared" si="369"/>
        <v>538.19998387292549</v>
      </c>
      <c r="AX649" s="5">
        <f t="shared" si="370"/>
        <v>616.05470433573055</v>
      </c>
      <c r="AY649" s="5">
        <f t="shared" si="371"/>
        <v>833.60640941136512</v>
      </c>
      <c r="AZ649" s="5">
        <f t="shared" si="372"/>
        <v>832.39205838638281</v>
      </c>
      <c r="BA649" s="5">
        <f t="shared" si="373"/>
        <v>926.34943766759488</v>
      </c>
      <c r="BB649" s="5">
        <f t="shared" si="374"/>
        <v>695.28225510062168</v>
      </c>
      <c r="BC649" s="5">
        <f t="shared" si="375"/>
        <v>670.30378161437898</v>
      </c>
      <c r="BD649" s="5">
        <f t="shared" si="376"/>
        <v>706.38920258351936</v>
      </c>
      <c r="BE649" s="5">
        <f t="shared" si="377"/>
        <v>763.62537529060398</v>
      </c>
      <c r="BF649" s="5">
        <f t="shared" si="378"/>
        <v>864.99916730444454</v>
      </c>
      <c r="BG649" s="5">
        <f t="shared" si="379"/>
        <v>743.00465199729319</v>
      </c>
      <c r="BH649" s="5">
        <f t="shared" si="380"/>
        <v>791.42449845837109</v>
      </c>
      <c r="BI649" s="5">
        <f t="shared" si="381"/>
        <v>883.98623382713458</v>
      </c>
      <c r="BJ649" s="5">
        <f t="shared" si="382"/>
        <v>756.75089839609939</v>
      </c>
      <c r="BK649" s="5">
        <f t="shared" si="383"/>
        <v>796.85206571006881</v>
      </c>
      <c r="BL649" s="5">
        <f t="shared" si="384"/>
        <v>856.87881716960794</v>
      </c>
      <c r="BM649" s="5">
        <f t="shared" si="385"/>
        <v>895.71636563220545</v>
      </c>
      <c r="BN649" s="5">
        <f t="shared" si="386"/>
        <v>843.72121856909871</v>
      </c>
      <c r="BO649" s="5">
        <f t="shared" si="387"/>
        <v>752.88832748473055</v>
      </c>
    </row>
    <row r="650" spans="1:67" x14ac:dyDescent="0.3">
      <c r="A650">
        <f t="shared" si="388"/>
        <v>646</v>
      </c>
      <c r="B650">
        <f t="shared" si="356"/>
        <v>471</v>
      </c>
      <c r="C650" s="5">
        <f>AU650*EXP('Capital Market Assumptions'!$B$22+'Capital Market Assumptions'!$B$23*'Random Draws'!B649)</f>
        <v>511.16253045360878</v>
      </c>
      <c r="D650" s="5">
        <f>AV650*EXP('Capital Market Assumptions'!$B$22+'Capital Market Assumptions'!$B$23*'Random Draws'!C649)</f>
        <v>553.52447409639092</v>
      </c>
      <c r="E650" s="5">
        <f>AW650*EXP('Capital Market Assumptions'!$B$22+'Capital Market Assumptions'!$B$23*'Random Draws'!D649)</f>
        <v>584.87907093425974</v>
      </c>
      <c r="F650" s="5">
        <f>AX650*EXP('Capital Market Assumptions'!$B$22+'Capital Market Assumptions'!$B$23*'Random Draws'!E649)</f>
        <v>628.85166635755616</v>
      </c>
      <c r="G650" s="5">
        <f>AY650*EXP('Capital Market Assumptions'!$B$22+'Capital Market Assumptions'!$B$23*'Random Draws'!F649)</f>
        <v>775.53287575373076</v>
      </c>
      <c r="H650" s="5">
        <f>AZ650*EXP('Capital Market Assumptions'!$B$22+'Capital Market Assumptions'!$B$23*'Random Draws'!G649)</f>
        <v>830.21060925326708</v>
      </c>
      <c r="I650" s="5">
        <f>BA650*EXP('Capital Market Assumptions'!$B$22+'Capital Market Assumptions'!$B$23*'Random Draws'!H649)</f>
        <v>764.22779425433919</v>
      </c>
      <c r="J650" s="5">
        <f>BB650*EXP('Capital Market Assumptions'!$B$22+'Capital Market Assumptions'!$B$23*'Random Draws'!I649)</f>
        <v>743.43118553916349</v>
      </c>
      <c r="K650" s="5">
        <f>BC650*EXP('Capital Market Assumptions'!$B$22+'Capital Market Assumptions'!$B$23*'Random Draws'!J649)</f>
        <v>820.01643259872458</v>
      </c>
      <c r="L650" s="5">
        <f>BD650*EXP('Capital Market Assumptions'!$B$22+'Capital Market Assumptions'!$B$23*'Random Draws'!K649)</f>
        <v>688.33357928097428</v>
      </c>
      <c r="M650" s="5">
        <f>BE650*EXP('Capital Market Assumptions'!$B$22+'Capital Market Assumptions'!$B$23*'Random Draws'!L649)</f>
        <v>702.47089845489495</v>
      </c>
      <c r="N650" s="5">
        <f>BF650*EXP('Capital Market Assumptions'!$B$22+'Capital Market Assumptions'!$B$23*'Random Draws'!M649)</f>
        <v>805.44407531271429</v>
      </c>
      <c r="O650" s="5">
        <f>BG650*EXP('Capital Market Assumptions'!$B$22+'Capital Market Assumptions'!$B$23*'Random Draws'!N649)</f>
        <v>824.67112798011419</v>
      </c>
      <c r="P650" s="5">
        <f>BH650*EXP('Capital Market Assumptions'!$B$22+'Capital Market Assumptions'!$B$23*'Random Draws'!O649)</f>
        <v>861.62083373750522</v>
      </c>
      <c r="Q650" s="5">
        <f>BI650*EXP('Capital Market Assumptions'!$B$22+'Capital Market Assumptions'!$B$23*'Random Draws'!P649)</f>
        <v>955.4160859034223</v>
      </c>
      <c r="R650" s="5">
        <f>BJ650*EXP('Capital Market Assumptions'!$B$22+'Capital Market Assumptions'!$B$23*'Random Draws'!Q649)</f>
        <v>1035.9585705688451</v>
      </c>
      <c r="S650" s="5">
        <f>BK650*EXP('Capital Market Assumptions'!$B$22+'Capital Market Assumptions'!$B$23*'Random Draws'!R649)</f>
        <v>1117.0057270609243</v>
      </c>
      <c r="T650" s="5">
        <f>BL650*EXP('Capital Market Assumptions'!$B$22+'Capital Market Assumptions'!$B$23*'Random Draws'!S649)</f>
        <v>1436.6668145877782</v>
      </c>
      <c r="U650" s="5">
        <f>BM650*EXP('Capital Market Assumptions'!$B$22+'Capital Market Assumptions'!$B$23*'Random Draws'!T649)</f>
        <v>1622.6907723544255</v>
      </c>
      <c r="V650" s="5">
        <f>BN650*EXP('Capital Market Assumptions'!$B$22+'Capital Market Assumptions'!$B$23*'Random Draws'!U649)</f>
        <v>1991.3211115785148</v>
      </c>
      <c r="X650">
        <f t="shared" si="358"/>
        <v>4.2999999999999261E-2</v>
      </c>
      <c r="Y650">
        <f t="shared" si="359"/>
        <v>1.0600000000000023</v>
      </c>
      <c r="Z650">
        <f t="shared" si="360"/>
        <v>2.0930000000000035</v>
      </c>
      <c r="AA650">
        <f t="shared" si="361"/>
        <v>3.1530000000000058</v>
      </c>
      <c r="AB650">
        <f t="shared" si="362"/>
        <v>4.2659999999999911</v>
      </c>
      <c r="AC650">
        <f t="shared" si="363"/>
        <v>5.3020000000000067</v>
      </c>
      <c r="AD650">
        <f t="shared" si="364"/>
        <v>6.3569999999999993</v>
      </c>
      <c r="AE650">
        <f t="shared" si="365"/>
        <v>7.3900000000000006</v>
      </c>
      <c r="AF650">
        <f t="shared" si="366"/>
        <v>8.3549999999999898</v>
      </c>
      <c r="AG650">
        <f t="shared" si="367"/>
        <v>9.2480000000000047</v>
      </c>
      <c r="AH650">
        <v>9.9540000000000006</v>
      </c>
      <c r="AI650">
        <v>10.536</v>
      </c>
      <c r="AJ650">
        <v>11.061999999999999</v>
      </c>
      <c r="AK650">
        <v>11.587</v>
      </c>
      <c r="AL650">
        <v>12.256</v>
      </c>
      <c r="AM650">
        <v>12.815</v>
      </c>
      <c r="AN650">
        <v>13.287000000000001</v>
      </c>
      <c r="AO650">
        <v>13.785</v>
      </c>
      <c r="AP650">
        <v>14.218999999999999</v>
      </c>
      <c r="AQ650">
        <v>14.718999999999999</v>
      </c>
      <c r="AS650">
        <f t="shared" si="357"/>
        <v>471</v>
      </c>
      <c r="AT650">
        <f t="shared" si="357"/>
        <v>471</v>
      </c>
      <c r="AU650">
        <f t="shared" si="357"/>
        <v>471</v>
      </c>
      <c r="AV650" s="5">
        <f t="shared" si="368"/>
        <v>511.11953045360877</v>
      </c>
      <c r="AW650" s="5">
        <f t="shared" si="369"/>
        <v>552.46447409639086</v>
      </c>
      <c r="AX650" s="5">
        <f t="shared" si="370"/>
        <v>582.78607093425978</v>
      </c>
      <c r="AY650" s="5">
        <f t="shared" si="371"/>
        <v>625.69866635755614</v>
      </c>
      <c r="AZ650" s="5">
        <f t="shared" si="372"/>
        <v>771.2668757537308</v>
      </c>
      <c r="BA650" s="5">
        <f t="shared" si="373"/>
        <v>824.90860925326706</v>
      </c>
      <c r="BB650" s="5">
        <f t="shared" si="374"/>
        <v>757.87079425433922</v>
      </c>
      <c r="BC650" s="5">
        <f t="shared" si="375"/>
        <v>736.04118553916351</v>
      </c>
      <c r="BD650" s="5">
        <f t="shared" si="376"/>
        <v>811.66143259872456</v>
      </c>
      <c r="BE650" s="5">
        <f t="shared" si="377"/>
        <v>679.08557928097423</v>
      </c>
      <c r="BF650" s="5">
        <f t="shared" si="378"/>
        <v>692.516898454895</v>
      </c>
      <c r="BG650" s="5">
        <f t="shared" si="379"/>
        <v>794.90807531271435</v>
      </c>
      <c r="BH650" s="5">
        <f t="shared" si="380"/>
        <v>813.60912798011418</v>
      </c>
      <c r="BI650" s="5">
        <f t="shared" si="381"/>
        <v>850.03383373750523</v>
      </c>
      <c r="BJ650" s="5">
        <f t="shared" si="382"/>
        <v>943.16008590342233</v>
      </c>
      <c r="BK650" s="5">
        <f t="shared" si="383"/>
        <v>1023.143570568845</v>
      </c>
      <c r="BL650" s="5">
        <f t="shared" si="384"/>
        <v>1103.7187270609243</v>
      </c>
      <c r="BM650" s="5">
        <f t="shared" si="385"/>
        <v>1422.8818145877781</v>
      </c>
      <c r="BN650" s="5">
        <f t="shared" si="386"/>
        <v>1608.4717723544254</v>
      </c>
      <c r="BO650" s="5">
        <f t="shared" si="387"/>
        <v>1976.6021115785147</v>
      </c>
    </row>
    <row r="651" spans="1:67" x14ac:dyDescent="0.3">
      <c r="A651">
        <f t="shared" si="388"/>
        <v>647</v>
      </c>
      <c r="B651">
        <f t="shared" si="356"/>
        <v>471</v>
      </c>
      <c r="C651" s="5">
        <f>AU651*EXP('Capital Market Assumptions'!$B$22+'Capital Market Assumptions'!$B$23*'Random Draws'!B650)</f>
        <v>553.06456451841154</v>
      </c>
      <c r="D651" s="5">
        <f>AV651*EXP('Capital Market Assumptions'!$B$22+'Capital Market Assumptions'!$B$23*'Random Draws'!C650)</f>
        <v>478.20224054997163</v>
      </c>
      <c r="E651" s="5">
        <f>AW651*EXP('Capital Market Assumptions'!$B$22+'Capital Market Assumptions'!$B$23*'Random Draws'!D650)</f>
        <v>453.25984071713413</v>
      </c>
      <c r="F651" s="5">
        <f>AX651*EXP('Capital Market Assumptions'!$B$22+'Capital Market Assumptions'!$B$23*'Random Draws'!E650)</f>
        <v>600.24113338248071</v>
      </c>
      <c r="G651" s="5">
        <f>AY651*EXP('Capital Market Assumptions'!$B$22+'Capital Market Assumptions'!$B$23*'Random Draws'!F650)</f>
        <v>665.67724158102544</v>
      </c>
      <c r="H651" s="5">
        <f>AZ651*EXP('Capital Market Assumptions'!$B$22+'Capital Market Assumptions'!$B$23*'Random Draws'!G650)</f>
        <v>714.11570871242668</v>
      </c>
      <c r="I651" s="5">
        <f>BA651*EXP('Capital Market Assumptions'!$B$22+'Capital Market Assumptions'!$B$23*'Random Draws'!H650)</f>
        <v>860.47939625106665</v>
      </c>
      <c r="J651" s="5">
        <f>BB651*EXP('Capital Market Assumptions'!$B$22+'Capital Market Assumptions'!$B$23*'Random Draws'!I650)</f>
        <v>776.40933480117042</v>
      </c>
      <c r="K651" s="5">
        <f>BC651*EXP('Capital Market Assumptions'!$B$22+'Capital Market Assumptions'!$B$23*'Random Draws'!J650)</f>
        <v>806.52774949092009</v>
      </c>
      <c r="L651" s="5">
        <f>BD651*EXP('Capital Market Assumptions'!$B$22+'Capital Market Assumptions'!$B$23*'Random Draws'!K650)</f>
        <v>891.03110215543904</v>
      </c>
      <c r="M651" s="5">
        <f>BE651*EXP('Capital Market Assumptions'!$B$22+'Capital Market Assumptions'!$B$23*'Random Draws'!L650)</f>
        <v>1163.8086014801013</v>
      </c>
      <c r="N651" s="5">
        <f>BF651*EXP('Capital Market Assumptions'!$B$22+'Capital Market Assumptions'!$B$23*'Random Draws'!M650)</f>
        <v>1465.369727654449</v>
      </c>
      <c r="O651" s="5">
        <f>BG651*EXP('Capital Market Assumptions'!$B$22+'Capital Market Assumptions'!$B$23*'Random Draws'!N650)</f>
        <v>1515.8510362546806</v>
      </c>
      <c r="P651" s="5">
        <f>BH651*EXP('Capital Market Assumptions'!$B$22+'Capital Market Assumptions'!$B$23*'Random Draws'!O650)</f>
        <v>1547.9893712408377</v>
      </c>
      <c r="Q651" s="5">
        <f>BI651*EXP('Capital Market Assumptions'!$B$22+'Capital Market Assumptions'!$B$23*'Random Draws'!P650)</f>
        <v>1475.8176123255341</v>
      </c>
      <c r="R651" s="5">
        <f>BJ651*EXP('Capital Market Assumptions'!$B$22+'Capital Market Assumptions'!$B$23*'Random Draws'!Q650)</f>
        <v>1394.7366030888181</v>
      </c>
      <c r="S651" s="5">
        <f>BK651*EXP('Capital Market Assumptions'!$B$22+'Capital Market Assumptions'!$B$23*'Random Draws'!R650)</f>
        <v>1632.8609620257807</v>
      </c>
      <c r="T651" s="5">
        <f>BL651*EXP('Capital Market Assumptions'!$B$22+'Capital Market Assumptions'!$B$23*'Random Draws'!S650)</f>
        <v>1840.4071338828555</v>
      </c>
      <c r="U651" s="5">
        <f>BM651*EXP('Capital Market Assumptions'!$B$22+'Capital Market Assumptions'!$B$23*'Random Draws'!T650)</f>
        <v>2154.6566705286054</v>
      </c>
      <c r="V651" s="5">
        <f>BN651*EXP('Capital Market Assumptions'!$B$22+'Capital Market Assumptions'!$B$23*'Random Draws'!U650)</f>
        <v>2506.7016437583234</v>
      </c>
      <c r="X651">
        <f t="shared" si="358"/>
        <v>4.2999999999999261E-2</v>
      </c>
      <c r="Y651">
        <f t="shared" si="359"/>
        <v>1.0600000000000023</v>
      </c>
      <c r="Z651">
        <f t="shared" si="360"/>
        <v>2.0930000000000035</v>
      </c>
      <c r="AA651">
        <f t="shared" si="361"/>
        <v>3.1530000000000058</v>
      </c>
      <c r="AB651">
        <f t="shared" si="362"/>
        <v>4.2659999999999911</v>
      </c>
      <c r="AC651">
        <f t="shared" si="363"/>
        <v>5.3020000000000067</v>
      </c>
      <c r="AD651">
        <f t="shared" si="364"/>
        <v>6.3569999999999993</v>
      </c>
      <c r="AE651">
        <f t="shared" si="365"/>
        <v>7.3900000000000006</v>
      </c>
      <c r="AF651">
        <f t="shared" si="366"/>
        <v>8.3549999999999898</v>
      </c>
      <c r="AG651">
        <f t="shared" si="367"/>
        <v>9.2480000000000047</v>
      </c>
      <c r="AH651">
        <v>9.9540000000000006</v>
      </c>
      <c r="AI651">
        <v>10.536</v>
      </c>
      <c r="AJ651">
        <v>11.061999999999999</v>
      </c>
      <c r="AK651">
        <v>11.587</v>
      </c>
      <c r="AL651">
        <v>12.256</v>
      </c>
      <c r="AM651">
        <v>12.815</v>
      </c>
      <c r="AN651">
        <v>13.287000000000001</v>
      </c>
      <c r="AO651">
        <v>13.785</v>
      </c>
      <c r="AP651">
        <v>14.218999999999999</v>
      </c>
      <c r="AQ651">
        <v>14.718999999999999</v>
      </c>
      <c r="AS651">
        <f t="shared" si="357"/>
        <v>471</v>
      </c>
      <c r="AT651">
        <f t="shared" si="357"/>
        <v>471</v>
      </c>
      <c r="AU651">
        <f t="shared" si="357"/>
        <v>471</v>
      </c>
      <c r="AV651" s="5">
        <f t="shared" si="368"/>
        <v>553.02156451841154</v>
      </c>
      <c r="AW651" s="5">
        <f t="shared" si="369"/>
        <v>477.14224054997163</v>
      </c>
      <c r="AX651" s="5">
        <f t="shared" si="370"/>
        <v>451.16684071713411</v>
      </c>
      <c r="AY651" s="5">
        <f t="shared" si="371"/>
        <v>597.08813338248069</v>
      </c>
      <c r="AZ651" s="5">
        <f t="shared" si="372"/>
        <v>661.41124158102548</v>
      </c>
      <c r="BA651" s="5">
        <f t="shared" si="373"/>
        <v>708.81370871242666</v>
      </c>
      <c r="BB651" s="5">
        <f t="shared" si="374"/>
        <v>854.12239625106668</v>
      </c>
      <c r="BC651" s="5">
        <f t="shared" si="375"/>
        <v>769.01933480117043</v>
      </c>
      <c r="BD651" s="5">
        <f t="shared" si="376"/>
        <v>798.17274949092007</v>
      </c>
      <c r="BE651" s="5">
        <f t="shared" si="377"/>
        <v>881.783102155439</v>
      </c>
      <c r="BF651" s="5">
        <f t="shared" si="378"/>
        <v>1153.8546014801013</v>
      </c>
      <c r="BG651" s="5">
        <f t="shared" si="379"/>
        <v>1454.8337276544489</v>
      </c>
      <c r="BH651" s="5">
        <f t="shared" si="380"/>
        <v>1504.7890362546807</v>
      </c>
      <c r="BI651" s="5">
        <f t="shared" si="381"/>
        <v>1536.4023712408377</v>
      </c>
      <c r="BJ651" s="5">
        <f t="shared" si="382"/>
        <v>1463.561612325534</v>
      </c>
      <c r="BK651" s="5">
        <f t="shared" si="383"/>
        <v>1381.9216030888181</v>
      </c>
      <c r="BL651" s="5">
        <f t="shared" si="384"/>
        <v>1619.5739620257807</v>
      </c>
      <c r="BM651" s="5">
        <f t="shared" si="385"/>
        <v>1826.6221338828555</v>
      </c>
      <c r="BN651" s="5">
        <f t="shared" si="386"/>
        <v>2140.4376705286054</v>
      </c>
      <c r="BO651" s="5">
        <f t="shared" si="387"/>
        <v>2491.9826437583233</v>
      </c>
    </row>
    <row r="652" spans="1:67" x14ac:dyDescent="0.3">
      <c r="A652">
        <f t="shared" si="388"/>
        <v>648</v>
      </c>
      <c r="B652">
        <f t="shared" si="356"/>
        <v>471</v>
      </c>
      <c r="C652" s="5">
        <f>AU652*EXP('Capital Market Assumptions'!$B$22+'Capital Market Assumptions'!$B$23*'Random Draws'!B651)</f>
        <v>504.5155133744675</v>
      </c>
      <c r="D652" s="5">
        <f>AV652*EXP('Capital Market Assumptions'!$B$22+'Capital Market Assumptions'!$B$23*'Random Draws'!C651)</f>
        <v>486.51945613177514</v>
      </c>
      <c r="E652" s="5">
        <f>AW652*EXP('Capital Market Assumptions'!$B$22+'Capital Market Assumptions'!$B$23*'Random Draws'!D651)</f>
        <v>484.46321127094075</v>
      </c>
      <c r="F652" s="5">
        <f>AX652*EXP('Capital Market Assumptions'!$B$22+'Capital Market Assumptions'!$B$23*'Random Draws'!E651)</f>
        <v>600.96127179482744</v>
      </c>
      <c r="G652" s="5">
        <f>AY652*EXP('Capital Market Assumptions'!$B$22+'Capital Market Assumptions'!$B$23*'Random Draws'!F651)</f>
        <v>672.93245994020867</v>
      </c>
      <c r="H652" s="5">
        <f>AZ652*EXP('Capital Market Assumptions'!$B$22+'Capital Market Assumptions'!$B$23*'Random Draws'!G651)</f>
        <v>804.85170509463933</v>
      </c>
      <c r="I652" s="5">
        <f>BA652*EXP('Capital Market Assumptions'!$B$22+'Capital Market Assumptions'!$B$23*'Random Draws'!H651)</f>
        <v>814.58860466731892</v>
      </c>
      <c r="J652" s="5">
        <f>BB652*EXP('Capital Market Assumptions'!$B$22+'Capital Market Assumptions'!$B$23*'Random Draws'!I651)</f>
        <v>841.15998299038927</v>
      </c>
      <c r="K652" s="5">
        <f>BC652*EXP('Capital Market Assumptions'!$B$22+'Capital Market Assumptions'!$B$23*'Random Draws'!J651)</f>
        <v>898.94658753292731</v>
      </c>
      <c r="L652" s="5">
        <f>BD652*EXP('Capital Market Assumptions'!$B$22+'Capital Market Assumptions'!$B$23*'Random Draws'!K651)</f>
        <v>936.80700048485551</v>
      </c>
      <c r="M652" s="5">
        <f>BE652*EXP('Capital Market Assumptions'!$B$22+'Capital Market Assumptions'!$B$23*'Random Draws'!L651)</f>
        <v>935.00012460091182</v>
      </c>
      <c r="N652" s="5">
        <f>BF652*EXP('Capital Market Assumptions'!$B$22+'Capital Market Assumptions'!$B$23*'Random Draws'!M651)</f>
        <v>816.44077300936749</v>
      </c>
      <c r="O652" s="5">
        <f>BG652*EXP('Capital Market Assumptions'!$B$22+'Capital Market Assumptions'!$B$23*'Random Draws'!N651)</f>
        <v>1005.0615743904565</v>
      </c>
      <c r="P652" s="5">
        <f>BH652*EXP('Capital Market Assumptions'!$B$22+'Capital Market Assumptions'!$B$23*'Random Draws'!O651)</f>
        <v>1170.704988239313</v>
      </c>
      <c r="Q652" s="5">
        <f>BI652*EXP('Capital Market Assumptions'!$B$22+'Capital Market Assumptions'!$B$23*'Random Draws'!P651)</f>
        <v>1175.4201221971236</v>
      </c>
      <c r="R652" s="5">
        <f>BJ652*EXP('Capital Market Assumptions'!$B$22+'Capital Market Assumptions'!$B$23*'Random Draws'!Q651)</f>
        <v>1176.2684844717899</v>
      </c>
      <c r="S652" s="5">
        <f>BK652*EXP('Capital Market Assumptions'!$B$22+'Capital Market Assumptions'!$B$23*'Random Draws'!R651)</f>
        <v>1236.7953504183781</v>
      </c>
      <c r="T652" s="5">
        <f>BL652*EXP('Capital Market Assumptions'!$B$22+'Capital Market Assumptions'!$B$23*'Random Draws'!S651)</f>
        <v>1505.470084557365</v>
      </c>
      <c r="U652" s="5">
        <f>BM652*EXP('Capital Market Assumptions'!$B$22+'Capital Market Assumptions'!$B$23*'Random Draws'!T651)</f>
        <v>2269.2262274814761</v>
      </c>
      <c r="V652" s="5">
        <f>BN652*EXP('Capital Market Assumptions'!$B$22+'Capital Market Assumptions'!$B$23*'Random Draws'!U651)</f>
        <v>2191.1166621713496</v>
      </c>
      <c r="X652">
        <f t="shared" si="358"/>
        <v>4.2999999999999261E-2</v>
      </c>
      <c r="Y652">
        <f t="shared" si="359"/>
        <v>1.0600000000000023</v>
      </c>
      <c r="Z652">
        <f t="shared" si="360"/>
        <v>2.0930000000000035</v>
      </c>
      <c r="AA652">
        <f t="shared" si="361"/>
        <v>3.1530000000000058</v>
      </c>
      <c r="AB652">
        <f t="shared" si="362"/>
        <v>4.2659999999999911</v>
      </c>
      <c r="AC652">
        <f t="shared" si="363"/>
        <v>5.3020000000000067</v>
      </c>
      <c r="AD652">
        <f t="shared" si="364"/>
        <v>6.3569999999999993</v>
      </c>
      <c r="AE652">
        <f t="shared" si="365"/>
        <v>7.3900000000000006</v>
      </c>
      <c r="AF652">
        <f t="shared" si="366"/>
        <v>8.3549999999999898</v>
      </c>
      <c r="AG652">
        <f t="shared" si="367"/>
        <v>9.2480000000000047</v>
      </c>
      <c r="AH652">
        <v>9.9540000000000006</v>
      </c>
      <c r="AI652">
        <v>10.536</v>
      </c>
      <c r="AJ652">
        <v>11.061999999999999</v>
      </c>
      <c r="AK652">
        <v>11.587</v>
      </c>
      <c r="AL652">
        <v>12.256</v>
      </c>
      <c r="AM652">
        <v>12.815</v>
      </c>
      <c r="AN652">
        <v>13.287000000000001</v>
      </c>
      <c r="AO652">
        <v>13.785</v>
      </c>
      <c r="AP652">
        <v>14.218999999999999</v>
      </c>
      <c r="AQ652">
        <v>14.718999999999999</v>
      </c>
      <c r="AS652">
        <f t="shared" si="357"/>
        <v>471</v>
      </c>
      <c r="AT652">
        <f t="shared" si="357"/>
        <v>471</v>
      </c>
      <c r="AU652">
        <f t="shared" si="357"/>
        <v>471</v>
      </c>
      <c r="AV652" s="5">
        <f t="shared" si="368"/>
        <v>504.4725133744675</v>
      </c>
      <c r="AW652" s="5">
        <f t="shared" si="369"/>
        <v>485.45945613177514</v>
      </c>
      <c r="AX652" s="5">
        <f t="shared" si="370"/>
        <v>482.37021127094073</v>
      </c>
      <c r="AY652" s="5">
        <f t="shared" si="371"/>
        <v>597.80827179482742</v>
      </c>
      <c r="AZ652" s="5">
        <f t="shared" si="372"/>
        <v>668.66645994020871</v>
      </c>
      <c r="BA652" s="5">
        <f t="shared" si="373"/>
        <v>799.54970509463931</v>
      </c>
      <c r="BB652" s="5">
        <f t="shared" si="374"/>
        <v>808.23160466731895</v>
      </c>
      <c r="BC652" s="5">
        <f t="shared" si="375"/>
        <v>833.76998299038928</v>
      </c>
      <c r="BD652" s="5">
        <f t="shared" si="376"/>
        <v>890.59158753292729</v>
      </c>
      <c r="BE652" s="5">
        <f t="shared" si="377"/>
        <v>927.55900048485546</v>
      </c>
      <c r="BF652" s="5">
        <f t="shared" si="378"/>
        <v>925.04612460091187</v>
      </c>
      <c r="BG652" s="5">
        <f t="shared" si="379"/>
        <v>805.90477300936755</v>
      </c>
      <c r="BH652" s="5">
        <f t="shared" si="380"/>
        <v>993.99957439045647</v>
      </c>
      <c r="BI652" s="5">
        <f t="shared" si="381"/>
        <v>1159.117988239313</v>
      </c>
      <c r="BJ652" s="5">
        <f t="shared" si="382"/>
        <v>1163.1641221971236</v>
      </c>
      <c r="BK652" s="5">
        <f t="shared" si="383"/>
        <v>1163.4534844717898</v>
      </c>
      <c r="BL652" s="5">
        <f t="shared" si="384"/>
        <v>1223.5083504183781</v>
      </c>
      <c r="BM652" s="5">
        <f t="shared" si="385"/>
        <v>1491.6850845573649</v>
      </c>
      <c r="BN652" s="5">
        <f t="shared" si="386"/>
        <v>2255.0072274814761</v>
      </c>
      <c r="BO652" s="5">
        <f t="shared" si="387"/>
        <v>2176.3976621713496</v>
      </c>
    </row>
    <row r="653" spans="1:67" x14ac:dyDescent="0.3">
      <c r="A653">
        <f t="shared" si="388"/>
        <v>649</v>
      </c>
      <c r="B653">
        <f t="shared" si="356"/>
        <v>471</v>
      </c>
      <c r="C653" s="5">
        <f>AU653*EXP('Capital Market Assumptions'!$B$22+'Capital Market Assumptions'!$B$23*'Random Draws'!B652)</f>
        <v>510.1454783696862</v>
      </c>
      <c r="D653" s="5">
        <f>AV653*EXP('Capital Market Assumptions'!$B$22+'Capital Market Assumptions'!$B$23*'Random Draws'!C652)</f>
        <v>487.29948397389592</v>
      </c>
      <c r="E653" s="5">
        <f>AW653*EXP('Capital Market Assumptions'!$B$22+'Capital Market Assumptions'!$B$23*'Random Draws'!D652)</f>
        <v>552.55106350820847</v>
      </c>
      <c r="F653" s="5">
        <f>AX653*EXP('Capital Market Assumptions'!$B$22+'Capital Market Assumptions'!$B$23*'Random Draws'!E652)</f>
        <v>522.9368296610819</v>
      </c>
      <c r="G653" s="5">
        <f>AY653*EXP('Capital Market Assumptions'!$B$22+'Capital Market Assumptions'!$B$23*'Random Draws'!F652)</f>
        <v>558.22378347884285</v>
      </c>
      <c r="H653" s="5">
        <f>AZ653*EXP('Capital Market Assumptions'!$B$22+'Capital Market Assumptions'!$B$23*'Random Draws'!G652)</f>
        <v>506.04095170465774</v>
      </c>
      <c r="I653" s="5">
        <f>BA653*EXP('Capital Market Assumptions'!$B$22+'Capital Market Assumptions'!$B$23*'Random Draws'!H652)</f>
        <v>473.79440461137699</v>
      </c>
      <c r="J653" s="5">
        <f>BB653*EXP('Capital Market Assumptions'!$B$22+'Capital Market Assumptions'!$B$23*'Random Draws'!I652)</f>
        <v>477.48333012826703</v>
      </c>
      <c r="K653" s="5">
        <f>BC653*EXP('Capital Market Assumptions'!$B$22+'Capital Market Assumptions'!$B$23*'Random Draws'!J652)</f>
        <v>551.09846339902629</v>
      </c>
      <c r="L653" s="5">
        <f>BD653*EXP('Capital Market Assumptions'!$B$22+'Capital Market Assumptions'!$B$23*'Random Draws'!K652)</f>
        <v>622.06824005361136</v>
      </c>
      <c r="M653" s="5">
        <f>BE653*EXP('Capital Market Assumptions'!$B$22+'Capital Market Assumptions'!$B$23*'Random Draws'!L652)</f>
        <v>584.23514055674241</v>
      </c>
      <c r="N653" s="5">
        <f>BF653*EXP('Capital Market Assumptions'!$B$22+'Capital Market Assumptions'!$B$23*'Random Draws'!M652)</f>
        <v>630.47931082539287</v>
      </c>
      <c r="O653" s="5">
        <f>BG653*EXP('Capital Market Assumptions'!$B$22+'Capital Market Assumptions'!$B$23*'Random Draws'!N652)</f>
        <v>646.43393126210026</v>
      </c>
      <c r="P653" s="5">
        <f>BH653*EXP('Capital Market Assumptions'!$B$22+'Capital Market Assumptions'!$B$23*'Random Draws'!O652)</f>
        <v>729.12320132803075</v>
      </c>
      <c r="Q653" s="5">
        <f>BI653*EXP('Capital Market Assumptions'!$B$22+'Capital Market Assumptions'!$B$23*'Random Draws'!P652)</f>
        <v>707.59286906156376</v>
      </c>
      <c r="R653" s="5">
        <f>BJ653*EXP('Capital Market Assumptions'!$B$22+'Capital Market Assumptions'!$B$23*'Random Draws'!Q652)</f>
        <v>682.38978607911611</v>
      </c>
      <c r="S653" s="5">
        <f>BK653*EXP('Capital Market Assumptions'!$B$22+'Capital Market Assumptions'!$B$23*'Random Draws'!R652)</f>
        <v>625.45364033150327</v>
      </c>
      <c r="T653" s="5">
        <f>BL653*EXP('Capital Market Assumptions'!$B$22+'Capital Market Assumptions'!$B$23*'Random Draws'!S652)</f>
        <v>617.61943697960771</v>
      </c>
      <c r="U653" s="5">
        <f>BM653*EXP('Capital Market Assumptions'!$B$22+'Capital Market Assumptions'!$B$23*'Random Draws'!T652)</f>
        <v>645.98974507658693</v>
      </c>
      <c r="V653" s="5">
        <f>BN653*EXP('Capital Market Assumptions'!$B$22+'Capital Market Assumptions'!$B$23*'Random Draws'!U652)</f>
        <v>673.72888410881478</v>
      </c>
      <c r="X653">
        <f t="shared" si="358"/>
        <v>4.2999999999999261E-2</v>
      </c>
      <c r="Y653">
        <f t="shared" si="359"/>
        <v>1.0600000000000023</v>
      </c>
      <c r="Z653">
        <f t="shared" si="360"/>
        <v>2.0930000000000035</v>
      </c>
      <c r="AA653">
        <f t="shared" si="361"/>
        <v>3.1530000000000058</v>
      </c>
      <c r="AB653">
        <f t="shared" si="362"/>
        <v>4.2659999999999911</v>
      </c>
      <c r="AC653">
        <f t="shared" si="363"/>
        <v>5.3020000000000067</v>
      </c>
      <c r="AD653">
        <f t="shared" si="364"/>
        <v>6.3569999999999993</v>
      </c>
      <c r="AE653">
        <f t="shared" si="365"/>
        <v>7.3900000000000006</v>
      </c>
      <c r="AF653">
        <f t="shared" si="366"/>
        <v>8.3549999999999898</v>
      </c>
      <c r="AG653">
        <f t="shared" si="367"/>
        <v>9.2480000000000047</v>
      </c>
      <c r="AH653">
        <v>9.9540000000000006</v>
      </c>
      <c r="AI653">
        <v>10.536</v>
      </c>
      <c r="AJ653">
        <v>11.061999999999999</v>
      </c>
      <c r="AK653">
        <v>11.587</v>
      </c>
      <c r="AL653">
        <v>12.256</v>
      </c>
      <c r="AM653">
        <v>12.815</v>
      </c>
      <c r="AN653">
        <v>13.287000000000001</v>
      </c>
      <c r="AO653">
        <v>13.785</v>
      </c>
      <c r="AP653">
        <v>14.218999999999999</v>
      </c>
      <c r="AQ653">
        <v>14.718999999999999</v>
      </c>
      <c r="AS653">
        <f t="shared" si="357"/>
        <v>471</v>
      </c>
      <c r="AT653">
        <f t="shared" si="357"/>
        <v>471</v>
      </c>
      <c r="AU653">
        <f t="shared" si="357"/>
        <v>471</v>
      </c>
      <c r="AV653" s="5">
        <f t="shared" si="368"/>
        <v>510.1024783696862</v>
      </c>
      <c r="AW653" s="5">
        <f t="shared" si="369"/>
        <v>486.23948397389591</v>
      </c>
      <c r="AX653" s="5">
        <f t="shared" si="370"/>
        <v>550.45806350820851</v>
      </c>
      <c r="AY653" s="5">
        <f t="shared" si="371"/>
        <v>519.78382966108188</v>
      </c>
      <c r="AZ653" s="5">
        <f t="shared" si="372"/>
        <v>553.95778347884288</v>
      </c>
      <c r="BA653" s="5">
        <f t="shared" si="373"/>
        <v>500.73895170465772</v>
      </c>
      <c r="BB653" s="5">
        <f t="shared" si="374"/>
        <v>467.43740461137702</v>
      </c>
      <c r="BC653" s="5">
        <f t="shared" si="375"/>
        <v>470.09333012826704</v>
      </c>
      <c r="BD653" s="5">
        <f t="shared" si="376"/>
        <v>542.74346339902627</v>
      </c>
      <c r="BE653" s="5">
        <f t="shared" si="377"/>
        <v>612.82024005361131</v>
      </c>
      <c r="BF653" s="5">
        <f t="shared" si="378"/>
        <v>574.28114055674246</v>
      </c>
      <c r="BG653" s="5">
        <f t="shared" si="379"/>
        <v>619.94331082539293</v>
      </c>
      <c r="BH653" s="5">
        <f t="shared" si="380"/>
        <v>635.37193126210025</v>
      </c>
      <c r="BI653" s="5">
        <f t="shared" si="381"/>
        <v>717.53620132803076</v>
      </c>
      <c r="BJ653" s="5">
        <f t="shared" si="382"/>
        <v>695.33686906156379</v>
      </c>
      <c r="BK653" s="5">
        <f t="shared" si="383"/>
        <v>669.57478607911605</v>
      </c>
      <c r="BL653" s="5">
        <f t="shared" si="384"/>
        <v>612.16664033150323</v>
      </c>
      <c r="BM653" s="5">
        <f t="shared" si="385"/>
        <v>603.83443697960774</v>
      </c>
      <c r="BN653" s="5">
        <f t="shared" si="386"/>
        <v>631.77074507658688</v>
      </c>
      <c r="BO653" s="5">
        <f t="shared" si="387"/>
        <v>659.00988410881473</v>
      </c>
    </row>
    <row r="654" spans="1:67" x14ac:dyDescent="0.3">
      <c r="A654">
        <f t="shared" si="388"/>
        <v>650</v>
      </c>
      <c r="B654">
        <f t="shared" si="356"/>
        <v>471</v>
      </c>
      <c r="C654" s="5">
        <f>AU654*EXP('Capital Market Assumptions'!$B$22+'Capital Market Assumptions'!$B$23*'Random Draws'!B653)</f>
        <v>482.91427961965923</v>
      </c>
      <c r="D654" s="5">
        <f>AV654*EXP('Capital Market Assumptions'!$B$22+'Capital Market Assumptions'!$B$23*'Random Draws'!C653)</f>
        <v>453.6084293834594</v>
      </c>
      <c r="E654" s="5">
        <f>AW654*EXP('Capital Market Assumptions'!$B$22+'Capital Market Assumptions'!$B$23*'Random Draws'!D653)</f>
        <v>529.60111794939689</v>
      </c>
      <c r="F654" s="5">
        <f>AX654*EXP('Capital Market Assumptions'!$B$22+'Capital Market Assumptions'!$B$23*'Random Draws'!E653)</f>
        <v>649.76795268010642</v>
      </c>
      <c r="G654" s="5">
        <f>AY654*EXP('Capital Market Assumptions'!$B$22+'Capital Market Assumptions'!$B$23*'Random Draws'!F653)</f>
        <v>693.92005645026325</v>
      </c>
      <c r="H654" s="5">
        <f>AZ654*EXP('Capital Market Assumptions'!$B$22+'Capital Market Assumptions'!$B$23*'Random Draws'!G653)</f>
        <v>570.99882975813966</v>
      </c>
      <c r="I654" s="5">
        <f>BA654*EXP('Capital Market Assumptions'!$B$22+'Capital Market Assumptions'!$B$23*'Random Draws'!H653)</f>
        <v>636.70048692310343</v>
      </c>
      <c r="J654" s="5">
        <f>BB654*EXP('Capital Market Assumptions'!$B$22+'Capital Market Assumptions'!$B$23*'Random Draws'!I653)</f>
        <v>712.79623065583678</v>
      </c>
      <c r="K654" s="5">
        <f>BC654*EXP('Capital Market Assumptions'!$B$22+'Capital Market Assumptions'!$B$23*'Random Draws'!J653)</f>
        <v>729.39084121972189</v>
      </c>
      <c r="L654" s="5">
        <f>BD654*EXP('Capital Market Assumptions'!$B$22+'Capital Market Assumptions'!$B$23*'Random Draws'!K653)</f>
        <v>790.90315106790683</v>
      </c>
      <c r="M654" s="5">
        <f>BE654*EXP('Capital Market Assumptions'!$B$22+'Capital Market Assumptions'!$B$23*'Random Draws'!L653)</f>
        <v>864.51597865650626</v>
      </c>
      <c r="N654" s="5">
        <f>BF654*EXP('Capital Market Assumptions'!$B$22+'Capital Market Assumptions'!$B$23*'Random Draws'!M653)</f>
        <v>909.48660622812019</v>
      </c>
      <c r="O654" s="5">
        <f>BG654*EXP('Capital Market Assumptions'!$B$22+'Capital Market Assumptions'!$B$23*'Random Draws'!N653)</f>
        <v>1025.213385000674</v>
      </c>
      <c r="P654" s="5">
        <f>BH654*EXP('Capital Market Assumptions'!$B$22+'Capital Market Assumptions'!$B$23*'Random Draws'!O653)</f>
        <v>1053.3898523320895</v>
      </c>
      <c r="Q654" s="5">
        <f>BI654*EXP('Capital Market Assumptions'!$B$22+'Capital Market Assumptions'!$B$23*'Random Draws'!P653)</f>
        <v>1225.5352636351167</v>
      </c>
      <c r="R654" s="5">
        <f>BJ654*EXP('Capital Market Assumptions'!$B$22+'Capital Market Assumptions'!$B$23*'Random Draws'!Q653)</f>
        <v>1200.7079770811349</v>
      </c>
      <c r="S654" s="5">
        <f>BK654*EXP('Capital Market Assumptions'!$B$22+'Capital Market Assumptions'!$B$23*'Random Draws'!R653)</f>
        <v>1193.0831832171889</v>
      </c>
      <c r="T654" s="5">
        <f>BL654*EXP('Capital Market Assumptions'!$B$22+'Capital Market Assumptions'!$B$23*'Random Draws'!S653)</f>
        <v>1218.5617536815482</v>
      </c>
      <c r="U654" s="5">
        <f>BM654*EXP('Capital Market Assumptions'!$B$22+'Capital Market Assumptions'!$B$23*'Random Draws'!T653)</f>
        <v>1145.8962394462005</v>
      </c>
      <c r="V654" s="5">
        <f>BN654*EXP('Capital Market Assumptions'!$B$22+'Capital Market Assumptions'!$B$23*'Random Draws'!U653)</f>
        <v>1157.4936799272709</v>
      </c>
      <c r="X654">
        <f t="shared" si="358"/>
        <v>4.2999999999999261E-2</v>
      </c>
      <c r="Y654">
        <f t="shared" si="359"/>
        <v>1.0600000000000023</v>
      </c>
      <c r="Z654">
        <f t="shared" si="360"/>
        <v>2.0930000000000035</v>
      </c>
      <c r="AA654">
        <f t="shared" si="361"/>
        <v>3.1530000000000058</v>
      </c>
      <c r="AB654">
        <f t="shared" si="362"/>
        <v>4.2659999999999911</v>
      </c>
      <c r="AC654">
        <f t="shared" si="363"/>
        <v>5.3020000000000067</v>
      </c>
      <c r="AD654">
        <f t="shared" si="364"/>
        <v>6.3569999999999993</v>
      </c>
      <c r="AE654">
        <f t="shared" si="365"/>
        <v>7.3900000000000006</v>
      </c>
      <c r="AF654">
        <f t="shared" si="366"/>
        <v>8.3549999999999898</v>
      </c>
      <c r="AG654">
        <f t="shared" si="367"/>
        <v>9.2480000000000047</v>
      </c>
      <c r="AH654">
        <v>9.9540000000000006</v>
      </c>
      <c r="AI654">
        <v>10.536</v>
      </c>
      <c r="AJ654">
        <v>11.061999999999999</v>
      </c>
      <c r="AK654">
        <v>11.587</v>
      </c>
      <c r="AL654">
        <v>12.256</v>
      </c>
      <c r="AM654">
        <v>12.815</v>
      </c>
      <c r="AN654">
        <v>13.287000000000001</v>
      </c>
      <c r="AO654">
        <v>13.785</v>
      </c>
      <c r="AP654">
        <v>14.218999999999999</v>
      </c>
      <c r="AQ654">
        <v>14.718999999999999</v>
      </c>
      <c r="AS654">
        <f t="shared" si="357"/>
        <v>471</v>
      </c>
      <c r="AT654">
        <f t="shared" si="357"/>
        <v>471</v>
      </c>
      <c r="AU654">
        <f t="shared" si="357"/>
        <v>471</v>
      </c>
      <c r="AV654" s="5">
        <f t="shared" si="368"/>
        <v>482.87127961965922</v>
      </c>
      <c r="AW654" s="5">
        <f t="shared" si="369"/>
        <v>452.54842938345939</v>
      </c>
      <c r="AX654" s="5">
        <f t="shared" si="370"/>
        <v>527.50811794939693</v>
      </c>
      <c r="AY654" s="5">
        <f t="shared" si="371"/>
        <v>646.6149526801064</v>
      </c>
      <c r="AZ654" s="5">
        <f t="shared" si="372"/>
        <v>689.65405645026328</v>
      </c>
      <c r="BA654" s="5">
        <f t="shared" si="373"/>
        <v>565.69682975813964</v>
      </c>
      <c r="BB654" s="5">
        <f t="shared" si="374"/>
        <v>630.34348692310346</v>
      </c>
      <c r="BC654" s="5">
        <f t="shared" si="375"/>
        <v>705.40623065583679</v>
      </c>
      <c r="BD654" s="5">
        <f t="shared" si="376"/>
        <v>721.03584121972187</v>
      </c>
      <c r="BE654" s="5">
        <f t="shared" si="377"/>
        <v>781.65515106790679</v>
      </c>
      <c r="BF654" s="5">
        <f t="shared" si="378"/>
        <v>854.56197865650631</v>
      </c>
      <c r="BG654" s="5">
        <f t="shared" si="379"/>
        <v>898.95060622812025</v>
      </c>
      <c r="BH654" s="5">
        <f t="shared" si="380"/>
        <v>1014.1513850006739</v>
      </c>
      <c r="BI654" s="5">
        <f t="shared" si="381"/>
        <v>1041.8028523320895</v>
      </c>
      <c r="BJ654" s="5">
        <f t="shared" si="382"/>
        <v>1213.2792636351166</v>
      </c>
      <c r="BK654" s="5">
        <f t="shared" si="383"/>
        <v>1187.8929770811349</v>
      </c>
      <c r="BL654" s="5">
        <f t="shared" si="384"/>
        <v>1179.7961832171889</v>
      </c>
      <c r="BM654" s="5">
        <f t="shared" si="385"/>
        <v>1204.7767536815481</v>
      </c>
      <c r="BN654" s="5">
        <f t="shared" si="386"/>
        <v>1131.6772394462005</v>
      </c>
      <c r="BO654" s="5">
        <f t="shared" si="387"/>
        <v>1142.7746799272709</v>
      </c>
    </row>
    <row r="655" spans="1:67" x14ac:dyDescent="0.3">
      <c r="A655">
        <f t="shared" si="388"/>
        <v>651</v>
      </c>
      <c r="B655">
        <f t="shared" si="356"/>
        <v>471</v>
      </c>
      <c r="C655" s="5">
        <f>AU655*EXP('Capital Market Assumptions'!$B$22+'Capital Market Assumptions'!$B$23*'Random Draws'!B654)</f>
        <v>424.651905400776</v>
      </c>
      <c r="D655" s="5">
        <f>AV655*EXP('Capital Market Assumptions'!$B$22+'Capital Market Assumptions'!$B$23*'Random Draws'!C654)</f>
        <v>491.31512008874319</v>
      </c>
      <c r="E655" s="5">
        <f>AW655*EXP('Capital Market Assumptions'!$B$22+'Capital Market Assumptions'!$B$23*'Random Draws'!D654)</f>
        <v>573.81344166882718</v>
      </c>
      <c r="F655" s="5">
        <f>AX655*EXP('Capital Market Assumptions'!$B$22+'Capital Market Assumptions'!$B$23*'Random Draws'!E654)</f>
        <v>600.55103697092466</v>
      </c>
      <c r="G655" s="5">
        <f>AY655*EXP('Capital Market Assumptions'!$B$22+'Capital Market Assumptions'!$B$23*'Random Draws'!F654)</f>
        <v>578.16086835965984</v>
      </c>
      <c r="H655" s="5">
        <f>AZ655*EXP('Capital Market Assumptions'!$B$22+'Capital Market Assumptions'!$B$23*'Random Draws'!G654)</f>
        <v>653.44136260203675</v>
      </c>
      <c r="I655" s="5">
        <f>BA655*EXP('Capital Market Assumptions'!$B$22+'Capital Market Assumptions'!$B$23*'Random Draws'!H654)</f>
        <v>709.87787716196317</v>
      </c>
      <c r="J655" s="5">
        <f>BB655*EXP('Capital Market Assumptions'!$B$22+'Capital Market Assumptions'!$B$23*'Random Draws'!I654)</f>
        <v>730.31309005061746</v>
      </c>
      <c r="K655" s="5">
        <f>BC655*EXP('Capital Market Assumptions'!$B$22+'Capital Market Assumptions'!$B$23*'Random Draws'!J654)</f>
        <v>868.16372664792709</v>
      </c>
      <c r="L655" s="5">
        <f>BD655*EXP('Capital Market Assumptions'!$B$22+'Capital Market Assumptions'!$B$23*'Random Draws'!K654)</f>
        <v>870.47073720644528</v>
      </c>
      <c r="M655" s="5">
        <f>BE655*EXP('Capital Market Assumptions'!$B$22+'Capital Market Assumptions'!$B$23*'Random Draws'!L654)</f>
        <v>795.07722460797231</v>
      </c>
      <c r="N655" s="5">
        <f>BF655*EXP('Capital Market Assumptions'!$B$22+'Capital Market Assumptions'!$B$23*'Random Draws'!M654)</f>
        <v>1036.5774224002771</v>
      </c>
      <c r="O655" s="5">
        <f>BG655*EXP('Capital Market Assumptions'!$B$22+'Capital Market Assumptions'!$B$23*'Random Draws'!N654)</f>
        <v>1277.1593671704363</v>
      </c>
      <c r="P655" s="5">
        <f>BH655*EXP('Capital Market Assumptions'!$B$22+'Capital Market Assumptions'!$B$23*'Random Draws'!O654)</f>
        <v>1483.223680994163</v>
      </c>
      <c r="Q655" s="5">
        <f>BI655*EXP('Capital Market Assumptions'!$B$22+'Capital Market Assumptions'!$B$23*'Random Draws'!P654)</f>
        <v>1527.2077407598372</v>
      </c>
      <c r="R655" s="5">
        <f>BJ655*EXP('Capital Market Assumptions'!$B$22+'Capital Market Assumptions'!$B$23*'Random Draws'!Q654)</f>
        <v>1615.7001547611362</v>
      </c>
      <c r="S655" s="5">
        <f>BK655*EXP('Capital Market Assumptions'!$B$22+'Capital Market Assumptions'!$B$23*'Random Draws'!R654)</f>
        <v>1747.366978642578</v>
      </c>
      <c r="T655" s="5">
        <f>BL655*EXP('Capital Market Assumptions'!$B$22+'Capital Market Assumptions'!$B$23*'Random Draws'!S654)</f>
        <v>2044.370566437296</v>
      </c>
      <c r="U655" s="5">
        <f>BM655*EXP('Capital Market Assumptions'!$B$22+'Capital Market Assumptions'!$B$23*'Random Draws'!T654)</f>
        <v>2272.0955901904886</v>
      </c>
      <c r="V655" s="5">
        <f>BN655*EXP('Capital Market Assumptions'!$B$22+'Capital Market Assumptions'!$B$23*'Random Draws'!U654)</f>
        <v>2328.202963741413</v>
      </c>
      <c r="X655">
        <f t="shared" si="358"/>
        <v>4.2999999999999261E-2</v>
      </c>
      <c r="Y655">
        <f t="shared" si="359"/>
        <v>1.0600000000000023</v>
      </c>
      <c r="Z655">
        <f t="shared" si="360"/>
        <v>2.0930000000000035</v>
      </c>
      <c r="AA655">
        <f t="shared" si="361"/>
        <v>3.1530000000000058</v>
      </c>
      <c r="AB655">
        <f t="shared" si="362"/>
        <v>4.2659999999999911</v>
      </c>
      <c r="AC655">
        <f t="shared" si="363"/>
        <v>5.3020000000000067</v>
      </c>
      <c r="AD655">
        <f t="shared" si="364"/>
        <v>6.3569999999999993</v>
      </c>
      <c r="AE655">
        <f t="shared" si="365"/>
        <v>7.3900000000000006</v>
      </c>
      <c r="AF655">
        <f t="shared" si="366"/>
        <v>8.3549999999999898</v>
      </c>
      <c r="AG655">
        <f t="shared" si="367"/>
        <v>9.2480000000000047</v>
      </c>
      <c r="AH655">
        <v>9.9540000000000006</v>
      </c>
      <c r="AI655">
        <v>10.536</v>
      </c>
      <c r="AJ655">
        <v>11.061999999999999</v>
      </c>
      <c r="AK655">
        <v>11.587</v>
      </c>
      <c r="AL655">
        <v>12.256</v>
      </c>
      <c r="AM655">
        <v>12.815</v>
      </c>
      <c r="AN655">
        <v>13.287000000000001</v>
      </c>
      <c r="AO655">
        <v>13.785</v>
      </c>
      <c r="AP655">
        <v>14.218999999999999</v>
      </c>
      <c r="AQ655">
        <v>14.718999999999999</v>
      </c>
      <c r="AS655">
        <f t="shared" si="357"/>
        <v>471</v>
      </c>
      <c r="AT655">
        <f t="shared" si="357"/>
        <v>471</v>
      </c>
      <c r="AU655">
        <f t="shared" si="357"/>
        <v>471</v>
      </c>
      <c r="AV655" s="5">
        <f t="shared" si="368"/>
        <v>424.608905400776</v>
      </c>
      <c r="AW655" s="5">
        <f t="shared" si="369"/>
        <v>490.25512008874318</v>
      </c>
      <c r="AX655" s="5">
        <f t="shared" si="370"/>
        <v>571.72044166882722</v>
      </c>
      <c r="AY655" s="5">
        <f t="shared" si="371"/>
        <v>597.39803697092464</v>
      </c>
      <c r="AZ655" s="5">
        <f t="shared" si="372"/>
        <v>573.89486835965988</v>
      </c>
      <c r="BA655" s="5">
        <f t="shared" si="373"/>
        <v>648.13936260203673</v>
      </c>
      <c r="BB655" s="5">
        <f t="shared" si="374"/>
        <v>703.5208771619632</v>
      </c>
      <c r="BC655" s="5">
        <f t="shared" si="375"/>
        <v>722.92309005061747</v>
      </c>
      <c r="BD655" s="5">
        <f t="shared" si="376"/>
        <v>859.80872664792707</v>
      </c>
      <c r="BE655" s="5">
        <f t="shared" si="377"/>
        <v>861.22273720644523</v>
      </c>
      <c r="BF655" s="5">
        <f t="shared" si="378"/>
        <v>785.12322460797236</v>
      </c>
      <c r="BG655" s="5">
        <f t="shared" si="379"/>
        <v>1026.041422400277</v>
      </c>
      <c r="BH655" s="5">
        <f t="shared" si="380"/>
        <v>1266.0973671704364</v>
      </c>
      <c r="BI655" s="5">
        <f t="shared" si="381"/>
        <v>1471.636680994163</v>
      </c>
      <c r="BJ655" s="5">
        <f t="shared" si="382"/>
        <v>1514.9517407598371</v>
      </c>
      <c r="BK655" s="5">
        <f t="shared" si="383"/>
        <v>1602.8851547611362</v>
      </c>
      <c r="BL655" s="5">
        <f t="shared" si="384"/>
        <v>1734.079978642578</v>
      </c>
      <c r="BM655" s="5">
        <f t="shared" si="385"/>
        <v>2030.5855664372959</v>
      </c>
      <c r="BN655" s="5">
        <f t="shared" si="386"/>
        <v>2257.8765901904885</v>
      </c>
      <c r="BO655" s="5">
        <f t="shared" si="387"/>
        <v>2313.4839637414129</v>
      </c>
    </row>
    <row r="656" spans="1:67" x14ac:dyDescent="0.3">
      <c r="A656">
        <f t="shared" si="388"/>
        <v>652</v>
      </c>
      <c r="B656">
        <f t="shared" si="356"/>
        <v>471</v>
      </c>
      <c r="C656" s="5">
        <f>AU656*EXP('Capital Market Assumptions'!$B$22+'Capital Market Assumptions'!$B$23*'Random Draws'!B655)</f>
        <v>502.07884919540368</v>
      </c>
      <c r="D656" s="5">
        <f>AV656*EXP('Capital Market Assumptions'!$B$22+'Capital Market Assumptions'!$B$23*'Random Draws'!C655)</f>
        <v>467.34971291151919</v>
      </c>
      <c r="E656" s="5">
        <f>AW656*EXP('Capital Market Assumptions'!$B$22+'Capital Market Assumptions'!$B$23*'Random Draws'!D655)</f>
        <v>454.67246645831619</v>
      </c>
      <c r="F656" s="5">
        <f>AX656*EXP('Capital Market Assumptions'!$B$22+'Capital Market Assumptions'!$B$23*'Random Draws'!E655)</f>
        <v>485.53804389973891</v>
      </c>
      <c r="G656" s="5">
        <f>AY656*EXP('Capital Market Assumptions'!$B$22+'Capital Market Assumptions'!$B$23*'Random Draws'!F655)</f>
        <v>537.66442007631827</v>
      </c>
      <c r="H656" s="5">
        <f>AZ656*EXP('Capital Market Assumptions'!$B$22+'Capital Market Assumptions'!$B$23*'Random Draws'!G655)</f>
        <v>548.2012422432332</v>
      </c>
      <c r="I656" s="5">
        <f>BA656*EXP('Capital Market Assumptions'!$B$22+'Capital Market Assumptions'!$B$23*'Random Draws'!H655)</f>
        <v>760.21506994001368</v>
      </c>
      <c r="J656" s="5">
        <f>BB656*EXP('Capital Market Assumptions'!$B$22+'Capital Market Assumptions'!$B$23*'Random Draws'!I655)</f>
        <v>769.92266672846961</v>
      </c>
      <c r="K656" s="5">
        <f>BC656*EXP('Capital Market Assumptions'!$B$22+'Capital Market Assumptions'!$B$23*'Random Draws'!J655)</f>
        <v>857.55836187321404</v>
      </c>
      <c r="L656" s="5">
        <f>BD656*EXP('Capital Market Assumptions'!$B$22+'Capital Market Assumptions'!$B$23*'Random Draws'!K655)</f>
        <v>940.23802045496541</v>
      </c>
      <c r="M656" s="5">
        <f>BE656*EXP('Capital Market Assumptions'!$B$22+'Capital Market Assumptions'!$B$23*'Random Draws'!L655)</f>
        <v>1137.7419541120148</v>
      </c>
      <c r="N656" s="5">
        <f>BF656*EXP('Capital Market Assumptions'!$B$22+'Capital Market Assumptions'!$B$23*'Random Draws'!M655)</f>
        <v>1188.3284666785901</v>
      </c>
      <c r="O656" s="5">
        <f>BG656*EXP('Capital Market Assumptions'!$B$22+'Capital Market Assumptions'!$B$23*'Random Draws'!N655)</f>
        <v>1472.624518936399</v>
      </c>
      <c r="P656" s="5">
        <f>BH656*EXP('Capital Market Assumptions'!$B$22+'Capital Market Assumptions'!$B$23*'Random Draws'!O655)</f>
        <v>1637.8643544715117</v>
      </c>
      <c r="Q656" s="5">
        <f>BI656*EXP('Capital Market Assumptions'!$B$22+'Capital Market Assumptions'!$B$23*'Random Draws'!P655)</f>
        <v>1712.2320662640445</v>
      </c>
      <c r="R656" s="5">
        <f>BJ656*EXP('Capital Market Assumptions'!$B$22+'Capital Market Assumptions'!$B$23*'Random Draws'!Q655)</f>
        <v>1747.302869285656</v>
      </c>
      <c r="S656" s="5">
        <f>BK656*EXP('Capital Market Assumptions'!$B$22+'Capital Market Assumptions'!$B$23*'Random Draws'!R655)</f>
        <v>1782.4729984574542</v>
      </c>
      <c r="T656" s="5">
        <f>BL656*EXP('Capital Market Assumptions'!$B$22+'Capital Market Assumptions'!$B$23*'Random Draws'!S655)</f>
        <v>1968.4764476667665</v>
      </c>
      <c r="U656" s="5">
        <f>BM656*EXP('Capital Market Assumptions'!$B$22+'Capital Market Assumptions'!$B$23*'Random Draws'!T655)</f>
        <v>2448.5216979472775</v>
      </c>
      <c r="V656" s="5">
        <f>BN656*EXP('Capital Market Assumptions'!$B$22+'Capital Market Assumptions'!$B$23*'Random Draws'!U655)</f>
        <v>2640.9276374828041</v>
      </c>
      <c r="X656">
        <f t="shared" si="358"/>
        <v>4.2999999999999261E-2</v>
      </c>
      <c r="Y656">
        <f t="shared" si="359"/>
        <v>1.0600000000000023</v>
      </c>
      <c r="Z656">
        <f t="shared" si="360"/>
        <v>2.0930000000000035</v>
      </c>
      <c r="AA656">
        <f t="shared" si="361"/>
        <v>3.1530000000000058</v>
      </c>
      <c r="AB656">
        <f t="shared" si="362"/>
        <v>4.2659999999999911</v>
      </c>
      <c r="AC656">
        <f t="shared" si="363"/>
        <v>5.3020000000000067</v>
      </c>
      <c r="AD656">
        <f t="shared" si="364"/>
        <v>6.3569999999999993</v>
      </c>
      <c r="AE656">
        <f t="shared" si="365"/>
        <v>7.3900000000000006</v>
      </c>
      <c r="AF656">
        <f t="shared" si="366"/>
        <v>8.3549999999999898</v>
      </c>
      <c r="AG656">
        <f t="shared" si="367"/>
        <v>9.2480000000000047</v>
      </c>
      <c r="AH656">
        <v>9.9540000000000006</v>
      </c>
      <c r="AI656">
        <v>10.536</v>
      </c>
      <c r="AJ656">
        <v>11.061999999999999</v>
      </c>
      <c r="AK656">
        <v>11.587</v>
      </c>
      <c r="AL656">
        <v>12.256</v>
      </c>
      <c r="AM656">
        <v>12.815</v>
      </c>
      <c r="AN656">
        <v>13.287000000000001</v>
      </c>
      <c r="AO656">
        <v>13.785</v>
      </c>
      <c r="AP656">
        <v>14.218999999999999</v>
      </c>
      <c r="AQ656">
        <v>14.718999999999999</v>
      </c>
      <c r="AS656">
        <f t="shared" si="357"/>
        <v>471</v>
      </c>
      <c r="AT656">
        <f t="shared" si="357"/>
        <v>471</v>
      </c>
      <c r="AU656">
        <f t="shared" si="357"/>
        <v>471</v>
      </c>
      <c r="AV656" s="5">
        <f t="shared" si="368"/>
        <v>502.03584919540367</v>
      </c>
      <c r="AW656" s="5">
        <f t="shared" si="369"/>
        <v>466.28971291151919</v>
      </c>
      <c r="AX656" s="5">
        <f t="shared" si="370"/>
        <v>452.57946645831618</v>
      </c>
      <c r="AY656" s="5">
        <f t="shared" si="371"/>
        <v>482.38504389973889</v>
      </c>
      <c r="AZ656" s="5">
        <f t="shared" si="372"/>
        <v>533.3984200763183</v>
      </c>
      <c r="BA656" s="5">
        <f t="shared" si="373"/>
        <v>542.89924224323318</v>
      </c>
      <c r="BB656" s="5">
        <f t="shared" si="374"/>
        <v>753.85806994001371</v>
      </c>
      <c r="BC656" s="5">
        <f t="shared" si="375"/>
        <v>762.53266672846962</v>
      </c>
      <c r="BD656" s="5">
        <f t="shared" si="376"/>
        <v>849.20336187321402</v>
      </c>
      <c r="BE656" s="5">
        <f t="shared" si="377"/>
        <v>930.99002045496536</v>
      </c>
      <c r="BF656" s="5">
        <f t="shared" si="378"/>
        <v>1127.7879541120149</v>
      </c>
      <c r="BG656" s="5">
        <f t="shared" si="379"/>
        <v>1177.79246667859</v>
      </c>
      <c r="BH656" s="5">
        <f t="shared" si="380"/>
        <v>1461.5625189363991</v>
      </c>
      <c r="BI656" s="5">
        <f t="shared" si="381"/>
        <v>1626.2773544715117</v>
      </c>
      <c r="BJ656" s="5">
        <f t="shared" si="382"/>
        <v>1699.9760662640444</v>
      </c>
      <c r="BK656" s="5">
        <f t="shared" si="383"/>
        <v>1734.487869285656</v>
      </c>
      <c r="BL656" s="5">
        <f t="shared" si="384"/>
        <v>1769.1859984574542</v>
      </c>
      <c r="BM656" s="5">
        <f t="shared" si="385"/>
        <v>1954.6914476667664</v>
      </c>
      <c r="BN656" s="5">
        <f t="shared" si="386"/>
        <v>2434.3026979472775</v>
      </c>
      <c r="BO656" s="5">
        <f t="shared" si="387"/>
        <v>2626.2086374828041</v>
      </c>
    </row>
    <row r="657" spans="1:67" x14ac:dyDescent="0.3">
      <c r="A657">
        <f t="shared" si="388"/>
        <v>653</v>
      </c>
      <c r="B657">
        <f t="shared" si="356"/>
        <v>471</v>
      </c>
      <c r="C657" s="5">
        <f>AU657*EXP('Capital Market Assumptions'!$B$22+'Capital Market Assumptions'!$B$23*'Random Draws'!B656)</f>
        <v>564.36475414067911</v>
      </c>
      <c r="D657" s="5">
        <f>AV657*EXP('Capital Market Assumptions'!$B$22+'Capital Market Assumptions'!$B$23*'Random Draws'!C656)</f>
        <v>604.62061082873106</v>
      </c>
      <c r="E657" s="5">
        <f>AW657*EXP('Capital Market Assumptions'!$B$22+'Capital Market Assumptions'!$B$23*'Random Draws'!D656)</f>
        <v>610.47841954719138</v>
      </c>
      <c r="F657" s="5">
        <f>AX657*EXP('Capital Market Assumptions'!$B$22+'Capital Market Assumptions'!$B$23*'Random Draws'!E656)</f>
        <v>551.47363762978318</v>
      </c>
      <c r="G657" s="5">
        <f>AY657*EXP('Capital Market Assumptions'!$B$22+'Capital Market Assumptions'!$B$23*'Random Draws'!F656)</f>
        <v>502.34476282185983</v>
      </c>
      <c r="H657" s="5">
        <f>AZ657*EXP('Capital Market Assumptions'!$B$22+'Capital Market Assumptions'!$B$23*'Random Draws'!G656)</f>
        <v>556.00502569277194</v>
      </c>
      <c r="I657" s="5">
        <f>BA657*EXP('Capital Market Assumptions'!$B$22+'Capital Market Assumptions'!$B$23*'Random Draws'!H656)</f>
        <v>561.05851249642274</v>
      </c>
      <c r="J657" s="5">
        <f>BB657*EXP('Capital Market Assumptions'!$B$22+'Capital Market Assumptions'!$B$23*'Random Draws'!I656)</f>
        <v>529.64403499167895</v>
      </c>
      <c r="K657" s="5">
        <f>BC657*EXP('Capital Market Assumptions'!$B$22+'Capital Market Assumptions'!$B$23*'Random Draws'!J656)</f>
        <v>510.15716781999049</v>
      </c>
      <c r="L657" s="5">
        <f>BD657*EXP('Capital Market Assumptions'!$B$22+'Capital Market Assumptions'!$B$23*'Random Draws'!K656)</f>
        <v>591.95094420173325</v>
      </c>
      <c r="M657" s="5">
        <f>BE657*EXP('Capital Market Assumptions'!$B$22+'Capital Market Assumptions'!$B$23*'Random Draws'!L656)</f>
        <v>557.94312594736425</v>
      </c>
      <c r="N657" s="5">
        <f>BF657*EXP('Capital Market Assumptions'!$B$22+'Capital Market Assumptions'!$B$23*'Random Draws'!M656)</f>
        <v>446.32524626068511</v>
      </c>
      <c r="O657" s="5">
        <f>BG657*EXP('Capital Market Assumptions'!$B$22+'Capital Market Assumptions'!$B$23*'Random Draws'!N656)</f>
        <v>470.80032394880431</v>
      </c>
      <c r="P657" s="5">
        <f>BH657*EXP('Capital Market Assumptions'!$B$22+'Capital Market Assumptions'!$B$23*'Random Draws'!O656)</f>
        <v>393.26535053277593</v>
      </c>
      <c r="Q657" s="5">
        <f>BI657*EXP('Capital Market Assumptions'!$B$22+'Capital Market Assumptions'!$B$23*'Random Draws'!P656)</f>
        <v>431.97315743342961</v>
      </c>
      <c r="R657" s="5">
        <f>BJ657*EXP('Capital Market Assumptions'!$B$22+'Capital Market Assumptions'!$B$23*'Random Draws'!Q656)</f>
        <v>385.14481781421836</v>
      </c>
      <c r="S657" s="5">
        <f>BK657*EXP('Capital Market Assumptions'!$B$22+'Capital Market Assumptions'!$B$23*'Random Draws'!R656)</f>
        <v>393.15635827033969</v>
      </c>
      <c r="T657" s="5">
        <f>BL657*EXP('Capital Market Assumptions'!$B$22+'Capital Market Assumptions'!$B$23*'Random Draws'!S656)</f>
        <v>401.65854099289095</v>
      </c>
      <c r="U657" s="5">
        <f>BM657*EXP('Capital Market Assumptions'!$B$22+'Capital Market Assumptions'!$B$23*'Random Draws'!T656)</f>
        <v>413.53518373818639</v>
      </c>
      <c r="V657" s="5">
        <f>BN657*EXP('Capital Market Assumptions'!$B$22+'Capital Market Assumptions'!$B$23*'Random Draws'!U656)</f>
        <v>465.70771236595544</v>
      </c>
      <c r="X657">
        <f t="shared" si="358"/>
        <v>4.2999999999999261E-2</v>
      </c>
      <c r="Y657">
        <f t="shared" si="359"/>
        <v>1.0600000000000023</v>
      </c>
      <c r="Z657">
        <f t="shared" si="360"/>
        <v>2.0930000000000035</v>
      </c>
      <c r="AA657">
        <f t="shared" si="361"/>
        <v>3.1530000000000058</v>
      </c>
      <c r="AB657">
        <f t="shared" si="362"/>
        <v>4.2659999999999911</v>
      </c>
      <c r="AC657">
        <f t="shared" si="363"/>
        <v>5.3020000000000067</v>
      </c>
      <c r="AD657">
        <f t="shared" si="364"/>
        <v>6.3569999999999993</v>
      </c>
      <c r="AE657">
        <f t="shared" si="365"/>
        <v>7.3900000000000006</v>
      </c>
      <c r="AF657">
        <f t="shared" si="366"/>
        <v>8.3549999999999898</v>
      </c>
      <c r="AG657">
        <f t="shared" si="367"/>
        <v>9.2480000000000047</v>
      </c>
      <c r="AH657">
        <v>9.9540000000000006</v>
      </c>
      <c r="AI657">
        <v>10.536</v>
      </c>
      <c r="AJ657">
        <v>11.061999999999999</v>
      </c>
      <c r="AK657">
        <v>11.587</v>
      </c>
      <c r="AL657">
        <v>12.256</v>
      </c>
      <c r="AM657">
        <v>12.815</v>
      </c>
      <c r="AN657">
        <v>13.287000000000001</v>
      </c>
      <c r="AO657">
        <v>13.785</v>
      </c>
      <c r="AP657">
        <v>14.218999999999999</v>
      </c>
      <c r="AQ657">
        <v>14.718999999999999</v>
      </c>
      <c r="AS657">
        <f t="shared" si="357"/>
        <v>471</v>
      </c>
      <c r="AT657">
        <f t="shared" si="357"/>
        <v>471</v>
      </c>
      <c r="AU657">
        <f t="shared" si="357"/>
        <v>471</v>
      </c>
      <c r="AV657" s="5">
        <f t="shared" si="368"/>
        <v>564.3217541406791</v>
      </c>
      <c r="AW657" s="5">
        <f t="shared" si="369"/>
        <v>603.56061082873111</v>
      </c>
      <c r="AX657" s="5">
        <f t="shared" si="370"/>
        <v>608.38541954719142</v>
      </c>
      <c r="AY657" s="5">
        <f t="shared" si="371"/>
        <v>548.32063762978316</v>
      </c>
      <c r="AZ657" s="5">
        <f t="shared" si="372"/>
        <v>498.07876282185987</v>
      </c>
      <c r="BA657" s="5">
        <f t="shared" si="373"/>
        <v>550.70302569277192</v>
      </c>
      <c r="BB657" s="5">
        <f t="shared" si="374"/>
        <v>554.70151249642277</v>
      </c>
      <c r="BC657" s="5">
        <f t="shared" si="375"/>
        <v>522.25403499167896</v>
      </c>
      <c r="BD657" s="5">
        <f t="shared" si="376"/>
        <v>501.80216781999047</v>
      </c>
      <c r="BE657" s="5">
        <f t="shared" si="377"/>
        <v>582.7029442017332</v>
      </c>
      <c r="BF657" s="5">
        <f t="shared" si="378"/>
        <v>547.9891259473643</v>
      </c>
      <c r="BG657" s="5">
        <f t="shared" si="379"/>
        <v>435.7892462606851</v>
      </c>
      <c r="BH657" s="5">
        <f t="shared" si="380"/>
        <v>459.73832394880429</v>
      </c>
      <c r="BI657" s="5">
        <f t="shared" si="381"/>
        <v>381.67835053277594</v>
      </c>
      <c r="BJ657" s="5">
        <f t="shared" si="382"/>
        <v>419.71715743342963</v>
      </c>
      <c r="BK657" s="5">
        <f t="shared" si="383"/>
        <v>372.32981781421836</v>
      </c>
      <c r="BL657" s="5">
        <f t="shared" si="384"/>
        <v>379.86935827033972</v>
      </c>
      <c r="BM657" s="5">
        <f t="shared" si="385"/>
        <v>387.87354099289092</v>
      </c>
      <c r="BN657" s="5">
        <f t="shared" si="386"/>
        <v>399.3161837381864</v>
      </c>
      <c r="BO657" s="5">
        <f t="shared" si="387"/>
        <v>450.98871236595545</v>
      </c>
    </row>
    <row r="658" spans="1:67" x14ac:dyDescent="0.3">
      <c r="A658">
        <f t="shared" si="388"/>
        <v>654</v>
      </c>
      <c r="B658">
        <f t="shared" si="356"/>
        <v>471</v>
      </c>
      <c r="C658" s="5">
        <f>AU658*EXP('Capital Market Assumptions'!$B$22+'Capital Market Assumptions'!$B$23*'Random Draws'!B657)</f>
        <v>617.81853929761564</v>
      </c>
      <c r="D658" s="5">
        <f>AV658*EXP('Capital Market Assumptions'!$B$22+'Capital Market Assumptions'!$B$23*'Random Draws'!C657)</f>
        <v>652.60836940931699</v>
      </c>
      <c r="E658" s="5">
        <f>AW658*EXP('Capital Market Assumptions'!$B$22+'Capital Market Assumptions'!$B$23*'Random Draws'!D657)</f>
        <v>603.32109924267854</v>
      </c>
      <c r="F658" s="5">
        <f>AX658*EXP('Capital Market Assumptions'!$B$22+'Capital Market Assumptions'!$B$23*'Random Draws'!E657)</f>
        <v>684.23975155296012</v>
      </c>
      <c r="G658" s="5">
        <f>AY658*EXP('Capital Market Assumptions'!$B$22+'Capital Market Assumptions'!$B$23*'Random Draws'!F657)</f>
        <v>815.05133890107447</v>
      </c>
      <c r="H658" s="5">
        <f>AZ658*EXP('Capital Market Assumptions'!$B$22+'Capital Market Assumptions'!$B$23*'Random Draws'!G657)</f>
        <v>820.67729304286445</v>
      </c>
      <c r="I658" s="5">
        <f>BA658*EXP('Capital Market Assumptions'!$B$22+'Capital Market Assumptions'!$B$23*'Random Draws'!H657)</f>
        <v>927.39442332752253</v>
      </c>
      <c r="J658" s="5">
        <f>BB658*EXP('Capital Market Assumptions'!$B$22+'Capital Market Assumptions'!$B$23*'Random Draws'!I657)</f>
        <v>1094.9954661123447</v>
      </c>
      <c r="K658" s="5">
        <f>BC658*EXP('Capital Market Assumptions'!$B$22+'Capital Market Assumptions'!$B$23*'Random Draws'!J657)</f>
        <v>1167.7125109649694</v>
      </c>
      <c r="L658" s="5">
        <f>BD658*EXP('Capital Market Assumptions'!$B$22+'Capital Market Assumptions'!$B$23*'Random Draws'!K657)</f>
        <v>1208.1957712676985</v>
      </c>
      <c r="M658" s="5">
        <f>BE658*EXP('Capital Market Assumptions'!$B$22+'Capital Market Assumptions'!$B$23*'Random Draws'!L657)</f>
        <v>1474.7103419620587</v>
      </c>
      <c r="N658" s="5">
        <f>BF658*EXP('Capital Market Assumptions'!$B$22+'Capital Market Assumptions'!$B$23*'Random Draws'!M657)</f>
        <v>1901.3017892436351</v>
      </c>
      <c r="O658" s="5">
        <f>BG658*EXP('Capital Market Assumptions'!$B$22+'Capital Market Assumptions'!$B$23*'Random Draws'!N657)</f>
        <v>2036.5742437572292</v>
      </c>
      <c r="P658" s="5">
        <f>BH658*EXP('Capital Market Assumptions'!$B$22+'Capital Market Assumptions'!$B$23*'Random Draws'!O657)</f>
        <v>2193.3583043805593</v>
      </c>
      <c r="Q658" s="5">
        <f>BI658*EXP('Capital Market Assumptions'!$B$22+'Capital Market Assumptions'!$B$23*'Random Draws'!P657)</f>
        <v>1951.8897178583909</v>
      </c>
      <c r="R658" s="5">
        <f>BJ658*EXP('Capital Market Assumptions'!$B$22+'Capital Market Assumptions'!$B$23*'Random Draws'!Q657)</f>
        <v>2167.4076562054597</v>
      </c>
      <c r="S658" s="5">
        <f>BK658*EXP('Capital Market Assumptions'!$B$22+'Capital Market Assumptions'!$B$23*'Random Draws'!R657)</f>
        <v>2380.6593838652075</v>
      </c>
      <c r="T658" s="5">
        <f>BL658*EXP('Capital Market Assumptions'!$B$22+'Capital Market Assumptions'!$B$23*'Random Draws'!S657)</f>
        <v>2340.0263355425468</v>
      </c>
      <c r="U658" s="5">
        <f>BM658*EXP('Capital Market Assumptions'!$B$22+'Capital Market Assumptions'!$B$23*'Random Draws'!T657)</f>
        <v>2120.1991873772567</v>
      </c>
      <c r="V658" s="5">
        <f>BN658*EXP('Capital Market Assumptions'!$B$22+'Capital Market Assumptions'!$B$23*'Random Draws'!U657)</f>
        <v>1781.5321507113028</v>
      </c>
      <c r="X658">
        <f t="shared" si="358"/>
        <v>4.2999999999999261E-2</v>
      </c>
      <c r="Y658">
        <f t="shared" si="359"/>
        <v>1.0600000000000023</v>
      </c>
      <c r="Z658">
        <f t="shared" si="360"/>
        <v>2.0930000000000035</v>
      </c>
      <c r="AA658">
        <f t="shared" si="361"/>
        <v>3.1530000000000058</v>
      </c>
      <c r="AB658">
        <f t="shared" si="362"/>
        <v>4.2659999999999911</v>
      </c>
      <c r="AC658">
        <f t="shared" si="363"/>
        <v>5.3020000000000067</v>
      </c>
      <c r="AD658">
        <f t="shared" si="364"/>
        <v>6.3569999999999993</v>
      </c>
      <c r="AE658">
        <f t="shared" si="365"/>
        <v>7.3900000000000006</v>
      </c>
      <c r="AF658">
        <f t="shared" si="366"/>
        <v>8.3549999999999898</v>
      </c>
      <c r="AG658">
        <f t="shared" si="367"/>
        <v>9.2480000000000047</v>
      </c>
      <c r="AH658">
        <v>9.9540000000000006</v>
      </c>
      <c r="AI658">
        <v>10.536</v>
      </c>
      <c r="AJ658">
        <v>11.061999999999999</v>
      </c>
      <c r="AK658">
        <v>11.587</v>
      </c>
      <c r="AL658">
        <v>12.256</v>
      </c>
      <c r="AM658">
        <v>12.815</v>
      </c>
      <c r="AN658">
        <v>13.287000000000001</v>
      </c>
      <c r="AO658">
        <v>13.785</v>
      </c>
      <c r="AP658">
        <v>14.218999999999999</v>
      </c>
      <c r="AQ658">
        <v>14.718999999999999</v>
      </c>
      <c r="AS658">
        <f t="shared" si="357"/>
        <v>471</v>
      </c>
      <c r="AT658">
        <f t="shared" si="357"/>
        <v>471</v>
      </c>
      <c r="AU658">
        <f t="shared" si="357"/>
        <v>471</v>
      </c>
      <c r="AV658" s="5">
        <f t="shared" si="368"/>
        <v>617.77553929761564</v>
      </c>
      <c r="AW658" s="5">
        <f t="shared" si="369"/>
        <v>651.54836940931705</v>
      </c>
      <c r="AX658" s="5">
        <f t="shared" si="370"/>
        <v>601.22809924267858</v>
      </c>
      <c r="AY658" s="5">
        <f t="shared" si="371"/>
        <v>681.0867515529601</v>
      </c>
      <c r="AZ658" s="5">
        <f t="shared" si="372"/>
        <v>810.78533890107451</v>
      </c>
      <c r="BA658" s="5">
        <f t="shared" si="373"/>
        <v>815.37529304286443</v>
      </c>
      <c r="BB658" s="5">
        <f t="shared" si="374"/>
        <v>921.03742332752256</v>
      </c>
      <c r="BC658" s="5">
        <f t="shared" si="375"/>
        <v>1087.6054661123446</v>
      </c>
      <c r="BD658" s="5">
        <f t="shared" si="376"/>
        <v>1159.3575109649694</v>
      </c>
      <c r="BE658" s="5">
        <f t="shared" si="377"/>
        <v>1198.9477712676985</v>
      </c>
      <c r="BF658" s="5">
        <f t="shared" si="378"/>
        <v>1464.7563419620587</v>
      </c>
      <c r="BG658" s="5">
        <f t="shared" si="379"/>
        <v>1890.765789243635</v>
      </c>
      <c r="BH658" s="5">
        <f t="shared" si="380"/>
        <v>2025.5122437572293</v>
      </c>
      <c r="BI658" s="5">
        <f t="shared" si="381"/>
        <v>2181.7713043805593</v>
      </c>
      <c r="BJ658" s="5">
        <f t="shared" si="382"/>
        <v>1939.6337178583908</v>
      </c>
      <c r="BK658" s="5">
        <f t="shared" si="383"/>
        <v>2154.5926562054597</v>
      </c>
      <c r="BL658" s="5">
        <f t="shared" si="384"/>
        <v>2367.3723838652077</v>
      </c>
      <c r="BM658" s="5">
        <f t="shared" si="385"/>
        <v>2326.2413355425469</v>
      </c>
      <c r="BN658" s="5">
        <f t="shared" si="386"/>
        <v>2105.9801873772567</v>
      </c>
      <c r="BO658" s="5">
        <f t="shared" si="387"/>
        <v>1766.8131507113028</v>
      </c>
    </row>
    <row r="659" spans="1:67" x14ac:dyDescent="0.3">
      <c r="A659">
        <f t="shared" si="388"/>
        <v>655</v>
      </c>
      <c r="B659">
        <f t="shared" si="356"/>
        <v>471</v>
      </c>
      <c r="C659" s="5">
        <f>AU659*EXP('Capital Market Assumptions'!$B$22+'Capital Market Assumptions'!$B$23*'Random Draws'!B658)</f>
        <v>479.9973003083303</v>
      </c>
      <c r="D659" s="5">
        <f>AV659*EXP('Capital Market Assumptions'!$B$22+'Capital Market Assumptions'!$B$23*'Random Draws'!C658)</f>
        <v>469.95589873129842</v>
      </c>
      <c r="E659" s="5">
        <f>AW659*EXP('Capital Market Assumptions'!$B$22+'Capital Market Assumptions'!$B$23*'Random Draws'!D658)</f>
        <v>480.16790127439577</v>
      </c>
      <c r="F659" s="5">
        <f>AX659*EXP('Capital Market Assumptions'!$B$22+'Capital Market Assumptions'!$B$23*'Random Draws'!E658)</f>
        <v>601.40222947159407</v>
      </c>
      <c r="G659" s="5">
        <f>AY659*EXP('Capital Market Assumptions'!$B$22+'Capital Market Assumptions'!$B$23*'Random Draws'!F658)</f>
        <v>564.39749702037841</v>
      </c>
      <c r="H659" s="5">
        <f>AZ659*EXP('Capital Market Assumptions'!$B$22+'Capital Market Assumptions'!$B$23*'Random Draws'!G658)</f>
        <v>679.63516420555879</v>
      </c>
      <c r="I659" s="5">
        <f>BA659*EXP('Capital Market Assumptions'!$B$22+'Capital Market Assumptions'!$B$23*'Random Draws'!H658)</f>
        <v>593.6815273732077</v>
      </c>
      <c r="J659" s="5">
        <f>BB659*EXP('Capital Market Assumptions'!$B$22+'Capital Market Assumptions'!$B$23*'Random Draws'!I658)</f>
        <v>622.22508182969204</v>
      </c>
      <c r="K659" s="5">
        <f>BC659*EXP('Capital Market Assumptions'!$B$22+'Capital Market Assumptions'!$B$23*'Random Draws'!J658)</f>
        <v>777.97318221982516</v>
      </c>
      <c r="L659" s="5">
        <f>BD659*EXP('Capital Market Assumptions'!$B$22+'Capital Market Assumptions'!$B$23*'Random Draws'!K658)</f>
        <v>829.97622627614419</v>
      </c>
      <c r="M659" s="5">
        <f>BE659*EXP('Capital Market Assumptions'!$B$22+'Capital Market Assumptions'!$B$23*'Random Draws'!L658)</f>
        <v>803.85707650427025</v>
      </c>
      <c r="N659" s="5">
        <f>BF659*EXP('Capital Market Assumptions'!$B$22+'Capital Market Assumptions'!$B$23*'Random Draws'!M658)</f>
        <v>993.3574067669839</v>
      </c>
      <c r="O659" s="5">
        <f>BG659*EXP('Capital Market Assumptions'!$B$22+'Capital Market Assumptions'!$B$23*'Random Draws'!N658)</f>
        <v>1056.3369919809093</v>
      </c>
      <c r="P659" s="5">
        <f>BH659*EXP('Capital Market Assumptions'!$B$22+'Capital Market Assumptions'!$B$23*'Random Draws'!O658)</f>
        <v>899.6233579968158</v>
      </c>
      <c r="Q659" s="5">
        <f>BI659*EXP('Capital Market Assumptions'!$B$22+'Capital Market Assumptions'!$B$23*'Random Draws'!P658)</f>
        <v>1077.7058780649054</v>
      </c>
      <c r="R659" s="5">
        <f>BJ659*EXP('Capital Market Assumptions'!$B$22+'Capital Market Assumptions'!$B$23*'Random Draws'!Q658)</f>
        <v>1084.9163223652906</v>
      </c>
      <c r="S659" s="5">
        <f>BK659*EXP('Capital Market Assumptions'!$B$22+'Capital Market Assumptions'!$B$23*'Random Draws'!R658)</f>
        <v>921.41152124745463</v>
      </c>
      <c r="T659" s="5">
        <f>BL659*EXP('Capital Market Assumptions'!$B$22+'Capital Market Assumptions'!$B$23*'Random Draws'!S658)</f>
        <v>801.54629700312762</v>
      </c>
      <c r="U659" s="5">
        <f>BM659*EXP('Capital Market Assumptions'!$B$22+'Capital Market Assumptions'!$B$23*'Random Draws'!T658)</f>
        <v>820.46734605939719</v>
      </c>
      <c r="V659" s="5">
        <f>BN659*EXP('Capital Market Assumptions'!$B$22+'Capital Market Assumptions'!$B$23*'Random Draws'!U658)</f>
        <v>893.93819232387978</v>
      </c>
      <c r="X659">
        <f t="shared" si="358"/>
        <v>4.2999999999999261E-2</v>
      </c>
      <c r="Y659">
        <f t="shared" si="359"/>
        <v>1.0600000000000023</v>
      </c>
      <c r="Z659">
        <f t="shared" si="360"/>
        <v>2.0930000000000035</v>
      </c>
      <c r="AA659">
        <f t="shared" si="361"/>
        <v>3.1530000000000058</v>
      </c>
      <c r="AB659">
        <f t="shared" si="362"/>
        <v>4.2659999999999911</v>
      </c>
      <c r="AC659">
        <f t="shared" si="363"/>
        <v>5.3020000000000067</v>
      </c>
      <c r="AD659">
        <f t="shared" si="364"/>
        <v>6.3569999999999993</v>
      </c>
      <c r="AE659">
        <f t="shared" si="365"/>
        <v>7.3900000000000006</v>
      </c>
      <c r="AF659">
        <f t="shared" si="366"/>
        <v>8.3549999999999898</v>
      </c>
      <c r="AG659">
        <f t="shared" si="367"/>
        <v>9.2480000000000047</v>
      </c>
      <c r="AH659">
        <v>9.9540000000000006</v>
      </c>
      <c r="AI659">
        <v>10.536</v>
      </c>
      <c r="AJ659">
        <v>11.061999999999999</v>
      </c>
      <c r="AK659">
        <v>11.587</v>
      </c>
      <c r="AL659">
        <v>12.256</v>
      </c>
      <c r="AM659">
        <v>12.815</v>
      </c>
      <c r="AN659">
        <v>13.287000000000001</v>
      </c>
      <c r="AO659">
        <v>13.785</v>
      </c>
      <c r="AP659">
        <v>14.218999999999999</v>
      </c>
      <c r="AQ659">
        <v>14.718999999999999</v>
      </c>
      <c r="AS659">
        <f t="shared" si="357"/>
        <v>471</v>
      </c>
      <c r="AT659">
        <f t="shared" si="357"/>
        <v>471</v>
      </c>
      <c r="AU659">
        <f t="shared" si="357"/>
        <v>471</v>
      </c>
      <c r="AV659" s="5">
        <f t="shared" si="368"/>
        <v>479.95430030833029</v>
      </c>
      <c r="AW659" s="5">
        <f t="shared" si="369"/>
        <v>468.89589873129842</v>
      </c>
      <c r="AX659" s="5">
        <f t="shared" si="370"/>
        <v>478.07490127439576</v>
      </c>
      <c r="AY659" s="5">
        <f t="shared" si="371"/>
        <v>598.24922947159405</v>
      </c>
      <c r="AZ659" s="5">
        <f t="shared" si="372"/>
        <v>560.13149702037845</v>
      </c>
      <c r="BA659" s="5">
        <f t="shared" si="373"/>
        <v>674.33316420555877</v>
      </c>
      <c r="BB659" s="5">
        <f t="shared" si="374"/>
        <v>587.32452737320773</v>
      </c>
      <c r="BC659" s="5">
        <f t="shared" si="375"/>
        <v>614.83508182969206</v>
      </c>
      <c r="BD659" s="5">
        <f t="shared" si="376"/>
        <v>769.61818221982514</v>
      </c>
      <c r="BE659" s="5">
        <f t="shared" si="377"/>
        <v>820.72822627614414</v>
      </c>
      <c r="BF659" s="5">
        <f t="shared" si="378"/>
        <v>793.9030765042703</v>
      </c>
      <c r="BG659" s="5">
        <f t="shared" si="379"/>
        <v>982.82140676698396</v>
      </c>
      <c r="BH659" s="5">
        <f t="shared" si="380"/>
        <v>1045.2749919809094</v>
      </c>
      <c r="BI659" s="5">
        <f t="shared" si="381"/>
        <v>888.03635799681581</v>
      </c>
      <c r="BJ659" s="5">
        <f t="shared" si="382"/>
        <v>1065.4498780649053</v>
      </c>
      <c r="BK659" s="5">
        <f t="shared" si="383"/>
        <v>1072.1013223652906</v>
      </c>
      <c r="BL659" s="5">
        <f t="shared" si="384"/>
        <v>908.1245212474546</v>
      </c>
      <c r="BM659" s="5">
        <f t="shared" si="385"/>
        <v>787.76129700312765</v>
      </c>
      <c r="BN659" s="5">
        <f t="shared" si="386"/>
        <v>806.24834605939714</v>
      </c>
      <c r="BO659" s="5">
        <f t="shared" si="387"/>
        <v>879.21919232387972</v>
      </c>
    </row>
    <row r="660" spans="1:67" x14ac:dyDescent="0.3">
      <c r="A660">
        <f t="shared" si="388"/>
        <v>656</v>
      </c>
      <c r="B660">
        <f t="shared" si="356"/>
        <v>471</v>
      </c>
      <c r="C660" s="5">
        <f>AU660*EXP('Capital Market Assumptions'!$B$22+'Capital Market Assumptions'!$B$23*'Random Draws'!B659)</f>
        <v>417.56176783966453</v>
      </c>
      <c r="D660" s="5">
        <f>AV660*EXP('Capital Market Assumptions'!$B$22+'Capital Market Assumptions'!$B$23*'Random Draws'!C659)</f>
        <v>453.0455537509124</v>
      </c>
      <c r="E660" s="5">
        <f>AW660*EXP('Capital Market Assumptions'!$B$22+'Capital Market Assumptions'!$B$23*'Random Draws'!D659)</f>
        <v>429.09440277180994</v>
      </c>
      <c r="F660" s="5">
        <f>AX660*EXP('Capital Market Assumptions'!$B$22+'Capital Market Assumptions'!$B$23*'Random Draws'!E659)</f>
        <v>404.12210171319231</v>
      </c>
      <c r="G660" s="5">
        <f>AY660*EXP('Capital Market Assumptions'!$B$22+'Capital Market Assumptions'!$B$23*'Random Draws'!F659)</f>
        <v>368.74107707877914</v>
      </c>
      <c r="H660" s="5">
        <f>AZ660*EXP('Capital Market Assumptions'!$B$22+'Capital Market Assumptions'!$B$23*'Random Draws'!G659)</f>
        <v>355.99992271925902</v>
      </c>
      <c r="I660" s="5">
        <f>BA660*EXP('Capital Market Assumptions'!$B$22+'Capital Market Assumptions'!$B$23*'Random Draws'!H659)</f>
        <v>346.83556144367435</v>
      </c>
      <c r="J660" s="5">
        <f>BB660*EXP('Capital Market Assumptions'!$B$22+'Capital Market Assumptions'!$B$23*'Random Draws'!I659)</f>
        <v>405.35334467262192</v>
      </c>
      <c r="K660" s="5">
        <f>BC660*EXP('Capital Market Assumptions'!$B$22+'Capital Market Assumptions'!$B$23*'Random Draws'!J659)</f>
        <v>464.52899740131721</v>
      </c>
      <c r="L660" s="5">
        <f>BD660*EXP('Capital Market Assumptions'!$B$22+'Capital Market Assumptions'!$B$23*'Random Draws'!K659)</f>
        <v>588.37703131956505</v>
      </c>
      <c r="M660" s="5">
        <f>BE660*EXP('Capital Market Assumptions'!$B$22+'Capital Market Assumptions'!$B$23*'Random Draws'!L659)</f>
        <v>534.40672599795846</v>
      </c>
      <c r="N660" s="5">
        <f>BF660*EXP('Capital Market Assumptions'!$B$22+'Capital Market Assumptions'!$B$23*'Random Draws'!M659)</f>
        <v>557.306257976599</v>
      </c>
      <c r="O660" s="5">
        <f>BG660*EXP('Capital Market Assumptions'!$B$22+'Capital Market Assumptions'!$B$23*'Random Draws'!N659)</f>
        <v>664.56491688742153</v>
      </c>
      <c r="P660" s="5">
        <f>BH660*EXP('Capital Market Assumptions'!$B$22+'Capital Market Assumptions'!$B$23*'Random Draws'!O659)</f>
        <v>792.26556188175334</v>
      </c>
      <c r="Q660" s="5">
        <f>BI660*EXP('Capital Market Assumptions'!$B$22+'Capital Market Assumptions'!$B$23*'Random Draws'!P659)</f>
        <v>830.03206327417195</v>
      </c>
      <c r="R660" s="5">
        <f>BJ660*EXP('Capital Market Assumptions'!$B$22+'Capital Market Assumptions'!$B$23*'Random Draws'!Q659)</f>
        <v>886.68572326636593</v>
      </c>
      <c r="S660" s="5">
        <f>BK660*EXP('Capital Market Assumptions'!$B$22+'Capital Market Assumptions'!$B$23*'Random Draws'!R659)</f>
        <v>844.21466008649327</v>
      </c>
      <c r="T660" s="5">
        <f>BL660*EXP('Capital Market Assumptions'!$B$22+'Capital Market Assumptions'!$B$23*'Random Draws'!S659)</f>
        <v>969.13613660569411</v>
      </c>
      <c r="U660" s="5">
        <f>BM660*EXP('Capital Market Assumptions'!$B$22+'Capital Market Assumptions'!$B$23*'Random Draws'!T659)</f>
        <v>966.47648904910056</v>
      </c>
      <c r="V660" s="5">
        <f>BN660*EXP('Capital Market Assumptions'!$B$22+'Capital Market Assumptions'!$B$23*'Random Draws'!U659)</f>
        <v>750.24095781649874</v>
      </c>
      <c r="X660">
        <f t="shared" si="358"/>
        <v>4.2999999999999261E-2</v>
      </c>
      <c r="Y660">
        <f t="shared" si="359"/>
        <v>1.0600000000000023</v>
      </c>
      <c r="Z660">
        <f t="shared" si="360"/>
        <v>2.0930000000000035</v>
      </c>
      <c r="AA660">
        <f t="shared" si="361"/>
        <v>3.1530000000000058</v>
      </c>
      <c r="AB660">
        <f t="shared" si="362"/>
        <v>4.2659999999999911</v>
      </c>
      <c r="AC660">
        <f t="shared" si="363"/>
        <v>5.3020000000000067</v>
      </c>
      <c r="AD660">
        <f t="shared" si="364"/>
        <v>6.3569999999999993</v>
      </c>
      <c r="AE660">
        <f t="shared" si="365"/>
        <v>7.3900000000000006</v>
      </c>
      <c r="AF660">
        <f t="shared" si="366"/>
        <v>8.3549999999999898</v>
      </c>
      <c r="AG660">
        <f t="shared" si="367"/>
        <v>9.2480000000000047</v>
      </c>
      <c r="AH660">
        <v>9.9540000000000006</v>
      </c>
      <c r="AI660">
        <v>10.536</v>
      </c>
      <c r="AJ660">
        <v>11.061999999999999</v>
      </c>
      <c r="AK660">
        <v>11.587</v>
      </c>
      <c r="AL660">
        <v>12.256</v>
      </c>
      <c r="AM660">
        <v>12.815</v>
      </c>
      <c r="AN660">
        <v>13.287000000000001</v>
      </c>
      <c r="AO660">
        <v>13.785</v>
      </c>
      <c r="AP660">
        <v>14.218999999999999</v>
      </c>
      <c r="AQ660">
        <v>14.718999999999999</v>
      </c>
      <c r="AS660">
        <f t="shared" si="357"/>
        <v>471</v>
      </c>
      <c r="AT660">
        <f t="shared" si="357"/>
        <v>471</v>
      </c>
      <c r="AU660">
        <f t="shared" si="357"/>
        <v>471</v>
      </c>
      <c r="AV660" s="5">
        <f t="shared" si="368"/>
        <v>417.51876783966452</v>
      </c>
      <c r="AW660" s="5">
        <f t="shared" si="369"/>
        <v>451.9855537509124</v>
      </c>
      <c r="AX660" s="5">
        <f t="shared" si="370"/>
        <v>427.00140277180992</v>
      </c>
      <c r="AY660" s="5">
        <f t="shared" si="371"/>
        <v>400.96910171319229</v>
      </c>
      <c r="AZ660" s="5">
        <f t="shared" si="372"/>
        <v>364.47507707877912</v>
      </c>
      <c r="BA660" s="5">
        <f t="shared" si="373"/>
        <v>350.697922719259</v>
      </c>
      <c r="BB660" s="5">
        <f t="shared" si="374"/>
        <v>340.47856144367438</v>
      </c>
      <c r="BC660" s="5">
        <f t="shared" si="375"/>
        <v>397.96334467262193</v>
      </c>
      <c r="BD660" s="5">
        <f t="shared" si="376"/>
        <v>456.17399740131725</v>
      </c>
      <c r="BE660" s="5">
        <f t="shared" si="377"/>
        <v>579.129031319565</v>
      </c>
      <c r="BF660" s="5">
        <f t="shared" si="378"/>
        <v>524.45272599795851</v>
      </c>
      <c r="BG660" s="5">
        <f t="shared" si="379"/>
        <v>546.77025797659905</v>
      </c>
      <c r="BH660" s="5">
        <f t="shared" si="380"/>
        <v>653.50291688742152</v>
      </c>
      <c r="BI660" s="5">
        <f t="shared" si="381"/>
        <v>780.67856188175335</v>
      </c>
      <c r="BJ660" s="5">
        <f t="shared" si="382"/>
        <v>817.77606327417197</v>
      </c>
      <c r="BK660" s="5">
        <f t="shared" si="383"/>
        <v>873.87072326636587</v>
      </c>
      <c r="BL660" s="5">
        <f t="shared" si="384"/>
        <v>830.92766008649323</v>
      </c>
      <c r="BM660" s="5">
        <f t="shared" si="385"/>
        <v>955.35113660569414</v>
      </c>
      <c r="BN660" s="5">
        <f t="shared" si="386"/>
        <v>952.25748904910051</v>
      </c>
      <c r="BO660" s="5">
        <f t="shared" si="387"/>
        <v>735.52195781649868</v>
      </c>
    </row>
    <row r="661" spans="1:67" x14ac:dyDescent="0.3">
      <c r="A661">
        <f t="shared" si="388"/>
        <v>657</v>
      </c>
      <c r="B661">
        <f t="shared" si="356"/>
        <v>471</v>
      </c>
      <c r="C661" s="5">
        <f>AU661*EXP('Capital Market Assumptions'!$B$22+'Capital Market Assumptions'!$B$23*'Random Draws'!B660)</f>
        <v>514.51316754961988</v>
      </c>
      <c r="D661" s="5">
        <f>AV661*EXP('Capital Market Assumptions'!$B$22+'Capital Market Assumptions'!$B$23*'Random Draws'!C660)</f>
        <v>507.93069229074331</v>
      </c>
      <c r="E661" s="5">
        <f>AW661*EXP('Capital Market Assumptions'!$B$22+'Capital Market Assumptions'!$B$23*'Random Draws'!D660)</f>
        <v>473.97831457572954</v>
      </c>
      <c r="F661" s="5">
        <f>AX661*EXP('Capital Market Assumptions'!$B$22+'Capital Market Assumptions'!$B$23*'Random Draws'!E660)</f>
        <v>454.03519427981394</v>
      </c>
      <c r="G661" s="5">
        <f>AY661*EXP('Capital Market Assumptions'!$B$22+'Capital Market Assumptions'!$B$23*'Random Draws'!F660)</f>
        <v>408.90086579495858</v>
      </c>
      <c r="H661" s="5">
        <f>AZ661*EXP('Capital Market Assumptions'!$B$22+'Capital Market Assumptions'!$B$23*'Random Draws'!G660)</f>
        <v>442.70837751135457</v>
      </c>
      <c r="I661" s="5">
        <f>BA661*EXP('Capital Market Assumptions'!$B$22+'Capital Market Assumptions'!$B$23*'Random Draws'!H660)</f>
        <v>414.96445573094172</v>
      </c>
      <c r="J661" s="5">
        <f>BB661*EXP('Capital Market Assumptions'!$B$22+'Capital Market Assumptions'!$B$23*'Random Draws'!I660)</f>
        <v>429.94797659291629</v>
      </c>
      <c r="K661" s="5">
        <f>BC661*EXP('Capital Market Assumptions'!$B$22+'Capital Market Assumptions'!$B$23*'Random Draws'!J660)</f>
        <v>424.30378364340999</v>
      </c>
      <c r="L661" s="5">
        <f>BD661*EXP('Capital Market Assumptions'!$B$22+'Capital Market Assumptions'!$B$23*'Random Draws'!K660)</f>
        <v>401.10230459378238</v>
      </c>
      <c r="M661" s="5">
        <f>BE661*EXP('Capital Market Assumptions'!$B$22+'Capital Market Assumptions'!$B$23*'Random Draws'!L660)</f>
        <v>446.16716062699584</v>
      </c>
      <c r="N661" s="5">
        <f>BF661*EXP('Capital Market Assumptions'!$B$22+'Capital Market Assumptions'!$B$23*'Random Draws'!M660)</f>
        <v>430.11653283818845</v>
      </c>
      <c r="O661" s="5">
        <f>BG661*EXP('Capital Market Assumptions'!$B$22+'Capital Market Assumptions'!$B$23*'Random Draws'!N660)</f>
        <v>470.67035593903677</v>
      </c>
      <c r="P661" s="5">
        <f>BH661*EXP('Capital Market Assumptions'!$B$22+'Capital Market Assumptions'!$B$23*'Random Draws'!O660)</f>
        <v>485.26267697237284</v>
      </c>
      <c r="Q661" s="5">
        <f>BI661*EXP('Capital Market Assumptions'!$B$22+'Capital Market Assumptions'!$B$23*'Random Draws'!P660)</f>
        <v>555.28820526999255</v>
      </c>
      <c r="R661" s="5">
        <f>BJ661*EXP('Capital Market Assumptions'!$B$22+'Capital Market Assumptions'!$B$23*'Random Draws'!Q660)</f>
        <v>669.2251230211923</v>
      </c>
      <c r="S661" s="5">
        <f>BK661*EXP('Capital Market Assumptions'!$B$22+'Capital Market Assumptions'!$B$23*'Random Draws'!R660)</f>
        <v>577.47811116733214</v>
      </c>
      <c r="T661" s="5">
        <f>BL661*EXP('Capital Market Assumptions'!$B$22+'Capital Market Assumptions'!$B$23*'Random Draws'!S660)</f>
        <v>637.93763684090038</v>
      </c>
      <c r="U661" s="5">
        <f>BM661*EXP('Capital Market Assumptions'!$B$22+'Capital Market Assumptions'!$B$23*'Random Draws'!T660)</f>
        <v>738.1031869811477</v>
      </c>
      <c r="V661" s="5">
        <f>BN661*EXP('Capital Market Assumptions'!$B$22+'Capital Market Assumptions'!$B$23*'Random Draws'!U660)</f>
        <v>927.81315036957938</v>
      </c>
      <c r="X661">
        <f t="shared" si="358"/>
        <v>4.2999999999999261E-2</v>
      </c>
      <c r="Y661">
        <f t="shared" si="359"/>
        <v>1.0600000000000023</v>
      </c>
      <c r="Z661">
        <f t="shared" si="360"/>
        <v>2.0930000000000035</v>
      </c>
      <c r="AA661">
        <f t="shared" si="361"/>
        <v>3.1530000000000058</v>
      </c>
      <c r="AB661">
        <f t="shared" si="362"/>
        <v>4.2659999999999911</v>
      </c>
      <c r="AC661">
        <f t="shared" si="363"/>
        <v>5.3020000000000067</v>
      </c>
      <c r="AD661">
        <f t="shared" si="364"/>
        <v>6.3569999999999993</v>
      </c>
      <c r="AE661">
        <f t="shared" si="365"/>
        <v>7.3900000000000006</v>
      </c>
      <c r="AF661">
        <f t="shared" si="366"/>
        <v>8.3549999999999898</v>
      </c>
      <c r="AG661">
        <f t="shared" si="367"/>
        <v>9.2480000000000047</v>
      </c>
      <c r="AH661">
        <v>9.9540000000000006</v>
      </c>
      <c r="AI661">
        <v>10.536</v>
      </c>
      <c r="AJ661">
        <v>11.061999999999999</v>
      </c>
      <c r="AK661">
        <v>11.587</v>
      </c>
      <c r="AL661">
        <v>12.256</v>
      </c>
      <c r="AM661">
        <v>12.815</v>
      </c>
      <c r="AN661">
        <v>13.287000000000001</v>
      </c>
      <c r="AO661">
        <v>13.785</v>
      </c>
      <c r="AP661">
        <v>14.218999999999999</v>
      </c>
      <c r="AQ661">
        <v>14.718999999999999</v>
      </c>
      <c r="AS661">
        <f t="shared" si="357"/>
        <v>471</v>
      </c>
      <c r="AT661">
        <f t="shared" si="357"/>
        <v>471</v>
      </c>
      <c r="AU661">
        <f t="shared" si="357"/>
        <v>471</v>
      </c>
      <c r="AV661" s="5">
        <f t="shared" si="368"/>
        <v>514.47016754961987</v>
      </c>
      <c r="AW661" s="5">
        <f t="shared" si="369"/>
        <v>506.87069229074331</v>
      </c>
      <c r="AX661" s="5">
        <f t="shared" si="370"/>
        <v>471.88531457572952</v>
      </c>
      <c r="AY661" s="5">
        <f t="shared" si="371"/>
        <v>450.88219427981392</v>
      </c>
      <c r="AZ661" s="5">
        <f t="shared" si="372"/>
        <v>404.63486579495861</v>
      </c>
      <c r="BA661" s="5">
        <f t="shared" si="373"/>
        <v>437.40637751135455</v>
      </c>
      <c r="BB661" s="5">
        <f t="shared" si="374"/>
        <v>408.60745573094175</v>
      </c>
      <c r="BC661" s="5">
        <f t="shared" si="375"/>
        <v>422.5579765929163</v>
      </c>
      <c r="BD661" s="5">
        <f t="shared" si="376"/>
        <v>415.94878364341002</v>
      </c>
      <c r="BE661" s="5">
        <f t="shared" si="377"/>
        <v>391.85430459378239</v>
      </c>
      <c r="BF661" s="5">
        <f t="shared" si="378"/>
        <v>436.21316062699583</v>
      </c>
      <c r="BG661" s="5">
        <f t="shared" si="379"/>
        <v>419.58053283818845</v>
      </c>
      <c r="BH661" s="5">
        <f t="shared" si="380"/>
        <v>459.60835593903676</v>
      </c>
      <c r="BI661" s="5">
        <f t="shared" si="381"/>
        <v>473.67567697237286</v>
      </c>
      <c r="BJ661" s="5">
        <f t="shared" si="382"/>
        <v>543.03220526999257</v>
      </c>
      <c r="BK661" s="5">
        <f t="shared" si="383"/>
        <v>656.41012302119225</v>
      </c>
      <c r="BL661" s="5">
        <f t="shared" si="384"/>
        <v>564.19111116733211</v>
      </c>
      <c r="BM661" s="5">
        <f t="shared" si="385"/>
        <v>624.15263684090041</v>
      </c>
      <c r="BN661" s="5">
        <f t="shared" si="386"/>
        <v>723.88418698114765</v>
      </c>
      <c r="BO661" s="5">
        <f t="shared" si="387"/>
        <v>913.09415036957932</v>
      </c>
    </row>
    <row r="662" spans="1:67" x14ac:dyDescent="0.3">
      <c r="A662">
        <f t="shared" si="388"/>
        <v>658</v>
      </c>
      <c r="B662">
        <f t="shared" si="356"/>
        <v>471</v>
      </c>
      <c r="C662" s="5">
        <f>AU662*EXP('Capital Market Assumptions'!$B$22+'Capital Market Assumptions'!$B$23*'Random Draws'!B661)</f>
        <v>527.24023042196984</v>
      </c>
      <c r="D662" s="5">
        <f>AV662*EXP('Capital Market Assumptions'!$B$22+'Capital Market Assumptions'!$B$23*'Random Draws'!C661)</f>
        <v>700.42252315857297</v>
      </c>
      <c r="E662" s="5">
        <f>AW662*EXP('Capital Market Assumptions'!$B$22+'Capital Market Assumptions'!$B$23*'Random Draws'!D661)</f>
        <v>816.21138204521401</v>
      </c>
      <c r="F662" s="5">
        <f>AX662*EXP('Capital Market Assumptions'!$B$22+'Capital Market Assumptions'!$B$23*'Random Draws'!E661)</f>
        <v>878.12002421330999</v>
      </c>
      <c r="G662" s="5">
        <f>AY662*EXP('Capital Market Assumptions'!$B$22+'Capital Market Assumptions'!$B$23*'Random Draws'!F661)</f>
        <v>818.89098596810504</v>
      </c>
      <c r="H662" s="5">
        <f>AZ662*EXP('Capital Market Assumptions'!$B$22+'Capital Market Assumptions'!$B$23*'Random Draws'!G661)</f>
        <v>844.68449102245938</v>
      </c>
      <c r="I662" s="5">
        <f>BA662*EXP('Capital Market Assumptions'!$B$22+'Capital Market Assumptions'!$B$23*'Random Draws'!H661)</f>
        <v>1051.5298171354341</v>
      </c>
      <c r="J662" s="5">
        <f>BB662*EXP('Capital Market Assumptions'!$B$22+'Capital Market Assumptions'!$B$23*'Random Draws'!I661)</f>
        <v>1174.828988698157</v>
      </c>
      <c r="K662" s="5">
        <f>BC662*EXP('Capital Market Assumptions'!$B$22+'Capital Market Assumptions'!$B$23*'Random Draws'!J661)</f>
        <v>1477.3557738725676</v>
      </c>
      <c r="L662" s="5">
        <f>BD662*EXP('Capital Market Assumptions'!$B$22+'Capital Market Assumptions'!$B$23*'Random Draws'!K661)</f>
        <v>1390.4131583865287</v>
      </c>
      <c r="M662" s="5">
        <f>BE662*EXP('Capital Market Assumptions'!$B$22+'Capital Market Assumptions'!$B$23*'Random Draws'!L661)</f>
        <v>1319.3884533088169</v>
      </c>
      <c r="N662" s="5">
        <f>BF662*EXP('Capital Market Assumptions'!$B$22+'Capital Market Assumptions'!$B$23*'Random Draws'!M661)</f>
        <v>1266.5440720555071</v>
      </c>
      <c r="O662" s="5">
        <f>BG662*EXP('Capital Market Assumptions'!$B$22+'Capital Market Assumptions'!$B$23*'Random Draws'!N661)</f>
        <v>1196.1225174945046</v>
      </c>
      <c r="P662" s="5">
        <f>BH662*EXP('Capital Market Assumptions'!$B$22+'Capital Market Assumptions'!$B$23*'Random Draws'!O661)</f>
        <v>1240.2060172873</v>
      </c>
      <c r="Q662" s="5">
        <f>BI662*EXP('Capital Market Assumptions'!$B$22+'Capital Market Assumptions'!$B$23*'Random Draws'!P661)</f>
        <v>1673.4260731466488</v>
      </c>
      <c r="R662" s="5">
        <f>BJ662*EXP('Capital Market Assumptions'!$B$22+'Capital Market Assumptions'!$B$23*'Random Draws'!Q661)</f>
        <v>1626.4446287194346</v>
      </c>
      <c r="S662" s="5">
        <f>BK662*EXP('Capital Market Assumptions'!$B$22+'Capital Market Assumptions'!$B$23*'Random Draws'!R661)</f>
        <v>1974.799403970304</v>
      </c>
      <c r="T662" s="5">
        <f>BL662*EXP('Capital Market Assumptions'!$B$22+'Capital Market Assumptions'!$B$23*'Random Draws'!S661)</f>
        <v>2897.3205685941343</v>
      </c>
      <c r="U662" s="5">
        <f>BM662*EXP('Capital Market Assumptions'!$B$22+'Capital Market Assumptions'!$B$23*'Random Draws'!T661)</f>
        <v>3250.911889373881</v>
      </c>
      <c r="V662" s="5">
        <f>BN662*EXP('Capital Market Assumptions'!$B$22+'Capital Market Assumptions'!$B$23*'Random Draws'!U661)</f>
        <v>3217.4016857939969</v>
      </c>
      <c r="X662">
        <f t="shared" si="358"/>
        <v>4.2999999999999261E-2</v>
      </c>
      <c r="Y662">
        <f t="shared" si="359"/>
        <v>1.0600000000000023</v>
      </c>
      <c r="Z662">
        <f t="shared" si="360"/>
        <v>2.0930000000000035</v>
      </c>
      <c r="AA662">
        <f t="shared" si="361"/>
        <v>3.1530000000000058</v>
      </c>
      <c r="AB662">
        <f t="shared" si="362"/>
        <v>4.2659999999999911</v>
      </c>
      <c r="AC662">
        <f t="shared" si="363"/>
        <v>5.3020000000000067</v>
      </c>
      <c r="AD662">
        <f t="shared" si="364"/>
        <v>6.3569999999999993</v>
      </c>
      <c r="AE662">
        <f t="shared" si="365"/>
        <v>7.3900000000000006</v>
      </c>
      <c r="AF662">
        <f t="shared" si="366"/>
        <v>8.3549999999999898</v>
      </c>
      <c r="AG662">
        <f t="shared" si="367"/>
        <v>9.2480000000000047</v>
      </c>
      <c r="AH662">
        <v>9.9540000000000006</v>
      </c>
      <c r="AI662">
        <v>10.536</v>
      </c>
      <c r="AJ662">
        <v>11.061999999999999</v>
      </c>
      <c r="AK662">
        <v>11.587</v>
      </c>
      <c r="AL662">
        <v>12.256</v>
      </c>
      <c r="AM662">
        <v>12.815</v>
      </c>
      <c r="AN662">
        <v>13.287000000000001</v>
      </c>
      <c r="AO662">
        <v>13.785</v>
      </c>
      <c r="AP662">
        <v>14.218999999999999</v>
      </c>
      <c r="AQ662">
        <v>14.718999999999999</v>
      </c>
      <c r="AS662">
        <f t="shared" si="357"/>
        <v>471</v>
      </c>
      <c r="AT662">
        <f t="shared" si="357"/>
        <v>471</v>
      </c>
      <c r="AU662">
        <f t="shared" si="357"/>
        <v>471</v>
      </c>
      <c r="AV662" s="5">
        <f t="shared" si="368"/>
        <v>527.19723042196983</v>
      </c>
      <c r="AW662" s="5">
        <f t="shared" si="369"/>
        <v>699.36252315857291</v>
      </c>
      <c r="AX662" s="5">
        <f t="shared" si="370"/>
        <v>814.11838204521405</v>
      </c>
      <c r="AY662" s="5">
        <f t="shared" si="371"/>
        <v>874.96702421330997</v>
      </c>
      <c r="AZ662" s="5">
        <f t="shared" si="372"/>
        <v>814.62498596810508</v>
      </c>
      <c r="BA662" s="5">
        <f t="shared" si="373"/>
        <v>839.38249102245936</v>
      </c>
      <c r="BB662" s="5">
        <f t="shared" si="374"/>
        <v>1045.1728171354341</v>
      </c>
      <c r="BC662" s="5">
        <f t="shared" si="375"/>
        <v>1167.4389886981569</v>
      </c>
      <c r="BD662" s="5">
        <f t="shared" si="376"/>
        <v>1469.0007738725676</v>
      </c>
      <c r="BE662" s="5">
        <f t="shared" si="377"/>
        <v>1381.1651583865287</v>
      </c>
      <c r="BF662" s="5">
        <f t="shared" si="378"/>
        <v>1309.434453308817</v>
      </c>
      <c r="BG662" s="5">
        <f t="shared" si="379"/>
        <v>1256.008072055507</v>
      </c>
      <c r="BH662" s="5">
        <f t="shared" si="380"/>
        <v>1185.0605174945047</v>
      </c>
      <c r="BI662" s="5">
        <f t="shared" si="381"/>
        <v>1228.6190172873</v>
      </c>
      <c r="BJ662" s="5">
        <f t="shared" si="382"/>
        <v>1661.1700731466487</v>
      </c>
      <c r="BK662" s="5">
        <f t="shared" si="383"/>
        <v>1613.6296287194345</v>
      </c>
      <c r="BL662" s="5">
        <f t="shared" si="384"/>
        <v>1961.5124039703039</v>
      </c>
      <c r="BM662" s="5">
        <f t="shared" si="385"/>
        <v>2883.5355685941345</v>
      </c>
      <c r="BN662" s="5">
        <f t="shared" si="386"/>
        <v>3236.6928893738809</v>
      </c>
      <c r="BO662" s="5">
        <f t="shared" si="387"/>
        <v>3202.6826857939968</v>
      </c>
    </row>
    <row r="663" spans="1:67" x14ac:dyDescent="0.3">
      <c r="A663">
        <f t="shared" si="388"/>
        <v>659</v>
      </c>
      <c r="B663">
        <f t="shared" si="356"/>
        <v>471</v>
      </c>
      <c r="C663" s="5">
        <f>AU663*EXP('Capital Market Assumptions'!$B$22+'Capital Market Assumptions'!$B$23*'Random Draws'!B662)</f>
        <v>491.48925120202057</v>
      </c>
      <c r="D663" s="5">
        <f>AV663*EXP('Capital Market Assumptions'!$B$22+'Capital Market Assumptions'!$B$23*'Random Draws'!C662)</f>
        <v>441.67760942374264</v>
      </c>
      <c r="E663" s="5">
        <f>AW663*EXP('Capital Market Assumptions'!$B$22+'Capital Market Assumptions'!$B$23*'Random Draws'!D662)</f>
        <v>374.5633234753015</v>
      </c>
      <c r="F663" s="5">
        <f>AX663*EXP('Capital Market Assumptions'!$B$22+'Capital Market Assumptions'!$B$23*'Random Draws'!E662)</f>
        <v>419.1497132849874</v>
      </c>
      <c r="G663" s="5">
        <f>AY663*EXP('Capital Market Assumptions'!$B$22+'Capital Market Assumptions'!$B$23*'Random Draws'!F662)</f>
        <v>416.99838451808046</v>
      </c>
      <c r="H663" s="5">
        <f>AZ663*EXP('Capital Market Assumptions'!$B$22+'Capital Market Assumptions'!$B$23*'Random Draws'!G662)</f>
        <v>420.76488227926154</v>
      </c>
      <c r="I663" s="5">
        <f>BA663*EXP('Capital Market Assumptions'!$B$22+'Capital Market Assumptions'!$B$23*'Random Draws'!H662)</f>
        <v>451.09667490063384</v>
      </c>
      <c r="J663" s="5">
        <f>BB663*EXP('Capital Market Assumptions'!$B$22+'Capital Market Assumptions'!$B$23*'Random Draws'!I662)</f>
        <v>508.58804760762081</v>
      </c>
      <c r="K663" s="5">
        <f>BC663*EXP('Capital Market Assumptions'!$B$22+'Capital Market Assumptions'!$B$23*'Random Draws'!J662)</f>
        <v>492.14124733384574</v>
      </c>
      <c r="L663" s="5">
        <f>BD663*EXP('Capital Market Assumptions'!$B$22+'Capital Market Assumptions'!$B$23*'Random Draws'!K662)</f>
        <v>641.61391811502313</v>
      </c>
      <c r="M663" s="5">
        <f>BE663*EXP('Capital Market Assumptions'!$B$22+'Capital Market Assumptions'!$B$23*'Random Draws'!L662)</f>
        <v>631.89834589379541</v>
      </c>
      <c r="N663" s="5">
        <f>BF663*EXP('Capital Market Assumptions'!$B$22+'Capital Market Assumptions'!$B$23*'Random Draws'!M662)</f>
        <v>537.98046747943454</v>
      </c>
      <c r="O663" s="5">
        <f>BG663*EXP('Capital Market Assumptions'!$B$22+'Capital Market Assumptions'!$B$23*'Random Draws'!N662)</f>
        <v>532.38750728530499</v>
      </c>
      <c r="P663" s="5">
        <f>BH663*EXP('Capital Market Assumptions'!$B$22+'Capital Market Assumptions'!$B$23*'Random Draws'!O662)</f>
        <v>625.3630964253216</v>
      </c>
      <c r="Q663" s="5">
        <f>BI663*EXP('Capital Market Assumptions'!$B$22+'Capital Market Assumptions'!$B$23*'Random Draws'!P662)</f>
        <v>727.71835023583844</v>
      </c>
      <c r="R663" s="5">
        <f>BJ663*EXP('Capital Market Assumptions'!$B$22+'Capital Market Assumptions'!$B$23*'Random Draws'!Q662)</f>
        <v>782.99872071652339</v>
      </c>
      <c r="S663" s="5">
        <f>BK663*EXP('Capital Market Assumptions'!$B$22+'Capital Market Assumptions'!$B$23*'Random Draws'!R662)</f>
        <v>806.51522429249485</v>
      </c>
      <c r="T663" s="5">
        <f>BL663*EXP('Capital Market Assumptions'!$B$22+'Capital Market Assumptions'!$B$23*'Random Draws'!S662)</f>
        <v>826.65653573443399</v>
      </c>
      <c r="U663" s="5">
        <f>BM663*EXP('Capital Market Assumptions'!$B$22+'Capital Market Assumptions'!$B$23*'Random Draws'!T662)</f>
        <v>1031.7439893128105</v>
      </c>
      <c r="V663" s="5">
        <f>BN663*EXP('Capital Market Assumptions'!$B$22+'Capital Market Assumptions'!$B$23*'Random Draws'!U662)</f>
        <v>1237.990342756744</v>
      </c>
      <c r="X663">
        <f t="shared" si="358"/>
        <v>4.2999999999999261E-2</v>
      </c>
      <c r="Y663">
        <f t="shared" si="359"/>
        <v>1.0600000000000023</v>
      </c>
      <c r="Z663">
        <f t="shared" si="360"/>
        <v>2.0930000000000035</v>
      </c>
      <c r="AA663">
        <f t="shared" si="361"/>
        <v>3.1530000000000058</v>
      </c>
      <c r="AB663">
        <f t="shared" si="362"/>
        <v>4.2659999999999911</v>
      </c>
      <c r="AC663">
        <f t="shared" si="363"/>
        <v>5.3020000000000067</v>
      </c>
      <c r="AD663">
        <f t="shared" si="364"/>
        <v>6.3569999999999993</v>
      </c>
      <c r="AE663">
        <f t="shared" si="365"/>
        <v>7.3900000000000006</v>
      </c>
      <c r="AF663">
        <f t="shared" si="366"/>
        <v>8.3549999999999898</v>
      </c>
      <c r="AG663">
        <f t="shared" si="367"/>
        <v>9.2480000000000047</v>
      </c>
      <c r="AH663">
        <v>9.9540000000000006</v>
      </c>
      <c r="AI663">
        <v>10.536</v>
      </c>
      <c r="AJ663">
        <v>11.061999999999999</v>
      </c>
      <c r="AK663">
        <v>11.587</v>
      </c>
      <c r="AL663">
        <v>12.256</v>
      </c>
      <c r="AM663">
        <v>12.815</v>
      </c>
      <c r="AN663">
        <v>13.287000000000001</v>
      </c>
      <c r="AO663">
        <v>13.785</v>
      </c>
      <c r="AP663">
        <v>14.218999999999999</v>
      </c>
      <c r="AQ663">
        <v>14.718999999999999</v>
      </c>
      <c r="AS663">
        <f t="shared" si="357"/>
        <v>471</v>
      </c>
      <c r="AT663">
        <f t="shared" si="357"/>
        <v>471</v>
      </c>
      <c r="AU663">
        <f t="shared" si="357"/>
        <v>471</v>
      </c>
      <c r="AV663" s="5">
        <f t="shared" si="368"/>
        <v>491.44625120202056</v>
      </c>
      <c r="AW663" s="5">
        <f t="shared" si="369"/>
        <v>440.61760942374264</v>
      </c>
      <c r="AX663" s="5">
        <f t="shared" si="370"/>
        <v>372.47032347530148</v>
      </c>
      <c r="AY663" s="5">
        <f t="shared" si="371"/>
        <v>415.99671328498738</v>
      </c>
      <c r="AZ663" s="5">
        <f t="shared" si="372"/>
        <v>412.73238451808049</v>
      </c>
      <c r="BA663" s="5">
        <f t="shared" si="373"/>
        <v>415.46288227926152</v>
      </c>
      <c r="BB663" s="5">
        <f t="shared" si="374"/>
        <v>444.73967490063387</v>
      </c>
      <c r="BC663" s="5">
        <f t="shared" si="375"/>
        <v>501.19804760762082</v>
      </c>
      <c r="BD663" s="5">
        <f t="shared" si="376"/>
        <v>483.78624733384572</v>
      </c>
      <c r="BE663" s="5">
        <f t="shared" si="377"/>
        <v>632.36591811502308</v>
      </c>
      <c r="BF663" s="5">
        <f t="shared" si="378"/>
        <v>621.94434589379546</v>
      </c>
      <c r="BG663" s="5">
        <f t="shared" si="379"/>
        <v>527.44446747943459</v>
      </c>
      <c r="BH663" s="5">
        <f t="shared" si="380"/>
        <v>521.32550728530498</v>
      </c>
      <c r="BI663" s="5">
        <f t="shared" si="381"/>
        <v>613.77609642532161</v>
      </c>
      <c r="BJ663" s="5">
        <f t="shared" si="382"/>
        <v>715.46235023583847</v>
      </c>
      <c r="BK663" s="5">
        <f t="shared" si="383"/>
        <v>770.18372071652334</v>
      </c>
      <c r="BL663" s="5">
        <f t="shared" si="384"/>
        <v>793.22822429249482</v>
      </c>
      <c r="BM663" s="5">
        <f t="shared" si="385"/>
        <v>812.87153573443402</v>
      </c>
      <c r="BN663" s="5">
        <f t="shared" si="386"/>
        <v>1017.5249893128105</v>
      </c>
      <c r="BO663" s="5">
        <f t="shared" si="387"/>
        <v>1223.2713427567439</v>
      </c>
    </row>
    <row r="664" spans="1:67" x14ac:dyDescent="0.3">
      <c r="A664">
        <f t="shared" si="388"/>
        <v>660</v>
      </c>
      <c r="B664">
        <f t="shared" si="356"/>
        <v>471</v>
      </c>
      <c r="C664" s="5">
        <f>AU664*EXP('Capital Market Assumptions'!$B$22+'Capital Market Assumptions'!$B$23*'Random Draws'!B663)</f>
        <v>441.4747869435804</v>
      </c>
      <c r="D664" s="5">
        <f>AV664*EXP('Capital Market Assumptions'!$B$22+'Capital Market Assumptions'!$B$23*'Random Draws'!C663)</f>
        <v>487.78864141866245</v>
      </c>
      <c r="E664" s="5">
        <f>AW664*EXP('Capital Market Assumptions'!$B$22+'Capital Market Assumptions'!$B$23*'Random Draws'!D663)</f>
        <v>505.33858918700167</v>
      </c>
      <c r="F664" s="5">
        <f>AX664*EXP('Capital Market Assumptions'!$B$22+'Capital Market Assumptions'!$B$23*'Random Draws'!E663)</f>
        <v>596.33500334312441</v>
      </c>
      <c r="G664" s="5">
        <f>AY664*EXP('Capital Market Assumptions'!$B$22+'Capital Market Assumptions'!$B$23*'Random Draws'!F663)</f>
        <v>611.20798596281645</v>
      </c>
      <c r="H664" s="5">
        <f>AZ664*EXP('Capital Market Assumptions'!$B$22+'Capital Market Assumptions'!$B$23*'Random Draws'!G663)</f>
        <v>694.29981675023066</v>
      </c>
      <c r="I664" s="5">
        <f>BA664*EXP('Capital Market Assumptions'!$B$22+'Capital Market Assumptions'!$B$23*'Random Draws'!H663)</f>
        <v>697.37679743237709</v>
      </c>
      <c r="J664" s="5">
        <f>BB664*EXP('Capital Market Assumptions'!$B$22+'Capital Market Assumptions'!$B$23*'Random Draws'!I663)</f>
        <v>696.72769107727811</v>
      </c>
      <c r="K664" s="5">
        <f>BC664*EXP('Capital Market Assumptions'!$B$22+'Capital Market Assumptions'!$B$23*'Random Draws'!J663)</f>
        <v>822.30917998386815</v>
      </c>
      <c r="L664" s="5">
        <f>BD664*EXP('Capital Market Assumptions'!$B$22+'Capital Market Assumptions'!$B$23*'Random Draws'!K663)</f>
        <v>795.16321691179712</v>
      </c>
      <c r="M664" s="5">
        <f>BE664*EXP('Capital Market Assumptions'!$B$22+'Capital Market Assumptions'!$B$23*'Random Draws'!L663)</f>
        <v>753.79433308659839</v>
      </c>
      <c r="N664" s="5">
        <f>BF664*EXP('Capital Market Assumptions'!$B$22+'Capital Market Assumptions'!$B$23*'Random Draws'!M663)</f>
        <v>699.40649434048464</v>
      </c>
      <c r="O664" s="5">
        <f>BG664*EXP('Capital Market Assumptions'!$B$22+'Capital Market Assumptions'!$B$23*'Random Draws'!N663)</f>
        <v>668.10547117075293</v>
      </c>
      <c r="P664" s="5">
        <f>BH664*EXP('Capital Market Assumptions'!$B$22+'Capital Market Assumptions'!$B$23*'Random Draws'!O663)</f>
        <v>779.590654960488</v>
      </c>
      <c r="Q664" s="5">
        <f>BI664*EXP('Capital Market Assumptions'!$B$22+'Capital Market Assumptions'!$B$23*'Random Draws'!P663)</f>
        <v>720.34505907548123</v>
      </c>
      <c r="R664" s="5">
        <f>BJ664*EXP('Capital Market Assumptions'!$B$22+'Capital Market Assumptions'!$B$23*'Random Draws'!Q663)</f>
        <v>674.26087392269949</v>
      </c>
      <c r="S664" s="5">
        <f>BK664*EXP('Capital Market Assumptions'!$B$22+'Capital Market Assumptions'!$B$23*'Random Draws'!R663)</f>
        <v>621.53166637706624</v>
      </c>
      <c r="T664" s="5">
        <f>BL664*EXP('Capital Market Assumptions'!$B$22+'Capital Market Assumptions'!$B$23*'Random Draws'!S663)</f>
        <v>742.81511400190016</v>
      </c>
      <c r="U664" s="5">
        <f>BM664*EXP('Capital Market Assumptions'!$B$22+'Capital Market Assumptions'!$B$23*'Random Draws'!T663)</f>
        <v>863.68289498240586</v>
      </c>
      <c r="V664" s="5">
        <f>BN664*EXP('Capital Market Assumptions'!$B$22+'Capital Market Assumptions'!$B$23*'Random Draws'!U663)</f>
        <v>806.91806468758875</v>
      </c>
      <c r="X664">
        <f t="shared" si="358"/>
        <v>4.2999999999999261E-2</v>
      </c>
      <c r="Y664">
        <f t="shared" si="359"/>
        <v>1.0600000000000023</v>
      </c>
      <c r="Z664">
        <f t="shared" si="360"/>
        <v>2.0930000000000035</v>
      </c>
      <c r="AA664">
        <f t="shared" si="361"/>
        <v>3.1530000000000058</v>
      </c>
      <c r="AB664">
        <f t="shared" si="362"/>
        <v>4.2659999999999911</v>
      </c>
      <c r="AC664">
        <f t="shared" si="363"/>
        <v>5.3020000000000067</v>
      </c>
      <c r="AD664">
        <f t="shared" si="364"/>
        <v>6.3569999999999993</v>
      </c>
      <c r="AE664">
        <f t="shared" si="365"/>
        <v>7.3900000000000006</v>
      </c>
      <c r="AF664">
        <f t="shared" si="366"/>
        <v>8.3549999999999898</v>
      </c>
      <c r="AG664">
        <f t="shared" si="367"/>
        <v>9.2480000000000047</v>
      </c>
      <c r="AH664">
        <v>9.9540000000000006</v>
      </c>
      <c r="AI664">
        <v>10.536</v>
      </c>
      <c r="AJ664">
        <v>11.061999999999999</v>
      </c>
      <c r="AK664">
        <v>11.587</v>
      </c>
      <c r="AL664">
        <v>12.256</v>
      </c>
      <c r="AM664">
        <v>12.815</v>
      </c>
      <c r="AN664">
        <v>13.287000000000001</v>
      </c>
      <c r="AO664">
        <v>13.785</v>
      </c>
      <c r="AP664">
        <v>14.218999999999999</v>
      </c>
      <c r="AQ664">
        <v>14.718999999999999</v>
      </c>
      <c r="AS664">
        <f t="shared" si="357"/>
        <v>471</v>
      </c>
      <c r="AT664">
        <f t="shared" si="357"/>
        <v>471</v>
      </c>
      <c r="AU664">
        <f t="shared" si="357"/>
        <v>471</v>
      </c>
      <c r="AV664" s="5">
        <f t="shared" si="368"/>
        <v>441.43178694358039</v>
      </c>
      <c r="AW664" s="5">
        <f t="shared" si="369"/>
        <v>486.72864141866245</v>
      </c>
      <c r="AX664" s="5">
        <f t="shared" si="370"/>
        <v>503.24558918700166</v>
      </c>
      <c r="AY664" s="5">
        <f t="shared" si="371"/>
        <v>593.18200334312439</v>
      </c>
      <c r="AZ664" s="5">
        <f t="shared" si="372"/>
        <v>606.94198596281649</v>
      </c>
      <c r="BA664" s="5">
        <f t="shared" si="373"/>
        <v>688.99781675023064</v>
      </c>
      <c r="BB664" s="5">
        <f t="shared" si="374"/>
        <v>691.01979743237712</v>
      </c>
      <c r="BC664" s="5">
        <f t="shared" si="375"/>
        <v>689.33769107727812</v>
      </c>
      <c r="BD664" s="5">
        <f t="shared" si="376"/>
        <v>813.95417998386813</v>
      </c>
      <c r="BE664" s="5">
        <f t="shared" si="377"/>
        <v>785.91521691179707</v>
      </c>
      <c r="BF664" s="5">
        <f t="shared" si="378"/>
        <v>743.84033308659843</v>
      </c>
      <c r="BG664" s="5">
        <f t="shared" si="379"/>
        <v>688.8704943404847</v>
      </c>
      <c r="BH664" s="5">
        <f t="shared" si="380"/>
        <v>657.04347117075292</v>
      </c>
      <c r="BI664" s="5">
        <f t="shared" si="381"/>
        <v>768.00365496048801</v>
      </c>
      <c r="BJ664" s="5">
        <f t="shared" si="382"/>
        <v>708.08905907548126</v>
      </c>
      <c r="BK664" s="5">
        <f t="shared" si="383"/>
        <v>661.44587392269943</v>
      </c>
      <c r="BL664" s="5">
        <f t="shared" si="384"/>
        <v>608.24466637706621</v>
      </c>
      <c r="BM664" s="5">
        <f t="shared" si="385"/>
        <v>729.03011400190019</v>
      </c>
      <c r="BN664" s="5">
        <f t="shared" si="386"/>
        <v>849.4638949824058</v>
      </c>
      <c r="BO664" s="5">
        <f t="shared" si="387"/>
        <v>792.1990646875887</v>
      </c>
    </row>
    <row r="665" spans="1:67" x14ac:dyDescent="0.3">
      <c r="A665">
        <f t="shared" si="388"/>
        <v>661</v>
      </c>
      <c r="B665">
        <f t="shared" si="356"/>
        <v>471</v>
      </c>
      <c r="C665" s="5">
        <f>AU665*EXP('Capital Market Assumptions'!$B$22+'Capital Market Assumptions'!$B$23*'Random Draws'!B664)</f>
        <v>638.73921879377849</v>
      </c>
      <c r="D665" s="5">
        <f>AV665*EXP('Capital Market Assumptions'!$B$22+'Capital Market Assumptions'!$B$23*'Random Draws'!C664)</f>
        <v>645.65191779129441</v>
      </c>
      <c r="E665" s="5">
        <f>AW665*EXP('Capital Market Assumptions'!$B$22+'Capital Market Assumptions'!$B$23*'Random Draws'!D664)</f>
        <v>743.35205250612398</v>
      </c>
      <c r="F665" s="5">
        <f>AX665*EXP('Capital Market Assumptions'!$B$22+'Capital Market Assumptions'!$B$23*'Random Draws'!E664)</f>
        <v>874.62645433871933</v>
      </c>
      <c r="G665" s="5">
        <f>AY665*EXP('Capital Market Assumptions'!$B$22+'Capital Market Assumptions'!$B$23*'Random Draws'!F664)</f>
        <v>834.56993371936073</v>
      </c>
      <c r="H665" s="5">
        <f>AZ665*EXP('Capital Market Assumptions'!$B$22+'Capital Market Assumptions'!$B$23*'Random Draws'!G664)</f>
        <v>846.27675096812845</v>
      </c>
      <c r="I665" s="5">
        <f>BA665*EXP('Capital Market Assumptions'!$B$22+'Capital Market Assumptions'!$B$23*'Random Draws'!H664)</f>
        <v>799.25047917703853</v>
      </c>
      <c r="J665" s="5">
        <f>BB665*EXP('Capital Market Assumptions'!$B$22+'Capital Market Assumptions'!$B$23*'Random Draws'!I664)</f>
        <v>992.16899432363471</v>
      </c>
      <c r="K665" s="5">
        <f>BC665*EXP('Capital Market Assumptions'!$B$22+'Capital Market Assumptions'!$B$23*'Random Draws'!J664)</f>
        <v>1222.1442026754601</v>
      </c>
      <c r="L665" s="5">
        <f>BD665*EXP('Capital Market Assumptions'!$B$22+'Capital Market Assumptions'!$B$23*'Random Draws'!K664)</f>
        <v>969.94600694743588</v>
      </c>
      <c r="M665" s="5">
        <f>BE665*EXP('Capital Market Assumptions'!$B$22+'Capital Market Assumptions'!$B$23*'Random Draws'!L664)</f>
        <v>917.42647143439683</v>
      </c>
      <c r="N665" s="5">
        <f>BF665*EXP('Capital Market Assumptions'!$B$22+'Capital Market Assumptions'!$B$23*'Random Draws'!M664)</f>
        <v>1043.376306562071</v>
      </c>
      <c r="O665" s="5">
        <f>BG665*EXP('Capital Market Assumptions'!$B$22+'Capital Market Assumptions'!$B$23*'Random Draws'!N664)</f>
        <v>1250.96054417344</v>
      </c>
      <c r="P665" s="5">
        <f>BH665*EXP('Capital Market Assumptions'!$B$22+'Capital Market Assumptions'!$B$23*'Random Draws'!O664)</f>
        <v>1364.3342602936652</v>
      </c>
      <c r="Q665" s="5">
        <f>BI665*EXP('Capital Market Assumptions'!$B$22+'Capital Market Assumptions'!$B$23*'Random Draws'!P664)</f>
        <v>1563.9346884414904</v>
      </c>
      <c r="R665" s="5">
        <f>BJ665*EXP('Capital Market Assumptions'!$B$22+'Capital Market Assumptions'!$B$23*'Random Draws'!Q664)</f>
        <v>1848.7083049440134</v>
      </c>
      <c r="S665" s="5">
        <f>BK665*EXP('Capital Market Assumptions'!$B$22+'Capital Market Assumptions'!$B$23*'Random Draws'!R664)</f>
        <v>1710.9500922871875</v>
      </c>
      <c r="T665" s="5">
        <f>BL665*EXP('Capital Market Assumptions'!$B$22+'Capital Market Assumptions'!$B$23*'Random Draws'!S664)</f>
        <v>2420.6385154471691</v>
      </c>
      <c r="U665" s="5">
        <f>BM665*EXP('Capital Market Assumptions'!$B$22+'Capital Market Assumptions'!$B$23*'Random Draws'!T664)</f>
        <v>2678.945892390836</v>
      </c>
      <c r="V665" s="5">
        <f>BN665*EXP('Capital Market Assumptions'!$B$22+'Capital Market Assumptions'!$B$23*'Random Draws'!U664)</f>
        <v>2102.0745409341748</v>
      </c>
      <c r="X665">
        <f t="shared" si="358"/>
        <v>4.2999999999999261E-2</v>
      </c>
      <c r="Y665">
        <f t="shared" si="359"/>
        <v>1.0600000000000023</v>
      </c>
      <c r="Z665">
        <f t="shared" si="360"/>
        <v>2.0930000000000035</v>
      </c>
      <c r="AA665">
        <f t="shared" si="361"/>
        <v>3.1530000000000058</v>
      </c>
      <c r="AB665">
        <f t="shared" si="362"/>
        <v>4.2659999999999911</v>
      </c>
      <c r="AC665">
        <f t="shared" si="363"/>
        <v>5.3020000000000067</v>
      </c>
      <c r="AD665">
        <f t="shared" si="364"/>
        <v>6.3569999999999993</v>
      </c>
      <c r="AE665">
        <f t="shared" si="365"/>
        <v>7.3900000000000006</v>
      </c>
      <c r="AF665">
        <f t="shared" si="366"/>
        <v>8.3549999999999898</v>
      </c>
      <c r="AG665">
        <f t="shared" si="367"/>
        <v>9.2480000000000047</v>
      </c>
      <c r="AH665">
        <v>9.9540000000000006</v>
      </c>
      <c r="AI665">
        <v>10.536</v>
      </c>
      <c r="AJ665">
        <v>11.061999999999999</v>
      </c>
      <c r="AK665">
        <v>11.587</v>
      </c>
      <c r="AL665">
        <v>12.256</v>
      </c>
      <c r="AM665">
        <v>12.815</v>
      </c>
      <c r="AN665">
        <v>13.287000000000001</v>
      </c>
      <c r="AO665">
        <v>13.785</v>
      </c>
      <c r="AP665">
        <v>14.218999999999999</v>
      </c>
      <c r="AQ665">
        <v>14.718999999999999</v>
      </c>
      <c r="AS665">
        <f t="shared" ref="AS665:AU684" si="389">initial_value</f>
        <v>471</v>
      </c>
      <c r="AT665">
        <f t="shared" si="389"/>
        <v>471</v>
      </c>
      <c r="AU665">
        <f t="shared" si="389"/>
        <v>471</v>
      </c>
      <c r="AV665" s="5">
        <f t="shared" si="368"/>
        <v>638.69621879377848</v>
      </c>
      <c r="AW665" s="5">
        <f t="shared" si="369"/>
        <v>644.59191779129446</v>
      </c>
      <c r="AX665" s="5">
        <f t="shared" si="370"/>
        <v>741.25905250612402</v>
      </c>
      <c r="AY665" s="5">
        <f t="shared" si="371"/>
        <v>871.47345433871931</v>
      </c>
      <c r="AZ665" s="5">
        <f t="shared" si="372"/>
        <v>830.30393371936077</v>
      </c>
      <c r="BA665" s="5">
        <f t="shared" si="373"/>
        <v>840.97475096812843</v>
      </c>
      <c r="BB665" s="5">
        <f t="shared" si="374"/>
        <v>792.89347917703856</v>
      </c>
      <c r="BC665" s="5">
        <f t="shared" si="375"/>
        <v>984.77899432363472</v>
      </c>
      <c r="BD665" s="5">
        <f t="shared" si="376"/>
        <v>1213.78920267546</v>
      </c>
      <c r="BE665" s="5">
        <f t="shared" si="377"/>
        <v>960.69800694743583</v>
      </c>
      <c r="BF665" s="5">
        <f t="shared" si="378"/>
        <v>907.47247143439688</v>
      </c>
      <c r="BG665" s="5">
        <f t="shared" si="379"/>
        <v>1032.840306562071</v>
      </c>
      <c r="BH665" s="5">
        <f t="shared" si="380"/>
        <v>1239.8985441734401</v>
      </c>
      <c r="BI665" s="5">
        <f t="shared" si="381"/>
        <v>1352.7472602936652</v>
      </c>
      <c r="BJ665" s="5">
        <f t="shared" si="382"/>
        <v>1551.6786884414903</v>
      </c>
      <c r="BK665" s="5">
        <f t="shared" si="383"/>
        <v>1835.8933049440134</v>
      </c>
      <c r="BL665" s="5">
        <f t="shared" si="384"/>
        <v>1697.6630922871875</v>
      </c>
      <c r="BM665" s="5">
        <f t="shared" si="385"/>
        <v>2406.8535154471692</v>
      </c>
      <c r="BN665" s="5">
        <f t="shared" si="386"/>
        <v>2664.7268923908359</v>
      </c>
      <c r="BO665" s="5">
        <f t="shared" si="387"/>
        <v>2087.3555409341748</v>
      </c>
    </row>
    <row r="666" spans="1:67" x14ac:dyDescent="0.3">
      <c r="A666">
        <f t="shared" si="388"/>
        <v>662</v>
      </c>
      <c r="B666">
        <f t="shared" si="356"/>
        <v>471</v>
      </c>
      <c r="C666" s="5">
        <f>AU666*EXP('Capital Market Assumptions'!$B$22+'Capital Market Assumptions'!$B$23*'Random Draws'!B665)</f>
        <v>383.44725832122623</v>
      </c>
      <c r="D666" s="5">
        <f>AV666*EXP('Capital Market Assumptions'!$B$22+'Capital Market Assumptions'!$B$23*'Random Draws'!C665)</f>
        <v>400.8962969921082</v>
      </c>
      <c r="E666" s="5">
        <f>AW666*EXP('Capital Market Assumptions'!$B$22+'Capital Market Assumptions'!$B$23*'Random Draws'!D665)</f>
        <v>428.00408089750482</v>
      </c>
      <c r="F666" s="5">
        <f>AX666*EXP('Capital Market Assumptions'!$B$22+'Capital Market Assumptions'!$B$23*'Random Draws'!E665)</f>
        <v>456.01350988710317</v>
      </c>
      <c r="G666" s="5">
        <f>AY666*EXP('Capital Market Assumptions'!$B$22+'Capital Market Assumptions'!$B$23*'Random Draws'!F665)</f>
        <v>391.11120831001318</v>
      </c>
      <c r="H666" s="5">
        <f>AZ666*EXP('Capital Market Assumptions'!$B$22+'Capital Market Assumptions'!$B$23*'Random Draws'!G665)</f>
        <v>333.21116518238961</v>
      </c>
      <c r="I666" s="5">
        <f>BA666*EXP('Capital Market Assumptions'!$B$22+'Capital Market Assumptions'!$B$23*'Random Draws'!H665)</f>
        <v>380.26156048684135</v>
      </c>
      <c r="J666" s="5">
        <f>BB666*EXP('Capital Market Assumptions'!$B$22+'Capital Market Assumptions'!$B$23*'Random Draws'!I665)</f>
        <v>408.04797208584449</v>
      </c>
      <c r="K666" s="5">
        <f>BC666*EXP('Capital Market Assumptions'!$B$22+'Capital Market Assumptions'!$B$23*'Random Draws'!J665)</f>
        <v>417.10619912621746</v>
      </c>
      <c r="L666" s="5">
        <f>BD666*EXP('Capital Market Assumptions'!$B$22+'Capital Market Assumptions'!$B$23*'Random Draws'!K665)</f>
        <v>445.37550806561592</v>
      </c>
      <c r="M666" s="5">
        <f>BE666*EXP('Capital Market Assumptions'!$B$22+'Capital Market Assumptions'!$B$23*'Random Draws'!L665)</f>
        <v>401.73099013111022</v>
      </c>
      <c r="N666" s="5">
        <f>BF666*EXP('Capital Market Assumptions'!$B$22+'Capital Market Assumptions'!$B$23*'Random Draws'!M665)</f>
        <v>362.6156922336001</v>
      </c>
      <c r="O666" s="5">
        <f>BG666*EXP('Capital Market Assumptions'!$B$22+'Capital Market Assumptions'!$B$23*'Random Draws'!N665)</f>
        <v>352.65393340209084</v>
      </c>
      <c r="P666" s="5">
        <f>BH666*EXP('Capital Market Assumptions'!$B$22+'Capital Market Assumptions'!$B$23*'Random Draws'!O665)</f>
        <v>354.85444309354239</v>
      </c>
      <c r="Q666" s="5">
        <f>BI666*EXP('Capital Market Assumptions'!$B$22+'Capital Market Assumptions'!$B$23*'Random Draws'!P665)</f>
        <v>358.14377670235604</v>
      </c>
      <c r="R666" s="5">
        <f>BJ666*EXP('Capital Market Assumptions'!$B$22+'Capital Market Assumptions'!$B$23*'Random Draws'!Q665)</f>
        <v>438.27921620144616</v>
      </c>
      <c r="S666" s="5">
        <f>BK666*EXP('Capital Market Assumptions'!$B$22+'Capital Market Assumptions'!$B$23*'Random Draws'!R665)</f>
        <v>533.88940661808113</v>
      </c>
      <c r="T666" s="5">
        <f>BL666*EXP('Capital Market Assumptions'!$B$22+'Capital Market Assumptions'!$B$23*'Random Draws'!S665)</f>
        <v>561.87278560621496</v>
      </c>
      <c r="U666" s="5">
        <f>BM666*EXP('Capital Market Assumptions'!$B$22+'Capital Market Assumptions'!$B$23*'Random Draws'!T665)</f>
        <v>614.9261993825038</v>
      </c>
      <c r="V666" s="5">
        <f>BN666*EXP('Capital Market Assumptions'!$B$22+'Capital Market Assumptions'!$B$23*'Random Draws'!U665)</f>
        <v>601.96483658899888</v>
      </c>
      <c r="X666">
        <f t="shared" si="358"/>
        <v>4.2999999999999261E-2</v>
      </c>
      <c r="Y666">
        <f t="shared" si="359"/>
        <v>1.0600000000000023</v>
      </c>
      <c r="Z666">
        <f t="shared" si="360"/>
        <v>2.0930000000000035</v>
      </c>
      <c r="AA666">
        <f t="shared" si="361"/>
        <v>3.1530000000000058</v>
      </c>
      <c r="AB666">
        <f t="shared" si="362"/>
        <v>4.2659999999999911</v>
      </c>
      <c r="AC666">
        <f t="shared" si="363"/>
        <v>5.3020000000000067</v>
      </c>
      <c r="AD666">
        <f t="shared" si="364"/>
        <v>6.3569999999999993</v>
      </c>
      <c r="AE666">
        <f t="shared" si="365"/>
        <v>7.3900000000000006</v>
      </c>
      <c r="AF666">
        <f t="shared" si="366"/>
        <v>8.3549999999999898</v>
      </c>
      <c r="AG666">
        <f t="shared" si="367"/>
        <v>9.2480000000000047</v>
      </c>
      <c r="AH666">
        <v>9.9540000000000006</v>
      </c>
      <c r="AI666">
        <v>10.536</v>
      </c>
      <c r="AJ666">
        <v>11.061999999999999</v>
      </c>
      <c r="AK666">
        <v>11.587</v>
      </c>
      <c r="AL666">
        <v>12.256</v>
      </c>
      <c r="AM666">
        <v>12.815</v>
      </c>
      <c r="AN666">
        <v>13.287000000000001</v>
      </c>
      <c r="AO666">
        <v>13.785</v>
      </c>
      <c r="AP666">
        <v>14.218999999999999</v>
      </c>
      <c r="AQ666">
        <v>14.718999999999999</v>
      </c>
      <c r="AS666">
        <f t="shared" si="389"/>
        <v>471</v>
      </c>
      <c r="AT666">
        <f t="shared" si="389"/>
        <v>471</v>
      </c>
      <c r="AU666">
        <f t="shared" si="389"/>
        <v>471</v>
      </c>
      <c r="AV666" s="5">
        <f t="shared" si="368"/>
        <v>383.40425832122622</v>
      </c>
      <c r="AW666" s="5">
        <f t="shared" si="369"/>
        <v>399.8362969921082</v>
      </c>
      <c r="AX666" s="5">
        <f t="shared" si="370"/>
        <v>425.9110808975048</v>
      </c>
      <c r="AY666" s="5">
        <f t="shared" si="371"/>
        <v>452.86050988710315</v>
      </c>
      <c r="AZ666" s="5">
        <f t="shared" si="372"/>
        <v>386.84520831001316</v>
      </c>
      <c r="BA666" s="5">
        <f t="shared" si="373"/>
        <v>327.90916518238959</v>
      </c>
      <c r="BB666" s="5">
        <f t="shared" si="374"/>
        <v>373.90456048684132</v>
      </c>
      <c r="BC666" s="5">
        <f t="shared" si="375"/>
        <v>400.65797208584451</v>
      </c>
      <c r="BD666" s="5">
        <f t="shared" si="376"/>
        <v>408.75119912621744</v>
      </c>
      <c r="BE666" s="5">
        <f t="shared" si="377"/>
        <v>436.12750806561593</v>
      </c>
      <c r="BF666" s="5">
        <f t="shared" si="378"/>
        <v>391.77699013111021</v>
      </c>
      <c r="BG666" s="5">
        <f t="shared" si="379"/>
        <v>352.0796922336001</v>
      </c>
      <c r="BH666" s="5">
        <f t="shared" si="380"/>
        <v>341.59193340209083</v>
      </c>
      <c r="BI666" s="5">
        <f t="shared" si="381"/>
        <v>343.2674430935424</v>
      </c>
      <c r="BJ666" s="5">
        <f t="shared" si="382"/>
        <v>345.88777670235606</v>
      </c>
      <c r="BK666" s="5">
        <f t="shared" si="383"/>
        <v>425.46421620144616</v>
      </c>
      <c r="BL666" s="5">
        <f t="shared" si="384"/>
        <v>520.60240661808109</v>
      </c>
      <c r="BM666" s="5">
        <f t="shared" si="385"/>
        <v>548.08778560621499</v>
      </c>
      <c r="BN666" s="5">
        <f t="shared" si="386"/>
        <v>600.70719938250375</v>
      </c>
      <c r="BO666" s="5">
        <f t="shared" si="387"/>
        <v>587.24583658899883</v>
      </c>
    </row>
    <row r="667" spans="1:67" x14ac:dyDescent="0.3">
      <c r="A667">
        <f t="shared" si="388"/>
        <v>663</v>
      </c>
      <c r="B667">
        <f t="shared" si="356"/>
        <v>471</v>
      </c>
      <c r="C667" s="5">
        <f>AU667*EXP('Capital Market Assumptions'!$B$22+'Capital Market Assumptions'!$B$23*'Random Draws'!B666)</f>
        <v>475.56116061961615</v>
      </c>
      <c r="D667" s="5">
        <f>AV667*EXP('Capital Market Assumptions'!$B$22+'Capital Market Assumptions'!$B$23*'Random Draws'!C666)</f>
        <v>416.5403562220601</v>
      </c>
      <c r="E667" s="5">
        <f>AW667*EXP('Capital Market Assumptions'!$B$22+'Capital Market Assumptions'!$B$23*'Random Draws'!D666)</f>
        <v>456.88092489951555</v>
      </c>
      <c r="F667" s="5">
        <f>AX667*EXP('Capital Market Assumptions'!$B$22+'Capital Market Assumptions'!$B$23*'Random Draws'!E666)</f>
        <v>475.44617429708529</v>
      </c>
      <c r="G667" s="5">
        <f>AY667*EXP('Capital Market Assumptions'!$B$22+'Capital Market Assumptions'!$B$23*'Random Draws'!F666)</f>
        <v>434.86645375843949</v>
      </c>
      <c r="H667" s="5">
        <f>AZ667*EXP('Capital Market Assumptions'!$B$22+'Capital Market Assumptions'!$B$23*'Random Draws'!G666)</f>
        <v>420.31908448416641</v>
      </c>
      <c r="I667" s="5">
        <f>BA667*EXP('Capital Market Assumptions'!$B$22+'Capital Market Assumptions'!$B$23*'Random Draws'!H666)</f>
        <v>361.37847706480443</v>
      </c>
      <c r="J667" s="5">
        <f>BB667*EXP('Capital Market Assumptions'!$B$22+'Capital Market Assumptions'!$B$23*'Random Draws'!I666)</f>
        <v>441.9789920005777</v>
      </c>
      <c r="K667" s="5">
        <f>BC667*EXP('Capital Market Assumptions'!$B$22+'Capital Market Assumptions'!$B$23*'Random Draws'!J666)</f>
        <v>465.09771012604887</v>
      </c>
      <c r="L667" s="5">
        <f>BD667*EXP('Capital Market Assumptions'!$B$22+'Capital Market Assumptions'!$B$23*'Random Draws'!K666)</f>
        <v>474.45399680155157</v>
      </c>
      <c r="M667" s="5">
        <f>BE667*EXP('Capital Market Assumptions'!$B$22+'Capital Market Assumptions'!$B$23*'Random Draws'!L666)</f>
        <v>470.02717689193179</v>
      </c>
      <c r="N667" s="5">
        <f>BF667*EXP('Capital Market Assumptions'!$B$22+'Capital Market Assumptions'!$B$23*'Random Draws'!M666)</f>
        <v>638.59034625460902</v>
      </c>
      <c r="O667" s="5">
        <f>BG667*EXP('Capital Market Assumptions'!$B$22+'Capital Market Assumptions'!$B$23*'Random Draws'!N666)</f>
        <v>636.14141254631284</v>
      </c>
      <c r="P667" s="5">
        <f>BH667*EXP('Capital Market Assumptions'!$B$22+'Capital Market Assumptions'!$B$23*'Random Draws'!O666)</f>
        <v>553.97157248425822</v>
      </c>
      <c r="Q667" s="5">
        <f>BI667*EXP('Capital Market Assumptions'!$B$22+'Capital Market Assumptions'!$B$23*'Random Draws'!P666)</f>
        <v>569.9184539311907</v>
      </c>
      <c r="R667" s="5">
        <f>BJ667*EXP('Capital Market Assumptions'!$B$22+'Capital Market Assumptions'!$B$23*'Random Draws'!Q666)</f>
        <v>527.4199346904021</v>
      </c>
      <c r="S667" s="5">
        <f>BK667*EXP('Capital Market Assumptions'!$B$22+'Capital Market Assumptions'!$B$23*'Random Draws'!R666)</f>
        <v>506.94383989576011</v>
      </c>
      <c r="T667" s="5">
        <f>BL667*EXP('Capital Market Assumptions'!$B$22+'Capital Market Assumptions'!$B$23*'Random Draws'!S666)</f>
        <v>494.51121708035475</v>
      </c>
      <c r="U667" s="5">
        <f>BM667*EXP('Capital Market Assumptions'!$B$22+'Capital Market Assumptions'!$B$23*'Random Draws'!T666)</f>
        <v>649.09162574354946</v>
      </c>
      <c r="V667" s="5">
        <f>BN667*EXP('Capital Market Assumptions'!$B$22+'Capital Market Assumptions'!$B$23*'Random Draws'!U666)</f>
        <v>533.10583157057897</v>
      </c>
      <c r="X667">
        <f t="shared" si="358"/>
        <v>4.2999999999999261E-2</v>
      </c>
      <c r="Y667">
        <f t="shared" si="359"/>
        <v>1.0600000000000023</v>
      </c>
      <c r="Z667">
        <f t="shared" si="360"/>
        <v>2.0930000000000035</v>
      </c>
      <c r="AA667">
        <f t="shared" si="361"/>
        <v>3.1530000000000058</v>
      </c>
      <c r="AB667">
        <f t="shared" si="362"/>
        <v>4.2659999999999911</v>
      </c>
      <c r="AC667">
        <f t="shared" si="363"/>
        <v>5.3020000000000067</v>
      </c>
      <c r="AD667">
        <f t="shared" si="364"/>
        <v>6.3569999999999993</v>
      </c>
      <c r="AE667">
        <f t="shared" si="365"/>
        <v>7.3900000000000006</v>
      </c>
      <c r="AF667">
        <f t="shared" si="366"/>
        <v>8.3549999999999898</v>
      </c>
      <c r="AG667">
        <f t="shared" si="367"/>
        <v>9.2480000000000047</v>
      </c>
      <c r="AH667">
        <v>9.9540000000000006</v>
      </c>
      <c r="AI667">
        <v>10.536</v>
      </c>
      <c r="AJ667">
        <v>11.061999999999999</v>
      </c>
      <c r="AK667">
        <v>11.587</v>
      </c>
      <c r="AL667">
        <v>12.256</v>
      </c>
      <c r="AM667">
        <v>12.815</v>
      </c>
      <c r="AN667">
        <v>13.287000000000001</v>
      </c>
      <c r="AO667">
        <v>13.785</v>
      </c>
      <c r="AP667">
        <v>14.218999999999999</v>
      </c>
      <c r="AQ667">
        <v>14.718999999999999</v>
      </c>
      <c r="AS667">
        <f t="shared" si="389"/>
        <v>471</v>
      </c>
      <c r="AT667">
        <f t="shared" si="389"/>
        <v>471</v>
      </c>
      <c r="AU667">
        <f t="shared" si="389"/>
        <v>471</v>
      </c>
      <c r="AV667" s="5">
        <f t="shared" si="368"/>
        <v>475.51816061961614</v>
      </c>
      <c r="AW667" s="5">
        <f t="shared" si="369"/>
        <v>415.4803562220601</v>
      </c>
      <c r="AX667" s="5">
        <f t="shared" si="370"/>
        <v>454.78792489951553</v>
      </c>
      <c r="AY667" s="5">
        <f t="shared" si="371"/>
        <v>472.29317429708527</v>
      </c>
      <c r="AZ667" s="5">
        <f t="shared" si="372"/>
        <v>430.60045375843947</v>
      </c>
      <c r="BA667" s="5">
        <f t="shared" si="373"/>
        <v>415.01708448416639</v>
      </c>
      <c r="BB667" s="5">
        <f t="shared" si="374"/>
        <v>355.02147706480446</v>
      </c>
      <c r="BC667" s="5">
        <f t="shared" si="375"/>
        <v>434.58899200057772</v>
      </c>
      <c r="BD667" s="5">
        <f t="shared" si="376"/>
        <v>456.74271012604891</v>
      </c>
      <c r="BE667" s="5">
        <f t="shared" si="377"/>
        <v>465.20599680155158</v>
      </c>
      <c r="BF667" s="5">
        <f t="shared" si="378"/>
        <v>460.07317689193178</v>
      </c>
      <c r="BG667" s="5">
        <f t="shared" si="379"/>
        <v>628.05434625460907</v>
      </c>
      <c r="BH667" s="5">
        <f t="shared" si="380"/>
        <v>625.07941254631282</v>
      </c>
      <c r="BI667" s="5">
        <f t="shared" si="381"/>
        <v>542.38457248425823</v>
      </c>
      <c r="BJ667" s="5">
        <f t="shared" si="382"/>
        <v>557.66245393119073</v>
      </c>
      <c r="BK667" s="5">
        <f t="shared" si="383"/>
        <v>514.60493469040205</v>
      </c>
      <c r="BL667" s="5">
        <f t="shared" si="384"/>
        <v>493.65683989576013</v>
      </c>
      <c r="BM667" s="5">
        <f t="shared" si="385"/>
        <v>480.72621708035473</v>
      </c>
      <c r="BN667" s="5">
        <f t="shared" si="386"/>
        <v>634.87262574354941</v>
      </c>
      <c r="BO667" s="5">
        <f t="shared" si="387"/>
        <v>518.38683157057892</v>
      </c>
    </row>
    <row r="668" spans="1:67" x14ac:dyDescent="0.3">
      <c r="A668">
        <f t="shared" si="388"/>
        <v>664</v>
      </c>
      <c r="B668">
        <f t="shared" si="356"/>
        <v>471</v>
      </c>
      <c r="C668" s="5">
        <f>AU668*EXP('Capital Market Assumptions'!$B$22+'Capital Market Assumptions'!$B$23*'Random Draws'!B667)</f>
        <v>432.68784568945978</v>
      </c>
      <c r="D668" s="5">
        <f>AV668*EXP('Capital Market Assumptions'!$B$22+'Capital Market Assumptions'!$B$23*'Random Draws'!C667)</f>
        <v>511.26440938176989</v>
      </c>
      <c r="E668" s="5">
        <f>AW668*EXP('Capital Market Assumptions'!$B$22+'Capital Market Assumptions'!$B$23*'Random Draws'!D667)</f>
        <v>568.56179283102733</v>
      </c>
      <c r="F668" s="5">
        <f>AX668*EXP('Capital Market Assumptions'!$B$22+'Capital Market Assumptions'!$B$23*'Random Draws'!E667)</f>
        <v>683.84718994202899</v>
      </c>
      <c r="G668" s="5">
        <f>AY668*EXP('Capital Market Assumptions'!$B$22+'Capital Market Assumptions'!$B$23*'Random Draws'!F667)</f>
        <v>611.42092515359468</v>
      </c>
      <c r="H668" s="5">
        <f>AZ668*EXP('Capital Market Assumptions'!$B$22+'Capital Market Assumptions'!$B$23*'Random Draws'!G667)</f>
        <v>730.83071673975564</v>
      </c>
      <c r="I668" s="5">
        <f>BA668*EXP('Capital Market Assumptions'!$B$22+'Capital Market Assumptions'!$B$23*'Random Draws'!H667)</f>
        <v>884.41224081328096</v>
      </c>
      <c r="J668" s="5">
        <f>BB668*EXP('Capital Market Assumptions'!$B$22+'Capital Market Assumptions'!$B$23*'Random Draws'!I667)</f>
        <v>1202.679283641866</v>
      </c>
      <c r="K668" s="5">
        <f>BC668*EXP('Capital Market Assumptions'!$B$22+'Capital Market Assumptions'!$B$23*'Random Draws'!J667)</f>
        <v>1325.9999697091282</v>
      </c>
      <c r="L668" s="5">
        <f>BD668*EXP('Capital Market Assumptions'!$B$22+'Capital Market Assumptions'!$B$23*'Random Draws'!K667)</f>
        <v>1422.2517051476214</v>
      </c>
      <c r="M668" s="5">
        <f>BE668*EXP('Capital Market Assumptions'!$B$22+'Capital Market Assumptions'!$B$23*'Random Draws'!L667)</f>
        <v>1742.7314105480948</v>
      </c>
      <c r="N668" s="5">
        <f>BF668*EXP('Capital Market Assumptions'!$B$22+'Capital Market Assumptions'!$B$23*'Random Draws'!M667)</f>
        <v>1629.8772893207126</v>
      </c>
      <c r="O668" s="5">
        <f>BG668*EXP('Capital Market Assumptions'!$B$22+'Capital Market Assumptions'!$B$23*'Random Draws'!N667)</f>
        <v>1833.1646513512956</v>
      </c>
      <c r="P668" s="5">
        <f>BH668*EXP('Capital Market Assumptions'!$B$22+'Capital Market Assumptions'!$B$23*'Random Draws'!O667)</f>
        <v>1847.2351343523424</v>
      </c>
      <c r="Q668" s="5">
        <f>BI668*EXP('Capital Market Assumptions'!$B$22+'Capital Market Assumptions'!$B$23*'Random Draws'!P667)</f>
        <v>2227.1621723197563</v>
      </c>
      <c r="R668" s="5">
        <f>BJ668*EXP('Capital Market Assumptions'!$B$22+'Capital Market Assumptions'!$B$23*'Random Draws'!Q667)</f>
        <v>2064.16161327696</v>
      </c>
      <c r="S668" s="5">
        <f>BK668*EXP('Capital Market Assumptions'!$B$22+'Capital Market Assumptions'!$B$23*'Random Draws'!R667)</f>
        <v>2780.8517954746717</v>
      </c>
      <c r="T668" s="5">
        <f>BL668*EXP('Capital Market Assumptions'!$B$22+'Capital Market Assumptions'!$B$23*'Random Draws'!S667)</f>
        <v>2265.1429308551624</v>
      </c>
      <c r="U668" s="5">
        <f>BM668*EXP('Capital Market Assumptions'!$B$22+'Capital Market Assumptions'!$B$23*'Random Draws'!T667)</f>
        <v>2214.1091954247686</v>
      </c>
      <c r="V668" s="5">
        <f>BN668*EXP('Capital Market Assumptions'!$B$22+'Capital Market Assumptions'!$B$23*'Random Draws'!U667)</f>
        <v>2162.4648550748238</v>
      </c>
      <c r="X668">
        <f t="shared" si="358"/>
        <v>4.2999999999999261E-2</v>
      </c>
      <c r="Y668">
        <f t="shared" si="359"/>
        <v>1.0600000000000023</v>
      </c>
      <c r="Z668">
        <f t="shared" si="360"/>
        <v>2.0930000000000035</v>
      </c>
      <c r="AA668">
        <f t="shared" si="361"/>
        <v>3.1530000000000058</v>
      </c>
      <c r="AB668">
        <f t="shared" si="362"/>
        <v>4.2659999999999911</v>
      </c>
      <c r="AC668">
        <f t="shared" si="363"/>
        <v>5.3020000000000067</v>
      </c>
      <c r="AD668">
        <f t="shared" si="364"/>
        <v>6.3569999999999993</v>
      </c>
      <c r="AE668">
        <f t="shared" si="365"/>
        <v>7.3900000000000006</v>
      </c>
      <c r="AF668">
        <f t="shared" si="366"/>
        <v>8.3549999999999898</v>
      </c>
      <c r="AG668">
        <f t="shared" si="367"/>
        <v>9.2480000000000047</v>
      </c>
      <c r="AH668">
        <v>9.9540000000000006</v>
      </c>
      <c r="AI668">
        <v>10.536</v>
      </c>
      <c r="AJ668">
        <v>11.061999999999999</v>
      </c>
      <c r="AK668">
        <v>11.587</v>
      </c>
      <c r="AL668">
        <v>12.256</v>
      </c>
      <c r="AM668">
        <v>12.815</v>
      </c>
      <c r="AN668">
        <v>13.287000000000001</v>
      </c>
      <c r="AO668">
        <v>13.785</v>
      </c>
      <c r="AP668">
        <v>14.218999999999999</v>
      </c>
      <c r="AQ668">
        <v>14.718999999999999</v>
      </c>
      <c r="AS668">
        <f t="shared" si="389"/>
        <v>471</v>
      </c>
      <c r="AT668">
        <f t="shared" si="389"/>
        <v>471</v>
      </c>
      <c r="AU668">
        <f t="shared" si="389"/>
        <v>471</v>
      </c>
      <c r="AV668" s="5">
        <f t="shared" si="368"/>
        <v>432.64484568945977</v>
      </c>
      <c r="AW668" s="5">
        <f t="shared" si="369"/>
        <v>510.20440938176989</v>
      </c>
      <c r="AX668" s="5">
        <f t="shared" si="370"/>
        <v>566.46879283102737</v>
      </c>
      <c r="AY668" s="5">
        <f t="shared" si="371"/>
        <v>680.69418994202897</v>
      </c>
      <c r="AZ668" s="5">
        <f t="shared" si="372"/>
        <v>607.15492515359472</v>
      </c>
      <c r="BA668" s="5">
        <f t="shared" si="373"/>
        <v>725.52871673975562</v>
      </c>
      <c r="BB668" s="5">
        <f t="shared" si="374"/>
        <v>878.05524081328099</v>
      </c>
      <c r="BC668" s="5">
        <f t="shared" si="375"/>
        <v>1195.2892836418659</v>
      </c>
      <c r="BD668" s="5">
        <f t="shared" si="376"/>
        <v>1317.6449697091282</v>
      </c>
      <c r="BE668" s="5">
        <f t="shared" si="377"/>
        <v>1413.0037051476213</v>
      </c>
      <c r="BF668" s="5">
        <f t="shared" si="378"/>
        <v>1732.7774105480948</v>
      </c>
      <c r="BG668" s="5">
        <f t="shared" si="379"/>
        <v>1619.3412893207126</v>
      </c>
      <c r="BH668" s="5">
        <f t="shared" si="380"/>
        <v>1822.1026513512957</v>
      </c>
      <c r="BI668" s="5">
        <f t="shared" si="381"/>
        <v>1835.6481343523424</v>
      </c>
      <c r="BJ668" s="5">
        <f t="shared" si="382"/>
        <v>2214.9061723197565</v>
      </c>
      <c r="BK668" s="5">
        <f t="shared" si="383"/>
        <v>2051.3466132769599</v>
      </c>
      <c r="BL668" s="5">
        <f t="shared" si="384"/>
        <v>2767.5647954746719</v>
      </c>
      <c r="BM668" s="5">
        <f t="shared" si="385"/>
        <v>2251.3579308551625</v>
      </c>
      <c r="BN668" s="5">
        <f t="shared" si="386"/>
        <v>2199.8901954247685</v>
      </c>
      <c r="BO668" s="5">
        <f t="shared" si="387"/>
        <v>2147.7458550748238</v>
      </c>
    </row>
    <row r="669" spans="1:67" x14ac:dyDescent="0.3">
      <c r="A669">
        <f t="shared" si="388"/>
        <v>665</v>
      </c>
      <c r="B669">
        <f t="shared" si="356"/>
        <v>471</v>
      </c>
      <c r="C669" s="5">
        <f>AU669*EXP('Capital Market Assumptions'!$B$22+'Capital Market Assumptions'!$B$23*'Random Draws'!B668)</f>
        <v>468.6285881849596</v>
      </c>
      <c r="D669" s="5">
        <f>AV669*EXP('Capital Market Assumptions'!$B$22+'Capital Market Assumptions'!$B$23*'Random Draws'!C668)</f>
        <v>514.84813584822712</v>
      </c>
      <c r="E669" s="5">
        <f>AW669*EXP('Capital Market Assumptions'!$B$22+'Capital Market Assumptions'!$B$23*'Random Draws'!D668)</f>
        <v>782.27429679472789</v>
      </c>
      <c r="F669" s="5">
        <f>AX669*EXP('Capital Market Assumptions'!$B$22+'Capital Market Assumptions'!$B$23*'Random Draws'!E668)</f>
        <v>737.31834008530018</v>
      </c>
      <c r="G669" s="5">
        <f>AY669*EXP('Capital Market Assumptions'!$B$22+'Capital Market Assumptions'!$B$23*'Random Draws'!F668)</f>
        <v>864.82770579341479</v>
      </c>
      <c r="H669" s="5">
        <f>AZ669*EXP('Capital Market Assumptions'!$B$22+'Capital Market Assumptions'!$B$23*'Random Draws'!G668)</f>
        <v>810.74707159884474</v>
      </c>
      <c r="I669" s="5">
        <f>BA669*EXP('Capital Market Assumptions'!$B$22+'Capital Market Assumptions'!$B$23*'Random Draws'!H668)</f>
        <v>887.47082357079194</v>
      </c>
      <c r="J669" s="5">
        <f>BB669*EXP('Capital Market Assumptions'!$B$22+'Capital Market Assumptions'!$B$23*'Random Draws'!I668)</f>
        <v>901.1774228193683</v>
      </c>
      <c r="K669" s="5">
        <f>BC669*EXP('Capital Market Assumptions'!$B$22+'Capital Market Assumptions'!$B$23*'Random Draws'!J668)</f>
        <v>1080.4455568445601</v>
      </c>
      <c r="L669" s="5">
        <f>BD669*EXP('Capital Market Assumptions'!$B$22+'Capital Market Assumptions'!$B$23*'Random Draws'!K668)</f>
        <v>994.05599915534447</v>
      </c>
      <c r="M669" s="5">
        <f>BE669*EXP('Capital Market Assumptions'!$B$22+'Capital Market Assumptions'!$B$23*'Random Draws'!L668)</f>
        <v>1121.7804699165092</v>
      </c>
      <c r="N669" s="5">
        <f>BF669*EXP('Capital Market Assumptions'!$B$22+'Capital Market Assumptions'!$B$23*'Random Draws'!M668)</f>
        <v>1307.5133216753079</v>
      </c>
      <c r="O669" s="5">
        <f>BG669*EXP('Capital Market Assumptions'!$B$22+'Capital Market Assumptions'!$B$23*'Random Draws'!N668)</f>
        <v>1510.491607150982</v>
      </c>
      <c r="P669" s="5">
        <f>BH669*EXP('Capital Market Assumptions'!$B$22+'Capital Market Assumptions'!$B$23*'Random Draws'!O668)</f>
        <v>1817.7269213039185</v>
      </c>
      <c r="Q669" s="5">
        <f>BI669*EXP('Capital Market Assumptions'!$B$22+'Capital Market Assumptions'!$B$23*'Random Draws'!P668)</f>
        <v>2106.9580199293696</v>
      </c>
      <c r="R669" s="5">
        <f>BJ669*EXP('Capital Market Assumptions'!$B$22+'Capital Market Assumptions'!$B$23*'Random Draws'!Q668)</f>
        <v>2049.4892978083153</v>
      </c>
      <c r="S669" s="5">
        <f>BK669*EXP('Capital Market Assumptions'!$B$22+'Capital Market Assumptions'!$B$23*'Random Draws'!R668)</f>
        <v>2176.1017598163912</v>
      </c>
      <c r="T669" s="5">
        <f>BL669*EXP('Capital Market Assumptions'!$B$22+'Capital Market Assumptions'!$B$23*'Random Draws'!S668)</f>
        <v>1887.1479992872883</v>
      </c>
      <c r="U669" s="5">
        <f>BM669*EXP('Capital Market Assumptions'!$B$22+'Capital Market Assumptions'!$B$23*'Random Draws'!T668)</f>
        <v>2191.0351065767059</v>
      </c>
      <c r="V669" s="5">
        <f>BN669*EXP('Capital Market Assumptions'!$B$22+'Capital Market Assumptions'!$B$23*'Random Draws'!U668)</f>
        <v>2885.0194078865948</v>
      </c>
      <c r="X669">
        <f t="shared" si="358"/>
        <v>4.2999999999999261E-2</v>
      </c>
      <c r="Y669">
        <f t="shared" si="359"/>
        <v>1.0600000000000023</v>
      </c>
      <c r="Z669">
        <f t="shared" si="360"/>
        <v>2.0930000000000035</v>
      </c>
      <c r="AA669">
        <f t="shared" si="361"/>
        <v>3.1530000000000058</v>
      </c>
      <c r="AB669">
        <f t="shared" si="362"/>
        <v>4.2659999999999911</v>
      </c>
      <c r="AC669">
        <f t="shared" si="363"/>
        <v>5.3020000000000067</v>
      </c>
      <c r="AD669">
        <f t="shared" si="364"/>
        <v>6.3569999999999993</v>
      </c>
      <c r="AE669">
        <f t="shared" si="365"/>
        <v>7.3900000000000006</v>
      </c>
      <c r="AF669">
        <f t="shared" si="366"/>
        <v>8.3549999999999898</v>
      </c>
      <c r="AG669">
        <f t="shared" si="367"/>
        <v>9.2480000000000047</v>
      </c>
      <c r="AH669">
        <v>9.9540000000000006</v>
      </c>
      <c r="AI669">
        <v>10.536</v>
      </c>
      <c r="AJ669">
        <v>11.061999999999999</v>
      </c>
      <c r="AK669">
        <v>11.587</v>
      </c>
      <c r="AL669">
        <v>12.256</v>
      </c>
      <c r="AM669">
        <v>12.815</v>
      </c>
      <c r="AN669">
        <v>13.287000000000001</v>
      </c>
      <c r="AO669">
        <v>13.785</v>
      </c>
      <c r="AP669">
        <v>14.218999999999999</v>
      </c>
      <c r="AQ669">
        <v>14.718999999999999</v>
      </c>
      <c r="AS669">
        <f t="shared" si="389"/>
        <v>471</v>
      </c>
      <c r="AT669">
        <f t="shared" si="389"/>
        <v>471</v>
      </c>
      <c r="AU669">
        <f t="shared" si="389"/>
        <v>471</v>
      </c>
      <c r="AV669" s="5">
        <f t="shared" si="368"/>
        <v>468.58558818495959</v>
      </c>
      <c r="AW669" s="5">
        <f t="shared" si="369"/>
        <v>513.78813584822706</v>
      </c>
      <c r="AX669" s="5">
        <f t="shared" si="370"/>
        <v>780.18129679472793</v>
      </c>
      <c r="AY669" s="5">
        <f t="shared" si="371"/>
        <v>734.16534008530016</v>
      </c>
      <c r="AZ669" s="5">
        <f t="shared" si="372"/>
        <v>860.56170579341483</v>
      </c>
      <c r="BA669" s="5">
        <f t="shared" si="373"/>
        <v>805.44507159884472</v>
      </c>
      <c r="BB669" s="5">
        <f t="shared" si="374"/>
        <v>881.11382357079196</v>
      </c>
      <c r="BC669" s="5">
        <f t="shared" si="375"/>
        <v>893.78742281936832</v>
      </c>
      <c r="BD669" s="5">
        <f t="shared" si="376"/>
        <v>1072.0905568445601</v>
      </c>
      <c r="BE669" s="5">
        <f t="shared" si="377"/>
        <v>984.80799915534442</v>
      </c>
      <c r="BF669" s="5">
        <f t="shared" si="378"/>
        <v>1111.8264699165093</v>
      </c>
      <c r="BG669" s="5">
        <f t="shared" si="379"/>
        <v>1296.9773216753078</v>
      </c>
      <c r="BH669" s="5">
        <f t="shared" si="380"/>
        <v>1499.4296071509821</v>
      </c>
      <c r="BI669" s="5">
        <f t="shared" si="381"/>
        <v>1806.1399213039185</v>
      </c>
      <c r="BJ669" s="5">
        <f t="shared" si="382"/>
        <v>2094.7020199293697</v>
      </c>
      <c r="BK669" s="5">
        <f t="shared" si="383"/>
        <v>2036.6742978083153</v>
      </c>
      <c r="BL669" s="5">
        <f t="shared" si="384"/>
        <v>2162.8147598163914</v>
      </c>
      <c r="BM669" s="5">
        <f t="shared" si="385"/>
        <v>1873.3629992872882</v>
      </c>
      <c r="BN669" s="5">
        <f t="shared" si="386"/>
        <v>2176.8161065767058</v>
      </c>
      <c r="BO669" s="5">
        <f t="shared" si="387"/>
        <v>2870.3004078865947</v>
      </c>
    </row>
    <row r="670" spans="1:67" x14ac:dyDescent="0.3">
      <c r="A670">
        <f t="shared" si="388"/>
        <v>666</v>
      </c>
      <c r="B670">
        <f t="shared" si="356"/>
        <v>471</v>
      </c>
      <c r="C670" s="5">
        <f>AU670*EXP('Capital Market Assumptions'!$B$22+'Capital Market Assumptions'!$B$23*'Random Draws'!B669)</f>
        <v>523.66735576386748</v>
      </c>
      <c r="D670" s="5">
        <f>AV670*EXP('Capital Market Assumptions'!$B$22+'Capital Market Assumptions'!$B$23*'Random Draws'!C669)</f>
        <v>637.34104196488454</v>
      </c>
      <c r="E670" s="5">
        <f>AW670*EXP('Capital Market Assumptions'!$B$22+'Capital Market Assumptions'!$B$23*'Random Draws'!D669)</f>
        <v>634.67982800148968</v>
      </c>
      <c r="F670" s="5">
        <f>AX670*EXP('Capital Market Assumptions'!$B$22+'Capital Market Assumptions'!$B$23*'Random Draws'!E669)</f>
        <v>688.08469594258679</v>
      </c>
      <c r="G670" s="5">
        <f>AY670*EXP('Capital Market Assumptions'!$B$22+'Capital Market Assumptions'!$B$23*'Random Draws'!F669)</f>
        <v>644.51584287703076</v>
      </c>
      <c r="H670" s="5">
        <f>AZ670*EXP('Capital Market Assumptions'!$B$22+'Capital Market Assumptions'!$B$23*'Random Draws'!G669)</f>
        <v>654.45569374289721</v>
      </c>
      <c r="I670" s="5">
        <f>BA670*EXP('Capital Market Assumptions'!$B$22+'Capital Market Assumptions'!$B$23*'Random Draws'!H669)</f>
        <v>691.04370936785051</v>
      </c>
      <c r="J670" s="5">
        <f>BB670*EXP('Capital Market Assumptions'!$B$22+'Capital Market Assumptions'!$B$23*'Random Draws'!I669)</f>
        <v>652.87195356754876</v>
      </c>
      <c r="K670" s="5">
        <f>BC670*EXP('Capital Market Assumptions'!$B$22+'Capital Market Assumptions'!$B$23*'Random Draws'!J669)</f>
        <v>649.83201957370193</v>
      </c>
      <c r="L670" s="5">
        <f>BD670*EXP('Capital Market Assumptions'!$B$22+'Capital Market Assumptions'!$B$23*'Random Draws'!K669)</f>
        <v>595.7985567967919</v>
      </c>
      <c r="M670" s="5">
        <f>BE670*EXP('Capital Market Assumptions'!$B$22+'Capital Market Assumptions'!$B$23*'Random Draws'!L669)</f>
        <v>682.64464471319411</v>
      </c>
      <c r="N670" s="5">
        <f>BF670*EXP('Capital Market Assumptions'!$B$22+'Capital Market Assumptions'!$B$23*'Random Draws'!M669)</f>
        <v>720.84834944421902</v>
      </c>
      <c r="O670" s="5">
        <f>BG670*EXP('Capital Market Assumptions'!$B$22+'Capital Market Assumptions'!$B$23*'Random Draws'!N669)</f>
        <v>720.80413144542968</v>
      </c>
      <c r="P670" s="5">
        <f>BH670*EXP('Capital Market Assumptions'!$B$22+'Capital Market Assumptions'!$B$23*'Random Draws'!O669)</f>
        <v>726.77948011047613</v>
      </c>
      <c r="Q670" s="5">
        <f>BI670*EXP('Capital Market Assumptions'!$B$22+'Capital Market Assumptions'!$B$23*'Random Draws'!P669)</f>
        <v>814.7760812028929</v>
      </c>
      <c r="R670" s="5">
        <f>BJ670*EXP('Capital Market Assumptions'!$B$22+'Capital Market Assumptions'!$B$23*'Random Draws'!Q669)</f>
        <v>810.26932611936365</v>
      </c>
      <c r="S670" s="5">
        <f>BK670*EXP('Capital Market Assumptions'!$B$22+'Capital Market Assumptions'!$B$23*'Random Draws'!R669)</f>
        <v>885.82349964285402</v>
      </c>
      <c r="T670" s="5">
        <f>BL670*EXP('Capital Market Assumptions'!$B$22+'Capital Market Assumptions'!$B$23*'Random Draws'!S669)</f>
        <v>1074.2200001763581</v>
      </c>
      <c r="U670" s="5">
        <f>BM670*EXP('Capital Market Assumptions'!$B$22+'Capital Market Assumptions'!$B$23*'Random Draws'!T669)</f>
        <v>1174.1314805934578</v>
      </c>
      <c r="V670" s="5">
        <f>BN670*EXP('Capital Market Assumptions'!$B$22+'Capital Market Assumptions'!$B$23*'Random Draws'!U669)</f>
        <v>1052.038174332258</v>
      </c>
      <c r="X670">
        <f t="shared" si="358"/>
        <v>4.2999999999999261E-2</v>
      </c>
      <c r="Y670">
        <f t="shared" si="359"/>
        <v>1.0600000000000023</v>
      </c>
      <c r="Z670">
        <f t="shared" si="360"/>
        <v>2.0930000000000035</v>
      </c>
      <c r="AA670">
        <f t="shared" si="361"/>
        <v>3.1530000000000058</v>
      </c>
      <c r="AB670">
        <f t="shared" si="362"/>
        <v>4.2659999999999911</v>
      </c>
      <c r="AC670">
        <f t="shared" si="363"/>
        <v>5.3020000000000067</v>
      </c>
      <c r="AD670">
        <f t="shared" si="364"/>
        <v>6.3569999999999993</v>
      </c>
      <c r="AE670">
        <f t="shared" si="365"/>
        <v>7.3900000000000006</v>
      </c>
      <c r="AF670">
        <f t="shared" si="366"/>
        <v>8.3549999999999898</v>
      </c>
      <c r="AG670">
        <f t="shared" si="367"/>
        <v>9.2480000000000047</v>
      </c>
      <c r="AH670">
        <v>9.9540000000000006</v>
      </c>
      <c r="AI670">
        <v>10.536</v>
      </c>
      <c r="AJ670">
        <v>11.061999999999999</v>
      </c>
      <c r="AK670">
        <v>11.587</v>
      </c>
      <c r="AL670">
        <v>12.256</v>
      </c>
      <c r="AM670">
        <v>12.815</v>
      </c>
      <c r="AN670">
        <v>13.287000000000001</v>
      </c>
      <c r="AO670">
        <v>13.785</v>
      </c>
      <c r="AP670">
        <v>14.218999999999999</v>
      </c>
      <c r="AQ670">
        <v>14.718999999999999</v>
      </c>
      <c r="AS670">
        <f t="shared" si="389"/>
        <v>471</v>
      </c>
      <c r="AT670">
        <f t="shared" si="389"/>
        <v>471</v>
      </c>
      <c r="AU670">
        <f t="shared" si="389"/>
        <v>471</v>
      </c>
      <c r="AV670" s="5">
        <f t="shared" si="368"/>
        <v>523.62435576386747</v>
      </c>
      <c r="AW670" s="5">
        <f t="shared" si="369"/>
        <v>636.28104196488448</v>
      </c>
      <c r="AX670" s="5">
        <f t="shared" si="370"/>
        <v>632.58682800148972</v>
      </c>
      <c r="AY670" s="5">
        <f t="shared" si="371"/>
        <v>684.93169594258677</v>
      </c>
      <c r="AZ670" s="5">
        <f t="shared" si="372"/>
        <v>640.2498428770308</v>
      </c>
      <c r="BA670" s="5">
        <f t="shared" si="373"/>
        <v>649.15369374289719</v>
      </c>
      <c r="BB670" s="5">
        <f t="shared" si="374"/>
        <v>684.68670936785054</v>
      </c>
      <c r="BC670" s="5">
        <f t="shared" si="375"/>
        <v>645.48195356754877</v>
      </c>
      <c r="BD670" s="5">
        <f t="shared" si="376"/>
        <v>641.47701957370191</v>
      </c>
      <c r="BE670" s="5">
        <f t="shared" si="377"/>
        <v>586.55055679679185</v>
      </c>
      <c r="BF670" s="5">
        <f t="shared" si="378"/>
        <v>672.69064471319416</v>
      </c>
      <c r="BG670" s="5">
        <f t="shared" si="379"/>
        <v>710.31234944421908</v>
      </c>
      <c r="BH670" s="5">
        <f t="shared" si="380"/>
        <v>709.74213144542966</v>
      </c>
      <c r="BI670" s="5">
        <f t="shared" si="381"/>
        <v>715.19248011047614</v>
      </c>
      <c r="BJ670" s="5">
        <f t="shared" si="382"/>
        <v>802.52008120289292</v>
      </c>
      <c r="BK670" s="5">
        <f t="shared" si="383"/>
        <v>797.4543261193636</v>
      </c>
      <c r="BL670" s="5">
        <f t="shared" si="384"/>
        <v>872.53649964285398</v>
      </c>
      <c r="BM670" s="5">
        <f t="shared" si="385"/>
        <v>1060.435000176358</v>
      </c>
      <c r="BN670" s="5">
        <f t="shared" si="386"/>
        <v>1159.9124805934578</v>
      </c>
      <c r="BO670" s="5">
        <f t="shared" si="387"/>
        <v>1037.3191743322579</v>
      </c>
    </row>
    <row r="671" spans="1:67" x14ac:dyDescent="0.3">
      <c r="A671">
        <f t="shared" si="388"/>
        <v>667</v>
      </c>
      <c r="B671">
        <f t="shared" si="356"/>
        <v>471</v>
      </c>
      <c r="C671" s="5">
        <f>AU671*EXP('Capital Market Assumptions'!$B$22+'Capital Market Assumptions'!$B$23*'Random Draws'!B670)</f>
        <v>512.82107257228654</v>
      </c>
      <c r="D671" s="5">
        <f>AV671*EXP('Capital Market Assumptions'!$B$22+'Capital Market Assumptions'!$B$23*'Random Draws'!C670)</f>
        <v>590.60139267121485</v>
      </c>
      <c r="E671" s="5">
        <f>AW671*EXP('Capital Market Assumptions'!$B$22+'Capital Market Assumptions'!$B$23*'Random Draws'!D670)</f>
        <v>676.80904515379098</v>
      </c>
      <c r="F671" s="5">
        <f>AX671*EXP('Capital Market Assumptions'!$B$22+'Capital Market Assumptions'!$B$23*'Random Draws'!E670)</f>
        <v>738.7262516597242</v>
      </c>
      <c r="G671" s="5">
        <f>AY671*EXP('Capital Market Assumptions'!$B$22+'Capital Market Assumptions'!$B$23*'Random Draws'!F670)</f>
        <v>910.59377075955945</v>
      </c>
      <c r="H671" s="5">
        <f>AZ671*EXP('Capital Market Assumptions'!$B$22+'Capital Market Assumptions'!$B$23*'Random Draws'!G670)</f>
        <v>1090.1650805602387</v>
      </c>
      <c r="I671" s="5">
        <f>BA671*EXP('Capital Market Assumptions'!$B$22+'Capital Market Assumptions'!$B$23*'Random Draws'!H670)</f>
        <v>992.5163216173853</v>
      </c>
      <c r="J671" s="5">
        <f>BB671*EXP('Capital Market Assumptions'!$B$22+'Capital Market Assumptions'!$B$23*'Random Draws'!I670)</f>
        <v>1060.8075072455397</v>
      </c>
      <c r="K671" s="5">
        <f>BC671*EXP('Capital Market Assumptions'!$B$22+'Capital Market Assumptions'!$B$23*'Random Draws'!J670)</f>
        <v>1117.1521439259934</v>
      </c>
      <c r="L671" s="5">
        <f>BD671*EXP('Capital Market Assumptions'!$B$22+'Capital Market Assumptions'!$B$23*'Random Draws'!K670)</f>
        <v>1175.3737836625082</v>
      </c>
      <c r="M671" s="5">
        <f>BE671*EXP('Capital Market Assumptions'!$B$22+'Capital Market Assumptions'!$B$23*'Random Draws'!L670)</f>
        <v>1246.5021072284314</v>
      </c>
      <c r="N671" s="5">
        <f>BF671*EXP('Capital Market Assumptions'!$B$22+'Capital Market Assumptions'!$B$23*'Random Draws'!M670)</f>
        <v>1300.7990730479246</v>
      </c>
      <c r="O671" s="5">
        <f>BG671*EXP('Capital Market Assumptions'!$B$22+'Capital Market Assumptions'!$B$23*'Random Draws'!N670)</f>
        <v>1413.0366993070838</v>
      </c>
      <c r="P671" s="5">
        <f>BH671*EXP('Capital Market Assumptions'!$B$22+'Capital Market Assumptions'!$B$23*'Random Draws'!O670)</f>
        <v>1606.0233208067718</v>
      </c>
      <c r="Q671" s="5">
        <f>BI671*EXP('Capital Market Assumptions'!$B$22+'Capital Market Assumptions'!$B$23*'Random Draws'!P670)</f>
        <v>1755.1030448060135</v>
      </c>
      <c r="R671" s="5">
        <f>BJ671*EXP('Capital Market Assumptions'!$B$22+'Capital Market Assumptions'!$B$23*'Random Draws'!Q670)</f>
        <v>1844.1576986401244</v>
      </c>
      <c r="S671" s="5">
        <f>BK671*EXP('Capital Market Assumptions'!$B$22+'Capital Market Assumptions'!$B$23*'Random Draws'!R670)</f>
        <v>1858.8021171402934</v>
      </c>
      <c r="T671" s="5">
        <f>BL671*EXP('Capital Market Assumptions'!$B$22+'Capital Market Assumptions'!$B$23*'Random Draws'!S670)</f>
        <v>1846.9775375306033</v>
      </c>
      <c r="U671" s="5">
        <f>BM671*EXP('Capital Market Assumptions'!$B$22+'Capital Market Assumptions'!$B$23*'Random Draws'!T670)</f>
        <v>2149.6800996015345</v>
      </c>
      <c r="V671" s="5">
        <f>BN671*EXP('Capital Market Assumptions'!$B$22+'Capital Market Assumptions'!$B$23*'Random Draws'!U670)</f>
        <v>2206.2485377210751</v>
      </c>
      <c r="X671">
        <f t="shared" si="358"/>
        <v>4.2999999999999261E-2</v>
      </c>
      <c r="Y671">
        <f t="shared" si="359"/>
        <v>1.0600000000000023</v>
      </c>
      <c r="Z671">
        <f t="shared" si="360"/>
        <v>2.0930000000000035</v>
      </c>
      <c r="AA671">
        <f t="shared" si="361"/>
        <v>3.1530000000000058</v>
      </c>
      <c r="AB671">
        <f t="shared" si="362"/>
        <v>4.2659999999999911</v>
      </c>
      <c r="AC671">
        <f t="shared" si="363"/>
        <v>5.3020000000000067</v>
      </c>
      <c r="AD671">
        <f t="shared" si="364"/>
        <v>6.3569999999999993</v>
      </c>
      <c r="AE671">
        <f t="shared" si="365"/>
        <v>7.3900000000000006</v>
      </c>
      <c r="AF671">
        <f t="shared" si="366"/>
        <v>8.3549999999999898</v>
      </c>
      <c r="AG671">
        <f t="shared" si="367"/>
        <v>9.2480000000000047</v>
      </c>
      <c r="AH671">
        <v>9.9540000000000006</v>
      </c>
      <c r="AI671">
        <v>10.536</v>
      </c>
      <c r="AJ671">
        <v>11.061999999999999</v>
      </c>
      <c r="AK671">
        <v>11.587</v>
      </c>
      <c r="AL671">
        <v>12.256</v>
      </c>
      <c r="AM671">
        <v>12.815</v>
      </c>
      <c r="AN671">
        <v>13.287000000000001</v>
      </c>
      <c r="AO671">
        <v>13.785</v>
      </c>
      <c r="AP671">
        <v>14.218999999999999</v>
      </c>
      <c r="AQ671">
        <v>14.718999999999999</v>
      </c>
      <c r="AS671">
        <f t="shared" si="389"/>
        <v>471</v>
      </c>
      <c r="AT671">
        <f t="shared" si="389"/>
        <v>471</v>
      </c>
      <c r="AU671">
        <f t="shared" si="389"/>
        <v>471</v>
      </c>
      <c r="AV671" s="5">
        <f t="shared" si="368"/>
        <v>512.77807257228653</v>
      </c>
      <c r="AW671" s="5">
        <f t="shared" si="369"/>
        <v>589.54139267121491</v>
      </c>
      <c r="AX671" s="5">
        <f t="shared" si="370"/>
        <v>674.71604515379101</v>
      </c>
      <c r="AY671" s="5">
        <f t="shared" si="371"/>
        <v>735.57325165972418</v>
      </c>
      <c r="AZ671" s="5">
        <f t="shared" si="372"/>
        <v>906.32777075955948</v>
      </c>
      <c r="BA671" s="5">
        <f t="shared" si="373"/>
        <v>1084.8630805602388</v>
      </c>
      <c r="BB671" s="5">
        <f t="shared" si="374"/>
        <v>986.15932161738533</v>
      </c>
      <c r="BC671" s="5">
        <f t="shared" si="375"/>
        <v>1053.4175072455396</v>
      </c>
      <c r="BD671" s="5">
        <f t="shared" si="376"/>
        <v>1108.7971439259934</v>
      </c>
      <c r="BE671" s="5">
        <f t="shared" si="377"/>
        <v>1166.1257836625082</v>
      </c>
      <c r="BF671" s="5">
        <f t="shared" si="378"/>
        <v>1236.5481072284315</v>
      </c>
      <c r="BG671" s="5">
        <f t="shared" si="379"/>
        <v>1290.2630730479245</v>
      </c>
      <c r="BH671" s="5">
        <f t="shared" si="380"/>
        <v>1401.9746993070839</v>
      </c>
      <c r="BI671" s="5">
        <f t="shared" si="381"/>
        <v>1594.4363208067718</v>
      </c>
      <c r="BJ671" s="5">
        <f t="shared" si="382"/>
        <v>1742.8470448060134</v>
      </c>
      <c r="BK671" s="5">
        <f t="shared" si="383"/>
        <v>1831.3426986401244</v>
      </c>
      <c r="BL671" s="5">
        <f t="shared" si="384"/>
        <v>1845.5151171402933</v>
      </c>
      <c r="BM671" s="5">
        <f t="shared" si="385"/>
        <v>1833.1925375306032</v>
      </c>
      <c r="BN671" s="5">
        <f t="shared" si="386"/>
        <v>2135.4610996015344</v>
      </c>
      <c r="BO671" s="5">
        <f t="shared" si="387"/>
        <v>2191.529537721075</v>
      </c>
    </row>
    <row r="672" spans="1:67" x14ac:dyDescent="0.3">
      <c r="A672">
        <f t="shared" si="388"/>
        <v>668</v>
      </c>
      <c r="B672">
        <f t="shared" si="356"/>
        <v>471</v>
      </c>
      <c r="C672" s="5">
        <f>AU672*EXP('Capital Market Assumptions'!$B$22+'Capital Market Assumptions'!$B$23*'Random Draws'!B671)</f>
        <v>464.57642227239484</v>
      </c>
      <c r="D672" s="5">
        <f>AV672*EXP('Capital Market Assumptions'!$B$22+'Capital Market Assumptions'!$B$23*'Random Draws'!C671)</f>
        <v>453.69981480700824</v>
      </c>
      <c r="E672" s="5">
        <f>AW672*EXP('Capital Market Assumptions'!$B$22+'Capital Market Assumptions'!$B$23*'Random Draws'!D671)</f>
        <v>423.15198897994395</v>
      </c>
      <c r="F672" s="5">
        <f>AX672*EXP('Capital Market Assumptions'!$B$22+'Capital Market Assumptions'!$B$23*'Random Draws'!E671)</f>
        <v>430.29432132415985</v>
      </c>
      <c r="G672" s="5">
        <f>AY672*EXP('Capital Market Assumptions'!$B$22+'Capital Market Assumptions'!$B$23*'Random Draws'!F671)</f>
        <v>448.28585357318963</v>
      </c>
      <c r="H672" s="5">
        <f>AZ672*EXP('Capital Market Assumptions'!$B$22+'Capital Market Assumptions'!$B$23*'Random Draws'!G671)</f>
        <v>429.85467542333311</v>
      </c>
      <c r="I672" s="5">
        <f>BA672*EXP('Capital Market Assumptions'!$B$22+'Capital Market Assumptions'!$B$23*'Random Draws'!H671)</f>
        <v>346.5029055970071</v>
      </c>
      <c r="J672" s="5">
        <f>BB672*EXP('Capital Market Assumptions'!$B$22+'Capital Market Assumptions'!$B$23*'Random Draws'!I671)</f>
        <v>356.14021129690815</v>
      </c>
      <c r="K672" s="5">
        <f>BC672*EXP('Capital Market Assumptions'!$B$22+'Capital Market Assumptions'!$B$23*'Random Draws'!J671)</f>
        <v>372.5839691495861</v>
      </c>
      <c r="L672" s="5">
        <f>BD672*EXP('Capital Market Assumptions'!$B$22+'Capital Market Assumptions'!$B$23*'Random Draws'!K671)</f>
        <v>438.82617672390785</v>
      </c>
      <c r="M672" s="5">
        <f>BE672*EXP('Capital Market Assumptions'!$B$22+'Capital Market Assumptions'!$B$23*'Random Draws'!L671)</f>
        <v>616.89254571754816</v>
      </c>
      <c r="N672" s="5">
        <f>BF672*EXP('Capital Market Assumptions'!$B$22+'Capital Market Assumptions'!$B$23*'Random Draws'!M671)</f>
        <v>654.68954964177829</v>
      </c>
      <c r="O672" s="5">
        <f>BG672*EXP('Capital Market Assumptions'!$B$22+'Capital Market Assumptions'!$B$23*'Random Draws'!N671)</f>
        <v>647.13245729818448</v>
      </c>
      <c r="P672" s="5">
        <f>BH672*EXP('Capital Market Assumptions'!$B$22+'Capital Market Assumptions'!$B$23*'Random Draws'!O671)</f>
        <v>706.85852451581968</v>
      </c>
      <c r="Q672" s="5">
        <f>BI672*EXP('Capital Market Assumptions'!$B$22+'Capital Market Assumptions'!$B$23*'Random Draws'!P671)</f>
        <v>840.23608017054778</v>
      </c>
      <c r="R672" s="5">
        <f>BJ672*EXP('Capital Market Assumptions'!$B$22+'Capital Market Assumptions'!$B$23*'Random Draws'!Q671)</f>
        <v>825.73059464360631</v>
      </c>
      <c r="S672" s="5">
        <f>BK672*EXP('Capital Market Assumptions'!$B$22+'Capital Market Assumptions'!$B$23*'Random Draws'!R671)</f>
        <v>872.21961541720373</v>
      </c>
      <c r="T672" s="5">
        <f>BL672*EXP('Capital Market Assumptions'!$B$22+'Capital Market Assumptions'!$B$23*'Random Draws'!S671)</f>
        <v>806.90445504701427</v>
      </c>
      <c r="U672" s="5">
        <f>BM672*EXP('Capital Market Assumptions'!$B$22+'Capital Market Assumptions'!$B$23*'Random Draws'!T671)</f>
        <v>780.24029155814128</v>
      </c>
      <c r="V672" s="5">
        <f>BN672*EXP('Capital Market Assumptions'!$B$22+'Capital Market Assumptions'!$B$23*'Random Draws'!U671)</f>
        <v>742.93856354921309</v>
      </c>
      <c r="X672">
        <f t="shared" si="358"/>
        <v>4.2999999999999261E-2</v>
      </c>
      <c r="Y672">
        <f t="shared" si="359"/>
        <v>1.0600000000000023</v>
      </c>
      <c r="Z672">
        <f t="shared" si="360"/>
        <v>2.0930000000000035</v>
      </c>
      <c r="AA672">
        <f t="shared" si="361"/>
        <v>3.1530000000000058</v>
      </c>
      <c r="AB672">
        <f t="shared" si="362"/>
        <v>4.2659999999999911</v>
      </c>
      <c r="AC672">
        <f t="shared" si="363"/>
        <v>5.3020000000000067</v>
      </c>
      <c r="AD672">
        <f t="shared" si="364"/>
        <v>6.3569999999999993</v>
      </c>
      <c r="AE672">
        <f t="shared" si="365"/>
        <v>7.3900000000000006</v>
      </c>
      <c r="AF672">
        <f t="shared" si="366"/>
        <v>8.3549999999999898</v>
      </c>
      <c r="AG672">
        <f t="shared" si="367"/>
        <v>9.2480000000000047</v>
      </c>
      <c r="AH672">
        <v>9.9540000000000006</v>
      </c>
      <c r="AI672">
        <v>10.536</v>
      </c>
      <c r="AJ672">
        <v>11.061999999999999</v>
      </c>
      <c r="AK672">
        <v>11.587</v>
      </c>
      <c r="AL672">
        <v>12.256</v>
      </c>
      <c r="AM672">
        <v>12.815</v>
      </c>
      <c r="AN672">
        <v>13.287000000000001</v>
      </c>
      <c r="AO672">
        <v>13.785</v>
      </c>
      <c r="AP672">
        <v>14.218999999999999</v>
      </c>
      <c r="AQ672">
        <v>14.718999999999999</v>
      </c>
      <c r="AS672">
        <f t="shared" si="389"/>
        <v>471</v>
      </c>
      <c r="AT672">
        <f t="shared" si="389"/>
        <v>471</v>
      </c>
      <c r="AU672">
        <f t="shared" si="389"/>
        <v>471</v>
      </c>
      <c r="AV672" s="5">
        <f t="shared" si="368"/>
        <v>464.53342227239483</v>
      </c>
      <c r="AW672" s="5">
        <f t="shared" si="369"/>
        <v>452.63981480700824</v>
      </c>
      <c r="AX672" s="5">
        <f t="shared" si="370"/>
        <v>421.05898897994393</v>
      </c>
      <c r="AY672" s="5">
        <f t="shared" si="371"/>
        <v>427.14132132415983</v>
      </c>
      <c r="AZ672" s="5">
        <f t="shared" si="372"/>
        <v>444.01985357318961</v>
      </c>
      <c r="BA672" s="5">
        <f t="shared" si="373"/>
        <v>424.55267542333308</v>
      </c>
      <c r="BB672" s="5">
        <f t="shared" si="374"/>
        <v>340.14590559700707</v>
      </c>
      <c r="BC672" s="5">
        <f t="shared" si="375"/>
        <v>348.75021129690816</v>
      </c>
      <c r="BD672" s="5">
        <f t="shared" si="376"/>
        <v>364.22896914958608</v>
      </c>
      <c r="BE672" s="5">
        <f t="shared" si="377"/>
        <v>429.57817672390786</v>
      </c>
      <c r="BF672" s="5">
        <f t="shared" si="378"/>
        <v>606.93854571754821</v>
      </c>
      <c r="BG672" s="5">
        <f t="shared" si="379"/>
        <v>644.15354964177834</v>
      </c>
      <c r="BH672" s="5">
        <f t="shared" si="380"/>
        <v>636.07045729818446</v>
      </c>
      <c r="BI672" s="5">
        <f t="shared" si="381"/>
        <v>695.27152451581969</v>
      </c>
      <c r="BJ672" s="5">
        <f t="shared" si="382"/>
        <v>827.98008017054781</v>
      </c>
      <c r="BK672" s="5">
        <f t="shared" si="383"/>
        <v>812.91559464360625</v>
      </c>
      <c r="BL672" s="5">
        <f t="shared" si="384"/>
        <v>858.93261541720369</v>
      </c>
      <c r="BM672" s="5">
        <f t="shared" si="385"/>
        <v>793.1194550470143</v>
      </c>
      <c r="BN672" s="5">
        <f t="shared" si="386"/>
        <v>766.02129155814123</v>
      </c>
      <c r="BO672" s="5">
        <f t="shared" si="387"/>
        <v>728.21956354921304</v>
      </c>
    </row>
    <row r="673" spans="1:67" x14ac:dyDescent="0.3">
      <c r="A673">
        <f t="shared" si="388"/>
        <v>669</v>
      </c>
      <c r="B673">
        <f t="shared" si="356"/>
        <v>471</v>
      </c>
      <c r="C673" s="5">
        <f>AU673*EXP('Capital Market Assumptions'!$B$22+'Capital Market Assumptions'!$B$23*'Random Draws'!B672)</f>
        <v>552.41709437036195</v>
      </c>
      <c r="D673" s="5">
        <f>AV673*EXP('Capital Market Assumptions'!$B$22+'Capital Market Assumptions'!$B$23*'Random Draws'!C672)</f>
        <v>513.37142910076977</v>
      </c>
      <c r="E673" s="5">
        <f>AW673*EXP('Capital Market Assumptions'!$B$22+'Capital Market Assumptions'!$B$23*'Random Draws'!D672)</f>
        <v>616.33923438758882</v>
      </c>
      <c r="F673" s="5">
        <f>AX673*EXP('Capital Market Assumptions'!$B$22+'Capital Market Assumptions'!$B$23*'Random Draws'!E672)</f>
        <v>860.863216894537</v>
      </c>
      <c r="G673" s="5">
        <f>AY673*EXP('Capital Market Assumptions'!$B$22+'Capital Market Assumptions'!$B$23*'Random Draws'!F672)</f>
        <v>890.49926900853268</v>
      </c>
      <c r="H673" s="5">
        <f>AZ673*EXP('Capital Market Assumptions'!$B$22+'Capital Market Assumptions'!$B$23*'Random Draws'!G672)</f>
        <v>884.24655922163333</v>
      </c>
      <c r="I673" s="5">
        <f>BA673*EXP('Capital Market Assumptions'!$B$22+'Capital Market Assumptions'!$B$23*'Random Draws'!H672)</f>
        <v>971.43295371674878</v>
      </c>
      <c r="J673" s="5">
        <f>BB673*EXP('Capital Market Assumptions'!$B$22+'Capital Market Assumptions'!$B$23*'Random Draws'!I672)</f>
        <v>1059.0098552525803</v>
      </c>
      <c r="K673" s="5">
        <f>BC673*EXP('Capital Market Assumptions'!$B$22+'Capital Market Assumptions'!$B$23*'Random Draws'!J672)</f>
        <v>1184.081993395846</v>
      </c>
      <c r="L673" s="5">
        <f>BD673*EXP('Capital Market Assumptions'!$B$22+'Capital Market Assumptions'!$B$23*'Random Draws'!K672)</f>
        <v>1185.584048140247</v>
      </c>
      <c r="M673" s="5">
        <f>BE673*EXP('Capital Market Assumptions'!$B$22+'Capital Market Assumptions'!$B$23*'Random Draws'!L672)</f>
        <v>1163.293368941054</v>
      </c>
      <c r="N673" s="5">
        <f>BF673*EXP('Capital Market Assumptions'!$B$22+'Capital Market Assumptions'!$B$23*'Random Draws'!M672)</f>
        <v>1083.9291361533476</v>
      </c>
      <c r="O673" s="5">
        <f>BG673*EXP('Capital Market Assumptions'!$B$22+'Capital Market Assumptions'!$B$23*'Random Draws'!N672)</f>
        <v>1091.6449235086704</v>
      </c>
      <c r="P673" s="5">
        <f>BH673*EXP('Capital Market Assumptions'!$B$22+'Capital Market Assumptions'!$B$23*'Random Draws'!O672)</f>
        <v>1288.3122140366877</v>
      </c>
      <c r="Q673" s="5">
        <f>BI673*EXP('Capital Market Assumptions'!$B$22+'Capital Market Assumptions'!$B$23*'Random Draws'!P672)</f>
        <v>1407.7056636717075</v>
      </c>
      <c r="R673" s="5">
        <f>BJ673*EXP('Capital Market Assumptions'!$B$22+'Capital Market Assumptions'!$B$23*'Random Draws'!Q672)</f>
        <v>1431.4646780884175</v>
      </c>
      <c r="S673" s="5">
        <f>BK673*EXP('Capital Market Assumptions'!$B$22+'Capital Market Assumptions'!$B$23*'Random Draws'!R672)</f>
        <v>1391.3833164044238</v>
      </c>
      <c r="T673" s="5">
        <f>BL673*EXP('Capital Market Assumptions'!$B$22+'Capital Market Assumptions'!$B$23*'Random Draws'!S672)</f>
        <v>1551.568575329477</v>
      </c>
      <c r="U673" s="5">
        <f>BM673*EXP('Capital Market Assumptions'!$B$22+'Capital Market Assumptions'!$B$23*'Random Draws'!T672)</f>
        <v>1770.9030505446699</v>
      </c>
      <c r="V673" s="5">
        <f>BN673*EXP('Capital Market Assumptions'!$B$22+'Capital Market Assumptions'!$B$23*'Random Draws'!U672)</f>
        <v>2231.3215720662515</v>
      </c>
      <c r="X673">
        <f t="shared" si="358"/>
        <v>4.2999999999999261E-2</v>
      </c>
      <c r="Y673">
        <f t="shared" si="359"/>
        <v>1.0600000000000023</v>
      </c>
      <c r="Z673">
        <f t="shared" si="360"/>
        <v>2.0930000000000035</v>
      </c>
      <c r="AA673">
        <f t="shared" si="361"/>
        <v>3.1530000000000058</v>
      </c>
      <c r="AB673">
        <f t="shared" si="362"/>
        <v>4.2659999999999911</v>
      </c>
      <c r="AC673">
        <f t="shared" si="363"/>
        <v>5.3020000000000067</v>
      </c>
      <c r="AD673">
        <f t="shared" si="364"/>
        <v>6.3569999999999993</v>
      </c>
      <c r="AE673">
        <f t="shared" si="365"/>
        <v>7.3900000000000006</v>
      </c>
      <c r="AF673">
        <f t="shared" si="366"/>
        <v>8.3549999999999898</v>
      </c>
      <c r="AG673">
        <f t="shared" si="367"/>
        <v>9.2480000000000047</v>
      </c>
      <c r="AH673">
        <v>9.9540000000000006</v>
      </c>
      <c r="AI673">
        <v>10.536</v>
      </c>
      <c r="AJ673">
        <v>11.061999999999999</v>
      </c>
      <c r="AK673">
        <v>11.587</v>
      </c>
      <c r="AL673">
        <v>12.256</v>
      </c>
      <c r="AM673">
        <v>12.815</v>
      </c>
      <c r="AN673">
        <v>13.287000000000001</v>
      </c>
      <c r="AO673">
        <v>13.785</v>
      </c>
      <c r="AP673">
        <v>14.218999999999999</v>
      </c>
      <c r="AQ673">
        <v>14.718999999999999</v>
      </c>
      <c r="AS673">
        <f t="shared" si="389"/>
        <v>471</v>
      </c>
      <c r="AT673">
        <f t="shared" si="389"/>
        <v>471</v>
      </c>
      <c r="AU673">
        <f t="shared" si="389"/>
        <v>471</v>
      </c>
      <c r="AV673" s="5">
        <f t="shared" si="368"/>
        <v>552.37409437036195</v>
      </c>
      <c r="AW673" s="5">
        <f t="shared" si="369"/>
        <v>512.31142910076983</v>
      </c>
      <c r="AX673" s="5">
        <f t="shared" si="370"/>
        <v>614.24623438758886</v>
      </c>
      <c r="AY673" s="5">
        <f t="shared" si="371"/>
        <v>857.71021689453698</v>
      </c>
      <c r="AZ673" s="5">
        <f t="shared" si="372"/>
        <v>886.23326900853272</v>
      </c>
      <c r="BA673" s="5">
        <f t="shared" si="373"/>
        <v>878.94455922163331</v>
      </c>
      <c r="BB673" s="5">
        <f t="shared" si="374"/>
        <v>965.07595371674881</v>
      </c>
      <c r="BC673" s="5">
        <f t="shared" si="375"/>
        <v>1051.6198552525802</v>
      </c>
      <c r="BD673" s="5">
        <f t="shared" si="376"/>
        <v>1175.726993395846</v>
      </c>
      <c r="BE673" s="5">
        <f t="shared" si="377"/>
        <v>1176.3360481402469</v>
      </c>
      <c r="BF673" s="5">
        <f t="shared" si="378"/>
        <v>1153.3393689410541</v>
      </c>
      <c r="BG673" s="5">
        <f t="shared" si="379"/>
        <v>1073.3931361533475</v>
      </c>
      <c r="BH673" s="5">
        <f t="shared" si="380"/>
        <v>1080.5829235086705</v>
      </c>
      <c r="BI673" s="5">
        <f t="shared" si="381"/>
        <v>1276.7252140366877</v>
      </c>
      <c r="BJ673" s="5">
        <f t="shared" si="382"/>
        <v>1395.4496636717074</v>
      </c>
      <c r="BK673" s="5">
        <f t="shared" si="383"/>
        <v>1418.6496780884174</v>
      </c>
      <c r="BL673" s="5">
        <f t="shared" si="384"/>
        <v>1378.0963164044238</v>
      </c>
      <c r="BM673" s="5">
        <f t="shared" si="385"/>
        <v>1537.7835753294769</v>
      </c>
      <c r="BN673" s="5">
        <f t="shared" si="386"/>
        <v>1756.6840505446698</v>
      </c>
      <c r="BO673" s="5">
        <f t="shared" si="387"/>
        <v>2216.6025720662515</v>
      </c>
    </row>
    <row r="674" spans="1:67" x14ac:dyDescent="0.3">
      <c r="A674">
        <f t="shared" si="388"/>
        <v>670</v>
      </c>
      <c r="B674">
        <f t="shared" si="356"/>
        <v>471</v>
      </c>
      <c r="C674" s="5">
        <f>AU674*EXP('Capital Market Assumptions'!$B$22+'Capital Market Assumptions'!$B$23*'Random Draws'!B673)</f>
        <v>542.56415632491837</v>
      </c>
      <c r="D674" s="5">
        <f>AV674*EXP('Capital Market Assumptions'!$B$22+'Capital Market Assumptions'!$B$23*'Random Draws'!C673)</f>
        <v>547.71982892706922</v>
      </c>
      <c r="E674" s="5">
        <f>AW674*EXP('Capital Market Assumptions'!$B$22+'Capital Market Assumptions'!$B$23*'Random Draws'!D673)</f>
        <v>637.9509601712864</v>
      </c>
      <c r="F674" s="5">
        <f>AX674*EXP('Capital Market Assumptions'!$B$22+'Capital Market Assumptions'!$B$23*'Random Draws'!E673)</f>
        <v>680.18801043230997</v>
      </c>
      <c r="G674" s="5">
        <f>AY674*EXP('Capital Market Assumptions'!$B$22+'Capital Market Assumptions'!$B$23*'Random Draws'!F673)</f>
        <v>780.81967619296722</v>
      </c>
      <c r="H674" s="5">
        <f>AZ674*EXP('Capital Market Assumptions'!$B$22+'Capital Market Assumptions'!$B$23*'Random Draws'!G673)</f>
        <v>975.44377803993302</v>
      </c>
      <c r="I674" s="5">
        <f>BA674*EXP('Capital Market Assumptions'!$B$22+'Capital Market Assumptions'!$B$23*'Random Draws'!H673)</f>
        <v>810.90046889864038</v>
      </c>
      <c r="J674" s="5">
        <f>BB674*EXP('Capital Market Assumptions'!$B$22+'Capital Market Assumptions'!$B$23*'Random Draws'!I673)</f>
        <v>1058.0196971360888</v>
      </c>
      <c r="K674" s="5">
        <f>BC674*EXP('Capital Market Assumptions'!$B$22+'Capital Market Assumptions'!$B$23*'Random Draws'!J673)</f>
        <v>1344.6132612117765</v>
      </c>
      <c r="L674" s="5">
        <f>BD674*EXP('Capital Market Assumptions'!$B$22+'Capital Market Assumptions'!$B$23*'Random Draws'!K673)</f>
        <v>1431.9334450598994</v>
      </c>
      <c r="M674" s="5">
        <f>BE674*EXP('Capital Market Assumptions'!$B$22+'Capital Market Assumptions'!$B$23*'Random Draws'!L673)</f>
        <v>1762.0686946679234</v>
      </c>
      <c r="N674" s="5">
        <f>BF674*EXP('Capital Market Assumptions'!$B$22+'Capital Market Assumptions'!$B$23*'Random Draws'!M673)</f>
        <v>1561.5815196382248</v>
      </c>
      <c r="O674" s="5">
        <f>BG674*EXP('Capital Market Assumptions'!$B$22+'Capital Market Assumptions'!$B$23*'Random Draws'!N673)</f>
        <v>1712.7141476480117</v>
      </c>
      <c r="P674" s="5">
        <f>BH674*EXP('Capital Market Assumptions'!$B$22+'Capital Market Assumptions'!$B$23*'Random Draws'!O673)</f>
        <v>1705.8299300064989</v>
      </c>
      <c r="Q674" s="5">
        <f>BI674*EXP('Capital Market Assumptions'!$B$22+'Capital Market Assumptions'!$B$23*'Random Draws'!P673)</f>
        <v>2120.0102122497278</v>
      </c>
      <c r="R674" s="5">
        <f>BJ674*EXP('Capital Market Assumptions'!$B$22+'Capital Market Assumptions'!$B$23*'Random Draws'!Q673)</f>
        <v>2114.9669368056238</v>
      </c>
      <c r="S674" s="5">
        <f>BK674*EXP('Capital Market Assumptions'!$B$22+'Capital Market Assumptions'!$B$23*'Random Draws'!R673)</f>
        <v>2242.1648623277829</v>
      </c>
      <c r="T674" s="5">
        <f>BL674*EXP('Capital Market Assumptions'!$B$22+'Capital Market Assumptions'!$B$23*'Random Draws'!S673)</f>
        <v>2455.7931370893407</v>
      </c>
      <c r="U674" s="5">
        <f>BM674*EXP('Capital Market Assumptions'!$B$22+'Capital Market Assumptions'!$B$23*'Random Draws'!T673)</f>
        <v>2839.3120741834136</v>
      </c>
      <c r="V674" s="5">
        <f>BN674*EXP('Capital Market Assumptions'!$B$22+'Capital Market Assumptions'!$B$23*'Random Draws'!U673)</f>
        <v>3086.7192085391293</v>
      </c>
      <c r="X674">
        <f t="shared" si="358"/>
        <v>4.2999999999999261E-2</v>
      </c>
      <c r="Y674">
        <f t="shared" si="359"/>
        <v>1.0600000000000023</v>
      </c>
      <c r="Z674">
        <f t="shared" si="360"/>
        <v>2.0930000000000035</v>
      </c>
      <c r="AA674">
        <f t="shared" si="361"/>
        <v>3.1530000000000058</v>
      </c>
      <c r="AB674">
        <f t="shared" si="362"/>
        <v>4.2659999999999911</v>
      </c>
      <c r="AC674">
        <f t="shared" si="363"/>
        <v>5.3020000000000067</v>
      </c>
      <c r="AD674">
        <f t="shared" si="364"/>
        <v>6.3569999999999993</v>
      </c>
      <c r="AE674">
        <f t="shared" si="365"/>
        <v>7.3900000000000006</v>
      </c>
      <c r="AF674">
        <f t="shared" si="366"/>
        <v>8.3549999999999898</v>
      </c>
      <c r="AG674">
        <f t="shared" si="367"/>
        <v>9.2480000000000047</v>
      </c>
      <c r="AH674">
        <v>9.9540000000000006</v>
      </c>
      <c r="AI674">
        <v>10.536</v>
      </c>
      <c r="AJ674">
        <v>11.061999999999999</v>
      </c>
      <c r="AK674">
        <v>11.587</v>
      </c>
      <c r="AL674">
        <v>12.256</v>
      </c>
      <c r="AM674">
        <v>12.815</v>
      </c>
      <c r="AN674">
        <v>13.287000000000001</v>
      </c>
      <c r="AO674">
        <v>13.785</v>
      </c>
      <c r="AP674">
        <v>14.218999999999999</v>
      </c>
      <c r="AQ674">
        <v>14.718999999999999</v>
      </c>
      <c r="AS674">
        <f t="shared" si="389"/>
        <v>471</v>
      </c>
      <c r="AT674">
        <f t="shared" si="389"/>
        <v>471</v>
      </c>
      <c r="AU674">
        <f t="shared" si="389"/>
        <v>471</v>
      </c>
      <c r="AV674" s="5">
        <f t="shared" si="368"/>
        <v>542.52115632491837</v>
      </c>
      <c r="AW674" s="5">
        <f t="shared" si="369"/>
        <v>546.65982892706916</v>
      </c>
      <c r="AX674" s="5">
        <f t="shared" si="370"/>
        <v>635.85796017128644</v>
      </c>
      <c r="AY674" s="5">
        <f t="shared" si="371"/>
        <v>677.03501043230995</v>
      </c>
      <c r="AZ674" s="5">
        <f t="shared" si="372"/>
        <v>776.55367619296726</v>
      </c>
      <c r="BA674" s="5">
        <f t="shared" si="373"/>
        <v>970.141778039933</v>
      </c>
      <c r="BB674" s="5">
        <f t="shared" si="374"/>
        <v>804.54346889864041</v>
      </c>
      <c r="BC674" s="5">
        <f t="shared" si="375"/>
        <v>1050.6296971360887</v>
      </c>
      <c r="BD674" s="5">
        <f t="shared" si="376"/>
        <v>1336.2582612117765</v>
      </c>
      <c r="BE674" s="5">
        <f t="shared" si="377"/>
        <v>1422.6854450598994</v>
      </c>
      <c r="BF674" s="5">
        <f t="shared" si="378"/>
        <v>1752.1146946679235</v>
      </c>
      <c r="BG674" s="5">
        <f t="shared" si="379"/>
        <v>1551.0455196382247</v>
      </c>
      <c r="BH674" s="5">
        <f t="shared" si="380"/>
        <v>1701.6521476480118</v>
      </c>
      <c r="BI674" s="5">
        <f t="shared" si="381"/>
        <v>1694.2429300064989</v>
      </c>
      <c r="BJ674" s="5">
        <f t="shared" si="382"/>
        <v>2107.754212249728</v>
      </c>
      <c r="BK674" s="5">
        <f t="shared" si="383"/>
        <v>2102.1519368056238</v>
      </c>
      <c r="BL674" s="5">
        <f t="shared" si="384"/>
        <v>2228.8778623277831</v>
      </c>
      <c r="BM674" s="5">
        <f t="shared" si="385"/>
        <v>2442.0081370893408</v>
      </c>
      <c r="BN674" s="5">
        <f t="shared" si="386"/>
        <v>2825.0930741834136</v>
      </c>
      <c r="BO674" s="5">
        <f t="shared" si="387"/>
        <v>3072.0002085391293</v>
      </c>
    </row>
    <row r="675" spans="1:67" x14ac:dyDescent="0.3">
      <c r="A675">
        <f t="shared" si="388"/>
        <v>671</v>
      </c>
      <c r="B675">
        <f t="shared" si="356"/>
        <v>471</v>
      </c>
      <c r="C675" s="5">
        <f>AU675*EXP('Capital Market Assumptions'!$B$22+'Capital Market Assumptions'!$B$23*'Random Draws'!B674)</f>
        <v>544.14453291647908</v>
      </c>
      <c r="D675" s="5">
        <f>AV675*EXP('Capital Market Assumptions'!$B$22+'Capital Market Assumptions'!$B$23*'Random Draws'!C674)</f>
        <v>619.31333980017052</v>
      </c>
      <c r="E675" s="5">
        <f>AW675*EXP('Capital Market Assumptions'!$B$22+'Capital Market Assumptions'!$B$23*'Random Draws'!D674)</f>
        <v>743.79058483184019</v>
      </c>
      <c r="F675" s="5">
        <f>AX675*EXP('Capital Market Assumptions'!$B$22+'Capital Market Assumptions'!$B$23*'Random Draws'!E674)</f>
        <v>910.24236200304847</v>
      </c>
      <c r="G675" s="5">
        <f>AY675*EXP('Capital Market Assumptions'!$B$22+'Capital Market Assumptions'!$B$23*'Random Draws'!F674)</f>
        <v>907.21251888419556</v>
      </c>
      <c r="H675" s="5">
        <f>AZ675*EXP('Capital Market Assumptions'!$B$22+'Capital Market Assumptions'!$B$23*'Random Draws'!G674)</f>
        <v>1011.6378655895322</v>
      </c>
      <c r="I675" s="5">
        <f>BA675*EXP('Capital Market Assumptions'!$B$22+'Capital Market Assumptions'!$B$23*'Random Draws'!H674)</f>
        <v>1074.4336338942007</v>
      </c>
      <c r="J675" s="5">
        <f>BB675*EXP('Capital Market Assumptions'!$B$22+'Capital Market Assumptions'!$B$23*'Random Draws'!I674)</f>
        <v>964.48126491294022</v>
      </c>
      <c r="K675" s="5">
        <f>BC675*EXP('Capital Market Assumptions'!$B$22+'Capital Market Assumptions'!$B$23*'Random Draws'!J674)</f>
        <v>967.28703040408197</v>
      </c>
      <c r="L675" s="5">
        <f>BD675*EXP('Capital Market Assumptions'!$B$22+'Capital Market Assumptions'!$B$23*'Random Draws'!K674)</f>
        <v>1169.7469427442172</v>
      </c>
      <c r="M675" s="5">
        <f>BE675*EXP('Capital Market Assumptions'!$B$22+'Capital Market Assumptions'!$B$23*'Random Draws'!L674)</f>
        <v>1295.335094606774</v>
      </c>
      <c r="N675" s="5">
        <f>BF675*EXP('Capital Market Assumptions'!$B$22+'Capital Market Assumptions'!$B$23*'Random Draws'!M674)</f>
        <v>1372.1731776555464</v>
      </c>
      <c r="O675" s="5">
        <f>BG675*EXP('Capital Market Assumptions'!$B$22+'Capital Market Assumptions'!$B$23*'Random Draws'!N674)</f>
        <v>1288.2549847001656</v>
      </c>
      <c r="P675" s="5">
        <f>BH675*EXP('Capital Market Assumptions'!$B$22+'Capital Market Assumptions'!$B$23*'Random Draws'!O674)</f>
        <v>1486.6406049009115</v>
      </c>
      <c r="Q675" s="5">
        <f>BI675*EXP('Capital Market Assumptions'!$B$22+'Capital Market Assumptions'!$B$23*'Random Draws'!P674)</f>
        <v>1426.3200814500838</v>
      </c>
      <c r="R675" s="5">
        <f>BJ675*EXP('Capital Market Assumptions'!$B$22+'Capital Market Assumptions'!$B$23*'Random Draws'!Q674)</f>
        <v>1812.1186072173889</v>
      </c>
      <c r="S675" s="5">
        <f>BK675*EXP('Capital Market Assumptions'!$B$22+'Capital Market Assumptions'!$B$23*'Random Draws'!R674)</f>
        <v>1852.6601391708889</v>
      </c>
      <c r="T675" s="5">
        <f>BL675*EXP('Capital Market Assumptions'!$B$22+'Capital Market Assumptions'!$B$23*'Random Draws'!S674)</f>
        <v>2104.701630851519</v>
      </c>
      <c r="U675" s="5">
        <f>BM675*EXP('Capital Market Assumptions'!$B$22+'Capital Market Assumptions'!$B$23*'Random Draws'!T674)</f>
        <v>1957.6787047945145</v>
      </c>
      <c r="V675" s="5">
        <f>BN675*EXP('Capital Market Assumptions'!$B$22+'Capital Market Assumptions'!$B$23*'Random Draws'!U674)</f>
        <v>2380.5381446197007</v>
      </c>
      <c r="X675">
        <f t="shared" si="358"/>
        <v>4.2999999999999261E-2</v>
      </c>
      <c r="Y675">
        <f t="shared" si="359"/>
        <v>1.0600000000000023</v>
      </c>
      <c r="Z675">
        <f t="shared" si="360"/>
        <v>2.0930000000000035</v>
      </c>
      <c r="AA675">
        <f t="shared" si="361"/>
        <v>3.1530000000000058</v>
      </c>
      <c r="AB675">
        <f t="shared" si="362"/>
        <v>4.2659999999999911</v>
      </c>
      <c r="AC675">
        <f t="shared" si="363"/>
        <v>5.3020000000000067</v>
      </c>
      <c r="AD675">
        <f t="shared" si="364"/>
        <v>6.3569999999999993</v>
      </c>
      <c r="AE675">
        <f t="shared" si="365"/>
        <v>7.3900000000000006</v>
      </c>
      <c r="AF675">
        <f t="shared" si="366"/>
        <v>8.3549999999999898</v>
      </c>
      <c r="AG675">
        <f t="shared" si="367"/>
        <v>9.2480000000000047</v>
      </c>
      <c r="AH675">
        <v>9.9540000000000006</v>
      </c>
      <c r="AI675">
        <v>10.536</v>
      </c>
      <c r="AJ675">
        <v>11.061999999999999</v>
      </c>
      <c r="AK675">
        <v>11.587</v>
      </c>
      <c r="AL675">
        <v>12.256</v>
      </c>
      <c r="AM675">
        <v>12.815</v>
      </c>
      <c r="AN675">
        <v>13.287000000000001</v>
      </c>
      <c r="AO675">
        <v>13.785</v>
      </c>
      <c r="AP675">
        <v>14.218999999999999</v>
      </c>
      <c r="AQ675">
        <v>14.718999999999999</v>
      </c>
      <c r="AS675">
        <f t="shared" si="389"/>
        <v>471</v>
      </c>
      <c r="AT675">
        <f t="shared" si="389"/>
        <v>471</v>
      </c>
      <c r="AU675">
        <f t="shared" si="389"/>
        <v>471</v>
      </c>
      <c r="AV675" s="5">
        <f t="shared" si="368"/>
        <v>544.10153291647907</v>
      </c>
      <c r="AW675" s="5">
        <f t="shared" si="369"/>
        <v>618.25333980017058</v>
      </c>
      <c r="AX675" s="5">
        <f t="shared" si="370"/>
        <v>741.69758483184023</v>
      </c>
      <c r="AY675" s="5">
        <f t="shared" si="371"/>
        <v>907.08936200304845</v>
      </c>
      <c r="AZ675" s="5">
        <f t="shared" si="372"/>
        <v>902.9465188841956</v>
      </c>
      <c r="BA675" s="5">
        <f t="shared" si="373"/>
        <v>1006.3358655895322</v>
      </c>
      <c r="BB675" s="5">
        <f t="shared" si="374"/>
        <v>1068.0766338942008</v>
      </c>
      <c r="BC675" s="5">
        <f t="shared" si="375"/>
        <v>957.09126491294023</v>
      </c>
      <c r="BD675" s="5">
        <f t="shared" si="376"/>
        <v>958.93203040408196</v>
      </c>
      <c r="BE675" s="5">
        <f t="shared" si="377"/>
        <v>1160.4989427442172</v>
      </c>
      <c r="BF675" s="5">
        <f t="shared" si="378"/>
        <v>1285.381094606774</v>
      </c>
      <c r="BG675" s="5">
        <f t="shared" si="379"/>
        <v>1361.6371776555463</v>
      </c>
      <c r="BH675" s="5">
        <f t="shared" si="380"/>
        <v>1277.1929847001657</v>
      </c>
      <c r="BI675" s="5">
        <f t="shared" si="381"/>
        <v>1475.0536049009115</v>
      </c>
      <c r="BJ675" s="5">
        <f t="shared" si="382"/>
        <v>1414.0640814500837</v>
      </c>
      <c r="BK675" s="5">
        <f t="shared" si="383"/>
        <v>1799.3036072173888</v>
      </c>
      <c r="BL675" s="5">
        <f t="shared" si="384"/>
        <v>1839.3731391708889</v>
      </c>
      <c r="BM675" s="5">
        <f t="shared" si="385"/>
        <v>2090.9166308515191</v>
      </c>
      <c r="BN675" s="5">
        <f t="shared" si="386"/>
        <v>1943.4597047945144</v>
      </c>
      <c r="BO675" s="5">
        <f t="shared" si="387"/>
        <v>2365.8191446197006</v>
      </c>
    </row>
    <row r="676" spans="1:67" x14ac:dyDescent="0.3">
      <c r="A676">
        <f t="shared" si="388"/>
        <v>672</v>
      </c>
      <c r="B676">
        <f t="shared" si="356"/>
        <v>471</v>
      </c>
      <c r="C676" s="5">
        <f>AU676*EXP('Capital Market Assumptions'!$B$22+'Capital Market Assumptions'!$B$23*'Random Draws'!B675)</f>
        <v>480.25296346863666</v>
      </c>
      <c r="D676" s="5">
        <f>AV676*EXP('Capital Market Assumptions'!$B$22+'Capital Market Assumptions'!$B$23*'Random Draws'!C675)</f>
        <v>452.41737235204045</v>
      </c>
      <c r="E676" s="5">
        <f>AW676*EXP('Capital Market Assumptions'!$B$22+'Capital Market Assumptions'!$B$23*'Random Draws'!D675)</f>
        <v>461.56186543838214</v>
      </c>
      <c r="F676" s="5">
        <f>AX676*EXP('Capital Market Assumptions'!$B$22+'Capital Market Assumptions'!$B$23*'Random Draws'!E675)</f>
        <v>490.9270204208072</v>
      </c>
      <c r="G676" s="5">
        <f>AY676*EXP('Capital Market Assumptions'!$B$22+'Capital Market Assumptions'!$B$23*'Random Draws'!F675)</f>
        <v>505.62753257265126</v>
      </c>
      <c r="H676" s="5">
        <f>AZ676*EXP('Capital Market Assumptions'!$B$22+'Capital Market Assumptions'!$B$23*'Random Draws'!G675)</f>
        <v>486.38718489900043</v>
      </c>
      <c r="I676" s="5">
        <f>BA676*EXP('Capital Market Assumptions'!$B$22+'Capital Market Assumptions'!$B$23*'Random Draws'!H675)</f>
        <v>511.75978514693196</v>
      </c>
      <c r="J676" s="5">
        <f>BB676*EXP('Capital Market Assumptions'!$B$22+'Capital Market Assumptions'!$B$23*'Random Draws'!I675)</f>
        <v>616.70796239826939</v>
      </c>
      <c r="K676" s="5">
        <f>BC676*EXP('Capital Market Assumptions'!$B$22+'Capital Market Assumptions'!$B$23*'Random Draws'!J675)</f>
        <v>582.67056421629479</v>
      </c>
      <c r="L676" s="5">
        <f>BD676*EXP('Capital Market Assumptions'!$B$22+'Capital Market Assumptions'!$B$23*'Random Draws'!K675)</f>
        <v>602.23537789904674</v>
      </c>
      <c r="M676" s="5">
        <f>BE676*EXP('Capital Market Assumptions'!$B$22+'Capital Market Assumptions'!$B$23*'Random Draws'!L675)</f>
        <v>622.19434977990466</v>
      </c>
      <c r="N676" s="5">
        <f>BF676*EXP('Capital Market Assumptions'!$B$22+'Capital Market Assumptions'!$B$23*'Random Draws'!M675)</f>
        <v>619.04174736672383</v>
      </c>
      <c r="O676" s="5">
        <f>BG676*EXP('Capital Market Assumptions'!$B$22+'Capital Market Assumptions'!$B$23*'Random Draws'!N675)</f>
        <v>677.59778896720445</v>
      </c>
      <c r="P676" s="5">
        <f>BH676*EXP('Capital Market Assumptions'!$B$22+'Capital Market Assumptions'!$B$23*'Random Draws'!O675)</f>
        <v>759.34648858188166</v>
      </c>
      <c r="Q676" s="5">
        <f>BI676*EXP('Capital Market Assumptions'!$B$22+'Capital Market Assumptions'!$B$23*'Random Draws'!P675)</f>
        <v>722.93840468254257</v>
      </c>
      <c r="R676" s="5">
        <f>BJ676*EXP('Capital Market Assumptions'!$B$22+'Capital Market Assumptions'!$B$23*'Random Draws'!Q675)</f>
        <v>726.29757295197999</v>
      </c>
      <c r="S676" s="5">
        <f>BK676*EXP('Capital Market Assumptions'!$B$22+'Capital Market Assumptions'!$B$23*'Random Draws'!R675)</f>
        <v>780.09787275649342</v>
      </c>
      <c r="T676" s="5">
        <f>BL676*EXP('Capital Market Assumptions'!$B$22+'Capital Market Assumptions'!$B$23*'Random Draws'!S675)</f>
        <v>805.26529797073613</v>
      </c>
      <c r="U676" s="5">
        <f>BM676*EXP('Capital Market Assumptions'!$B$22+'Capital Market Assumptions'!$B$23*'Random Draws'!T675)</f>
        <v>911.37262891805779</v>
      </c>
      <c r="V676" s="5">
        <f>BN676*EXP('Capital Market Assumptions'!$B$22+'Capital Market Assumptions'!$B$23*'Random Draws'!U675)</f>
        <v>842.32592157599959</v>
      </c>
      <c r="X676">
        <f t="shared" si="358"/>
        <v>4.2999999999999261E-2</v>
      </c>
      <c r="Y676">
        <f t="shared" si="359"/>
        <v>1.0600000000000023</v>
      </c>
      <c r="Z676">
        <f t="shared" si="360"/>
        <v>2.0930000000000035</v>
      </c>
      <c r="AA676">
        <f t="shared" si="361"/>
        <v>3.1530000000000058</v>
      </c>
      <c r="AB676">
        <f t="shared" si="362"/>
        <v>4.2659999999999911</v>
      </c>
      <c r="AC676">
        <f t="shared" si="363"/>
        <v>5.3020000000000067</v>
      </c>
      <c r="AD676">
        <f t="shared" si="364"/>
        <v>6.3569999999999993</v>
      </c>
      <c r="AE676">
        <f t="shared" si="365"/>
        <v>7.3900000000000006</v>
      </c>
      <c r="AF676">
        <f t="shared" si="366"/>
        <v>8.3549999999999898</v>
      </c>
      <c r="AG676">
        <f t="shared" si="367"/>
        <v>9.2480000000000047</v>
      </c>
      <c r="AH676">
        <v>9.9540000000000006</v>
      </c>
      <c r="AI676">
        <v>10.536</v>
      </c>
      <c r="AJ676">
        <v>11.061999999999999</v>
      </c>
      <c r="AK676">
        <v>11.587</v>
      </c>
      <c r="AL676">
        <v>12.256</v>
      </c>
      <c r="AM676">
        <v>12.815</v>
      </c>
      <c r="AN676">
        <v>13.287000000000001</v>
      </c>
      <c r="AO676">
        <v>13.785</v>
      </c>
      <c r="AP676">
        <v>14.218999999999999</v>
      </c>
      <c r="AQ676">
        <v>14.718999999999999</v>
      </c>
      <c r="AS676">
        <f t="shared" si="389"/>
        <v>471</v>
      </c>
      <c r="AT676">
        <f t="shared" si="389"/>
        <v>471</v>
      </c>
      <c r="AU676">
        <f t="shared" si="389"/>
        <v>471</v>
      </c>
      <c r="AV676" s="5">
        <f t="shared" si="368"/>
        <v>480.20996346863666</v>
      </c>
      <c r="AW676" s="5">
        <f t="shared" si="369"/>
        <v>451.35737235204044</v>
      </c>
      <c r="AX676" s="5">
        <f t="shared" si="370"/>
        <v>459.46886543838212</v>
      </c>
      <c r="AY676" s="5">
        <f t="shared" si="371"/>
        <v>487.77402042080718</v>
      </c>
      <c r="AZ676" s="5">
        <f t="shared" si="372"/>
        <v>501.3615325726513</v>
      </c>
      <c r="BA676" s="5">
        <f t="shared" si="373"/>
        <v>481.08518489900041</v>
      </c>
      <c r="BB676" s="5">
        <f t="shared" si="374"/>
        <v>505.40278514693193</v>
      </c>
      <c r="BC676" s="5">
        <f t="shared" si="375"/>
        <v>609.3179623982694</v>
      </c>
      <c r="BD676" s="5">
        <f t="shared" si="376"/>
        <v>574.31556421629477</v>
      </c>
      <c r="BE676" s="5">
        <f t="shared" si="377"/>
        <v>592.98737789904669</v>
      </c>
      <c r="BF676" s="5">
        <f t="shared" si="378"/>
        <v>612.2403497799047</v>
      </c>
      <c r="BG676" s="5">
        <f t="shared" si="379"/>
        <v>608.50574736672388</v>
      </c>
      <c r="BH676" s="5">
        <f t="shared" si="380"/>
        <v>666.53578896720444</v>
      </c>
      <c r="BI676" s="5">
        <f t="shared" si="381"/>
        <v>747.75948858188167</v>
      </c>
      <c r="BJ676" s="5">
        <f t="shared" si="382"/>
        <v>710.6824046825426</v>
      </c>
      <c r="BK676" s="5">
        <f t="shared" si="383"/>
        <v>713.48257295197993</v>
      </c>
      <c r="BL676" s="5">
        <f t="shared" si="384"/>
        <v>766.81087275649338</v>
      </c>
      <c r="BM676" s="5">
        <f t="shared" si="385"/>
        <v>791.48029797073616</v>
      </c>
      <c r="BN676" s="5">
        <f t="shared" si="386"/>
        <v>897.15362891805773</v>
      </c>
      <c r="BO676" s="5">
        <f t="shared" si="387"/>
        <v>827.60692157599954</v>
      </c>
    </row>
    <row r="677" spans="1:67" x14ac:dyDescent="0.3">
      <c r="A677">
        <f t="shared" si="388"/>
        <v>673</v>
      </c>
      <c r="B677">
        <f t="shared" si="356"/>
        <v>471</v>
      </c>
      <c r="C677" s="5">
        <f>AU677*EXP('Capital Market Assumptions'!$B$22+'Capital Market Assumptions'!$B$23*'Random Draws'!B676)</f>
        <v>570.15929251085254</v>
      </c>
      <c r="D677" s="5">
        <f>AV677*EXP('Capital Market Assumptions'!$B$22+'Capital Market Assumptions'!$B$23*'Random Draws'!C676)</f>
        <v>593.67650271314767</v>
      </c>
      <c r="E677" s="5">
        <f>AW677*EXP('Capital Market Assumptions'!$B$22+'Capital Market Assumptions'!$B$23*'Random Draws'!D676)</f>
        <v>604.18520640539668</v>
      </c>
      <c r="F677" s="5">
        <f>AX677*EXP('Capital Market Assumptions'!$B$22+'Capital Market Assumptions'!$B$23*'Random Draws'!E676)</f>
        <v>705.49157645480091</v>
      </c>
      <c r="G677" s="5">
        <f>AY677*EXP('Capital Market Assumptions'!$B$22+'Capital Market Assumptions'!$B$23*'Random Draws'!F676)</f>
        <v>867.95623812802853</v>
      </c>
      <c r="H677" s="5">
        <f>AZ677*EXP('Capital Market Assumptions'!$B$22+'Capital Market Assumptions'!$B$23*'Random Draws'!G676)</f>
        <v>746.4618455927947</v>
      </c>
      <c r="I677" s="5">
        <f>BA677*EXP('Capital Market Assumptions'!$B$22+'Capital Market Assumptions'!$B$23*'Random Draws'!H676)</f>
        <v>796.43289971272429</v>
      </c>
      <c r="J677" s="5">
        <f>BB677*EXP('Capital Market Assumptions'!$B$22+'Capital Market Assumptions'!$B$23*'Random Draws'!I676)</f>
        <v>866.55196969273004</v>
      </c>
      <c r="K677" s="5">
        <f>BC677*EXP('Capital Market Assumptions'!$B$22+'Capital Market Assumptions'!$B$23*'Random Draws'!J676)</f>
        <v>962.06250769511553</v>
      </c>
      <c r="L677" s="5">
        <f>BD677*EXP('Capital Market Assumptions'!$B$22+'Capital Market Assumptions'!$B$23*'Random Draws'!K676)</f>
        <v>951.16194793635088</v>
      </c>
      <c r="M677" s="5">
        <f>BE677*EXP('Capital Market Assumptions'!$B$22+'Capital Market Assumptions'!$B$23*'Random Draws'!L676)</f>
        <v>1174.3482106614094</v>
      </c>
      <c r="N677" s="5">
        <f>BF677*EXP('Capital Market Assumptions'!$B$22+'Capital Market Assumptions'!$B$23*'Random Draws'!M676)</f>
        <v>1121.9543613246631</v>
      </c>
      <c r="O677" s="5">
        <f>BG677*EXP('Capital Market Assumptions'!$B$22+'Capital Market Assumptions'!$B$23*'Random Draws'!N676)</f>
        <v>1123.719583127637</v>
      </c>
      <c r="P677" s="5">
        <f>BH677*EXP('Capital Market Assumptions'!$B$22+'Capital Market Assumptions'!$B$23*'Random Draws'!O676)</f>
        <v>1404.8395779180119</v>
      </c>
      <c r="Q677" s="5">
        <f>BI677*EXP('Capital Market Assumptions'!$B$22+'Capital Market Assumptions'!$B$23*'Random Draws'!P676)</f>
        <v>1083.6009086331921</v>
      </c>
      <c r="R677" s="5">
        <f>BJ677*EXP('Capital Market Assumptions'!$B$22+'Capital Market Assumptions'!$B$23*'Random Draws'!Q676)</f>
        <v>1158.163598135807</v>
      </c>
      <c r="S677" s="5">
        <f>BK677*EXP('Capital Market Assumptions'!$B$22+'Capital Market Assumptions'!$B$23*'Random Draws'!R676)</f>
        <v>1045.0295831678652</v>
      </c>
      <c r="T677" s="5">
        <f>BL677*EXP('Capital Market Assumptions'!$B$22+'Capital Market Assumptions'!$B$23*'Random Draws'!S676)</f>
        <v>996.0655153592777</v>
      </c>
      <c r="U677" s="5">
        <f>BM677*EXP('Capital Market Assumptions'!$B$22+'Capital Market Assumptions'!$B$23*'Random Draws'!T676)</f>
        <v>1054.3122750869893</v>
      </c>
      <c r="V677" s="5">
        <f>BN677*EXP('Capital Market Assumptions'!$B$22+'Capital Market Assumptions'!$B$23*'Random Draws'!U676)</f>
        <v>1000.1954646534107</v>
      </c>
      <c r="X677">
        <f t="shared" si="358"/>
        <v>4.2999999999999261E-2</v>
      </c>
      <c r="Y677">
        <f t="shared" si="359"/>
        <v>1.0600000000000023</v>
      </c>
      <c r="Z677">
        <f t="shared" si="360"/>
        <v>2.0930000000000035</v>
      </c>
      <c r="AA677">
        <f t="shared" si="361"/>
        <v>3.1530000000000058</v>
      </c>
      <c r="AB677">
        <f t="shared" si="362"/>
        <v>4.2659999999999911</v>
      </c>
      <c r="AC677">
        <f t="shared" si="363"/>
        <v>5.3020000000000067</v>
      </c>
      <c r="AD677">
        <f t="shared" si="364"/>
        <v>6.3569999999999993</v>
      </c>
      <c r="AE677">
        <f t="shared" si="365"/>
        <v>7.3900000000000006</v>
      </c>
      <c r="AF677">
        <f t="shared" si="366"/>
        <v>8.3549999999999898</v>
      </c>
      <c r="AG677">
        <f t="shared" si="367"/>
        <v>9.2480000000000047</v>
      </c>
      <c r="AH677">
        <v>9.9540000000000006</v>
      </c>
      <c r="AI677">
        <v>10.536</v>
      </c>
      <c r="AJ677">
        <v>11.061999999999999</v>
      </c>
      <c r="AK677">
        <v>11.587</v>
      </c>
      <c r="AL677">
        <v>12.256</v>
      </c>
      <c r="AM677">
        <v>12.815</v>
      </c>
      <c r="AN677">
        <v>13.287000000000001</v>
      </c>
      <c r="AO677">
        <v>13.785</v>
      </c>
      <c r="AP677">
        <v>14.218999999999999</v>
      </c>
      <c r="AQ677">
        <v>14.718999999999999</v>
      </c>
      <c r="AS677">
        <f t="shared" si="389"/>
        <v>471</v>
      </c>
      <c r="AT677">
        <f t="shared" si="389"/>
        <v>471</v>
      </c>
      <c r="AU677">
        <f t="shared" si="389"/>
        <v>471</v>
      </c>
      <c r="AV677" s="5">
        <f t="shared" si="368"/>
        <v>570.11629251085253</v>
      </c>
      <c r="AW677" s="5">
        <f t="shared" si="369"/>
        <v>592.61650271314761</v>
      </c>
      <c r="AX677" s="5">
        <f t="shared" si="370"/>
        <v>602.09220640539672</v>
      </c>
      <c r="AY677" s="5">
        <f t="shared" si="371"/>
        <v>702.33857645480089</v>
      </c>
      <c r="AZ677" s="5">
        <f t="shared" si="372"/>
        <v>863.69023812802857</v>
      </c>
      <c r="BA677" s="5">
        <f t="shared" si="373"/>
        <v>741.15984559279468</v>
      </c>
      <c r="BB677" s="5">
        <f t="shared" si="374"/>
        <v>790.07589971272432</v>
      </c>
      <c r="BC677" s="5">
        <f t="shared" si="375"/>
        <v>859.16196969273005</v>
      </c>
      <c r="BD677" s="5">
        <f t="shared" si="376"/>
        <v>953.70750769511551</v>
      </c>
      <c r="BE677" s="5">
        <f t="shared" si="377"/>
        <v>941.91394793635084</v>
      </c>
      <c r="BF677" s="5">
        <f t="shared" si="378"/>
        <v>1164.3942106614095</v>
      </c>
      <c r="BG677" s="5">
        <f t="shared" si="379"/>
        <v>1111.418361324663</v>
      </c>
      <c r="BH677" s="5">
        <f t="shared" si="380"/>
        <v>1112.6575831276371</v>
      </c>
      <c r="BI677" s="5">
        <f t="shared" si="381"/>
        <v>1393.2525779180119</v>
      </c>
      <c r="BJ677" s="5">
        <f t="shared" si="382"/>
        <v>1071.3449086331921</v>
      </c>
      <c r="BK677" s="5">
        <f t="shared" si="383"/>
        <v>1145.3485981358069</v>
      </c>
      <c r="BL677" s="5">
        <f t="shared" si="384"/>
        <v>1031.7425831678652</v>
      </c>
      <c r="BM677" s="5">
        <f t="shared" si="385"/>
        <v>982.28051535927773</v>
      </c>
      <c r="BN677" s="5">
        <f t="shared" si="386"/>
        <v>1040.0932750869893</v>
      </c>
      <c r="BO677" s="5">
        <f t="shared" si="387"/>
        <v>985.47646465341063</v>
      </c>
    </row>
    <row r="678" spans="1:67" x14ac:dyDescent="0.3">
      <c r="A678">
        <f t="shared" si="388"/>
        <v>674</v>
      </c>
      <c r="B678">
        <f t="shared" si="356"/>
        <v>471</v>
      </c>
      <c r="C678" s="5">
        <f>AU678*EXP('Capital Market Assumptions'!$B$22+'Capital Market Assumptions'!$B$23*'Random Draws'!B677)</f>
        <v>544.98927059318714</v>
      </c>
      <c r="D678" s="5">
        <f>AV678*EXP('Capital Market Assumptions'!$B$22+'Capital Market Assumptions'!$B$23*'Random Draws'!C677)</f>
        <v>452.71425576594453</v>
      </c>
      <c r="E678" s="5">
        <f>AW678*EXP('Capital Market Assumptions'!$B$22+'Capital Market Assumptions'!$B$23*'Random Draws'!D677)</f>
        <v>536.65743668961989</v>
      </c>
      <c r="F678" s="5">
        <f>AX678*EXP('Capital Market Assumptions'!$B$22+'Capital Market Assumptions'!$B$23*'Random Draws'!E677)</f>
        <v>539.0599263295735</v>
      </c>
      <c r="G678" s="5">
        <f>AY678*EXP('Capital Market Assumptions'!$B$22+'Capital Market Assumptions'!$B$23*'Random Draws'!F677)</f>
        <v>522.94785266694782</v>
      </c>
      <c r="H678" s="5">
        <f>AZ678*EXP('Capital Market Assumptions'!$B$22+'Capital Market Assumptions'!$B$23*'Random Draws'!G677)</f>
        <v>515.19883853802276</v>
      </c>
      <c r="I678" s="5">
        <f>BA678*EXP('Capital Market Assumptions'!$B$22+'Capital Market Assumptions'!$B$23*'Random Draws'!H677)</f>
        <v>549.16120074306582</v>
      </c>
      <c r="J678" s="5">
        <f>BB678*EXP('Capital Market Assumptions'!$B$22+'Capital Market Assumptions'!$B$23*'Random Draws'!I677)</f>
        <v>614.1094497432249</v>
      </c>
      <c r="K678" s="5">
        <f>BC678*EXP('Capital Market Assumptions'!$B$22+'Capital Market Assumptions'!$B$23*'Random Draws'!J677)</f>
        <v>493.07359878194973</v>
      </c>
      <c r="L678" s="5">
        <f>BD678*EXP('Capital Market Assumptions'!$B$22+'Capital Market Assumptions'!$B$23*'Random Draws'!K677)</f>
        <v>628.05982768509227</v>
      </c>
      <c r="M678" s="5">
        <f>BE678*EXP('Capital Market Assumptions'!$B$22+'Capital Market Assumptions'!$B$23*'Random Draws'!L677)</f>
        <v>584.99869432944001</v>
      </c>
      <c r="N678" s="5">
        <f>BF678*EXP('Capital Market Assumptions'!$B$22+'Capital Market Assumptions'!$B$23*'Random Draws'!M677)</f>
        <v>545.81343695206783</v>
      </c>
      <c r="O678" s="5">
        <f>BG678*EXP('Capital Market Assumptions'!$B$22+'Capital Market Assumptions'!$B$23*'Random Draws'!N677)</f>
        <v>523.0589909245607</v>
      </c>
      <c r="P678" s="5">
        <f>BH678*EXP('Capital Market Assumptions'!$B$22+'Capital Market Assumptions'!$B$23*'Random Draws'!O677)</f>
        <v>615.09595982552958</v>
      </c>
      <c r="Q678" s="5">
        <f>BI678*EXP('Capital Market Assumptions'!$B$22+'Capital Market Assumptions'!$B$23*'Random Draws'!P677)</f>
        <v>696.81465611354849</v>
      </c>
      <c r="R678" s="5">
        <f>BJ678*EXP('Capital Market Assumptions'!$B$22+'Capital Market Assumptions'!$B$23*'Random Draws'!Q677)</f>
        <v>639.00888836592583</v>
      </c>
      <c r="S678" s="5">
        <f>BK678*EXP('Capital Market Assumptions'!$B$22+'Capital Market Assumptions'!$B$23*'Random Draws'!R677)</f>
        <v>691.34962860254871</v>
      </c>
      <c r="T678" s="5">
        <f>BL678*EXP('Capital Market Assumptions'!$B$22+'Capital Market Assumptions'!$B$23*'Random Draws'!S677)</f>
        <v>733.94537836357847</v>
      </c>
      <c r="U678" s="5">
        <f>BM678*EXP('Capital Market Assumptions'!$B$22+'Capital Market Assumptions'!$B$23*'Random Draws'!T677)</f>
        <v>910.69825803303445</v>
      </c>
      <c r="V678" s="5">
        <f>BN678*EXP('Capital Market Assumptions'!$B$22+'Capital Market Assumptions'!$B$23*'Random Draws'!U677)</f>
        <v>754.85839686263193</v>
      </c>
      <c r="X678">
        <f t="shared" si="358"/>
        <v>4.2999999999999261E-2</v>
      </c>
      <c r="Y678">
        <f t="shared" si="359"/>
        <v>1.0600000000000023</v>
      </c>
      <c r="Z678">
        <f t="shared" si="360"/>
        <v>2.0930000000000035</v>
      </c>
      <c r="AA678">
        <f t="shared" si="361"/>
        <v>3.1530000000000058</v>
      </c>
      <c r="AB678">
        <f t="shared" si="362"/>
        <v>4.2659999999999911</v>
      </c>
      <c r="AC678">
        <f t="shared" si="363"/>
        <v>5.3020000000000067</v>
      </c>
      <c r="AD678">
        <f t="shared" si="364"/>
        <v>6.3569999999999993</v>
      </c>
      <c r="AE678">
        <f t="shared" si="365"/>
        <v>7.3900000000000006</v>
      </c>
      <c r="AF678">
        <f t="shared" si="366"/>
        <v>8.3549999999999898</v>
      </c>
      <c r="AG678">
        <f t="shared" si="367"/>
        <v>9.2480000000000047</v>
      </c>
      <c r="AH678">
        <v>9.9540000000000006</v>
      </c>
      <c r="AI678">
        <v>10.536</v>
      </c>
      <c r="AJ678">
        <v>11.061999999999999</v>
      </c>
      <c r="AK678">
        <v>11.587</v>
      </c>
      <c r="AL678">
        <v>12.256</v>
      </c>
      <c r="AM678">
        <v>12.815</v>
      </c>
      <c r="AN678">
        <v>13.287000000000001</v>
      </c>
      <c r="AO678">
        <v>13.785</v>
      </c>
      <c r="AP678">
        <v>14.218999999999999</v>
      </c>
      <c r="AQ678">
        <v>14.718999999999999</v>
      </c>
      <c r="AS678">
        <f t="shared" si="389"/>
        <v>471</v>
      </c>
      <c r="AT678">
        <f t="shared" si="389"/>
        <v>471</v>
      </c>
      <c r="AU678">
        <f t="shared" si="389"/>
        <v>471</v>
      </c>
      <c r="AV678" s="5">
        <f t="shared" si="368"/>
        <v>544.94627059318714</v>
      </c>
      <c r="AW678" s="5">
        <f t="shared" si="369"/>
        <v>451.65425576594453</v>
      </c>
      <c r="AX678" s="5">
        <f t="shared" si="370"/>
        <v>534.56443668961992</v>
      </c>
      <c r="AY678" s="5">
        <f t="shared" si="371"/>
        <v>535.90692632957348</v>
      </c>
      <c r="AZ678" s="5">
        <f t="shared" si="372"/>
        <v>518.68185266694786</v>
      </c>
      <c r="BA678" s="5">
        <f t="shared" si="373"/>
        <v>509.89683853802273</v>
      </c>
      <c r="BB678" s="5">
        <f t="shared" si="374"/>
        <v>542.80420074306585</v>
      </c>
      <c r="BC678" s="5">
        <f t="shared" si="375"/>
        <v>606.71944974322491</v>
      </c>
      <c r="BD678" s="5">
        <f t="shared" si="376"/>
        <v>484.71859878194971</v>
      </c>
      <c r="BE678" s="5">
        <f t="shared" si="377"/>
        <v>618.81182768509223</v>
      </c>
      <c r="BF678" s="5">
        <f t="shared" si="378"/>
        <v>575.04469432944006</v>
      </c>
      <c r="BG678" s="5">
        <f t="shared" si="379"/>
        <v>535.27743695206789</v>
      </c>
      <c r="BH678" s="5">
        <f t="shared" si="380"/>
        <v>511.99699092456069</v>
      </c>
      <c r="BI678" s="5">
        <f t="shared" si="381"/>
        <v>603.50895982552959</v>
      </c>
      <c r="BJ678" s="5">
        <f t="shared" si="382"/>
        <v>684.55865611354852</v>
      </c>
      <c r="BK678" s="5">
        <f t="shared" si="383"/>
        <v>626.19388836592577</v>
      </c>
      <c r="BL678" s="5">
        <f t="shared" si="384"/>
        <v>678.06262860254867</v>
      </c>
      <c r="BM678" s="5">
        <f t="shared" si="385"/>
        <v>720.1603783635785</v>
      </c>
      <c r="BN678" s="5">
        <f t="shared" si="386"/>
        <v>896.4792580330344</v>
      </c>
      <c r="BO678" s="5">
        <f t="shared" si="387"/>
        <v>740.13939686263188</v>
      </c>
    </row>
    <row r="679" spans="1:67" x14ac:dyDescent="0.3">
      <c r="A679">
        <f t="shared" si="388"/>
        <v>675</v>
      </c>
      <c r="B679">
        <f t="shared" si="356"/>
        <v>471</v>
      </c>
      <c r="C679" s="5">
        <f>AU679*EXP('Capital Market Assumptions'!$B$22+'Capital Market Assumptions'!$B$23*'Random Draws'!B678)</f>
        <v>675.79281123704448</v>
      </c>
      <c r="D679" s="5">
        <f>AV679*EXP('Capital Market Assumptions'!$B$22+'Capital Market Assumptions'!$B$23*'Random Draws'!C678)</f>
        <v>645.63474401309725</v>
      </c>
      <c r="E679" s="5">
        <f>AW679*EXP('Capital Market Assumptions'!$B$22+'Capital Market Assumptions'!$B$23*'Random Draws'!D678)</f>
        <v>732.47153645968331</v>
      </c>
      <c r="F679" s="5">
        <f>AX679*EXP('Capital Market Assumptions'!$B$22+'Capital Market Assumptions'!$B$23*'Random Draws'!E678)</f>
        <v>840.45334024275905</v>
      </c>
      <c r="G679" s="5">
        <f>AY679*EXP('Capital Market Assumptions'!$B$22+'Capital Market Assumptions'!$B$23*'Random Draws'!F678)</f>
        <v>1016.1069873117515</v>
      </c>
      <c r="H679" s="5">
        <f>AZ679*EXP('Capital Market Assumptions'!$B$22+'Capital Market Assumptions'!$B$23*'Random Draws'!G678)</f>
        <v>1276.3300238743968</v>
      </c>
      <c r="I679" s="5">
        <f>BA679*EXP('Capital Market Assumptions'!$B$22+'Capital Market Assumptions'!$B$23*'Random Draws'!H678)</f>
        <v>1260.433984535947</v>
      </c>
      <c r="J679" s="5">
        <f>BB679*EXP('Capital Market Assumptions'!$B$22+'Capital Market Assumptions'!$B$23*'Random Draws'!I678)</f>
        <v>1454.817243769101</v>
      </c>
      <c r="K679" s="5">
        <f>BC679*EXP('Capital Market Assumptions'!$B$22+'Capital Market Assumptions'!$B$23*'Random Draws'!J678)</f>
        <v>1538.5115690887928</v>
      </c>
      <c r="L679" s="5">
        <f>BD679*EXP('Capital Market Assumptions'!$B$22+'Capital Market Assumptions'!$B$23*'Random Draws'!K678)</f>
        <v>1805.439117277733</v>
      </c>
      <c r="M679" s="5">
        <f>BE679*EXP('Capital Market Assumptions'!$B$22+'Capital Market Assumptions'!$B$23*'Random Draws'!L678)</f>
        <v>1807.2102381309783</v>
      </c>
      <c r="N679" s="5">
        <f>BF679*EXP('Capital Market Assumptions'!$B$22+'Capital Market Assumptions'!$B$23*'Random Draws'!M678)</f>
        <v>1885.306192904774</v>
      </c>
      <c r="O679" s="5">
        <f>BG679*EXP('Capital Market Assumptions'!$B$22+'Capital Market Assumptions'!$B$23*'Random Draws'!N678)</f>
        <v>2000.5718260666897</v>
      </c>
      <c r="P679" s="5">
        <f>BH679*EXP('Capital Market Assumptions'!$B$22+'Capital Market Assumptions'!$B$23*'Random Draws'!O678)</f>
        <v>1663.3952182534556</v>
      </c>
      <c r="Q679" s="5">
        <f>BI679*EXP('Capital Market Assumptions'!$B$22+'Capital Market Assumptions'!$B$23*'Random Draws'!P678)</f>
        <v>2202.0424478958084</v>
      </c>
      <c r="R679" s="5">
        <f>BJ679*EXP('Capital Market Assumptions'!$B$22+'Capital Market Assumptions'!$B$23*'Random Draws'!Q678)</f>
        <v>2166.1674360707379</v>
      </c>
      <c r="S679" s="5">
        <f>BK679*EXP('Capital Market Assumptions'!$B$22+'Capital Market Assumptions'!$B$23*'Random Draws'!R678)</f>
        <v>2264.0018704035324</v>
      </c>
      <c r="T679" s="5">
        <f>BL679*EXP('Capital Market Assumptions'!$B$22+'Capital Market Assumptions'!$B$23*'Random Draws'!S678)</f>
        <v>2613.6339459479668</v>
      </c>
      <c r="U679" s="5">
        <f>BM679*EXP('Capital Market Assumptions'!$B$22+'Capital Market Assumptions'!$B$23*'Random Draws'!T678)</f>
        <v>2488.3273964582741</v>
      </c>
      <c r="V679" s="5">
        <f>BN679*EXP('Capital Market Assumptions'!$B$22+'Capital Market Assumptions'!$B$23*'Random Draws'!U678)</f>
        <v>2919.4250345662458</v>
      </c>
      <c r="X679">
        <f t="shared" si="358"/>
        <v>4.2999999999999261E-2</v>
      </c>
      <c r="Y679">
        <f t="shared" si="359"/>
        <v>1.0600000000000023</v>
      </c>
      <c r="Z679">
        <f t="shared" si="360"/>
        <v>2.0930000000000035</v>
      </c>
      <c r="AA679">
        <f t="shared" si="361"/>
        <v>3.1530000000000058</v>
      </c>
      <c r="AB679">
        <f t="shared" si="362"/>
        <v>4.2659999999999911</v>
      </c>
      <c r="AC679">
        <f t="shared" si="363"/>
        <v>5.3020000000000067</v>
      </c>
      <c r="AD679">
        <f t="shared" si="364"/>
        <v>6.3569999999999993</v>
      </c>
      <c r="AE679">
        <f t="shared" si="365"/>
        <v>7.3900000000000006</v>
      </c>
      <c r="AF679">
        <f t="shared" si="366"/>
        <v>8.3549999999999898</v>
      </c>
      <c r="AG679">
        <f t="shared" si="367"/>
        <v>9.2480000000000047</v>
      </c>
      <c r="AH679">
        <v>9.9540000000000006</v>
      </c>
      <c r="AI679">
        <v>10.536</v>
      </c>
      <c r="AJ679">
        <v>11.061999999999999</v>
      </c>
      <c r="AK679">
        <v>11.587</v>
      </c>
      <c r="AL679">
        <v>12.256</v>
      </c>
      <c r="AM679">
        <v>12.815</v>
      </c>
      <c r="AN679">
        <v>13.287000000000001</v>
      </c>
      <c r="AO679">
        <v>13.785</v>
      </c>
      <c r="AP679">
        <v>14.218999999999999</v>
      </c>
      <c r="AQ679">
        <v>14.718999999999999</v>
      </c>
      <c r="AS679">
        <f t="shared" si="389"/>
        <v>471</v>
      </c>
      <c r="AT679">
        <f t="shared" si="389"/>
        <v>471</v>
      </c>
      <c r="AU679">
        <f t="shared" si="389"/>
        <v>471</v>
      </c>
      <c r="AV679" s="5">
        <f t="shared" si="368"/>
        <v>675.74981123704447</v>
      </c>
      <c r="AW679" s="5">
        <f t="shared" si="369"/>
        <v>644.57474401309719</v>
      </c>
      <c r="AX679" s="5">
        <f t="shared" si="370"/>
        <v>730.37853645968335</v>
      </c>
      <c r="AY679" s="5">
        <f t="shared" si="371"/>
        <v>837.30034024275903</v>
      </c>
      <c r="AZ679" s="5">
        <f t="shared" si="372"/>
        <v>1011.8409873117515</v>
      </c>
      <c r="BA679" s="5">
        <f t="shared" si="373"/>
        <v>1271.0280238743969</v>
      </c>
      <c r="BB679" s="5">
        <f t="shared" si="374"/>
        <v>1254.0769845359471</v>
      </c>
      <c r="BC679" s="5">
        <f t="shared" si="375"/>
        <v>1447.4272437691009</v>
      </c>
      <c r="BD679" s="5">
        <f t="shared" si="376"/>
        <v>1530.1565690887928</v>
      </c>
      <c r="BE679" s="5">
        <f t="shared" si="377"/>
        <v>1796.1911172777329</v>
      </c>
      <c r="BF679" s="5">
        <f t="shared" si="378"/>
        <v>1797.2562381309783</v>
      </c>
      <c r="BG679" s="5">
        <f t="shared" si="379"/>
        <v>1874.7701929047739</v>
      </c>
      <c r="BH679" s="5">
        <f t="shared" si="380"/>
        <v>1989.5098260666898</v>
      </c>
      <c r="BI679" s="5">
        <f t="shared" si="381"/>
        <v>1651.8082182534556</v>
      </c>
      <c r="BJ679" s="5">
        <f t="shared" si="382"/>
        <v>2189.7864478958086</v>
      </c>
      <c r="BK679" s="5">
        <f t="shared" si="383"/>
        <v>2153.3524360707379</v>
      </c>
      <c r="BL679" s="5">
        <f t="shared" si="384"/>
        <v>2250.7148704035326</v>
      </c>
      <c r="BM679" s="5">
        <f t="shared" si="385"/>
        <v>2599.848945947967</v>
      </c>
      <c r="BN679" s="5">
        <f t="shared" si="386"/>
        <v>2474.108396458274</v>
      </c>
      <c r="BO679" s="5">
        <f t="shared" si="387"/>
        <v>2904.7060345662458</v>
      </c>
    </row>
    <row r="680" spans="1:67" x14ac:dyDescent="0.3">
      <c r="A680">
        <f t="shared" si="388"/>
        <v>676</v>
      </c>
      <c r="B680">
        <f t="shared" si="356"/>
        <v>471</v>
      </c>
      <c r="C680" s="5">
        <f>AU680*EXP('Capital Market Assumptions'!$B$22+'Capital Market Assumptions'!$B$23*'Random Draws'!B679)</f>
        <v>571.14763364099076</v>
      </c>
      <c r="D680" s="5">
        <f>AV680*EXP('Capital Market Assumptions'!$B$22+'Capital Market Assumptions'!$B$23*'Random Draws'!C679)</f>
        <v>646.57107171038842</v>
      </c>
      <c r="E680" s="5">
        <f>AW680*EXP('Capital Market Assumptions'!$B$22+'Capital Market Assumptions'!$B$23*'Random Draws'!D679)</f>
        <v>829.00721738018058</v>
      </c>
      <c r="F680" s="5">
        <f>AX680*EXP('Capital Market Assumptions'!$B$22+'Capital Market Assumptions'!$B$23*'Random Draws'!E679)</f>
        <v>954.03644307305467</v>
      </c>
      <c r="G680" s="5">
        <f>AY680*EXP('Capital Market Assumptions'!$B$22+'Capital Market Assumptions'!$B$23*'Random Draws'!F679)</f>
        <v>1171.8404412347613</v>
      </c>
      <c r="H680" s="5">
        <f>AZ680*EXP('Capital Market Assumptions'!$B$22+'Capital Market Assumptions'!$B$23*'Random Draws'!G679)</f>
        <v>1355.6656431356209</v>
      </c>
      <c r="I680" s="5">
        <f>BA680*EXP('Capital Market Assumptions'!$B$22+'Capital Market Assumptions'!$B$23*'Random Draws'!H679)</f>
        <v>1420.2920746981879</v>
      </c>
      <c r="J680" s="5">
        <f>BB680*EXP('Capital Market Assumptions'!$B$22+'Capital Market Assumptions'!$B$23*'Random Draws'!I679)</f>
        <v>1840.0251648514834</v>
      </c>
      <c r="K680" s="5">
        <f>BC680*EXP('Capital Market Assumptions'!$B$22+'Capital Market Assumptions'!$B$23*'Random Draws'!J679)</f>
        <v>1986.4921372499821</v>
      </c>
      <c r="L680" s="5">
        <f>BD680*EXP('Capital Market Assumptions'!$B$22+'Capital Market Assumptions'!$B$23*'Random Draws'!K679)</f>
        <v>2646.7164631058363</v>
      </c>
      <c r="M680" s="5">
        <f>BE680*EXP('Capital Market Assumptions'!$B$22+'Capital Market Assumptions'!$B$23*'Random Draws'!L679)</f>
        <v>2060.4590098666367</v>
      </c>
      <c r="N680" s="5">
        <f>BF680*EXP('Capital Market Assumptions'!$B$22+'Capital Market Assumptions'!$B$23*'Random Draws'!M679)</f>
        <v>1802.921154194974</v>
      </c>
      <c r="O680" s="5">
        <f>BG680*EXP('Capital Market Assumptions'!$B$22+'Capital Market Assumptions'!$B$23*'Random Draws'!N679)</f>
        <v>2046.2762171375684</v>
      </c>
      <c r="P680" s="5">
        <f>BH680*EXP('Capital Market Assumptions'!$B$22+'Capital Market Assumptions'!$B$23*'Random Draws'!O679)</f>
        <v>1932.5087672075149</v>
      </c>
      <c r="Q680" s="5">
        <f>BI680*EXP('Capital Market Assumptions'!$B$22+'Capital Market Assumptions'!$B$23*'Random Draws'!P679)</f>
        <v>2116.5950151440852</v>
      </c>
      <c r="R680" s="5">
        <f>BJ680*EXP('Capital Market Assumptions'!$B$22+'Capital Market Assumptions'!$B$23*'Random Draws'!Q679)</f>
        <v>2014.1284934301527</v>
      </c>
      <c r="S680" s="5">
        <f>BK680*EXP('Capital Market Assumptions'!$B$22+'Capital Market Assumptions'!$B$23*'Random Draws'!R679)</f>
        <v>2074.7662296851054</v>
      </c>
      <c r="T680" s="5">
        <f>BL680*EXP('Capital Market Assumptions'!$B$22+'Capital Market Assumptions'!$B$23*'Random Draws'!S679)</f>
        <v>2072.6537290958172</v>
      </c>
      <c r="U680" s="5">
        <f>BM680*EXP('Capital Market Assumptions'!$B$22+'Capital Market Assumptions'!$B$23*'Random Draws'!T679)</f>
        <v>2381.2983850099467</v>
      </c>
      <c r="V680" s="5">
        <f>BN680*EXP('Capital Market Assumptions'!$B$22+'Capital Market Assumptions'!$B$23*'Random Draws'!U679)</f>
        <v>2628.1012208462016</v>
      </c>
      <c r="X680">
        <f t="shared" si="358"/>
        <v>4.2999999999999261E-2</v>
      </c>
      <c r="Y680">
        <f t="shared" si="359"/>
        <v>1.0600000000000023</v>
      </c>
      <c r="Z680">
        <f t="shared" si="360"/>
        <v>2.0930000000000035</v>
      </c>
      <c r="AA680">
        <f t="shared" si="361"/>
        <v>3.1530000000000058</v>
      </c>
      <c r="AB680">
        <f t="shared" si="362"/>
        <v>4.2659999999999911</v>
      </c>
      <c r="AC680">
        <f t="shared" si="363"/>
        <v>5.3020000000000067</v>
      </c>
      <c r="AD680">
        <f t="shared" si="364"/>
        <v>6.3569999999999993</v>
      </c>
      <c r="AE680">
        <f t="shared" si="365"/>
        <v>7.3900000000000006</v>
      </c>
      <c r="AF680">
        <f t="shared" si="366"/>
        <v>8.3549999999999898</v>
      </c>
      <c r="AG680">
        <f t="shared" si="367"/>
        <v>9.2480000000000047</v>
      </c>
      <c r="AH680">
        <v>9.9540000000000006</v>
      </c>
      <c r="AI680">
        <v>10.536</v>
      </c>
      <c r="AJ680">
        <v>11.061999999999999</v>
      </c>
      <c r="AK680">
        <v>11.587</v>
      </c>
      <c r="AL680">
        <v>12.256</v>
      </c>
      <c r="AM680">
        <v>12.815</v>
      </c>
      <c r="AN680">
        <v>13.287000000000001</v>
      </c>
      <c r="AO680">
        <v>13.785</v>
      </c>
      <c r="AP680">
        <v>14.218999999999999</v>
      </c>
      <c r="AQ680">
        <v>14.718999999999999</v>
      </c>
      <c r="AS680">
        <f t="shared" si="389"/>
        <v>471</v>
      </c>
      <c r="AT680">
        <f t="shared" si="389"/>
        <v>471</v>
      </c>
      <c r="AU680">
        <f t="shared" si="389"/>
        <v>471</v>
      </c>
      <c r="AV680" s="5">
        <f t="shared" si="368"/>
        <v>571.10463364099076</v>
      </c>
      <c r="AW680" s="5">
        <f t="shared" si="369"/>
        <v>645.51107171038848</v>
      </c>
      <c r="AX680" s="5">
        <f t="shared" si="370"/>
        <v>826.91421738018062</v>
      </c>
      <c r="AY680" s="5">
        <f t="shared" si="371"/>
        <v>950.88344307305465</v>
      </c>
      <c r="AZ680" s="5">
        <f t="shared" si="372"/>
        <v>1167.5744412347613</v>
      </c>
      <c r="BA680" s="5">
        <f t="shared" si="373"/>
        <v>1350.363643135621</v>
      </c>
      <c r="BB680" s="5">
        <f t="shared" si="374"/>
        <v>1413.9350746981879</v>
      </c>
      <c r="BC680" s="5">
        <f t="shared" si="375"/>
        <v>1832.6351648514833</v>
      </c>
      <c r="BD680" s="5">
        <f t="shared" si="376"/>
        <v>1978.1371372499821</v>
      </c>
      <c r="BE680" s="5">
        <f t="shared" si="377"/>
        <v>2637.4684631058362</v>
      </c>
      <c r="BF680" s="5">
        <f t="shared" si="378"/>
        <v>2050.5050098666366</v>
      </c>
      <c r="BG680" s="5">
        <f t="shared" si="379"/>
        <v>1792.3851541949739</v>
      </c>
      <c r="BH680" s="5">
        <f t="shared" si="380"/>
        <v>2035.2142171375685</v>
      </c>
      <c r="BI680" s="5">
        <f t="shared" si="381"/>
        <v>1920.9217672075149</v>
      </c>
      <c r="BJ680" s="5">
        <f t="shared" si="382"/>
        <v>2104.3390151440854</v>
      </c>
      <c r="BK680" s="5">
        <f t="shared" si="383"/>
        <v>2001.3134934301527</v>
      </c>
      <c r="BL680" s="5">
        <f t="shared" si="384"/>
        <v>2061.4792296851056</v>
      </c>
      <c r="BM680" s="5">
        <f t="shared" si="385"/>
        <v>2058.8687290958173</v>
      </c>
      <c r="BN680" s="5">
        <f t="shared" si="386"/>
        <v>2367.0793850099467</v>
      </c>
      <c r="BO680" s="5">
        <f t="shared" si="387"/>
        <v>2613.3822208462016</v>
      </c>
    </row>
    <row r="681" spans="1:67" x14ac:dyDescent="0.3">
      <c r="A681">
        <f t="shared" si="388"/>
        <v>677</v>
      </c>
      <c r="B681">
        <f t="shared" si="356"/>
        <v>471</v>
      </c>
      <c r="C681" s="5">
        <f>AU681*EXP('Capital Market Assumptions'!$B$22+'Capital Market Assumptions'!$B$23*'Random Draws'!B680)</f>
        <v>577.3952216832464</v>
      </c>
      <c r="D681" s="5">
        <f>AV681*EXP('Capital Market Assumptions'!$B$22+'Capital Market Assumptions'!$B$23*'Random Draws'!C680)</f>
        <v>680.27107297251325</v>
      </c>
      <c r="E681" s="5">
        <f>AW681*EXP('Capital Market Assumptions'!$B$22+'Capital Market Assumptions'!$B$23*'Random Draws'!D680)</f>
        <v>802.24648118743914</v>
      </c>
      <c r="F681" s="5">
        <f>AX681*EXP('Capital Market Assumptions'!$B$22+'Capital Market Assumptions'!$B$23*'Random Draws'!E680)</f>
        <v>984.74603436129871</v>
      </c>
      <c r="G681" s="5">
        <f>AY681*EXP('Capital Market Assumptions'!$B$22+'Capital Market Assumptions'!$B$23*'Random Draws'!F680)</f>
        <v>902.96701726367189</v>
      </c>
      <c r="H681" s="5">
        <f>AZ681*EXP('Capital Market Assumptions'!$B$22+'Capital Market Assumptions'!$B$23*'Random Draws'!G680)</f>
        <v>966.48072006319853</v>
      </c>
      <c r="I681" s="5">
        <f>BA681*EXP('Capital Market Assumptions'!$B$22+'Capital Market Assumptions'!$B$23*'Random Draws'!H680)</f>
        <v>1001.0966929743656</v>
      </c>
      <c r="J681" s="5">
        <f>BB681*EXP('Capital Market Assumptions'!$B$22+'Capital Market Assumptions'!$B$23*'Random Draws'!I680)</f>
        <v>1122.0038149592742</v>
      </c>
      <c r="K681" s="5">
        <f>BC681*EXP('Capital Market Assumptions'!$B$22+'Capital Market Assumptions'!$B$23*'Random Draws'!J680)</f>
        <v>1124.9918999969188</v>
      </c>
      <c r="L681" s="5">
        <f>BD681*EXP('Capital Market Assumptions'!$B$22+'Capital Market Assumptions'!$B$23*'Random Draws'!K680)</f>
        <v>1085.7654385038527</v>
      </c>
      <c r="M681" s="5">
        <f>BE681*EXP('Capital Market Assumptions'!$B$22+'Capital Market Assumptions'!$B$23*'Random Draws'!L680)</f>
        <v>1171.4621416262726</v>
      </c>
      <c r="N681" s="5">
        <f>BF681*EXP('Capital Market Assumptions'!$B$22+'Capital Market Assumptions'!$B$23*'Random Draws'!M680)</f>
        <v>1081.859292085888</v>
      </c>
      <c r="O681" s="5">
        <f>BG681*EXP('Capital Market Assumptions'!$B$22+'Capital Market Assumptions'!$B$23*'Random Draws'!N680)</f>
        <v>984.28614001489109</v>
      </c>
      <c r="P681" s="5">
        <f>BH681*EXP('Capital Market Assumptions'!$B$22+'Capital Market Assumptions'!$B$23*'Random Draws'!O680)</f>
        <v>1089.0825468024468</v>
      </c>
      <c r="Q681" s="5">
        <f>BI681*EXP('Capital Market Assumptions'!$B$22+'Capital Market Assumptions'!$B$23*'Random Draws'!P680)</f>
        <v>954.17826818709682</v>
      </c>
      <c r="R681" s="5">
        <f>BJ681*EXP('Capital Market Assumptions'!$B$22+'Capital Market Assumptions'!$B$23*'Random Draws'!Q680)</f>
        <v>993.73208712950657</v>
      </c>
      <c r="S681" s="5">
        <f>BK681*EXP('Capital Market Assumptions'!$B$22+'Capital Market Assumptions'!$B$23*'Random Draws'!R680)</f>
        <v>1212.7362286145692</v>
      </c>
      <c r="T681" s="5">
        <f>BL681*EXP('Capital Market Assumptions'!$B$22+'Capital Market Assumptions'!$B$23*'Random Draws'!S680)</f>
        <v>1160.8778299690805</v>
      </c>
      <c r="U681" s="5">
        <f>BM681*EXP('Capital Market Assumptions'!$B$22+'Capital Market Assumptions'!$B$23*'Random Draws'!T680)</f>
        <v>1088.2576814415831</v>
      </c>
      <c r="V681" s="5">
        <f>BN681*EXP('Capital Market Assumptions'!$B$22+'Capital Market Assumptions'!$B$23*'Random Draws'!U680)</f>
        <v>989.82427445282099</v>
      </c>
      <c r="X681">
        <f t="shared" si="358"/>
        <v>4.2999999999999261E-2</v>
      </c>
      <c r="Y681">
        <f t="shared" si="359"/>
        <v>1.0600000000000023</v>
      </c>
      <c r="Z681">
        <f t="shared" si="360"/>
        <v>2.0930000000000035</v>
      </c>
      <c r="AA681">
        <f t="shared" si="361"/>
        <v>3.1530000000000058</v>
      </c>
      <c r="AB681">
        <f t="shared" si="362"/>
        <v>4.2659999999999911</v>
      </c>
      <c r="AC681">
        <f t="shared" si="363"/>
        <v>5.3020000000000067</v>
      </c>
      <c r="AD681">
        <f t="shared" si="364"/>
        <v>6.3569999999999993</v>
      </c>
      <c r="AE681">
        <f t="shared" si="365"/>
        <v>7.3900000000000006</v>
      </c>
      <c r="AF681">
        <f t="shared" si="366"/>
        <v>8.3549999999999898</v>
      </c>
      <c r="AG681">
        <f t="shared" si="367"/>
        <v>9.2480000000000047</v>
      </c>
      <c r="AH681">
        <v>9.9540000000000006</v>
      </c>
      <c r="AI681">
        <v>10.536</v>
      </c>
      <c r="AJ681">
        <v>11.061999999999999</v>
      </c>
      <c r="AK681">
        <v>11.587</v>
      </c>
      <c r="AL681">
        <v>12.256</v>
      </c>
      <c r="AM681">
        <v>12.815</v>
      </c>
      <c r="AN681">
        <v>13.287000000000001</v>
      </c>
      <c r="AO681">
        <v>13.785</v>
      </c>
      <c r="AP681">
        <v>14.218999999999999</v>
      </c>
      <c r="AQ681">
        <v>14.718999999999999</v>
      </c>
      <c r="AS681">
        <f t="shared" si="389"/>
        <v>471</v>
      </c>
      <c r="AT681">
        <f t="shared" si="389"/>
        <v>471</v>
      </c>
      <c r="AU681">
        <f t="shared" si="389"/>
        <v>471</v>
      </c>
      <c r="AV681" s="5">
        <f t="shared" si="368"/>
        <v>577.3522216832464</v>
      </c>
      <c r="AW681" s="5">
        <f t="shared" si="369"/>
        <v>679.21107297251319</v>
      </c>
      <c r="AX681" s="5">
        <f t="shared" si="370"/>
        <v>800.15348118743918</v>
      </c>
      <c r="AY681" s="5">
        <f t="shared" si="371"/>
        <v>981.59303436129869</v>
      </c>
      <c r="AZ681" s="5">
        <f t="shared" si="372"/>
        <v>898.70101726367193</v>
      </c>
      <c r="BA681" s="5">
        <f t="shared" si="373"/>
        <v>961.17872006319851</v>
      </c>
      <c r="BB681" s="5">
        <f t="shared" si="374"/>
        <v>994.73969297436565</v>
      </c>
      <c r="BC681" s="5">
        <f t="shared" si="375"/>
        <v>1114.6138149592741</v>
      </c>
      <c r="BD681" s="5">
        <f t="shared" si="376"/>
        <v>1116.6368999969188</v>
      </c>
      <c r="BE681" s="5">
        <f t="shared" si="377"/>
        <v>1076.5174385038526</v>
      </c>
      <c r="BF681" s="5">
        <f t="shared" si="378"/>
        <v>1161.5081416262726</v>
      </c>
      <c r="BG681" s="5">
        <f t="shared" si="379"/>
        <v>1071.3232920858879</v>
      </c>
      <c r="BH681" s="5">
        <f t="shared" si="380"/>
        <v>973.22414001489108</v>
      </c>
      <c r="BI681" s="5">
        <f t="shared" si="381"/>
        <v>1077.4955468024468</v>
      </c>
      <c r="BJ681" s="5">
        <f t="shared" si="382"/>
        <v>941.92226818709685</v>
      </c>
      <c r="BK681" s="5">
        <f t="shared" si="383"/>
        <v>980.91708712950651</v>
      </c>
      <c r="BL681" s="5">
        <f t="shared" si="384"/>
        <v>1199.4492286145692</v>
      </c>
      <c r="BM681" s="5">
        <f t="shared" si="385"/>
        <v>1147.0928299690804</v>
      </c>
      <c r="BN681" s="5">
        <f t="shared" si="386"/>
        <v>1074.0386814415831</v>
      </c>
      <c r="BO681" s="5">
        <f t="shared" si="387"/>
        <v>975.10527445282094</v>
      </c>
    </row>
    <row r="682" spans="1:67" x14ac:dyDescent="0.3">
      <c r="A682">
        <f t="shared" si="388"/>
        <v>678</v>
      </c>
      <c r="B682">
        <f t="shared" si="356"/>
        <v>471</v>
      </c>
      <c r="C682" s="5">
        <f>AU682*EXP('Capital Market Assumptions'!$B$22+'Capital Market Assumptions'!$B$23*'Random Draws'!B681)</f>
        <v>507.76802042693333</v>
      </c>
      <c r="D682" s="5">
        <f>AV682*EXP('Capital Market Assumptions'!$B$22+'Capital Market Assumptions'!$B$23*'Random Draws'!C681)</f>
        <v>639.60263307295565</v>
      </c>
      <c r="E682" s="5">
        <f>AW682*EXP('Capital Market Assumptions'!$B$22+'Capital Market Assumptions'!$B$23*'Random Draws'!D681)</f>
        <v>930.92773223158849</v>
      </c>
      <c r="F682" s="5">
        <f>AX682*EXP('Capital Market Assumptions'!$B$22+'Capital Market Assumptions'!$B$23*'Random Draws'!E681)</f>
        <v>950.64767521195893</v>
      </c>
      <c r="G682" s="5">
        <f>AY682*EXP('Capital Market Assumptions'!$B$22+'Capital Market Assumptions'!$B$23*'Random Draws'!F681)</f>
        <v>1252.0449785021415</v>
      </c>
      <c r="H682" s="5">
        <f>AZ682*EXP('Capital Market Assumptions'!$B$22+'Capital Market Assumptions'!$B$23*'Random Draws'!G681)</f>
        <v>1182.7784168213352</v>
      </c>
      <c r="I682" s="5">
        <f>BA682*EXP('Capital Market Assumptions'!$B$22+'Capital Market Assumptions'!$B$23*'Random Draws'!H681)</f>
        <v>1382.2201709613598</v>
      </c>
      <c r="J682" s="5">
        <f>BB682*EXP('Capital Market Assumptions'!$B$22+'Capital Market Assumptions'!$B$23*'Random Draws'!I681)</f>
        <v>1250.8927478671096</v>
      </c>
      <c r="K682" s="5">
        <f>BC682*EXP('Capital Market Assumptions'!$B$22+'Capital Market Assumptions'!$B$23*'Random Draws'!J681)</f>
        <v>1234.6735947670215</v>
      </c>
      <c r="L682" s="5">
        <f>BD682*EXP('Capital Market Assumptions'!$B$22+'Capital Market Assumptions'!$B$23*'Random Draws'!K681)</f>
        <v>1168.7825830339125</v>
      </c>
      <c r="M682" s="5">
        <f>BE682*EXP('Capital Market Assumptions'!$B$22+'Capital Market Assumptions'!$B$23*'Random Draws'!L681)</f>
        <v>1282.2049926539096</v>
      </c>
      <c r="N682" s="5">
        <f>BF682*EXP('Capital Market Assumptions'!$B$22+'Capital Market Assumptions'!$B$23*'Random Draws'!M681)</f>
        <v>1360.6700468225938</v>
      </c>
      <c r="O682" s="5">
        <f>BG682*EXP('Capital Market Assumptions'!$B$22+'Capital Market Assumptions'!$B$23*'Random Draws'!N681)</f>
        <v>1466.2406468145539</v>
      </c>
      <c r="P682" s="5">
        <f>BH682*EXP('Capital Market Assumptions'!$B$22+'Capital Market Assumptions'!$B$23*'Random Draws'!O681)</f>
        <v>1724.9772053281015</v>
      </c>
      <c r="Q682" s="5">
        <f>BI682*EXP('Capital Market Assumptions'!$B$22+'Capital Market Assumptions'!$B$23*'Random Draws'!P681)</f>
        <v>1752.8886246097243</v>
      </c>
      <c r="R682" s="5">
        <f>BJ682*EXP('Capital Market Assumptions'!$B$22+'Capital Market Assumptions'!$B$23*'Random Draws'!Q681)</f>
        <v>2151.1450547379827</v>
      </c>
      <c r="S682" s="5">
        <f>BK682*EXP('Capital Market Assumptions'!$B$22+'Capital Market Assumptions'!$B$23*'Random Draws'!R681)</f>
        <v>3114.027884446185</v>
      </c>
      <c r="T682" s="5">
        <f>BL682*EXP('Capital Market Assumptions'!$B$22+'Capital Market Assumptions'!$B$23*'Random Draws'!S681)</f>
        <v>3101.1787771784138</v>
      </c>
      <c r="U682" s="5">
        <f>BM682*EXP('Capital Market Assumptions'!$B$22+'Capital Market Assumptions'!$B$23*'Random Draws'!T681)</f>
        <v>3298.6648726019534</v>
      </c>
      <c r="V682" s="5">
        <f>BN682*EXP('Capital Market Assumptions'!$B$22+'Capital Market Assumptions'!$B$23*'Random Draws'!U681)</f>
        <v>3004.3187249684024</v>
      </c>
      <c r="X682">
        <f t="shared" si="358"/>
        <v>4.2999999999999261E-2</v>
      </c>
      <c r="Y682">
        <f t="shared" si="359"/>
        <v>1.0600000000000023</v>
      </c>
      <c r="Z682">
        <f t="shared" si="360"/>
        <v>2.0930000000000035</v>
      </c>
      <c r="AA682">
        <f t="shared" si="361"/>
        <v>3.1530000000000058</v>
      </c>
      <c r="AB682">
        <f t="shared" si="362"/>
        <v>4.2659999999999911</v>
      </c>
      <c r="AC682">
        <f t="shared" si="363"/>
        <v>5.3020000000000067</v>
      </c>
      <c r="AD682">
        <f t="shared" si="364"/>
        <v>6.3569999999999993</v>
      </c>
      <c r="AE682">
        <f t="shared" si="365"/>
        <v>7.3900000000000006</v>
      </c>
      <c r="AF682">
        <f t="shared" si="366"/>
        <v>8.3549999999999898</v>
      </c>
      <c r="AG682">
        <f t="shared" si="367"/>
        <v>9.2480000000000047</v>
      </c>
      <c r="AH682">
        <v>9.9540000000000006</v>
      </c>
      <c r="AI682">
        <v>10.536</v>
      </c>
      <c r="AJ682">
        <v>11.061999999999999</v>
      </c>
      <c r="AK682">
        <v>11.587</v>
      </c>
      <c r="AL682">
        <v>12.256</v>
      </c>
      <c r="AM682">
        <v>12.815</v>
      </c>
      <c r="AN682">
        <v>13.287000000000001</v>
      </c>
      <c r="AO682">
        <v>13.785</v>
      </c>
      <c r="AP682">
        <v>14.218999999999999</v>
      </c>
      <c r="AQ682">
        <v>14.718999999999999</v>
      </c>
      <c r="AS682">
        <f t="shared" si="389"/>
        <v>471</v>
      </c>
      <c r="AT682">
        <f t="shared" si="389"/>
        <v>471</v>
      </c>
      <c r="AU682">
        <f t="shared" si="389"/>
        <v>471</v>
      </c>
      <c r="AV682" s="5">
        <f t="shared" si="368"/>
        <v>507.72502042693333</v>
      </c>
      <c r="AW682" s="5">
        <f t="shared" si="369"/>
        <v>638.5426330729556</v>
      </c>
      <c r="AX682" s="5">
        <f t="shared" si="370"/>
        <v>928.83473223158853</v>
      </c>
      <c r="AY682" s="5">
        <f t="shared" si="371"/>
        <v>947.49467521195891</v>
      </c>
      <c r="AZ682" s="5">
        <f t="shared" si="372"/>
        <v>1247.7789785021414</v>
      </c>
      <c r="BA682" s="5">
        <f t="shared" si="373"/>
        <v>1177.4764168213353</v>
      </c>
      <c r="BB682" s="5">
        <f t="shared" si="374"/>
        <v>1375.8631709613599</v>
      </c>
      <c r="BC682" s="5">
        <f t="shared" si="375"/>
        <v>1243.5027478671095</v>
      </c>
      <c r="BD682" s="5">
        <f t="shared" si="376"/>
        <v>1226.3185947670215</v>
      </c>
      <c r="BE682" s="5">
        <f t="shared" si="377"/>
        <v>1159.5345830339124</v>
      </c>
      <c r="BF682" s="5">
        <f t="shared" si="378"/>
        <v>1272.2509926539096</v>
      </c>
      <c r="BG682" s="5">
        <f t="shared" si="379"/>
        <v>1350.1340468225937</v>
      </c>
      <c r="BH682" s="5">
        <f t="shared" si="380"/>
        <v>1455.178646814554</v>
      </c>
      <c r="BI682" s="5">
        <f t="shared" si="381"/>
        <v>1713.3902053281015</v>
      </c>
      <c r="BJ682" s="5">
        <f t="shared" si="382"/>
        <v>1740.6326246097242</v>
      </c>
      <c r="BK682" s="5">
        <f t="shared" si="383"/>
        <v>2138.3300547379827</v>
      </c>
      <c r="BL682" s="5">
        <f t="shared" si="384"/>
        <v>3100.7408844461852</v>
      </c>
      <c r="BM682" s="5">
        <f t="shared" si="385"/>
        <v>3087.393777178414</v>
      </c>
      <c r="BN682" s="5">
        <f t="shared" si="386"/>
        <v>3284.4458726019534</v>
      </c>
      <c r="BO682" s="5">
        <f t="shared" si="387"/>
        <v>2989.5997249684024</v>
      </c>
    </row>
    <row r="683" spans="1:67" x14ac:dyDescent="0.3">
      <c r="A683">
        <f t="shared" si="388"/>
        <v>679</v>
      </c>
      <c r="B683">
        <f t="shared" si="356"/>
        <v>471</v>
      </c>
      <c r="C683" s="5">
        <f>AU683*EXP('Capital Market Assumptions'!$B$22+'Capital Market Assumptions'!$B$23*'Random Draws'!B682)</f>
        <v>434.36523976169008</v>
      </c>
      <c r="D683" s="5">
        <f>AV683*EXP('Capital Market Assumptions'!$B$22+'Capital Market Assumptions'!$B$23*'Random Draws'!C682)</f>
        <v>488.65807832988173</v>
      </c>
      <c r="E683" s="5">
        <f>AW683*EXP('Capital Market Assumptions'!$B$22+'Capital Market Assumptions'!$B$23*'Random Draws'!D682)</f>
        <v>621.11879509978837</v>
      </c>
      <c r="F683" s="5">
        <f>AX683*EXP('Capital Market Assumptions'!$B$22+'Capital Market Assumptions'!$B$23*'Random Draws'!E682)</f>
        <v>754.52049585056568</v>
      </c>
      <c r="G683" s="5">
        <f>AY683*EXP('Capital Market Assumptions'!$B$22+'Capital Market Assumptions'!$B$23*'Random Draws'!F682)</f>
        <v>921.57003633522606</v>
      </c>
      <c r="H683" s="5">
        <f>AZ683*EXP('Capital Market Assumptions'!$B$22+'Capital Market Assumptions'!$B$23*'Random Draws'!G682)</f>
        <v>834.62160625059425</v>
      </c>
      <c r="I683" s="5">
        <f>BA683*EXP('Capital Market Assumptions'!$B$22+'Capital Market Assumptions'!$B$23*'Random Draws'!H682)</f>
        <v>837.09724734372924</v>
      </c>
      <c r="J683" s="5">
        <f>BB683*EXP('Capital Market Assumptions'!$B$22+'Capital Market Assumptions'!$B$23*'Random Draws'!I682)</f>
        <v>746.25572418473871</v>
      </c>
      <c r="K683" s="5">
        <f>BC683*EXP('Capital Market Assumptions'!$B$22+'Capital Market Assumptions'!$B$23*'Random Draws'!J682)</f>
        <v>674.86447632758745</v>
      </c>
      <c r="L683" s="5">
        <f>BD683*EXP('Capital Market Assumptions'!$B$22+'Capital Market Assumptions'!$B$23*'Random Draws'!K682)</f>
        <v>773.2321100891553</v>
      </c>
      <c r="M683" s="5">
        <f>BE683*EXP('Capital Market Assumptions'!$B$22+'Capital Market Assumptions'!$B$23*'Random Draws'!L682)</f>
        <v>966.03458229145133</v>
      </c>
      <c r="N683" s="5">
        <f>BF683*EXP('Capital Market Assumptions'!$B$22+'Capital Market Assumptions'!$B$23*'Random Draws'!M682)</f>
        <v>846.10224600606887</v>
      </c>
      <c r="O683" s="5">
        <f>BG683*EXP('Capital Market Assumptions'!$B$22+'Capital Market Assumptions'!$B$23*'Random Draws'!N682)</f>
        <v>712.12658071573287</v>
      </c>
      <c r="P683" s="5">
        <f>BH683*EXP('Capital Market Assumptions'!$B$22+'Capital Market Assumptions'!$B$23*'Random Draws'!O682)</f>
        <v>711.85128228990209</v>
      </c>
      <c r="Q683" s="5">
        <f>BI683*EXP('Capital Market Assumptions'!$B$22+'Capital Market Assumptions'!$B$23*'Random Draws'!P682)</f>
        <v>889.74849614002301</v>
      </c>
      <c r="R683" s="5">
        <f>BJ683*EXP('Capital Market Assumptions'!$B$22+'Capital Market Assumptions'!$B$23*'Random Draws'!Q682)</f>
        <v>982.48169919680186</v>
      </c>
      <c r="S683" s="5">
        <f>BK683*EXP('Capital Market Assumptions'!$B$22+'Capital Market Assumptions'!$B$23*'Random Draws'!R682)</f>
        <v>1105.453512590957</v>
      </c>
      <c r="T683" s="5">
        <f>BL683*EXP('Capital Market Assumptions'!$B$22+'Capital Market Assumptions'!$B$23*'Random Draws'!S682)</f>
        <v>1271.8993254786074</v>
      </c>
      <c r="U683" s="5">
        <f>BM683*EXP('Capital Market Assumptions'!$B$22+'Capital Market Assumptions'!$B$23*'Random Draws'!T682)</f>
        <v>1321.0113741961388</v>
      </c>
      <c r="V683" s="5">
        <f>BN683*EXP('Capital Market Assumptions'!$B$22+'Capital Market Assumptions'!$B$23*'Random Draws'!U682)</f>
        <v>1367.7142748357553</v>
      </c>
      <c r="X683">
        <f t="shared" si="358"/>
        <v>4.2999999999999261E-2</v>
      </c>
      <c r="Y683">
        <f t="shared" si="359"/>
        <v>1.0600000000000023</v>
      </c>
      <c r="Z683">
        <f t="shared" si="360"/>
        <v>2.0930000000000035</v>
      </c>
      <c r="AA683">
        <f t="shared" si="361"/>
        <v>3.1530000000000058</v>
      </c>
      <c r="AB683">
        <f t="shared" si="362"/>
        <v>4.2659999999999911</v>
      </c>
      <c r="AC683">
        <f t="shared" si="363"/>
        <v>5.3020000000000067</v>
      </c>
      <c r="AD683">
        <f t="shared" si="364"/>
        <v>6.3569999999999993</v>
      </c>
      <c r="AE683">
        <f t="shared" si="365"/>
        <v>7.3900000000000006</v>
      </c>
      <c r="AF683">
        <f t="shared" si="366"/>
        <v>8.3549999999999898</v>
      </c>
      <c r="AG683">
        <f t="shared" si="367"/>
        <v>9.2480000000000047</v>
      </c>
      <c r="AH683">
        <v>9.9540000000000006</v>
      </c>
      <c r="AI683">
        <v>10.536</v>
      </c>
      <c r="AJ683">
        <v>11.061999999999999</v>
      </c>
      <c r="AK683">
        <v>11.587</v>
      </c>
      <c r="AL683">
        <v>12.256</v>
      </c>
      <c r="AM683">
        <v>12.815</v>
      </c>
      <c r="AN683">
        <v>13.287000000000001</v>
      </c>
      <c r="AO683">
        <v>13.785</v>
      </c>
      <c r="AP683">
        <v>14.218999999999999</v>
      </c>
      <c r="AQ683">
        <v>14.718999999999999</v>
      </c>
      <c r="AS683">
        <f t="shared" si="389"/>
        <v>471</v>
      </c>
      <c r="AT683">
        <f t="shared" si="389"/>
        <v>471</v>
      </c>
      <c r="AU683">
        <f t="shared" si="389"/>
        <v>471</v>
      </c>
      <c r="AV683" s="5">
        <f t="shared" si="368"/>
        <v>434.32223976169007</v>
      </c>
      <c r="AW683" s="5">
        <f t="shared" si="369"/>
        <v>487.59807832988173</v>
      </c>
      <c r="AX683" s="5">
        <f t="shared" si="370"/>
        <v>619.02579509978841</v>
      </c>
      <c r="AY683" s="5">
        <f t="shared" si="371"/>
        <v>751.36749585056566</v>
      </c>
      <c r="AZ683" s="5">
        <f t="shared" si="372"/>
        <v>917.3040363352261</v>
      </c>
      <c r="BA683" s="5">
        <f t="shared" si="373"/>
        <v>829.31960625059423</v>
      </c>
      <c r="BB683" s="5">
        <f t="shared" si="374"/>
        <v>830.74024734372927</v>
      </c>
      <c r="BC683" s="5">
        <f t="shared" si="375"/>
        <v>738.86572418473872</v>
      </c>
      <c r="BD683" s="5">
        <f t="shared" si="376"/>
        <v>666.50947632758744</v>
      </c>
      <c r="BE683" s="5">
        <f t="shared" si="377"/>
        <v>763.98411008915525</v>
      </c>
      <c r="BF683" s="5">
        <f t="shared" si="378"/>
        <v>956.08058229145138</v>
      </c>
      <c r="BG683" s="5">
        <f t="shared" si="379"/>
        <v>835.56624600606892</v>
      </c>
      <c r="BH683" s="5">
        <f t="shared" si="380"/>
        <v>701.06458071573286</v>
      </c>
      <c r="BI683" s="5">
        <f t="shared" si="381"/>
        <v>700.2642822899021</v>
      </c>
      <c r="BJ683" s="5">
        <f t="shared" si="382"/>
        <v>877.49249614002304</v>
      </c>
      <c r="BK683" s="5">
        <f t="shared" si="383"/>
        <v>969.6666991968018</v>
      </c>
      <c r="BL683" s="5">
        <f t="shared" si="384"/>
        <v>1092.1665125909569</v>
      </c>
      <c r="BM683" s="5">
        <f t="shared" si="385"/>
        <v>1258.1143254786073</v>
      </c>
      <c r="BN683" s="5">
        <f t="shared" si="386"/>
        <v>1306.7923741961388</v>
      </c>
      <c r="BO683" s="5">
        <f t="shared" si="387"/>
        <v>1352.9952748357553</v>
      </c>
    </row>
    <row r="684" spans="1:67" x14ac:dyDescent="0.3">
      <c r="A684">
        <f t="shared" si="388"/>
        <v>680</v>
      </c>
      <c r="B684">
        <f t="shared" si="356"/>
        <v>471</v>
      </c>
      <c r="C684" s="5">
        <f>AU684*EXP('Capital Market Assumptions'!$B$22+'Capital Market Assumptions'!$B$23*'Random Draws'!B683)</f>
        <v>483.3043175350482</v>
      </c>
      <c r="D684" s="5">
        <f>AV684*EXP('Capital Market Assumptions'!$B$22+'Capital Market Assumptions'!$B$23*'Random Draws'!C683)</f>
        <v>540.02109237640434</v>
      </c>
      <c r="E684" s="5">
        <f>AW684*EXP('Capital Market Assumptions'!$B$22+'Capital Market Assumptions'!$B$23*'Random Draws'!D683)</f>
        <v>493.81056799316781</v>
      </c>
      <c r="F684" s="5">
        <f>AX684*EXP('Capital Market Assumptions'!$B$22+'Capital Market Assumptions'!$B$23*'Random Draws'!E683)</f>
        <v>397.27796005247325</v>
      </c>
      <c r="G684" s="5">
        <f>AY684*EXP('Capital Market Assumptions'!$B$22+'Capital Market Assumptions'!$B$23*'Random Draws'!F683)</f>
        <v>461.54318206202464</v>
      </c>
      <c r="H684" s="5">
        <f>AZ684*EXP('Capital Market Assumptions'!$B$22+'Capital Market Assumptions'!$B$23*'Random Draws'!G683)</f>
        <v>482.00563475547364</v>
      </c>
      <c r="I684" s="5">
        <f>BA684*EXP('Capital Market Assumptions'!$B$22+'Capital Market Assumptions'!$B$23*'Random Draws'!H683)</f>
        <v>446.64793079002936</v>
      </c>
      <c r="J684" s="5">
        <f>BB684*EXP('Capital Market Assumptions'!$B$22+'Capital Market Assumptions'!$B$23*'Random Draws'!I683)</f>
        <v>420.84114515076874</v>
      </c>
      <c r="K684" s="5">
        <f>BC684*EXP('Capital Market Assumptions'!$B$22+'Capital Market Assumptions'!$B$23*'Random Draws'!J683)</f>
        <v>411.57989846726394</v>
      </c>
      <c r="L684" s="5">
        <f>BD684*EXP('Capital Market Assumptions'!$B$22+'Capital Market Assumptions'!$B$23*'Random Draws'!K683)</f>
        <v>396.44564583270943</v>
      </c>
      <c r="M684" s="5">
        <f>BE684*EXP('Capital Market Assumptions'!$B$22+'Capital Market Assumptions'!$B$23*'Random Draws'!L683)</f>
        <v>480.69898565619462</v>
      </c>
      <c r="N684" s="5">
        <f>BF684*EXP('Capital Market Assumptions'!$B$22+'Capital Market Assumptions'!$B$23*'Random Draws'!M683)</f>
        <v>514.61377712287674</v>
      </c>
      <c r="O684" s="5">
        <f>BG684*EXP('Capital Market Assumptions'!$B$22+'Capital Market Assumptions'!$B$23*'Random Draws'!N683)</f>
        <v>638.46732576255954</v>
      </c>
      <c r="P684" s="5">
        <f>BH684*EXP('Capital Market Assumptions'!$B$22+'Capital Market Assumptions'!$B$23*'Random Draws'!O683)</f>
        <v>571.88975109204205</v>
      </c>
      <c r="Q684" s="5">
        <f>BI684*EXP('Capital Market Assumptions'!$B$22+'Capital Market Assumptions'!$B$23*'Random Draws'!P683)</f>
        <v>576.49635006787025</v>
      </c>
      <c r="R684" s="5">
        <f>BJ684*EXP('Capital Market Assumptions'!$B$22+'Capital Market Assumptions'!$B$23*'Random Draws'!Q683)</f>
        <v>651.73233797062073</v>
      </c>
      <c r="S684" s="5">
        <f>BK684*EXP('Capital Market Assumptions'!$B$22+'Capital Market Assumptions'!$B$23*'Random Draws'!R683)</f>
        <v>759.08352175459493</v>
      </c>
      <c r="T684" s="5">
        <f>BL684*EXP('Capital Market Assumptions'!$B$22+'Capital Market Assumptions'!$B$23*'Random Draws'!S683)</f>
        <v>668.82482907169378</v>
      </c>
      <c r="U684" s="5">
        <f>BM684*EXP('Capital Market Assumptions'!$B$22+'Capital Market Assumptions'!$B$23*'Random Draws'!T683)</f>
        <v>736.16957858820069</v>
      </c>
      <c r="V684" s="5">
        <f>BN684*EXP('Capital Market Assumptions'!$B$22+'Capital Market Assumptions'!$B$23*'Random Draws'!U683)</f>
        <v>850.34310163224472</v>
      </c>
      <c r="X684">
        <f t="shared" si="358"/>
        <v>4.2999999999999261E-2</v>
      </c>
      <c r="Y684">
        <f t="shared" si="359"/>
        <v>1.0600000000000023</v>
      </c>
      <c r="Z684">
        <f t="shared" si="360"/>
        <v>2.0930000000000035</v>
      </c>
      <c r="AA684">
        <f t="shared" si="361"/>
        <v>3.1530000000000058</v>
      </c>
      <c r="AB684">
        <f t="shared" si="362"/>
        <v>4.2659999999999911</v>
      </c>
      <c r="AC684">
        <f t="shared" si="363"/>
        <v>5.3020000000000067</v>
      </c>
      <c r="AD684">
        <f t="shared" si="364"/>
        <v>6.3569999999999993</v>
      </c>
      <c r="AE684">
        <f t="shared" si="365"/>
        <v>7.3900000000000006</v>
      </c>
      <c r="AF684">
        <f t="shared" si="366"/>
        <v>8.3549999999999898</v>
      </c>
      <c r="AG684">
        <f t="shared" si="367"/>
        <v>9.2480000000000047</v>
      </c>
      <c r="AH684">
        <v>9.9540000000000006</v>
      </c>
      <c r="AI684">
        <v>10.536</v>
      </c>
      <c r="AJ684">
        <v>11.061999999999999</v>
      </c>
      <c r="AK684">
        <v>11.587</v>
      </c>
      <c r="AL684">
        <v>12.256</v>
      </c>
      <c r="AM684">
        <v>12.815</v>
      </c>
      <c r="AN684">
        <v>13.287000000000001</v>
      </c>
      <c r="AO684">
        <v>13.785</v>
      </c>
      <c r="AP684">
        <v>14.218999999999999</v>
      </c>
      <c r="AQ684">
        <v>14.718999999999999</v>
      </c>
      <c r="AS684">
        <f t="shared" si="389"/>
        <v>471</v>
      </c>
      <c r="AT684">
        <f t="shared" si="389"/>
        <v>471</v>
      </c>
      <c r="AU684">
        <f t="shared" si="389"/>
        <v>471</v>
      </c>
      <c r="AV684" s="5">
        <f t="shared" si="368"/>
        <v>483.26131753504819</v>
      </c>
      <c r="AW684" s="5">
        <f t="shared" si="369"/>
        <v>538.96109237640439</v>
      </c>
      <c r="AX684" s="5">
        <f t="shared" si="370"/>
        <v>491.71756799316779</v>
      </c>
      <c r="AY684" s="5">
        <f t="shared" si="371"/>
        <v>394.12496005247323</v>
      </c>
      <c r="AZ684" s="5">
        <f t="shared" si="372"/>
        <v>457.27718206202462</v>
      </c>
      <c r="BA684" s="5">
        <f t="shared" si="373"/>
        <v>476.70363475547362</v>
      </c>
      <c r="BB684" s="5">
        <f t="shared" si="374"/>
        <v>440.29093079002939</v>
      </c>
      <c r="BC684" s="5">
        <f t="shared" si="375"/>
        <v>413.45114515076875</v>
      </c>
      <c r="BD684" s="5">
        <f t="shared" si="376"/>
        <v>403.22489846726398</v>
      </c>
      <c r="BE684" s="5">
        <f t="shared" si="377"/>
        <v>387.19764583270944</v>
      </c>
      <c r="BF684" s="5">
        <f t="shared" si="378"/>
        <v>470.74498565619461</v>
      </c>
      <c r="BG684" s="5">
        <f t="shared" si="379"/>
        <v>504.07777712287674</v>
      </c>
      <c r="BH684" s="5">
        <f t="shared" si="380"/>
        <v>627.40532576255953</v>
      </c>
      <c r="BI684" s="5">
        <f t="shared" si="381"/>
        <v>560.30275109204206</v>
      </c>
      <c r="BJ684" s="5">
        <f t="shared" si="382"/>
        <v>564.24035006787028</v>
      </c>
      <c r="BK684" s="5">
        <f t="shared" si="383"/>
        <v>638.91733797062068</v>
      </c>
      <c r="BL684" s="5">
        <f t="shared" si="384"/>
        <v>745.79652175459489</v>
      </c>
      <c r="BM684" s="5">
        <f t="shared" si="385"/>
        <v>655.03982907169382</v>
      </c>
      <c r="BN684" s="5">
        <f t="shared" si="386"/>
        <v>721.95057858820064</v>
      </c>
      <c r="BO684" s="5">
        <f t="shared" si="387"/>
        <v>835.62410163224467</v>
      </c>
    </row>
    <row r="685" spans="1:67" x14ac:dyDescent="0.3">
      <c r="A685">
        <f t="shared" si="388"/>
        <v>681</v>
      </c>
      <c r="B685">
        <f t="shared" si="356"/>
        <v>471</v>
      </c>
      <c r="C685" s="5">
        <f>AU685*EXP('Capital Market Assumptions'!$B$22+'Capital Market Assumptions'!$B$23*'Random Draws'!B684)</f>
        <v>462.03863409768621</v>
      </c>
      <c r="D685" s="5">
        <f>AV685*EXP('Capital Market Assumptions'!$B$22+'Capital Market Assumptions'!$B$23*'Random Draws'!C684)</f>
        <v>441.72147994357596</v>
      </c>
      <c r="E685" s="5">
        <f>AW685*EXP('Capital Market Assumptions'!$B$22+'Capital Market Assumptions'!$B$23*'Random Draws'!D684)</f>
        <v>396.81299833193748</v>
      </c>
      <c r="F685" s="5">
        <f>AX685*EXP('Capital Market Assumptions'!$B$22+'Capital Market Assumptions'!$B$23*'Random Draws'!E684)</f>
        <v>510.68122371581006</v>
      </c>
      <c r="G685" s="5">
        <f>AY685*EXP('Capital Market Assumptions'!$B$22+'Capital Market Assumptions'!$B$23*'Random Draws'!F684)</f>
        <v>529.55524552964698</v>
      </c>
      <c r="H685" s="5">
        <f>AZ685*EXP('Capital Market Assumptions'!$B$22+'Capital Market Assumptions'!$B$23*'Random Draws'!G684)</f>
        <v>573.18172581717329</v>
      </c>
      <c r="I685" s="5">
        <f>BA685*EXP('Capital Market Assumptions'!$B$22+'Capital Market Assumptions'!$B$23*'Random Draws'!H684)</f>
        <v>524.1118198138638</v>
      </c>
      <c r="J685" s="5">
        <f>BB685*EXP('Capital Market Assumptions'!$B$22+'Capital Market Assumptions'!$B$23*'Random Draws'!I684)</f>
        <v>518.55324228700135</v>
      </c>
      <c r="K685" s="5">
        <f>BC685*EXP('Capital Market Assumptions'!$B$22+'Capital Market Assumptions'!$B$23*'Random Draws'!J684)</f>
        <v>421.35570889666553</v>
      </c>
      <c r="L685" s="5">
        <f>BD685*EXP('Capital Market Assumptions'!$B$22+'Capital Market Assumptions'!$B$23*'Random Draws'!K684)</f>
        <v>432.58822676025187</v>
      </c>
      <c r="M685" s="5">
        <f>BE685*EXP('Capital Market Assumptions'!$B$22+'Capital Market Assumptions'!$B$23*'Random Draws'!L684)</f>
        <v>457.44454163801726</v>
      </c>
      <c r="N685" s="5">
        <f>BF685*EXP('Capital Market Assumptions'!$B$22+'Capital Market Assumptions'!$B$23*'Random Draws'!M684)</f>
        <v>567.1945608956654</v>
      </c>
      <c r="O685" s="5">
        <f>BG685*EXP('Capital Market Assumptions'!$B$22+'Capital Market Assumptions'!$B$23*'Random Draws'!N684)</f>
        <v>596.10753235685809</v>
      </c>
      <c r="P685" s="5">
        <f>BH685*EXP('Capital Market Assumptions'!$B$22+'Capital Market Assumptions'!$B$23*'Random Draws'!O684)</f>
        <v>699.22884711302936</v>
      </c>
      <c r="Q685" s="5">
        <f>BI685*EXP('Capital Market Assumptions'!$B$22+'Capital Market Assumptions'!$B$23*'Random Draws'!P684)</f>
        <v>750.23054392731387</v>
      </c>
      <c r="R685" s="5">
        <f>BJ685*EXP('Capital Market Assumptions'!$B$22+'Capital Market Assumptions'!$B$23*'Random Draws'!Q684)</f>
        <v>1041.066150312804</v>
      </c>
      <c r="S685" s="5">
        <f>BK685*EXP('Capital Market Assumptions'!$B$22+'Capital Market Assumptions'!$B$23*'Random Draws'!R684)</f>
        <v>1025.9844061391941</v>
      </c>
      <c r="T685" s="5">
        <f>BL685*EXP('Capital Market Assumptions'!$B$22+'Capital Market Assumptions'!$B$23*'Random Draws'!S684)</f>
        <v>1125.5009918357032</v>
      </c>
      <c r="U685" s="5">
        <f>BM685*EXP('Capital Market Assumptions'!$B$22+'Capital Market Assumptions'!$B$23*'Random Draws'!T684)</f>
        <v>1371.2430454761916</v>
      </c>
      <c r="V685" s="5">
        <f>BN685*EXP('Capital Market Assumptions'!$B$22+'Capital Market Assumptions'!$B$23*'Random Draws'!U684)</f>
        <v>1249.5217649081847</v>
      </c>
      <c r="X685">
        <f t="shared" si="358"/>
        <v>4.2999999999999261E-2</v>
      </c>
      <c r="Y685">
        <f t="shared" si="359"/>
        <v>1.0600000000000023</v>
      </c>
      <c r="Z685">
        <f t="shared" si="360"/>
        <v>2.0930000000000035</v>
      </c>
      <c r="AA685">
        <f t="shared" si="361"/>
        <v>3.1530000000000058</v>
      </c>
      <c r="AB685">
        <f t="shared" si="362"/>
        <v>4.2659999999999911</v>
      </c>
      <c r="AC685">
        <f t="shared" si="363"/>
        <v>5.3020000000000067</v>
      </c>
      <c r="AD685">
        <f t="shared" si="364"/>
        <v>6.3569999999999993</v>
      </c>
      <c r="AE685">
        <f t="shared" si="365"/>
        <v>7.3900000000000006</v>
      </c>
      <c r="AF685">
        <f t="shared" si="366"/>
        <v>8.3549999999999898</v>
      </c>
      <c r="AG685">
        <f t="shared" si="367"/>
        <v>9.2480000000000047</v>
      </c>
      <c r="AH685">
        <v>9.9540000000000006</v>
      </c>
      <c r="AI685">
        <v>10.536</v>
      </c>
      <c r="AJ685">
        <v>11.061999999999999</v>
      </c>
      <c r="AK685">
        <v>11.587</v>
      </c>
      <c r="AL685">
        <v>12.256</v>
      </c>
      <c r="AM685">
        <v>12.815</v>
      </c>
      <c r="AN685">
        <v>13.287000000000001</v>
      </c>
      <c r="AO685">
        <v>13.785</v>
      </c>
      <c r="AP685">
        <v>14.218999999999999</v>
      </c>
      <c r="AQ685">
        <v>14.718999999999999</v>
      </c>
      <c r="AS685">
        <f t="shared" ref="AS685:AU704" si="390">initial_value</f>
        <v>471</v>
      </c>
      <c r="AT685">
        <f t="shared" si="390"/>
        <v>471</v>
      </c>
      <c r="AU685">
        <f t="shared" si="390"/>
        <v>471</v>
      </c>
      <c r="AV685" s="5">
        <f t="shared" si="368"/>
        <v>461.99563409768621</v>
      </c>
      <c r="AW685" s="5">
        <f t="shared" si="369"/>
        <v>440.66147994357596</v>
      </c>
      <c r="AX685" s="5">
        <f t="shared" si="370"/>
        <v>394.71999833193746</v>
      </c>
      <c r="AY685" s="5">
        <f t="shared" si="371"/>
        <v>507.52822371581004</v>
      </c>
      <c r="AZ685" s="5">
        <f t="shared" si="372"/>
        <v>525.28924552964702</v>
      </c>
      <c r="BA685" s="5">
        <f t="shared" si="373"/>
        <v>567.87972581717327</v>
      </c>
      <c r="BB685" s="5">
        <f t="shared" si="374"/>
        <v>517.75481981386383</v>
      </c>
      <c r="BC685" s="5">
        <f t="shared" si="375"/>
        <v>511.16324228700137</v>
      </c>
      <c r="BD685" s="5">
        <f t="shared" si="376"/>
        <v>413.00070889666551</v>
      </c>
      <c r="BE685" s="5">
        <f t="shared" si="377"/>
        <v>423.34022676025188</v>
      </c>
      <c r="BF685" s="5">
        <f t="shared" si="378"/>
        <v>447.49054163801725</v>
      </c>
      <c r="BG685" s="5">
        <f t="shared" si="379"/>
        <v>556.65856089566546</v>
      </c>
      <c r="BH685" s="5">
        <f t="shared" si="380"/>
        <v>585.04553235685808</v>
      </c>
      <c r="BI685" s="5">
        <f t="shared" si="381"/>
        <v>687.64184711302937</v>
      </c>
      <c r="BJ685" s="5">
        <f t="shared" si="382"/>
        <v>737.9745439273139</v>
      </c>
      <c r="BK685" s="5">
        <f t="shared" si="383"/>
        <v>1028.2511503128039</v>
      </c>
      <c r="BL685" s="5">
        <f t="shared" si="384"/>
        <v>1012.6974061391941</v>
      </c>
      <c r="BM685" s="5">
        <f t="shared" si="385"/>
        <v>1111.7159918357031</v>
      </c>
      <c r="BN685" s="5">
        <f t="shared" si="386"/>
        <v>1357.0240454761915</v>
      </c>
      <c r="BO685" s="5">
        <f t="shared" si="387"/>
        <v>1234.8027649081846</v>
      </c>
    </row>
    <row r="686" spans="1:67" x14ac:dyDescent="0.3">
      <c r="A686">
        <f t="shared" si="388"/>
        <v>682</v>
      </c>
      <c r="B686">
        <f t="shared" si="356"/>
        <v>471</v>
      </c>
      <c r="C686" s="5">
        <f>AU686*EXP('Capital Market Assumptions'!$B$22+'Capital Market Assumptions'!$B$23*'Random Draws'!B685)</f>
        <v>472.58144268577399</v>
      </c>
      <c r="D686" s="5">
        <f>AV686*EXP('Capital Market Assumptions'!$B$22+'Capital Market Assumptions'!$B$23*'Random Draws'!C685)</f>
        <v>402.1308506290373</v>
      </c>
      <c r="E686" s="5">
        <f>AW686*EXP('Capital Market Assumptions'!$B$22+'Capital Market Assumptions'!$B$23*'Random Draws'!D685)</f>
        <v>406.48310082934717</v>
      </c>
      <c r="F686" s="5">
        <f>AX686*EXP('Capital Market Assumptions'!$B$22+'Capital Market Assumptions'!$B$23*'Random Draws'!E685)</f>
        <v>387.12025049012431</v>
      </c>
      <c r="G686" s="5">
        <f>AY686*EXP('Capital Market Assumptions'!$B$22+'Capital Market Assumptions'!$B$23*'Random Draws'!F685)</f>
        <v>407.88109055765943</v>
      </c>
      <c r="H686" s="5">
        <f>AZ686*EXP('Capital Market Assumptions'!$B$22+'Capital Market Assumptions'!$B$23*'Random Draws'!G685)</f>
        <v>365.10777413451336</v>
      </c>
      <c r="I686" s="5">
        <f>BA686*EXP('Capital Market Assumptions'!$B$22+'Capital Market Assumptions'!$B$23*'Random Draws'!H685)</f>
        <v>328.63404332502455</v>
      </c>
      <c r="J686" s="5">
        <f>BB686*EXP('Capital Market Assumptions'!$B$22+'Capital Market Assumptions'!$B$23*'Random Draws'!I685)</f>
        <v>385.78168714011025</v>
      </c>
      <c r="K686" s="5">
        <f>BC686*EXP('Capital Market Assumptions'!$B$22+'Capital Market Assumptions'!$B$23*'Random Draws'!J685)</f>
        <v>459.51403191435446</v>
      </c>
      <c r="L686" s="5">
        <f>BD686*EXP('Capital Market Assumptions'!$B$22+'Capital Market Assumptions'!$B$23*'Random Draws'!K685)</f>
        <v>417.82425508578496</v>
      </c>
      <c r="M686" s="5">
        <f>BE686*EXP('Capital Market Assumptions'!$B$22+'Capital Market Assumptions'!$B$23*'Random Draws'!L685)</f>
        <v>429.49480457239457</v>
      </c>
      <c r="N686" s="5">
        <f>BF686*EXP('Capital Market Assumptions'!$B$22+'Capital Market Assumptions'!$B$23*'Random Draws'!M685)</f>
        <v>462.22026195123487</v>
      </c>
      <c r="O686" s="5">
        <f>BG686*EXP('Capital Market Assumptions'!$B$22+'Capital Market Assumptions'!$B$23*'Random Draws'!N685)</f>
        <v>501.52963828868337</v>
      </c>
      <c r="P686" s="5">
        <f>BH686*EXP('Capital Market Assumptions'!$B$22+'Capital Market Assumptions'!$B$23*'Random Draws'!O685)</f>
        <v>614.58768498517975</v>
      </c>
      <c r="Q686" s="5">
        <f>BI686*EXP('Capital Market Assumptions'!$B$22+'Capital Market Assumptions'!$B$23*'Random Draws'!P685)</f>
        <v>730.23931928881245</v>
      </c>
      <c r="R686" s="5">
        <f>BJ686*EXP('Capital Market Assumptions'!$B$22+'Capital Market Assumptions'!$B$23*'Random Draws'!Q685)</f>
        <v>932.19253867820362</v>
      </c>
      <c r="S686" s="5">
        <f>BK686*EXP('Capital Market Assumptions'!$B$22+'Capital Market Assumptions'!$B$23*'Random Draws'!R685)</f>
        <v>1213.9199031735629</v>
      </c>
      <c r="T686" s="5">
        <f>BL686*EXP('Capital Market Assumptions'!$B$22+'Capital Market Assumptions'!$B$23*'Random Draws'!S685)</f>
        <v>1238.2623609001605</v>
      </c>
      <c r="U686" s="5">
        <f>BM686*EXP('Capital Market Assumptions'!$B$22+'Capital Market Assumptions'!$B$23*'Random Draws'!T685)</f>
        <v>1380.4104348775693</v>
      </c>
      <c r="V686" s="5">
        <f>BN686*EXP('Capital Market Assumptions'!$B$22+'Capital Market Assumptions'!$B$23*'Random Draws'!U685)</f>
        <v>1300.8395719860177</v>
      </c>
      <c r="X686">
        <f t="shared" si="358"/>
        <v>4.2999999999999261E-2</v>
      </c>
      <c r="Y686">
        <f t="shared" si="359"/>
        <v>1.0600000000000023</v>
      </c>
      <c r="Z686">
        <f t="shared" si="360"/>
        <v>2.0930000000000035</v>
      </c>
      <c r="AA686">
        <f t="shared" si="361"/>
        <v>3.1530000000000058</v>
      </c>
      <c r="AB686">
        <f t="shared" si="362"/>
        <v>4.2659999999999911</v>
      </c>
      <c r="AC686">
        <f t="shared" si="363"/>
        <v>5.3020000000000067</v>
      </c>
      <c r="AD686">
        <f t="shared" si="364"/>
        <v>6.3569999999999993</v>
      </c>
      <c r="AE686">
        <f t="shared" si="365"/>
        <v>7.3900000000000006</v>
      </c>
      <c r="AF686">
        <f t="shared" si="366"/>
        <v>8.3549999999999898</v>
      </c>
      <c r="AG686">
        <f t="shared" si="367"/>
        <v>9.2480000000000047</v>
      </c>
      <c r="AH686">
        <v>9.9540000000000006</v>
      </c>
      <c r="AI686">
        <v>10.536</v>
      </c>
      <c r="AJ686">
        <v>11.061999999999999</v>
      </c>
      <c r="AK686">
        <v>11.587</v>
      </c>
      <c r="AL686">
        <v>12.256</v>
      </c>
      <c r="AM686">
        <v>12.815</v>
      </c>
      <c r="AN686">
        <v>13.287000000000001</v>
      </c>
      <c r="AO686">
        <v>13.785</v>
      </c>
      <c r="AP686">
        <v>14.218999999999999</v>
      </c>
      <c r="AQ686">
        <v>14.718999999999999</v>
      </c>
      <c r="AS686">
        <f t="shared" si="390"/>
        <v>471</v>
      </c>
      <c r="AT686">
        <f t="shared" si="390"/>
        <v>471</v>
      </c>
      <c r="AU686">
        <f t="shared" si="390"/>
        <v>471</v>
      </c>
      <c r="AV686" s="5">
        <f t="shared" si="368"/>
        <v>472.53844268577399</v>
      </c>
      <c r="AW686" s="5">
        <f t="shared" si="369"/>
        <v>401.0708506290373</v>
      </c>
      <c r="AX686" s="5">
        <f t="shared" si="370"/>
        <v>404.39010082934715</v>
      </c>
      <c r="AY686" s="5">
        <f t="shared" si="371"/>
        <v>383.96725049012429</v>
      </c>
      <c r="AZ686" s="5">
        <f t="shared" si="372"/>
        <v>403.61509055765941</v>
      </c>
      <c r="BA686" s="5">
        <f t="shared" si="373"/>
        <v>359.80577413451334</v>
      </c>
      <c r="BB686" s="5">
        <f t="shared" si="374"/>
        <v>322.27704332502458</v>
      </c>
      <c r="BC686" s="5">
        <f t="shared" si="375"/>
        <v>378.39168714011026</v>
      </c>
      <c r="BD686" s="5">
        <f t="shared" si="376"/>
        <v>451.1590319143545</v>
      </c>
      <c r="BE686" s="5">
        <f t="shared" si="377"/>
        <v>408.57625508578496</v>
      </c>
      <c r="BF686" s="5">
        <f t="shared" si="378"/>
        <v>419.54080457239456</v>
      </c>
      <c r="BG686" s="5">
        <f t="shared" si="379"/>
        <v>451.68426195123487</v>
      </c>
      <c r="BH686" s="5">
        <f t="shared" si="380"/>
        <v>490.46763828868336</v>
      </c>
      <c r="BI686" s="5">
        <f t="shared" si="381"/>
        <v>603.00068498517976</v>
      </c>
      <c r="BJ686" s="5">
        <f t="shared" si="382"/>
        <v>717.98331928881248</v>
      </c>
      <c r="BK686" s="5">
        <f t="shared" si="383"/>
        <v>919.37753867820356</v>
      </c>
      <c r="BL686" s="5">
        <f t="shared" si="384"/>
        <v>1200.6329031735629</v>
      </c>
      <c r="BM686" s="5">
        <f t="shared" si="385"/>
        <v>1224.4773609001604</v>
      </c>
      <c r="BN686" s="5">
        <f t="shared" si="386"/>
        <v>1366.1914348775692</v>
      </c>
      <c r="BO686" s="5">
        <f t="shared" si="387"/>
        <v>1286.1205719860177</v>
      </c>
    </row>
    <row r="687" spans="1:67" x14ac:dyDescent="0.3">
      <c r="A687">
        <f t="shared" si="388"/>
        <v>683</v>
      </c>
      <c r="B687">
        <f t="shared" si="356"/>
        <v>471</v>
      </c>
      <c r="C687" s="5">
        <f>AU687*EXP('Capital Market Assumptions'!$B$22+'Capital Market Assumptions'!$B$23*'Random Draws'!B686)</f>
        <v>538.33315196247804</v>
      </c>
      <c r="D687" s="5">
        <f>AV687*EXP('Capital Market Assumptions'!$B$22+'Capital Market Assumptions'!$B$23*'Random Draws'!C686)</f>
        <v>647.52818634445237</v>
      </c>
      <c r="E687" s="5">
        <f>AW687*EXP('Capital Market Assumptions'!$B$22+'Capital Market Assumptions'!$B$23*'Random Draws'!D686)</f>
        <v>596.43204880844974</v>
      </c>
      <c r="F687" s="5">
        <f>AX687*EXP('Capital Market Assumptions'!$B$22+'Capital Market Assumptions'!$B$23*'Random Draws'!E686)</f>
        <v>530.08957672731935</v>
      </c>
      <c r="G687" s="5">
        <f>AY687*EXP('Capital Market Assumptions'!$B$22+'Capital Market Assumptions'!$B$23*'Random Draws'!F686)</f>
        <v>597.03236207207317</v>
      </c>
      <c r="H687" s="5">
        <f>AZ687*EXP('Capital Market Assumptions'!$B$22+'Capital Market Assumptions'!$B$23*'Random Draws'!G686)</f>
        <v>735.97826541446796</v>
      </c>
      <c r="I687" s="5">
        <f>BA687*EXP('Capital Market Assumptions'!$B$22+'Capital Market Assumptions'!$B$23*'Random Draws'!H686)</f>
        <v>880.75136603610974</v>
      </c>
      <c r="J687" s="5">
        <f>BB687*EXP('Capital Market Assumptions'!$B$22+'Capital Market Assumptions'!$B$23*'Random Draws'!I686)</f>
        <v>1041.3250211252439</v>
      </c>
      <c r="K687" s="5">
        <f>BC687*EXP('Capital Market Assumptions'!$B$22+'Capital Market Assumptions'!$B$23*'Random Draws'!J686)</f>
        <v>920.19035106691695</v>
      </c>
      <c r="L687" s="5">
        <f>BD687*EXP('Capital Market Assumptions'!$B$22+'Capital Market Assumptions'!$B$23*'Random Draws'!K686)</f>
        <v>1067.0723532361239</v>
      </c>
      <c r="M687" s="5">
        <f>BE687*EXP('Capital Market Assumptions'!$B$22+'Capital Market Assumptions'!$B$23*'Random Draws'!L686)</f>
        <v>1238.3271463731551</v>
      </c>
      <c r="N687" s="5">
        <f>BF687*EXP('Capital Market Assumptions'!$B$22+'Capital Market Assumptions'!$B$23*'Random Draws'!M686)</f>
        <v>1478.6360497912615</v>
      </c>
      <c r="O687" s="5">
        <f>BG687*EXP('Capital Market Assumptions'!$B$22+'Capital Market Assumptions'!$B$23*'Random Draws'!N686)</f>
        <v>1472.8543763807875</v>
      </c>
      <c r="P687" s="5">
        <f>BH687*EXP('Capital Market Assumptions'!$B$22+'Capital Market Assumptions'!$B$23*'Random Draws'!O686)</f>
        <v>1576.2620667947444</v>
      </c>
      <c r="Q687" s="5">
        <f>BI687*EXP('Capital Market Assumptions'!$B$22+'Capital Market Assumptions'!$B$23*'Random Draws'!P686)</f>
        <v>1905.3126373332359</v>
      </c>
      <c r="R687" s="5">
        <f>BJ687*EXP('Capital Market Assumptions'!$B$22+'Capital Market Assumptions'!$B$23*'Random Draws'!Q686)</f>
        <v>2265.4393482227301</v>
      </c>
      <c r="S687" s="5">
        <f>BK687*EXP('Capital Market Assumptions'!$B$22+'Capital Market Assumptions'!$B$23*'Random Draws'!R686)</f>
        <v>2428.583095330137</v>
      </c>
      <c r="T687" s="5">
        <f>BL687*EXP('Capital Market Assumptions'!$B$22+'Capital Market Assumptions'!$B$23*'Random Draws'!S686)</f>
        <v>2211.6581637573358</v>
      </c>
      <c r="U687" s="5">
        <f>BM687*EXP('Capital Market Assumptions'!$B$22+'Capital Market Assumptions'!$B$23*'Random Draws'!T686)</f>
        <v>2341.7522584990861</v>
      </c>
      <c r="V687" s="5">
        <f>BN687*EXP('Capital Market Assumptions'!$B$22+'Capital Market Assumptions'!$B$23*'Random Draws'!U686)</f>
        <v>2220.8820013301979</v>
      </c>
      <c r="X687">
        <f t="shared" si="358"/>
        <v>4.2999999999999261E-2</v>
      </c>
      <c r="Y687">
        <f t="shared" si="359"/>
        <v>1.0600000000000023</v>
      </c>
      <c r="Z687">
        <f t="shared" si="360"/>
        <v>2.0930000000000035</v>
      </c>
      <c r="AA687">
        <f t="shared" si="361"/>
        <v>3.1530000000000058</v>
      </c>
      <c r="AB687">
        <f t="shared" si="362"/>
        <v>4.2659999999999911</v>
      </c>
      <c r="AC687">
        <f t="shared" si="363"/>
        <v>5.3020000000000067</v>
      </c>
      <c r="AD687">
        <f t="shared" si="364"/>
        <v>6.3569999999999993</v>
      </c>
      <c r="AE687">
        <f t="shared" si="365"/>
        <v>7.3900000000000006</v>
      </c>
      <c r="AF687">
        <f t="shared" si="366"/>
        <v>8.3549999999999898</v>
      </c>
      <c r="AG687">
        <f t="shared" si="367"/>
        <v>9.2480000000000047</v>
      </c>
      <c r="AH687">
        <v>9.9540000000000006</v>
      </c>
      <c r="AI687">
        <v>10.536</v>
      </c>
      <c r="AJ687">
        <v>11.061999999999999</v>
      </c>
      <c r="AK687">
        <v>11.587</v>
      </c>
      <c r="AL687">
        <v>12.256</v>
      </c>
      <c r="AM687">
        <v>12.815</v>
      </c>
      <c r="AN687">
        <v>13.287000000000001</v>
      </c>
      <c r="AO687">
        <v>13.785</v>
      </c>
      <c r="AP687">
        <v>14.218999999999999</v>
      </c>
      <c r="AQ687">
        <v>14.718999999999999</v>
      </c>
      <c r="AS687">
        <f t="shared" si="390"/>
        <v>471</v>
      </c>
      <c r="AT687">
        <f t="shared" si="390"/>
        <v>471</v>
      </c>
      <c r="AU687">
        <f t="shared" si="390"/>
        <v>471</v>
      </c>
      <c r="AV687" s="5">
        <f t="shared" si="368"/>
        <v>538.29015196247803</v>
      </c>
      <c r="AW687" s="5">
        <f t="shared" si="369"/>
        <v>646.46818634445231</v>
      </c>
      <c r="AX687" s="5">
        <f t="shared" si="370"/>
        <v>594.33904880844977</v>
      </c>
      <c r="AY687" s="5">
        <f t="shared" si="371"/>
        <v>526.93657672731933</v>
      </c>
      <c r="AZ687" s="5">
        <f t="shared" si="372"/>
        <v>592.76636207207321</v>
      </c>
      <c r="BA687" s="5">
        <f t="shared" si="373"/>
        <v>730.67626541446793</v>
      </c>
      <c r="BB687" s="5">
        <f t="shared" si="374"/>
        <v>874.39436603610977</v>
      </c>
      <c r="BC687" s="5">
        <f t="shared" si="375"/>
        <v>1033.9350211252438</v>
      </c>
      <c r="BD687" s="5">
        <f t="shared" si="376"/>
        <v>911.83535106691693</v>
      </c>
      <c r="BE687" s="5">
        <f t="shared" si="377"/>
        <v>1057.8243532361239</v>
      </c>
      <c r="BF687" s="5">
        <f t="shared" si="378"/>
        <v>1228.3731463731551</v>
      </c>
      <c r="BG687" s="5">
        <f t="shared" si="379"/>
        <v>1468.1000497912614</v>
      </c>
      <c r="BH687" s="5">
        <f t="shared" si="380"/>
        <v>1461.7923763807876</v>
      </c>
      <c r="BI687" s="5">
        <f t="shared" si="381"/>
        <v>1564.6750667947445</v>
      </c>
      <c r="BJ687" s="5">
        <f t="shared" si="382"/>
        <v>1893.0566373332358</v>
      </c>
      <c r="BK687" s="5">
        <f t="shared" si="383"/>
        <v>2252.6243482227301</v>
      </c>
      <c r="BL687" s="5">
        <f t="shared" si="384"/>
        <v>2415.2960953301372</v>
      </c>
      <c r="BM687" s="5">
        <f t="shared" si="385"/>
        <v>2197.873163757336</v>
      </c>
      <c r="BN687" s="5">
        <f t="shared" si="386"/>
        <v>2327.5332584990861</v>
      </c>
      <c r="BO687" s="5">
        <f t="shared" si="387"/>
        <v>2206.1630013301979</v>
      </c>
    </row>
    <row r="688" spans="1:67" x14ac:dyDescent="0.3">
      <c r="A688">
        <f t="shared" si="388"/>
        <v>684</v>
      </c>
      <c r="B688">
        <f t="shared" si="356"/>
        <v>471</v>
      </c>
      <c r="C688" s="5">
        <f>AU688*EXP('Capital Market Assumptions'!$B$22+'Capital Market Assumptions'!$B$23*'Random Draws'!B687)</f>
        <v>472.97717651284506</v>
      </c>
      <c r="D688" s="5">
        <f>AV688*EXP('Capital Market Assumptions'!$B$22+'Capital Market Assumptions'!$B$23*'Random Draws'!C687)</f>
        <v>539.46818103969724</v>
      </c>
      <c r="E688" s="5">
        <f>AW688*EXP('Capital Market Assumptions'!$B$22+'Capital Market Assumptions'!$B$23*'Random Draws'!D687)</f>
        <v>558.25279169277837</v>
      </c>
      <c r="F688" s="5">
        <f>AX688*EXP('Capital Market Assumptions'!$B$22+'Capital Market Assumptions'!$B$23*'Random Draws'!E687)</f>
        <v>656.04462394760662</v>
      </c>
      <c r="G688" s="5">
        <f>AY688*EXP('Capital Market Assumptions'!$B$22+'Capital Market Assumptions'!$B$23*'Random Draws'!F687)</f>
        <v>738.46434815680254</v>
      </c>
      <c r="H688" s="5">
        <f>AZ688*EXP('Capital Market Assumptions'!$B$22+'Capital Market Assumptions'!$B$23*'Random Draws'!G687)</f>
        <v>886.82704660008483</v>
      </c>
      <c r="I688" s="5">
        <f>BA688*EXP('Capital Market Assumptions'!$B$22+'Capital Market Assumptions'!$B$23*'Random Draws'!H687)</f>
        <v>870.10696290045655</v>
      </c>
      <c r="J688" s="5">
        <f>BB688*EXP('Capital Market Assumptions'!$B$22+'Capital Market Assumptions'!$B$23*'Random Draws'!I687)</f>
        <v>1018.202489469999</v>
      </c>
      <c r="K688" s="5">
        <f>BC688*EXP('Capital Market Assumptions'!$B$22+'Capital Market Assumptions'!$B$23*'Random Draws'!J687)</f>
        <v>1025.5488217159184</v>
      </c>
      <c r="L688" s="5">
        <f>BD688*EXP('Capital Market Assumptions'!$B$22+'Capital Market Assumptions'!$B$23*'Random Draws'!K687)</f>
        <v>1119.6350603605908</v>
      </c>
      <c r="M688" s="5">
        <f>BE688*EXP('Capital Market Assumptions'!$B$22+'Capital Market Assumptions'!$B$23*'Random Draws'!L687)</f>
        <v>1175.6943298607787</v>
      </c>
      <c r="N688" s="5">
        <f>BF688*EXP('Capital Market Assumptions'!$B$22+'Capital Market Assumptions'!$B$23*'Random Draws'!M687)</f>
        <v>1281.2438189633292</v>
      </c>
      <c r="O688" s="5">
        <f>BG688*EXP('Capital Market Assumptions'!$B$22+'Capital Market Assumptions'!$B$23*'Random Draws'!N687)</f>
        <v>1782.1653005328019</v>
      </c>
      <c r="P688" s="5">
        <f>BH688*EXP('Capital Market Assumptions'!$B$22+'Capital Market Assumptions'!$B$23*'Random Draws'!O687)</f>
        <v>2098.6789618975386</v>
      </c>
      <c r="Q688" s="5">
        <f>BI688*EXP('Capital Market Assumptions'!$B$22+'Capital Market Assumptions'!$B$23*'Random Draws'!P687)</f>
        <v>3156.9603082672361</v>
      </c>
      <c r="R688" s="5">
        <f>BJ688*EXP('Capital Market Assumptions'!$B$22+'Capital Market Assumptions'!$B$23*'Random Draws'!Q687)</f>
        <v>3419.8124663013587</v>
      </c>
      <c r="S688" s="5">
        <f>BK688*EXP('Capital Market Assumptions'!$B$22+'Capital Market Assumptions'!$B$23*'Random Draws'!R687)</f>
        <v>4007.6535161902707</v>
      </c>
      <c r="T688" s="5">
        <f>BL688*EXP('Capital Market Assumptions'!$B$22+'Capital Market Assumptions'!$B$23*'Random Draws'!S687)</f>
        <v>4339.310629612989</v>
      </c>
      <c r="U688" s="5">
        <f>BM688*EXP('Capital Market Assumptions'!$B$22+'Capital Market Assumptions'!$B$23*'Random Draws'!T687)</f>
        <v>4443.7316144247079</v>
      </c>
      <c r="V688" s="5">
        <f>BN688*EXP('Capital Market Assumptions'!$B$22+'Capital Market Assumptions'!$B$23*'Random Draws'!U687)</f>
        <v>4808.681126016475</v>
      </c>
      <c r="X688">
        <f t="shared" si="358"/>
        <v>4.2999999999999261E-2</v>
      </c>
      <c r="Y688">
        <f t="shared" si="359"/>
        <v>1.0600000000000023</v>
      </c>
      <c r="Z688">
        <f t="shared" si="360"/>
        <v>2.0930000000000035</v>
      </c>
      <c r="AA688">
        <f t="shared" si="361"/>
        <v>3.1530000000000058</v>
      </c>
      <c r="AB688">
        <f t="shared" si="362"/>
        <v>4.2659999999999911</v>
      </c>
      <c r="AC688">
        <f t="shared" si="363"/>
        <v>5.3020000000000067</v>
      </c>
      <c r="AD688">
        <f t="shared" si="364"/>
        <v>6.3569999999999993</v>
      </c>
      <c r="AE688">
        <f t="shared" si="365"/>
        <v>7.3900000000000006</v>
      </c>
      <c r="AF688">
        <f t="shared" si="366"/>
        <v>8.3549999999999898</v>
      </c>
      <c r="AG688">
        <f t="shared" si="367"/>
        <v>9.2480000000000047</v>
      </c>
      <c r="AH688">
        <v>9.9540000000000006</v>
      </c>
      <c r="AI688">
        <v>10.536</v>
      </c>
      <c r="AJ688">
        <v>11.061999999999999</v>
      </c>
      <c r="AK688">
        <v>11.587</v>
      </c>
      <c r="AL688">
        <v>12.256</v>
      </c>
      <c r="AM688">
        <v>12.815</v>
      </c>
      <c r="AN688">
        <v>13.287000000000001</v>
      </c>
      <c r="AO688">
        <v>13.785</v>
      </c>
      <c r="AP688">
        <v>14.218999999999999</v>
      </c>
      <c r="AQ688">
        <v>14.718999999999999</v>
      </c>
      <c r="AS688">
        <f t="shared" si="390"/>
        <v>471</v>
      </c>
      <c r="AT688">
        <f t="shared" si="390"/>
        <v>471</v>
      </c>
      <c r="AU688">
        <f t="shared" si="390"/>
        <v>471</v>
      </c>
      <c r="AV688" s="5">
        <f t="shared" si="368"/>
        <v>472.93417651284506</v>
      </c>
      <c r="AW688" s="5">
        <f t="shared" si="369"/>
        <v>538.40818103969718</v>
      </c>
      <c r="AX688" s="5">
        <f t="shared" si="370"/>
        <v>556.15979169277841</v>
      </c>
      <c r="AY688" s="5">
        <f t="shared" si="371"/>
        <v>652.8916239476066</v>
      </c>
      <c r="AZ688" s="5">
        <f t="shared" si="372"/>
        <v>734.19834815680258</v>
      </c>
      <c r="BA688" s="5">
        <f t="shared" si="373"/>
        <v>881.52504660008481</v>
      </c>
      <c r="BB688" s="5">
        <f t="shared" si="374"/>
        <v>863.74996290045658</v>
      </c>
      <c r="BC688" s="5">
        <f t="shared" si="375"/>
        <v>1010.812489469999</v>
      </c>
      <c r="BD688" s="5">
        <f t="shared" si="376"/>
        <v>1017.1938217159184</v>
      </c>
      <c r="BE688" s="5">
        <f t="shared" si="377"/>
        <v>1110.3870603605908</v>
      </c>
      <c r="BF688" s="5">
        <f t="shared" si="378"/>
        <v>1165.7403298607787</v>
      </c>
      <c r="BG688" s="5">
        <f t="shared" si="379"/>
        <v>1270.7078189633291</v>
      </c>
      <c r="BH688" s="5">
        <f t="shared" si="380"/>
        <v>1771.103300532802</v>
      </c>
      <c r="BI688" s="5">
        <f t="shared" si="381"/>
        <v>2087.0919618975386</v>
      </c>
      <c r="BJ688" s="5">
        <f t="shared" si="382"/>
        <v>3144.7043082672362</v>
      </c>
      <c r="BK688" s="5">
        <f t="shared" si="383"/>
        <v>3406.9974663013586</v>
      </c>
      <c r="BL688" s="5">
        <f t="shared" si="384"/>
        <v>3994.3665161902709</v>
      </c>
      <c r="BM688" s="5">
        <f t="shared" si="385"/>
        <v>4325.5256296129892</v>
      </c>
      <c r="BN688" s="5">
        <f t="shared" si="386"/>
        <v>4429.5126144247079</v>
      </c>
      <c r="BO688" s="5">
        <f t="shared" si="387"/>
        <v>4793.9621260164749</v>
      </c>
    </row>
    <row r="689" spans="1:67" x14ac:dyDescent="0.3">
      <c r="A689">
        <f t="shared" si="388"/>
        <v>685</v>
      </c>
      <c r="B689">
        <f t="shared" si="356"/>
        <v>471</v>
      </c>
      <c r="C689" s="5">
        <f>AU689*EXP('Capital Market Assumptions'!$B$22+'Capital Market Assumptions'!$B$23*'Random Draws'!B688)</f>
        <v>454.71184189847571</v>
      </c>
      <c r="D689" s="5">
        <f>AV689*EXP('Capital Market Assumptions'!$B$22+'Capital Market Assumptions'!$B$23*'Random Draws'!C688)</f>
        <v>513.07856706206951</v>
      </c>
      <c r="E689" s="5">
        <f>AW689*EXP('Capital Market Assumptions'!$B$22+'Capital Market Assumptions'!$B$23*'Random Draws'!D688)</f>
        <v>627.49863987627782</v>
      </c>
      <c r="F689" s="5">
        <f>AX689*EXP('Capital Market Assumptions'!$B$22+'Capital Market Assumptions'!$B$23*'Random Draws'!E688)</f>
        <v>683.57410613390846</v>
      </c>
      <c r="G689" s="5">
        <f>AY689*EXP('Capital Market Assumptions'!$B$22+'Capital Market Assumptions'!$B$23*'Random Draws'!F688)</f>
        <v>959.46213692646029</v>
      </c>
      <c r="H689" s="5">
        <f>AZ689*EXP('Capital Market Assumptions'!$B$22+'Capital Market Assumptions'!$B$23*'Random Draws'!G688)</f>
        <v>1274.680315431335</v>
      </c>
      <c r="I689" s="5">
        <f>BA689*EXP('Capital Market Assumptions'!$B$22+'Capital Market Assumptions'!$B$23*'Random Draws'!H688)</f>
        <v>1288.2719113536539</v>
      </c>
      <c r="J689" s="5">
        <f>BB689*EXP('Capital Market Assumptions'!$B$22+'Capital Market Assumptions'!$B$23*'Random Draws'!I688)</f>
        <v>1384.6755902340374</v>
      </c>
      <c r="K689" s="5">
        <f>BC689*EXP('Capital Market Assumptions'!$B$22+'Capital Market Assumptions'!$B$23*'Random Draws'!J688)</f>
        <v>1590.0056548670457</v>
      </c>
      <c r="L689" s="5">
        <f>BD689*EXP('Capital Market Assumptions'!$B$22+'Capital Market Assumptions'!$B$23*'Random Draws'!K688)</f>
        <v>1522.6190633460826</v>
      </c>
      <c r="M689" s="5">
        <f>BE689*EXP('Capital Market Assumptions'!$B$22+'Capital Market Assumptions'!$B$23*'Random Draws'!L688)</f>
        <v>1693.0113530475371</v>
      </c>
      <c r="N689" s="5">
        <f>BF689*EXP('Capital Market Assumptions'!$B$22+'Capital Market Assumptions'!$B$23*'Random Draws'!M688)</f>
        <v>1843.9745743846504</v>
      </c>
      <c r="O689" s="5">
        <f>BG689*EXP('Capital Market Assumptions'!$B$22+'Capital Market Assumptions'!$B$23*'Random Draws'!N688)</f>
        <v>2012.9229996749661</v>
      </c>
      <c r="P689" s="5">
        <f>BH689*EXP('Capital Market Assumptions'!$B$22+'Capital Market Assumptions'!$B$23*'Random Draws'!O688)</f>
        <v>2154.0810285600214</v>
      </c>
      <c r="Q689" s="5">
        <f>BI689*EXP('Capital Market Assumptions'!$B$22+'Capital Market Assumptions'!$B$23*'Random Draws'!P688)</f>
        <v>2584.7994481927967</v>
      </c>
      <c r="R689" s="5">
        <f>BJ689*EXP('Capital Market Assumptions'!$B$22+'Capital Market Assumptions'!$B$23*'Random Draws'!Q688)</f>
        <v>2593.7110990832152</v>
      </c>
      <c r="S689" s="5">
        <f>BK689*EXP('Capital Market Assumptions'!$B$22+'Capital Market Assumptions'!$B$23*'Random Draws'!R688)</f>
        <v>1990.1998782716971</v>
      </c>
      <c r="T689" s="5">
        <f>BL689*EXP('Capital Market Assumptions'!$B$22+'Capital Market Assumptions'!$B$23*'Random Draws'!S688)</f>
        <v>2319.6582359997578</v>
      </c>
      <c r="U689" s="5">
        <f>BM689*EXP('Capital Market Assumptions'!$B$22+'Capital Market Assumptions'!$B$23*'Random Draws'!T688)</f>
        <v>2170.1873298662986</v>
      </c>
      <c r="V689" s="5">
        <f>BN689*EXP('Capital Market Assumptions'!$B$22+'Capital Market Assumptions'!$B$23*'Random Draws'!U688)</f>
        <v>2445.8452989870452</v>
      </c>
      <c r="X689">
        <f t="shared" si="358"/>
        <v>4.2999999999999261E-2</v>
      </c>
      <c r="Y689">
        <f t="shared" si="359"/>
        <v>1.0600000000000023</v>
      </c>
      <c r="Z689">
        <f t="shared" si="360"/>
        <v>2.0930000000000035</v>
      </c>
      <c r="AA689">
        <f t="shared" si="361"/>
        <v>3.1530000000000058</v>
      </c>
      <c r="AB689">
        <f t="shared" si="362"/>
        <v>4.2659999999999911</v>
      </c>
      <c r="AC689">
        <f t="shared" si="363"/>
        <v>5.3020000000000067</v>
      </c>
      <c r="AD689">
        <f t="shared" si="364"/>
        <v>6.3569999999999993</v>
      </c>
      <c r="AE689">
        <f t="shared" si="365"/>
        <v>7.3900000000000006</v>
      </c>
      <c r="AF689">
        <f t="shared" si="366"/>
        <v>8.3549999999999898</v>
      </c>
      <c r="AG689">
        <f t="shared" si="367"/>
        <v>9.2480000000000047</v>
      </c>
      <c r="AH689">
        <v>9.9540000000000006</v>
      </c>
      <c r="AI689">
        <v>10.536</v>
      </c>
      <c r="AJ689">
        <v>11.061999999999999</v>
      </c>
      <c r="AK689">
        <v>11.587</v>
      </c>
      <c r="AL689">
        <v>12.256</v>
      </c>
      <c r="AM689">
        <v>12.815</v>
      </c>
      <c r="AN689">
        <v>13.287000000000001</v>
      </c>
      <c r="AO689">
        <v>13.785</v>
      </c>
      <c r="AP689">
        <v>14.218999999999999</v>
      </c>
      <c r="AQ689">
        <v>14.718999999999999</v>
      </c>
      <c r="AS689">
        <f t="shared" si="390"/>
        <v>471</v>
      </c>
      <c r="AT689">
        <f t="shared" si="390"/>
        <v>471</v>
      </c>
      <c r="AU689">
        <f t="shared" si="390"/>
        <v>471</v>
      </c>
      <c r="AV689" s="5">
        <f t="shared" si="368"/>
        <v>454.6688418984757</v>
      </c>
      <c r="AW689" s="5">
        <f t="shared" si="369"/>
        <v>512.01856706206945</v>
      </c>
      <c r="AX689" s="5">
        <f t="shared" si="370"/>
        <v>625.40563987627786</v>
      </c>
      <c r="AY689" s="5">
        <f t="shared" si="371"/>
        <v>680.42110613390844</v>
      </c>
      <c r="AZ689" s="5">
        <f t="shared" si="372"/>
        <v>955.19613692646033</v>
      </c>
      <c r="BA689" s="5">
        <f t="shared" si="373"/>
        <v>1269.3783154313351</v>
      </c>
      <c r="BB689" s="5">
        <f t="shared" si="374"/>
        <v>1281.9149113536539</v>
      </c>
      <c r="BC689" s="5">
        <f t="shared" si="375"/>
        <v>1377.2855902340373</v>
      </c>
      <c r="BD689" s="5">
        <f t="shared" si="376"/>
        <v>1581.6506548670457</v>
      </c>
      <c r="BE689" s="5">
        <f t="shared" si="377"/>
        <v>1513.3710633460826</v>
      </c>
      <c r="BF689" s="5">
        <f t="shared" si="378"/>
        <v>1683.0573530475372</v>
      </c>
      <c r="BG689" s="5">
        <f t="shared" si="379"/>
        <v>1833.4385743846503</v>
      </c>
      <c r="BH689" s="5">
        <f t="shared" si="380"/>
        <v>2001.8609996749663</v>
      </c>
      <c r="BI689" s="5">
        <f t="shared" si="381"/>
        <v>2142.4940285600214</v>
      </c>
      <c r="BJ689" s="5">
        <f t="shared" si="382"/>
        <v>2572.5434481927969</v>
      </c>
      <c r="BK689" s="5">
        <f t="shared" si="383"/>
        <v>2580.8960990832152</v>
      </c>
      <c r="BL689" s="5">
        <f t="shared" si="384"/>
        <v>1976.9128782716971</v>
      </c>
      <c r="BM689" s="5">
        <f t="shared" si="385"/>
        <v>2305.873235999758</v>
      </c>
      <c r="BN689" s="5">
        <f t="shared" si="386"/>
        <v>2155.9683298662985</v>
      </c>
      <c r="BO689" s="5">
        <f t="shared" si="387"/>
        <v>2431.1262989870452</v>
      </c>
    </row>
    <row r="690" spans="1:67" x14ac:dyDescent="0.3">
      <c r="A690">
        <f t="shared" si="388"/>
        <v>686</v>
      </c>
      <c r="B690">
        <f t="shared" si="356"/>
        <v>471</v>
      </c>
      <c r="C690" s="5">
        <f>AU690*EXP('Capital Market Assumptions'!$B$22+'Capital Market Assumptions'!$B$23*'Random Draws'!B689)</f>
        <v>481.16526762203182</v>
      </c>
      <c r="D690" s="5">
        <f>AV690*EXP('Capital Market Assumptions'!$B$22+'Capital Market Assumptions'!$B$23*'Random Draws'!C689)</f>
        <v>556.28151732783624</v>
      </c>
      <c r="E690" s="5">
        <f>AW690*EXP('Capital Market Assumptions'!$B$22+'Capital Market Assumptions'!$B$23*'Random Draws'!D689)</f>
        <v>686.32491449955592</v>
      </c>
      <c r="F690" s="5">
        <f>AX690*EXP('Capital Market Assumptions'!$B$22+'Capital Market Assumptions'!$B$23*'Random Draws'!E689)</f>
        <v>738.29350958743441</v>
      </c>
      <c r="G690" s="5">
        <f>AY690*EXP('Capital Market Assumptions'!$B$22+'Capital Market Assumptions'!$B$23*'Random Draws'!F689)</f>
        <v>721.4786711505036</v>
      </c>
      <c r="H690" s="5">
        <f>AZ690*EXP('Capital Market Assumptions'!$B$22+'Capital Market Assumptions'!$B$23*'Random Draws'!G689)</f>
        <v>798.88594327510339</v>
      </c>
      <c r="I690" s="5">
        <f>BA690*EXP('Capital Market Assumptions'!$B$22+'Capital Market Assumptions'!$B$23*'Random Draws'!H689)</f>
        <v>785.80878549895317</v>
      </c>
      <c r="J690" s="5">
        <f>BB690*EXP('Capital Market Assumptions'!$B$22+'Capital Market Assumptions'!$B$23*'Random Draws'!I689)</f>
        <v>896.74762250882247</v>
      </c>
      <c r="K690" s="5">
        <f>BC690*EXP('Capital Market Assumptions'!$B$22+'Capital Market Assumptions'!$B$23*'Random Draws'!J689)</f>
        <v>838.14107582333406</v>
      </c>
      <c r="L690" s="5">
        <f>BD690*EXP('Capital Market Assumptions'!$B$22+'Capital Market Assumptions'!$B$23*'Random Draws'!K689)</f>
        <v>924.47407567821051</v>
      </c>
      <c r="M690" s="5">
        <f>BE690*EXP('Capital Market Assumptions'!$B$22+'Capital Market Assumptions'!$B$23*'Random Draws'!L689)</f>
        <v>781.80134979407501</v>
      </c>
      <c r="N690" s="5">
        <f>BF690*EXP('Capital Market Assumptions'!$B$22+'Capital Market Assumptions'!$B$23*'Random Draws'!M689)</f>
        <v>780.84575414271853</v>
      </c>
      <c r="O690" s="5">
        <f>BG690*EXP('Capital Market Assumptions'!$B$22+'Capital Market Assumptions'!$B$23*'Random Draws'!N689)</f>
        <v>860.27074676369568</v>
      </c>
      <c r="P690" s="5">
        <f>BH690*EXP('Capital Market Assumptions'!$B$22+'Capital Market Assumptions'!$B$23*'Random Draws'!O689)</f>
        <v>916.8035508065343</v>
      </c>
      <c r="Q690" s="5">
        <f>BI690*EXP('Capital Market Assumptions'!$B$22+'Capital Market Assumptions'!$B$23*'Random Draws'!P689)</f>
        <v>982.76652832782509</v>
      </c>
      <c r="R690" s="5">
        <f>BJ690*EXP('Capital Market Assumptions'!$B$22+'Capital Market Assumptions'!$B$23*'Random Draws'!Q689)</f>
        <v>797.70597700424742</v>
      </c>
      <c r="S690" s="5">
        <f>BK690*EXP('Capital Market Assumptions'!$B$22+'Capital Market Assumptions'!$B$23*'Random Draws'!R689)</f>
        <v>800.09986341352783</v>
      </c>
      <c r="T690" s="5">
        <f>BL690*EXP('Capital Market Assumptions'!$B$22+'Capital Market Assumptions'!$B$23*'Random Draws'!S689)</f>
        <v>878.08001520438484</v>
      </c>
      <c r="U690" s="5">
        <f>BM690*EXP('Capital Market Assumptions'!$B$22+'Capital Market Assumptions'!$B$23*'Random Draws'!T689)</f>
        <v>803.15261865596494</v>
      </c>
      <c r="V690" s="5">
        <f>BN690*EXP('Capital Market Assumptions'!$B$22+'Capital Market Assumptions'!$B$23*'Random Draws'!U689)</f>
        <v>840.80057474786111</v>
      </c>
      <c r="X690">
        <f t="shared" si="358"/>
        <v>4.2999999999999261E-2</v>
      </c>
      <c r="Y690">
        <f t="shared" si="359"/>
        <v>1.0600000000000023</v>
      </c>
      <c r="Z690">
        <f t="shared" si="360"/>
        <v>2.0930000000000035</v>
      </c>
      <c r="AA690">
        <f t="shared" si="361"/>
        <v>3.1530000000000058</v>
      </c>
      <c r="AB690">
        <f t="shared" si="362"/>
        <v>4.2659999999999911</v>
      </c>
      <c r="AC690">
        <f t="shared" si="363"/>
        <v>5.3020000000000067</v>
      </c>
      <c r="AD690">
        <f t="shared" si="364"/>
        <v>6.3569999999999993</v>
      </c>
      <c r="AE690">
        <f t="shared" si="365"/>
        <v>7.3900000000000006</v>
      </c>
      <c r="AF690">
        <f t="shared" si="366"/>
        <v>8.3549999999999898</v>
      </c>
      <c r="AG690">
        <f t="shared" si="367"/>
        <v>9.2480000000000047</v>
      </c>
      <c r="AH690">
        <v>9.9540000000000006</v>
      </c>
      <c r="AI690">
        <v>10.536</v>
      </c>
      <c r="AJ690">
        <v>11.061999999999999</v>
      </c>
      <c r="AK690">
        <v>11.587</v>
      </c>
      <c r="AL690">
        <v>12.256</v>
      </c>
      <c r="AM690">
        <v>12.815</v>
      </c>
      <c r="AN690">
        <v>13.287000000000001</v>
      </c>
      <c r="AO690">
        <v>13.785</v>
      </c>
      <c r="AP690">
        <v>14.218999999999999</v>
      </c>
      <c r="AQ690">
        <v>14.718999999999999</v>
      </c>
      <c r="AS690">
        <f t="shared" si="390"/>
        <v>471</v>
      </c>
      <c r="AT690">
        <f t="shared" si="390"/>
        <v>471</v>
      </c>
      <c r="AU690">
        <f t="shared" si="390"/>
        <v>471</v>
      </c>
      <c r="AV690" s="5">
        <f t="shared" si="368"/>
        <v>481.12226762203181</v>
      </c>
      <c r="AW690" s="5">
        <f t="shared" si="369"/>
        <v>555.22151732783618</v>
      </c>
      <c r="AX690" s="5">
        <f t="shared" si="370"/>
        <v>684.23191449955596</v>
      </c>
      <c r="AY690" s="5">
        <f t="shared" si="371"/>
        <v>735.14050958743439</v>
      </c>
      <c r="AZ690" s="5">
        <f t="shared" si="372"/>
        <v>717.21267115050364</v>
      </c>
      <c r="BA690" s="5">
        <f t="shared" si="373"/>
        <v>793.58394327510337</v>
      </c>
      <c r="BB690" s="5">
        <f t="shared" si="374"/>
        <v>779.4517854989532</v>
      </c>
      <c r="BC690" s="5">
        <f t="shared" si="375"/>
        <v>889.35762250882249</v>
      </c>
      <c r="BD690" s="5">
        <f t="shared" si="376"/>
        <v>829.78607582333404</v>
      </c>
      <c r="BE690" s="5">
        <f t="shared" si="377"/>
        <v>915.22607567821046</v>
      </c>
      <c r="BF690" s="5">
        <f t="shared" si="378"/>
        <v>771.84734979407506</v>
      </c>
      <c r="BG690" s="5">
        <f t="shared" si="379"/>
        <v>770.30975414271859</v>
      </c>
      <c r="BH690" s="5">
        <f t="shared" si="380"/>
        <v>849.20874676369567</v>
      </c>
      <c r="BI690" s="5">
        <f t="shared" si="381"/>
        <v>905.21655080653431</v>
      </c>
      <c r="BJ690" s="5">
        <f t="shared" si="382"/>
        <v>970.51052832782511</v>
      </c>
      <c r="BK690" s="5">
        <f t="shared" si="383"/>
        <v>784.89097700424736</v>
      </c>
      <c r="BL690" s="5">
        <f t="shared" si="384"/>
        <v>786.81286341352779</v>
      </c>
      <c r="BM690" s="5">
        <f t="shared" si="385"/>
        <v>864.29501520438487</v>
      </c>
      <c r="BN690" s="5">
        <f t="shared" si="386"/>
        <v>788.93361865596489</v>
      </c>
      <c r="BO690" s="5">
        <f t="shared" si="387"/>
        <v>826.08157474786105</v>
      </c>
    </row>
    <row r="691" spans="1:67" x14ac:dyDescent="0.3">
      <c r="A691">
        <f t="shared" si="388"/>
        <v>687</v>
      </c>
      <c r="B691">
        <f t="shared" si="356"/>
        <v>471</v>
      </c>
      <c r="C691" s="5">
        <f>AU691*EXP('Capital Market Assumptions'!$B$22+'Capital Market Assumptions'!$B$23*'Random Draws'!B690)</f>
        <v>495.28338081530245</v>
      </c>
      <c r="D691" s="5">
        <f>AV691*EXP('Capital Market Assumptions'!$B$22+'Capital Market Assumptions'!$B$23*'Random Draws'!C690)</f>
        <v>504.24384209242442</v>
      </c>
      <c r="E691" s="5">
        <f>AW691*EXP('Capital Market Assumptions'!$B$22+'Capital Market Assumptions'!$B$23*'Random Draws'!D690)</f>
        <v>499.29327035162135</v>
      </c>
      <c r="F691" s="5">
        <f>AX691*EXP('Capital Market Assumptions'!$B$22+'Capital Market Assumptions'!$B$23*'Random Draws'!E690)</f>
        <v>477.13052069777905</v>
      </c>
      <c r="G691" s="5">
        <f>AY691*EXP('Capital Market Assumptions'!$B$22+'Capital Market Assumptions'!$B$23*'Random Draws'!F690)</f>
        <v>490.91014606866099</v>
      </c>
      <c r="H691" s="5">
        <f>AZ691*EXP('Capital Market Assumptions'!$B$22+'Capital Market Assumptions'!$B$23*'Random Draws'!G690)</f>
        <v>499.107290960211</v>
      </c>
      <c r="I691" s="5">
        <f>BA691*EXP('Capital Market Assumptions'!$B$22+'Capital Market Assumptions'!$B$23*'Random Draws'!H690)</f>
        <v>499.11072669238189</v>
      </c>
      <c r="J691" s="5">
        <f>BB691*EXP('Capital Market Assumptions'!$B$22+'Capital Market Assumptions'!$B$23*'Random Draws'!I690)</f>
        <v>435.50345380363638</v>
      </c>
      <c r="K691" s="5">
        <f>BC691*EXP('Capital Market Assumptions'!$B$22+'Capital Market Assumptions'!$B$23*'Random Draws'!J690)</f>
        <v>488.87266655448593</v>
      </c>
      <c r="L691" s="5">
        <f>BD691*EXP('Capital Market Assumptions'!$B$22+'Capital Market Assumptions'!$B$23*'Random Draws'!K690)</f>
        <v>534.13434478219972</v>
      </c>
      <c r="M691" s="5">
        <f>BE691*EXP('Capital Market Assumptions'!$B$22+'Capital Market Assumptions'!$B$23*'Random Draws'!L690)</f>
        <v>512.82776859692103</v>
      </c>
      <c r="N691" s="5">
        <f>BF691*EXP('Capital Market Assumptions'!$B$22+'Capital Market Assumptions'!$B$23*'Random Draws'!M690)</f>
        <v>611.54029082330089</v>
      </c>
      <c r="O691" s="5">
        <f>BG691*EXP('Capital Market Assumptions'!$B$22+'Capital Market Assumptions'!$B$23*'Random Draws'!N690)</f>
        <v>697.73927879333098</v>
      </c>
      <c r="P691" s="5">
        <f>BH691*EXP('Capital Market Assumptions'!$B$22+'Capital Market Assumptions'!$B$23*'Random Draws'!O690)</f>
        <v>847.22296222809769</v>
      </c>
      <c r="Q691" s="5">
        <f>BI691*EXP('Capital Market Assumptions'!$B$22+'Capital Market Assumptions'!$B$23*'Random Draws'!P690)</f>
        <v>974.2527485800988</v>
      </c>
      <c r="R691" s="5">
        <f>BJ691*EXP('Capital Market Assumptions'!$B$22+'Capital Market Assumptions'!$B$23*'Random Draws'!Q690)</f>
        <v>1149.8617143252391</v>
      </c>
      <c r="S691" s="5">
        <f>BK691*EXP('Capital Market Assumptions'!$B$22+'Capital Market Assumptions'!$B$23*'Random Draws'!R690)</f>
        <v>1274.6419634143738</v>
      </c>
      <c r="T691" s="5">
        <f>BL691*EXP('Capital Market Assumptions'!$B$22+'Capital Market Assumptions'!$B$23*'Random Draws'!S690)</f>
        <v>1670.0448406610358</v>
      </c>
      <c r="U691" s="5">
        <f>BM691*EXP('Capital Market Assumptions'!$B$22+'Capital Market Assumptions'!$B$23*'Random Draws'!T690)</f>
        <v>1926.7338093063074</v>
      </c>
      <c r="V691" s="5">
        <f>BN691*EXP('Capital Market Assumptions'!$B$22+'Capital Market Assumptions'!$B$23*'Random Draws'!U690)</f>
        <v>1990.8545922744613</v>
      </c>
      <c r="X691">
        <f t="shared" si="358"/>
        <v>4.2999999999999261E-2</v>
      </c>
      <c r="Y691">
        <f t="shared" si="359"/>
        <v>1.0600000000000023</v>
      </c>
      <c r="Z691">
        <f t="shared" si="360"/>
        <v>2.0930000000000035</v>
      </c>
      <c r="AA691">
        <f t="shared" si="361"/>
        <v>3.1530000000000058</v>
      </c>
      <c r="AB691">
        <f t="shared" si="362"/>
        <v>4.2659999999999911</v>
      </c>
      <c r="AC691">
        <f t="shared" si="363"/>
        <v>5.3020000000000067</v>
      </c>
      <c r="AD691">
        <f t="shared" si="364"/>
        <v>6.3569999999999993</v>
      </c>
      <c r="AE691">
        <f t="shared" si="365"/>
        <v>7.3900000000000006</v>
      </c>
      <c r="AF691">
        <f t="shared" si="366"/>
        <v>8.3549999999999898</v>
      </c>
      <c r="AG691">
        <f t="shared" si="367"/>
        <v>9.2480000000000047</v>
      </c>
      <c r="AH691">
        <v>9.9540000000000006</v>
      </c>
      <c r="AI691">
        <v>10.536</v>
      </c>
      <c r="AJ691">
        <v>11.061999999999999</v>
      </c>
      <c r="AK691">
        <v>11.587</v>
      </c>
      <c r="AL691">
        <v>12.256</v>
      </c>
      <c r="AM691">
        <v>12.815</v>
      </c>
      <c r="AN691">
        <v>13.287000000000001</v>
      </c>
      <c r="AO691">
        <v>13.785</v>
      </c>
      <c r="AP691">
        <v>14.218999999999999</v>
      </c>
      <c r="AQ691">
        <v>14.718999999999999</v>
      </c>
      <c r="AS691">
        <f t="shared" si="390"/>
        <v>471</v>
      </c>
      <c r="AT691">
        <f t="shared" si="390"/>
        <v>471</v>
      </c>
      <c r="AU691">
        <f t="shared" si="390"/>
        <v>471</v>
      </c>
      <c r="AV691" s="5">
        <f t="shared" si="368"/>
        <v>495.24038081530244</v>
      </c>
      <c r="AW691" s="5">
        <f t="shared" si="369"/>
        <v>503.18384209242441</v>
      </c>
      <c r="AX691" s="5">
        <f t="shared" si="370"/>
        <v>497.20027035162133</v>
      </c>
      <c r="AY691" s="5">
        <f t="shared" si="371"/>
        <v>473.97752069777903</v>
      </c>
      <c r="AZ691" s="5">
        <f t="shared" si="372"/>
        <v>486.64414606866103</v>
      </c>
      <c r="BA691" s="5">
        <f t="shared" si="373"/>
        <v>493.80529096021098</v>
      </c>
      <c r="BB691" s="5">
        <f t="shared" si="374"/>
        <v>492.75372669238186</v>
      </c>
      <c r="BC691" s="5">
        <f t="shared" si="375"/>
        <v>428.11345380363639</v>
      </c>
      <c r="BD691" s="5">
        <f t="shared" si="376"/>
        <v>480.51766655448591</v>
      </c>
      <c r="BE691" s="5">
        <f t="shared" si="377"/>
        <v>524.88634478219967</v>
      </c>
      <c r="BF691" s="5">
        <f t="shared" si="378"/>
        <v>502.87376859692102</v>
      </c>
      <c r="BG691" s="5">
        <f t="shared" si="379"/>
        <v>601.00429082330095</v>
      </c>
      <c r="BH691" s="5">
        <f t="shared" si="380"/>
        <v>686.67727879333097</v>
      </c>
      <c r="BI691" s="5">
        <f t="shared" si="381"/>
        <v>835.6359622280977</v>
      </c>
      <c r="BJ691" s="5">
        <f t="shared" si="382"/>
        <v>961.99674858009882</v>
      </c>
      <c r="BK691" s="5">
        <f t="shared" si="383"/>
        <v>1137.046714325239</v>
      </c>
      <c r="BL691" s="5">
        <f t="shared" si="384"/>
        <v>1261.3549634143737</v>
      </c>
      <c r="BM691" s="5">
        <f t="shared" si="385"/>
        <v>1656.2598406610357</v>
      </c>
      <c r="BN691" s="5">
        <f t="shared" si="386"/>
        <v>1912.5148093063074</v>
      </c>
      <c r="BO691" s="5">
        <f t="shared" si="387"/>
        <v>1976.1355922744613</v>
      </c>
    </row>
    <row r="692" spans="1:67" x14ac:dyDescent="0.3">
      <c r="A692">
        <f t="shared" si="388"/>
        <v>688</v>
      </c>
      <c r="B692">
        <f t="shared" si="356"/>
        <v>471</v>
      </c>
      <c r="C692" s="5">
        <f>AU692*EXP('Capital Market Assumptions'!$B$22+'Capital Market Assumptions'!$B$23*'Random Draws'!B691)</f>
        <v>529.27363478114592</v>
      </c>
      <c r="D692" s="5">
        <f>AV692*EXP('Capital Market Assumptions'!$B$22+'Capital Market Assumptions'!$B$23*'Random Draws'!C691)</f>
        <v>646.19675801737606</v>
      </c>
      <c r="E692" s="5">
        <f>AW692*EXP('Capital Market Assumptions'!$B$22+'Capital Market Assumptions'!$B$23*'Random Draws'!D691)</f>
        <v>807.52220282919779</v>
      </c>
      <c r="F692" s="5">
        <f>AX692*EXP('Capital Market Assumptions'!$B$22+'Capital Market Assumptions'!$B$23*'Random Draws'!E691)</f>
        <v>765.38224751539974</v>
      </c>
      <c r="G692" s="5">
        <f>AY692*EXP('Capital Market Assumptions'!$B$22+'Capital Market Assumptions'!$B$23*'Random Draws'!F691)</f>
        <v>894.56576971500726</v>
      </c>
      <c r="H692" s="5">
        <f>AZ692*EXP('Capital Market Assumptions'!$B$22+'Capital Market Assumptions'!$B$23*'Random Draws'!G691)</f>
        <v>846.85619268760934</v>
      </c>
      <c r="I692" s="5">
        <f>BA692*EXP('Capital Market Assumptions'!$B$22+'Capital Market Assumptions'!$B$23*'Random Draws'!H691)</f>
        <v>821.03334958051767</v>
      </c>
      <c r="J692" s="5">
        <f>BB692*EXP('Capital Market Assumptions'!$B$22+'Capital Market Assumptions'!$B$23*'Random Draws'!I691)</f>
        <v>867.73965604625539</v>
      </c>
      <c r="K692" s="5">
        <f>BC692*EXP('Capital Market Assumptions'!$B$22+'Capital Market Assumptions'!$B$23*'Random Draws'!J691)</f>
        <v>1022.0926014862667</v>
      </c>
      <c r="L692" s="5">
        <f>BD692*EXP('Capital Market Assumptions'!$B$22+'Capital Market Assumptions'!$B$23*'Random Draws'!K691)</f>
        <v>1372.8470766080927</v>
      </c>
      <c r="M692" s="5">
        <f>BE692*EXP('Capital Market Assumptions'!$B$22+'Capital Market Assumptions'!$B$23*'Random Draws'!L691)</f>
        <v>1560.6700121300566</v>
      </c>
      <c r="N692" s="5">
        <f>BF692*EXP('Capital Market Assumptions'!$B$22+'Capital Market Assumptions'!$B$23*'Random Draws'!M691)</f>
        <v>1476.1262991593671</v>
      </c>
      <c r="O692" s="5">
        <f>BG692*EXP('Capital Market Assumptions'!$B$22+'Capital Market Assumptions'!$B$23*'Random Draws'!N691)</f>
        <v>1485.4992770474578</v>
      </c>
      <c r="P692" s="5">
        <f>BH692*EXP('Capital Market Assumptions'!$B$22+'Capital Market Assumptions'!$B$23*'Random Draws'!O691)</f>
        <v>1675.5484550972474</v>
      </c>
      <c r="Q692" s="5">
        <f>BI692*EXP('Capital Market Assumptions'!$B$22+'Capital Market Assumptions'!$B$23*'Random Draws'!P691)</f>
        <v>1694.1478634985085</v>
      </c>
      <c r="R692" s="5">
        <f>BJ692*EXP('Capital Market Assumptions'!$B$22+'Capital Market Assumptions'!$B$23*'Random Draws'!Q691)</f>
        <v>2166.9852031556093</v>
      </c>
      <c r="S692" s="5">
        <f>BK692*EXP('Capital Market Assumptions'!$B$22+'Capital Market Assumptions'!$B$23*'Random Draws'!R691)</f>
        <v>2634.9003011158443</v>
      </c>
      <c r="T692" s="5">
        <f>BL692*EXP('Capital Market Assumptions'!$B$22+'Capital Market Assumptions'!$B$23*'Random Draws'!S691)</f>
        <v>3063.5940995597853</v>
      </c>
      <c r="U692" s="5">
        <f>BM692*EXP('Capital Market Assumptions'!$B$22+'Capital Market Assumptions'!$B$23*'Random Draws'!T691)</f>
        <v>3229.0352749060266</v>
      </c>
      <c r="V692" s="5">
        <f>BN692*EXP('Capital Market Assumptions'!$B$22+'Capital Market Assumptions'!$B$23*'Random Draws'!U691)</f>
        <v>3103.1695001720091</v>
      </c>
      <c r="X692">
        <f t="shared" si="358"/>
        <v>4.2999999999999261E-2</v>
      </c>
      <c r="Y692">
        <f t="shared" si="359"/>
        <v>1.0600000000000023</v>
      </c>
      <c r="Z692">
        <f t="shared" si="360"/>
        <v>2.0930000000000035</v>
      </c>
      <c r="AA692">
        <f t="shared" si="361"/>
        <v>3.1530000000000058</v>
      </c>
      <c r="AB692">
        <f t="shared" si="362"/>
        <v>4.2659999999999911</v>
      </c>
      <c r="AC692">
        <f t="shared" si="363"/>
        <v>5.3020000000000067</v>
      </c>
      <c r="AD692">
        <f t="shared" si="364"/>
        <v>6.3569999999999993</v>
      </c>
      <c r="AE692">
        <f t="shared" si="365"/>
        <v>7.3900000000000006</v>
      </c>
      <c r="AF692">
        <f t="shared" si="366"/>
        <v>8.3549999999999898</v>
      </c>
      <c r="AG692">
        <f t="shared" si="367"/>
        <v>9.2480000000000047</v>
      </c>
      <c r="AH692">
        <v>9.9540000000000006</v>
      </c>
      <c r="AI692">
        <v>10.536</v>
      </c>
      <c r="AJ692">
        <v>11.061999999999999</v>
      </c>
      <c r="AK692">
        <v>11.587</v>
      </c>
      <c r="AL692">
        <v>12.256</v>
      </c>
      <c r="AM692">
        <v>12.815</v>
      </c>
      <c r="AN692">
        <v>13.287000000000001</v>
      </c>
      <c r="AO692">
        <v>13.785</v>
      </c>
      <c r="AP692">
        <v>14.218999999999999</v>
      </c>
      <c r="AQ692">
        <v>14.718999999999999</v>
      </c>
      <c r="AS692">
        <f t="shared" si="390"/>
        <v>471</v>
      </c>
      <c r="AT692">
        <f t="shared" si="390"/>
        <v>471</v>
      </c>
      <c r="AU692">
        <f t="shared" si="390"/>
        <v>471</v>
      </c>
      <c r="AV692" s="5">
        <f t="shared" si="368"/>
        <v>529.23063478114591</v>
      </c>
      <c r="AW692" s="5">
        <f t="shared" si="369"/>
        <v>645.136758017376</v>
      </c>
      <c r="AX692" s="5">
        <f t="shared" si="370"/>
        <v>805.42920282919783</v>
      </c>
      <c r="AY692" s="5">
        <f t="shared" si="371"/>
        <v>762.22924751539972</v>
      </c>
      <c r="AZ692" s="5">
        <f t="shared" si="372"/>
        <v>890.2997697150073</v>
      </c>
      <c r="BA692" s="5">
        <f t="shared" si="373"/>
        <v>841.55419268760932</v>
      </c>
      <c r="BB692" s="5">
        <f t="shared" si="374"/>
        <v>814.67634958051769</v>
      </c>
      <c r="BC692" s="5">
        <f t="shared" si="375"/>
        <v>860.3496560462554</v>
      </c>
      <c r="BD692" s="5">
        <f t="shared" si="376"/>
        <v>1013.7376014862667</v>
      </c>
      <c r="BE692" s="5">
        <f t="shared" si="377"/>
        <v>1363.5990766080927</v>
      </c>
      <c r="BF692" s="5">
        <f t="shared" si="378"/>
        <v>1550.7160121300567</v>
      </c>
      <c r="BG692" s="5">
        <f t="shared" si="379"/>
        <v>1465.5902991593671</v>
      </c>
      <c r="BH692" s="5">
        <f t="shared" si="380"/>
        <v>1474.4372770474579</v>
      </c>
      <c r="BI692" s="5">
        <f t="shared" si="381"/>
        <v>1663.9614550972474</v>
      </c>
      <c r="BJ692" s="5">
        <f t="shared" si="382"/>
        <v>1681.8918634985084</v>
      </c>
      <c r="BK692" s="5">
        <f t="shared" si="383"/>
        <v>2154.1702031556092</v>
      </c>
      <c r="BL692" s="5">
        <f t="shared" si="384"/>
        <v>2621.6133011158445</v>
      </c>
      <c r="BM692" s="5">
        <f t="shared" si="385"/>
        <v>3049.8090995597854</v>
      </c>
      <c r="BN692" s="5">
        <f t="shared" si="386"/>
        <v>3214.8162749060266</v>
      </c>
      <c r="BO692" s="5">
        <f t="shared" si="387"/>
        <v>3088.450500172009</v>
      </c>
    </row>
    <row r="693" spans="1:67" x14ac:dyDescent="0.3">
      <c r="A693">
        <f t="shared" si="388"/>
        <v>689</v>
      </c>
      <c r="B693">
        <f t="shared" si="356"/>
        <v>471</v>
      </c>
      <c r="C693" s="5">
        <f>AU693*EXP('Capital Market Assumptions'!$B$22+'Capital Market Assumptions'!$B$23*'Random Draws'!B692)</f>
        <v>451.67733660391286</v>
      </c>
      <c r="D693" s="5">
        <f>AV693*EXP('Capital Market Assumptions'!$B$22+'Capital Market Assumptions'!$B$23*'Random Draws'!C692)</f>
        <v>541.09953138123387</v>
      </c>
      <c r="E693" s="5">
        <f>AW693*EXP('Capital Market Assumptions'!$B$22+'Capital Market Assumptions'!$B$23*'Random Draws'!D692)</f>
        <v>619.75337675524008</v>
      </c>
      <c r="F693" s="5">
        <f>AX693*EXP('Capital Market Assumptions'!$B$22+'Capital Market Assumptions'!$B$23*'Random Draws'!E692)</f>
        <v>600.07495001872076</v>
      </c>
      <c r="G693" s="5">
        <f>AY693*EXP('Capital Market Assumptions'!$B$22+'Capital Market Assumptions'!$B$23*'Random Draws'!F692)</f>
        <v>680.69255878865692</v>
      </c>
      <c r="H693" s="5">
        <f>AZ693*EXP('Capital Market Assumptions'!$B$22+'Capital Market Assumptions'!$B$23*'Random Draws'!G692)</f>
        <v>722.85905502211074</v>
      </c>
      <c r="I693" s="5">
        <f>BA693*EXP('Capital Market Assumptions'!$B$22+'Capital Market Assumptions'!$B$23*'Random Draws'!H692)</f>
        <v>857.13623246750581</v>
      </c>
      <c r="J693" s="5">
        <f>BB693*EXP('Capital Market Assumptions'!$B$22+'Capital Market Assumptions'!$B$23*'Random Draws'!I692)</f>
        <v>726.87965859923236</v>
      </c>
      <c r="K693" s="5">
        <f>BC693*EXP('Capital Market Assumptions'!$B$22+'Capital Market Assumptions'!$B$23*'Random Draws'!J692)</f>
        <v>788.65835558660456</v>
      </c>
      <c r="L693" s="5">
        <f>BD693*EXP('Capital Market Assumptions'!$B$22+'Capital Market Assumptions'!$B$23*'Random Draws'!K692)</f>
        <v>806.66848593307782</v>
      </c>
      <c r="M693" s="5">
        <f>BE693*EXP('Capital Market Assumptions'!$B$22+'Capital Market Assumptions'!$B$23*'Random Draws'!L692)</f>
        <v>884.73066996507316</v>
      </c>
      <c r="N693" s="5">
        <f>BF693*EXP('Capital Market Assumptions'!$B$22+'Capital Market Assumptions'!$B$23*'Random Draws'!M692)</f>
        <v>1051.8787248543156</v>
      </c>
      <c r="O693" s="5">
        <f>BG693*EXP('Capital Market Assumptions'!$B$22+'Capital Market Assumptions'!$B$23*'Random Draws'!N692)</f>
        <v>1353.3178338101543</v>
      </c>
      <c r="P693" s="5">
        <f>BH693*EXP('Capital Market Assumptions'!$B$22+'Capital Market Assumptions'!$B$23*'Random Draws'!O692)</f>
        <v>1844.7601418199743</v>
      </c>
      <c r="Q693" s="5">
        <f>BI693*EXP('Capital Market Assumptions'!$B$22+'Capital Market Assumptions'!$B$23*'Random Draws'!P692)</f>
        <v>1838.4283152810233</v>
      </c>
      <c r="R693" s="5">
        <f>BJ693*EXP('Capital Market Assumptions'!$B$22+'Capital Market Assumptions'!$B$23*'Random Draws'!Q692)</f>
        <v>2041.773449371035</v>
      </c>
      <c r="S693" s="5">
        <f>BK693*EXP('Capital Market Assumptions'!$B$22+'Capital Market Assumptions'!$B$23*'Random Draws'!R692)</f>
        <v>2361.57316726503</v>
      </c>
      <c r="T693" s="5">
        <f>BL693*EXP('Capital Market Assumptions'!$B$22+'Capital Market Assumptions'!$B$23*'Random Draws'!S692)</f>
        <v>2499.1701502267711</v>
      </c>
      <c r="U693" s="5">
        <f>BM693*EXP('Capital Market Assumptions'!$B$22+'Capital Market Assumptions'!$B$23*'Random Draws'!T692)</f>
        <v>3241.8726172270553</v>
      </c>
      <c r="V693" s="5">
        <f>BN693*EXP('Capital Market Assumptions'!$B$22+'Capital Market Assumptions'!$B$23*'Random Draws'!U692)</f>
        <v>3339.705318343385</v>
      </c>
      <c r="X693">
        <f t="shared" si="358"/>
        <v>4.2999999999999261E-2</v>
      </c>
      <c r="Y693">
        <f t="shared" si="359"/>
        <v>1.0600000000000023</v>
      </c>
      <c r="Z693">
        <f t="shared" si="360"/>
        <v>2.0930000000000035</v>
      </c>
      <c r="AA693">
        <f t="shared" si="361"/>
        <v>3.1530000000000058</v>
      </c>
      <c r="AB693">
        <f t="shared" si="362"/>
        <v>4.2659999999999911</v>
      </c>
      <c r="AC693">
        <f t="shared" si="363"/>
        <v>5.3020000000000067</v>
      </c>
      <c r="AD693">
        <f t="shared" si="364"/>
        <v>6.3569999999999993</v>
      </c>
      <c r="AE693">
        <f t="shared" si="365"/>
        <v>7.3900000000000006</v>
      </c>
      <c r="AF693">
        <f t="shared" si="366"/>
        <v>8.3549999999999898</v>
      </c>
      <c r="AG693">
        <f t="shared" si="367"/>
        <v>9.2480000000000047</v>
      </c>
      <c r="AH693">
        <v>9.9540000000000006</v>
      </c>
      <c r="AI693">
        <v>10.536</v>
      </c>
      <c r="AJ693">
        <v>11.061999999999999</v>
      </c>
      <c r="AK693">
        <v>11.587</v>
      </c>
      <c r="AL693">
        <v>12.256</v>
      </c>
      <c r="AM693">
        <v>12.815</v>
      </c>
      <c r="AN693">
        <v>13.287000000000001</v>
      </c>
      <c r="AO693">
        <v>13.785</v>
      </c>
      <c r="AP693">
        <v>14.218999999999999</v>
      </c>
      <c r="AQ693">
        <v>14.718999999999999</v>
      </c>
      <c r="AS693">
        <f t="shared" si="390"/>
        <v>471</v>
      </c>
      <c r="AT693">
        <f t="shared" si="390"/>
        <v>471</v>
      </c>
      <c r="AU693">
        <f t="shared" si="390"/>
        <v>471</v>
      </c>
      <c r="AV693" s="5">
        <f t="shared" si="368"/>
        <v>451.63433660391286</v>
      </c>
      <c r="AW693" s="5">
        <f t="shared" si="369"/>
        <v>540.03953138123393</v>
      </c>
      <c r="AX693" s="5">
        <f t="shared" si="370"/>
        <v>617.66037675524012</v>
      </c>
      <c r="AY693" s="5">
        <f t="shared" si="371"/>
        <v>596.92195001872074</v>
      </c>
      <c r="AZ693" s="5">
        <f t="shared" si="372"/>
        <v>676.42655878865696</v>
      </c>
      <c r="BA693" s="5">
        <f t="shared" si="373"/>
        <v>717.55705502211072</v>
      </c>
      <c r="BB693" s="5">
        <f t="shared" si="374"/>
        <v>850.77923246750584</v>
      </c>
      <c r="BC693" s="5">
        <f t="shared" si="375"/>
        <v>719.48965859923237</v>
      </c>
      <c r="BD693" s="5">
        <f t="shared" si="376"/>
        <v>780.30335558660454</v>
      </c>
      <c r="BE693" s="5">
        <f t="shared" si="377"/>
        <v>797.42048593307777</v>
      </c>
      <c r="BF693" s="5">
        <f t="shared" si="378"/>
        <v>874.77666996507321</v>
      </c>
      <c r="BG693" s="5">
        <f t="shared" si="379"/>
        <v>1041.3427248543155</v>
      </c>
      <c r="BH693" s="5">
        <f t="shared" si="380"/>
        <v>1342.2558338101544</v>
      </c>
      <c r="BI693" s="5">
        <f t="shared" si="381"/>
        <v>1833.1731418199743</v>
      </c>
      <c r="BJ693" s="5">
        <f t="shared" si="382"/>
        <v>1826.1723152810232</v>
      </c>
      <c r="BK693" s="5">
        <f t="shared" si="383"/>
        <v>2028.9584493710349</v>
      </c>
      <c r="BL693" s="5">
        <f t="shared" si="384"/>
        <v>2348.2861672650301</v>
      </c>
      <c r="BM693" s="5">
        <f t="shared" si="385"/>
        <v>2485.3851502267712</v>
      </c>
      <c r="BN693" s="5">
        <f t="shared" si="386"/>
        <v>3227.6536172270553</v>
      </c>
      <c r="BO693" s="5">
        <f t="shared" si="387"/>
        <v>3324.9863183433849</v>
      </c>
    </row>
    <row r="694" spans="1:67" x14ac:dyDescent="0.3">
      <c r="A694">
        <f t="shared" si="388"/>
        <v>690</v>
      </c>
      <c r="B694">
        <f t="shared" si="356"/>
        <v>471</v>
      </c>
      <c r="C694" s="5">
        <f>AU694*EXP('Capital Market Assumptions'!$B$22+'Capital Market Assumptions'!$B$23*'Random Draws'!B693)</f>
        <v>523.63480926598993</v>
      </c>
      <c r="D694" s="5">
        <f>AV694*EXP('Capital Market Assumptions'!$B$22+'Capital Market Assumptions'!$B$23*'Random Draws'!C693)</f>
        <v>542.46239361052437</v>
      </c>
      <c r="E694" s="5">
        <f>AW694*EXP('Capital Market Assumptions'!$B$22+'Capital Market Assumptions'!$B$23*'Random Draws'!D693)</f>
        <v>570.84718498474876</v>
      </c>
      <c r="F694" s="5">
        <f>AX694*EXP('Capital Market Assumptions'!$B$22+'Capital Market Assumptions'!$B$23*'Random Draws'!E693)</f>
        <v>588.88865933164425</v>
      </c>
      <c r="G694" s="5">
        <f>AY694*EXP('Capital Market Assumptions'!$B$22+'Capital Market Assumptions'!$B$23*'Random Draws'!F693)</f>
        <v>555.34600011640111</v>
      </c>
      <c r="H694" s="5">
        <f>AZ694*EXP('Capital Market Assumptions'!$B$22+'Capital Market Assumptions'!$B$23*'Random Draws'!G693)</f>
        <v>726.9455408989736</v>
      </c>
      <c r="I694" s="5">
        <f>BA694*EXP('Capital Market Assumptions'!$B$22+'Capital Market Assumptions'!$B$23*'Random Draws'!H693)</f>
        <v>735.32141947578771</v>
      </c>
      <c r="J694" s="5">
        <f>BB694*EXP('Capital Market Assumptions'!$B$22+'Capital Market Assumptions'!$B$23*'Random Draws'!I693)</f>
        <v>635.28805422613527</v>
      </c>
      <c r="K694" s="5">
        <f>BC694*EXP('Capital Market Assumptions'!$B$22+'Capital Market Assumptions'!$B$23*'Random Draws'!J693)</f>
        <v>653.0334250319994</v>
      </c>
      <c r="L694" s="5">
        <f>BD694*EXP('Capital Market Assumptions'!$B$22+'Capital Market Assumptions'!$B$23*'Random Draws'!K693)</f>
        <v>535.9121200703463</v>
      </c>
      <c r="M694" s="5">
        <f>BE694*EXP('Capital Market Assumptions'!$B$22+'Capital Market Assumptions'!$B$23*'Random Draws'!L693)</f>
        <v>639.82375568340501</v>
      </c>
      <c r="N694" s="5">
        <f>BF694*EXP('Capital Market Assumptions'!$B$22+'Capital Market Assumptions'!$B$23*'Random Draws'!M693)</f>
        <v>637.98450383309648</v>
      </c>
      <c r="O694" s="5">
        <f>BG694*EXP('Capital Market Assumptions'!$B$22+'Capital Market Assumptions'!$B$23*'Random Draws'!N693)</f>
        <v>538.84750724957621</v>
      </c>
      <c r="P694" s="5">
        <f>BH694*EXP('Capital Market Assumptions'!$B$22+'Capital Market Assumptions'!$B$23*'Random Draws'!O693)</f>
        <v>622.64897348152988</v>
      </c>
      <c r="Q694" s="5">
        <f>BI694*EXP('Capital Market Assumptions'!$B$22+'Capital Market Assumptions'!$B$23*'Random Draws'!P693)</f>
        <v>647.35132748124215</v>
      </c>
      <c r="R694" s="5">
        <f>BJ694*EXP('Capital Market Assumptions'!$B$22+'Capital Market Assumptions'!$B$23*'Random Draws'!Q693)</f>
        <v>657.2705782064794</v>
      </c>
      <c r="S694" s="5">
        <f>BK694*EXP('Capital Market Assumptions'!$B$22+'Capital Market Assumptions'!$B$23*'Random Draws'!R693)</f>
        <v>616.88111114997184</v>
      </c>
      <c r="T694" s="5">
        <f>BL694*EXP('Capital Market Assumptions'!$B$22+'Capital Market Assumptions'!$B$23*'Random Draws'!S693)</f>
        <v>703.35492132085483</v>
      </c>
      <c r="U694" s="5">
        <f>BM694*EXP('Capital Market Assumptions'!$B$22+'Capital Market Assumptions'!$B$23*'Random Draws'!T693)</f>
        <v>639.8032313645482</v>
      </c>
      <c r="V694" s="5">
        <f>BN694*EXP('Capital Market Assumptions'!$B$22+'Capital Market Assumptions'!$B$23*'Random Draws'!U693)</f>
        <v>661.1388349580086</v>
      </c>
      <c r="X694">
        <f t="shared" si="358"/>
        <v>4.2999999999999261E-2</v>
      </c>
      <c r="Y694">
        <f t="shared" si="359"/>
        <v>1.0600000000000023</v>
      </c>
      <c r="Z694">
        <f t="shared" si="360"/>
        <v>2.0930000000000035</v>
      </c>
      <c r="AA694">
        <f t="shared" si="361"/>
        <v>3.1530000000000058</v>
      </c>
      <c r="AB694">
        <f t="shared" si="362"/>
        <v>4.2659999999999911</v>
      </c>
      <c r="AC694">
        <f t="shared" si="363"/>
        <v>5.3020000000000067</v>
      </c>
      <c r="AD694">
        <f t="shared" si="364"/>
        <v>6.3569999999999993</v>
      </c>
      <c r="AE694">
        <f t="shared" si="365"/>
        <v>7.3900000000000006</v>
      </c>
      <c r="AF694">
        <f t="shared" si="366"/>
        <v>8.3549999999999898</v>
      </c>
      <c r="AG694">
        <f t="shared" si="367"/>
        <v>9.2480000000000047</v>
      </c>
      <c r="AH694">
        <v>9.9540000000000006</v>
      </c>
      <c r="AI694">
        <v>10.536</v>
      </c>
      <c r="AJ694">
        <v>11.061999999999999</v>
      </c>
      <c r="AK694">
        <v>11.587</v>
      </c>
      <c r="AL694">
        <v>12.256</v>
      </c>
      <c r="AM694">
        <v>12.815</v>
      </c>
      <c r="AN694">
        <v>13.287000000000001</v>
      </c>
      <c r="AO694">
        <v>13.785</v>
      </c>
      <c r="AP694">
        <v>14.218999999999999</v>
      </c>
      <c r="AQ694">
        <v>14.718999999999999</v>
      </c>
      <c r="AS694">
        <f t="shared" si="390"/>
        <v>471</v>
      </c>
      <c r="AT694">
        <f t="shared" si="390"/>
        <v>471</v>
      </c>
      <c r="AU694">
        <f t="shared" si="390"/>
        <v>471</v>
      </c>
      <c r="AV694" s="5">
        <f t="shared" si="368"/>
        <v>523.59180926598992</v>
      </c>
      <c r="AW694" s="5">
        <f t="shared" si="369"/>
        <v>541.40239361052431</v>
      </c>
      <c r="AX694" s="5">
        <f t="shared" si="370"/>
        <v>568.7541849847488</v>
      </c>
      <c r="AY694" s="5">
        <f t="shared" si="371"/>
        <v>585.73565933164423</v>
      </c>
      <c r="AZ694" s="5">
        <f t="shared" si="372"/>
        <v>551.08000011640115</v>
      </c>
      <c r="BA694" s="5">
        <f t="shared" si="373"/>
        <v>721.64354089897358</v>
      </c>
      <c r="BB694" s="5">
        <f t="shared" si="374"/>
        <v>728.96441947578774</v>
      </c>
      <c r="BC694" s="5">
        <f t="shared" si="375"/>
        <v>627.89805422613529</v>
      </c>
      <c r="BD694" s="5">
        <f t="shared" si="376"/>
        <v>644.67842503199938</v>
      </c>
      <c r="BE694" s="5">
        <f t="shared" si="377"/>
        <v>526.66412007034626</v>
      </c>
      <c r="BF694" s="5">
        <f t="shared" si="378"/>
        <v>629.86975568340506</v>
      </c>
      <c r="BG694" s="5">
        <f t="shared" si="379"/>
        <v>627.44850383309654</v>
      </c>
      <c r="BH694" s="5">
        <f t="shared" si="380"/>
        <v>527.7855072495762</v>
      </c>
      <c r="BI694" s="5">
        <f t="shared" si="381"/>
        <v>611.06197348152989</v>
      </c>
      <c r="BJ694" s="5">
        <f t="shared" si="382"/>
        <v>635.09532748124218</v>
      </c>
      <c r="BK694" s="5">
        <f t="shared" si="383"/>
        <v>644.45557820647934</v>
      </c>
      <c r="BL694" s="5">
        <f t="shared" si="384"/>
        <v>603.59411114997181</v>
      </c>
      <c r="BM694" s="5">
        <f t="shared" si="385"/>
        <v>689.56992132085486</v>
      </c>
      <c r="BN694" s="5">
        <f t="shared" si="386"/>
        <v>625.58423136454815</v>
      </c>
      <c r="BO694" s="5">
        <f t="shared" si="387"/>
        <v>646.41983495800855</v>
      </c>
    </row>
    <row r="695" spans="1:67" x14ac:dyDescent="0.3">
      <c r="A695">
        <f t="shared" si="388"/>
        <v>691</v>
      </c>
      <c r="B695">
        <f t="shared" si="356"/>
        <v>471</v>
      </c>
      <c r="C695" s="5">
        <f>AU695*EXP('Capital Market Assumptions'!$B$22+'Capital Market Assumptions'!$B$23*'Random Draws'!B694)</f>
        <v>509.25026151222369</v>
      </c>
      <c r="D695" s="5">
        <f>AV695*EXP('Capital Market Assumptions'!$B$22+'Capital Market Assumptions'!$B$23*'Random Draws'!C694)</f>
        <v>507.83530895170503</v>
      </c>
      <c r="E695" s="5">
        <f>AW695*EXP('Capital Market Assumptions'!$B$22+'Capital Market Assumptions'!$B$23*'Random Draws'!D694)</f>
        <v>596.81471477586774</v>
      </c>
      <c r="F695" s="5">
        <f>AX695*EXP('Capital Market Assumptions'!$B$22+'Capital Market Assumptions'!$B$23*'Random Draws'!E694)</f>
        <v>659.32909889875577</v>
      </c>
      <c r="G695" s="5">
        <f>AY695*EXP('Capital Market Assumptions'!$B$22+'Capital Market Assumptions'!$B$23*'Random Draws'!F694)</f>
        <v>656.33403902090322</v>
      </c>
      <c r="H695" s="5">
        <f>AZ695*EXP('Capital Market Assumptions'!$B$22+'Capital Market Assumptions'!$B$23*'Random Draws'!G694)</f>
        <v>746.92234985567234</v>
      </c>
      <c r="I695" s="5">
        <f>BA695*EXP('Capital Market Assumptions'!$B$22+'Capital Market Assumptions'!$B$23*'Random Draws'!H694)</f>
        <v>882.49750807868622</v>
      </c>
      <c r="J695" s="5">
        <f>BB695*EXP('Capital Market Assumptions'!$B$22+'Capital Market Assumptions'!$B$23*'Random Draws'!I694)</f>
        <v>908.94093839610184</v>
      </c>
      <c r="K695" s="5">
        <f>BC695*EXP('Capital Market Assumptions'!$B$22+'Capital Market Assumptions'!$B$23*'Random Draws'!J694)</f>
        <v>903.42909723296748</v>
      </c>
      <c r="L695" s="5">
        <f>BD695*EXP('Capital Market Assumptions'!$B$22+'Capital Market Assumptions'!$B$23*'Random Draws'!K694)</f>
        <v>897.4914709927117</v>
      </c>
      <c r="M695" s="5">
        <f>BE695*EXP('Capital Market Assumptions'!$B$22+'Capital Market Assumptions'!$B$23*'Random Draws'!L694)</f>
        <v>806.89165013044521</v>
      </c>
      <c r="N695" s="5">
        <f>BF695*EXP('Capital Market Assumptions'!$B$22+'Capital Market Assumptions'!$B$23*'Random Draws'!M694)</f>
        <v>1011.3944769734401</v>
      </c>
      <c r="O695" s="5">
        <f>BG695*EXP('Capital Market Assumptions'!$B$22+'Capital Market Assumptions'!$B$23*'Random Draws'!N694)</f>
        <v>1028.8395949742094</v>
      </c>
      <c r="P695" s="5">
        <f>BH695*EXP('Capital Market Assumptions'!$B$22+'Capital Market Assumptions'!$B$23*'Random Draws'!O694)</f>
        <v>1169.6388044950422</v>
      </c>
      <c r="Q695" s="5">
        <f>BI695*EXP('Capital Market Assumptions'!$B$22+'Capital Market Assumptions'!$B$23*'Random Draws'!P694)</f>
        <v>1267.9659213904572</v>
      </c>
      <c r="R695" s="5">
        <f>BJ695*EXP('Capital Market Assumptions'!$B$22+'Capital Market Assumptions'!$B$23*'Random Draws'!Q694)</f>
        <v>1380.0223366796361</v>
      </c>
      <c r="S695" s="5">
        <f>BK695*EXP('Capital Market Assumptions'!$B$22+'Capital Market Assumptions'!$B$23*'Random Draws'!R694)</f>
        <v>1384.954747845831</v>
      </c>
      <c r="T695" s="5">
        <f>BL695*EXP('Capital Market Assumptions'!$B$22+'Capital Market Assumptions'!$B$23*'Random Draws'!S694)</f>
        <v>1288.6594971039942</v>
      </c>
      <c r="U695" s="5">
        <f>BM695*EXP('Capital Market Assumptions'!$B$22+'Capital Market Assumptions'!$B$23*'Random Draws'!T694)</f>
        <v>1822.8582046550187</v>
      </c>
      <c r="V695" s="5">
        <f>BN695*EXP('Capital Market Assumptions'!$B$22+'Capital Market Assumptions'!$B$23*'Random Draws'!U694)</f>
        <v>2297.5641139876457</v>
      </c>
      <c r="X695">
        <f t="shared" si="358"/>
        <v>4.2999999999999261E-2</v>
      </c>
      <c r="Y695">
        <f t="shared" si="359"/>
        <v>1.0600000000000023</v>
      </c>
      <c r="Z695">
        <f t="shared" si="360"/>
        <v>2.0930000000000035</v>
      </c>
      <c r="AA695">
        <f t="shared" si="361"/>
        <v>3.1530000000000058</v>
      </c>
      <c r="AB695">
        <f t="shared" si="362"/>
        <v>4.2659999999999911</v>
      </c>
      <c r="AC695">
        <f t="shared" si="363"/>
        <v>5.3020000000000067</v>
      </c>
      <c r="AD695">
        <f t="shared" si="364"/>
        <v>6.3569999999999993</v>
      </c>
      <c r="AE695">
        <f t="shared" si="365"/>
        <v>7.3900000000000006</v>
      </c>
      <c r="AF695">
        <f t="shared" si="366"/>
        <v>8.3549999999999898</v>
      </c>
      <c r="AG695">
        <f t="shared" si="367"/>
        <v>9.2480000000000047</v>
      </c>
      <c r="AH695">
        <v>9.9540000000000006</v>
      </c>
      <c r="AI695">
        <v>10.536</v>
      </c>
      <c r="AJ695">
        <v>11.061999999999999</v>
      </c>
      <c r="AK695">
        <v>11.587</v>
      </c>
      <c r="AL695">
        <v>12.256</v>
      </c>
      <c r="AM695">
        <v>12.815</v>
      </c>
      <c r="AN695">
        <v>13.287000000000001</v>
      </c>
      <c r="AO695">
        <v>13.785</v>
      </c>
      <c r="AP695">
        <v>14.218999999999999</v>
      </c>
      <c r="AQ695">
        <v>14.718999999999999</v>
      </c>
      <c r="AS695">
        <f t="shared" si="390"/>
        <v>471</v>
      </c>
      <c r="AT695">
        <f t="shared" si="390"/>
        <v>471</v>
      </c>
      <c r="AU695">
        <f t="shared" si="390"/>
        <v>471</v>
      </c>
      <c r="AV695" s="5">
        <f t="shared" si="368"/>
        <v>509.20726151222368</v>
      </c>
      <c r="AW695" s="5">
        <f t="shared" si="369"/>
        <v>506.77530895170503</v>
      </c>
      <c r="AX695" s="5">
        <f t="shared" si="370"/>
        <v>594.72171477586778</v>
      </c>
      <c r="AY695" s="5">
        <f t="shared" si="371"/>
        <v>656.17609889875575</v>
      </c>
      <c r="AZ695" s="5">
        <f t="shared" si="372"/>
        <v>652.06803902090326</v>
      </c>
      <c r="BA695" s="5">
        <f t="shared" si="373"/>
        <v>741.62034985567232</v>
      </c>
      <c r="BB695" s="5">
        <f t="shared" si="374"/>
        <v>876.14050807868625</v>
      </c>
      <c r="BC695" s="5">
        <f t="shared" si="375"/>
        <v>901.55093839610186</v>
      </c>
      <c r="BD695" s="5">
        <f t="shared" si="376"/>
        <v>895.07409723296746</v>
      </c>
      <c r="BE695" s="5">
        <f t="shared" si="377"/>
        <v>888.24347099271165</v>
      </c>
      <c r="BF695" s="5">
        <f t="shared" si="378"/>
        <v>796.93765013044526</v>
      </c>
      <c r="BG695" s="5">
        <f t="shared" si="379"/>
        <v>1000.8584769734401</v>
      </c>
      <c r="BH695" s="5">
        <f t="shared" si="380"/>
        <v>1017.7775949742094</v>
      </c>
      <c r="BI695" s="5">
        <f t="shared" si="381"/>
        <v>1158.0518044950422</v>
      </c>
      <c r="BJ695" s="5">
        <f t="shared" si="382"/>
        <v>1255.7099213904571</v>
      </c>
      <c r="BK695" s="5">
        <f t="shared" si="383"/>
        <v>1367.207336679636</v>
      </c>
      <c r="BL695" s="5">
        <f t="shared" si="384"/>
        <v>1371.6677478458309</v>
      </c>
      <c r="BM695" s="5">
        <f t="shared" si="385"/>
        <v>1274.8744971039941</v>
      </c>
      <c r="BN695" s="5">
        <f t="shared" si="386"/>
        <v>1808.6392046550186</v>
      </c>
      <c r="BO695" s="5">
        <f t="shared" si="387"/>
        <v>2282.8451139876456</v>
      </c>
    </row>
    <row r="696" spans="1:67" x14ac:dyDescent="0.3">
      <c r="A696">
        <f t="shared" si="388"/>
        <v>692</v>
      </c>
      <c r="B696">
        <f t="shared" si="356"/>
        <v>471</v>
      </c>
      <c r="C696" s="5">
        <f>AU696*EXP('Capital Market Assumptions'!$B$22+'Capital Market Assumptions'!$B$23*'Random Draws'!B695)</f>
        <v>588.7609751269581</v>
      </c>
      <c r="D696" s="5">
        <f>AV696*EXP('Capital Market Assumptions'!$B$22+'Capital Market Assumptions'!$B$23*'Random Draws'!C695)</f>
        <v>627.0680134927261</v>
      </c>
      <c r="E696" s="5">
        <f>AW696*EXP('Capital Market Assumptions'!$B$22+'Capital Market Assumptions'!$B$23*'Random Draws'!D695)</f>
        <v>787.43927818577549</v>
      </c>
      <c r="F696" s="5">
        <f>AX696*EXP('Capital Market Assumptions'!$B$22+'Capital Market Assumptions'!$B$23*'Random Draws'!E695)</f>
        <v>917.28279243600639</v>
      </c>
      <c r="G696" s="5">
        <f>AY696*EXP('Capital Market Assumptions'!$B$22+'Capital Market Assumptions'!$B$23*'Random Draws'!F695)</f>
        <v>992.75574468790273</v>
      </c>
      <c r="H696" s="5">
        <f>AZ696*EXP('Capital Market Assumptions'!$B$22+'Capital Market Assumptions'!$B$23*'Random Draws'!G695)</f>
        <v>1249.3283213430561</v>
      </c>
      <c r="I696" s="5">
        <f>BA696*EXP('Capital Market Assumptions'!$B$22+'Capital Market Assumptions'!$B$23*'Random Draws'!H695)</f>
        <v>1255.9262162299287</v>
      </c>
      <c r="J696" s="5">
        <f>BB696*EXP('Capital Market Assumptions'!$B$22+'Capital Market Assumptions'!$B$23*'Random Draws'!I695)</f>
        <v>1303.6612534012365</v>
      </c>
      <c r="K696" s="5">
        <f>BC696*EXP('Capital Market Assumptions'!$B$22+'Capital Market Assumptions'!$B$23*'Random Draws'!J695)</f>
        <v>1411.0653708077841</v>
      </c>
      <c r="L696" s="5">
        <f>BD696*EXP('Capital Market Assumptions'!$B$22+'Capital Market Assumptions'!$B$23*'Random Draws'!K695)</f>
        <v>1717.940524856343</v>
      </c>
      <c r="M696" s="5">
        <f>BE696*EXP('Capital Market Assumptions'!$B$22+'Capital Market Assumptions'!$B$23*'Random Draws'!L695)</f>
        <v>1659.6928092795401</v>
      </c>
      <c r="N696" s="5">
        <f>BF696*EXP('Capital Market Assumptions'!$B$22+'Capital Market Assumptions'!$B$23*'Random Draws'!M695)</f>
        <v>1793.02351138686</v>
      </c>
      <c r="O696" s="5">
        <f>BG696*EXP('Capital Market Assumptions'!$B$22+'Capital Market Assumptions'!$B$23*'Random Draws'!N695)</f>
        <v>2289.1786008742997</v>
      </c>
      <c r="P696" s="5">
        <f>BH696*EXP('Capital Market Assumptions'!$B$22+'Capital Market Assumptions'!$B$23*'Random Draws'!O695)</f>
        <v>2580.7197267027764</v>
      </c>
      <c r="Q696" s="5">
        <f>BI696*EXP('Capital Market Assumptions'!$B$22+'Capital Market Assumptions'!$B$23*'Random Draws'!P695)</f>
        <v>2466.1506534849459</v>
      </c>
      <c r="R696" s="5">
        <f>BJ696*EXP('Capital Market Assumptions'!$B$22+'Capital Market Assumptions'!$B$23*'Random Draws'!Q695)</f>
        <v>2062.6330400648244</v>
      </c>
      <c r="S696" s="5">
        <f>BK696*EXP('Capital Market Assumptions'!$B$22+'Capital Market Assumptions'!$B$23*'Random Draws'!R695)</f>
        <v>1913.5355345985506</v>
      </c>
      <c r="T696" s="5">
        <f>BL696*EXP('Capital Market Assumptions'!$B$22+'Capital Market Assumptions'!$B$23*'Random Draws'!S695)</f>
        <v>1755.215410375371</v>
      </c>
      <c r="U696" s="5">
        <f>BM696*EXP('Capital Market Assumptions'!$B$22+'Capital Market Assumptions'!$B$23*'Random Draws'!T695)</f>
        <v>2099.7731078197644</v>
      </c>
      <c r="V696" s="5">
        <f>BN696*EXP('Capital Market Assumptions'!$B$22+'Capital Market Assumptions'!$B$23*'Random Draws'!U695)</f>
        <v>1975.7215677110266</v>
      </c>
      <c r="X696">
        <f t="shared" si="358"/>
        <v>4.2999999999999261E-2</v>
      </c>
      <c r="Y696">
        <f t="shared" si="359"/>
        <v>1.0600000000000023</v>
      </c>
      <c r="Z696">
        <f t="shared" si="360"/>
        <v>2.0930000000000035</v>
      </c>
      <c r="AA696">
        <f t="shared" si="361"/>
        <v>3.1530000000000058</v>
      </c>
      <c r="AB696">
        <f t="shared" si="362"/>
        <v>4.2659999999999911</v>
      </c>
      <c r="AC696">
        <f t="shared" si="363"/>
        <v>5.3020000000000067</v>
      </c>
      <c r="AD696">
        <f t="shared" si="364"/>
        <v>6.3569999999999993</v>
      </c>
      <c r="AE696">
        <f t="shared" si="365"/>
        <v>7.3900000000000006</v>
      </c>
      <c r="AF696">
        <f t="shared" si="366"/>
        <v>8.3549999999999898</v>
      </c>
      <c r="AG696">
        <f t="shared" si="367"/>
        <v>9.2480000000000047</v>
      </c>
      <c r="AH696">
        <v>9.9540000000000006</v>
      </c>
      <c r="AI696">
        <v>10.536</v>
      </c>
      <c r="AJ696">
        <v>11.061999999999999</v>
      </c>
      <c r="AK696">
        <v>11.587</v>
      </c>
      <c r="AL696">
        <v>12.256</v>
      </c>
      <c r="AM696">
        <v>12.815</v>
      </c>
      <c r="AN696">
        <v>13.287000000000001</v>
      </c>
      <c r="AO696">
        <v>13.785</v>
      </c>
      <c r="AP696">
        <v>14.218999999999999</v>
      </c>
      <c r="AQ696">
        <v>14.718999999999999</v>
      </c>
      <c r="AS696">
        <f t="shared" si="390"/>
        <v>471</v>
      </c>
      <c r="AT696">
        <f t="shared" si="390"/>
        <v>471</v>
      </c>
      <c r="AU696">
        <f t="shared" si="390"/>
        <v>471</v>
      </c>
      <c r="AV696" s="5">
        <f t="shared" si="368"/>
        <v>588.71797512695809</v>
      </c>
      <c r="AW696" s="5">
        <f t="shared" si="369"/>
        <v>626.00801349272615</v>
      </c>
      <c r="AX696" s="5">
        <f t="shared" si="370"/>
        <v>785.34627818577553</v>
      </c>
      <c r="AY696" s="5">
        <f t="shared" si="371"/>
        <v>914.12979243600637</v>
      </c>
      <c r="AZ696" s="5">
        <f t="shared" si="372"/>
        <v>988.48974468790277</v>
      </c>
      <c r="BA696" s="5">
        <f t="shared" si="373"/>
        <v>1244.0263213430562</v>
      </c>
      <c r="BB696" s="5">
        <f t="shared" si="374"/>
        <v>1249.5692162299288</v>
      </c>
      <c r="BC696" s="5">
        <f t="shared" si="375"/>
        <v>1296.2712534012364</v>
      </c>
      <c r="BD696" s="5">
        <f t="shared" si="376"/>
        <v>1402.7103708077841</v>
      </c>
      <c r="BE696" s="5">
        <f t="shared" si="377"/>
        <v>1708.692524856343</v>
      </c>
      <c r="BF696" s="5">
        <f t="shared" si="378"/>
        <v>1649.7388092795402</v>
      </c>
      <c r="BG696" s="5">
        <f t="shared" si="379"/>
        <v>1782.48751138686</v>
      </c>
      <c r="BH696" s="5">
        <f t="shared" si="380"/>
        <v>2278.1166008742998</v>
      </c>
      <c r="BI696" s="5">
        <f t="shared" si="381"/>
        <v>2569.1327267027764</v>
      </c>
      <c r="BJ696" s="5">
        <f t="shared" si="382"/>
        <v>2453.894653484946</v>
      </c>
      <c r="BK696" s="5">
        <f t="shared" si="383"/>
        <v>2049.8180400648243</v>
      </c>
      <c r="BL696" s="5">
        <f t="shared" si="384"/>
        <v>1900.2485345985506</v>
      </c>
      <c r="BM696" s="5">
        <f t="shared" si="385"/>
        <v>1741.4304103753709</v>
      </c>
      <c r="BN696" s="5">
        <f t="shared" si="386"/>
        <v>2085.5541078197643</v>
      </c>
      <c r="BO696" s="5">
        <f t="shared" si="387"/>
        <v>1961.0025677110266</v>
      </c>
    </row>
    <row r="697" spans="1:67" x14ac:dyDescent="0.3">
      <c r="A697">
        <f t="shared" si="388"/>
        <v>693</v>
      </c>
      <c r="B697">
        <f t="shared" si="356"/>
        <v>471</v>
      </c>
      <c r="C697" s="5">
        <f>AU697*EXP('Capital Market Assumptions'!$B$22+'Capital Market Assumptions'!$B$23*'Random Draws'!B696)</f>
        <v>492.27824799505839</v>
      </c>
      <c r="D697" s="5">
        <f>AV697*EXP('Capital Market Assumptions'!$B$22+'Capital Market Assumptions'!$B$23*'Random Draws'!C696)</f>
        <v>570.12267430532131</v>
      </c>
      <c r="E697" s="5">
        <f>AW697*EXP('Capital Market Assumptions'!$B$22+'Capital Market Assumptions'!$B$23*'Random Draws'!D696)</f>
        <v>587.78382564050014</v>
      </c>
      <c r="F697" s="5">
        <f>AX697*EXP('Capital Market Assumptions'!$B$22+'Capital Market Assumptions'!$B$23*'Random Draws'!E696)</f>
        <v>738.08702807725115</v>
      </c>
      <c r="G697" s="5">
        <f>AY697*EXP('Capital Market Assumptions'!$B$22+'Capital Market Assumptions'!$B$23*'Random Draws'!F696)</f>
        <v>905.08701932546694</v>
      </c>
      <c r="H697" s="5">
        <f>AZ697*EXP('Capital Market Assumptions'!$B$22+'Capital Market Assumptions'!$B$23*'Random Draws'!G696)</f>
        <v>1045.3765353365386</v>
      </c>
      <c r="I697" s="5">
        <f>BA697*EXP('Capital Market Assumptions'!$B$22+'Capital Market Assumptions'!$B$23*'Random Draws'!H696)</f>
        <v>1080.4423390661789</v>
      </c>
      <c r="J697" s="5">
        <f>BB697*EXP('Capital Market Assumptions'!$B$22+'Capital Market Assumptions'!$B$23*'Random Draws'!I696)</f>
        <v>1076.2017428347028</v>
      </c>
      <c r="K697" s="5">
        <f>BC697*EXP('Capital Market Assumptions'!$B$22+'Capital Market Assumptions'!$B$23*'Random Draws'!J696)</f>
        <v>1052.7030527509355</v>
      </c>
      <c r="L697" s="5">
        <f>BD697*EXP('Capital Market Assumptions'!$B$22+'Capital Market Assumptions'!$B$23*'Random Draws'!K696)</f>
        <v>892.1341651394165</v>
      </c>
      <c r="M697" s="5">
        <f>BE697*EXP('Capital Market Assumptions'!$B$22+'Capital Market Assumptions'!$B$23*'Random Draws'!L696)</f>
        <v>927.54238142246174</v>
      </c>
      <c r="N697" s="5">
        <f>BF697*EXP('Capital Market Assumptions'!$B$22+'Capital Market Assumptions'!$B$23*'Random Draws'!M696)</f>
        <v>942.06815781460523</v>
      </c>
      <c r="O697" s="5">
        <f>BG697*EXP('Capital Market Assumptions'!$B$22+'Capital Market Assumptions'!$B$23*'Random Draws'!N696)</f>
        <v>1176.1622276169817</v>
      </c>
      <c r="P697" s="5">
        <f>BH697*EXP('Capital Market Assumptions'!$B$22+'Capital Market Assumptions'!$B$23*'Random Draws'!O696)</f>
        <v>1154.622800627825</v>
      </c>
      <c r="Q697" s="5">
        <f>BI697*EXP('Capital Market Assumptions'!$B$22+'Capital Market Assumptions'!$B$23*'Random Draws'!P696)</f>
        <v>1166.5402368534378</v>
      </c>
      <c r="R697" s="5">
        <f>BJ697*EXP('Capital Market Assumptions'!$B$22+'Capital Market Assumptions'!$B$23*'Random Draws'!Q696)</f>
        <v>1295.1346147837651</v>
      </c>
      <c r="S697" s="5">
        <f>BK697*EXP('Capital Market Assumptions'!$B$22+'Capital Market Assumptions'!$B$23*'Random Draws'!R696)</f>
        <v>1444.4782221451317</v>
      </c>
      <c r="T697" s="5">
        <f>BL697*EXP('Capital Market Assumptions'!$B$22+'Capital Market Assumptions'!$B$23*'Random Draws'!S696)</f>
        <v>1419.397441796151</v>
      </c>
      <c r="U697" s="5">
        <f>BM697*EXP('Capital Market Assumptions'!$B$22+'Capital Market Assumptions'!$B$23*'Random Draws'!T696)</f>
        <v>1571.4490566491056</v>
      </c>
      <c r="V697" s="5">
        <f>BN697*EXP('Capital Market Assumptions'!$B$22+'Capital Market Assumptions'!$B$23*'Random Draws'!U696)</f>
        <v>1514.5896816152649</v>
      </c>
      <c r="X697">
        <f t="shared" si="358"/>
        <v>4.2999999999999261E-2</v>
      </c>
      <c r="Y697">
        <f t="shared" si="359"/>
        <v>1.0600000000000023</v>
      </c>
      <c r="Z697">
        <f t="shared" si="360"/>
        <v>2.0930000000000035</v>
      </c>
      <c r="AA697">
        <f t="shared" si="361"/>
        <v>3.1530000000000058</v>
      </c>
      <c r="AB697">
        <f t="shared" si="362"/>
        <v>4.2659999999999911</v>
      </c>
      <c r="AC697">
        <f t="shared" si="363"/>
        <v>5.3020000000000067</v>
      </c>
      <c r="AD697">
        <f t="shared" si="364"/>
        <v>6.3569999999999993</v>
      </c>
      <c r="AE697">
        <f t="shared" si="365"/>
        <v>7.3900000000000006</v>
      </c>
      <c r="AF697">
        <f t="shared" si="366"/>
        <v>8.3549999999999898</v>
      </c>
      <c r="AG697">
        <f t="shared" si="367"/>
        <v>9.2480000000000047</v>
      </c>
      <c r="AH697">
        <v>9.9540000000000006</v>
      </c>
      <c r="AI697">
        <v>10.536</v>
      </c>
      <c r="AJ697">
        <v>11.061999999999999</v>
      </c>
      <c r="AK697">
        <v>11.587</v>
      </c>
      <c r="AL697">
        <v>12.256</v>
      </c>
      <c r="AM697">
        <v>12.815</v>
      </c>
      <c r="AN697">
        <v>13.287000000000001</v>
      </c>
      <c r="AO697">
        <v>13.785</v>
      </c>
      <c r="AP697">
        <v>14.218999999999999</v>
      </c>
      <c r="AQ697">
        <v>14.718999999999999</v>
      </c>
      <c r="AS697">
        <f t="shared" si="390"/>
        <v>471</v>
      </c>
      <c r="AT697">
        <f t="shared" si="390"/>
        <v>471</v>
      </c>
      <c r="AU697">
        <f t="shared" si="390"/>
        <v>471</v>
      </c>
      <c r="AV697" s="5">
        <f t="shared" si="368"/>
        <v>492.23524799505839</v>
      </c>
      <c r="AW697" s="5">
        <f t="shared" si="369"/>
        <v>569.06267430532125</v>
      </c>
      <c r="AX697" s="5">
        <f t="shared" si="370"/>
        <v>585.69082564050018</v>
      </c>
      <c r="AY697" s="5">
        <f t="shared" si="371"/>
        <v>734.93402807725113</v>
      </c>
      <c r="AZ697" s="5">
        <f t="shared" si="372"/>
        <v>900.82101932546698</v>
      </c>
      <c r="BA697" s="5">
        <f t="shared" si="373"/>
        <v>1040.0745353365387</v>
      </c>
      <c r="BB697" s="5">
        <f t="shared" si="374"/>
        <v>1074.0853390661789</v>
      </c>
      <c r="BC697" s="5">
        <f t="shared" si="375"/>
        <v>1068.8117428347027</v>
      </c>
      <c r="BD697" s="5">
        <f t="shared" si="376"/>
        <v>1044.3480527509355</v>
      </c>
      <c r="BE697" s="5">
        <f t="shared" si="377"/>
        <v>882.88616513941645</v>
      </c>
      <c r="BF697" s="5">
        <f t="shared" si="378"/>
        <v>917.58838142246179</v>
      </c>
      <c r="BG697" s="5">
        <f t="shared" si="379"/>
        <v>931.53215781460528</v>
      </c>
      <c r="BH697" s="5">
        <f t="shared" si="380"/>
        <v>1165.1002276169818</v>
      </c>
      <c r="BI697" s="5">
        <f t="shared" si="381"/>
        <v>1143.035800627825</v>
      </c>
      <c r="BJ697" s="5">
        <f t="shared" si="382"/>
        <v>1154.2842368534377</v>
      </c>
      <c r="BK697" s="5">
        <f t="shared" si="383"/>
        <v>1282.319614783765</v>
      </c>
      <c r="BL697" s="5">
        <f t="shared" si="384"/>
        <v>1431.1912221451316</v>
      </c>
      <c r="BM697" s="5">
        <f t="shared" si="385"/>
        <v>1405.612441796151</v>
      </c>
      <c r="BN697" s="5">
        <f t="shared" si="386"/>
        <v>1557.2300566491056</v>
      </c>
      <c r="BO697" s="5">
        <f t="shared" si="387"/>
        <v>1499.8706816152649</v>
      </c>
    </row>
    <row r="698" spans="1:67" x14ac:dyDescent="0.3">
      <c r="A698">
        <f t="shared" si="388"/>
        <v>694</v>
      </c>
      <c r="B698">
        <f t="shared" si="356"/>
        <v>471</v>
      </c>
      <c r="C698" s="5">
        <f>AU698*EXP('Capital Market Assumptions'!$B$22+'Capital Market Assumptions'!$B$23*'Random Draws'!B697)</f>
        <v>496.80821731011798</v>
      </c>
      <c r="D698" s="5">
        <f>AV698*EXP('Capital Market Assumptions'!$B$22+'Capital Market Assumptions'!$B$23*'Random Draws'!C697)</f>
        <v>608.48129535392934</v>
      </c>
      <c r="E698" s="5">
        <f>AW698*EXP('Capital Market Assumptions'!$B$22+'Capital Market Assumptions'!$B$23*'Random Draws'!D697)</f>
        <v>649.01357520826718</v>
      </c>
      <c r="F698" s="5">
        <f>AX698*EXP('Capital Market Assumptions'!$B$22+'Capital Market Assumptions'!$B$23*'Random Draws'!E697)</f>
        <v>696.40287605043488</v>
      </c>
      <c r="G698" s="5">
        <f>AY698*EXP('Capital Market Assumptions'!$B$22+'Capital Market Assumptions'!$B$23*'Random Draws'!F697)</f>
        <v>762.62523831097781</v>
      </c>
      <c r="H698" s="5">
        <f>AZ698*EXP('Capital Market Assumptions'!$B$22+'Capital Market Assumptions'!$B$23*'Random Draws'!G697)</f>
        <v>892.62165695963131</v>
      </c>
      <c r="I698" s="5">
        <f>BA698*EXP('Capital Market Assumptions'!$B$22+'Capital Market Assumptions'!$B$23*'Random Draws'!H697)</f>
        <v>1026.3978513699496</v>
      </c>
      <c r="J698" s="5">
        <f>BB698*EXP('Capital Market Assumptions'!$B$22+'Capital Market Assumptions'!$B$23*'Random Draws'!I697)</f>
        <v>1177.9379804674622</v>
      </c>
      <c r="K698" s="5">
        <f>BC698*EXP('Capital Market Assumptions'!$B$22+'Capital Market Assumptions'!$B$23*'Random Draws'!J697)</f>
        <v>1587.5195292074982</v>
      </c>
      <c r="L698" s="5">
        <f>BD698*EXP('Capital Market Assumptions'!$B$22+'Capital Market Assumptions'!$B$23*'Random Draws'!K697)</f>
        <v>1578.9206602389577</v>
      </c>
      <c r="M698" s="5">
        <f>BE698*EXP('Capital Market Assumptions'!$B$22+'Capital Market Assumptions'!$B$23*'Random Draws'!L697)</f>
        <v>1333.4927950113879</v>
      </c>
      <c r="N698" s="5">
        <f>BF698*EXP('Capital Market Assumptions'!$B$22+'Capital Market Assumptions'!$B$23*'Random Draws'!M697)</f>
        <v>1561.6556559472383</v>
      </c>
      <c r="O698" s="5">
        <f>BG698*EXP('Capital Market Assumptions'!$B$22+'Capital Market Assumptions'!$B$23*'Random Draws'!N697)</f>
        <v>1627.5939136989291</v>
      </c>
      <c r="P698" s="5">
        <f>BH698*EXP('Capital Market Assumptions'!$B$22+'Capital Market Assumptions'!$B$23*'Random Draws'!O697)</f>
        <v>1656.7792092019611</v>
      </c>
      <c r="Q698" s="5">
        <f>BI698*EXP('Capital Market Assumptions'!$B$22+'Capital Market Assumptions'!$B$23*'Random Draws'!P697)</f>
        <v>2116.9844239898357</v>
      </c>
      <c r="R698" s="5">
        <f>BJ698*EXP('Capital Market Assumptions'!$B$22+'Capital Market Assumptions'!$B$23*'Random Draws'!Q697)</f>
        <v>2815.3987705385362</v>
      </c>
      <c r="S698" s="5">
        <f>BK698*EXP('Capital Market Assumptions'!$B$22+'Capital Market Assumptions'!$B$23*'Random Draws'!R697)</f>
        <v>2865.9471927612785</v>
      </c>
      <c r="T698" s="5">
        <f>BL698*EXP('Capital Market Assumptions'!$B$22+'Capital Market Assumptions'!$B$23*'Random Draws'!S697)</f>
        <v>3561.0591100064726</v>
      </c>
      <c r="U698" s="5">
        <f>BM698*EXP('Capital Market Assumptions'!$B$22+'Capital Market Assumptions'!$B$23*'Random Draws'!T697)</f>
        <v>4456.2869645372293</v>
      </c>
      <c r="V698" s="5">
        <f>BN698*EXP('Capital Market Assumptions'!$B$22+'Capital Market Assumptions'!$B$23*'Random Draws'!U697)</f>
        <v>5260.300776725122</v>
      </c>
      <c r="X698">
        <f t="shared" si="358"/>
        <v>4.2999999999999261E-2</v>
      </c>
      <c r="Y698">
        <f t="shared" si="359"/>
        <v>1.0600000000000023</v>
      </c>
      <c r="Z698">
        <f t="shared" si="360"/>
        <v>2.0930000000000035</v>
      </c>
      <c r="AA698">
        <f t="shared" si="361"/>
        <v>3.1530000000000058</v>
      </c>
      <c r="AB698">
        <f t="shared" si="362"/>
        <v>4.2659999999999911</v>
      </c>
      <c r="AC698">
        <f t="shared" si="363"/>
        <v>5.3020000000000067</v>
      </c>
      <c r="AD698">
        <f t="shared" si="364"/>
        <v>6.3569999999999993</v>
      </c>
      <c r="AE698">
        <f t="shared" si="365"/>
        <v>7.3900000000000006</v>
      </c>
      <c r="AF698">
        <f t="shared" si="366"/>
        <v>8.3549999999999898</v>
      </c>
      <c r="AG698">
        <f t="shared" si="367"/>
        <v>9.2480000000000047</v>
      </c>
      <c r="AH698">
        <v>9.9540000000000006</v>
      </c>
      <c r="AI698">
        <v>10.536</v>
      </c>
      <c r="AJ698">
        <v>11.061999999999999</v>
      </c>
      <c r="AK698">
        <v>11.587</v>
      </c>
      <c r="AL698">
        <v>12.256</v>
      </c>
      <c r="AM698">
        <v>12.815</v>
      </c>
      <c r="AN698">
        <v>13.287000000000001</v>
      </c>
      <c r="AO698">
        <v>13.785</v>
      </c>
      <c r="AP698">
        <v>14.218999999999999</v>
      </c>
      <c r="AQ698">
        <v>14.718999999999999</v>
      </c>
      <c r="AS698">
        <f t="shared" si="390"/>
        <v>471</v>
      </c>
      <c r="AT698">
        <f t="shared" si="390"/>
        <v>471</v>
      </c>
      <c r="AU698">
        <f t="shared" si="390"/>
        <v>471</v>
      </c>
      <c r="AV698" s="5">
        <f t="shared" si="368"/>
        <v>496.76521731011798</v>
      </c>
      <c r="AW698" s="5">
        <f t="shared" si="369"/>
        <v>607.42129535392928</v>
      </c>
      <c r="AX698" s="5">
        <f t="shared" si="370"/>
        <v>646.92057520826722</v>
      </c>
      <c r="AY698" s="5">
        <f t="shared" si="371"/>
        <v>693.24987605043486</v>
      </c>
      <c r="AZ698" s="5">
        <f t="shared" si="372"/>
        <v>758.35923831097784</v>
      </c>
      <c r="BA698" s="5">
        <f t="shared" si="373"/>
        <v>887.31965695963129</v>
      </c>
      <c r="BB698" s="5">
        <f t="shared" si="374"/>
        <v>1020.0408513699497</v>
      </c>
      <c r="BC698" s="5">
        <f t="shared" si="375"/>
        <v>1170.5479804674621</v>
      </c>
      <c r="BD698" s="5">
        <f t="shared" si="376"/>
        <v>1579.1645292074982</v>
      </c>
      <c r="BE698" s="5">
        <f t="shared" si="377"/>
        <v>1569.6726602389576</v>
      </c>
      <c r="BF698" s="5">
        <f t="shared" si="378"/>
        <v>1323.5387950113879</v>
      </c>
      <c r="BG698" s="5">
        <f t="shared" si="379"/>
        <v>1551.1196559472382</v>
      </c>
      <c r="BH698" s="5">
        <f t="shared" si="380"/>
        <v>1616.5319136989292</v>
      </c>
      <c r="BI698" s="5">
        <f t="shared" si="381"/>
        <v>1645.1922092019611</v>
      </c>
      <c r="BJ698" s="5">
        <f t="shared" si="382"/>
        <v>2104.7284239898358</v>
      </c>
      <c r="BK698" s="5">
        <f t="shared" si="383"/>
        <v>2802.5837705385361</v>
      </c>
      <c r="BL698" s="5">
        <f t="shared" si="384"/>
        <v>2852.6601927612787</v>
      </c>
      <c r="BM698" s="5">
        <f t="shared" si="385"/>
        <v>3547.2741100064727</v>
      </c>
      <c r="BN698" s="5">
        <f t="shared" si="386"/>
        <v>4442.0679645372293</v>
      </c>
      <c r="BO698" s="5">
        <f t="shared" si="387"/>
        <v>5245.5817767251219</v>
      </c>
    </row>
    <row r="699" spans="1:67" x14ac:dyDescent="0.3">
      <c r="A699">
        <f t="shared" si="388"/>
        <v>695</v>
      </c>
      <c r="B699">
        <f t="shared" si="356"/>
        <v>471</v>
      </c>
      <c r="C699" s="5">
        <f>AU699*EXP('Capital Market Assumptions'!$B$22+'Capital Market Assumptions'!$B$23*'Random Draws'!B698)</f>
        <v>440.32294155348671</v>
      </c>
      <c r="D699" s="5">
        <f>AV699*EXP('Capital Market Assumptions'!$B$22+'Capital Market Assumptions'!$B$23*'Random Draws'!C698)</f>
        <v>529.316017356521</v>
      </c>
      <c r="E699" s="5">
        <f>AW699*EXP('Capital Market Assumptions'!$B$22+'Capital Market Assumptions'!$B$23*'Random Draws'!D698)</f>
        <v>577.63486015297997</v>
      </c>
      <c r="F699" s="5">
        <f>AX699*EXP('Capital Market Assumptions'!$B$22+'Capital Market Assumptions'!$B$23*'Random Draws'!E698)</f>
        <v>720.08006950070057</v>
      </c>
      <c r="G699" s="5">
        <f>AY699*EXP('Capital Market Assumptions'!$B$22+'Capital Market Assumptions'!$B$23*'Random Draws'!F698)</f>
        <v>999.19691858671854</v>
      </c>
      <c r="H699" s="5">
        <f>AZ699*EXP('Capital Market Assumptions'!$B$22+'Capital Market Assumptions'!$B$23*'Random Draws'!G698)</f>
        <v>1034.7909474177438</v>
      </c>
      <c r="I699" s="5">
        <f>BA699*EXP('Capital Market Assumptions'!$B$22+'Capital Market Assumptions'!$B$23*'Random Draws'!H698)</f>
        <v>1335.0705347593102</v>
      </c>
      <c r="J699" s="5">
        <f>BB699*EXP('Capital Market Assumptions'!$B$22+'Capital Market Assumptions'!$B$23*'Random Draws'!I698)</f>
        <v>1299.7139677749383</v>
      </c>
      <c r="K699" s="5">
        <f>BC699*EXP('Capital Market Assumptions'!$B$22+'Capital Market Assumptions'!$B$23*'Random Draws'!J698)</f>
        <v>1354.9791705883715</v>
      </c>
      <c r="L699" s="5">
        <f>BD699*EXP('Capital Market Assumptions'!$B$22+'Capital Market Assumptions'!$B$23*'Random Draws'!K698)</f>
        <v>1353.5108439244691</v>
      </c>
      <c r="M699" s="5">
        <f>BE699*EXP('Capital Market Assumptions'!$B$22+'Capital Market Assumptions'!$B$23*'Random Draws'!L698)</f>
        <v>1499.520071413179</v>
      </c>
      <c r="N699" s="5">
        <f>BF699*EXP('Capital Market Assumptions'!$B$22+'Capital Market Assumptions'!$B$23*'Random Draws'!M698)</f>
        <v>1825.1012250755748</v>
      </c>
      <c r="O699" s="5">
        <f>BG699*EXP('Capital Market Assumptions'!$B$22+'Capital Market Assumptions'!$B$23*'Random Draws'!N698)</f>
        <v>2265.2137722680664</v>
      </c>
      <c r="P699" s="5">
        <f>BH699*EXP('Capital Market Assumptions'!$B$22+'Capital Market Assumptions'!$B$23*'Random Draws'!O698)</f>
        <v>2555.20040193558</v>
      </c>
      <c r="Q699" s="5">
        <f>BI699*EXP('Capital Market Assumptions'!$B$22+'Capital Market Assumptions'!$B$23*'Random Draws'!P698)</f>
        <v>2625.3586470294017</v>
      </c>
      <c r="R699" s="5">
        <f>BJ699*EXP('Capital Market Assumptions'!$B$22+'Capital Market Assumptions'!$B$23*'Random Draws'!Q698)</f>
        <v>2765.2682855558232</v>
      </c>
      <c r="S699" s="5">
        <f>BK699*EXP('Capital Market Assumptions'!$B$22+'Capital Market Assumptions'!$B$23*'Random Draws'!R698)</f>
        <v>3364.8029944121381</v>
      </c>
      <c r="T699" s="5">
        <f>BL699*EXP('Capital Market Assumptions'!$B$22+'Capital Market Assumptions'!$B$23*'Random Draws'!S698)</f>
        <v>4571.0130964715136</v>
      </c>
      <c r="U699" s="5">
        <f>BM699*EXP('Capital Market Assumptions'!$B$22+'Capital Market Assumptions'!$B$23*'Random Draws'!T698)</f>
        <v>5748.0801362525999</v>
      </c>
      <c r="V699" s="5">
        <f>BN699*EXP('Capital Market Assumptions'!$B$22+'Capital Market Assumptions'!$B$23*'Random Draws'!U698)</f>
        <v>5804.0670375605814</v>
      </c>
      <c r="X699">
        <f t="shared" si="358"/>
        <v>4.2999999999999261E-2</v>
      </c>
      <c r="Y699">
        <f t="shared" si="359"/>
        <v>1.0600000000000023</v>
      </c>
      <c r="Z699">
        <f t="shared" si="360"/>
        <v>2.0930000000000035</v>
      </c>
      <c r="AA699">
        <f t="shared" si="361"/>
        <v>3.1530000000000058</v>
      </c>
      <c r="AB699">
        <f t="shared" si="362"/>
        <v>4.2659999999999911</v>
      </c>
      <c r="AC699">
        <f t="shared" si="363"/>
        <v>5.3020000000000067</v>
      </c>
      <c r="AD699">
        <f t="shared" si="364"/>
        <v>6.3569999999999993</v>
      </c>
      <c r="AE699">
        <f t="shared" si="365"/>
        <v>7.3900000000000006</v>
      </c>
      <c r="AF699">
        <f t="shared" si="366"/>
        <v>8.3549999999999898</v>
      </c>
      <c r="AG699">
        <f t="shared" si="367"/>
        <v>9.2480000000000047</v>
      </c>
      <c r="AH699">
        <v>9.9540000000000006</v>
      </c>
      <c r="AI699">
        <v>10.536</v>
      </c>
      <c r="AJ699">
        <v>11.061999999999999</v>
      </c>
      <c r="AK699">
        <v>11.587</v>
      </c>
      <c r="AL699">
        <v>12.256</v>
      </c>
      <c r="AM699">
        <v>12.815</v>
      </c>
      <c r="AN699">
        <v>13.287000000000001</v>
      </c>
      <c r="AO699">
        <v>13.785</v>
      </c>
      <c r="AP699">
        <v>14.218999999999999</v>
      </c>
      <c r="AQ699">
        <v>14.718999999999999</v>
      </c>
      <c r="AS699">
        <f t="shared" si="390"/>
        <v>471</v>
      </c>
      <c r="AT699">
        <f t="shared" si="390"/>
        <v>471</v>
      </c>
      <c r="AU699">
        <f t="shared" si="390"/>
        <v>471</v>
      </c>
      <c r="AV699" s="5">
        <f t="shared" si="368"/>
        <v>440.27994155348671</v>
      </c>
      <c r="AW699" s="5">
        <f t="shared" si="369"/>
        <v>528.25601735652094</v>
      </c>
      <c r="AX699" s="5">
        <f t="shared" si="370"/>
        <v>575.54186015298001</v>
      </c>
      <c r="AY699" s="5">
        <f t="shared" si="371"/>
        <v>716.92706950070055</v>
      </c>
      <c r="AZ699" s="5">
        <f t="shared" si="372"/>
        <v>994.93091858671858</v>
      </c>
      <c r="BA699" s="5">
        <f t="shared" si="373"/>
        <v>1029.4889474177439</v>
      </c>
      <c r="BB699" s="5">
        <f t="shared" si="374"/>
        <v>1328.7135347593103</v>
      </c>
      <c r="BC699" s="5">
        <f t="shared" si="375"/>
        <v>1292.3239677749382</v>
      </c>
      <c r="BD699" s="5">
        <f t="shared" si="376"/>
        <v>1346.6241705883715</v>
      </c>
      <c r="BE699" s="5">
        <f t="shared" si="377"/>
        <v>1344.2628439244691</v>
      </c>
      <c r="BF699" s="5">
        <f t="shared" si="378"/>
        <v>1489.5660714131791</v>
      </c>
      <c r="BG699" s="5">
        <f t="shared" si="379"/>
        <v>1814.5652250755747</v>
      </c>
      <c r="BH699" s="5">
        <f t="shared" si="380"/>
        <v>2254.1517722680665</v>
      </c>
      <c r="BI699" s="5">
        <f t="shared" si="381"/>
        <v>2543.61340193558</v>
      </c>
      <c r="BJ699" s="5">
        <f t="shared" si="382"/>
        <v>2613.1026470294019</v>
      </c>
      <c r="BK699" s="5">
        <f t="shared" si="383"/>
        <v>2752.4532855558232</v>
      </c>
      <c r="BL699" s="5">
        <f t="shared" si="384"/>
        <v>3351.5159944121383</v>
      </c>
      <c r="BM699" s="5">
        <f t="shared" si="385"/>
        <v>4557.2280964715137</v>
      </c>
      <c r="BN699" s="5">
        <f t="shared" si="386"/>
        <v>5733.8611362525999</v>
      </c>
      <c r="BO699" s="5">
        <f t="shared" si="387"/>
        <v>5789.3480375605814</v>
      </c>
    </row>
    <row r="700" spans="1:67" x14ac:dyDescent="0.3">
      <c r="A700">
        <f t="shared" si="388"/>
        <v>696</v>
      </c>
      <c r="B700">
        <f t="shared" si="356"/>
        <v>471</v>
      </c>
      <c r="C700" s="5">
        <f>AU700*EXP('Capital Market Assumptions'!$B$22+'Capital Market Assumptions'!$B$23*'Random Draws'!B699)</f>
        <v>429.49453032336112</v>
      </c>
      <c r="D700" s="5">
        <f>AV700*EXP('Capital Market Assumptions'!$B$22+'Capital Market Assumptions'!$B$23*'Random Draws'!C699)</f>
        <v>369.13806328993758</v>
      </c>
      <c r="E700" s="5">
        <f>AW700*EXP('Capital Market Assumptions'!$B$22+'Capital Market Assumptions'!$B$23*'Random Draws'!D699)</f>
        <v>377.91213644327598</v>
      </c>
      <c r="F700" s="5">
        <f>AX700*EXP('Capital Market Assumptions'!$B$22+'Capital Market Assumptions'!$B$23*'Random Draws'!E699)</f>
        <v>454.94201106076332</v>
      </c>
      <c r="G700" s="5">
        <f>AY700*EXP('Capital Market Assumptions'!$B$22+'Capital Market Assumptions'!$B$23*'Random Draws'!F699)</f>
        <v>467.49105420437121</v>
      </c>
      <c r="H700" s="5">
        <f>AZ700*EXP('Capital Market Assumptions'!$B$22+'Capital Market Assumptions'!$B$23*'Random Draws'!G699)</f>
        <v>470.91137190741154</v>
      </c>
      <c r="I700" s="5">
        <f>BA700*EXP('Capital Market Assumptions'!$B$22+'Capital Market Assumptions'!$B$23*'Random Draws'!H699)</f>
        <v>558.95610271366206</v>
      </c>
      <c r="J700" s="5">
        <f>BB700*EXP('Capital Market Assumptions'!$B$22+'Capital Market Assumptions'!$B$23*'Random Draws'!I699)</f>
        <v>542.73872475360156</v>
      </c>
      <c r="K700" s="5">
        <f>BC700*EXP('Capital Market Assumptions'!$B$22+'Capital Market Assumptions'!$B$23*'Random Draws'!J699)</f>
        <v>577.71274841267984</v>
      </c>
      <c r="L700" s="5">
        <f>BD700*EXP('Capital Market Assumptions'!$B$22+'Capital Market Assumptions'!$B$23*'Random Draws'!K699)</f>
        <v>478.54698311553534</v>
      </c>
      <c r="M700" s="5">
        <f>BE700*EXP('Capital Market Assumptions'!$B$22+'Capital Market Assumptions'!$B$23*'Random Draws'!L699)</f>
        <v>441.297527877368</v>
      </c>
      <c r="N700" s="5">
        <f>BF700*EXP('Capital Market Assumptions'!$B$22+'Capital Market Assumptions'!$B$23*'Random Draws'!M699)</f>
        <v>474.37075768893465</v>
      </c>
      <c r="O700" s="5">
        <f>BG700*EXP('Capital Market Assumptions'!$B$22+'Capital Market Assumptions'!$B$23*'Random Draws'!N699)</f>
        <v>538.08791169946517</v>
      </c>
      <c r="P700" s="5">
        <f>BH700*EXP('Capital Market Assumptions'!$B$22+'Capital Market Assumptions'!$B$23*'Random Draws'!O699)</f>
        <v>490.69923458314383</v>
      </c>
      <c r="Q700" s="5">
        <f>BI700*EXP('Capital Market Assumptions'!$B$22+'Capital Market Assumptions'!$B$23*'Random Draws'!P699)</f>
        <v>549.92432217925386</v>
      </c>
      <c r="R700" s="5">
        <f>BJ700*EXP('Capital Market Assumptions'!$B$22+'Capital Market Assumptions'!$B$23*'Random Draws'!Q699)</f>
        <v>536.98144798046962</v>
      </c>
      <c r="S700" s="5">
        <f>BK700*EXP('Capital Market Assumptions'!$B$22+'Capital Market Assumptions'!$B$23*'Random Draws'!R699)</f>
        <v>584.29791061163405</v>
      </c>
      <c r="T700" s="5">
        <f>BL700*EXP('Capital Market Assumptions'!$B$22+'Capital Market Assumptions'!$B$23*'Random Draws'!S699)</f>
        <v>698.92729930246162</v>
      </c>
      <c r="U700" s="5">
        <f>BM700*EXP('Capital Market Assumptions'!$B$22+'Capital Market Assumptions'!$B$23*'Random Draws'!T699)</f>
        <v>649.43942428814796</v>
      </c>
      <c r="V700" s="5">
        <f>BN700*EXP('Capital Market Assumptions'!$B$22+'Capital Market Assumptions'!$B$23*'Random Draws'!U699)</f>
        <v>612.15407713932859</v>
      </c>
      <c r="X700">
        <f t="shared" si="358"/>
        <v>4.2999999999999261E-2</v>
      </c>
      <c r="Y700">
        <f t="shared" si="359"/>
        <v>1.0600000000000023</v>
      </c>
      <c r="Z700">
        <f t="shared" si="360"/>
        <v>2.0930000000000035</v>
      </c>
      <c r="AA700">
        <f t="shared" si="361"/>
        <v>3.1530000000000058</v>
      </c>
      <c r="AB700">
        <f t="shared" si="362"/>
        <v>4.2659999999999911</v>
      </c>
      <c r="AC700">
        <f t="shared" si="363"/>
        <v>5.3020000000000067</v>
      </c>
      <c r="AD700">
        <f t="shared" si="364"/>
        <v>6.3569999999999993</v>
      </c>
      <c r="AE700">
        <f t="shared" si="365"/>
        <v>7.3900000000000006</v>
      </c>
      <c r="AF700">
        <f t="shared" si="366"/>
        <v>8.3549999999999898</v>
      </c>
      <c r="AG700">
        <f t="shared" si="367"/>
        <v>9.2480000000000047</v>
      </c>
      <c r="AH700">
        <v>9.9540000000000006</v>
      </c>
      <c r="AI700">
        <v>10.536</v>
      </c>
      <c r="AJ700">
        <v>11.061999999999999</v>
      </c>
      <c r="AK700">
        <v>11.587</v>
      </c>
      <c r="AL700">
        <v>12.256</v>
      </c>
      <c r="AM700">
        <v>12.815</v>
      </c>
      <c r="AN700">
        <v>13.287000000000001</v>
      </c>
      <c r="AO700">
        <v>13.785</v>
      </c>
      <c r="AP700">
        <v>14.218999999999999</v>
      </c>
      <c r="AQ700">
        <v>14.718999999999999</v>
      </c>
      <c r="AS700">
        <f t="shared" si="390"/>
        <v>471</v>
      </c>
      <c r="AT700">
        <f t="shared" si="390"/>
        <v>471</v>
      </c>
      <c r="AU700">
        <f t="shared" si="390"/>
        <v>471</v>
      </c>
      <c r="AV700" s="5">
        <f t="shared" si="368"/>
        <v>429.45153032336111</v>
      </c>
      <c r="AW700" s="5">
        <f t="shared" si="369"/>
        <v>368.07806328993757</v>
      </c>
      <c r="AX700" s="5">
        <f t="shared" si="370"/>
        <v>375.81913644327597</v>
      </c>
      <c r="AY700" s="5">
        <f t="shared" si="371"/>
        <v>451.7890110607633</v>
      </c>
      <c r="AZ700" s="5">
        <f t="shared" si="372"/>
        <v>463.22505420437119</v>
      </c>
      <c r="BA700" s="5">
        <f t="shared" si="373"/>
        <v>465.60937190741151</v>
      </c>
      <c r="BB700" s="5">
        <f t="shared" si="374"/>
        <v>552.59910271366209</v>
      </c>
      <c r="BC700" s="5">
        <f t="shared" si="375"/>
        <v>535.34872475360157</v>
      </c>
      <c r="BD700" s="5">
        <f t="shared" si="376"/>
        <v>569.35774841267983</v>
      </c>
      <c r="BE700" s="5">
        <f t="shared" si="377"/>
        <v>469.29898311553535</v>
      </c>
      <c r="BF700" s="5">
        <f t="shared" si="378"/>
        <v>431.34352787736799</v>
      </c>
      <c r="BG700" s="5">
        <f t="shared" si="379"/>
        <v>463.83475768893464</v>
      </c>
      <c r="BH700" s="5">
        <f t="shared" si="380"/>
        <v>527.02591169946515</v>
      </c>
      <c r="BI700" s="5">
        <f t="shared" si="381"/>
        <v>479.11223458314385</v>
      </c>
      <c r="BJ700" s="5">
        <f t="shared" si="382"/>
        <v>537.66832217925389</v>
      </c>
      <c r="BK700" s="5">
        <f t="shared" si="383"/>
        <v>524.16644798046957</v>
      </c>
      <c r="BL700" s="5">
        <f t="shared" si="384"/>
        <v>571.01091061163402</v>
      </c>
      <c r="BM700" s="5">
        <f t="shared" si="385"/>
        <v>685.14229930246165</v>
      </c>
      <c r="BN700" s="5">
        <f t="shared" si="386"/>
        <v>635.22042428814791</v>
      </c>
      <c r="BO700" s="5">
        <f t="shared" si="387"/>
        <v>597.43507713932854</v>
      </c>
    </row>
    <row r="701" spans="1:67" x14ac:dyDescent="0.3">
      <c r="A701">
        <f t="shared" si="388"/>
        <v>697</v>
      </c>
      <c r="B701">
        <f t="shared" si="356"/>
        <v>471</v>
      </c>
      <c r="C701" s="5">
        <f>AU701*EXP('Capital Market Assumptions'!$B$22+'Capital Market Assumptions'!$B$23*'Random Draws'!B700)</f>
        <v>523.21993750945944</v>
      </c>
      <c r="D701" s="5">
        <f>AV701*EXP('Capital Market Assumptions'!$B$22+'Capital Market Assumptions'!$B$23*'Random Draws'!C700)</f>
        <v>580.10631686508293</v>
      </c>
      <c r="E701" s="5">
        <f>AW701*EXP('Capital Market Assumptions'!$B$22+'Capital Market Assumptions'!$B$23*'Random Draws'!D700)</f>
        <v>656.06471233528725</v>
      </c>
      <c r="F701" s="5">
        <f>AX701*EXP('Capital Market Assumptions'!$B$22+'Capital Market Assumptions'!$B$23*'Random Draws'!E700)</f>
        <v>607.21787315784297</v>
      </c>
      <c r="G701" s="5">
        <f>AY701*EXP('Capital Market Assumptions'!$B$22+'Capital Market Assumptions'!$B$23*'Random Draws'!F700)</f>
        <v>656.75014785031635</v>
      </c>
      <c r="H701" s="5">
        <f>AZ701*EXP('Capital Market Assumptions'!$B$22+'Capital Market Assumptions'!$B$23*'Random Draws'!G700)</f>
        <v>675.43924928283764</v>
      </c>
      <c r="I701" s="5">
        <f>BA701*EXP('Capital Market Assumptions'!$B$22+'Capital Market Assumptions'!$B$23*'Random Draws'!H700)</f>
        <v>844.34337155302921</v>
      </c>
      <c r="J701" s="5">
        <f>BB701*EXP('Capital Market Assumptions'!$B$22+'Capital Market Assumptions'!$B$23*'Random Draws'!I700)</f>
        <v>819.46633374141402</v>
      </c>
      <c r="K701" s="5">
        <f>BC701*EXP('Capital Market Assumptions'!$B$22+'Capital Market Assumptions'!$B$23*'Random Draws'!J700)</f>
        <v>804.42385013224703</v>
      </c>
      <c r="L701" s="5">
        <f>BD701*EXP('Capital Market Assumptions'!$B$22+'Capital Market Assumptions'!$B$23*'Random Draws'!K700)</f>
        <v>987.83636837743938</v>
      </c>
      <c r="M701" s="5">
        <f>BE701*EXP('Capital Market Assumptions'!$B$22+'Capital Market Assumptions'!$B$23*'Random Draws'!L700)</f>
        <v>1227.8669225696108</v>
      </c>
      <c r="N701" s="5">
        <f>BF701*EXP('Capital Market Assumptions'!$B$22+'Capital Market Assumptions'!$B$23*'Random Draws'!M700)</f>
        <v>1157.6214512746731</v>
      </c>
      <c r="O701" s="5">
        <f>BG701*EXP('Capital Market Assumptions'!$B$22+'Capital Market Assumptions'!$B$23*'Random Draws'!N700)</f>
        <v>909.13835223327374</v>
      </c>
      <c r="P701" s="5">
        <f>BH701*EXP('Capital Market Assumptions'!$B$22+'Capital Market Assumptions'!$B$23*'Random Draws'!O700)</f>
        <v>1078.2561928129089</v>
      </c>
      <c r="Q701" s="5">
        <f>BI701*EXP('Capital Market Assumptions'!$B$22+'Capital Market Assumptions'!$B$23*'Random Draws'!P700)</f>
        <v>993.09050897010275</v>
      </c>
      <c r="R701" s="5">
        <f>BJ701*EXP('Capital Market Assumptions'!$B$22+'Capital Market Assumptions'!$B$23*'Random Draws'!Q700)</f>
        <v>991.57672917151706</v>
      </c>
      <c r="S701" s="5">
        <f>BK701*EXP('Capital Market Assumptions'!$B$22+'Capital Market Assumptions'!$B$23*'Random Draws'!R700)</f>
        <v>1196.8351164637445</v>
      </c>
      <c r="T701" s="5">
        <f>BL701*EXP('Capital Market Assumptions'!$B$22+'Capital Market Assumptions'!$B$23*'Random Draws'!S700)</f>
        <v>1329.5925883773843</v>
      </c>
      <c r="U701" s="5">
        <f>BM701*EXP('Capital Market Assumptions'!$B$22+'Capital Market Assumptions'!$B$23*'Random Draws'!T700)</f>
        <v>1417.3756320249001</v>
      </c>
      <c r="V701" s="5">
        <f>BN701*EXP('Capital Market Assumptions'!$B$22+'Capital Market Assumptions'!$B$23*'Random Draws'!U700)</f>
        <v>1602.4849713929723</v>
      </c>
      <c r="X701">
        <f t="shared" si="358"/>
        <v>4.2999999999999261E-2</v>
      </c>
      <c r="Y701">
        <f t="shared" si="359"/>
        <v>1.0600000000000023</v>
      </c>
      <c r="Z701">
        <f t="shared" si="360"/>
        <v>2.0930000000000035</v>
      </c>
      <c r="AA701">
        <f t="shared" si="361"/>
        <v>3.1530000000000058</v>
      </c>
      <c r="AB701">
        <f t="shared" si="362"/>
        <v>4.2659999999999911</v>
      </c>
      <c r="AC701">
        <f t="shared" si="363"/>
        <v>5.3020000000000067</v>
      </c>
      <c r="AD701">
        <f t="shared" si="364"/>
        <v>6.3569999999999993</v>
      </c>
      <c r="AE701">
        <f t="shared" si="365"/>
        <v>7.3900000000000006</v>
      </c>
      <c r="AF701">
        <f t="shared" si="366"/>
        <v>8.3549999999999898</v>
      </c>
      <c r="AG701">
        <f t="shared" si="367"/>
        <v>9.2480000000000047</v>
      </c>
      <c r="AH701">
        <v>9.9540000000000006</v>
      </c>
      <c r="AI701">
        <v>10.536</v>
      </c>
      <c r="AJ701">
        <v>11.061999999999999</v>
      </c>
      <c r="AK701">
        <v>11.587</v>
      </c>
      <c r="AL701">
        <v>12.256</v>
      </c>
      <c r="AM701">
        <v>12.815</v>
      </c>
      <c r="AN701">
        <v>13.287000000000001</v>
      </c>
      <c r="AO701">
        <v>13.785</v>
      </c>
      <c r="AP701">
        <v>14.218999999999999</v>
      </c>
      <c r="AQ701">
        <v>14.718999999999999</v>
      </c>
      <c r="AS701">
        <f t="shared" si="390"/>
        <v>471</v>
      </c>
      <c r="AT701">
        <f t="shared" si="390"/>
        <v>471</v>
      </c>
      <c r="AU701">
        <f t="shared" si="390"/>
        <v>471</v>
      </c>
      <c r="AV701" s="5">
        <f t="shared" si="368"/>
        <v>523.17693750945944</v>
      </c>
      <c r="AW701" s="5">
        <f t="shared" si="369"/>
        <v>579.04631686508287</v>
      </c>
      <c r="AX701" s="5">
        <f t="shared" si="370"/>
        <v>653.97171233528729</v>
      </c>
      <c r="AY701" s="5">
        <f t="shared" si="371"/>
        <v>604.06487315784295</v>
      </c>
      <c r="AZ701" s="5">
        <f t="shared" si="372"/>
        <v>652.48414785031639</v>
      </c>
      <c r="BA701" s="5">
        <f t="shared" si="373"/>
        <v>670.13724928283762</v>
      </c>
      <c r="BB701" s="5">
        <f t="shared" si="374"/>
        <v>837.98637155302924</v>
      </c>
      <c r="BC701" s="5">
        <f t="shared" si="375"/>
        <v>812.07633374141403</v>
      </c>
      <c r="BD701" s="5">
        <f t="shared" si="376"/>
        <v>796.06885013224701</v>
      </c>
      <c r="BE701" s="5">
        <f t="shared" si="377"/>
        <v>978.58836837743934</v>
      </c>
      <c r="BF701" s="5">
        <f t="shared" si="378"/>
        <v>1217.9129225696108</v>
      </c>
      <c r="BG701" s="5">
        <f t="shared" si="379"/>
        <v>1147.085451274673</v>
      </c>
      <c r="BH701" s="5">
        <f t="shared" si="380"/>
        <v>898.07635223327372</v>
      </c>
      <c r="BI701" s="5">
        <f t="shared" si="381"/>
        <v>1066.6691928129089</v>
      </c>
      <c r="BJ701" s="5">
        <f t="shared" si="382"/>
        <v>980.83450897010277</v>
      </c>
      <c r="BK701" s="5">
        <f t="shared" si="383"/>
        <v>978.761729171517</v>
      </c>
      <c r="BL701" s="5">
        <f t="shared" si="384"/>
        <v>1183.5481164637445</v>
      </c>
      <c r="BM701" s="5">
        <f t="shared" si="385"/>
        <v>1315.8075883773843</v>
      </c>
      <c r="BN701" s="5">
        <f t="shared" si="386"/>
        <v>1403.1566320249001</v>
      </c>
      <c r="BO701" s="5">
        <f t="shared" si="387"/>
        <v>1587.7659713929722</v>
      </c>
    </row>
    <row r="702" spans="1:67" x14ac:dyDescent="0.3">
      <c r="A702">
        <f t="shared" si="388"/>
        <v>698</v>
      </c>
      <c r="B702">
        <f t="shared" si="356"/>
        <v>471</v>
      </c>
      <c r="C702" s="5">
        <f>AU702*EXP('Capital Market Assumptions'!$B$22+'Capital Market Assumptions'!$B$23*'Random Draws'!B701)</f>
        <v>490.20148890936673</v>
      </c>
      <c r="D702" s="5">
        <f>AV702*EXP('Capital Market Assumptions'!$B$22+'Capital Market Assumptions'!$B$23*'Random Draws'!C701)</f>
        <v>367.41877776355534</v>
      </c>
      <c r="E702" s="5">
        <f>AW702*EXP('Capital Market Assumptions'!$B$22+'Capital Market Assumptions'!$B$23*'Random Draws'!D701)</f>
        <v>415.91046438827362</v>
      </c>
      <c r="F702" s="5">
        <f>AX702*EXP('Capital Market Assumptions'!$B$22+'Capital Market Assumptions'!$B$23*'Random Draws'!E701)</f>
        <v>419.00550259499704</v>
      </c>
      <c r="G702" s="5">
        <f>AY702*EXP('Capital Market Assumptions'!$B$22+'Capital Market Assumptions'!$B$23*'Random Draws'!F701)</f>
        <v>426.52555442755909</v>
      </c>
      <c r="H702" s="5">
        <f>AZ702*EXP('Capital Market Assumptions'!$B$22+'Capital Market Assumptions'!$B$23*'Random Draws'!G701)</f>
        <v>536.74285936215551</v>
      </c>
      <c r="I702" s="5">
        <f>BA702*EXP('Capital Market Assumptions'!$B$22+'Capital Market Assumptions'!$B$23*'Random Draws'!H701)</f>
        <v>564.31085845198868</v>
      </c>
      <c r="J702" s="5">
        <f>BB702*EXP('Capital Market Assumptions'!$B$22+'Capital Market Assumptions'!$B$23*'Random Draws'!I701)</f>
        <v>498.27084210995679</v>
      </c>
      <c r="K702" s="5">
        <f>BC702*EXP('Capital Market Assumptions'!$B$22+'Capital Market Assumptions'!$B$23*'Random Draws'!J701)</f>
        <v>745.94560307696383</v>
      </c>
      <c r="L702" s="5">
        <f>BD702*EXP('Capital Market Assumptions'!$B$22+'Capital Market Assumptions'!$B$23*'Random Draws'!K701)</f>
        <v>978.15025910376357</v>
      </c>
      <c r="M702" s="5">
        <f>BE702*EXP('Capital Market Assumptions'!$B$22+'Capital Market Assumptions'!$B$23*'Random Draws'!L701)</f>
        <v>1078.9659302676657</v>
      </c>
      <c r="N702" s="5">
        <f>BF702*EXP('Capital Market Assumptions'!$B$22+'Capital Market Assumptions'!$B$23*'Random Draws'!M701)</f>
        <v>1283.3468443386421</v>
      </c>
      <c r="O702" s="5">
        <f>BG702*EXP('Capital Market Assumptions'!$B$22+'Capital Market Assumptions'!$B$23*'Random Draws'!N701)</f>
        <v>1525.0624591377434</v>
      </c>
      <c r="P702" s="5">
        <f>BH702*EXP('Capital Market Assumptions'!$B$22+'Capital Market Assumptions'!$B$23*'Random Draws'!O701)</f>
        <v>1535.946044419981</v>
      </c>
      <c r="Q702" s="5">
        <f>BI702*EXP('Capital Market Assumptions'!$B$22+'Capital Market Assumptions'!$B$23*'Random Draws'!P701)</f>
        <v>1756.7078394718005</v>
      </c>
      <c r="R702" s="5">
        <f>BJ702*EXP('Capital Market Assumptions'!$B$22+'Capital Market Assumptions'!$B$23*'Random Draws'!Q701)</f>
        <v>1749.7811468506609</v>
      </c>
      <c r="S702" s="5">
        <f>BK702*EXP('Capital Market Assumptions'!$B$22+'Capital Market Assumptions'!$B$23*'Random Draws'!R701)</f>
        <v>1681.35509197489</v>
      </c>
      <c r="T702" s="5">
        <f>BL702*EXP('Capital Market Assumptions'!$B$22+'Capital Market Assumptions'!$B$23*'Random Draws'!S701)</f>
        <v>1726.9029469657276</v>
      </c>
      <c r="U702" s="5">
        <f>BM702*EXP('Capital Market Assumptions'!$B$22+'Capital Market Assumptions'!$B$23*'Random Draws'!T701)</f>
        <v>1772.1440355898078</v>
      </c>
      <c r="V702" s="5">
        <f>BN702*EXP('Capital Market Assumptions'!$B$22+'Capital Market Assumptions'!$B$23*'Random Draws'!U701)</f>
        <v>1799.3699166346764</v>
      </c>
      <c r="X702">
        <f t="shared" si="358"/>
        <v>4.2999999999999261E-2</v>
      </c>
      <c r="Y702">
        <f t="shared" si="359"/>
        <v>1.0600000000000023</v>
      </c>
      <c r="Z702">
        <f t="shared" si="360"/>
        <v>2.0930000000000035</v>
      </c>
      <c r="AA702">
        <f t="shared" si="361"/>
        <v>3.1530000000000058</v>
      </c>
      <c r="AB702">
        <f t="shared" si="362"/>
        <v>4.2659999999999911</v>
      </c>
      <c r="AC702">
        <f t="shared" si="363"/>
        <v>5.3020000000000067</v>
      </c>
      <c r="AD702">
        <f t="shared" si="364"/>
        <v>6.3569999999999993</v>
      </c>
      <c r="AE702">
        <f t="shared" si="365"/>
        <v>7.3900000000000006</v>
      </c>
      <c r="AF702">
        <f t="shared" si="366"/>
        <v>8.3549999999999898</v>
      </c>
      <c r="AG702">
        <f t="shared" si="367"/>
        <v>9.2480000000000047</v>
      </c>
      <c r="AH702">
        <v>9.9540000000000006</v>
      </c>
      <c r="AI702">
        <v>10.536</v>
      </c>
      <c r="AJ702">
        <v>11.061999999999999</v>
      </c>
      <c r="AK702">
        <v>11.587</v>
      </c>
      <c r="AL702">
        <v>12.256</v>
      </c>
      <c r="AM702">
        <v>12.815</v>
      </c>
      <c r="AN702">
        <v>13.287000000000001</v>
      </c>
      <c r="AO702">
        <v>13.785</v>
      </c>
      <c r="AP702">
        <v>14.218999999999999</v>
      </c>
      <c r="AQ702">
        <v>14.718999999999999</v>
      </c>
      <c r="AS702">
        <f t="shared" si="390"/>
        <v>471</v>
      </c>
      <c r="AT702">
        <f t="shared" si="390"/>
        <v>471</v>
      </c>
      <c r="AU702">
        <f t="shared" si="390"/>
        <v>471</v>
      </c>
      <c r="AV702" s="5">
        <f t="shared" si="368"/>
        <v>490.15848890936672</v>
      </c>
      <c r="AW702" s="5">
        <f t="shared" si="369"/>
        <v>366.35877776355534</v>
      </c>
      <c r="AX702" s="5">
        <f t="shared" si="370"/>
        <v>413.81746438827361</v>
      </c>
      <c r="AY702" s="5">
        <f t="shared" si="371"/>
        <v>415.85250259499702</v>
      </c>
      <c r="AZ702" s="5">
        <f t="shared" si="372"/>
        <v>422.25955442755912</v>
      </c>
      <c r="BA702" s="5">
        <f t="shared" si="373"/>
        <v>531.44085936215549</v>
      </c>
      <c r="BB702" s="5">
        <f t="shared" si="374"/>
        <v>557.95385845198871</v>
      </c>
      <c r="BC702" s="5">
        <f t="shared" si="375"/>
        <v>490.8808421099568</v>
      </c>
      <c r="BD702" s="5">
        <f t="shared" si="376"/>
        <v>737.59060307696382</v>
      </c>
      <c r="BE702" s="5">
        <f t="shared" si="377"/>
        <v>968.90225910376353</v>
      </c>
      <c r="BF702" s="5">
        <f t="shared" si="378"/>
        <v>1069.0119302676658</v>
      </c>
      <c r="BG702" s="5">
        <f t="shared" si="379"/>
        <v>1272.810844338642</v>
      </c>
      <c r="BH702" s="5">
        <f t="shared" si="380"/>
        <v>1514.0004591377435</v>
      </c>
      <c r="BI702" s="5">
        <f t="shared" si="381"/>
        <v>1524.359044419981</v>
      </c>
      <c r="BJ702" s="5">
        <f t="shared" si="382"/>
        <v>1744.4518394718004</v>
      </c>
      <c r="BK702" s="5">
        <f t="shared" si="383"/>
        <v>1736.9661468506608</v>
      </c>
      <c r="BL702" s="5">
        <f t="shared" si="384"/>
        <v>1668.06809197489</v>
      </c>
      <c r="BM702" s="5">
        <f t="shared" si="385"/>
        <v>1713.1179469657275</v>
      </c>
      <c r="BN702" s="5">
        <f t="shared" si="386"/>
        <v>1757.9250355898077</v>
      </c>
      <c r="BO702" s="5">
        <f t="shared" si="387"/>
        <v>1784.6509166346764</v>
      </c>
    </row>
    <row r="703" spans="1:67" x14ac:dyDescent="0.3">
      <c r="A703">
        <f t="shared" si="388"/>
        <v>699</v>
      </c>
      <c r="B703">
        <f t="shared" si="356"/>
        <v>471</v>
      </c>
      <c r="C703" s="5">
        <f>AU703*EXP('Capital Market Assumptions'!$B$22+'Capital Market Assumptions'!$B$23*'Random Draws'!B702)</f>
        <v>535.12220080638997</v>
      </c>
      <c r="D703" s="5">
        <f>AV703*EXP('Capital Market Assumptions'!$B$22+'Capital Market Assumptions'!$B$23*'Random Draws'!C702)</f>
        <v>475.94947518980854</v>
      </c>
      <c r="E703" s="5">
        <f>AW703*EXP('Capital Market Assumptions'!$B$22+'Capital Market Assumptions'!$B$23*'Random Draws'!D702)</f>
        <v>590.01585485443843</v>
      </c>
      <c r="F703" s="5">
        <f>AX703*EXP('Capital Market Assumptions'!$B$22+'Capital Market Assumptions'!$B$23*'Random Draws'!E702)</f>
        <v>557.98267630720193</v>
      </c>
      <c r="G703" s="5">
        <f>AY703*EXP('Capital Market Assumptions'!$B$22+'Capital Market Assumptions'!$B$23*'Random Draws'!F702)</f>
        <v>562.596648099135</v>
      </c>
      <c r="H703" s="5">
        <f>AZ703*EXP('Capital Market Assumptions'!$B$22+'Capital Market Assumptions'!$B$23*'Random Draws'!G702)</f>
        <v>602.68048094585856</v>
      </c>
      <c r="I703" s="5">
        <f>BA703*EXP('Capital Market Assumptions'!$B$22+'Capital Market Assumptions'!$B$23*'Random Draws'!H702)</f>
        <v>590.76040032152241</v>
      </c>
      <c r="J703" s="5">
        <f>BB703*EXP('Capital Market Assumptions'!$B$22+'Capital Market Assumptions'!$B$23*'Random Draws'!I702)</f>
        <v>645.16634705561694</v>
      </c>
      <c r="K703" s="5">
        <f>BC703*EXP('Capital Market Assumptions'!$B$22+'Capital Market Assumptions'!$B$23*'Random Draws'!J702)</f>
        <v>718.90540306046501</v>
      </c>
      <c r="L703" s="5">
        <f>BD703*EXP('Capital Market Assumptions'!$B$22+'Capital Market Assumptions'!$B$23*'Random Draws'!K702)</f>
        <v>897.90266127540451</v>
      </c>
      <c r="M703" s="5">
        <f>BE703*EXP('Capital Market Assumptions'!$B$22+'Capital Market Assumptions'!$B$23*'Random Draws'!L702)</f>
        <v>861.51278207846383</v>
      </c>
      <c r="N703" s="5">
        <f>BF703*EXP('Capital Market Assumptions'!$B$22+'Capital Market Assumptions'!$B$23*'Random Draws'!M702)</f>
        <v>1053.0414514320917</v>
      </c>
      <c r="O703" s="5">
        <f>BG703*EXP('Capital Market Assumptions'!$B$22+'Capital Market Assumptions'!$B$23*'Random Draws'!N702)</f>
        <v>1147.9849831397223</v>
      </c>
      <c r="P703" s="5">
        <f>BH703*EXP('Capital Market Assumptions'!$B$22+'Capital Market Assumptions'!$B$23*'Random Draws'!O702)</f>
        <v>1283.3736817171507</v>
      </c>
      <c r="Q703" s="5">
        <f>BI703*EXP('Capital Market Assumptions'!$B$22+'Capital Market Assumptions'!$B$23*'Random Draws'!P702)</f>
        <v>1432.2390659757598</v>
      </c>
      <c r="R703" s="5">
        <f>BJ703*EXP('Capital Market Assumptions'!$B$22+'Capital Market Assumptions'!$B$23*'Random Draws'!Q702)</f>
        <v>1943.0638520927639</v>
      </c>
      <c r="S703" s="5">
        <f>BK703*EXP('Capital Market Assumptions'!$B$22+'Capital Market Assumptions'!$B$23*'Random Draws'!R702)</f>
        <v>2341.9632568734819</v>
      </c>
      <c r="T703" s="5">
        <f>BL703*EXP('Capital Market Assumptions'!$B$22+'Capital Market Assumptions'!$B$23*'Random Draws'!S702)</f>
        <v>2491.1257364866756</v>
      </c>
      <c r="U703" s="5">
        <f>BM703*EXP('Capital Market Assumptions'!$B$22+'Capital Market Assumptions'!$B$23*'Random Draws'!T702)</f>
        <v>2530.4867785735778</v>
      </c>
      <c r="V703" s="5">
        <f>BN703*EXP('Capital Market Assumptions'!$B$22+'Capital Market Assumptions'!$B$23*'Random Draws'!U702)</f>
        <v>3195.9550717737225</v>
      </c>
      <c r="X703">
        <f t="shared" si="358"/>
        <v>4.2999999999999261E-2</v>
      </c>
      <c r="Y703">
        <f t="shared" si="359"/>
        <v>1.0600000000000023</v>
      </c>
      <c r="Z703">
        <f t="shared" si="360"/>
        <v>2.0930000000000035</v>
      </c>
      <c r="AA703">
        <f t="shared" si="361"/>
        <v>3.1530000000000058</v>
      </c>
      <c r="AB703">
        <f t="shared" si="362"/>
        <v>4.2659999999999911</v>
      </c>
      <c r="AC703">
        <f t="shared" si="363"/>
        <v>5.3020000000000067</v>
      </c>
      <c r="AD703">
        <f t="shared" si="364"/>
        <v>6.3569999999999993</v>
      </c>
      <c r="AE703">
        <f t="shared" si="365"/>
        <v>7.3900000000000006</v>
      </c>
      <c r="AF703">
        <f t="shared" si="366"/>
        <v>8.3549999999999898</v>
      </c>
      <c r="AG703">
        <f t="shared" si="367"/>
        <v>9.2480000000000047</v>
      </c>
      <c r="AH703">
        <v>9.9540000000000006</v>
      </c>
      <c r="AI703">
        <v>10.536</v>
      </c>
      <c r="AJ703">
        <v>11.061999999999999</v>
      </c>
      <c r="AK703">
        <v>11.587</v>
      </c>
      <c r="AL703">
        <v>12.256</v>
      </c>
      <c r="AM703">
        <v>12.815</v>
      </c>
      <c r="AN703">
        <v>13.287000000000001</v>
      </c>
      <c r="AO703">
        <v>13.785</v>
      </c>
      <c r="AP703">
        <v>14.218999999999999</v>
      </c>
      <c r="AQ703">
        <v>14.718999999999999</v>
      </c>
      <c r="AS703">
        <f t="shared" si="390"/>
        <v>471</v>
      </c>
      <c r="AT703">
        <f t="shared" si="390"/>
        <v>471</v>
      </c>
      <c r="AU703">
        <f t="shared" si="390"/>
        <v>471</v>
      </c>
      <c r="AV703" s="5">
        <f t="shared" si="368"/>
        <v>535.07920080638996</v>
      </c>
      <c r="AW703" s="5">
        <f t="shared" si="369"/>
        <v>474.88947518980854</v>
      </c>
      <c r="AX703" s="5">
        <f t="shared" si="370"/>
        <v>587.92285485443847</v>
      </c>
      <c r="AY703" s="5">
        <f t="shared" si="371"/>
        <v>554.82967630720191</v>
      </c>
      <c r="AZ703" s="5">
        <f t="shared" si="372"/>
        <v>558.33064809913503</v>
      </c>
      <c r="BA703" s="5">
        <f t="shared" si="373"/>
        <v>597.37848094585854</v>
      </c>
      <c r="BB703" s="5">
        <f t="shared" si="374"/>
        <v>584.40340032152244</v>
      </c>
      <c r="BC703" s="5">
        <f t="shared" si="375"/>
        <v>637.77634705561695</v>
      </c>
      <c r="BD703" s="5">
        <f t="shared" si="376"/>
        <v>710.55040306046499</v>
      </c>
      <c r="BE703" s="5">
        <f t="shared" si="377"/>
        <v>888.65466127540446</v>
      </c>
      <c r="BF703" s="5">
        <f t="shared" si="378"/>
        <v>851.55878207846388</v>
      </c>
      <c r="BG703" s="5">
        <f t="shared" si="379"/>
        <v>1042.5054514320916</v>
      </c>
      <c r="BH703" s="5">
        <f t="shared" si="380"/>
        <v>1136.9229831397224</v>
      </c>
      <c r="BI703" s="5">
        <f t="shared" si="381"/>
        <v>1271.7866817171507</v>
      </c>
      <c r="BJ703" s="5">
        <f t="shared" si="382"/>
        <v>1419.9830659757597</v>
      </c>
      <c r="BK703" s="5">
        <f t="shared" si="383"/>
        <v>1930.2488520927639</v>
      </c>
      <c r="BL703" s="5">
        <f t="shared" si="384"/>
        <v>2328.6762568734821</v>
      </c>
      <c r="BM703" s="5">
        <f t="shared" si="385"/>
        <v>2477.3407364866757</v>
      </c>
      <c r="BN703" s="5">
        <f t="shared" si="386"/>
        <v>2516.2677785735777</v>
      </c>
      <c r="BO703" s="5">
        <f t="shared" si="387"/>
        <v>3181.2360717737224</v>
      </c>
    </row>
    <row r="704" spans="1:67" x14ac:dyDescent="0.3">
      <c r="A704">
        <f t="shared" si="388"/>
        <v>700</v>
      </c>
      <c r="B704">
        <f t="shared" si="356"/>
        <v>471</v>
      </c>
      <c r="C704" s="5">
        <f>AU704*EXP('Capital Market Assumptions'!$B$22+'Capital Market Assumptions'!$B$23*'Random Draws'!B703)</f>
        <v>454.84163020232234</v>
      </c>
      <c r="D704" s="5">
        <f>AV704*EXP('Capital Market Assumptions'!$B$22+'Capital Market Assumptions'!$B$23*'Random Draws'!C703)</f>
        <v>441.57174936955465</v>
      </c>
      <c r="E704" s="5">
        <f>AW704*EXP('Capital Market Assumptions'!$B$22+'Capital Market Assumptions'!$B$23*'Random Draws'!D703)</f>
        <v>476.87109404286696</v>
      </c>
      <c r="F704" s="5">
        <f>AX704*EXP('Capital Market Assumptions'!$B$22+'Capital Market Assumptions'!$B$23*'Random Draws'!E703)</f>
        <v>511.37358849614543</v>
      </c>
      <c r="G704" s="5">
        <f>AY704*EXP('Capital Market Assumptions'!$B$22+'Capital Market Assumptions'!$B$23*'Random Draws'!F703)</f>
        <v>594.84405850306803</v>
      </c>
      <c r="H704" s="5">
        <f>AZ704*EXP('Capital Market Assumptions'!$B$22+'Capital Market Assumptions'!$B$23*'Random Draws'!G703)</f>
        <v>564.56288259550013</v>
      </c>
      <c r="I704" s="5">
        <f>BA704*EXP('Capital Market Assumptions'!$B$22+'Capital Market Assumptions'!$B$23*'Random Draws'!H703)</f>
        <v>617.76046491516661</v>
      </c>
      <c r="J704" s="5">
        <f>BB704*EXP('Capital Market Assumptions'!$B$22+'Capital Market Assumptions'!$B$23*'Random Draws'!I703)</f>
        <v>759.75703763145202</v>
      </c>
      <c r="K704" s="5">
        <f>BC704*EXP('Capital Market Assumptions'!$B$22+'Capital Market Assumptions'!$B$23*'Random Draws'!J703)</f>
        <v>761.96821815323108</v>
      </c>
      <c r="L704" s="5">
        <f>BD704*EXP('Capital Market Assumptions'!$B$22+'Capital Market Assumptions'!$B$23*'Random Draws'!K703)</f>
        <v>921.04887526173081</v>
      </c>
      <c r="M704" s="5">
        <f>BE704*EXP('Capital Market Assumptions'!$B$22+'Capital Market Assumptions'!$B$23*'Random Draws'!L703)</f>
        <v>1080.5024024192337</v>
      </c>
      <c r="N704" s="5">
        <f>BF704*EXP('Capital Market Assumptions'!$B$22+'Capital Market Assumptions'!$B$23*'Random Draws'!M703)</f>
        <v>1101.9894339695527</v>
      </c>
      <c r="O704" s="5">
        <f>BG704*EXP('Capital Market Assumptions'!$B$22+'Capital Market Assumptions'!$B$23*'Random Draws'!N703)</f>
        <v>1140.3735020543322</v>
      </c>
      <c r="P704" s="5">
        <f>BH704*EXP('Capital Market Assumptions'!$B$22+'Capital Market Assumptions'!$B$23*'Random Draws'!O703)</f>
        <v>1273.0302979077553</v>
      </c>
      <c r="Q704" s="5">
        <f>BI704*EXP('Capital Market Assumptions'!$B$22+'Capital Market Assumptions'!$B$23*'Random Draws'!P703)</f>
        <v>1464.2753932027456</v>
      </c>
      <c r="R704" s="5">
        <f>BJ704*EXP('Capital Market Assumptions'!$B$22+'Capital Market Assumptions'!$B$23*'Random Draws'!Q703)</f>
        <v>1497.7590811616808</v>
      </c>
      <c r="S704" s="5">
        <f>BK704*EXP('Capital Market Assumptions'!$B$22+'Capital Market Assumptions'!$B$23*'Random Draws'!R703)</f>
        <v>1318.5317569729298</v>
      </c>
      <c r="T704" s="5">
        <f>BL704*EXP('Capital Market Assumptions'!$B$22+'Capital Market Assumptions'!$B$23*'Random Draws'!S703)</f>
        <v>1447.7681913504914</v>
      </c>
      <c r="U704" s="5">
        <f>BM704*EXP('Capital Market Assumptions'!$B$22+'Capital Market Assumptions'!$B$23*'Random Draws'!T703)</f>
        <v>1415.619954875687</v>
      </c>
      <c r="V704" s="5">
        <f>BN704*EXP('Capital Market Assumptions'!$B$22+'Capital Market Assumptions'!$B$23*'Random Draws'!U703)</f>
        <v>1495.2845112020307</v>
      </c>
      <c r="X704">
        <f t="shared" si="358"/>
        <v>4.2999999999999261E-2</v>
      </c>
      <c r="Y704">
        <f t="shared" si="359"/>
        <v>1.0600000000000023</v>
      </c>
      <c r="Z704">
        <f t="shared" si="360"/>
        <v>2.0930000000000035</v>
      </c>
      <c r="AA704">
        <f t="shared" si="361"/>
        <v>3.1530000000000058</v>
      </c>
      <c r="AB704">
        <f t="shared" si="362"/>
        <v>4.2659999999999911</v>
      </c>
      <c r="AC704">
        <f t="shared" si="363"/>
        <v>5.3020000000000067</v>
      </c>
      <c r="AD704">
        <f t="shared" si="364"/>
        <v>6.3569999999999993</v>
      </c>
      <c r="AE704">
        <f t="shared" si="365"/>
        <v>7.3900000000000006</v>
      </c>
      <c r="AF704">
        <f t="shared" si="366"/>
        <v>8.3549999999999898</v>
      </c>
      <c r="AG704">
        <f t="shared" si="367"/>
        <v>9.2480000000000047</v>
      </c>
      <c r="AH704">
        <v>9.9540000000000006</v>
      </c>
      <c r="AI704">
        <v>10.536</v>
      </c>
      <c r="AJ704">
        <v>11.061999999999999</v>
      </c>
      <c r="AK704">
        <v>11.587</v>
      </c>
      <c r="AL704">
        <v>12.256</v>
      </c>
      <c r="AM704">
        <v>12.815</v>
      </c>
      <c r="AN704">
        <v>13.287000000000001</v>
      </c>
      <c r="AO704">
        <v>13.785</v>
      </c>
      <c r="AP704">
        <v>14.218999999999999</v>
      </c>
      <c r="AQ704">
        <v>14.718999999999999</v>
      </c>
      <c r="AS704">
        <f t="shared" si="390"/>
        <v>471</v>
      </c>
      <c r="AT704">
        <f t="shared" si="390"/>
        <v>471</v>
      </c>
      <c r="AU704">
        <f t="shared" si="390"/>
        <v>471</v>
      </c>
      <c r="AV704" s="5">
        <f t="shared" si="368"/>
        <v>454.79863020232233</v>
      </c>
      <c r="AW704" s="5">
        <f t="shared" si="369"/>
        <v>440.51174936955465</v>
      </c>
      <c r="AX704" s="5">
        <f t="shared" si="370"/>
        <v>474.77809404286694</v>
      </c>
      <c r="AY704" s="5">
        <f t="shared" si="371"/>
        <v>508.22058849614541</v>
      </c>
      <c r="AZ704" s="5">
        <f t="shared" si="372"/>
        <v>590.57805850306806</v>
      </c>
      <c r="BA704" s="5">
        <f t="shared" si="373"/>
        <v>559.26088259550011</v>
      </c>
      <c r="BB704" s="5">
        <f t="shared" si="374"/>
        <v>611.40346491516664</v>
      </c>
      <c r="BC704" s="5">
        <f t="shared" si="375"/>
        <v>752.36703763145204</v>
      </c>
      <c r="BD704" s="5">
        <f t="shared" si="376"/>
        <v>753.61321815323106</v>
      </c>
      <c r="BE704" s="5">
        <f t="shared" si="377"/>
        <v>911.80087526173077</v>
      </c>
      <c r="BF704" s="5">
        <f t="shared" si="378"/>
        <v>1070.5484024192338</v>
      </c>
      <c r="BG704" s="5">
        <f t="shared" si="379"/>
        <v>1091.4534339695526</v>
      </c>
      <c r="BH704" s="5">
        <f t="shared" si="380"/>
        <v>1129.3115020543323</v>
      </c>
      <c r="BI704" s="5">
        <f t="shared" si="381"/>
        <v>1261.4432979077553</v>
      </c>
      <c r="BJ704" s="5">
        <f t="shared" si="382"/>
        <v>1452.0193932027455</v>
      </c>
      <c r="BK704" s="5">
        <f t="shared" si="383"/>
        <v>1484.9440811616807</v>
      </c>
      <c r="BL704" s="5">
        <f t="shared" si="384"/>
        <v>1305.2447569729297</v>
      </c>
      <c r="BM704" s="5">
        <f t="shared" si="385"/>
        <v>1433.9831913504913</v>
      </c>
      <c r="BN704" s="5">
        <f t="shared" si="386"/>
        <v>1401.4009548756869</v>
      </c>
      <c r="BO704" s="5">
        <f t="shared" si="387"/>
        <v>1480.5655112020306</v>
      </c>
    </row>
    <row r="705" spans="1:67" x14ac:dyDescent="0.3">
      <c r="A705">
        <f t="shared" si="388"/>
        <v>701</v>
      </c>
      <c r="B705">
        <f t="shared" si="356"/>
        <v>471</v>
      </c>
      <c r="C705" s="5">
        <f>AU705*EXP('Capital Market Assumptions'!$B$22+'Capital Market Assumptions'!$B$23*'Random Draws'!B704)</f>
        <v>630.18563287253312</v>
      </c>
      <c r="D705" s="5">
        <f>AV705*EXP('Capital Market Assumptions'!$B$22+'Capital Market Assumptions'!$B$23*'Random Draws'!C704)</f>
        <v>678.64023639101026</v>
      </c>
      <c r="E705" s="5">
        <f>AW705*EXP('Capital Market Assumptions'!$B$22+'Capital Market Assumptions'!$B$23*'Random Draws'!D704)</f>
        <v>664.23067815196998</v>
      </c>
      <c r="F705" s="5">
        <f>AX705*EXP('Capital Market Assumptions'!$B$22+'Capital Market Assumptions'!$B$23*'Random Draws'!E704)</f>
        <v>604.14239199692656</v>
      </c>
      <c r="G705" s="5">
        <f>AY705*EXP('Capital Market Assumptions'!$B$22+'Capital Market Assumptions'!$B$23*'Random Draws'!F704)</f>
        <v>649.43379026481989</v>
      </c>
      <c r="H705" s="5">
        <f>AZ705*EXP('Capital Market Assumptions'!$B$22+'Capital Market Assumptions'!$B$23*'Random Draws'!G704)</f>
        <v>668.91043479743485</v>
      </c>
      <c r="I705" s="5">
        <f>BA705*EXP('Capital Market Assumptions'!$B$22+'Capital Market Assumptions'!$B$23*'Random Draws'!H704)</f>
        <v>623.48059963182516</v>
      </c>
      <c r="J705" s="5">
        <f>BB705*EXP('Capital Market Assumptions'!$B$22+'Capital Market Assumptions'!$B$23*'Random Draws'!I704)</f>
        <v>634.11531068819318</v>
      </c>
      <c r="K705" s="5">
        <f>BC705*EXP('Capital Market Assumptions'!$B$22+'Capital Market Assumptions'!$B$23*'Random Draws'!J704)</f>
        <v>653.69336217427451</v>
      </c>
      <c r="L705" s="5">
        <f>BD705*EXP('Capital Market Assumptions'!$B$22+'Capital Market Assumptions'!$B$23*'Random Draws'!K704)</f>
        <v>714.72851628004889</v>
      </c>
      <c r="M705" s="5">
        <f>BE705*EXP('Capital Market Assumptions'!$B$22+'Capital Market Assumptions'!$B$23*'Random Draws'!L704)</f>
        <v>680.9308557777058</v>
      </c>
      <c r="N705" s="5">
        <f>BF705*EXP('Capital Market Assumptions'!$B$22+'Capital Market Assumptions'!$B$23*'Random Draws'!M704)</f>
        <v>755.05787651257344</v>
      </c>
      <c r="O705" s="5">
        <f>BG705*EXP('Capital Market Assumptions'!$B$22+'Capital Market Assumptions'!$B$23*'Random Draws'!N704)</f>
        <v>675.0086376994426</v>
      </c>
      <c r="P705" s="5">
        <f>BH705*EXP('Capital Market Assumptions'!$B$22+'Capital Market Assumptions'!$B$23*'Random Draws'!O704)</f>
        <v>703.53376718553807</v>
      </c>
      <c r="Q705" s="5">
        <f>BI705*EXP('Capital Market Assumptions'!$B$22+'Capital Market Assumptions'!$B$23*'Random Draws'!P704)</f>
        <v>764.18046848202619</v>
      </c>
      <c r="R705" s="5">
        <f>BJ705*EXP('Capital Market Assumptions'!$B$22+'Capital Market Assumptions'!$B$23*'Random Draws'!Q704)</f>
        <v>823.47066510558409</v>
      </c>
      <c r="S705" s="5">
        <f>BK705*EXP('Capital Market Assumptions'!$B$22+'Capital Market Assumptions'!$B$23*'Random Draws'!R704)</f>
        <v>1011.5631490117937</v>
      </c>
      <c r="T705" s="5">
        <f>BL705*EXP('Capital Market Assumptions'!$B$22+'Capital Market Assumptions'!$B$23*'Random Draws'!S704)</f>
        <v>1217.6863538592247</v>
      </c>
      <c r="U705" s="5">
        <f>BM705*EXP('Capital Market Assumptions'!$B$22+'Capital Market Assumptions'!$B$23*'Random Draws'!T704)</f>
        <v>1400.2003359482035</v>
      </c>
      <c r="V705" s="5">
        <f>BN705*EXP('Capital Market Assumptions'!$B$22+'Capital Market Assumptions'!$B$23*'Random Draws'!U704)</f>
        <v>1440.1553975150559</v>
      </c>
      <c r="X705">
        <f t="shared" si="358"/>
        <v>4.2999999999999261E-2</v>
      </c>
      <c r="Y705">
        <f t="shared" si="359"/>
        <v>1.0600000000000023</v>
      </c>
      <c r="Z705">
        <f t="shared" si="360"/>
        <v>2.0930000000000035</v>
      </c>
      <c r="AA705">
        <f t="shared" si="361"/>
        <v>3.1530000000000058</v>
      </c>
      <c r="AB705">
        <f t="shared" si="362"/>
        <v>4.2659999999999911</v>
      </c>
      <c r="AC705">
        <f t="shared" si="363"/>
        <v>5.3020000000000067</v>
      </c>
      <c r="AD705">
        <f t="shared" si="364"/>
        <v>6.3569999999999993</v>
      </c>
      <c r="AE705">
        <f t="shared" si="365"/>
        <v>7.3900000000000006</v>
      </c>
      <c r="AF705">
        <f t="shared" si="366"/>
        <v>8.3549999999999898</v>
      </c>
      <c r="AG705">
        <f t="shared" si="367"/>
        <v>9.2480000000000047</v>
      </c>
      <c r="AH705">
        <v>9.9540000000000006</v>
      </c>
      <c r="AI705">
        <v>10.536</v>
      </c>
      <c r="AJ705">
        <v>11.061999999999999</v>
      </c>
      <c r="AK705">
        <v>11.587</v>
      </c>
      <c r="AL705">
        <v>12.256</v>
      </c>
      <c r="AM705">
        <v>12.815</v>
      </c>
      <c r="AN705">
        <v>13.287000000000001</v>
      </c>
      <c r="AO705">
        <v>13.785</v>
      </c>
      <c r="AP705">
        <v>14.218999999999999</v>
      </c>
      <c r="AQ705">
        <v>14.718999999999999</v>
      </c>
      <c r="AS705">
        <f t="shared" ref="AS705:AU724" si="391">initial_value</f>
        <v>471</v>
      </c>
      <c r="AT705">
        <f t="shared" si="391"/>
        <v>471</v>
      </c>
      <c r="AU705">
        <f t="shared" si="391"/>
        <v>471</v>
      </c>
      <c r="AV705" s="5">
        <f t="shared" si="368"/>
        <v>630.14263287253311</v>
      </c>
      <c r="AW705" s="5">
        <f t="shared" si="369"/>
        <v>677.5802363910102</v>
      </c>
      <c r="AX705" s="5">
        <f t="shared" si="370"/>
        <v>662.13767815197002</v>
      </c>
      <c r="AY705" s="5">
        <f t="shared" si="371"/>
        <v>600.98939199692654</v>
      </c>
      <c r="AZ705" s="5">
        <f t="shared" si="372"/>
        <v>645.16779026481993</v>
      </c>
      <c r="BA705" s="5">
        <f t="shared" si="373"/>
        <v>663.60843479743482</v>
      </c>
      <c r="BB705" s="5">
        <f t="shared" si="374"/>
        <v>617.12359963182519</v>
      </c>
      <c r="BC705" s="5">
        <f t="shared" si="375"/>
        <v>626.72531068819319</v>
      </c>
      <c r="BD705" s="5">
        <f t="shared" si="376"/>
        <v>645.33836217427449</v>
      </c>
      <c r="BE705" s="5">
        <f t="shared" si="377"/>
        <v>705.48051628004885</v>
      </c>
      <c r="BF705" s="5">
        <f t="shared" si="378"/>
        <v>670.97685577770585</v>
      </c>
      <c r="BG705" s="5">
        <f t="shared" si="379"/>
        <v>744.5218765125735</v>
      </c>
      <c r="BH705" s="5">
        <f t="shared" si="380"/>
        <v>663.94663769944259</v>
      </c>
      <c r="BI705" s="5">
        <f t="shared" si="381"/>
        <v>691.94676718553808</v>
      </c>
      <c r="BJ705" s="5">
        <f t="shared" si="382"/>
        <v>751.92446848202621</v>
      </c>
      <c r="BK705" s="5">
        <f t="shared" si="383"/>
        <v>810.65566510558403</v>
      </c>
      <c r="BL705" s="5">
        <f t="shared" si="384"/>
        <v>998.27614901179368</v>
      </c>
      <c r="BM705" s="5">
        <f t="shared" si="385"/>
        <v>1203.9013538592246</v>
      </c>
      <c r="BN705" s="5">
        <f t="shared" si="386"/>
        <v>1385.9813359482034</v>
      </c>
      <c r="BO705" s="5">
        <f t="shared" si="387"/>
        <v>1425.4363975150559</v>
      </c>
    </row>
    <row r="706" spans="1:67" x14ac:dyDescent="0.3">
      <c r="A706">
        <f t="shared" si="388"/>
        <v>702</v>
      </c>
      <c r="B706">
        <f t="shared" si="356"/>
        <v>471</v>
      </c>
      <c r="C706" s="5">
        <f>AU706*EXP('Capital Market Assumptions'!$B$22+'Capital Market Assumptions'!$B$23*'Random Draws'!B705)</f>
        <v>511.87774598193147</v>
      </c>
      <c r="D706" s="5">
        <f>AV706*EXP('Capital Market Assumptions'!$B$22+'Capital Market Assumptions'!$B$23*'Random Draws'!C705)</f>
        <v>544.72813026983192</v>
      </c>
      <c r="E706" s="5">
        <f>AW706*EXP('Capital Market Assumptions'!$B$22+'Capital Market Assumptions'!$B$23*'Random Draws'!D705)</f>
        <v>576.88054159045487</v>
      </c>
      <c r="F706" s="5">
        <f>AX706*EXP('Capital Market Assumptions'!$B$22+'Capital Market Assumptions'!$B$23*'Random Draws'!E705)</f>
        <v>694.29785208453416</v>
      </c>
      <c r="G706" s="5">
        <f>AY706*EXP('Capital Market Assumptions'!$B$22+'Capital Market Assumptions'!$B$23*'Random Draws'!F705)</f>
        <v>653.42376047383414</v>
      </c>
      <c r="H706" s="5">
        <f>AZ706*EXP('Capital Market Assumptions'!$B$22+'Capital Market Assumptions'!$B$23*'Random Draws'!G705)</f>
        <v>666.97862678285753</v>
      </c>
      <c r="I706" s="5">
        <f>BA706*EXP('Capital Market Assumptions'!$B$22+'Capital Market Assumptions'!$B$23*'Random Draws'!H705)</f>
        <v>793.28362330955736</v>
      </c>
      <c r="J706" s="5">
        <f>BB706*EXP('Capital Market Assumptions'!$B$22+'Capital Market Assumptions'!$B$23*'Random Draws'!I705)</f>
        <v>930.32568481119017</v>
      </c>
      <c r="K706" s="5">
        <f>BC706*EXP('Capital Market Assumptions'!$B$22+'Capital Market Assumptions'!$B$23*'Random Draws'!J705)</f>
        <v>987.46328883649198</v>
      </c>
      <c r="L706" s="5">
        <f>BD706*EXP('Capital Market Assumptions'!$B$22+'Capital Market Assumptions'!$B$23*'Random Draws'!K705)</f>
        <v>1109.1157032061228</v>
      </c>
      <c r="M706" s="5">
        <f>BE706*EXP('Capital Market Assumptions'!$B$22+'Capital Market Assumptions'!$B$23*'Random Draws'!L705)</f>
        <v>1014.1014422382752</v>
      </c>
      <c r="N706" s="5">
        <f>BF706*EXP('Capital Market Assumptions'!$B$22+'Capital Market Assumptions'!$B$23*'Random Draws'!M705)</f>
        <v>1293.2563936145148</v>
      </c>
      <c r="O706" s="5">
        <f>BG706*EXP('Capital Market Assumptions'!$B$22+'Capital Market Assumptions'!$B$23*'Random Draws'!N705)</f>
        <v>1302.00885068905</v>
      </c>
      <c r="P706" s="5">
        <f>BH706*EXP('Capital Market Assumptions'!$B$22+'Capital Market Assumptions'!$B$23*'Random Draws'!O705)</f>
        <v>1538.7046485134267</v>
      </c>
      <c r="Q706" s="5">
        <f>BI706*EXP('Capital Market Assumptions'!$B$22+'Capital Market Assumptions'!$B$23*'Random Draws'!P705)</f>
        <v>1532.1541929097457</v>
      </c>
      <c r="R706" s="5">
        <f>BJ706*EXP('Capital Market Assumptions'!$B$22+'Capital Market Assumptions'!$B$23*'Random Draws'!Q705)</f>
        <v>1392.1165598033592</v>
      </c>
      <c r="S706" s="5">
        <f>BK706*EXP('Capital Market Assumptions'!$B$22+'Capital Market Assumptions'!$B$23*'Random Draws'!R705)</f>
        <v>1360.7692774485706</v>
      </c>
      <c r="T706" s="5">
        <f>BL706*EXP('Capital Market Assumptions'!$B$22+'Capital Market Assumptions'!$B$23*'Random Draws'!S705)</f>
        <v>1467.0025005694436</v>
      </c>
      <c r="U706" s="5">
        <f>BM706*EXP('Capital Market Assumptions'!$B$22+'Capital Market Assumptions'!$B$23*'Random Draws'!T705)</f>
        <v>1642.7149395865608</v>
      </c>
      <c r="V706" s="5">
        <f>BN706*EXP('Capital Market Assumptions'!$B$22+'Capital Market Assumptions'!$B$23*'Random Draws'!U705)</f>
        <v>1743.571763811047</v>
      </c>
      <c r="X706">
        <f t="shared" si="358"/>
        <v>4.2999999999999261E-2</v>
      </c>
      <c r="Y706">
        <f t="shared" si="359"/>
        <v>1.0600000000000023</v>
      </c>
      <c r="Z706">
        <f t="shared" si="360"/>
        <v>2.0930000000000035</v>
      </c>
      <c r="AA706">
        <f t="shared" si="361"/>
        <v>3.1530000000000058</v>
      </c>
      <c r="AB706">
        <f t="shared" si="362"/>
        <v>4.2659999999999911</v>
      </c>
      <c r="AC706">
        <f t="shared" si="363"/>
        <v>5.3020000000000067</v>
      </c>
      <c r="AD706">
        <f t="shared" si="364"/>
        <v>6.3569999999999993</v>
      </c>
      <c r="AE706">
        <f t="shared" si="365"/>
        <v>7.3900000000000006</v>
      </c>
      <c r="AF706">
        <f t="shared" si="366"/>
        <v>8.3549999999999898</v>
      </c>
      <c r="AG706">
        <f t="shared" si="367"/>
        <v>9.2480000000000047</v>
      </c>
      <c r="AH706">
        <v>9.9540000000000006</v>
      </c>
      <c r="AI706">
        <v>10.536</v>
      </c>
      <c r="AJ706">
        <v>11.061999999999999</v>
      </c>
      <c r="AK706">
        <v>11.587</v>
      </c>
      <c r="AL706">
        <v>12.256</v>
      </c>
      <c r="AM706">
        <v>12.815</v>
      </c>
      <c r="AN706">
        <v>13.287000000000001</v>
      </c>
      <c r="AO706">
        <v>13.785</v>
      </c>
      <c r="AP706">
        <v>14.218999999999999</v>
      </c>
      <c r="AQ706">
        <v>14.718999999999999</v>
      </c>
      <c r="AS706">
        <f t="shared" si="391"/>
        <v>471</v>
      </c>
      <c r="AT706">
        <f t="shared" si="391"/>
        <v>471</v>
      </c>
      <c r="AU706">
        <f t="shared" si="391"/>
        <v>471</v>
      </c>
      <c r="AV706" s="5">
        <f t="shared" si="368"/>
        <v>511.83474598193146</v>
      </c>
      <c r="AW706" s="5">
        <f t="shared" si="369"/>
        <v>543.66813026983186</v>
      </c>
      <c r="AX706" s="5">
        <f t="shared" si="370"/>
        <v>574.78754159045491</v>
      </c>
      <c r="AY706" s="5">
        <f t="shared" si="371"/>
        <v>691.14485208453414</v>
      </c>
      <c r="AZ706" s="5">
        <f t="shared" si="372"/>
        <v>649.15776047383417</v>
      </c>
      <c r="BA706" s="5">
        <f t="shared" si="373"/>
        <v>661.67662678285751</v>
      </c>
      <c r="BB706" s="5">
        <f t="shared" si="374"/>
        <v>786.92662330955739</v>
      </c>
      <c r="BC706" s="5">
        <f t="shared" si="375"/>
        <v>922.93568481119019</v>
      </c>
      <c r="BD706" s="5">
        <f t="shared" si="376"/>
        <v>979.10828883649197</v>
      </c>
      <c r="BE706" s="5">
        <f t="shared" si="377"/>
        <v>1099.8677032061228</v>
      </c>
      <c r="BF706" s="5">
        <f t="shared" si="378"/>
        <v>1004.1474422382753</v>
      </c>
      <c r="BG706" s="5">
        <f t="shared" si="379"/>
        <v>1282.7203936145147</v>
      </c>
      <c r="BH706" s="5">
        <f t="shared" si="380"/>
        <v>1290.9468506890501</v>
      </c>
      <c r="BI706" s="5">
        <f t="shared" si="381"/>
        <v>1527.1176485134267</v>
      </c>
      <c r="BJ706" s="5">
        <f t="shared" si="382"/>
        <v>1519.8981929097456</v>
      </c>
      <c r="BK706" s="5">
        <f t="shared" si="383"/>
        <v>1379.3015598033592</v>
      </c>
      <c r="BL706" s="5">
        <f t="shared" si="384"/>
        <v>1347.4822774485706</v>
      </c>
      <c r="BM706" s="5">
        <f t="shared" si="385"/>
        <v>1453.2175005694435</v>
      </c>
      <c r="BN706" s="5">
        <f t="shared" si="386"/>
        <v>1628.4959395865608</v>
      </c>
      <c r="BO706" s="5">
        <f t="shared" si="387"/>
        <v>1728.852763811047</v>
      </c>
    </row>
    <row r="707" spans="1:67" x14ac:dyDescent="0.3">
      <c r="A707">
        <f t="shared" si="388"/>
        <v>703</v>
      </c>
      <c r="B707">
        <f t="shared" si="356"/>
        <v>471</v>
      </c>
      <c r="C707" s="5">
        <f>AU707*EXP('Capital Market Assumptions'!$B$22+'Capital Market Assumptions'!$B$23*'Random Draws'!B706)</f>
        <v>570.05659727718432</v>
      </c>
      <c r="D707" s="5">
        <f>AV707*EXP('Capital Market Assumptions'!$B$22+'Capital Market Assumptions'!$B$23*'Random Draws'!C706)</f>
        <v>602.07785424178087</v>
      </c>
      <c r="E707" s="5">
        <f>AW707*EXP('Capital Market Assumptions'!$B$22+'Capital Market Assumptions'!$B$23*'Random Draws'!D706)</f>
        <v>636.40953938687494</v>
      </c>
      <c r="F707" s="5">
        <f>AX707*EXP('Capital Market Assumptions'!$B$22+'Capital Market Assumptions'!$B$23*'Random Draws'!E706)</f>
        <v>721.12017813677483</v>
      </c>
      <c r="G707" s="5">
        <f>AY707*EXP('Capital Market Assumptions'!$B$22+'Capital Market Assumptions'!$B$23*'Random Draws'!F706)</f>
        <v>859.63637953653199</v>
      </c>
      <c r="H707" s="5">
        <f>AZ707*EXP('Capital Market Assumptions'!$B$22+'Capital Market Assumptions'!$B$23*'Random Draws'!G706)</f>
        <v>895.80063986967571</v>
      </c>
      <c r="I707" s="5">
        <f>BA707*EXP('Capital Market Assumptions'!$B$22+'Capital Market Assumptions'!$B$23*'Random Draws'!H706)</f>
        <v>814.24849946883842</v>
      </c>
      <c r="J707" s="5">
        <f>BB707*EXP('Capital Market Assumptions'!$B$22+'Capital Market Assumptions'!$B$23*'Random Draws'!I706)</f>
        <v>1050.5251761549041</v>
      </c>
      <c r="K707" s="5">
        <f>BC707*EXP('Capital Market Assumptions'!$B$22+'Capital Market Assumptions'!$B$23*'Random Draws'!J706)</f>
        <v>1016.4852410719936</v>
      </c>
      <c r="L707" s="5">
        <f>BD707*EXP('Capital Market Assumptions'!$B$22+'Capital Market Assumptions'!$B$23*'Random Draws'!K706)</f>
        <v>851.44956795978783</v>
      </c>
      <c r="M707" s="5">
        <f>BE707*EXP('Capital Market Assumptions'!$B$22+'Capital Market Assumptions'!$B$23*'Random Draws'!L706)</f>
        <v>886.57458823704792</v>
      </c>
      <c r="N707" s="5">
        <f>BF707*EXP('Capital Market Assumptions'!$B$22+'Capital Market Assumptions'!$B$23*'Random Draws'!M706)</f>
        <v>912.05746350559468</v>
      </c>
      <c r="O707" s="5">
        <f>BG707*EXP('Capital Market Assumptions'!$B$22+'Capital Market Assumptions'!$B$23*'Random Draws'!N706)</f>
        <v>923.55049774506119</v>
      </c>
      <c r="P707" s="5">
        <f>BH707*EXP('Capital Market Assumptions'!$B$22+'Capital Market Assumptions'!$B$23*'Random Draws'!O706)</f>
        <v>1021.6351974992441</v>
      </c>
      <c r="Q707" s="5">
        <f>BI707*EXP('Capital Market Assumptions'!$B$22+'Capital Market Assumptions'!$B$23*'Random Draws'!P706)</f>
        <v>828.57366653429347</v>
      </c>
      <c r="R707" s="5">
        <f>BJ707*EXP('Capital Market Assumptions'!$B$22+'Capital Market Assumptions'!$B$23*'Random Draws'!Q706)</f>
        <v>923.60202764838425</v>
      </c>
      <c r="S707" s="5">
        <f>BK707*EXP('Capital Market Assumptions'!$B$22+'Capital Market Assumptions'!$B$23*'Random Draws'!R706)</f>
        <v>899.78496488891108</v>
      </c>
      <c r="T707" s="5">
        <f>BL707*EXP('Capital Market Assumptions'!$B$22+'Capital Market Assumptions'!$B$23*'Random Draws'!S706)</f>
        <v>967.16474807684574</v>
      </c>
      <c r="U707" s="5">
        <f>BM707*EXP('Capital Market Assumptions'!$B$22+'Capital Market Assumptions'!$B$23*'Random Draws'!T706)</f>
        <v>1008.2948400205578</v>
      </c>
      <c r="V707" s="5">
        <f>BN707*EXP('Capital Market Assumptions'!$B$22+'Capital Market Assumptions'!$B$23*'Random Draws'!U706)</f>
        <v>1168.1647051390073</v>
      </c>
      <c r="X707">
        <f t="shared" si="358"/>
        <v>4.2999999999999261E-2</v>
      </c>
      <c r="Y707">
        <f t="shared" si="359"/>
        <v>1.0600000000000023</v>
      </c>
      <c r="Z707">
        <f t="shared" si="360"/>
        <v>2.0930000000000035</v>
      </c>
      <c r="AA707">
        <f t="shared" si="361"/>
        <v>3.1530000000000058</v>
      </c>
      <c r="AB707">
        <f t="shared" si="362"/>
        <v>4.2659999999999911</v>
      </c>
      <c r="AC707">
        <f t="shared" si="363"/>
        <v>5.3020000000000067</v>
      </c>
      <c r="AD707">
        <f t="shared" si="364"/>
        <v>6.3569999999999993</v>
      </c>
      <c r="AE707">
        <f t="shared" si="365"/>
        <v>7.3900000000000006</v>
      </c>
      <c r="AF707">
        <f t="shared" si="366"/>
        <v>8.3549999999999898</v>
      </c>
      <c r="AG707">
        <f t="shared" si="367"/>
        <v>9.2480000000000047</v>
      </c>
      <c r="AH707">
        <v>9.9540000000000006</v>
      </c>
      <c r="AI707">
        <v>10.536</v>
      </c>
      <c r="AJ707">
        <v>11.061999999999999</v>
      </c>
      <c r="AK707">
        <v>11.587</v>
      </c>
      <c r="AL707">
        <v>12.256</v>
      </c>
      <c r="AM707">
        <v>12.815</v>
      </c>
      <c r="AN707">
        <v>13.287000000000001</v>
      </c>
      <c r="AO707">
        <v>13.785</v>
      </c>
      <c r="AP707">
        <v>14.218999999999999</v>
      </c>
      <c r="AQ707">
        <v>14.718999999999999</v>
      </c>
      <c r="AS707">
        <f t="shared" si="391"/>
        <v>471</v>
      </c>
      <c r="AT707">
        <f t="shared" si="391"/>
        <v>471</v>
      </c>
      <c r="AU707">
        <f t="shared" si="391"/>
        <v>471</v>
      </c>
      <c r="AV707" s="5">
        <f t="shared" si="368"/>
        <v>570.01359727718432</v>
      </c>
      <c r="AW707" s="5">
        <f t="shared" si="369"/>
        <v>601.01785424178092</v>
      </c>
      <c r="AX707" s="5">
        <f t="shared" si="370"/>
        <v>634.31653938687498</v>
      </c>
      <c r="AY707" s="5">
        <f t="shared" si="371"/>
        <v>717.96717813677481</v>
      </c>
      <c r="AZ707" s="5">
        <f t="shared" si="372"/>
        <v>855.37037953653203</v>
      </c>
      <c r="BA707" s="5">
        <f t="shared" si="373"/>
        <v>890.49863986967569</v>
      </c>
      <c r="BB707" s="5">
        <f t="shared" si="374"/>
        <v>807.89149946883845</v>
      </c>
      <c r="BC707" s="5">
        <f t="shared" si="375"/>
        <v>1043.135176154904</v>
      </c>
      <c r="BD707" s="5">
        <f t="shared" si="376"/>
        <v>1008.1302410719936</v>
      </c>
      <c r="BE707" s="5">
        <f t="shared" si="377"/>
        <v>842.20156795978778</v>
      </c>
      <c r="BF707" s="5">
        <f t="shared" si="378"/>
        <v>876.62058823704797</v>
      </c>
      <c r="BG707" s="5">
        <f t="shared" si="379"/>
        <v>901.52146350559474</v>
      </c>
      <c r="BH707" s="5">
        <f t="shared" si="380"/>
        <v>912.48849774506118</v>
      </c>
      <c r="BI707" s="5">
        <f t="shared" si="381"/>
        <v>1010.0481974992441</v>
      </c>
      <c r="BJ707" s="5">
        <f t="shared" si="382"/>
        <v>816.31766653429349</v>
      </c>
      <c r="BK707" s="5">
        <f t="shared" si="383"/>
        <v>910.7870276483842</v>
      </c>
      <c r="BL707" s="5">
        <f t="shared" si="384"/>
        <v>886.49796488891104</v>
      </c>
      <c r="BM707" s="5">
        <f t="shared" si="385"/>
        <v>953.37974807684577</v>
      </c>
      <c r="BN707" s="5">
        <f t="shared" si="386"/>
        <v>994.07584002055773</v>
      </c>
      <c r="BO707" s="5">
        <f t="shared" si="387"/>
        <v>1153.4457051390073</v>
      </c>
    </row>
    <row r="708" spans="1:67" x14ac:dyDescent="0.3">
      <c r="A708">
        <f t="shared" si="388"/>
        <v>704</v>
      </c>
      <c r="B708">
        <f t="shared" si="356"/>
        <v>471</v>
      </c>
      <c r="C708" s="5">
        <f>AU708*EXP('Capital Market Assumptions'!$B$22+'Capital Market Assumptions'!$B$23*'Random Draws'!B707)</f>
        <v>491.49098271310584</v>
      </c>
      <c r="D708" s="5">
        <f>AV708*EXP('Capital Market Assumptions'!$B$22+'Capital Market Assumptions'!$B$23*'Random Draws'!C707)</f>
        <v>594.12121251547967</v>
      </c>
      <c r="E708" s="5">
        <f>AW708*EXP('Capital Market Assumptions'!$B$22+'Capital Market Assumptions'!$B$23*'Random Draws'!D707)</f>
        <v>603.57264506478054</v>
      </c>
      <c r="F708" s="5">
        <f>AX708*EXP('Capital Market Assumptions'!$B$22+'Capital Market Assumptions'!$B$23*'Random Draws'!E707)</f>
        <v>648.17527382560274</v>
      </c>
      <c r="G708" s="5">
        <f>AY708*EXP('Capital Market Assumptions'!$B$22+'Capital Market Assumptions'!$B$23*'Random Draws'!F707)</f>
        <v>663.85818083696654</v>
      </c>
      <c r="H708" s="5">
        <f>AZ708*EXP('Capital Market Assumptions'!$B$22+'Capital Market Assumptions'!$B$23*'Random Draws'!G707)</f>
        <v>724.44611400260817</v>
      </c>
      <c r="I708" s="5">
        <f>BA708*EXP('Capital Market Assumptions'!$B$22+'Capital Market Assumptions'!$B$23*'Random Draws'!H707)</f>
        <v>799.66308506844462</v>
      </c>
      <c r="J708" s="5">
        <f>BB708*EXP('Capital Market Assumptions'!$B$22+'Capital Market Assumptions'!$B$23*'Random Draws'!I707)</f>
        <v>660.74819446201934</v>
      </c>
      <c r="K708" s="5">
        <f>BC708*EXP('Capital Market Assumptions'!$B$22+'Capital Market Assumptions'!$B$23*'Random Draws'!J707)</f>
        <v>611.88441928077191</v>
      </c>
      <c r="L708" s="5">
        <f>BD708*EXP('Capital Market Assumptions'!$B$22+'Capital Market Assumptions'!$B$23*'Random Draws'!K707)</f>
        <v>831.27746577094899</v>
      </c>
      <c r="M708" s="5">
        <f>BE708*EXP('Capital Market Assumptions'!$B$22+'Capital Market Assumptions'!$B$23*'Random Draws'!L707)</f>
        <v>1147.3259386425832</v>
      </c>
      <c r="N708" s="5">
        <f>BF708*EXP('Capital Market Assumptions'!$B$22+'Capital Market Assumptions'!$B$23*'Random Draws'!M707)</f>
        <v>1329.7882043994821</v>
      </c>
      <c r="O708" s="5">
        <f>BG708*EXP('Capital Market Assumptions'!$B$22+'Capital Market Assumptions'!$B$23*'Random Draws'!N707)</f>
        <v>1421.440930435728</v>
      </c>
      <c r="P708" s="5">
        <f>BH708*EXP('Capital Market Assumptions'!$B$22+'Capital Market Assumptions'!$B$23*'Random Draws'!O707)</f>
        <v>1280.192753289024</v>
      </c>
      <c r="Q708" s="5">
        <f>BI708*EXP('Capital Market Assumptions'!$B$22+'Capital Market Assumptions'!$B$23*'Random Draws'!P707)</f>
        <v>1465.9080043524777</v>
      </c>
      <c r="R708" s="5">
        <f>BJ708*EXP('Capital Market Assumptions'!$B$22+'Capital Market Assumptions'!$B$23*'Random Draws'!Q707)</f>
        <v>1674.2570057421028</v>
      </c>
      <c r="S708" s="5">
        <f>BK708*EXP('Capital Market Assumptions'!$B$22+'Capital Market Assumptions'!$B$23*'Random Draws'!R707)</f>
        <v>1851.0561879392048</v>
      </c>
      <c r="T708" s="5">
        <f>BL708*EXP('Capital Market Assumptions'!$B$22+'Capital Market Assumptions'!$B$23*'Random Draws'!S707)</f>
        <v>2276.0508097534257</v>
      </c>
      <c r="U708" s="5">
        <f>BM708*EXP('Capital Market Assumptions'!$B$22+'Capital Market Assumptions'!$B$23*'Random Draws'!T707)</f>
        <v>2530.6254378725994</v>
      </c>
      <c r="V708" s="5">
        <f>BN708*EXP('Capital Market Assumptions'!$B$22+'Capital Market Assumptions'!$B$23*'Random Draws'!U707)</f>
        <v>2790.6390272087988</v>
      </c>
      <c r="X708">
        <f t="shared" si="358"/>
        <v>4.2999999999999261E-2</v>
      </c>
      <c r="Y708">
        <f t="shared" si="359"/>
        <v>1.0600000000000023</v>
      </c>
      <c r="Z708">
        <f t="shared" si="360"/>
        <v>2.0930000000000035</v>
      </c>
      <c r="AA708">
        <f t="shared" si="361"/>
        <v>3.1530000000000058</v>
      </c>
      <c r="AB708">
        <f t="shared" si="362"/>
        <v>4.2659999999999911</v>
      </c>
      <c r="AC708">
        <f t="shared" si="363"/>
        <v>5.3020000000000067</v>
      </c>
      <c r="AD708">
        <f t="shared" si="364"/>
        <v>6.3569999999999993</v>
      </c>
      <c r="AE708">
        <f t="shared" si="365"/>
        <v>7.3900000000000006</v>
      </c>
      <c r="AF708">
        <f t="shared" si="366"/>
        <v>8.3549999999999898</v>
      </c>
      <c r="AG708">
        <f t="shared" si="367"/>
        <v>9.2480000000000047</v>
      </c>
      <c r="AH708">
        <v>9.9540000000000006</v>
      </c>
      <c r="AI708">
        <v>10.536</v>
      </c>
      <c r="AJ708">
        <v>11.061999999999999</v>
      </c>
      <c r="AK708">
        <v>11.587</v>
      </c>
      <c r="AL708">
        <v>12.256</v>
      </c>
      <c r="AM708">
        <v>12.815</v>
      </c>
      <c r="AN708">
        <v>13.287000000000001</v>
      </c>
      <c r="AO708">
        <v>13.785</v>
      </c>
      <c r="AP708">
        <v>14.218999999999999</v>
      </c>
      <c r="AQ708">
        <v>14.718999999999999</v>
      </c>
      <c r="AS708">
        <f t="shared" si="391"/>
        <v>471</v>
      </c>
      <c r="AT708">
        <f t="shared" si="391"/>
        <v>471</v>
      </c>
      <c r="AU708">
        <f t="shared" si="391"/>
        <v>471</v>
      </c>
      <c r="AV708" s="5">
        <f t="shared" si="368"/>
        <v>491.44798271310583</v>
      </c>
      <c r="AW708" s="5">
        <f t="shared" si="369"/>
        <v>593.06121251547961</v>
      </c>
      <c r="AX708" s="5">
        <f t="shared" si="370"/>
        <v>601.47964506478058</v>
      </c>
      <c r="AY708" s="5">
        <f t="shared" si="371"/>
        <v>645.02227382560272</v>
      </c>
      <c r="AZ708" s="5">
        <f t="shared" si="372"/>
        <v>659.59218083696658</v>
      </c>
      <c r="BA708" s="5">
        <f t="shared" si="373"/>
        <v>719.14411400260815</v>
      </c>
      <c r="BB708" s="5">
        <f t="shared" si="374"/>
        <v>793.30608506844465</v>
      </c>
      <c r="BC708" s="5">
        <f t="shared" si="375"/>
        <v>653.35819446201936</v>
      </c>
      <c r="BD708" s="5">
        <f t="shared" si="376"/>
        <v>603.52941928077189</v>
      </c>
      <c r="BE708" s="5">
        <f t="shared" si="377"/>
        <v>822.02946577094895</v>
      </c>
      <c r="BF708" s="5">
        <f t="shared" si="378"/>
        <v>1137.3719386425832</v>
      </c>
      <c r="BG708" s="5">
        <f t="shared" si="379"/>
        <v>1319.252204399482</v>
      </c>
      <c r="BH708" s="5">
        <f t="shared" si="380"/>
        <v>1410.3789304357281</v>
      </c>
      <c r="BI708" s="5">
        <f t="shared" si="381"/>
        <v>1268.6057532890241</v>
      </c>
      <c r="BJ708" s="5">
        <f t="shared" si="382"/>
        <v>1453.6520043524777</v>
      </c>
      <c r="BK708" s="5">
        <f t="shared" si="383"/>
        <v>1661.4420057421028</v>
      </c>
      <c r="BL708" s="5">
        <f t="shared" si="384"/>
        <v>1837.7691879392048</v>
      </c>
      <c r="BM708" s="5">
        <f t="shared" si="385"/>
        <v>2262.2658097534259</v>
      </c>
      <c r="BN708" s="5">
        <f t="shared" si="386"/>
        <v>2516.4064378725993</v>
      </c>
      <c r="BO708" s="5">
        <f t="shared" si="387"/>
        <v>2775.9200272087987</v>
      </c>
    </row>
    <row r="709" spans="1:67" x14ac:dyDescent="0.3">
      <c r="A709">
        <f t="shared" si="388"/>
        <v>705</v>
      </c>
      <c r="B709">
        <f t="shared" ref="B709:B772" si="392">initial_value</f>
        <v>471</v>
      </c>
      <c r="C709" s="5">
        <f>AU709*EXP('Capital Market Assumptions'!$B$22+'Capital Market Assumptions'!$B$23*'Random Draws'!B708)</f>
        <v>495.19027071686679</v>
      </c>
      <c r="D709" s="5">
        <f>AV709*EXP('Capital Market Assumptions'!$B$22+'Capital Market Assumptions'!$B$23*'Random Draws'!C708)</f>
        <v>537.80829475535575</v>
      </c>
      <c r="E709" s="5">
        <f>AW709*EXP('Capital Market Assumptions'!$B$22+'Capital Market Assumptions'!$B$23*'Random Draws'!D708)</f>
        <v>777.53142384248542</v>
      </c>
      <c r="F709" s="5">
        <f>AX709*EXP('Capital Market Assumptions'!$B$22+'Capital Market Assumptions'!$B$23*'Random Draws'!E708)</f>
        <v>696.54282341774433</v>
      </c>
      <c r="G709" s="5">
        <f>AY709*EXP('Capital Market Assumptions'!$B$22+'Capital Market Assumptions'!$B$23*'Random Draws'!F708)</f>
        <v>648.09572216859624</v>
      </c>
      <c r="H709" s="5">
        <f>AZ709*EXP('Capital Market Assumptions'!$B$22+'Capital Market Assumptions'!$B$23*'Random Draws'!G708)</f>
        <v>682.72656709281785</v>
      </c>
      <c r="I709" s="5">
        <f>BA709*EXP('Capital Market Assumptions'!$B$22+'Capital Market Assumptions'!$B$23*'Random Draws'!H708)</f>
        <v>710.86932510599354</v>
      </c>
      <c r="J709" s="5">
        <f>BB709*EXP('Capital Market Assumptions'!$B$22+'Capital Market Assumptions'!$B$23*'Random Draws'!I708)</f>
        <v>799.38860163451966</v>
      </c>
      <c r="K709" s="5">
        <f>BC709*EXP('Capital Market Assumptions'!$B$22+'Capital Market Assumptions'!$B$23*'Random Draws'!J708)</f>
        <v>1117.35409061869</v>
      </c>
      <c r="L709" s="5">
        <f>BD709*EXP('Capital Market Assumptions'!$B$22+'Capital Market Assumptions'!$B$23*'Random Draws'!K708)</f>
        <v>1065.5638189284775</v>
      </c>
      <c r="M709" s="5">
        <f>BE709*EXP('Capital Market Assumptions'!$B$22+'Capital Market Assumptions'!$B$23*'Random Draws'!L708)</f>
        <v>1203.0234129304147</v>
      </c>
      <c r="N709" s="5">
        <f>BF709*EXP('Capital Market Assumptions'!$B$22+'Capital Market Assumptions'!$B$23*'Random Draws'!M708)</f>
        <v>1308.484448601954</v>
      </c>
      <c r="O709" s="5">
        <f>BG709*EXP('Capital Market Assumptions'!$B$22+'Capital Market Assumptions'!$B$23*'Random Draws'!N708)</f>
        <v>1338.8552827522815</v>
      </c>
      <c r="P709" s="5">
        <f>BH709*EXP('Capital Market Assumptions'!$B$22+'Capital Market Assumptions'!$B$23*'Random Draws'!O708)</f>
        <v>1368.5628940233837</v>
      </c>
      <c r="Q709" s="5">
        <f>BI709*EXP('Capital Market Assumptions'!$B$22+'Capital Market Assumptions'!$B$23*'Random Draws'!P708)</f>
        <v>1634.337227510284</v>
      </c>
      <c r="R709" s="5">
        <f>BJ709*EXP('Capital Market Assumptions'!$B$22+'Capital Market Assumptions'!$B$23*'Random Draws'!Q708)</f>
        <v>1691.1689520233761</v>
      </c>
      <c r="S709" s="5">
        <f>BK709*EXP('Capital Market Assumptions'!$B$22+'Capital Market Assumptions'!$B$23*'Random Draws'!R708)</f>
        <v>1903.3869040737939</v>
      </c>
      <c r="T709" s="5">
        <f>BL709*EXP('Capital Market Assumptions'!$B$22+'Capital Market Assumptions'!$B$23*'Random Draws'!S708)</f>
        <v>2193.9334161805782</v>
      </c>
      <c r="U709" s="5">
        <f>BM709*EXP('Capital Market Assumptions'!$B$22+'Capital Market Assumptions'!$B$23*'Random Draws'!T708)</f>
        <v>2176.7946887785656</v>
      </c>
      <c r="V709" s="5">
        <f>BN709*EXP('Capital Market Assumptions'!$B$22+'Capital Market Assumptions'!$B$23*'Random Draws'!U708)</f>
        <v>2565.8483557770282</v>
      </c>
      <c r="X709">
        <f t="shared" si="358"/>
        <v>4.2999999999999261E-2</v>
      </c>
      <c r="Y709">
        <f t="shared" si="359"/>
        <v>1.0600000000000023</v>
      </c>
      <c r="Z709">
        <f t="shared" si="360"/>
        <v>2.0930000000000035</v>
      </c>
      <c r="AA709">
        <f t="shared" si="361"/>
        <v>3.1530000000000058</v>
      </c>
      <c r="AB709">
        <f t="shared" si="362"/>
        <v>4.2659999999999911</v>
      </c>
      <c r="AC709">
        <f t="shared" si="363"/>
        <v>5.3020000000000067</v>
      </c>
      <c r="AD709">
        <f t="shared" si="364"/>
        <v>6.3569999999999993</v>
      </c>
      <c r="AE709">
        <f t="shared" si="365"/>
        <v>7.3900000000000006</v>
      </c>
      <c r="AF709">
        <f t="shared" si="366"/>
        <v>8.3549999999999898</v>
      </c>
      <c r="AG709">
        <f t="shared" si="367"/>
        <v>9.2480000000000047</v>
      </c>
      <c r="AH709">
        <v>9.9540000000000006</v>
      </c>
      <c r="AI709">
        <v>10.536</v>
      </c>
      <c r="AJ709">
        <v>11.061999999999999</v>
      </c>
      <c r="AK709">
        <v>11.587</v>
      </c>
      <c r="AL709">
        <v>12.256</v>
      </c>
      <c r="AM709">
        <v>12.815</v>
      </c>
      <c r="AN709">
        <v>13.287000000000001</v>
      </c>
      <c r="AO709">
        <v>13.785</v>
      </c>
      <c r="AP709">
        <v>14.218999999999999</v>
      </c>
      <c r="AQ709">
        <v>14.718999999999999</v>
      </c>
      <c r="AS709">
        <f t="shared" si="391"/>
        <v>471</v>
      </c>
      <c r="AT709">
        <f t="shared" si="391"/>
        <v>471</v>
      </c>
      <c r="AU709">
        <f t="shared" si="391"/>
        <v>471</v>
      </c>
      <c r="AV709" s="5">
        <f t="shared" si="368"/>
        <v>495.14727071686679</v>
      </c>
      <c r="AW709" s="5">
        <f t="shared" si="369"/>
        <v>536.7482947553558</v>
      </c>
      <c r="AX709" s="5">
        <f t="shared" si="370"/>
        <v>775.43842384248546</v>
      </c>
      <c r="AY709" s="5">
        <f t="shared" si="371"/>
        <v>693.38982341774431</v>
      </c>
      <c r="AZ709" s="5">
        <f t="shared" si="372"/>
        <v>643.82972216859628</v>
      </c>
      <c r="BA709" s="5">
        <f t="shared" si="373"/>
        <v>677.42456709281782</v>
      </c>
      <c r="BB709" s="5">
        <f t="shared" si="374"/>
        <v>704.51232510599357</v>
      </c>
      <c r="BC709" s="5">
        <f t="shared" si="375"/>
        <v>791.99860163451967</v>
      </c>
      <c r="BD709" s="5">
        <f t="shared" si="376"/>
        <v>1108.9990906186899</v>
      </c>
      <c r="BE709" s="5">
        <f t="shared" si="377"/>
        <v>1056.3158189284775</v>
      </c>
      <c r="BF709" s="5">
        <f t="shared" si="378"/>
        <v>1193.0694129304147</v>
      </c>
      <c r="BG709" s="5">
        <f t="shared" si="379"/>
        <v>1297.9484486019539</v>
      </c>
      <c r="BH709" s="5">
        <f t="shared" si="380"/>
        <v>1327.7932827522816</v>
      </c>
      <c r="BI709" s="5">
        <f t="shared" si="381"/>
        <v>1356.9758940233837</v>
      </c>
      <c r="BJ709" s="5">
        <f t="shared" si="382"/>
        <v>1622.081227510284</v>
      </c>
      <c r="BK709" s="5">
        <f t="shared" si="383"/>
        <v>1678.353952023376</v>
      </c>
      <c r="BL709" s="5">
        <f t="shared" si="384"/>
        <v>1890.0999040737938</v>
      </c>
      <c r="BM709" s="5">
        <f t="shared" si="385"/>
        <v>2180.1484161805784</v>
      </c>
      <c r="BN709" s="5">
        <f t="shared" si="386"/>
        <v>2162.5756887785656</v>
      </c>
      <c r="BO709" s="5">
        <f t="shared" si="387"/>
        <v>2551.1293557770282</v>
      </c>
    </row>
    <row r="710" spans="1:67" x14ac:dyDescent="0.3">
      <c r="A710">
        <f t="shared" si="388"/>
        <v>706</v>
      </c>
      <c r="B710">
        <f t="shared" si="392"/>
        <v>471</v>
      </c>
      <c r="C710" s="5">
        <f>AU710*EXP('Capital Market Assumptions'!$B$22+'Capital Market Assumptions'!$B$23*'Random Draws'!B709)</f>
        <v>546.85404176790905</v>
      </c>
      <c r="D710" s="5">
        <f>AV710*EXP('Capital Market Assumptions'!$B$22+'Capital Market Assumptions'!$B$23*'Random Draws'!C709)</f>
        <v>649.19443670052397</v>
      </c>
      <c r="E710" s="5">
        <f>AW710*EXP('Capital Market Assumptions'!$B$22+'Capital Market Assumptions'!$B$23*'Random Draws'!D709)</f>
        <v>666.44572897894716</v>
      </c>
      <c r="F710" s="5">
        <f>AX710*EXP('Capital Market Assumptions'!$B$22+'Capital Market Assumptions'!$B$23*'Random Draws'!E709)</f>
        <v>630.62841708515077</v>
      </c>
      <c r="G710" s="5">
        <f>AY710*EXP('Capital Market Assumptions'!$B$22+'Capital Market Assumptions'!$B$23*'Random Draws'!F709)</f>
        <v>729.45309784050505</v>
      </c>
      <c r="H710" s="5">
        <f>AZ710*EXP('Capital Market Assumptions'!$B$22+'Capital Market Assumptions'!$B$23*'Random Draws'!G709)</f>
        <v>808.33150813623706</v>
      </c>
      <c r="I710" s="5">
        <f>BA710*EXP('Capital Market Assumptions'!$B$22+'Capital Market Assumptions'!$B$23*'Random Draws'!H709)</f>
        <v>861.10203749569928</v>
      </c>
      <c r="J710" s="5">
        <f>BB710*EXP('Capital Market Assumptions'!$B$22+'Capital Market Assumptions'!$B$23*'Random Draws'!I709)</f>
        <v>1004.6690804205518</v>
      </c>
      <c r="K710" s="5">
        <f>BC710*EXP('Capital Market Assumptions'!$B$22+'Capital Market Assumptions'!$B$23*'Random Draws'!J709)</f>
        <v>867.74073175232263</v>
      </c>
      <c r="L710" s="5">
        <f>BD710*EXP('Capital Market Assumptions'!$B$22+'Capital Market Assumptions'!$B$23*'Random Draws'!K709)</f>
        <v>847.40912961499737</v>
      </c>
      <c r="M710" s="5">
        <f>BE710*EXP('Capital Market Assumptions'!$B$22+'Capital Market Assumptions'!$B$23*'Random Draws'!L709)</f>
        <v>808.71483845242528</v>
      </c>
      <c r="N710" s="5">
        <f>BF710*EXP('Capital Market Assumptions'!$B$22+'Capital Market Assumptions'!$B$23*'Random Draws'!M709)</f>
        <v>831.44777787363512</v>
      </c>
      <c r="O710" s="5">
        <f>BG710*EXP('Capital Market Assumptions'!$B$22+'Capital Market Assumptions'!$B$23*'Random Draws'!N709)</f>
        <v>818.07606558418752</v>
      </c>
      <c r="P710" s="5">
        <f>BH710*EXP('Capital Market Assumptions'!$B$22+'Capital Market Assumptions'!$B$23*'Random Draws'!O709)</f>
        <v>677.68659593593816</v>
      </c>
      <c r="Q710" s="5">
        <f>BI710*EXP('Capital Market Assumptions'!$B$22+'Capital Market Assumptions'!$B$23*'Random Draws'!P709)</f>
        <v>673.11971740702961</v>
      </c>
      <c r="R710" s="5">
        <f>BJ710*EXP('Capital Market Assumptions'!$B$22+'Capital Market Assumptions'!$B$23*'Random Draws'!Q709)</f>
        <v>478.04057965491018</v>
      </c>
      <c r="S710" s="5">
        <f>BK710*EXP('Capital Market Assumptions'!$B$22+'Capital Market Assumptions'!$B$23*'Random Draws'!R709)</f>
        <v>594.82072144457447</v>
      </c>
      <c r="T710" s="5">
        <f>BL710*EXP('Capital Market Assumptions'!$B$22+'Capital Market Assumptions'!$B$23*'Random Draws'!S709)</f>
        <v>757.3297681187654</v>
      </c>
      <c r="U710" s="5">
        <f>BM710*EXP('Capital Market Assumptions'!$B$22+'Capital Market Assumptions'!$B$23*'Random Draws'!T709)</f>
        <v>769.55082634583323</v>
      </c>
      <c r="V710" s="5">
        <f>BN710*EXP('Capital Market Assumptions'!$B$22+'Capital Market Assumptions'!$B$23*'Random Draws'!U709)</f>
        <v>906.5345605602655</v>
      </c>
      <c r="X710">
        <f t="shared" ref="X710:X773" si="393">58.007-57.964</f>
        <v>4.2999999999999261E-2</v>
      </c>
      <c r="Y710">
        <f t="shared" ref="Y710:Y773" si="394">61.188-60.128</f>
        <v>1.0600000000000023</v>
      </c>
      <c r="Z710">
        <f t="shared" ref="Z710:Z773" si="395">64.551-62.458</f>
        <v>2.0930000000000035</v>
      </c>
      <c r="AA710">
        <f t="shared" ref="AA710:AA773" si="396">68.052-64.899</f>
        <v>3.1530000000000058</v>
      </c>
      <c r="AB710">
        <f t="shared" ref="AB710:AB773" si="397">71.648-67.382</f>
        <v>4.2659999999999911</v>
      </c>
      <c r="AC710">
        <f t="shared" ref="AC710:AC773" si="398">75.305-70.003</f>
        <v>5.3020000000000067</v>
      </c>
      <c r="AD710">
        <f t="shared" ref="AD710:AD773" si="399">79.039-72.682</f>
        <v>6.3569999999999993</v>
      </c>
      <c r="AE710">
        <f t="shared" ref="AE710:AE773" si="400">82.867-75.477</f>
        <v>7.3900000000000006</v>
      </c>
      <c r="AF710">
        <f t="shared" ref="AF710:AF773" si="401">86.752-78.397</f>
        <v>8.3549999999999898</v>
      </c>
      <c r="AG710">
        <f t="shared" ref="AG710:AG773" si="402">90.667-81.419</f>
        <v>9.2480000000000047</v>
      </c>
      <c r="AH710">
        <v>9.9540000000000006</v>
      </c>
      <c r="AI710">
        <v>10.536</v>
      </c>
      <c r="AJ710">
        <v>11.061999999999999</v>
      </c>
      <c r="AK710">
        <v>11.587</v>
      </c>
      <c r="AL710">
        <v>12.256</v>
      </c>
      <c r="AM710">
        <v>12.815</v>
      </c>
      <c r="AN710">
        <v>13.287000000000001</v>
      </c>
      <c r="AO710">
        <v>13.785</v>
      </c>
      <c r="AP710">
        <v>14.218999999999999</v>
      </c>
      <c r="AQ710">
        <v>14.718999999999999</v>
      </c>
      <c r="AS710">
        <f t="shared" si="391"/>
        <v>471</v>
      </c>
      <c r="AT710">
        <f t="shared" si="391"/>
        <v>471</v>
      </c>
      <c r="AU710">
        <f t="shared" si="391"/>
        <v>471</v>
      </c>
      <c r="AV710" s="5">
        <f t="shared" ref="AV710:AV773" si="403">MAX(C710-X710,0)</f>
        <v>546.81104176790905</v>
      </c>
      <c r="AW710" s="5">
        <f t="shared" ref="AW710:AW773" si="404">MAX(D710-Y710,0)</f>
        <v>648.13443670052402</v>
      </c>
      <c r="AX710" s="5">
        <f t="shared" ref="AX710:AX773" si="405">MAX(E710-Z710,0)</f>
        <v>664.3527289789472</v>
      </c>
      <c r="AY710" s="5">
        <f t="shared" ref="AY710:AY773" si="406">MAX(F710-AA710,0)</f>
        <v>627.47541708515075</v>
      </c>
      <c r="AZ710" s="5">
        <f t="shared" ref="AZ710:AZ773" si="407">MAX(G710-AB710,0)</f>
        <v>725.18709784050509</v>
      </c>
      <c r="BA710" s="5">
        <f t="shared" ref="BA710:BA773" si="408">MAX(H710-AC710,0)</f>
        <v>803.02950813623704</v>
      </c>
      <c r="BB710" s="5">
        <f t="shared" ref="BB710:BB773" si="409">MAX(I710-AD710,0)</f>
        <v>854.74503749569931</v>
      </c>
      <c r="BC710" s="5">
        <f t="shared" ref="BC710:BC773" si="410">MAX(J710-AE710,0)</f>
        <v>997.27908042055185</v>
      </c>
      <c r="BD710" s="5">
        <f t="shared" ref="BD710:BD773" si="411">MAX(K710-AF710,0)</f>
        <v>859.38573175232261</v>
      </c>
      <c r="BE710" s="5">
        <f t="shared" ref="BE710:BE773" si="412">MAX(L710-AG710,0)</f>
        <v>838.16112961499732</v>
      </c>
      <c r="BF710" s="5">
        <f t="shared" ref="BF710:BF773" si="413">MAX(M710-AH710,0)</f>
        <v>798.76083845242533</v>
      </c>
      <c r="BG710" s="5">
        <f t="shared" ref="BG710:BG773" si="414">MAX(N710-AI710,0)</f>
        <v>820.91177787363517</v>
      </c>
      <c r="BH710" s="5">
        <f t="shared" ref="BH710:BH773" si="415">MAX(O710-AJ710,0)</f>
        <v>807.01406558418751</v>
      </c>
      <c r="BI710" s="5">
        <f t="shared" ref="BI710:BI773" si="416">MAX(P710-AK710,0)</f>
        <v>666.09959593593817</v>
      </c>
      <c r="BJ710" s="5">
        <f t="shared" ref="BJ710:BJ773" si="417">MAX(Q710-AL710,0)</f>
        <v>660.86371740702964</v>
      </c>
      <c r="BK710" s="5">
        <f t="shared" ref="BK710:BK773" si="418">MAX(R710-AM710,0)</f>
        <v>465.22557965491018</v>
      </c>
      <c r="BL710" s="5">
        <f t="shared" ref="BL710:BL773" si="419">MAX(S710-AN710,0)</f>
        <v>581.53372144457444</v>
      </c>
      <c r="BM710" s="5">
        <f t="shared" ref="BM710:BM773" si="420">MAX(T710-AO710,0)</f>
        <v>743.54476811876543</v>
      </c>
      <c r="BN710" s="5">
        <f t="shared" ref="BN710:BN773" si="421">MAX(U710-AP710,0)</f>
        <v>755.33182634583318</v>
      </c>
      <c r="BO710" s="5">
        <f t="shared" ref="BO710:BO773" si="422">MAX(V710-AQ710,0)</f>
        <v>891.81556056026545</v>
      </c>
    </row>
    <row r="711" spans="1:67" x14ac:dyDescent="0.3">
      <c r="A711">
        <f t="shared" ref="A711:A774" si="423">1+A710</f>
        <v>707</v>
      </c>
      <c r="B711">
        <f t="shared" si="392"/>
        <v>471</v>
      </c>
      <c r="C711" s="5">
        <f>AU711*EXP('Capital Market Assumptions'!$B$22+'Capital Market Assumptions'!$B$23*'Random Draws'!B710)</f>
        <v>538.37189271848081</v>
      </c>
      <c r="D711" s="5">
        <f>AV711*EXP('Capital Market Assumptions'!$B$22+'Capital Market Assumptions'!$B$23*'Random Draws'!C710)</f>
        <v>571.6954394590465</v>
      </c>
      <c r="E711" s="5">
        <f>AW711*EXP('Capital Market Assumptions'!$B$22+'Capital Market Assumptions'!$B$23*'Random Draws'!D710)</f>
        <v>615.70997451115704</v>
      </c>
      <c r="F711" s="5">
        <f>AX711*EXP('Capital Market Assumptions'!$B$22+'Capital Market Assumptions'!$B$23*'Random Draws'!E710)</f>
        <v>787.92320806041653</v>
      </c>
      <c r="G711" s="5">
        <f>AY711*EXP('Capital Market Assumptions'!$B$22+'Capital Market Assumptions'!$B$23*'Random Draws'!F710)</f>
        <v>708.34608765948678</v>
      </c>
      <c r="H711" s="5">
        <f>AZ711*EXP('Capital Market Assumptions'!$B$22+'Capital Market Assumptions'!$B$23*'Random Draws'!G710)</f>
        <v>635.4675347819732</v>
      </c>
      <c r="I711" s="5">
        <f>BA711*EXP('Capital Market Assumptions'!$B$22+'Capital Market Assumptions'!$B$23*'Random Draws'!H710)</f>
        <v>815.87604440980613</v>
      </c>
      <c r="J711" s="5">
        <f>BB711*EXP('Capital Market Assumptions'!$B$22+'Capital Market Assumptions'!$B$23*'Random Draws'!I710)</f>
        <v>883.34358636794502</v>
      </c>
      <c r="K711" s="5">
        <f>BC711*EXP('Capital Market Assumptions'!$B$22+'Capital Market Assumptions'!$B$23*'Random Draws'!J710)</f>
        <v>752.16943002945538</v>
      </c>
      <c r="L711" s="5">
        <f>BD711*EXP('Capital Market Assumptions'!$B$22+'Capital Market Assumptions'!$B$23*'Random Draws'!K710)</f>
        <v>750.10892092657218</v>
      </c>
      <c r="M711" s="5">
        <f>BE711*EXP('Capital Market Assumptions'!$B$22+'Capital Market Assumptions'!$B$23*'Random Draws'!L710)</f>
        <v>684.22162798994907</v>
      </c>
      <c r="N711" s="5">
        <f>BF711*EXP('Capital Market Assumptions'!$B$22+'Capital Market Assumptions'!$B$23*'Random Draws'!M710)</f>
        <v>716.9677210107584</v>
      </c>
      <c r="O711" s="5">
        <f>BG711*EXP('Capital Market Assumptions'!$B$22+'Capital Market Assumptions'!$B$23*'Random Draws'!N710)</f>
        <v>863.89488927707293</v>
      </c>
      <c r="P711" s="5">
        <f>BH711*EXP('Capital Market Assumptions'!$B$22+'Capital Market Assumptions'!$B$23*'Random Draws'!O710)</f>
        <v>879.97015923930519</v>
      </c>
      <c r="Q711" s="5">
        <f>BI711*EXP('Capital Market Assumptions'!$B$22+'Capital Market Assumptions'!$B$23*'Random Draws'!P710)</f>
        <v>937.35069247616252</v>
      </c>
      <c r="R711" s="5">
        <f>BJ711*EXP('Capital Market Assumptions'!$B$22+'Capital Market Assumptions'!$B$23*'Random Draws'!Q710)</f>
        <v>903.29165355174632</v>
      </c>
      <c r="S711" s="5">
        <f>BK711*EXP('Capital Market Assumptions'!$B$22+'Capital Market Assumptions'!$B$23*'Random Draws'!R710)</f>
        <v>986.69358566737765</v>
      </c>
      <c r="T711" s="5">
        <f>BL711*EXP('Capital Market Assumptions'!$B$22+'Capital Market Assumptions'!$B$23*'Random Draws'!S710)</f>
        <v>1142.3032774999594</v>
      </c>
      <c r="U711" s="5">
        <f>BM711*EXP('Capital Market Assumptions'!$B$22+'Capital Market Assumptions'!$B$23*'Random Draws'!T710)</f>
        <v>1348.5787509266736</v>
      </c>
      <c r="V711" s="5">
        <f>BN711*EXP('Capital Market Assumptions'!$B$22+'Capital Market Assumptions'!$B$23*'Random Draws'!U710)</f>
        <v>1660.1655696401972</v>
      </c>
      <c r="X711">
        <f t="shared" si="393"/>
        <v>4.2999999999999261E-2</v>
      </c>
      <c r="Y711">
        <f t="shared" si="394"/>
        <v>1.0600000000000023</v>
      </c>
      <c r="Z711">
        <f t="shared" si="395"/>
        <v>2.0930000000000035</v>
      </c>
      <c r="AA711">
        <f t="shared" si="396"/>
        <v>3.1530000000000058</v>
      </c>
      <c r="AB711">
        <f t="shared" si="397"/>
        <v>4.2659999999999911</v>
      </c>
      <c r="AC711">
        <f t="shared" si="398"/>
        <v>5.3020000000000067</v>
      </c>
      <c r="AD711">
        <f t="shared" si="399"/>
        <v>6.3569999999999993</v>
      </c>
      <c r="AE711">
        <f t="shared" si="400"/>
        <v>7.3900000000000006</v>
      </c>
      <c r="AF711">
        <f t="shared" si="401"/>
        <v>8.3549999999999898</v>
      </c>
      <c r="AG711">
        <f t="shared" si="402"/>
        <v>9.2480000000000047</v>
      </c>
      <c r="AH711">
        <v>9.9540000000000006</v>
      </c>
      <c r="AI711">
        <v>10.536</v>
      </c>
      <c r="AJ711">
        <v>11.061999999999999</v>
      </c>
      <c r="AK711">
        <v>11.587</v>
      </c>
      <c r="AL711">
        <v>12.256</v>
      </c>
      <c r="AM711">
        <v>12.815</v>
      </c>
      <c r="AN711">
        <v>13.287000000000001</v>
      </c>
      <c r="AO711">
        <v>13.785</v>
      </c>
      <c r="AP711">
        <v>14.218999999999999</v>
      </c>
      <c r="AQ711">
        <v>14.718999999999999</v>
      </c>
      <c r="AS711">
        <f t="shared" si="391"/>
        <v>471</v>
      </c>
      <c r="AT711">
        <f t="shared" si="391"/>
        <v>471</v>
      </c>
      <c r="AU711">
        <f t="shared" si="391"/>
        <v>471</v>
      </c>
      <c r="AV711" s="5">
        <f t="shared" si="403"/>
        <v>538.3288927184808</v>
      </c>
      <c r="AW711" s="5">
        <f t="shared" si="404"/>
        <v>570.63543945904644</v>
      </c>
      <c r="AX711" s="5">
        <f t="shared" si="405"/>
        <v>613.61697451115708</v>
      </c>
      <c r="AY711" s="5">
        <f t="shared" si="406"/>
        <v>784.77020806041651</v>
      </c>
      <c r="AZ711" s="5">
        <f t="shared" si="407"/>
        <v>704.08008765948682</v>
      </c>
      <c r="BA711" s="5">
        <f t="shared" si="408"/>
        <v>630.16553478197318</v>
      </c>
      <c r="BB711" s="5">
        <f t="shared" si="409"/>
        <v>809.51904440980616</v>
      </c>
      <c r="BC711" s="5">
        <f t="shared" si="410"/>
        <v>875.95358636794504</v>
      </c>
      <c r="BD711" s="5">
        <f t="shared" si="411"/>
        <v>743.81443002945537</v>
      </c>
      <c r="BE711" s="5">
        <f t="shared" si="412"/>
        <v>740.86092092657213</v>
      </c>
      <c r="BF711" s="5">
        <f t="shared" si="413"/>
        <v>674.26762798994912</v>
      </c>
      <c r="BG711" s="5">
        <f t="shared" si="414"/>
        <v>706.43172101075845</v>
      </c>
      <c r="BH711" s="5">
        <f t="shared" si="415"/>
        <v>852.83288927707292</v>
      </c>
      <c r="BI711" s="5">
        <f t="shared" si="416"/>
        <v>868.3831592393052</v>
      </c>
      <c r="BJ711" s="5">
        <f t="shared" si="417"/>
        <v>925.09469247616255</v>
      </c>
      <c r="BK711" s="5">
        <f t="shared" si="418"/>
        <v>890.47665355174627</v>
      </c>
      <c r="BL711" s="5">
        <f t="shared" si="419"/>
        <v>973.40658566737761</v>
      </c>
      <c r="BM711" s="5">
        <f t="shared" si="420"/>
        <v>1128.5182774999594</v>
      </c>
      <c r="BN711" s="5">
        <f t="shared" si="421"/>
        <v>1334.3597509266735</v>
      </c>
      <c r="BO711" s="5">
        <f t="shared" si="422"/>
        <v>1645.4465696401971</v>
      </c>
    </row>
    <row r="712" spans="1:67" x14ac:dyDescent="0.3">
      <c r="A712">
        <f t="shared" si="423"/>
        <v>708</v>
      </c>
      <c r="B712">
        <f t="shared" si="392"/>
        <v>471</v>
      </c>
      <c r="C712" s="5">
        <f>AU712*EXP('Capital Market Assumptions'!$B$22+'Capital Market Assumptions'!$B$23*'Random Draws'!B711)</f>
        <v>442.94991552903275</v>
      </c>
      <c r="D712" s="5">
        <f>AV712*EXP('Capital Market Assumptions'!$B$22+'Capital Market Assumptions'!$B$23*'Random Draws'!C711)</f>
        <v>426.63002194575392</v>
      </c>
      <c r="E712" s="5">
        <f>AW712*EXP('Capital Market Assumptions'!$B$22+'Capital Market Assumptions'!$B$23*'Random Draws'!D711)</f>
        <v>422.56154899095458</v>
      </c>
      <c r="F712" s="5">
        <f>AX712*EXP('Capital Market Assumptions'!$B$22+'Capital Market Assumptions'!$B$23*'Random Draws'!E711)</f>
        <v>453.22014184110827</v>
      </c>
      <c r="G712" s="5">
        <f>AY712*EXP('Capital Market Assumptions'!$B$22+'Capital Market Assumptions'!$B$23*'Random Draws'!F711)</f>
        <v>421.54425944813482</v>
      </c>
      <c r="H712" s="5">
        <f>AZ712*EXP('Capital Market Assumptions'!$B$22+'Capital Market Assumptions'!$B$23*'Random Draws'!G711)</f>
        <v>375.87155457691995</v>
      </c>
      <c r="I712" s="5">
        <f>BA712*EXP('Capital Market Assumptions'!$B$22+'Capital Market Assumptions'!$B$23*'Random Draws'!H711)</f>
        <v>428.33636745632367</v>
      </c>
      <c r="J712" s="5">
        <f>BB712*EXP('Capital Market Assumptions'!$B$22+'Capital Market Assumptions'!$B$23*'Random Draws'!I711)</f>
        <v>474.30060523963238</v>
      </c>
      <c r="K712" s="5">
        <f>BC712*EXP('Capital Market Assumptions'!$B$22+'Capital Market Assumptions'!$B$23*'Random Draws'!J711)</f>
        <v>407.13782151101856</v>
      </c>
      <c r="L712" s="5">
        <f>BD712*EXP('Capital Market Assumptions'!$B$22+'Capital Market Assumptions'!$B$23*'Random Draws'!K711)</f>
        <v>445.51670738196208</v>
      </c>
      <c r="M712" s="5">
        <f>BE712*EXP('Capital Market Assumptions'!$B$22+'Capital Market Assumptions'!$B$23*'Random Draws'!L711)</f>
        <v>433.16510161363192</v>
      </c>
      <c r="N712" s="5">
        <f>BF712*EXP('Capital Market Assumptions'!$B$22+'Capital Market Assumptions'!$B$23*'Random Draws'!M711)</f>
        <v>507.35546695798553</v>
      </c>
      <c r="O712" s="5">
        <f>BG712*EXP('Capital Market Assumptions'!$B$22+'Capital Market Assumptions'!$B$23*'Random Draws'!N711)</f>
        <v>547.14044480633504</v>
      </c>
      <c r="P712" s="5">
        <f>BH712*EXP('Capital Market Assumptions'!$B$22+'Capital Market Assumptions'!$B$23*'Random Draws'!O711)</f>
        <v>565.75866143954022</v>
      </c>
      <c r="Q712" s="5">
        <f>BI712*EXP('Capital Market Assumptions'!$B$22+'Capital Market Assumptions'!$B$23*'Random Draws'!P711)</f>
        <v>571.31281191866151</v>
      </c>
      <c r="R712" s="5">
        <f>BJ712*EXP('Capital Market Assumptions'!$B$22+'Capital Market Assumptions'!$B$23*'Random Draws'!Q711)</f>
        <v>684.42786315815306</v>
      </c>
      <c r="S712" s="5">
        <f>BK712*EXP('Capital Market Assumptions'!$B$22+'Capital Market Assumptions'!$B$23*'Random Draws'!R711)</f>
        <v>763.26414464284505</v>
      </c>
      <c r="T712" s="5">
        <f>BL712*EXP('Capital Market Assumptions'!$B$22+'Capital Market Assumptions'!$B$23*'Random Draws'!S711)</f>
        <v>758.61475531202711</v>
      </c>
      <c r="U712" s="5">
        <f>BM712*EXP('Capital Market Assumptions'!$B$22+'Capital Market Assumptions'!$B$23*'Random Draws'!T711)</f>
        <v>705.97693368034004</v>
      </c>
      <c r="V712" s="5">
        <f>BN712*EXP('Capital Market Assumptions'!$B$22+'Capital Market Assumptions'!$B$23*'Random Draws'!U711)</f>
        <v>789.14164624503167</v>
      </c>
      <c r="X712">
        <f t="shared" si="393"/>
        <v>4.2999999999999261E-2</v>
      </c>
      <c r="Y712">
        <f t="shared" si="394"/>
        <v>1.0600000000000023</v>
      </c>
      <c r="Z712">
        <f t="shared" si="395"/>
        <v>2.0930000000000035</v>
      </c>
      <c r="AA712">
        <f t="shared" si="396"/>
        <v>3.1530000000000058</v>
      </c>
      <c r="AB712">
        <f t="shared" si="397"/>
        <v>4.2659999999999911</v>
      </c>
      <c r="AC712">
        <f t="shared" si="398"/>
        <v>5.3020000000000067</v>
      </c>
      <c r="AD712">
        <f t="shared" si="399"/>
        <v>6.3569999999999993</v>
      </c>
      <c r="AE712">
        <f t="shared" si="400"/>
        <v>7.3900000000000006</v>
      </c>
      <c r="AF712">
        <f t="shared" si="401"/>
        <v>8.3549999999999898</v>
      </c>
      <c r="AG712">
        <f t="shared" si="402"/>
        <v>9.2480000000000047</v>
      </c>
      <c r="AH712">
        <v>9.9540000000000006</v>
      </c>
      <c r="AI712">
        <v>10.536</v>
      </c>
      <c r="AJ712">
        <v>11.061999999999999</v>
      </c>
      <c r="AK712">
        <v>11.587</v>
      </c>
      <c r="AL712">
        <v>12.256</v>
      </c>
      <c r="AM712">
        <v>12.815</v>
      </c>
      <c r="AN712">
        <v>13.287000000000001</v>
      </c>
      <c r="AO712">
        <v>13.785</v>
      </c>
      <c r="AP712">
        <v>14.218999999999999</v>
      </c>
      <c r="AQ712">
        <v>14.718999999999999</v>
      </c>
      <c r="AS712">
        <f t="shared" si="391"/>
        <v>471</v>
      </c>
      <c r="AT712">
        <f t="shared" si="391"/>
        <v>471</v>
      </c>
      <c r="AU712">
        <f t="shared" si="391"/>
        <v>471</v>
      </c>
      <c r="AV712" s="5">
        <f t="shared" si="403"/>
        <v>442.90691552903274</v>
      </c>
      <c r="AW712" s="5">
        <f t="shared" si="404"/>
        <v>425.57002194575392</v>
      </c>
      <c r="AX712" s="5">
        <f t="shared" si="405"/>
        <v>420.46854899095456</v>
      </c>
      <c r="AY712" s="5">
        <f t="shared" si="406"/>
        <v>450.06714184110825</v>
      </c>
      <c r="AZ712" s="5">
        <f t="shared" si="407"/>
        <v>417.2782594481348</v>
      </c>
      <c r="BA712" s="5">
        <f t="shared" si="408"/>
        <v>370.56955457691993</v>
      </c>
      <c r="BB712" s="5">
        <f t="shared" si="409"/>
        <v>421.97936745632364</v>
      </c>
      <c r="BC712" s="5">
        <f t="shared" si="410"/>
        <v>466.91060523963239</v>
      </c>
      <c r="BD712" s="5">
        <f t="shared" si="411"/>
        <v>398.7828215110186</v>
      </c>
      <c r="BE712" s="5">
        <f t="shared" si="412"/>
        <v>436.26870738196209</v>
      </c>
      <c r="BF712" s="5">
        <f t="shared" si="413"/>
        <v>423.21110161363191</v>
      </c>
      <c r="BG712" s="5">
        <f t="shared" si="414"/>
        <v>496.81946695798553</v>
      </c>
      <c r="BH712" s="5">
        <f t="shared" si="415"/>
        <v>536.07844480633503</v>
      </c>
      <c r="BI712" s="5">
        <f t="shared" si="416"/>
        <v>554.17166143954023</v>
      </c>
      <c r="BJ712" s="5">
        <f t="shared" si="417"/>
        <v>559.05681191866154</v>
      </c>
      <c r="BK712" s="5">
        <f t="shared" si="418"/>
        <v>671.612863158153</v>
      </c>
      <c r="BL712" s="5">
        <f t="shared" si="419"/>
        <v>749.97714464284502</v>
      </c>
      <c r="BM712" s="5">
        <f t="shared" si="420"/>
        <v>744.82975531202715</v>
      </c>
      <c r="BN712" s="5">
        <f t="shared" si="421"/>
        <v>691.75793368033999</v>
      </c>
      <c r="BO712" s="5">
        <f t="shared" si="422"/>
        <v>774.42264624503161</v>
      </c>
    </row>
    <row r="713" spans="1:67" x14ac:dyDescent="0.3">
      <c r="A713">
        <f t="shared" si="423"/>
        <v>709</v>
      </c>
      <c r="B713">
        <f t="shared" si="392"/>
        <v>471</v>
      </c>
      <c r="C713" s="5">
        <f>AU713*EXP('Capital Market Assumptions'!$B$22+'Capital Market Assumptions'!$B$23*'Random Draws'!B712)</f>
        <v>422.18671452176733</v>
      </c>
      <c r="D713" s="5">
        <f>AV713*EXP('Capital Market Assumptions'!$B$22+'Capital Market Assumptions'!$B$23*'Random Draws'!C712)</f>
        <v>393.96219587540372</v>
      </c>
      <c r="E713" s="5">
        <f>AW713*EXP('Capital Market Assumptions'!$B$22+'Capital Market Assumptions'!$B$23*'Random Draws'!D712)</f>
        <v>420.5827768565785</v>
      </c>
      <c r="F713" s="5">
        <f>AX713*EXP('Capital Market Assumptions'!$B$22+'Capital Market Assumptions'!$B$23*'Random Draws'!E712)</f>
        <v>448.2201953897233</v>
      </c>
      <c r="G713" s="5">
        <f>AY713*EXP('Capital Market Assumptions'!$B$22+'Capital Market Assumptions'!$B$23*'Random Draws'!F712)</f>
        <v>472.48082493985623</v>
      </c>
      <c r="H713" s="5">
        <f>AZ713*EXP('Capital Market Assumptions'!$B$22+'Capital Market Assumptions'!$B$23*'Random Draws'!G712)</f>
        <v>515.25193739994711</v>
      </c>
      <c r="I713" s="5">
        <f>BA713*EXP('Capital Market Assumptions'!$B$22+'Capital Market Assumptions'!$B$23*'Random Draws'!H712)</f>
        <v>550.35271027240435</v>
      </c>
      <c r="J713" s="5">
        <f>BB713*EXP('Capital Market Assumptions'!$B$22+'Capital Market Assumptions'!$B$23*'Random Draws'!I712)</f>
        <v>686.4071514562429</v>
      </c>
      <c r="K713" s="5">
        <f>BC713*EXP('Capital Market Assumptions'!$B$22+'Capital Market Assumptions'!$B$23*'Random Draws'!J712)</f>
        <v>852.90775295611888</v>
      </c>
      <c r="L713" s="5">
        <f>BD713*EXP('Capital Market Assumptions'!$B$22+'Capital Market Assumptions'!$B$23*'Random Draws'!K712)</f>
        <v>1148.225950362206</v>
      </c>
      <c r="M713" s="5">
        <f>BE713*EXP('Capital Market Assumptions'!$B$22+'Capital Market Assumptions'!$B$23*'Random Draws'!L712)</f>
        <v>1287.5001870622139</v>
      </c>
      <c r="N713" s="5">
        <f>BF713*EXP('Capital Market Assumptions'!$B$22+'Capital Market Assumptions'!$B$23*'Random Draws'!M712)</f>
        <v>1501.8581009307611</v>
      </c>
      <c r="O713" s="5">
        <f>BG713*EXP('Capital Market Assumptions'!$B$22+'Capital Market Assumptions'!$B$23*'Random Draws'!N712)</f>
        <v>1166.8258394860095</v>
      </c>
      <c r="P713" s="5">
        <f>BH713*EXP('Capital Market Assumptions'!$B$22+'Capital Market Assumptions'!$B$23*'Random Draws'!O712)</f>
        <v>1257.5058500285281</v>
      </c>
      <c r="Q713" s="5">
        <f>BI713*EXP('Capital Market Assumptions'!$B$22+'Capital Market Assumptions'!$B$23*'Random Draws'!P712)</f>
        <v>1226.6883462917522</v>
      </c>
      <c r="R713" s="5">
        <f>BJ713*EXP('Capital Market Assumptions'!$B$22+'Capital Market Assumptions'!$B$23*'Random Draws'!Q712)</f>
        <v>1493.553821288305</v>
      </c>
      <c r="S713" s="5">
        <f>BK713*EXP('Capital Market Assumptions'!$B$22+'Capital Market Assumptions'!$B$23*'Random Draws'!R712)</f>
        <v>1496.6126181799555</v>
      </c>
      <c r="T713" s="5">
        <f>BL713*EXP('Capital Market Assumptions'!$B$22+'Capital Market Assumptions'!$B$23*'Random Draws'!S712)</f>
        <v>1537.4408094703465</v>
      </c>
      <c r="U713" s="5">
        <f>BM713*EXP('Capital Market Assumptions'!$B$22+'Capital Market Assumptions'!$B$23*'Random Draws'!T712)</f>
        <v>1433.7127537475517</v>
      </c>
      <c r="V713" s="5">
        <f>BN713*EXP('Capital Market Assumptions'!$B$22+'Capital Market Assumptions'!$B$23*'Random Draws'!U712)</f>
        <v>1844.4057179449144</v>
      </c>
      <c r="X713">
        <f t="shared" si="393"/>
        <v>4.2999999999999261E-2</v>
      </c>
      <c r="Y713">
        <f t="shared" si="394"/>
        <v>1.0600000000000023</v>
      </c>
      <c r="Z713">
        <f t="shared" si="395"/>
        <v>2.0930000000000035</v>
      </c>
      <c r="AA713">
        <f t="shared" si="396"/>
        <v>3.1530000000000058</v>
      </c>
      <c r="AB713">
        <f t="shared" si="397"/>
        <v>4.2659999999999911</v>
      </c>
      <c r="AC713">
        <f t="shared" si="398"/>
        <v>5.3020000000000067</v>
      </c>
      <c r="AD713">
        <f t="shared" si="399"/>
        <v>6.3569999999999993</v>
      </c>
      <c r="AE713">
        <f t="shared" si="400"/>
        <v>7.3900000000000006</v>
      </c>
      <c r="AF713">
        <f t="shared" si="401"/>
        <v>8.3549999999999898</v>
      </c>
      <c r="AG713">
        <f t="shared" si="402"/>
        <v>9.2480000000000047</v>
      </c>
      <c r="AH713">
        <v>9.9540000000000006</v>
      </c>
      <c r="AI713">
        <v>10.536</v>
      </c>
      <c r="AJ713">
        <v>11.061999999999999</v>
      </c>
      <c r="AK713">
        <v>11.587</v>
      </c>
      <c r="AL713">
        <v>12.256</v>
      </c>
      <c r="AM713">
        <v>12.815</v>
      </c>
      <c r="AN713">
        <v>13.287000000000001</v>
      </c>
      <c r="AO713">
        <v>13.785</v>
      </c>
      <c r="AP713">
        <v>14.218999999999999</v>
      </c>
      <c r="AQ713">
        <v>14.718999999999999</v>
      </c>
      <c r="AS713">
        <f t="shared" si="391"/>
        <v>471</v>
      </c>
      <c r="AT713">
        <f t="shared" si="391"/>
        <v>471</v>
      </c>
      <c r="AU713">
        <f t="shared" si="391"/>
        <v>471</v>
      </c>
      <c r="AV713" s="5">
        <f t="shared" si="403"/>
        <v>422.14371452176732</v>
      </c>
      <c r="AW713" s="5">
        <f t="shared" si="404"/>
        <v>392.90219587540372</v>
      </c>
      <c r="AX713" s="5">
        <f t="shared" si="405"/>
        <v>418.48977685657849</v>
      </c>
      <c r="AY713" s="5">
        <f t="shared" si="406"/>
        <v>445.06719538972328</v>
      </c>
      <c r="AZ713" s="5">
        <f t="shared" si="407"/>
        <v>468.21482493985627</v>
      </c>
      <c r="BA713" s="5">
        <f t="shared" si="408"/>
        <v>509.94993739994709</v>
      </c>
      <c r="BB713" s="5">
        <f t="shared" si="409"/>
        <v>543.99571027240438</v>
      </c>
      <c r="BC713" s="5">
        <f t="shared" si="410"/>
        <v>679.01715145624291</v>
      </c>
      <c r="BD713" s="5">
        <f t="shared" si="411"/>
        <v>844.55275295611887</v>
      </c>
      <c r="BE713" s="5">
        <f t="shared" si="412"/>
        <v>1138.977950362206</v>
      </c>
      <c r="BF713" s="5">
        <f t="shared" si="413"/>
        <v>1277.5461870622139</v>
      </c>
      <c r="BG713" s="5">
        <f t="shared" si="414"/>
        <v>1491.3221009307611</v>
      </c>
      <c r="BH713" s="5">
        <f t="shared" si="415"/>
        <v>1155.7638394860096</v>
      </c>
      <c r="BI713" s="5">
        <f t="shared" si="416"/>
        <v>1245.9188500285281</v>
      </c>
      <c r="BJ713" s="5">
        <f t="shared" si="417"/>
        <v>1214.4323462917521</v>
      </c>
      <c r="BK713" s="5">
        <f t="shared" si="418"/>
        <v>1480.738821288305</v>
      </c>
      <c r="BL713" s="5">
        <f t="shared" si="419"/>
        <v>1483.3256181799554</v>
      </c>
      <c r="BM713" s="5">
        <f t="shared" si="420"/>
        <v>1523.6558094703464</v>
      </c>
      <c r="BN713" s="5">
        <f t="shared" si="421"/>
        <v>1419.4937537475516</v>
      </c>
      <c r="BO713" s="5">
        <f t="shared" si="422"/>
        <v>1829.6867179449143</v>
      </c>
    </row>
    <row r="714" spans="1:67" x14ac:dyDescent="0.3">
      <c r="A714">
        <f t="shared" si="423"/>
        <v>710</v>
      </c>
      <c r="B714">
        <f t="shared" si="392"/>
        <v>471</v>
      </c>
      <c r="C714" s="5">
        <f>AU714*EXP('Capital Market Assumptions'!$B$22+'Capital Market Assumptions'!$B$23*'Random Draws'!B713)</f>
        <v>444.10572258386748</v>
      </c>
      <c r="D714" s="5">
        <f>AV714*EXP('Capital Market Assumptions'!$B$22+'Capital Market Assumptions'!$B$23*'Random Draws'!C713)</f>
        <v>547.0939893203838</v>
      </c>
      <c r="E714" s="5">
        <f>AW714*EXP('Capital Market Assumptions'!$B$22+'Capital Market Assumptions'!$B$23*'Random Draws'!D713)</f>
        <v>560.40050719576845</v>
      </c>
      <c r="F714" s="5">
        <f>AX714*EXP('Capital Market Assumptions'!$B$22+'Capital Market Assumptions'!$B$23*'Random Draws'!E713)</f>
        <v>565.06029449217556</v>
      </c>
      <c r="G714" s="5">
        <f>AY714*EXP('Capital Market Assumptions'!$B$22+'Capital Market Assumptions'!$B$23*'Random Draws'!F713)</f>
        <v>558.86184747407515</v>
      </c>
      <c r="H714" s="5">
        <f>AZ714*EXP('Capital Market Assumptions'!$B$22+'Capital Market Assumptions'!$B$23*'Random Draws'!G713)</f>
        <v>544.95566950940554</v>
      </c>
      <c r="I714" s="5">
        <f>BA714*EXP('Capital Market Assumptions'!$B$22+'Capital Market Assumptions'!$B$23*'Random Draws'!H713)</f>
        <v>653.03607754847962</v>
      </c>
      <c r="J714" s="5">
        <f>BB714*EXP('Capital Market Assumptions'!$B$22+'Capital Market Assumptions'!$B$23*'Random Draws'!I713)</f>
        <v>767.5501181705655</v>
      </c>
      <c r="K714" s="5">
        <f>BC714*EXP('Capital Market Assumptions'!$B$22+'Capital Market Assumptions'!$B$23*'Random Draws'!J713)</f>
        <v>930.97964461555989</v>
      </c>
      <c r="L714" s="5">
        <f>BD714*EXP('Capital Market Assumptions'!$B$22+'Capital Market Assumptions'!$B$23*'Random Draws'!K713)</f>
        <v>907.30764811338327</v>
      </c>
      <c r="M714" s="5">
        <f>BE714*EXP('Capital Market Assumptions'!$B$22+'Capital Market Assumptions'!$B$23*'Random Draws'!L713)</f>
        <v>976.7243972637873</v>
      </c>
      <c r="N714" s="5">
        <f>BF714*EXP('Capital Market Assumptions'!$B$22+'Capital Market Assumptions'!$B$23*'Random Draws'!M713)</f>
        <v>844.11853011018854</v>
      </c>
      <c r="O714" s="5">
        <f>BG714*EXP('Capital Market Assumptions'!$B$22+'Capital Market Assumptions'!$B$23*'Random Draws'!N713)</f>
        <v>1045.7682884675937</v>
      </c>
      <c r="P714" s="5">
        <f>BH714*EXP('Capital Market Assumptions'!$B$22+'Capital Market Assumptions'!$B$23*'Random Draws'!O713)</f>
        <v>1121.734166973494</v>
      </c>
      <c r="Q714" s="5">
        <f>BI714*EXP('Capital Market Assumptions'!$B$22+'Capital Market Assumptions'!$B$23*'Random Draws'!P713)</f>
        <v>1286.5121952169395</v>
      </c>
      <c r="R714" s="5">
        <f>BJ714*EXP('Capital Market Assumptions'!$B$22+'Capital Market Assumptions'!$B$23*'Random Draws'!Q713)</f>
        <v>1378.2382713078582</v>
      </c>
      <c r="S714" s="5">
        <f>BK714*EXP('Capital Market Assumptions'!$B$22+'Capital Market Assumptions'!$B$23*'Random Draws'!R713)</f>
        <v>1415.4113581614843</v>
      </c>
      <c r="T714" s="5">
        <f>BL714*EXP('Capital Market Assumptions'!$B$22+'Capital Market Assumptions'!$B$23*'Random Draws'!S713)</f>
        <v>1424.5412350914987</v>
      </c>
      <c r="U714" s="5">
        <f>BM714*EXP('Capital Market Assumptions'!$B$22+'Capital Market Assumptions'!$B$23*'Random Draws'!T713)</f>
        <v>1403.3895024933008</v>
      </c>
      <c r="V714" s="5">
        <f>BN714*EXP('Capital Market Assumptions'!$B$22+'Capital Market Assumptions'!$B$23*'Random Draws'!U713)</f>
        <v>1481.8764632534364</v>
      </c>
      <c r="X714">
        <f t="shared" si="393"/>
        <v>4.2999999999999261E-2</v>
      </c>
      <c r="Y714">
        <f t="shared" si="394"/>
        <v>1.0600000000000023</v>
      </c>
      <c r="Z714">
        <f t="shared" si="395"/>
        <v>2.0930000000000035</v>
      </c>
      <c r="AA714">
        <f t="shared" si="396"/>
        <v>3.1530000000000058</v>
      </c>
      <c r="AB714">
        <f t="shared" si="397"/>
        <v>4.2659999999999911</v>
      </c>
      <c r="AC714">
        <f t="shared" si="398"/>
        <v>5.3020000000000067</v>
      </c>
      <c r="AD714">
        <f t="shared" si="399"/>
        <v>6.3569999999999993</v>
      </c>
      <c r="AE714">
        <f t="shared" si="400"/>
        <v>7.3900000000000006</v>
      </c>
      <c r="AF714">
        <f t="shared" si="401"/>
        <v>8.3549999999999898</v>
      </c>
      <c r="AG714">
        <f t="shared" si="402"/>
        <v>9.2480000000000047</v>
      </c>
      <c r="AH714">
        <v>9.9540000000000006</v>
      </c>
      <c r="AI714">
        <v>10.536</v>
      </c>
      <c r="AJ714">
        <v>11.061999999999999</v>
      </c>
      <c r="AK714">
        <v>11.587</v>
      </c>
      <c r="AL714">
        <v>12.256</v>
      </c>
      <c r="AM714">
        <v>12.815</v>
      </c>
      <c r="AN714">
        <v>13.287000000000001</v>
      </c>
      <c r="AO714">
        <v>13.785</v>
      </c>
      <c r="AP714">
        <v>14.218999999999999</v>
      </c>
      <c r="AQ714">
        <v>14.718999999999999</v>
      </c>
      <c r="AS714">
        <f t="shared" si="391"/>
        <v>471</v>
      </c>
      <c r="AT714">
        <f t="shared" si="391"/>
        <v>471</v>
      </c>
      <c r="AU714">
        <f t="shared" si="391"/>
        <v>471</v>
      </c>
      <c r="AV714" s="5">
        <f t="shared" si="403"/>
        <v>444.06272258386747</v>
      </c>
      <c r="AW714" s="5">
        <f t="shared" si="404"/>
        <v>546.03398932038385</v>
      </c>
      <c r="AX714" s="5">
        <f t="shared" si="405"/>
        <v>558.30750719576849</v>
      </c>
      <c r="AY714" s="5">
        <f t="shared" si="406"/>
        <v>561.90729449217554</v>
      </c>
      <c r="AZ714" s="5">
        <f t="shared" si="407"/>
        <v>554.59584747407519</v>
      </c>
      <c r="BA714" s="5">
        <f t="shared" si="408"/>
        <v>539.65366950940552</v>
      </c>
      <c r="BB714" s="5">
        <f t="shared" si="409"/>
        <v>646.67907754847965</v>
      </c>
      <c r="BC714" s="5">
        <f t="shared" si="410"/>
        <v>760.16011817056551</v>
      </c>
      <c r="BD714" s="5">
        <f t="shared" si="411"/>
        <v>922.62464461555987</v>
      </c>
      <c r="BE714" s="5">
        <f t="shared" si="412"/>
        <v>898.05964811338322</v>
      </c>
      <c r="BF714" s="5">
        <f t="shared" si="413"/>
        <v>966.77039726378734</v>
      </c>
      <c r="BG714" s="5">
        <f t="shared" si="414"/>
        <v>833.5825301101886</v>
      </c>
      <c r="BH714" s="5">
        <f t="shared" si="415"/>
        <v>1034.7062884675938</v>
      </c>
      <c r="BI714" s="5">
        <f t="shared" si="416"/>
        <v>1110.147166973494</v>
      </c>
      <c r="BJ714" s="5">
        <f t="shared" si="417"/>
        <v>1274.2561952169394</v>
      </c>
      <c r="BK714" s="5">
        <f t="shared" si="418"/>
        <v>1365.4232713078582</v>
      </c>
      <c r="BL714" s="5">
        <f t="shared" si="419"/>
        <v>1402.1243581614842</v>
      </c>
      <c r="BM714" s="5">
        <f t="shared" si="420"/>
        <v>1410.7562350914986</v>
      </c>
      <c r="BN714" s="5">
        <f t="shared" si="421"/>
        <v>1389.1705024933008</v>
      </c>
      <c r="BO714" s="5">
        <f t="shared" si="422"/>
        <v>1467.1574632534364</v>
      </c>
    </row>
    <row r="715" spans="1:67" x14ac:dyDescent="0.3">
      <c r="A715">
        <f t="shared" si="423"/>
        <v>711</v>
      </c>
      <c r="B715">
        <f t="shared" si="392"/>
        <v>471</v>
      </c>
      <c r="C715" s="5">
        <f>AU715*EXP('Capital Market Assumptions'!$B$22+'Capital Market Assumptions'!$B$23*'Random Draws'!B714)</f>
        <v>427.9718726414975</v>
      </c>
      <c r="D715" s="5">
        <f>AV715*EXP('Capital Market Assumptions'!$B$22+'Capital Market Assumptions'!$B$23*'Random Draws'!C714)</f>
        <v>436.82711187151068</v>
      </c>
      <c r="E715" s="5">
        <f>AW715*EXP('Capital Market Assumptions'!$B$22+'Capital Market Assumptions'!$B$23*'Random Draws'!D714)</f>
        <v>470.96153593155515</v>
      </c>
      <c r="F715" s="5">
        <f>AX715*EXP('Capital Market Assumptions'!$B$22+'Capital Market Assumptions'!$B$23*'Random Draws'!E714)</f>
        <v>480.97713827916965</v>
      </c>
      <c r="G715" s="5">
        <f>AY715*EXP('Capital Market Assumptions'!$B$22+'Capital Market Assumptions'!$B$23*'Random Draws'!F714)</f>
        <v>544.68456795941449</v>
      </c>
      <c r="H715" s="5">
        <f>AZ715*EXP('Capital Market Assumptions'!$B$22+'Capital Market Assumptions'!$B$23*'Random Draws'!G714)</f>
        <v>558.53383681999219</v>
      </c>
      <c r="I715" s="5">
        <f>BA715*EXP('Capital Market Assumptions'!$B$22+'Capital Market Assumptions'!$B$23*'Random Draws'!H714)</f>
        <v>611.63822550262114</v>
      </c>
      <c r="J715" s="5">
        <f>BB715*EXP('Capital Market Assumptions'!$B$22+'Capital Market Assumptions'!$B$23*'Random Draws'!I714)</f>
        <v>693.52549576473621</v>
      </c>
      <c r="K715" s="5">
        <f>BC715*EXP('Capital Market Assumptions'!$B$22+'Capital Market Assumptions'!$B$23*'Random Draws'!J714)</f>
        <v>818.13294001907775</v>
      </c>
      <c r="L715" s="5">
        <f>BD715*EXP('Capital Market Assumptions'!$B$22+'Capital Market Assumptions'!$B$23*'Random Draws'!K714)</f>
        <v>878.29263061633401</v>
      </c>
      <c r="M715" s="5">
        <f>BE715*EXP('Capital Market Assumptions'!$B$22+'Capital Market Assumptions'!$B$23*'Random Draws'!L714)</f>
        <v>836.78594134402931</v>
      </c>
      <c r="N715" s="5">
        <f>BF715*EXP('Capital Market Assumptions'!$B$22+'Capital Market Assumptions'!$B$23*'Random Draws'!M714)</f>
        <v>1147.2581271604236</v>
      </c>
      <c r="O715" s="5">
        <f>BG715*EXP('Capital Market Assumptions'!$B$22+'Capital Market Assumptions'!$B$23*'Random Draws'!N714)</f>
        <v>1481.3925445313514</v>
      </c>
      <c r="P715" s="5">
        <f>BH715*EXP('Capital Market Assumptions'!$B$22+'Capital Market Assumptions'!$B$23*'Random Draws'!O714)</f>
        <v>1361.2645115648772</v>
      </c>
      <c r="Q715" s="5">
        <f>BI715*EXP('Capital Market Assumptions'!$B$22+'Capital Market Assumptions'!$B$23*'Random Draws'!P714)</f>
        <v>1480.8380913402527</v>
      </c>
      <c r="R715" s="5">
        <f>BJ715*EXP('Capital Market Assumptions'!$B$22+'Capital Market Assumptions'!$B$23*'Random Draws'!Q714)</f>
        <v>1375.3253548717587</v>
      </c>
      <c r="S715" s="5">
        <f>BK715*EXP('Capital Market Assumptions'!$B$22+'Capital Market Assumptions'!$B$23*'Random Draws'!R714)</f>
        <v>1240.7830478551057</v>
      </c>
      <c r="T715" s="5">
        <f>BL715*EXP('Capital Market Assumptions'!$B$22+'Capital Market Assumptions'!$B$23*'Random Draws'!S714)</f>
        <v>1119.4448151066156</v>
      </c>
      <c r="U715" s="5">
        <f>BM715*EXP('Capital Market Assumptions'!$B$22+'Capital Market Assumptions'!$B$23*'Random Draws'!T714)</f>
        <v>1387.7659049996598</v>
      </c>
      <c r="V715" s="5">
        <f>BN715*EXP('Capital Market Assumptions'!$B$22+'Capital Market Assumptions'!$B$23*'Random Draws'!U714)</f>
        <v>1605.8990415866958</v>
      </c>
      <c r="X715">
        <f t="shared" si="393"/>
        <v>4.2999999999999261E-2</v>
      </c>
      <c r="Y715">
        <f t="shared" si="394"/>
        <v>1.0600000000000023</v>
      </c>
      <c r="Z715">
        <f t="shared" si="395"/>
        <v>2.0930000000000035</v>
      </c>
      <c r="AA715">
        <f t="shared" si="396"/>
        <v>3.1530000000000058</v>
      </c>
      <c r="AB715">
        <f t="shared" si="397"/>
        <v>4.2659999999999911</v>
      </c>
      <c r="AC715">
        <f t="shared" si="398"/>
        <v>5.3020000000000067</v>
      </c>
      <c r="AD715">
        <f t="shared" si="399"/>
        <v>6.3569999999999993</v>
      </c>
      <c r="AE715">
        <f t="shared" si="400"/>
        <v>7.3900000000000006</v>
      </c>
      <c r="AF715">
        <f t="shared" si="401"/>
        <v>8.3549999999999898</v>
      </c>
      <c r="AG715">
        <f t="shared" si="402"/>
        <v>9.2480000000000047</v>
      </c>
      <c r="AH715">
        <v>9.9540000000000006</v>
      </c>
      <c r="AI715">
        <v>10.536</v>
      </c>
      <c r="AJ715">
        <v>11.061999999999999</v>
      </c>
      <c r="AK715">
        <v>11.587</v>
      </c>
      <c r="AL715">
        <v>12.256</v>
      </c>
      <c r="AM715">
        <v>12.815</v>
      </c>
      <c r="AN715">
        <v>13.287000000000001</v>
      </c>
      <c r="AO715">
        <v>13.785</v>
      </c>
      <c r="AP715">
        <v>14.218999999999999</v>
      </c>
      <c r="AQ715">
        <v>14.718999999999999</v>
      </c>
      <c r="AS715">
        <f t="shared" si="391"/>
        <v>471</v>
      </c>
      <c r="AT715">
        <f t="shared" si="391"/>
        <v>471</v>
      </c>
      <c r="AU715">
        <f t="shared" si="391"/>
        <v>471</v>
      </c>
      <c r="AV715" s="5">
        <f t="shared" si="403"/>
        <v>427.92887264149749</v>
      </c>
      <c r="AW715" s="5">
        <f t="shared" si="404"/>
        <v>435.76711187151068</v>
      </c>
      <c r="AX715" s="5">
        <f t="shared" si="405"/>
        <v>468.86853593155513</v>
      </c>
      <c r="AY715" s="5">
        <f t="shared" si="406"/>
        <v>477.82413827916963</v>
      </c>
      <c r="AZ715" s="5">
        <f t="shared" si="407"/>
        <v>540.41856795941453</v>
      </c>
      <c r="BA715" s="5">
        <f t="shared" si="408"/>
        <v>553.23183681999217</v>
      </c>
      <c r="BB715" s="5">
        <f t="shared" si="409"/>
        <v>605.28122550262117</v>
      </c>
      <c r="BC715" s="5">
        <f t="shared" si="410"/>
        <v>686.13549576473622</v>
      </c>
      <c r="BD715" s="5">
        <f t="shared" si="411"/>
        <v>809.77794001907773</v>
      </c>
      <c r="BE715" s="5">
        <f t="shared" si="412"/>
        <v>869.04463061633396</v>
      </c>
      <c r="BF715" s="5">
        <f t="shared" si="413"/>
        <v>826.83194134402936</v>
      </c>
      <c r="BG715" s="5">
        <f t="shared" si="414"/>
        <v>1136.7221271604235</v>
      </c>
      <c r="BH715" s="5">
        <f t="shared" si="415"/>
        <v>1470.3305445313515</v>
      </c>
      <c r="BI715" s="5">
        <f t="shared" si="416"/>
        <v>1349.6775115648772</v>
      </c>
      <c r="BJ715" s="5">
        <f t="shared" si="417"/>
        <v>1468.5820913402526</v>
      </c>
      <c r="BK715" s="5">
        <f t="shared" si="418"/>
        <v>1362.5103548717586</v>
      </c>
      <c r="BL715" s="5">
        <f t="shared" si="419"/>
        <v>1227.4960478551056</v>
      </c>
      <c r="BM715" s="5">
        <f t="shared" si="420"/>
        <v>1105.6598151066155</v>
      </c>
      <c r="BN715" s="5">
        <f t="shared" si="421"/>
        <v>1373.5469049996598</v>
      </c>
      <c r="BO715" s="5">
        <f t="shared" si="422"/>
        <v>1591.1800415866958</v>
      </c>
    </row>
    <row r="716" spans="1:67" x14ac:dyDescent="0.3">
      <c r="A716">
        <f t="shared" si="423"/>
        <v>712</v>
      </c>
      <c r="B716">
        <f t="shared" si="392"/>
        <v>471</v>
      </c>
      <c r="C716" s="5">
        <f>AU716*EXP('Capital Market Assumptions'!$B$22+'Capital Market Assumptions'!$B$23*'Random Draws'!B715)</f>
        <v>508.15778087382125</v>
      </c>
      <c r="D716" s="5">
        <f>AV716*EXP('Capital Market Assumptions'!$B$22+'Capital Market Assumptions'!$B$23*'Random Draws'!C715)</f>
        <v>575.96076956854245</v>
      </c>
      <c r="E716" s="5">
        <f>AW716*EXP('Capital Market Assumptions'!$B$22+'Capital Market Assumptions'!$B$23*'Random Draws'!D715)</f>
        <v>634.74937017155776</v>
      </c>
      <c r="F716" s="5">
        <f>AX716*EXP('Capital Market Assumptions'!$B$22+'Capital Market Assumptions'!$B$23*'Random Draws'!E715)</f>
        <v>786.95363043012946</v>
      </c>
      <c r="G716" s="5">
        <f>AY716*EXP('Capital Market Assumptions'!$B$22+'Capital Market Assumptions'!$B$23*'Random Draws'!F715)</f>
        <v>632.28704206609939</v>
      </c>
      <c r="H716" s="5">
        <f>AZ716*EXP('Capital Market Assumptions'!$B$22+'Capital Market Assumptions'!$B$23*'Random Draws'!G715)</f>
        <v>644.73569389340503</v>
      </c>
      <c r="I716" s="5">
        <f>BA716*EXP('Capital Market Assumptions'!$B$22+'Capital Market Assumptions'!$B$23*'Random Draws'!H715)</f>
        <v>703.97167423161761</v>
      </c>
      <c r="J716" s="5">
        <f>BB716*EXP('Capital Market Assumptions'!$B$22+'Capital Market Assumptions'!$B$23*'Random Draws'!I715)</f>
        <v>640.40362828784873</v>
      </c>
      <c r="K716" s="5">
        <f>BC716*EXP('Capital Market Assumptions'!$B$22+'Capital Market Assumptions'!$B$23*'Random Draws'!J715)</f>
        <v>546.82807432411482</v>
      </c>
      <c r="L716" s="5">
        <f>BD716*EXP('Capital Market Assumptions'!$B$22+'Capital Market Assumptions'!$B$23*'Random Draws'!K715)</f>
        <v>614.79926312531109</v>
      </c>
      <c r="M716" s="5">
        <f>BE716*EXP('Capital Market Assumptions'!$B$22+'Capital Market Assumptions'!$B$23*'Random Draws'!L715)</f>
        <v>566.00102673497952</v>
      </c>
      <c r="N716" s="5">
        <f>BF716*EXP('Capital Market Assumptions'!$B$22+'Capital Market Assumptions'!$B$23*'Random Draws'!M715)</f>
        <v>688.64415848124224</v>
      </c>
      <c r="O716" s="5">
        <f>BG716*EXP('Capital Market Assumptions'!$B$22+'Capital Market Assumptions'!$B$23*'Random Draws'!N715)</f>
        <v>776.29049641305244</v>
      </c>
      <c r="P716" s="5">
        <f>BH716*EXP('Capital Market Assumptions'!$B$22+'Capital Market Assumptions'!$B$23*'Random Draws'!O715)</f>
        <v>923.4656167424622</v>
      </c>
      <c r="Q716" s="5">
        <f>BI716*EXP('Capital Market Assumptions'!$B$22+'Capital Market Assumptions'!$B$23*'Random Draws'!P715)</f>
        <v>1072.2949954189075</v>
      </c>
      <c r="R716" s="5">
        <f>BJ716*EXP('Capital Market Assumptions'!$B$22+'Capital Market Assumptions'!$B$23*'Random Draws'!Q715)</f>
        <v>984.79851305640693</v>
      </c>
      <c r="S716" s="5">
        <f>BK716*EXP('Capital Market Assumptions'!$B$22+'Capital Market Assumptions'!$B$23*'Random Draws'!R715)</f>
        <v>993.6010409289089</v>
      </c>
      <c r="T716" s="5">
        <f>BL716*EXP('Capital Market Assumptions'!$B$22+'Capital Market Assumptions'!$B$23*'Random Draws'!S715)</f>
        <v>1206.4092141092781</v>
      </c>
      <c r="U716" s="5">
        <f>BM716*EXP('Capital Market Assumptions'!$B$22+'Capital Market Assumptions'!$B$23*'Random Draws'!T715)</f>
        <v>1352.6947195939206</v>
      </c>
      <c r="V716" s="5">
        <f>BN716*EXP('Capital Market Assumptions'!$B$22+'Capital Market Assumptions'!$B$23*'Random Draws'!U715)</f>
        <v>1532.8983030852139</v>
      </c>
      <c r="X716">
        <f t="shared" si="393"/>
        <v>4.2999999999999261E-2</v>
      </c>
      <c r="Y716">
        <f t="shared" si="394"/>
        <v>1.0600000000000023</v>
      </c>
      <c r="Z716">
        <f t="shared" si="395"/>
        <v>2.0930000000000035</v>
      </c>
      <c r="AA716">
        <f t="shared" si="396"/>
        <v>3.1530000000000058</v>
      </c>
      <c r="AB716">
        <f t="shared" si="397"/>
        <v>4.2659999999999911</v>
      </c>
      <c r="AC716">
        <f t="shared" si="398"/>
        <v>5.3020000000000067</v>
      </c>
      <c r="AD716">
        <f t="shared" si="399"/>
        <v>6.3569999999999993</v>
      </c>
      <c r="AE716">
        <f t="shared" si="400"/>
        <v>7.3900000000000006</v>
      </c>
      <c r="AF716">
        <f t="shared" si="401"/>
        <v>8.3549999999999898</v>
      </c>
      <c r="AG716">
        <f t="shared" si="402"/>
        <v>9.2480000000000047</v>
      </c>
      <c r="AH716">
        <v>9.9540000000000006</v>
      </c>
      <c r="AI716">
        <v>10.536</v>
      </c>
      <c r="AJ716">
        <v>11.061999999999999</v>
      </c>
      <c r="AK716">
        <v>11.587</v>
      </c>
      <c r="AL716">
        <v>12.256</v>
      </c>
      <c r="AM716">
        <v>12.815</v>
      </c>
      <c r="AN716">
        <v>13.287000000000001</v>
      </c>
      <c r="AO716">
        <v>13.785</v>
      </c>
      <c r="AP716">
        <v>14.218999999999999</v>
      </c>
      <c r="AQ716">
        <v>14.718999999999999</v>
      </c>
      <c r="AS716">
        <f t="shared" si="391"/>
        <v>471</v>
      </c>
      <c r="AT716">
        <f t="shared" si="391"/>
        <v>471</v>
      </c>
      <c r="AU716">
        <f t="shared" si="391"/>
        <v>471</v>
      </c>
      <c r="AV716" s="5">
        <f t="shared" si="403"/>
        <v>508.11478087382125</v>
      </c>
      <c r="AW716" s="5">
        <f t="shared" si="404"/>
        <v>574.9007695685425</v>
      </c>
      <c r="AX716" s="5">
        <f t="shared" si="405"/>
        <v>632.6563701715578</v>
      </c>
      <c r="AY716" s="5">
        <f t="shared" si="406"/>
        <v>783.80063043012944</v>
      </c>
      <c r="AZ716" s="5">
        <f t="shared" si="407"/>
        <v>628.02104206609943</v>
      </c>
      <c r="BA716" s="5">
        <f t="shared" si="408"/>
        <v>639.43369389340501</v>
      </c>
      <c r="BB716" s="5">
        <f t="shared" si="409"/>
        <v>697.61467423161764</v>
      </c>
      <c r="BC716" s="5">
        <f t="shared" si="410"/>
        <v>633.01362828784875</v>
      </c>
      <c r="BD716" s="5">
        <f t="shared" si="411"/>
        <v>538.4730743241148</v>
      </c>
      <c r="BE716" s="5">
        <f t="shared" si="412"/>
        <v>605.55126312531104</v>
      </c>
      <c r="BF716" s="5">
        <f t="shared" si="413"/>
        <v>556.04702673497957</v>
      </c>
      <c r="BG716" s="5">
        <f t="shared" si="414"/>
        <v>678.1081584812423</v>
      </c>
      <c r="BH716" s="5">
        <f t="shared" si="415"/>
        <v>765.22849641305243</v>
      </c>
      <c r="BI716" s="5">
        <f t="shared" si="416"/>
        <v>911.87861674246221</v>
      </c>
      <c r="BJ716" s="5">
        <f t="shared" si="417"/>
        <v>1060.0389954189075</v>
      </c>
      <c r="BK716" s="5">
        <f t="shared" si="418"/>
        <v>971.98351305640688</v>
      </c>
      <c r="BL716" s="5">
        <f t="shared" si="419"/>
        <v>980.31404092890887</v>
      </c>
      <c r="BM716" s="5">
        <f t="shared" si="420"/>
        <v>1192.624214109278</v>
      </c>
      <c r="BN716" s="5">
        <f t="shared" si="421"/>
        <v>1338.4757195939205</v>
      </c>
      <c r="BO716" s="5">
        <f t="shared" si="422"/>
        <v>1518.1793030852139</v>
      </c>
    </row>
    <row r="717" spans="1:67" x14ac:dyDescent="0.3">
      <c r="A717">
        <f t="shared" si="423"/>
        <v>713</v>
      </c>
      <c r="B717">
        <f t="shared" si="392"/>
        <v>471</v>
      </c>
      <c r="C717" s="5">
        <f>AU717*EXP('Capital Market Assumptions'!$B$22+'Capital Market Assumptions'!$B$23*'Random Draws'!B716)</f>
        <v>481.05756275891321</v>
      </c>
      <c r="D717" s="5">
        <f>AV717*EXP('Capital Market Assumptions'!$B$22+'Capital Market Assumptions'!$B$23*'Random Draws'!C716)</f>
        <v>514.98572014878357</v>
      </c>
      <c r="E717" s="5">
        <f>AW717*EXP('Capital Market Assumptions'!$B$22+'Capital Market Assumptions'!$B$23*'Random Draws'!D716)</f>
        <v>532.10503264830857</v>
      </c>
      <c r="F717" s="5">
        <f>AX717*EXP('Capital Market Assumptions'!$B$22+'Capital Market Assumptions'!$B$23*'Random Draws'!E716)</f>
        <v>671.13155889700613</v>
      </c>
      <c r="G717" s="5">
        <f>AY717*EXP('Capital Market Assumptions'!$B$22+'Capital Market Assumptions'!$B$23*'Random Draws'!F716)</f>
        <v>728.42852799394507</v>
      </c>
      <c r="H717" s="5">
        <f>AZ717*EXP('Capital Market Assumptions'!$B$22+'Capital Market Assumptions'!$B$23*'Random Draws'!G716)</f>
        <v>781.23436238613579</v>
      </c>
      <c r="I717" s="5">
        <f>BA717*EXP('Capital Market Assumptions'!$B$22+'Capital Market Assumptions'!$B$23*'Random Draws'!H716)</f>
        <v>881.91457672283889</v>
      </c>
      <c r="J717" s="5">
        <f>BB717*EXP('Capital Market Assumptions'!$B$22+'Capital Market Assumptions'!$B$23*'Random Draws'!I716)</f>
        <v>1001.5313400531006</v>
      </c>
      <c r="K717" s="5">
        <f>BC717*EXP('Capital Market Assumptions'!$B$22+'Capital Market Assumptions'!$B$23*'Random Draws'!J716)</f>
        <v>1005.2410035194828</v>
      </c>
      <c r="L717" s="5">
        <f>BD717*EXP('Capital Market Assumptions'!$B$22+'Capital Market Assumptions'!$B$23*'Random Draws'!K716)</f>
        <v>1271.3602581500454</v>
      </c>
      <c r="M717" s="5">
        <f>BE717*EXP('Capital Market Assumptions'!$B$22+'Capital Market Assumptions'!$B$23*'Random Draws'!L716)</f>
        <v>1575.154488649534</v>
      </c>
      <c r="N717" s="5">
        <f>BF717*EXP('Capital Market Assumptions'!$B$22+'Capital Market Assumptions'!$B$23*'Random Draws'!M716)</f>
        <v>1731.1936274023544</v>
      </c>
      <c r="O717" s="5">
        <f>BG717*EXP('Capital Market Assumptions'!$B$22+'Capital Market Assumptions'!$B$23*'Random Draws'!N716)</f>
        <v>1710.7432568595857</v>
      </c>
      <c r="P717" s="5">
        <f>BH717*EXP('Capital Market Assumptions'!$B$22+'Capital Market Assumptions'!$B$23*'Random Draws'!O716)</f>
        <v>2260.8871040299728</v>
      </c>
      <c r="Q717" s="5">
        <f>BI717*EXP('Capital Market Assumptions'!$B$22+'Capital Market Assumptions'!$B$23*'Random Draws'!P716)</f>
        <v>2526.9779896153159</v>
      </c>
      <c r="R717" s="5">
        <f>BJ717*EXP('Capital Market Assumptions'!$B$22+'Capital Market Assumptions'!$B$23*'Random Draws'!Q716)</f>
        <v>2884.3939874922435</v>
      </c>
      <c r="S717" s="5">
        <f>BK717*EXP('Capital Market Assumptions'!$B$22+'Capital Market Assumptions'!$B$23*'Random Draws'!R716)</f>
        <v>3012.4283559086202</v>
      </c>
      <c r="T717" s="5">
        <f>BL717*EXP('Capital Market Assumptions'!$B$22+'Capital Market Assumptions'!$B$23*'Random Draws'!S716)</f>
        <v>3255.4005212193456</v>
      </c>
      <c r="U717" s="5">
        <f>BM717*EXP('Capital Market Assumptions'!$B$22+'Capital Market Assumptions'!$B$23*'Random Draws'!T716)</f>
        <v>3011.9930379381422</v>
      </c>
      <c r="V717" s="5">
        <f>BN717*EXP('Capital Market Assumptions'!$B$22+'Capital Market Assumptions'!$B$23*'Random Draws'!U716)</f>
        <v>3410.4469324565148</v>
      </c>
      <c r="X717">
        <f t="shared" si="393"/>
        <v>4.2999999999999261E-2</v>
      </c>
      <c r="Y717">
        <f t="shared" si="394"/>
        <v>1.0600000000000023</v>
      </c>
      <c r="Z717">
        <f t="shared" si="395"/>
        <v>2.0930000000000035</v>
      </c>
      <c r="AA717">
        <f t="shared" si="396"/>
        <v>3.1530000000000058</v>
      </c>
      <c r="AB717">
        <f t="shared" si="397"/>
        <v>4.2659999999999911</v>
      </c>
      <c r="AC717">
        <f t="shared" si="398"/>
        <v>5.3020000000000067</v>
      </c>
      <c r="AD717">
        <f t="shared" si="399"/>
        <v>6.3569999999999993</v>
      </c>
      <c r="AE717">
        <f t="shared" si="400"/>
        <v>7.3900000000000006</v>
      </c>
      <c r="AF717">
        <f t="shared" si="401"/>
        <v>8.3549999999999898</v>
      </c>
      <c r="AG717">
        <f t="shared" si="402"/>
        <v>9.2480000000000047</v>
      </c>
      <c r="AH717">
        <v>9.9540000000000006</v>
      </c>
      <c r="AI717">
        <v>10.536</v>
      </c>
      <c r="AJ717">
        <v>11.061999999999999</v>
      </c>
      <c r="AK717">
        <v>11.587</v>
      </c>
      <c r="AL717">
        <v>12.256</v>
      </c>
      <c r="AM717">
        <v>12.815</v>
      </c>
      <c r="AN717">
        <v>13.287000000000001</v>
      </c>
      <c r="AO717">
        <v>13.785</v>
      </c>
      <c r="AP717">
        <v>14.218999999999999</v>
      </c>
      <c r="AQ717">
        <v>14.718999999999999</v>
      </c>
      <c r="AS717">
        <f t="shared" si="391"/>
        <v>471</v>
      </c>
      <c r="AT717">
        <f t="shared" si="391"/>
        <v>471</v>
      </c>
      <c r="AU717">
        <f t="shared" si="391"/>
        <v>471</v>
      </c>
      <c r="AV717" s="5">
        <f t="shared" si="403"/>
        <v>481.0145627589132</v>
      </c>
      <c r="AW717" s="5">
        <f t="shared" si="404"/>
        <v>513.92572014878351</v>
      </c>
      <c r="AX717" s="5">
        <f t="shared" si="405"/>
        <v>530.0120326483086</v>
      </c>
      <c r="AY717" s="5">
        <f t="shared" si="406"/>
        <v>667.97855889700611</v>
      </c>
      <c r="AZ717" s="5">
        <f t="shared" si="407"/>
        <v>724.1625279939451</v>
      </c>
      <c r="BA717" s="5">
        <f t="shared" si="408"/>
        <v>775.93236238613576</v>
      </c>
      <c r="BB717" s="5">
        <f t="shared" si="409"/>
        <v>875.55757672283892</v>
      </c>
      <c r="BC717" s="5">
        <f t="shared" si="410"/>
        <v>994.14134005310063</v>
      </c>
      <c r="BD717" s="5">
        <f t="shared" si="411"/>
        <v>996.88600351948276</v>
      </c>
      <c r="BE717" s="5">
        <f t="shared" si="412"/>
        <v>1262.1122581500454</v>
      </c>
      <c r="BF717" s="5">
        <f t="shared" si="413"/>
        <v>1565.200488649534</v>
      </c>
      <c r="BG717" s="5">
        <f t="shared" si="414"/>
        <v>1720.6576274023544</v>
      </c>
      <c r="BH717" s="5">
        <f t="shared" si="415"/>
        <v>1699.6812568595858</v>
      </c>
      <c r="BI717" s="5">
        <f t="shared" si="416"/>
        <v>2249.3001040299728</v>
      </c>
      <c r="BJ717" s="5">
        <f t="shared" si="417"/>
        <v>2514.721989615316</v>
      </c>
      <c r="BK717" s="5">
        <f t="shared" si="418"/>
        <v>2871.5789874922434</v>
      </c>
      <c r="BL717" s="5">
        <f t="shared" si="419"/>
        <v>2999.1413559086204</v>
      </c>
      <c r="BM717" s="5">
        <f t="shared" si="420"/>
        <v>3241.6155212193457</v>
      </c>
      <c r="BN717" s="5">
        <f t="shared" si="421"/>
        <v>2997.7740379381421</v>
      </c>
      <c r="BO717" s="5">
        <f t="shared" si="422"/>
        <v>3395.7279324565147</v>
      </c>
    </row>
    <row r="718" spans="1:67" x14ac:dyDescent="0.3">
      <c r="A718">
        <f t="shared" si="423"/>
        <v>714</v>
      </c>
      <c r="B718">
        <f t="shared" si="392"/>
        <v>471</v>
      </c>
      <c r="C718" s="5">
        <f>AU718*EXP('Capital Market Assumptions'!$B$22+'Capital Market Assumptions'!$B$23*'Random Draws'!B717)</f>
        <v>483.48496870605163</v>
      </c>
      <c r="D718" s="5">
        <f>AV718*EXP('Capital Market Assumptions'!$B$22+'Capital Market Assumptions'!$B$23*'Random Draws'!C717)</f>
        <v>487.34053468074319</v>
      </c>
      <c r="E718" s="5">
        <f>AW718*EXP('Capital Market Assumptions'!$B$22+'Capital Market Assumptions'!$B$23*'Random Draws'!D717)</f>
        <v>538.93369132475971</v>
      </c>
      <c r="F718" s="5">
        <f>AX718*EXP('Capital Market Assumptions'!$B$22+'Capital Market Assumptions'!$B$23*'Random Draws'!E717)</f>
        <v>614.82016642323617</v>
      </c>
      <c r="G718" s="5">
        <f>AY718*EXP('Capital Market Assumptions'!$B$22+'Capital Market Assumptions'!$B$23*'Random Draws'!F717)</f>
        <v>600.1452365046714</v>
      </c>
      <c r="H718" s="5">
        <f>AZ718*EXP('Capital Market Assumptions'!$B$22+'Capital Market Assumptions'!$B$23*'Random Draws'!G717)</f>
        <v>583.51582537427475</v>
      </c>
      <c r="I718" s="5">
        <f>BA718*EXP('Capital Market Assumptions'!$B$22+'Capital Market Assumptions'!$B$23*'Random Draws'!H717)</f>
        <v>587.91942406218448</v>
      </c>
      <c r="J718" s="5">
        <f>BB718*EXP('Capital Market Assumptions'!$B$22+'Capital Market Assumptions'!$B$23*'Random Draws'!I717)</f>
        <v>687.02110212827154</v>
      </c>
      <c r="K718" s="5">
        <f>BC718*EXP('Capital Market Assumptions'!$B$22+'Capital Market Assumptions'!$B$23*'Random Draws'!J717)</f>
        <v>682.38109889222892</v>
      </c>
      <c r="L718" s="5">
        <f>BD718*EXP('Capital Market Assumptions'!$B$22+'Capital Market Assumptions'!$B$23*'Random Draws'!K717)</f>
        <v>690.29911359261712</v>
      </c>
      <c r="M718" s="5">
        <f>BE718*EXP('Capital Market Assumptions'!$B$22+'Capital Market Assumptions'!$B$23*'Random Draws'!L717)</f>
        <v>614.78522340364771</v>
      </c>
      <c r="N718" s="5">
        <f>BF718*EXP('Capital Market Assumptions'!$B$22+'Capital Market Assumptions'!$B$23*'Random Draws'!M717)</f>
        <v>712.02261529462442</v>
      </c>
      <c r="O718" s="5">
        <f>BG718*EXP('Capital Market Assumptions'!$B$22+'Capital Market Assumptions'!$B$23*'Random Draws'!N717)</f>
        <v>766.91475377381107</v>
      </c>
      <c r="P718" s="5">
        <f>BH718*EXP('Capital Market Assumptions'!$B$22+'Capital Market Assumptions'!$B$23*'Random Draws'!O717)</f>
        <v>725.04562038507697</v>
      </c>
      <c r="Q718" s="5">
        <f>BI718*EXP('Capital Market Assumptions'!$B$22+'Capital Market Assumptions'!$B$23*'Random Draws'!P717)</f>
        <v>711.70845272506494</v>
      </c>
      <c r="R718" s="5">
        <f>BJ718*EXP('Capital Market Assumptions'!$B$22+'Capital Market Assumptions'!$B$23*'Random Draws'!Q717)</f>
        <v>836.9669716361492</v>
      </c>
      <c r="S718" s="5">
        <f>BK718*EXP('Capital Market Assumptions'!$B$22+'Capital Market Assumptions'!$B$23*'Random Draws'!R717)</f>
        <v>938.27484966761006</v>
      </c>
      <c r="T718" s="5">
        <f>BL718*EXP('Capital Market Assumptions'!$B$22+'Capital Market Assumptions'!$B$23*'Random Draws'!S717)</f>
        <v>1207.1595177602235</v>
      </c>
      <c r="U718" s="5">
        <f>BM718*EXP('Capital Market Assumptions'!$B$22+'Capital Market Assumptions'!$B$23*'Random Draws'!T717)</f>
        <v>1202.1255328735956</v>
      </c>
      <c r="V718" s="5">
        <f>BN718*EXP('Capital Market Assumptions'!$B$22+'Capital Market Assumptions'!$B$23*'Random Draws'!U717)</f>
        <v>1119.762388800038</v>
      </c>
      <c r="X718">
        <f t="shared" si="393"/>
        <v>4.2999999999999261E-2</v>
      </c>
      <c r="Y718">
        <f t="shared" si="394"/>
        <v>1.0600000000000023</v>
      </c>
      <c r="Z718">
        <f t="shared" si="395"/>
        <v>2.0930000000000035</v>
      </c>
      <c r="AA718">
        <f t="shared" si="396"/>
        <v>3.1530000000000058</v>
      </c>
      <c r="AB718">
        <f t="shared" si="397"/>
        <v>4.2659999999999911</v>
      </c>
      <c r="AC718">
        <f t="shared" si="398"/>
        <v>5.3020000000000067</v>
      </c>
      <c r="AD718">
        <f t="shared" si="399"/>
        <v>6.3569999999999993</v>
      </c>
      <c r="AE718">
        <f t="shared" si="400"/>
        <v>7.3900000000000006</v>
      </c>
      <c r="AF718">
        <f t="shared" si="401"/>
        <v>8.3549999999999898</v>
      </c>
      <c r="AG718">
        <f t="shared" si="402"/>
        <v>9.2480000000000047</v>
      </c>
      <c r="AH718">
        <v>9.9540000000000006</v>
      </c>
      <c r="AI718">
        <v>10.536</v>
      </c>
      <c r="AJ718">
        <v>11.061999999999999</v>
      </c>
      <c r="AK718">
        <v>11.587</v>
      </c>
      <c r="AL718">
        <v>12.256</v>
      </c>
      <c r="AM718">
        <v>12.815</v>
      </c>
      <c r="AN718">
        <v>13.287000000000001</v>
      </c>
      <c r="AO718">
        <v>13.785</v>
      </c>
      <c r="AP718">
        <v>14.218999999999999</v>
      </c>
      <c r="AQ718">
        <v>14.718999999999999</v>
      </c>
      <c r="AS718">
        <f t="shared" si="391"/>
        <v>471</v>
      </c>
      <c r="AT718">
        <f t="shared" si="391"/>
        <v>471</v>
      </c>
      <c r="AU718">
        <f t="shared" si="391"/>
        <v>471</v>
      </c>
      <c r="AV718" s="5">
        <f t="shared" si="403"/>
        <v>483.44196870605163</v>
      </c>
      <c r="AW718" s="5">
        <f t="shared" si="404"/>
        <v>486.28053468074319</v>
      </c>
      <c r="AX718" s="5">
        <f t="shared" si="405"/>
        <v>536.84069132475975</v>
      </c>
      <c r="AY718" s="5">
        <f t="shared" si="406"/>
        <v>611.66716642323615</v>
      </c>
      <c r="AZ718" s="5">
        <f t="shared" si="407"/>
        <v>595.87923650467144</v>
      </c>
      <c r="BA718" s="5">
        <f t="shared" si="408"/>
        <v>578.21382537427473</v>
      </c>
      <c r="BB718" s="5">
        <f t="shared" si="409"/>
        <v>581.5624240621845</v>
      </c>
      <c r="BC718" s="5">
        <f t="shared" si="410"/>
        <v>679.63110212827155</v>
      </c>
      <c r="BD718" s="5">
        <f t="shared" si="411"/>
        <v>674.0260988922289</v>
      </c>
      <c r="BE718" s="5">
        <f t="shared" si="412"/>
        <v>681.05111359261707</v>
      </c>
      <c r="BF718" s="5">
        <f t="shared" si="413"/>
        <v>604.83122340364775</v>
      </c>
      <c r="BG718" s="5">
        <f t="shared" si="414"/>
        <v>701.48661529462447</v>
      </c>
      <c r="BH718" s="5">
        <f t="shared" si="415"/>
        <v>755.85275377381106</v>
      </c>
      <c r="BI718" s="5">
        <f t="shared" si="416"/>
        <v>713.45862038507698</v>
      </c>
      <c r="BJ718" s="5">
        <f t="shared" si="417"/>
        <v>699.45245272506497</v>
      </c>
      <c r="BK718" s="5">
        <f t="shared" si="418"/>
        <v>824.15197163614914</v>
      </c>
      <c r="BL718" s="5">
        <f t="shared" si="419"/>
        <v>924.98784966761002</v>
      </c>
      <c r="BM718" s="5">
        <f t="shared" si="420"/>
        <v>1193.3745177602234</v>
      </c>
      <c r="BN718" s="5">
        <f t="shared" si="421"/>
        <v>1187.9065328735956</v>
      </c>
      <c r="BO718" s="5">
        <f t="shared" si="422"/>
        <v>1105.043388800038</v>
      </c>
    </row>
    <row r="719" spans="1:67" x14ac:dyDescent="0.3">
      <c r="A719">
        <f t="shared" si="423"/>
        <v>715</v>
      </c>
      <c r="B719">
        <f t="shared" si="392"/>
        <v>471</v>
      </c>
      <c r="C719" s="5">
        <f>AU719*EXP('Capital Market Assumptions'!$B$22+'Capital Market Assumptions'!$B$23*'Random Draws'!B718)</f>
        <v>430.71109335213367</v>
      </c>
      <c r="D719" s="5">
        <f>AV719*EXP('Capital Market Assumptions'!$B$22+'Capital Market Assumptions'!$B$23*'Random Draws'!C718)</f>
        <v>486.84362009840521</v>
      </c>
      <c r="E719" s="5">
        <f>AW719*EXP('Capital Market Assumptions'!$B$22+'Capital Market Assumptions'!$B$23*'Random Draws'!D718)</f>
        <v>711.94973073035965</v>
      </c>
      <c r="F719" s="5">
        <f>AX719*EXP('Capital Market Assumptions'!$B$22+'Capital Market Assumptions'!$B$23*'Random Draws'!E718)</f>
        <v>887.29892200334757</v>
      </c>
      <c r="G719" s="5">
        <f>AY719*EXP('Capital Market Assumptions'!$B$22+'Capital Market Assumptions'!$B$23*'Random Draws'!F718)</f>
        <v>1261.9223885466156</v>
      </c>
      <c r="H719" s="5">
        <f>AZ719*EXP('Capital Market Assumptions'!$B$22+'Capital Market Assumptions'!$B$23*'Random Draws'!G718)</f>
        <v>1560.5291436266818</v>
      </c>
      <c r="I719" s="5">
        <f>BA719*EXP('Capital Market Assumptions'!$B$22+'Capital Market Assumptions'!$B$23*'Random Draws'!H718)</f>
        <v>1694.3161954126715</v>
      </c>
      <c r="J719" s="5">
        <f>BB719*EXP('Capital Market Assumptions'!$B$22+'Capital Market Assumptions'!$B$23*'Random Draws'!I718)</f>
        <v>2041.1724016541514</v>
      </c>
      <c r="K719" s="5">
        <f>BC719*EXP('Capital Market Assumptions'!$B$22+'Capital Market Assumptions'!$B$23*'Random Draws'!J718)</f>
        <v>1868.3117948153474</v>
      </c>
      <c r="L719" s="5">
        <f>BD719*EXP('Capital Market Assumptions'!$B$22+'Capital Market Assumptions'!$B$23*'Random Draws'!K718)</f>
        <v>1701.9769388820764</v>
      </c>
      <c r="M719" s="5">
        <f>BE719*EXP('Capital Market Assumptions'!$B$22+'Capital Market Assumptions'!$B$23*'Random Draws'!L718)</f>
        <v>1647.1515055222208</v>
      </c>
      <c r="N719" s="5">
        <f>BF719*EXP('Capital Market Assumptions'!$B$22+'Capital Market Assumptions'!$B$23*'Random Draws'!M718)</f>
        <v>1517.810025915737</v>
      </c>
      <c r="O719" s="5">
        <f>BG719*EXP('Capital Market Assumptions'!$B$22+'Capital Market Assumptions'!$B$23*'Random Draws'!N718)</f>
        <v>1580.7540573054057</v>
      </c>
      <c r="P719" s="5">
        <f>BH719*EXP('Capital Market Assumptions'!$B$22+'Capital Market Assumptions'!$B$23*'Random Draws'!O718)</f>
        <v>1764.5059711490389</v>
      </c>
      <c r="Q719" s="5">
        <f>BI719*EXP('Capital Market Assumptions'!$B$22+'Capital Market Assumptions'!$B$23*'Random Draws'!P718)</f>
        <v>1759.3053234684428</v>
      </c>
      <c r="R719" s="5">
        <f>BJ719*EXP('Capital Market Assumptions'!$B$22+'Capital Market Assumptions'!$B$23*'Random Draws'!Q718)</f>
        <v>2120.7447627529732</v>
      </c>
      <c r="S719" s="5">
        <f>BK719*EXP('Capital Market Assumptions'!$B$22+'Capital Market Assumptions'!$B$23*'Random Draws'!R718)</f>
        <v>2591.2254110640151</v>
      </c>
      <c r="T719" s="5">
        <f>BL719*EXP('Capital Market Assumptions'!$B$22+'Capital Market Assumptions'!$B$23*'Random Draws'!S718)</f>
        <v>2473.6872767208406</v>
      </c>
      <c r="U719" s="5">
        <f>BM719*EXP('Capital Market Assumptions'!$B$22+'Capital Market Assumptions'!$B$23*'Random Draws'!T718)</f>
        <v>2827.4922619290473</v>
      </c>
      <c r="V719" s="5">
        <f>BN719*EXP('Capital Market Assumptions'!$B$22+'Capital Market Assumptions'!$B$23*'Random Draws'!U718)</f>
        <v>3098.5552614868207</v>
      </c>
      <c r="X719">
        <f t="shared" si="393"/>
        <v>4.2999999999999261E-2</v>
      </c>
      <c r="Y719">
        <f t="shared" si="394"/>
        <v>1.0600000000000023</v>
      </c>
      <c r="Z719">
        <f t="shared" si="395"/>
        <v>2.0930000000000035</v>
      </c>
      <c r="AA719">
        <f t="shared" si="396"/>
        <v>3.1530000000000058</v>
      </c>
      <c r="AB719">
        <f t="shared" si="397"/>
        <v>4.2659999999999911</v>
      </c>
      <c r="AC719">
        <f t="shared" si="398"/>
        <v>5.3020000000000067</v>
      </c>
      <c r="AD719">
        <f t="shared" si="399"/>
        <v>6.3569999999999993</v>
      </c>
      <c r="AE719">
        <f t="shared" si="400"/>
        <v>7.3900000000000006</v>
      </c>
      <c r="AF719">
        <f t="shared" si="401"/>
        <v>8.3549999999999898</v>
      </c>
      <c r="AG719">
        <f t="shared" si="402"/>
        <v>9.2480000000000047</v>
      </c>
      <c r="AH719">
        <v>9.9540000000000006</v>
      </c>
      <c r="AI719">
        <v>10.536</v>
      </c>
      <c r="AJ719">
        <v>11.061999999999999</v>
      </c>
      <c r="AK719">
        <v>11.587</v>
      </c>
      <c r="AL719">
        <v>12.256</v>
      </c>
      <c r="AM719">
        <v>12.815</v>
      </c>
      <c r="AN719">
        <v>13.287000000000001</v>
      </c>
      <c r="AO719">
        <v>13.785</v>
      </c>
      <c r="AP719">
        <v>14.218999999999999</v>
      </c>
      <c r="AQ719">
        <v>14.718999999999999</v>
      </c>
      <c r="AS719">
        <f t="shared" si="391"/>
        <v>471</v>
      </c>
      <c r="AT719">
        <f t="shared" si="391"/>
        <v>471</v>
      </c>
      <c r="AU719">
        <f t="shared" si="391"/>
        <v>471</v>
      </c>
      <c r="AV719" s="5">
        <f t="shared" si="403"/>
        <v>430.66809335213367</v>
      </c>
      <c r="AW719" s="5">
        <f t="shared" si="404"/>
        <v>485.78362009840521</v>
      </c>
      <c r="AX719" s="5">
        <f t="shared" si="405"/>
        <v>709.85673073035969</v>
      </c>
      <c r="AY719" s="5">
        <f t="shared" si="406"/>
        <v>884.14592200334755</v>
      </c>
      <c r="AZ719" s="5">
        <f t="shared" si="407"/>
        <v>1257.6563885466155</v>
      </c>
      <c r="BA719" s="5">
        <f t="shared" si="408"/>
        <v>1555.2271436266819</v>
      </c>
      <c r="BB719" s="5">
        <f t="shared" si="409"/>
        <v>1687.9591954126715</v>
      </c>
      <c r="BC719" s="5">
        <f t="shared" si="410"/>
        <v>2033.7824016541513</v>
      </c>
      <c r="BD719" s="5">
        <f t="shared" si="411"/>
        <v>1859.9567948153474</v>
      </c>
      <c r="BE719" s="5">
        <f t="shared" si="412"/>
        <v>1692.7289388820764</v>
      </c>
      <c r="BF719" s="5">
        <f t="shared" si="413"/>
        <v>1637.1975055222208</v>
      </c>
      <c r="BG719" s="5">
        <f t="shared" si="414"/>
        <v>1507.274025915737</v>
      </c>
      <c r="BH719" s="5">
        <f t="shared" si="415"/>
        <v>1569.6920573054058</v>
      </c>
      <c r="BI719" s="5">
        <f t="shared" si="416"/>
        <v>1752.918971149039</v>
      </c>
      <c r="BJ719" s="5">
        <f t="shared" si="417"/>
        <v>1747.0493234684427</v>
      </c>
      <c r="BK719" s="5">
        <f t="shared" si="418"/>
        <v>2107.9297627529731</v>
      </c>
      <c r="BL719" s="5">
        <f t="shared" si="419"/>
        <v>2577.9384110640153</v>
      </c>
      <c r="BM719" s="5">
        <f t="shared" si="420"/>
        <v>2459.9022767208407</v>
      </c>
      <c r="BN719" s="5">
        <f t="shared" si="421"/>
        <v>2813.2732619290473</v>
      </c>
      <c r="BO719" s="5">
        <f t="shared" si="422"/>
        <v>3083.8362614868206</v>
      </c>
    </row>
    <row r="720" spans="1:67" x14ac:dyDescent="0.3">
      <c r="A720">
        <f t="shared" si="423"/>
        <v>716</v>
      </c>
      <c r="B720">
        <f t="shared" si="392"/>
        <v>471</v>
      </c>
      <c r="C720" s="5">
        <f>AU720*EXP('Capital Market Assumptions'!$B$22+'Capital Market Assumptions'!$B$23*'Random Draws'!B719)</f>
        <v>552.58198564082306</v>
      </c>
      <c r="D720" s="5">
        <f>AV720*EXP('Capital Market Assumptions'!$B$22+'Capital Market Assumptions'!$B$23*'Random Draws'!C719)</f>
        <v>536.71351003879579</v>
      </c>
      <c r="E720" s="5">
        <f>AW720*EXP('Capital Market Assumptions'!$B$22+'Capital Market Assumptions'!$B$23*'Random Draws'!D719)</f>
        <v>660.41475904049844</v>
      </c>
      <c r="F720" s="5">
        <f>AX720*EXP('Capital Market Assumptions'!$B$22+'Capital Market Assumptions'!$B$23*'Random Draws'!E719)</f>
        <v>882.3956581910586</v>
      </c>
      <c r="G720" s="5">
        <f>AY720*EXP('Capital Market Assumptions'!$B$22+'Capital Market Assumptions'!$B$23*'Random Draws'!F719)</f>
        <v>1018.4140333237278</v>
      </c>
      <c r="H720" s="5">
        <f>AZ720*EXP('Capital Market Assumptions'!$B$22+'Capital Market Assumptions'!$B$23*'Random Draws'!G719)</f>
        <v>988.50425757359869</v>
      </c>
      <c r="I720" s="5">
        <f>BA720*EXP('Capital Market Assumptions'!$B$22+'Capital Market Assumptions'!$B$23*'Random Draws'!H719)</f>
        <v>963.1208297198126</v>
      </c>
      <c r="J720" s="5">
        <f>BB720*EXP('Capital Market Assumptions'!$B$22+'Capital Market Assumptions'!$B$23*'Random Draws'!I719)</f>
        <v>900.8904272331273</v>
      </c>
      <c r="K720" s="5">
        <f>BC720*EXP('Capital Market Assumptions'!$B$22+'Capital Market Assumptions'!$B$23*'Random Draws'!J719)</f>
        <v>1117.8947098498161</v>
      </c>
      <c r="L720" s="5">
        <f>BD720*EXP('Capital Market Assumptions'!$B$22+'Capital Market Assumptions'!$B$23*'Random Draws'!K719)</f>
        <v>1080.452346746293</v>
      </c>
      <c r="M720" s="5">
        <f>BE720*EXP('Capital Market Assumptions'!$B$22+'Capital Market Assumptions'!$B$23*'Random Draws'!L719)</f>
        <v>1135.3332382889321</v>
      </c>
      <c r="N720" s="5">
        <f>BF720*EXP('Capital Market Assumptions'!$B$22+'Capital Market Assumptions'!$B$23*'Random Draws'!M719)</f>
        <v>964.13344216872486</v>
      </c>
      <c r="O720" s="5">
        <f>BG720*EXP('Capital Market Assumptions'!$B$22+'Capital Market Assumptions'!$B$23*'Random Draws'!N719)</f>
        <v>912.93710451818242</v>
      </c>
      <c r="P720" s="5">
        <f>BH720*EXP('Capital Market Assumptions'!$B$22+'Capital Market Assumptions'!$B$23*'Random Draws'!O719)</f>
        <v>786.76060390739337</v>
      </c>
      <c r="Q720" s="5">
        <f>BI720*EXP('Capital Market Assumptions'!$B$22+'Capital Market Assumptions'!$B$23*'Random Draws'!P719)</f>
        <v>840.14298966948695</v>
      </c>
      <c r="R720" s="5">
        <f>BJ720*EXP('Capital Market Assumptions'!$B$22+'Capital Market Assumptions'!$B$23*'Random Draws'!Q719)</f>
        <v>925.57505233582344</v>
      </c>
      <c r="S720" s="5">
        <f>BK720*EXP('Capital Market Assumptions'!$B$22+'Capital Market Assumptions'!$B$23*'Random Draws'!R719)</f>
        <v>923.15687020952794</v>
      </c>
      <c r="T720" s="5">
        <f>BL720*EXP('Capital Market Assumptions'!$B$22+'Capital Market Assumptions'!$B$23*'Random Draws'!S719)</f>
        <v>1075.7005980751028</v>
      </c>
      <c r="U720" s="5">
        <f>BM720*EXP('Capital Market Assumptions'!$B$22+'Capital Market Assumptions'!$B$23*'Random Draws'!T719)</f>
        <v>1153.5482444996201</v>
      </c>
      <c r="V720" s="5">
        <f>BN720*EXP('Capital Market Assumptions'!$B$22+'Capital Market Assumptions'!$B$23*'Random Draws'!U719)</f>
        <v>1263.0615189247246</v>
      </c>
      <c r="X720">
        <f t="shared" si="393"/>
        <v>4.2999999999999261E-2</v>
      </c>
      <c r="Y720">
        <f t="shared" si="394"/>
        <v>1.0600000000000023</v>
      </c>
      <c r="Z720">
        <f t="shared" si="395"/>
        <v>2.0930000000000035</v>
      </c>
      <c r="AA720">
        <f t="shared" si="396"/>
        <v>3.1530000000000058</v>
      </c>
      <c r="AB720">
        <f t="shared" si="397"/>
        <v>4.2659999999999911</v>
      </c>
      <c r="AC720">
        <f t="shared" si="398"/>
        <v>5.3020000000000067</v>
      </c>
      <c r="AD720">
        <f t="shared" si="399"/>
        <v>6.3569999999999993</v>
      </c>
      <c r="AE720">
        <f t="shared" si="400"/>
        <v>7.3900000000000006</v>
      </c>
      <c r="AF720">
        <f t="shared" si="401"/>
        <v>8.3549999999999898</v>
      </c>
      <c r="AG720">
        <f t="shared" si="402"/>
        <v>9.2480000000000047</v>
      </c>
      <c r="AH720">
        <v>9.9540000000000006</v>
      </c>
      <c r="AI720">
        <v>10.536</v>
      </c>
      <c r="AJ720">
        <v>11.061999999999999</v>
      </c>
      <c r="AK720">
        <v>11.587</v>
      </c>
      <c r="AL720">
        <v>12.256</v>
      </c>
      <c r="AM720">
        <v>12.815</v>
      </c>
      <c r="AN720">
        <v>13.287000000000001</v>
      </c>
      <c r="AO720">
        <v>13.785</v>
      </c>
      <c r="AP720">
        <v>14.218999999999999</v>
      </c>
      <c r="AQ720">
        <v>14.718999999999999</v>
      </c>
      <c r="AS720">
        <f t="shared" si="391"/>
        <v>471</v>
      </c>
      <c r="AT720">
        <f t="shared" si="391"/>
        <v>471</v>
      </c>
      <c r="AU720">
        <f t="shared" si="391"/>
        <v>471</v>
      </c>
      <c r="AV720" s="5">
        <f t="shared" si="403"/>
        <v>552.53898564082306</v>
      </c>
      <c r="AW720" s="5">
        <f t="shared" si="404"/>
        <v>535.65351003879573</v>
      </c>
      <c r="AX720" s="5">
        <f t="shared" si="405"/>
        <v>658.32175904049848</v>
      </c>
      <c r="AY720" s="5">
        <f t="shared" si="406"/>
        <v>879.24265819105858</v>
      </c>
      <c r="AZ720" s="5">
        <f t="shared" si="407"/>
        <v>1014.1480333237279</v>
      </c>
      <c r="BA720" s="5">
        <f t="shared" si="408"/>
        <v>983.20225757359867</v>
      </c>
      <c r="BB720" s="5">
        <f t="shared" si="409"/>
        <v>956.76382971981263</v>
      </c>
      <c r="BC720" s="5">
        <f t="shared" si="410"/>
        <v>893.50042723312731</v>
      </c>
      <c r="BD720" s="5">
        <f t="shared" si="411"/>
        <v>1109.5397098498161</v>
      </c>
      <c r="BE720" s="5">
        <f t="shared" si="412"/>
        <v>1071.2043467462929</v>
      </c>
      <c r="BF720" s="5">
        <f t="shared" si="413"/>
        <v>1125.3792382889321</v>
      </c>
      <c r="BG720" s="5">
        <f t="shared" si="414"/>
        <v>953.59744216872491</v>
      </c>
      <c r="BH720" s="5">
        <f t="shared" si="415"/>
        <v>901.87510451818241</v>
      </c>
      <c r="BI720" s="5">
        <f t="shared" si="416"/>
        <v>775.17360390739339</v>
      </c>
      <c r="BJ720" s="5">
        <f t="shared" si="417"/>
        <v>827.88698966948698</v>
      </c>
      <c r="BK720" s="5">
        <f t="shared" si="418"/>
        <v>912.76005233582339</v>
      </c>
      <c r="BL720" s="5">
        <f t="shared" si="419"/>
        <v>909.8698702095279</v>
      </c>
      <c r="BM720" s="5">
        <f t="shared" si="420"/>
        <v>1061.9155980751027</v>
      </c>
      <c r="BN720" s="5">
        <f t="shared" si="421"/>
        <v>1139.32924449962</v>
      </c>
      <c r="BO720" s="5">
        <f t="shared" si="422"/>
        <v>1248.3425189247246</v>
      </c>
    </row>
    <row r="721" spans="1:67" x14ac:dyDescent="0.3">
      <c r="A721">
        <f t="shared" si="423"/>
        <v>717</v>
      </c>
      <c r="B721">
        <f t="shared" si="392"/>
        <v>471</v>
      </c>
      <c r="C721" s="5">
        <f>AU721*EXP('Capital Market Assumptions'!$B$22+'Capital Market Assumptions'!$B$23*'Random Draws'!B720)</f>
        <v>531.12987830968791</v>
      </c>
      <c r="D721" s="5">
        <f>AV721*EXP('Capital Market Assumptions'!$B$22+'Capital Market Assumptions'!$B$23*'Random Draws'!C720)</f>
        <v>633.36713637753758</v>
      </c>
      <c r="E721" s="5">
        <f>AW721*EXP('Capital Market Assumptions'!$B$22+'Capital Market Assumptions'!$B$23*'Random Draws'!D720)</f>
        <v>742.51288216399371</v>
      </c>
      <c r="F721" s="5">
        <f>AX721*EXP('Capital Market Assumptions'!$B$22+'Capital Market Assumptions'!$B$23*'Random Draws'!E720)</f>
        <v>876.70299438242114</v>
      </c>
      <c r="G721" s="5">
        <f>AY721*EXP('Capital Market Assumptions'!$B$22+'Capital Market Assumptions'!$B$23*'Random Draws'!F720)</f>
        <v>850.36234296999271</v>
      </c>
      <c r="H721" s="5">
        <f>AZ721*EXP('Capital Market Assumptions'!$B$22+'Capital Market Assumptions'!$B$23*'Random Draws'!G720)</f>
        <v>904.59005645349851</v>
      </c>
      <c r="I721" s="5">
        <f>BA721*EXP('Capital Market Assumptions'!$B$22+'Capital Market Assumptions'!$B$23*'Random Draws'!H720)</f>
        <v>765.40041155557481</v>
      </c>
      <c r="J721" s="5">
        <f>BB721*EXP('Capital Market Assumptions'!$B$22+'Capital Market Assumptions'!$B$23*'Random Draws'!I720)</f>
        <v>737.33505648923517</v>
      </c>
      <c r="K721" s="5">
        <f>BC721*EXP('Capital Market Assumptions'!$B$22+'Capital Market Assumptions'!$B$23*'Random Draws'!J720)</f>
        <v>588.98588264338855</v>
      </c>
      <c r="L721" s="5">
        <f>BD721*EXP('Capital Market Assumptions'!$B$22+'Capital Market Assumptions'!$B$23*'Random Draws'!K720)</f>
        <v>607.83659694029382</v>
      </c>
      <c r="M721" s="5">
        <f>BE721*EXP('Capital Market Assumptions'!$B$22+'Capital Market Assumptions'!$B$23*'Random Draws'!L720)</f>
        <v>589.97295576906026</v>
      </c>
      <c r="N721" s="5">
        <f>BF721*EXP('Capital Market Assumptions'!$B$22+'Capital Market Assumptions'!$B$23*'Random Draws'!M720)</f>
        <v>545.0733915749131</v>
      </c>
      <c r="O721" s="5">
        <f>BG721*EXP('Capital Market Assumptions'!$B$22+'Capital Market Assumptions'!$B$23*'Random Draws'!N720)</f>
        <v>680.7696007178107</v>
      </c>
      <c r="P721" s="5">
        <f>BH721*EXP('Capital Market Assumptions'!$B$22+'Capital Market Assumptions'!$B$23*'Random Draws'!O720)</f>
        <v>808.33232555790175</v>
      </c>
      <c r="Q721" s="5">
        <f>BI721*EXP('Capital Market Assumptions'!$B$22+'Capital Market Assumptions'!$B$23*'Random Draws'!P720)</f>
        <v>1017.8961348498345</v>
      </c>
      <c r="R721" s="5">
        <f>BJ721*EXP('Capital Market Assumptions'!$B$22+'Capital Market Assumptions'!$B$23*'Random Draws'!Q720)</f>
        <v>1075.1999700315823</v>
      </c>
      <c r="S721" s="5">
        <f>BK721*EXP('Capital Market Assumptions'!$B$22+'Capital Market Assumptions'!$B$23*'Random Draws'!R720)</f>
        <v>927.07631111018497</v>
      </c>
      <c r="T721" s="5">
        <f>BL721*EXP('Capital Market Assumptions'!$B$22+'Capital Market Assumptions'!$B$23*'Random Draws'!S720)</f>
        <v>906.55203283141623</v>
      </c>
      <c r="U721" s="5">
        <f>BM721*EXP('Capital Market Assumptions'!$B$22+'Capital Market Assumptions'!$B$23*'Random Draws'!T720)</f>
        <v>991.63770249804907</v>
      </c>
      <c r="V721" s="5">
        <f>BN721*EXP('Capital Market Assumptions'!$B$22+'Capital Market Assumptions'!$B$23*'Random Draws'!U720)</f>
        <v>955.01936641459417</v>
      </c>
      <c r="X721">
        <f t="shared" si="393"/>
        <v>4.2999999999999261E-2</v>
      </c>
      <c r="Y721">
        <f t="shared" si="394"/>
        <v>1.0600000000000023</v>
      </c>
      <c r="Z721">
        <f t="shared" si="395"/>
        <v>2.0930000000000035</v>
      </c>
      <c r="AA721">
        <f t="shared" si="396"/>
        <v>3.1530000000000058</v>
      </c>
      <c r="AB721">
        <f t="shared" si="397"/>
        <v>4.2659999999999911</v>
      </c>
      <c r="AC721">
        <f t="shared" si="398"/>
        <v>5.3020000000000067</v>
      </c>
      <c r="AD721">
        <f t="shared" si="399"/>
        <v>6.3569999999999993</v>
      </c>
      <c r="AE721">
        <f t="shared" si="400"/>
        <v>7.3900000000000006</v>
      </c>
      <c r="AF721">
        <f t="shared" si="401"/>
        <v>8.3549999999999898</v>
      </c>
      <c r="AG721">
        <f t="shared" si="402"/>
        <v>9.2480000000000047</v>
      </c>
      <c r="AH721">
        <v>9.9540000000000006</v>
      </c>
      <c r="AI721">
        <v>10.536</v>
      </c>
      <c r="AJ721">
        <v>11.061999999999999</v>
      </c>
      <c r="AK721">
        <v>11.587</v>
      </c>
      <c r="AL721">
        <v>12.256</v>
      </c>
      <c r="AM721">
        <v>12.815</v>
      </c>
      <c r="AN721">
        <v>13.287000000000001</v>
      </c>
      <c r="AO721">
        <v>13.785</v>
      </c>
      <c r="AP721">
        <v>14.218999999999999</v>
      </c>
      <c r="AQ721">
        <v>14.718999999999999</v>
      </c>
      <c r="AS721">
        <f t="shared" si="391"/>
        <v>471</v>
      </c>
      <c r="AT721">
        <f t="shared" si="391"/>
        <v>471</v>
      </c>
      <c r="AU721">
        <f t="shared" si="391"/>
        <v>471</v>
      </c>
      <c r="AV721" s="5">
        <f t="shared" si="403"/>
        <v>531.0868783096879</v>
      </c>
      <c r="AW721" s="5">
        <f t="shared" si="404"/>
        <v>632.30713637753752</v>
      </c>
      <c r="AX721" s="5">
        <f t="shared" si="405"/>
        <v>740.41988216399375</v>
      </c>
      <c r="AY721" s="5">
        <f t="shared" si="406"/>
        <v>873.54999438242112</v>
      </c>
      <c r="AZ721" s="5">
        <f t="shared" si="407"/>
        <v>846.09634296999275</v>
      </c>
      <c r="BA721" s="5">
        <f t="shared" si="408"/>
        <v>899.28805645349848</v>
      </c>
      <c r="BB721" s="5">
        <f t="shared" si="409"/>
        <v>759.04341155557483</v>
      </c>
      <c r="BC721" s="5">
        <f t="shared" si="410"/>
        <v>729.94505648923518</v>
      </c>
      <c r="BD721" s="5">
        <f t="shared" si="411"/>
        <v>580.63088264338853</v>
      </c>
      <c r="BE721" s="5">
        <f t="shared" si="412"/>
        <v>598.58859694029377</v>
      </c>
      <c r="BF721" s="5">
        <f t="shared" si="413"/>
        <v>580.01895576906031</v>
      </c>
      <c r="BG721" s="5">
        <f t="shared" si="414"/>
        <v>534.53739157491316</v>
      </c>
      <c r="BH721" s="5">
        <f t="shared" si="415"/>
        <v>669.70760071781069</v>
      </c>
      <c r="BI721" s="5">
        <f t="shared" si="416"/>
        <v>796.74532555790177</v>
      </c>
      <c r="BJ721" s="5">
        <f t="shared" si="417"/>
        <v>1005.6401348498346</v>
      </c>
      <c r="BK721" s="5">
        <f t="shared" si="418"/>
        <v>1062.3849700315823</v>
      </c>
      <c r="BL721" s="5">
        <f t="shared" si="419"/>
        <v>913.78931111018494</v>
      </c>
      <c r="BM721" s="5">
        <f t="shared" si="420"/>
        <v>892.76703283141626</v>
      </c>
      <c r="BN721" s="5">
        <f t="shared" si="421"/>
        <v>977.41870249804902</v>
      </c>
      <c r="BO721" s="5">
        <f t="shared" si="422"/>
        <v>940.30036641459412</v>
      </c>
    </row>
    <row r="722" spans="1:67" x14ac:dyDescent="0.3">
      <c r="A722">
        <f t="shared" si="423"/>
        <v>718</v>
      </c>
      <c r="B722">
        <f t="shared" si="392"/>
        <v>471</v>
      </c>
      <c r="C722" s="5">
        <f>AU722*EXP('Capital Market Assumptions'!$B$22+'Capital Market Assumptions'!$B$23*'Random Draws'!B721)</f>
        <v>499.4090325307472</v>
      </c>
      <c r="D722" s="5">
        <f>AV722*EXP('Capital Market Assumptions'!$B$22+'Capital Market Assumptions'!$B$23*'Random Draws'!C721)</f>
        <v>620.88786329440256</v>
      </c>
      <c r="E722" s="5">
        <f>AW722*EXP('Capital Market Assumptions'!$B$22+'Capital Market Assumptions'!$B$23*'Random Draws'!D721)</f>
        <v>595.6970797468789</v>
      </c>
      <c r="F722" s="5">
        <f>AX722*EXP('Capital Market Assumptions'!$B$22+'Capital Market Assumptions'!$B$23*'Random Draws'!E721)</f>
        <v>552.02707265935317</v>
      </c>
      <c r="G722" s="5">
        <f>AY722*EXP('Capital Market Assumptions'!$B$22+'Capital Market Assumptions'!$B$23*'Random Draws'!F721)</f>
        <v>561.76259964296287</v>
      </c>
      <c r="H722" s="5">
        <f>AZ722*EXP('Capital Market Assumptions'!$B$22+'Capital Market Assumptions'!$B$23*'Random Draws'!G721)</f>
        <v>493.67561771533519</v>
      </c>
      <c r="I722" s="5">
        <f>BA722*EXP('Capital Market Assumptions'!$B$22+'Capital Market Assumptions'!$B$23*'Random Draws'!H721)</f>
        <v>474.50546106420131</v>
      </c>
      <c r="J722" s="5">
        <f>BB722*EXP('Capital Market Assumptions'!$B$22+'Capital Market Assumptions'!$B$23*'Random Draws'!I721)</f>
        <v>473.25524590976477</v>
      </c>
      <c r="K722" s="5">
        <f>BC722*EXP('Capital Market Assumptions'!$B$22+'Capital Market Assumptions'!$B$23*'Random Draws'!J721)</f>
        <v>565.9109291599226</v>
      </c>
      <c r="L722" s="5">
        <f>BD722*EXP('Capital Market Assumptions'!$B$22+'Capital Market Assumptions'!$B$23*'Random Draws'!K721)</f>
        <v>562.19798458811442</v>
      </c>
      <c r="M722" s="5">
        <f>BE722*EXP('Capital Market Assumptions'!$B$22+'Capital Market Assumptions'!$B$23*'Random Draws'!L721)</f>
        <v>557.74404925994145</v>
      </c>
      <c r="N722" s="5">
        <f>BF722*EXP('Capital Market Assumptions'!$B$22+'Capital Market Assumptions'!$B$23*'Random Draws'!M721)</f>
        <v>577.14001259910617</v>
      </c>
      <c r="O722" s="5">
        <f>BG722*EXP('Capital Market Assumptions'!$B$22+'Capital Market Assumptions'!$B$23*'Random Draws'!N721)</f>
        <v>638.89021505661117</v>
      </c>
      <c r="P722" s="5">
        <f>BH722*EXP('Capital Market Assumptions'!$B$22+'Capital Market Assumptions'!$B$23*'Random Draws'!O721)</f>
        <v>645.51214466702504</v>
      </c>
      <c r="Q722" s="5">
        <f>BI722*EXP('Capital Market Assumptions'!$B$22+'Capital Market Assumptions'!$B$23*'Random Draws'!P721)</f>
        <v>623.76228863008203</v>
      </c>
      <c r="R722" s="5">
        <f>BJ722*EXP('Capital Market Assumptions'!$B$22+'Capital Market Assumptions'!$B$23*'Random Draws'!Q721)</f>
        <v>661.67894855863653</v>
      </c>
      <c r="S722" s="5">
        <f>BK722*EXP('Capital Market Assumptions'!$B$22+'Capital Market Assumptions'!$B$23*'Random Draws'!R721)</f>
        <v>609.24883802417753</v>
      </c>
      <c r="T722" s="5">
        <f>BL722*EXP('Capital Market Assumptions'!$B$22+'Capital Market Assumptions'!$B$23*'Random Draws'!S721)</f>
        <v>808.96868121129773</v>
      </c>
      <c r="U722" s="5">
        <f>BM722*EXP('Capital Market Assumptions'!$B$22+'Capital Market Assumptions'!$B$23*'Random Draws'!T721)</f>
        <v>1063.1984713936388</v>
      </c>
      <c r="V722" s="5">
        <f>BN722*EXP('Capital Market Assumptions'!$B$22+'Capital Market Assumptions'!$B$23*'Random Draws'!U721)</f>
        <v>1069.9321107711871</v>
      </c>
      <c r="X722">
        <f t="shared" si="393"/>
        <v>4.2999999999999261E-2</v>
      </c>
      <c r="Y722">
        <f t="shared" si="394"/>
        <v>1.0600000000000023</v>
      </c>
      <c r="Z722">
        <f t="shared" si="395"/>
        <v>2.0930000000000035</v>
      </c>
      <c r="AA722">
        <f t="shared" si="396"/>
        <v>3.1530000000000058</v>
      </c>
      <c r="AB722">
        <f t="shared" si="397"/>
        <v>4.2659999999999911</v>
      </c>
      <c r="AC722">
        <f t="shared" si="398"/>
        <v>5.3020000000000067</v>
      </c>
      <c r="AD722">
        <f t="shared" si="399"/>
        <v>6.3569999999999993</v>
      </c>
      <c r="AE722">
        <f t="shared" si="400"/>
        <v>7.3900000000000006</v>
      </c>
      <c r="AF722">
        <f t="shared" si="401"/>
        <v>8.3549999999999898</v>
      </c>
      <c r="AG722">
        <f t="shared" si="402"/>
        <v>9.2480000000000047</v>
      </c>
      <c r="AH722">
        <v>9.9540000000000006</v>
      </c>
      <c r="AI722">
        <v>10.536</v>
      </c>
      <c r="AJ722">
        <v>11.061999999999999</v>
      </c>
      <c r="AK722">
        <v>11.587</v>
      </c>
      <c r="AL722">
        <v>12.256</v>
      </c>
      <c r="AM722">
        <v>12.815</v>
      </c>
      <c r="AN722">
        <v>13.287000000000001</v>
      </c>
      <c r="AO722">
        <v>13.785</v>
      </c>
      <c r="AP722">
        <v>14.218999999999999</v>
      </c>
      <c r="AQ722">
        <v>14.718999999999999</v>
      </c>
      <c r="AS722">
        <f t="shared" si="391"/>
        <v>471</v>
      </c>
      <c r="AT722">
        <f t="shared" si="391"/>
        <v>471</v>
      </c>
      <c r="AU722">
        <f t="shared" si="391"/>
        <v>471</v>
      </c>
      <c r="AV722" s="5">
        <f t="shared" si="403"/>
        <v>499.36603253074719</v>
      </c>
      <c r="AW722" s="5">
        <f t="shared" si="404"/>
        <v>619.8278632944025</v>
      </c>
      <c r="AX722" s="5">
        <f t="shared" si="405"/>
        <v>593.60407974687894</v>
      </c>
      <c r="AY722" s="5">
        <f t="shared" si="406"/>
        <v>548.87407265935315</v>
      </c>
      <c r="AZ722" s="5">
        <f t="shared" si="407"/>
        <v>557.49659964296291</v>
      </c>
      <c r="BA722" s="5">
        <f t="shared" si="408"/>
        <v>488.37361771533517</v>
      </c>
      <c r="BB722" s="5">
        <f t="shared" si="409"/>
        <v>468.14846106420134</v>
      </c>
      <c r="BC722" s="5">
        <f t="shared" si="410"/>
        <v>465.86524590976478</v>
      </c>
      <c r="BD722" s="5">
        <f t="shared" si="411"/>
        <v>557.55592915992258</v>
      </c>
      <c r="BE722" s="5">
        <f t="shared" si="412"/>
        <v>552.94998458811438</v>
      </c>
      <c r="BF722" s="5">
        <f t="shared" si="413"/>
        <v>547.7900492599415</v>
      </c>
      <c r="BG722" s="5">
        <f t="shared" si="414"/>
        <v>566.60401259910623</v>
      </c>
      <c r="BH722" s="5">
        <f t="shared" si="415"/>
        <v>627.82821505661116</v>
      </c>
      <c r="BI722" s="5">
        <f t="shared" si="416"/>
        <v>633.92514466702505</v>
      </c>
      <c r="BJ722" s="5">
        <f t="shared" si="417"/>
        <v>611.50628863008205</v>
      </c>
      <c r="BK722" s="5">
        <f t="shared" si="418"/>
        <v>648.86394855863648</v>
      </c>
      <c r="BL722" s="5">
        <f t="shared" si="419"/>
        <v>595.9618380241775</v>
      </c>
      <c r="BM722" s="5">
        <f t="shared" si="420"/>
        <v>795.18368121129777</v>
      </c>
      <c r="BN722" s="5">
        <f t="shared" si="421"/>
        <v>1048.9794713936387</v>
      </c>
      <c r="BO722" s="5">
        <f t="shared" si="422"/>
        <v>1055.2131107711871</v>
      </c>
    </row>
    <row r="723" spans="1:67" x14ac:dyDescent="0.3">
      <c r="A723">
        <f t="shared" si="423"/>
        <v>719</v>
      </c>
      <c r="B723">
        <f t="shared" si="392"/>
        <v>471</v>
      </c>
      <c r="C723" s="5">
        <f>AU723*EXP('Capital Market Assumptions'!$B$22+'Capital Market Assumptions'!$B$23*'Random Draws'!B722)</f>
        <v>568.34365617474089</v>
      </c>
      <c r="D723" s="5">
        <f>AV723*EXP('Capital Market Assumptions'!$B$22+'Capital Market Assumptions'!$B$23*'Random Draws'!C722)</f>
        <v>752.60995319185884</v>
      </c>
      <c r="E723" s="5">
        <f>AW723*EXP('Capital Market Assumptions'!$B$22+'Capital Market Assumptions'!$B$23*'Random Draws'!D722)</f>
        <v>872.13311142104681</v>
      </c>
      <c r="F723" s="5">
        <f>AX723*EXP('Capital Market Assumptions'!$B$22+'Capital Market Assumptions'!$B$23*'Random Draws'!E722)</f>
        <v>881.42782142432031</v>
      </c>
      <c r="G723" s="5">
        <f>AY723*EXP('Capital Market Assumptions'!$B$22+'Capital Market Assumptions'!$B$23*'Random Draws'!F722)</f>
        <v>923.13548755444765</v>
      </c>
      <c r="H723" s="5">
        <f>AZ723*EXP('Capital Market Assumptions'!$B$22+'Capital Market Assumptions'!$B$23*'Random Draws'!G722)</f>
        <v>944.39641435215901</v>
      </c>
      <c r="I723" s="5">
        <f>BA723*EXP('Capital Market Assumptions'!$B$22+'Capital Market Assumptions'!$B$23*'Random Draws'!H722)</f>
        <v>929.91243828482959</v>
      </c>
      <c r="J723" s="5">
        <f>BB723*EXP('Capital Market Assumptions'!$B$22+'Capital Market Assumptions'!$B$23*'Random Draws'!I722)</f>
        <v>764.6942718936225</v>
      </c>
      <c r="K723" s="5">
        <f>BC723*EXP('Capital Market Assumptions'!$B$22+'Capital Market Assumptions'!$B$23*'Random Draws'!J722)</f>
        <v>755.42806453551066</v>
      </c>
      <c r="L723" s="5">
        <f>BD723*EXP('Capital Market Assumptions'!$B$22+'Capital Market Assumptions'!$B$23*'Random Draws'!K722)</f>
        <v>715.96546685436147</v>
      </c>
      <c r="M723" s="5">
        <f>BE723*EXP('Capital Market Assumptions'!$B$22+'Capital Market Assumptions'!$B$23*'Random Draws'!L722)</f>
        <v>897.67574376576317</v>
      </c>
      <c r="N723" s="5">
        <f>BF723*EXP('Capital Market Assumptions'!$B$22+'Capital Market Assumptions'!$B$23*'Random Draws'!M722)</f>
        <v>953.85250163440924</v>
      </c>
      <c r="O723" s="5">
        <f>BG723*EXP('Capital Market Assumptions'!$B$22+'Capital Market Assumptions'!$B$23*'Random Draws'!N722)</f>
        <v>1038.4148060319592</v>
      </c>
      <c r="P723" s="5">
        <f>BH723*EXP('Capital Market Assumptions'!$B$22+'Capital Market Assumptions'!$B$23*'Random Draws'!O722)</f>
        <v>923.63404546791548</v>
      </c>
      <c r="Q723" s="5">
        <f>BI723*EXP('Capital Market Assumptions'!$B$22+'Capital Market Assumptions'!$B$23*'Random Draws'!P722)</f>
        <v>919.89700128229185</v>
      </c>
      <c r="R723" s="5">
        <f>BJ723*EXP('Capital Market Assumptions'!$B$22+'Capital Market Assumptions'!$B$23*'Random Draws'!Q722)</f>
        <v>974.04855143518591</v>
      </c>
      <c r="S723" s="5">
        <f>BK723*EXP('Capital Market Assumptions'!$B$22+'Capital Market Assumptions'!$B$23*'Random Draws'!R722)</f>
        <v>987.00184726057955</v>
      </c>
      <c r="T723" s="5">
        <f>BL723*EXP('Capital Market Assumptions'!$B$22+'Capital Market Assumptions'!$B$23*'Random Draws'!S722)</f>
        <v>923.52071951290429</v>
      </c>
      <c r="U723" s="5">
        <f>BM723*EXP('Capital Market Assumptions'!$B$22+'Capital Market Assumptions'!$B$23*'Random Draws'!T722)</f>
        <v>976.46215266137301</v>
      </c>
      <c r="V723" s="5">
        <f>BN723*EXP('Capital Market Assumptions'!$B$22+'Capital Market Assumptions'!$B$23*'Random Draws'!U722)</f>
        <v>1293.0028152810785</v>
      </c>
      <c r="X723">
        <f t="shared" si="393"/>
        <v>4.2999999999999261E-2</v>
      </c>
      <c r="Y723">
        <f t="shared" si="394"/>
        <v>1.0600000000000023</v>
      </c>
      <c r="Z723">
        <f t="shared" si="395"/>
        <v>2.0930000000000035</v>
      </c>
      <c r="AA723">
        <f t="shared" si="396"/>
        <v>3.1530000000000058</v>
      </c>
      <c r="AB723">
        <f t="shared" si="397"/>
        <v>4.2659999999999911</v>
      </c>
      <c r="AC723">
        <f t="shared" si="398"/>
        <v>5.3020000000000067</v>
      </c>
      <c r="AD723">
        <f t="shared" si="399"/>
        <v>6.3569999999999993</v>
      </c>
      <c r="AE723">
        <f t="shared" si="400"/>
        <v>7.3900000000000006</v>
      </c>
      <c r="AF723">
        <f t="shared" si="401"/>
        <v>8.3549999999999898</v>
      </c>
      <c r="AG723">
        <f t="shared" si="402"/>
        <v>9.2480000000000047</v>
      </c>
      <c r="AH723">
        <v>9.9540000000000006</v>
      </c>
      <c r="AI723">
        <v>10.536</v>
      </c>
      <c r="AJ723">
        <v>11.061999999999999</v>
      </c>
      <c r="AK723">
        <v>11.587</v>
      </c>
      <c r="AL723">
        <v>12.256</v>
      </c>
      <c r="AM723">
        <v>12.815</v>
      </c>
      <c r="AN723">
        <v>13.287000000000001</v>
      </c>
      <c r="AO723">
        <v>13.785</v>
      </c>
      <c r="AP723">
        <v>14.218999999999999</v>
      </c>
      <c r="AQ723">
        <v>14.718999999999999</v>
      </c>
      <c r="AS723">
        <f t="shared" si="391"/>
        <v>471</v>
      </c>
      <c r="AT723">
        <f t="shared" si="391"/>
        <v>471</v>
      </c>
      <c r="AU723">
        <f t="shared" si="391"/>
        <v>471</v>
      </c>
      <c r="AV723" s="5">
        <f t="shared" si="403"/>
        <v>568.30065617474088</v>
      </c>
      <c r="AW723" s="5">
        <f t="shared" si="404"/>
        <v>751.54995319185878</v>
      </c>
      <c r="AX723" s="5">
        <f t="shared" si="405"/>
        <v>870.04011142104684</v>
      </c>
      <c r="AY723" s="5">
        <f t="shared" si="406"/>
        <v>878.27482142432029</v>
      </c>
      <c r="AZ723" s="5">
        <f t="shared" si="407"/>
        <v>918.86948755444769</v>
      </c>
      <c r="BA723" s="5">
        <f t="shared" si="408"/>
        <v>939.09441435215899</v>
      </c>
      <c r="BB723" s="5">
        <f t="shared" si="409"/>
        <v>923.55543828482962</v>
      </c>
      <c r="BC723" s="5">
        <f t="shared" si="410"/>
        <v>757.30427189362251</v>
      </c>
      <c r="BD723" s="5">
        <f t="shared" si="411"/>
        <v>747.07306453551064</v>
      </c>
      <c r="BE723" s="5">
        <f t="shared" si="412"/>
        <v>706.71746685436142</v>
      </c>
      <c r="BF723" s="5">
        <f t="shared" si="413"/>
        <v>887.72174376576322</v>
      </c>
      <c r="BG723" s="5">
        <f t="shared" si="414"/>
        <v>943.31650163440929</v>
      </c>
      <c r="BH723" s="5">
        <f t="shared" si="415"/>
        <v>1027.3528060319593</v>
      </c>
      <c r="BI723" s="5">
        <f t="shared" si="416"/>
        <v>912.0470454679155</v>
      </c>
      <c r="BJ723" s="5">
        <f t="shared" si="417"/>
        <v>907.64100128229188</v>
      </c>
      <c r="BK723" s="5">
        <f t="shared" si="418"/>
        <v>961.23355143518586</v>
      </c>
      <c r="BL723" s="5">
        <f t="shared" si="419"/>
        <v>973.71484726057952</v>
      </c>
      <c r="BM723" s="5">
        <f t="shared" si="420"/>
        <v>909.73571951290432</v>
      </c>
      <c r="BN723" s="5">
        <f t="shared" si="421"/>
        <v>962.24315266137296</v>
      </c>
      <c r="BO723" s="5">
        <f t="shared" si="422"/>
        <v>1278.2838152810784</v>
      </c>
    </row>
    <row r="724" spans="1:67" x14ac:dyDescent="0.3">
      <c r="A724">
        <f t="shared" si="423"/>
        <v>720</v>
      </c>
      <c r="B724">
        <f t="shared" si="392"/>
        <v>471</v>
      </c>
      <c r="C724" s="5">
        <f>AU724*EXP('Capital Market Assumptions'!$B$22+'Capital Market Assumptions'!$B$23*'Random Draws'!B723)</f>
        <v>455.83182073268551</v>
      </c>
      <c r="D724" s="5">
        <f>AV724*EXP('Capital Market Assumptions'!$B$22+'Capital Market Assumptions'!$B$23*'Random Draws'!C723)</f>
        <v>528.32239900526702</v>
      </c>
      <c r="E724" s="5">
        <f>AW724*EXP('Capital Market Assumptions'!$B$22+'Capital Market Assumptions'!$B$23*'Random Draws'!D723)</f>
        <v>644.3304016459208</v>
      </c>
      <c r="F724" s="5">
        <f>AX724*EXP('Capital Market Assumptions'!$B$22+'Capital Market Assumptions'!$B$23*'Random Draws'!E723)</f>
        <v>735.04037597841113</v>
      </c>
      <c r="G724" s="5">
        <f>AY724*EXP('Capital Market Assumptions'!$B$22+'Capital Market Assumptions'!$B$23*'Random Draws'!F723)</f>
        <v>956.11507806032171</v>
      </c>
      <c r="H724" s="5">
        <f>AZ724*EXP('Capital Market Assumptions'!$B$22+'Capital Market Assumptions'!$B$23*'Random Draws'!G723)</f>
        <v>951.10292197342892</v>
      </c>
      <c r="I724" s="5">
        <f>BA724*EXP('Capital Market Assumptions'!$B$22+'Capital Market Assumptions'!$B$23*'Random Draws'!H723)</f>
        <v>1125.1671371856548</v>
      </c>
      <c r="J724" s="5">
        <f>BB724*EXP('Capital Market Assumptions'!$B$22+'Capital Market Assumptions'!$B$23*'Random Draws'!I723)</f>
        <v>1358.0944700662783</v>
      </c>
      <c r="K724" s="5">
        <f>BC724*EXP('Capital Market Assumptions'!$B$22+'Capital Market Assumptions'!$B$23*'Random Draws'!J723)</f>
        <v>1543.314973641156</v>
      </c>
      <c r="L724" s="5">
        <f>BD724*EXP('Capital Market Assumptions'!$B$22+'Capital Market Assumptions'!$B$23*'Random Draws'!K723)</f>
        <v>1813.5596996309955</v>
      </c>
      <c r="M724" s="5">
        <f>BE724*EXP('Capital Market Assumptions'!$B$22+'Capital Market Assumptions'!$B$23*'Random Draws'!L723)</f>
        <v>1672.5498489736176</v>
      </c>
      <c r="N724" s="5">
        <f>BF724*EXP('Capital Market Assumptions'!$B$22+'Capital Market Assumptions'!$B$23*'Random Draws'!M723)</f>
        <v>2308.6713090781755</v>
      </c>
      <c r="O724" s="5">
        <f>BG724*EXP('Capital Market Assumptions'!$B$22+'Capital Market Assumptions'!$B$23*'Random Draws'!N723)</f>
        <v>2515.6796202013911</v>
      </c>
      <c r="P724" s="5">
        <f>BH724*EXP('Capital Market Assumptions'!$B$22+'Capital Market Assumptions'!$B$23*'Random Draws'!O723)</f>
        <v>3200.1287066544537</v>
      </c>
      <c r="Q724" s="5">
        <f>BI724*EXP('Capital Market Assumptions'!$B$22+'Capital Market Assumptions'!$B$23*'Random Draws'!P723)</f>
        <v>3494.7777400577734</v>
      </c>
      <c r="R724" s="5">
        <f>BJ724*EXP('Capital Market Assumptions'!$B$22+'Capital Market Assumptions'!$B$23*'Random Draws'!Q723)</f>
        <v>3517.4992429720883</v>
      </c>
      <c r="S724" s="5">
        <f>BK724*EXP('Capital Market Assumptions'!$B$22+'Capital Market Assumptions'!$B$23*'Random Draws'!R723)</f>
        <v>3865.3087072294438</v>
      </c>
      <c r="T724" s="5">
        <f>BL724*EXP('Capital Market Assumptions'!$B$22+'Capital Market Assumptions'!$B$23*'Random Draws'!S723)</f>
        <v>4333.3106221643429</v>
      </c>
      <c r="U724" s="5">
        <f>BM724*EXP('Capital Market Assumptions'!$B$22+'Capital Market Assumptions'!$B$23*'Random Draws'!T723)</f>
        <v>5133.9339611236446</v>
      </c>
      <c r="V724" s="5">
        <f>BN724*EXP('Capital Market Assumptions'!$B$22+'Capital Market Assumptions'!$B$23*'Random Draws'!U723)</f>
        <v>5427.1953363290586</v>
      </c>
      <c r="X724">
        <f t="shared" si="393"/>
        <v>4.2999999999999261E-2</v>
      </c>
      <c r="Y724">
        <f t="shared" si="394"/>
        <v>1.0600000000000023</v>
      </c>
      <c r="Z724">
        <f t="shared" si="395"/>
        <v>2.0930000000000035</v>
      </c>
      <c r="AA724">
        <f t="shared" si="396"/>
        <v>3.1530000000000058</v>
      </c>
      <c r="AB724">
        <f t="shared" si="397"/>
        <v>4.2659999999999911</v>
      </c>
      <c r="AC724">
        <f t="shared" si="398"/>
        <v>5.3020000000000067</v>
      </c>
      <c r="AD724">
        <f t="shared" si="399"/>
        <v>6.3569999999999993</v>
      </c>
      <c r="AE724">
        <f t="shared" si="400"/>
        <v>7.3900000000000006</v>
      </c>
      <c r="AF724">
        <f t="shared" si="401"/>
        <v>8.3549999999999898</v>
      </c>
      <c r="AG724">
        <f t="shared" si="402"/>
        <v>9.2480000000000047</v>
      </c>
      <c r="AH724">
        <v>9.9540000000000006</v>
      </c>
      <c r="AI724">
        <v>10.536</v>
      </c>
      <c r="AJ724">
        <v>11.061999999999999</v>
      </c>
      <c r="AK724">
        <v>11.587</v>
      </c>
      <c r="AL724">
        <v>12.256</v>
      </c>
      <c r="AM724">
        <v>12.815</v>
      </c>
      <c r="AN724">
        <v>13.287000000000001</v>
      </c>
      <c r="AO724">
        <v>13.785</v>
      </c>
      <c r="AP724">
        <v>14.218999999999999</v>
      </c>
      <c r="AQ724">
        <v>14.718999999999999</v>
      </c>
      <c r="AS724">
        <f t="shared" si="391"/>
        <v>471</v>
      </c>
      <c r="AT724">
        <f t="shared" si="391"/>
        <v>471</v>
      </c>
      <c r="AU724">
        <f t="shared" si="391"/>
        <v>471</v>
      </c>
      <c r="AV724" s="5">
        <f t="shared" si="403"/>
        <v>455.78882073268551</v>
      </c>
      <c r="AW724" s="5">
        <f t="shared" si="404"/>
        <v>527.26239900526707</v>
      </c>
      <c r="AX724" s="5">
        <f t="shared" si="405"/>
        <v>642.23740164592084</v>
      </c>
      <c r="AY724" s="5">
        <f t="shared" si="406"/>
        <v>731.88737597841111</v>
      </c>
      <c r="AZ724" s="5">
        <f t="shared" si="407"/>
        <v>951.84907806032174</v>
      </c>
      <c r="BA724" s="5">
        <f t="shared" si="408"/>
        <v>945.8009219734289</v>
      </c>
      <c r="BB724" s="5">
        <f t="shared" si="409"/>
        <v>1118.8101371856549</v>
      </c>
      <c r="BC724" s="5">
        <f t="shared" si="410"/>
        <v>1350.7044700662782</v>
      </c>
      <c r="BD724" s="5">
        <f t="shared" si="411"/>
        <v>1534.959973641156</v>
      </c>
      <c r="BE724" s="5">
        <f t="shared" si="412"/>
        <v>1804.3116996309955</v>
      </c>
      <c r="BF724" s="5">
        <f t="shared" si="413"/>
        <v>1662.5958489736176</v>
      </c>
      <c r="BG724" s="5">
        <f t="shared" si="414"/>
        <v>2298.1353090781754</v>
      </c>
      <c r="BH724" s="5">
        <f t="shared" si="415"/>
        <v>2504.6176202013912</v>
      </c>
      <c r="BI724" s="5">
        <f t="shared" si="416"/>
        <v>3188.5417066544537</v>
      </c>
      <c r="BJ724" s="5">
        <f t="shared" si="417"/>
        <v>3482.5217400577735</v>
      </c>
      <c r="BK724" s="5">
        <f t="shared" si="418"/>
        <v>3504.6842429720882</v>
      </c>
      <c r="BL724" s="5">
        <f t="shared" si="419"/>
        <v>3852.021707229444</v>
      </c>
      <c r="BM724" s="5">
        <f t="shared" si="420"/>
        <v>4319.5256221643431</v>
      </c>
      <c r="BN724" s="5">
        <f t="shared" si="421"/>
        <v>5119.7149611236446</v>
      </c>
      <c r="BO724" s="5">
        <f t="shared" si="422"/>
        <v>5412.4763363290585</v>
      </c>
    </row>
    <row r="725" spans="1:67" x14ac:dyDescent="0.3">
      <c r="A725">
        <f t="shared" si="423"/>
        <v>721</v>
      </c>
      <c r="B725">
        <f t="shared" si="392"/>
        <v>471</v>
      </c>
      <c r="C725" s="5">
        <f>AU725*EXP('Capital Market Assumptions'!$B$22+'Capital Market Assumptions'!$B$23*'Random Draws'!B724)</f>
        <v>529.60432379612894</v>
      </c>
      <c r="D725" s="5">
        <f>AV725*EXP('Capital Market Assumptions'!$B$22+'Capital Market Assumptions'!$B$23*'Random Draws'!C724)</f>
        <v>632.66554901214465</v>
      </c>
      <c r="E725" s="5">
        <f>AW725*EXP('Capital Market Assumptions'!$B$22+'Capital Market Assumptions'!$B$23*'Random Draws'!D724)</f>
        <v>519.59260659631457</v>
      </c>
      <c r="F725" s="5">
        <f>AX725*EXP('Capital Market Assumptions'!$B$22+'Capital Market Assumptions'!$B$23*'Random Draws'!E724)</f>
        <v>555.77280488422912</v>
      </c>
      <c r="G725" s="5">
        <f>AY725*EXP('Capital Market Assumptions'!$B$22+'Capital Market Assumptions'!$B$23*'Random Draws'!F724)</f>
        <v>552.43382241434938</v>
      </c>
      <c r="H725" s="5">
        <f>AZ725*EXP('Capital Market Assumptions'!$B$22+'Capital Market Assumptions'!$B$23*'Random Draws'!G724)</f>
        <v>583.6194210294326</v>
      </c>
      <c r="I725" s="5">
        <f>BA725*EXP('Capital Market Assumptions'!$B$22+'Capital Market Assumptions'!$B$23*'Random Draws'!H724)</f>
        <v>592.15735801742073</v>
      </c>
      <c r="J725" s="5">
        <f>BB725*EXP('Capital Market Assumptions'!$B$22+'Capital Market Assumptions'!$B$23*'Random Draws'!I724)</f>
        <v>629.79480342407589</v>
      </c>
      <c r="K725" s="5">
        <f>BC725*EXP('Capital Market Assumptions'!$B$22+'Capital Market Assumptions'!$B$23*'Random Draws'!J724)</f>
        <v>639.68565828558485</v>
      </c>
      <c r="L725" s="5">
        <f>BD725*EXP('Capital Market Assumptions'!$B$22+'Capital Market Assumptions'!$B$23*'Random Draws'!K724)</f>
        <v>748.57780803803894</v>
      </c>
      <c r="M725" s="5">
        <f>BE725*EXP('Capital Market Assumptions'!$B$22+'Capital Market Assumptions'!$B$23*'Random Draws'!L724)</f>
        <v>771.38152616610478</v>
      </c>
      <c r="N725" s="5">
        <f>BF725*EXP('Capital Market Assumptions'!$B$22+'Capital Market Assumptions'!$B$23*'Random Draws'!M724)</f>
        <v>811.09782757995367</v>
      </c>
      <c r="O725" s="5">
        <f>BG725*EXP('Capital Market Assumptions'!$B$22+'Capital Market Assumptions'!$B$23*'Random Draws'!N724)</f>
        <v>883.15906680088381</v>
      </c>
      <c r="P725" s="5">
        <f>BH725*EXP('Capital Market Assumptions'!$B$22+'Capital Market Assumptions'!$B$23*'Random Draws'!O724)</f>
        <v>915.09948749152909</v>
      </c>
      <c r="Q725" s="5">
        <f>BI725*EXP('Capital Market Assumptions'!$B$22+'Capital Market Assumptions'!$B$23*'Random Draws'!P724)</f>
        <v>1054.0270247734622</v>
      </c>
      <c r="R725" s="5">
        <f>BJ725*EXP('Capital Market Assumptions'!$B$22+'Capital Market Assumptions'!$B$23*'Random Draws'!Q724)</f>
        <v>1111.1816273805919</v>
      </c>
      <c r="S725" s="5">
        <f>BK725*EXP('Capital Market Assumptions'!$B$22+'Capital Market Assumptions'!$B$23*'Random Draws'!R724)</f>
        <v>1311.7358014562685</v>
      </c>
      <c r="T725" s="5">
        <f>BL725*EXP('Capital Market Assumptions'!$B$22+'Capital Market Assumptions'!$B$23*'Random Draws'!S724)</f>
        <v>1617.2427618456863</v>
      </c>
      <c r="U725" s="5">
        <f>BM725*EXP('Capital Market Assumptions'!$B$22+'Capital Market Assumptions'!$B$23*'Random Draws'!T724)</f>
        <v>1792.3822350238588</v>
      </c>
      <c r="V725" s="5">
        <f>BN725*EXP('Capital Market Assumptions'!$B$22+'Capital Market Assumptions'!$B$23*'Random Draws'!U724)</f>
        <v>1976.7002029589103</v>
      </c>
      <c r="X725">
        <f t="shared" si="393"/>
        <v>4.2999999999999261E-2</v>
      </c>
      <c r="Y725">
        <f t="shared" si="394"/>
        <v>1.0600000000000023</v>
      </c>
      <c r="Z725">
        <f t="shared" si="395"/>
        <v>2.0930000000000035</v>
      </c>
      <c r="AA725">
        <f t="shared" si="396"/>
        <v>3.1530000000000058</v>
      </c>
      <c r="AB725">
        <f t="shared" si="397"/>
        <v>4.2659999999999911</v>
      </c>
      <c r="AC725">
        <f t="shared" si="398"/>
        <v>5.3020000000000067</v>
      </c>
      <c r="AD725">
        <f t="shared" si="399"/>
        <v>6.3569999999999993</v>
      </c>
      <c r="AE725">
        <f t="shared" si="400"/>
        <v>7.3900000000000006</v>
      </c>
      <c r="AF725">
        <f t="shared" si="401"/>
        <v>8.3549999999999898</v>
      </c>
      <c r="AG725">
        <f t="shared" si="402"/>
        <v>9.2480000000000047</v>
      </c>
      <c r="AH725">
        <v>9.9540000000000006</v>
      </c>
      <c r="AI725">
        <v>10.536</v>
      </c>
      <c r="AJ725">
        <v>11.061999999999999</v>
      </c>
      <c r="AK725">
        <v>11.587</v>
      </c>
      <c r="AL725">
        <v>12.256</v>
      </c>
      <c r="AM725">
        <v>12.815</v>
      </c>
      <c r="AN725">
        <v>13.287000000000001</v>
      </c>
      <c r="AO725">
        <v>13.785</v>
      </c>
      <c r="AP725">
        <v>14.218999999999999</v>
      </c>
      <c r="AQ725">
        <v>14.718999999999999</v>
      </c>
      <c r="AS725">
        <f t="shared" ref="AS725:AU744" si="424">initial_value</f>
        <v>471</v>
      </c>
      <c r="AT725">
        <f t="shared" si="424"/>
        <v>471</v>
      </c>
      <c r="AU725">
        <f t="shared" si="424"/>
        <v>471</v>
      </c>
      <c r="AV725" s="5">
        <f t="shared" si="403"/>
        <v>529.56132379612893</v>
      </c>
      <c r="AW725" s="5">
        <f t="shared" si="404"/>
        <v>631.60554901214459</v>
      </c>
      <c r="AX725" s="5">
        <f t="shared" si="405"/>
        <v>517.49960659631461</v>
      </c>
      <c r="AY725" s="5">
        <f t="shared" si="406"/>
        <v>552.6198048842291</v>
      </c>
      <c r="AZ725" s="5">
        <f t="shared" si="407"/>
        <v>548.16782241434942</v>
      </c>
      <c r="BA725" s="5">
        <f t="shared" si="408"/>
        <v>578.31742102943258</v>
      </c>
      <c r="BB725" s="5">
        <f t="shared" si="409"/>
        <v>585.80035801742076</v>
      </c>
      <c r="BC725" s="5">
        <f t="shared" si="410"/>
        <v>622.40480342407591</v>
      </c>
      <c r="BD725" s="5">
        <f t="shared" si="411"/>
        <v>631.33065828558483</v>
      </c>
      <c r="BE725" s="5">
        <f t="shared" si="412"/>
        <v>739.32980803803889</v>
      </c>
      <c r="BF725" s="5">
        <f t="shared" si="413"/>
        <v>761.42752616610483</v>
      </c>
      <c r="BG725" s="5">
        <f t="shared" si="414"/>
        <v>800.56182757995373</v>
      </c>
      <c r="BH725" s="5">
        <f t="shared" si="415"/>
        <v>872.09706680088379</v>
      </c>
      <c r="BI725" s="5">
        <f t="shared" si="416"/>
        <v>903.5124874915291</v>
      </c>
      <c r="BJ725" s="5">
        <f t="shared" si="417"/>
        <v>1041.7710247734622</v>
      </c>
      <c r="BK725" s="5">
        <f t="shared" si="418"/>
        <v>1098.3666273805918</v>
      </c>
      <c r="BL725" s="5">
        <f t="shared" si="419"/>
        <v>1298.4488014562685</v>
      </c>
      <c r="BM725" s="5">
        <f t="shared" si="420"/>
        <v>1603.4577618456863</v>
      </c>
      <c r="BN725" s="5">
        <f t="shared" si="421"/>
        <v>1778.1632350238588</v>
      </c>
      <c r="BO725" s="5">
        <f t="shared" si="422"/>
        <v>1961.9812029589102</v>
      </c>
    </row>
    <row r="726" spans="1:67" x14ac:dyDescent="0.3">
      <c r="A726">
        <f t="shared" si="423"/>
        <v>722</v>
      </c>
      <c r="B726">
        <f t="shared" si="392"/>
        <v>471</v>
      </c>
      <c r="C726" s="5">
        <f>AU726*EXP('Capital Market Assumptions'!$B$22+'Capital Market Assumptions'!$B$23*'Random Draws'!B725)</f>
        <v>525.53532459808866</v>
      </c>
      <c r="D726" s="5">
        <f>AV726*EXP('Capital Market Assumptions'!$B$22+'Capital Market Assumptions'!$B$23*'Random Draws'!C725)</f>
        <v>617.13715064446501</v>
      </c>
      <c r="E726" s="5">
        <f>AW726*EXP('Capital Market Assumptions'!$B$22+'Capital Market Assumptions'!$B$23*'Random Draws'!D725)</f>
        <v>681.11304773663073</v>
      </c>
      <c r="F726" s="5">
        <f>AX726*EXP('Capital Market Assumptions'!$B$22+'Capital Market Assumptions'!$B$23*'Random Draws'!E725)</f>
        <v>677.32701445464761</v>
      </c>
      <c r="G726" s="5">
        <f>AY726*EXP('Capital Market Assumptions'!$B$22+'Capital Market Assumptions'!$B$23*'Random Draws'!F725)</f>
        <v>780.51298257039298</v>
      </c>
      <c r="H726" s="5">
        <f>AZ726*EXP('Capital Market Assumptions'!$B$22+'Capital Market Assumptions'!$B$23*'Random Draws'!G725)</f>
        <v>829.36770096927353</v>
      </c>
      <c r="I726" s="5">
        <f>BA726*EXP('Capital Market Assumptions'!$B$22+'Capital Market Assumptions'!$B$23*'Random Draws'!H725)</f>
        <v>991.8212444693936</v>
      </c>
      <c r="J726" s="5">
        <f>BB726*EXP('Capital Market Assumptions'!$B$22+'Capital Market Assumptions'!$B$23*'Random Draws'!I725)</f>
        <v>1022.0751577703973</v>
      </c>
      <c r="K726" s="5">
        <f>BC726*EXP('Capital Market Assumptions'!$B$22+'Capital Market Assumptions'!$B$23*'Random Draws'!J725)</f>
        <v>1077.3812341650271</v>
      </c>
      <c r="L726" s="5">
        <f>BD726*EXP('Capital Market Assumptions'!$B$22+'Capital Market Assumptions'!$B$23*'Random Draws'!K725)</f>
        <v>1317.5694637124136</v>
      </c>
      <c r="M726" s="5">
        <f>BE726*EXP('Capital Market Assumptions'!$B$22+'Capital Market Assumptions'!$B$23*'Random Draws'!L725)</f>
        <v>1116.1185259053511</v>
      </c>
      <c r="N726" s="5">
        <f>BF726*EXP('Capital Market Assumptions'!$B$22+'Capital Market Assumptions'!$B$23*'Random Draws'!M725)</f>
        <v>1377.487850736954</v>
      </c>
      <c r="O726" s="5">
        <f>BG726*EXP('Capital Market Assumptions'!$B$22+'Capital Market Assumptions'!$B$23*'Random Draws'!N725)</f>
        <v>1575.5167368804755</v>
      </c>
      <c r="P726" s="5">
        <f>BH726*EXP('Capital Market Assumptions'!$B$22+'Capital Market Assumptions'!$B$23*'Random Draws'!O725)</f>
        <v>1836.5375082061375</v>
      </c>
      <c r="Q726" s="5">
        <f>BI726*EXP('Capital Market Assumptions'!$B$22+'Capital Market Assumptions'!$B$23*'Random Draws'!P725)</f>
        <v>2078.120735906909</v>
      </c>
      <c r="R726" s="5">
        <f>BJ726*EXP('Capital Market Assumptions'!$B$22+'Capital Market Assumptions'!$B$23*'Random Draws'!Q725)</f>
        <v>2135.6591451105282</v>
      </c>
      <c r="S726" s="5">
        <f>BK726*EXP('Capital Market Assumptions'!$B$22+'Capital Market Assumptions'!$B$23*'Random Draws'!R725)</f>
        <v>2258.9668873854703</v>
      </c>
      <c r="T726" s="5">
        <f>BL726*EXP('Capital Market Assumptions'!$B$22+'Capital Market Assumptions'!$B$23*'Random Draws'!S725)</f>
        <v>2261.0319505536045</v>
      </c>
      <c r="U726" s="5">
        <f>BM726*EXP('Capital Market Assumptions'!$B$22+'Capital Market Assumptions'!$B$23*'Random Draws'!T725)</f>
        <v>1937.8876720493768</v>
      </c>
      <c r="V726" s="5">
        <f>BN726*EXP('Capital Market Assumptions'!$B$22+'Capital Market Assumptions'!$B$23*'Random Draws'!U725)</f>
        <v>1964.321331881893</v>
      </c>
      <c r="X726">
        <f t="shared" si="393"/>
        <v>4.2999999999999261E-2</v>
      </c>
      <c r="Y726">
        <f t="shared" si="394"/>
        <v>1.0600000000000023</v>
      </c>
      <c r="Z726">
        <f t="shared" si="395"/>
        <v>2.0930000000000035</v>
      </c>
      <c r="AA726">
        <f t="shared" si="396"/>
        <v>3.1530000000000058</v>
      </c>
      <c r="AB726">
        <f t="shared" si="397"/>
        <v>4.2659999999999911</v>
      </c>
      <c r="AC726">
        <f t="shared" si="398"/>
        <v>5.3020000000000067</v>
      </c>
      <c r="AD726">
        <f t="shared" si="399"/>
        <v>6.3569999999999993</v>
      </c>
      <c r="AE726">
        <f t="shared" si="400"/>
        <v>7.3900000000000006</v>
      </c>
      <c r="AF726">
        <f t="shared" si="401"/>
        <v>8.3549999999999898</v>
      </c>
      <c r="AG726">
        <f t="shared" si="402"/>
        <v>9.2480000000000047</v>
      </c>
      <c r="AH726">
        <v>9.9540000000000006</v>
      </c>
      <c r="AI726">
        <v>10.536</v>
      </c>
      <c r="AJ726">
        <v>11.061999999999999</v>
      </c>
      <c r="AK726">
        <v>11.587</v>
      </c>
      <c r="AL726">
        <v>12.256</v>
      </c>
      <c r="AM726">
        <v>12.815</v>
      </c>
      <c r="AN726">
        <v>13.287000000000001</v>
      </c>
      <c r="AO726">
        <v>13.785</v>
      </c>
      <c r="AP726">
        <v>14.218999999999999</v>
      </c>
      <c r="AQ726">
        <v>14.718999999999999</v>
      </c>
      <c r="AS726">
        <f t="shared" si="424"/>
        <v>471</v>
      </c>
      <c r="AT726">
        <f t="shared" si="424"/>
        <v>471</v>
      </c>
      <c r="AU726">
        <f t="shared" si="424"/>
        <v>471</v>
      </c>
      <c r="AV726" s="5">
        <f t="shared" si="403"/>
        <v>525.49232459808866</v>
      </c>
      <c r="AW726" s="5">
        <f t="shared" si="404"/>
        <v>616.07715064446506</v>
      </c>
      <c r="AX726" s="5">
        <f t="shared" si="405"/>
        <v>679.02004773663077</v>
      </c>
      <c r="AY726" s="5">
        <f t="shared" si="406"/>
        <v>674.17401445464759</v>
      </c>
      <c r="AZ726" s="5">
        <f t="shared" si="407"/>
        <v>776.24698257039302</v>
      </c>
      <c r="BA726" s="5">
        <f t="shared" si="408"/>
        <v>824.06570096927351</v>
      </c>
      <c r="BB726" s="5">
        <f t="shared" si="409"/>
        <v>985.46424446939363</v>
      </c>
      <c r="BC726" s="5">
        <f t="shared" si="410"/>
        <v>1014.6851577703973</v>
      </c>
      <c r="BD726" s="5">
        <f t="shared" si="411"/>
        <v>1069.0262341650271</v>
      </c>
      <c r="BE726" s="5">
        <f t="shared" si="412"/>
        <v>1308.3214637124136</v>
      </c>
      <c r="BF726" s="5">
        <f t="shared" si="413"/>
        <v>1106.1645259053512</v>
      </c>
      <c r="BG726" s="5">
        <f t="shared" si="414"/>
        <v>1366.9518507369539</v>
      </c>
      <c r="BH726" s="5">
        <f t="shared" si="415"/>
        <v>1564.4547368804756</v>
      </c>
      <c r="BI726" s="5">
        <f t="shared" si="416"/>
        <v>1824.9505082061376</v>
      </c>
      <c r="BJ726" s="5">
        <f t="shared" si="417"/>
        <v>2065.8647359069091</v>
      </c>
      <c r="BK726" s="5">
        <f t="shared" si="418"/>
        <v>2122.8441451105282</v>
      </c>
      <c r="BL726" s="5">
        <f t="shared" si="419"/>
        <v>2245.6798873854705</v>
      </c>
      <c r="BM726" s="5">
        <f t="shared" si="420"/>
        <v>2247.2469505536046</v>
      </c>
      <c r="BN726" s="5">
        <f t="shared" si="421"/>
        <v>1923.6686720493767</v>
      </c>
      <c r="BO726" s="5">
        <f t="shared" si="422"/>
        <v>1949.602331881893</v>
      </c>
    </row>
    <row r="727" spans="1:67" x14ac:dyDescent="0.3">
      <c r="A727">
        <f t="shared" si="423"/>
        <v>723</v>
      </c>
      <c r="B727">
        <f t="shared" si="392"/>
        <v>471</v>
      </c>
      <c r="C727" s="5">
        <f>AU727*EXP('Capital Market Assumptions'!$B$22+'Capital Market Assumptions'!$B$23*'Random Draws'!B726)</f>
        <v>525.5850745982201</v>
      </c>
      <c r="D727" s="5">
        <f>AV727*EXP('Capital Market Assumptions'!$B$22+'Capital Market Assumptions'!$B$23*'Random Draws'!C726)</f>
        <v>500.73301700134004</v>
      </c>
      <c r="E727" s="5">
        <f>AW727*EXP('Capital Market Assumptions'!$B$22+'Capital Market Assumptions'!$B$23*'Random Draws'!D726)</f>
        <v>727.4661201189142</v>
      </c>
      <c r="F727" s="5">
        <f>AX727*EXP('Capital Market Assumptions'!$B$22+'Capital Market Assumptions'!$B$23*'Random Draws'!E726)</f>
        <v>794.55421072937384</v>
      </c>
      <c r="G727" s="5">
        <f>AY727*EXP('Capital Market Assumptions'!$B$22+'Capital Market Assumptions'!$B$23*'Random Draws'!F726)</f>
        <v>851.77449631229376</v>
      </c>
      <c r="H727" s="5">
        <f>AZ727*EXP('Capital Market Assumptions'!$B$22+'Capital Market Assumptions'!$B$23*'Random Draws'!G726)</f>
        <v>896.7362442838629</v>
      </c>
      <c r="I727" s="5">
        <f>BA727*EXP('Capital Market Assumptions'!$B$22+'Capital Market Assumptions'!$B$23*'Random Draws'!H726)</f>
        <v>1047.9718126798589</v>
      </c>
      <c r="J727" s="5">
        <f>BB727*EXP('Capital Market Assumptions'!$B$22+'Capital Market Assumptions'!$B$23*'Random Draws'!I726)</f>
        <v>1075.0982338340368</v>
      </c>
      <c r="K727" s="5">
        <f>BC727*EXP('Capital Market Assumptions'!$B$22+'Capital Market Assumptions'!$B$23*'Random Draws'!J726)</f>
        <v>1022.3995496448849</v>
      </c>
      <c r="L727" s="5">
        <f>BD727*EXP('Capital Market Assumptions'!$B$22+'Capital Market Assumptions'!$B$23*'Random Draws'!K726)</f>
        <v>1001.1058649715656</v>
      </c>
      <c r="M727" s="5">
        <f>BE727*EXP('Capital Market Assumptions'!$B$22+'Capital Market Assumptions'!$B$23*'Random Draws'!L726)</f>
        <v>1114.8709694471495</v>
      </c>
      <c r="N727" s="5">
        <f>BF727*EXP('Capital Market Assumptions'!$B$22+'Capital Market Assumptions'!$B$23*'Random Draws'!M726)</f>
        <v>1489.162345463239</v>
      </c>
      <c r="O727" s="5">
        <f>BG727*EXP('Capital Market Assumptions'!$B$22+'Capital Market Assumptions'!$B$23*'Random Draws'!N726)</f>
        <v>1447.7077881130372</v>
      </c>
      <c r="P727" s="5">
        <f>BH727*EXP('Capital Market Assumptions'!$B$22+'Capital Market Assumptions'!$B$23*'Random Draws'!O726)</f>
        <v>1508.583318430273</v>
      </c>
      <c r="Q727" s="5">
        <f>BI727*EXP('Capital Market Assumptions'!$B$22+'Capital Market Assumptions'!$B$23*'Random Draws'!P726)</f>
        <v>1384.6529034283226</v>
      </c>
      <c r="R727" s="5">
        <f>BJ727*EXP('Capital Market Assumptions'!$B$22+'Capital Market Assumptions'!$B$23*'Random Draws'!Q726)</f>
        <v>1528.5288056923471</v>
      </c>
      <c r="S727" s="5">
        <f>BK727*EXP('Capital Market Assumptions'!$B$22+'Capital Market Assumptions'!$B$23*'Random Draws'!R726)</f>
        <v>1762.1775810966381</v>
      </c>
      <c r="T727" s="5">
        <f>BL727*EXP('Capital Market Assumptions'!$B$22+'Capital Market Assumptions'!$B$23*'Random Draws'!S726)</f>
        <v>1820.3520059565481</v>
      </c>
      <c r="U727" s="5">
        <f>BM727*EXP('Capital Market Assumptions'!$B$22+'Capital Market Assumptions'!$B$23*'Random Draws'!T726)</f>
        <v>1704.9502361705013</v>
      </c>
      <c r="V727" s="5">
        <f>BN727*EXP('Capital Market Assumptions'!$B$22+'Capital Market Assumptions'!$B$23*'Random Draws'!U726)</f>
        <v>1944.4450111291442</v>
      </c>
      <c r="X727">
        <f t="shared" si="393"/>
        <v>4.2999999999999261E-2</v>
      </c>
      <c r="Y727">
        <f t="shared" si="394"/>
        <v>1.0600000000000023</v>
      </c>
      <c r="Z727">
        <f t="shared" si="395"/>
        <v>2.0930000000000035</v>
      </c>
      <c r="AA727">
        <f t="shared" si="396"/>
        <v>3.1530000000000058</v>
      </c>
      <c r="AB727">
        <f t="shared" si="397"/>
        <v>4.2659999999999911</v>
      </c>
      <c r="AC727">
        <f t="shared" si="398"/>
        <v>5.3020000000000067</v>
      </c>
      <c r="AD727">
        <f t="shared" si="399"/>
        <v>6.3569999999999993</v>
      </c>
      <c r="AE727">
        <f t="shared" si="400"/>
        <v>7.3900000000000006</v>
      </c>
      <c r="AF727">
        <f t="shared" si="401"/>
        <v>8.3549999999999898</v>
      </c>
      <c r="AG727">
        <f t="shared" si="402"/>
        <v>9.2480000000000047</v>
      </c>
      <c r="AH727">
        <v>9.9540000000000006</v>
      </c>
      <c r="AI727">
        <v>10.536</v>
      </c>
      <c r="AJ727">
        <v>11.061999999999999</v>
      </c>
      <c r="AK727">
        <v>11.587</v>
      </c>
      <c r="AL727">
        <v>12.256</v>
      </c>
      <c r="AM727">
        <v>12.815</v>
      </c>
      <c r="AN727">
        <v>13.287000000000001</v>
      </c>
      <c r="AO727">
        <v>13.785</v>
      </c>
      <c r="AP727">
        <v>14.218999999999999</v>
      </c>
      <c r="AQ727">
        <v>14.718999999999999</v>
      </c>
      <c r="AS727">
        <f t="shared" si="424"/>
        <v>471</v>
      </c>
      <c r="AT727">
        <f t="shared" si="424"/>
        <v>471</v>
      </c>
      <c r="AU727">
        <f t="shared" si="424"/>
        <v>471</v>
      </c>
      <c r="AV727" s="5">
        <f t="shared" si="403"/>
        <v>525.5420745982201</v>
      </c>
      <c r="AW727" s="5">
        <f t="shared" si="404"/>
        <v>499.67301700134004</v>
      </c>
      <c r="AX727" s="5">
        <f t="shared" si="405"/>
        <v>725.37312011891424</v>
      </c>
      <c r="AY727" s="5">
        <f t="shared" si="406"/>
        <v>791.40121072937382</v>
      </c>
      <c r="AZ727" s="5">
        <f t="shared" si="407"/>
        <v>847.5084963122938</v>
      </c>
      <c r="BA727" s="5">
        <f t="shared" si="408"/>
        <v>891.43424428386288</v>
      </c>
      <c r="BB727" s="5">
        <f t="shared" si="409"/>
        <v>1041.6148126798589</v>
      </c>
      <c r="BC727" s="5">
        <f t="shared" si="410"/>
        <v>1067.7082338340367</v>
      </c>
      <c r="BD727" s="5">
        <f t="shared" si="411"/>
        <v>1014.0445496448849</v>
      </c>
      <c r="BE727" s="5">
        <f t="shared" si="412"/>
        <v>991.8578649715655</v>
      </c>
      <c r="BF727" s="5">
        <f t="shared" si="413"/>
        <v>1104.9169694471495</v>
      </c>
      <c r="BG727" s="5">
        <f t="shared" si="414"/>
        <v>1478.626345463239</v>
      </c>
      <c r="BH727" s="5">
        <f t="shared" si="415"/>
        <v>1436.6457881130373</v>
      </c>
      <c r="BI727" s="5">
        <f t="shared" si="416"/>
        <v>1496.996318430273</v>
      </c>
      <c r="BJ727" s="5">
        <f t="shared" si="417"/>
        <v>1372.3969034283225</v>
      </c>
      <c r="BK727" s="5">
        <f t="shared" si="418"/>
        <v>1515.713805692347</v>
      </c>
      <c r="BL727" s="5">
        <f t="shared" si="419"/>
        <v>1748.890581096638</v>
      </c>
      <c r="BM727" s="5">
        <f t="shared" si="420"/>
        <v>1806.567005956548</v>
      </c>
      <c r="BN727" s="5">
        <f t="shared" si="421"/>
        <v>1690.7312361705012</v>
      </c>
      <c r="BO727" s="5">
        <f t="shared" si="422"/>
        <v>1929.7260111291441</v>
      </c>
    </row>
    <row r="728" spans="1:67" x14ac:dyDescent="0.3">
      <c r="A728">
        <f t="shared" si="423"/>
        <v>724</v>
      </c>
      <c r="B728">
        <f t="shared" si="392"/>
        <v>471</v>
      </c>
      <c r="C728" s="5">
        <f>AU728*EXP('Capital Market Assumptions'!$B$22+'Capital Market Assumptions'!$B$23*'Random Draws'!B727)</f>
        <v>463.57639576479187</v>
      </c>
      <c r="D728" s="5">
        <f>AV728*EXP('Capital Market Assumptions'!$B$22+'Capital Market Assumptions'!$B$23*'Random Draws'!C727)</f>
        <v>490.02349633436688</v>
      </c>
      <c r="E728" s="5">
        <f>AW728*EXP('Capital Market Assumptions'!$B$22+'Capital Market Assumptions'!$B$23*'Random Draws'!D727)</f>
        <v>467.89589200506413</v>
      </c>
      <c r="F728" s="5">
        <f>AX728*EXP('Capital Market Assumptions'!$B$22+'Capital Market Assumptions'!$B$23*'Random Draws'!E727)</f>
        <v>402.76121480066644</v>
      </c>
      <c r="G728" s="5">
        <f>AY728*EXP('Capital Market Assumptions'!$B$22+'Capital Market Assumptions'!$B$23*'Random Draws'!F727)</f>
        <v>434.44000393047673</v>
      </c>
      <c r="H728" s="5">
        <f>AZ728*EXP('Capital Market Assumptions'!$B$22+'Capital Market Assumptions'!$B$23*'Random Draws'!G727)</f>
        <v>522.63154883614664</v>
      </c>
      <c r="I728" s="5">
        <f>BA728*EXP('Capital Market Assumptions'!$B$22+'Capital Market Assumptions'!$B$23*'Random Draws'!H727)</f>
        <v>524.87690998014091</v>
      </c>
      <c r="J728" s="5">
        <f>BB728*EXP('Capital Market Assumptions'!$B$22+'Capital Market Assumptions'!$B$23*'Random Draws'!I727)</f>
        <v>587.52679504759283</v>
      </c>
      <c r="K728" s="5">
        <f>BC728*EXP('Capital Market Assumptions'!$B$22+'Capital Market Assumptions'!$B$23*'Random Draws'!J727)</f>
        <v>524.70407500082968</v>
      </c>
      <c r="L728" s="5">
        <f>BD728*EXP('Capital Market Assumptions'!$B$22+'Capital Market Assumptions'!$B$23*'Random Draws'!K727)</f>
        <v>673.47943046876708</v>
      </c>
      <c r="M728" s="5">
        <f>BE728*EXP('Capital Market Assumptions'!$B$22+'Capital Market Assumptions'!$B$23*'Random Draws'!L727)</f>
        <v>749.82313493454365</v>
      </c>
      <c r="N728" s="5">
        <f>BF728*EXP('Capital Market Assumptions'!$B$22+'Capital Market Assumptions'!$B$23*'Random Draws'!M727)</f>
        <v>727.69419518267887</v>
      </c>
      <c r="O728" s="5">
        <f>BG728*EXP('Capital Market Assumptions'!$B$22+'Capital Market Assumptions'!$B$23*'Random Draws'!N727)</f>
        <v>818.751148830175</v>
      </c>
      <c r="P728" s="5">
        <f>BH728*EXP('Capital Market Assumptions'!$B$22+'Capital Market Assumptions'!$B$23*'Random Draws'!O727)</f>
        <v>848.80343347883456</v>
      </c>
      <c r="Q728" s="5">
        <f>BI728*EXP('Capital Market Assumptions'!$B$22+'Capital Market Assumptions'!$B$23*'Random Draws'!P727)</f>
        <v>904.90088504367611</v>
      </c>
      <c r="R728" s="5">
        <f>BJ728*EXP('Capital Market Assumptions'!$B$22+'Capital Market Assumptions'!$B$23*'Random Draws'!Q727)</f>
        <v>862.3600768556488</v>
      </c>
      <c r="S728" s="5">
        <f>BK728*EXP('Capital Market Assumptions'!$B$22+'Capital Market Assumptions'!$B$23*'Random Draws'!R727)</f>
        <v>967.85752791378513</v>
      </c>
      <c r="T728" s="5">
        <f>BL728*EXP('Capital Market Assumptions'!$B$22+'Capital Market Assumptions'!$B$23*'Random Draws'!S727)</f>
        <v>1043.7109446448151</v>
      </c>
      <c r="U728" s="5">
        <f>BM728*EXP('Capital Market Assumptions'!$B$22+'Capital Market Assumptions'!$B$23*'Random Draws'!T727)</f>
        <v>1090.3502139730804</v>
      </c>
      <c r="V728" s="5">
        <f>BN728*EXP('Capital Market Assumptions'!$B$22+'Capital Market Assumptions'!$B$23*'Random Draws'!U727)</f>
        <v>1134.8440257294801</v>
      </c>
      <c r="X728">
        <f t="shared" si="393"/>
        <v>4.2999999999999261E-2</v>
      </c>
      <c r="Y728">
        <f t="shared" si="394"/>
        <v>1.0600000000000023</v>
      </c>
      <c r="Z728">
        <f t="shared" si="395"/>
        <v>2.0930000000000035</v>
      </c>
      <c r="AA728">
        <f t="shared" si="396"/>
        <v>3.1530000000000058</v>
      </c>
      <c r="AB728">
        <f t="shared" si="397"/>
        <v>4.2659999999999911</v>
      </c>
      <c r="AC728">
        <f t="shared" si="398"/>
        <v>5.3020000000000067</v>
      </c>
      <c r="AD728">
        <f t="shared" si="399"/>
        <v>6.3569999999999993</v>
      </c>
      <c r="AE728">
        <f t="shared" si="400"/>
        <v>7.3900000000000006</v>
      </c>
      <c r="AF728">
        <f t="shared" si="401"/>
        <v>8.3549999999999898</v>
      </c>
      <c r="AG728">
        <f t="shared" si="402"/>
        <v>9.2480000000000047</v>
      </c>
      <c r="AH728">
        <v>9.9540000000000006</v>
      </c>
      <c r="AI728">
        <v>10.536</v>
      </c>
      <c r="AJ728">
        <v>11.061999999999999</v>
      </c>
      <c r="AK728">
        <v>11.587</v>
      </c>
      <c r="AL728">
        <v>12.256</v>
      </c>
      <c r="AM728">
        <v>12.815</v>
      </c>
      <c r="AN728">
        <v>13.287000000000001</v>
      </c>
      <c r="AO728">
        <v>13.785</v>
      </c>
      <c r="AP728">
        <v>14.218999999999999</v>
      </c>
      <c r="AQ728">
        <v>14.718999999999999</v>
      </c>
      <c r="AS728">
        <f t="shared" si="424"/>
        <v>471</v>
      </c>
      <c r="AT728">
        <f t="shared" si="424"/>
        <v>471</v>
      </c>
      <c r="AU728">
        <f t="shared" si="424"/>
        <v>471</v>
      </c>
      <c r="AV728" s="5">
        <f t="shared" si="403"/>
        <v>463.53339576479186</v>
      </c>
      <c r="AW728" s="5">
        <f t="shared" si="404"/>
        <v>488.96349633436688</v>
      </c>
      <c r="AX728" s="5">
        <f t="shared" si="405"/>
        <v>465.80289200506411</v>
      </c>
      <c r="AY728" s="5">
        <f t="shared" si="406"/>
        <v>399.60821480066642</v>
      </c>
      <c r="AZ728" s="5">
        <f t="shared" si="407"/>
        <v>430.17400393047672</v>
      </c>
      <c r="BA728" s="5">
        <f t="shared" si="408"/>
        <v>517.32954883614661</v>
      </c>
      <c r="BB728" s="5">
        <f t="shared" si="409"/>
        <v>518.51990998014094</v>
      </c>
      <c r="BC728" s="5">
        <f t="shared" si="410"/>
        <v>580.13679504759284</v>
      </c>
      <c r="BD728" s="5">
        <f t="shared" si="411"/>
        <v>516.34907500082966</v>
      </c>
      <c r="BE728" s="5">
        <f t="shared" si="412"/>
        <v>664.23143046876703</v>
      </c>
      <c r="BF728" s="5">
        <f t="shared" si="413"/>
        <v>739.86913493454369</v>
      </c>
      <c r="BG728" s="5">
        <f t="shared" si="414"/>
        <v>717.15819518267892</v>
      </c>
      <c r="BH728" s="5">
        <f t="shared" si="415"/>
        <v>807.68914883017499</v>
      </c>
      <c r="BI728" s="5">
        <f t="shared" si="416"/>
        <v>837.21643347883457</v>
      </c>
      <c r="BJ728" s="5">
        <f t="shared" si="417"/>
        <v>892.64488504367614</v>
      </c>
      <c r="BK728" s="5">
        <f t="shared" si="418"/>
        <v>849.54507685564874</v>
      </c>
      <c r="BL728" s="5">
        <f t="shared" si="419"/>
        <v>954.5705279137851</v>
      </c>
      <c r="BM728" s="5">
        <f t="shared" si="420"/>
        <v>1029.925944644815</v>
      </c>
      <c r="BN728" s="5">
        <f t="shared" si="421"/>
        <v>1076.1312139730803</v>
      </c>
      <c r="BO728" s="5">
        <f t="shared" si="422"/>
        <v>1120.1250257294801</v>
      </c>
    </row>
    <row r="729" spans="1:67" x14ac:dyDescent="0.3">
      <c r="A729">
        <f t="shared" si="423"/>
        <v>725</v>
      </c>
      <c r="B729">
        <f t="shared" si="392"/>
        <v>471</v>
      </c>
      <c r="C729" s="5">
        <f>AU729*EXP('Capital Market Assumptions'!$B$22+'Capital Market Assumptions'!$B$23*'Random Draws'!B728)</f>
        <v>524.21556986751261</v>
      </c>
      <c r="D729" s="5">
        <f>AV729*EXP('Capital Market Assumptions'!$B$22+'Capital Market Assumptions'!$B$23*'Random Draws'!C728)</f>
        <v>589.69782565896196</v>
      </c>
      <c r="E729" s="5">
        <f>AW729*EXP('Capital Market Assumptions'!$B$22+'Capital Market Assumptions'!$B$23*'Random Draws'!D728)</f>
        <v>555.09907709632921</v>
      </c>
      <c r="F729" s="5">
        <f>AX729*EXP('Capital Market Assumptions'!$B$22+'Capital Market Assumptions'!$B$23*'Random Draws'!E728)</f>
        <v>581.77668037324941</v>
      </c>
      <c r="G729" s="5">
        <f>AY729*EXP('Capital Market Assumptions'!$B$22+'Capital Market Assumptions'!$B$23*'Random Draws'!F728)</f>
        <v>557.71925243752833</v>
      </c>
      <c r="H729" s="5">
        <f>AZ729*EXP('Capital Market Assumptions'!$B$22+'Capital Market Assumptions'!$B$23*'Random Draws'!G728)</f>
        <v>722.51230710256016</v>
      </c>
      <c r="I729" s="5">
        <f>BA729*EXP('Capital Market Assumptions'!$B$22+'Capital Market Assumptions'!$B$23*'Random Draws'!H728)</f>
        <v>690.31934860974695</v>
      </c>
      <c r="J729" s="5">
        <f>BB729*EXP('Capital Market Assumptions'!$B$22+'Capital Market Assumptions'!$B$23*'Random Draws'!I728)</f>
        <v>799.1908468249984</v>
      </c>
      <c r="K729" s="5">
        <f>BC729*EXP('Capital Market Assumptions'!$B$22+'Capital Market Assumptions'!$B$23*'Random Draws'!J728)</f>
        <v>635.91559922353247</v>
      </c>
      <c r="L729" s="5">
        <f>BD729*EXP('Capital Market Assumptions'!$B$22+'Capital Market Assumptions'!$B$23*'Random Draws'!K728)</f>
        <v>652.00971383328465</v>
      </c>
      <c r="M729" s="5">
        <f>BE729*EXP('Capital Market Assumptions'!$B$22+'Capital Market Assumptions'!$B$23*'Random Draws'!L728)</f>
        <v>796.74438081493008</v>
      </c>
      <c r="N729" s="5">
        <f>BF729*EXP('Capital Market Assumptions'!$B$22+'Capital Market Assumptions'!$B$23*'Random Draws'!M728)</f>
        <v>944.50228926840873</v>
      </c>
      <c r="O729" s="5">
        <f>BG729*EXP('Capital Market Assumptions'!$B$22+'Capital Market Assumptions'!$B$23*'Random Draws'!N728)</f>
        <v>1043.3220787223709</v>
      </c>
      <c r="P729" s="5">
        <f>BH729*EXP('Capital Market Assumptions'!$B$22+'Capital Market Assumptions'!$B$23*'Random Draws'!O728)</f>
        <v>1284.3274500512398</v>
      </c>
      <c r="Q729" s="5">
        <f>BI729*EXP('Capital Market Assumptions'!$B$22+'Capital Market Assumptions'!$B$23*'Random Draws'!P728)</f>
        <v>1350.1287108374142</v>
      </c>
      <c r="R729" s="5">
        <f>BJ729*EXP('Capital Market Assumptions'!$B$22+'Capital Market Assumptions'!$B$23*'Random Draws'!Q728)</f>
        <v>1708.5296740306476</v>
      </c>
      <c r="S729" s="5">
        <f>BK729*EXP('Capital Market Assumptions'!$B$22+'Capital Market Assumptions'!$B$23*'Random Draws'!R728)</f>
        <v>1610.7059222819653</v>
      </c>
      <c r="T729" s="5">
        <f>BL729*EXP('Capital Market Assumptions'!$B$22+'Capital Market Assumptions'!$B$23*'Random Draws'!S728)</f>
        <v>1714.7367596303231</v>
      </c>
      <c r="U729" s="5">
        <f>BM729*EXP('Capital Market Assumptions'!$B$22+'Capital Market Assumptions'!$B$23*'Random Draws'!T728)</f>
        <v>2176.3980504153938</v>
      </c>
      <c r="V729" s="5">
        <f>BN729*EXP('Capital Market Assumptions'!$B$22+'Capital Market Assumptions'!$B$23*'Random Draws'!U728)</f>
        <v>1699.7148948565573</v>
      </c>
      <c r="X729">
        <f t="shared" si="393"/>
        <v>4.2999999999999261E-2</v>
      </c>
      <c r="Y729">
        <f t="shared" si="394"/>
        <v>1.0600000000000023</v>
      </c>
      <c r="Z729">
        <f t="shared" si="395"/>
        <v>2.0930000000000035</v>
      </c>
      <c r="AA729">
        <f t="shared" si="396"/>
        <v>3.1530000000000058</v>
      </c>
      <c r="AB729">
        <f t="shared" si="397"/>
        <v>4.2659999999999911</v>
      </c>
      <c r="AC729">
        <f t="shared" si="398"/>
        <v>5.3020000000000067</v>
      </c>
      <c r="AD729">
        <f t="shared" si="399"/>
        <v>6.3569999999999993</v>
      </c>
      <c r="AE729">
        <f t="shared" si="400"/>
        <v>7.3900000000000006</v>
      </c>
      <c r="AF729">
        <f t="shared" si="401"/>
        <v>8.3549999999999898</v>
      </c>
      <c r="AG729">
        <f t="shared" si="402"/>
        <v>9.2480000000000047</v>
      </c>
      <c r="AH729">
        <v>9.9540000000000006</v>
      </c>
      <c r="AI729">
        <v>10.536</v>
      </c>
      <c r="AJ729">
        <v>11.061999999999999</v>
      </c>
      <c r="AK729">
        <v>11.587</v>
      </c>
      <c r="AL729">
        <v>12.256</v>
      </c>
      <c r="AM729">
        <v>12.815</v>
      </c>
      <c r="AN729">
        <v>13.287000000000001</v>
      </c>
      <c r="AO729">
        <v>13.785</v>
      </c>
      <c r="AP729">
        <v>14.218999999999999</v>
      </c>
      <c r="AQ729">
        <v>14.718999999999999</v>
      </c>
      <c r="AS729">
        <f t="shared" si="424"/>
        <v>471</v>
      </c>
      <c r="AT729">
        <f t="shared" si="424"/>
        <v>471</v>
      </c>
      <c r="AU729">
        <f t="shared" si="424"/>
        <v>471</v>
      </c>
      <c r="AV729" s="5">
        <f t="shared" si="403"/>
        <v>524.17256986751261</v>
      </c>
      <c r="AW729" s="5">
        <f t="shared" si="404"/>
        <v>588.6378256589619</v>
      </c>
      <c r="AX729" s="5">
        <f t="shared" si="405"/>
        <v>553.00607709632925</v>
      </c>
      <c r="AY729" s="5">
        <f t="shared" si="406"/>
        <v>578.62368037324939</v>
      </c>
      <c r="AZ729" s="5">
        <f t="shared" si="407"/>
        <v>553.45325243752836</v>
      </c>
      <c r="BA729" s="5">
        <f t="shared" si="408"/>
        <v>717.21030710256014</v>
      </c>
      <c r="BB729" s="5">
        <f t="shared" si="409"/>
        <v>683.96234860974698</v>
      </c>
      <c r="BC729" s="5">
        <f t="shared" si="410"/>
        <v>791.80084682499842</v>
      </c>
      <c r="BD729" s="5">
        <f t="shared" si="411"/>
        <v>627.56059922353245</v>
      </c>
      <c r="BE729" s="5">
        <f t="shared" si="412"/>
        <v>642.7617138332846</v>
      </c>
      <c r="BF729" s="5">
        <f t="shared" si="413"/>
        <v>786.79038081493013</v>
      </c>
      <c r="BG729" s="5">
        <f t="shared" si="414"/>
        <v>933.96628926840879</v>
      </c>
      <c r="BH729" s="5">
        <f t="shared" si="415"/>
        <v>1032.260078722371</v>
      </c>
      <c r="BI729" s="5">
        <f t="shared" si="416"/>
        <v>1272.7404500512398</v>
      </c>
      <c r="BJ729" s="5">
        <f t="shared" si="417"/>
        <v>1337.8727108374142</v>
      </c>
      <c r="BK729" s="5">
        <f t="shared" si="418"/>
        <v>1695.7146740306475</v>
      </c>
      <c r="BL729" s="5">
        <f t="shared" si="419"/>
        <v>1597.4189222819653</v>
      </c>
      <c r="BM729" s="5">
        <f t="shared" si="420"/>
        <v>1700.9517596303231</v>
      </c>
      <c r="BN729" s="5">
        <f t="shared" si="421"/>
        <v>2162.1790504153937</v>
      </c>
      <c r="BO729" s="5">
        <f t="shared" si="422"/>
        <v>1684.9958948565572</v>
      </c>
    </row>
    <row r="730" spans="1:67" x14ac:dyDescent="0.3">
      <c r="A730">
        <f t="shared" si="423"/>
        <v>726</v>
      </c>
      <c r="B730">
        <f t="shared" si="392"/>
        <v>471</v>
      </c>
      <c r="C730" s="5">
        <f>AU730*EXP('Capital Market Assumptions'!$B$22+'Capital Market Assumptions'!$B$23*'Random Draws'!B729)</f>
        <v>475.28945940432271</v>
      </c>
      <c r="D730" s="5">
        <f>AV730*EXP('Capital Market Assumptions'!$B$22+'Capital Market Assumptions'!$B$23*'Random Draws'!C729)</f>
        <v>445.76317110770725</v>
      </c>
      <c r="E730" s="5">
        <f>AW730*EXP('Capital Market Assumptions'!$B$22+'Capital Market Assumptions'!$B$23*'Random Draws'!D729)</f>
        <v>557.32493552842209</v>
      </c>
      <c r="F730" s="5">
        <f>AX730*EXP('Capital Market Assumptions'!$B$22+'Capital Market Assumptions'!$B$23*'Random Draws'!E729)</f>
        <v>630.52919347129625</v>
      </c>
      <c r="G730" s="5">
        <f>AY730*EXP('Capital Market Assumptions'!$B$22+'Capital Market Assumptions'!$B$23*'Random Draws'!F729)</f>
        <v>674.56307983858892</v>
      </c>
      <c r="H730" s="5">
        <f>AZ730*EXP('Capital Market Assumptions'!$B$22+'Capital Market Assumptions'!$B$23*'Random Draws'!G729)</f>
        <v>586.1856286230045</v>
      </c>
      <c r="I730" s="5">
        <f>BA730*EXP('Capital Market Assumptions'!$B$22+'Capital Market Assumptions'!$B$23*'Random Draws'!H729)</f>
        <v>593.96822008188474</v>
      </c>
      <c r="J730" s="5">
        <f>BB730*EXP('Capital Market Assumptions'!$B$22+'Capital Market Assumptions'!$B$23*'Random Draws'!I729)</f>
        <v>517.30518590962993</v>
      </c>
      <c r="K730" s="5">
        <f>BC730*EXP('Capital Market Assumptions'!$B$22+'Capital Market Assumptions'!$B$23*'Random Draws'!J729)</f>
        <v>562.70667295529211</v>
      </c>
      <c r="L730" s="5">
        <f>BD730*EXP('Capital Market Assumptions'!$B$22+'Capital Market Assumptions'!$B$23*'Random Draws'!K729)</f>
        <v>615.48598037564352</v>
      </c>
      <c r="M730" s="5">
        <f>BE730*EXP('Capital Market Assumptions'!$B$22+'Capital Market Assumptions'!$B$23*'Random Draws'!L729)</f>
        <v>609.48342087055653</v>
      </c>
      <c r="N730" s="5">
        <f>BF730*EXP('Capital Market Assumptions'!$B$22+'Capital Market Assumptions'!$B$23*'Random Draws'!M729)</f>
        <v>611.81562302434372</v>
      </c>
      <c r="O730" s="5">
        <f>BG730*EXP('Capital Market Assumptions'!$B$22+'Capital Market Assumptions'!$B$23*'Random Draws'!N729)</f>
        <v>555.95604772835668</v>
      </c>
      <c r="P730" s="5">
        <f>BH730*EXP('Capital Market Assumptions'!$B$22+'Capital Market Assumptions'!$B$23*'Random Draws'!O729)</f>
        <v>634.81598605692091</v>
      </c>
      <c r="Q730" s="5">
        <f>BI730*EXP('Capital Market Assumptions'!$B$22+'Capital Market Assumptions'!$B$23*'Random Draws'!P729)</f>
        <v>600.61458095195474</v>
      </c>
      <c r="R730" s="5">
        <f>BJ730*EXP('Capital Market Assumptions'!$B$22+'Capital Market Assumptions'!$B$23*'Random Draws'!Q729)</f>
        <v>672.5152200861387</v>
      </c>
      <c r="S730" s="5">
        <f>BK730*EXP('Capital Market Assumptions'!$B$22+'Capital Market Assumptions'!$B$23*'Random Draws'!R729)</f>
        <v>789.42423199658879</v>
      </c>
      <c r="T730" s="5">
        <f>BL730*EXP('Capital Market Assumptions'!$B$22+'Capital Market Assumptions'!$B$23*'Random Draws'!S729)</f>
        <v>948.02353532286543</v>
      </c>
      <c r="U730" s="5">
        <f>BM730*EXP('Capital Market Assumptions'!$B$22+'Capital Market Assumptions'!$B$23*'Random Draws'!T729)</f>
        <v>826.48080378891268</v>
      </c>
      <c r="V730" s="5">
        <f>BN730*EXP('Capital Market Assumptions'!$B$22+'Capital Market Assumptions'!$B$23*'Random Draws'!U729)</f>
        <v>817.04022862710246</v>
      </c>
      <c r="X730">
        <f t="shared" si="393"/>
        <v>4.2999999999999261E-2</v>
      </c>
      <c r="Y730">
        <f t="shared" si="394"/>
        <v>1.0600000000000023</v>
      </c>
      <c r="Z730">
        <f t="shared" si="395"/>
        <v>2.0930000000000035</v>
      </c>
      <c r="AA730">
        <f t="shared" si="396"/>
        <v>3.1530000000000058</v>
      </c>
      <c r="AB730">
        <f t="shared" si="397"/>
        <v>4.2659999999999911</v>
      </c>
      <c r="AC730">
        <f t="shared" si="398"/>
        <v>5.3020000000000067</v>
      </c>
      <c r="AD730">
        <f t="shared" si="399"/>
        <v>6.3569999999999993</v>
      </c>
      <c r="AE730">
        <f t="shared" si="400"/>
        <v>7.3900000000000006</v>
      </c>
      <c r="AF730">
        <f t="shared" si="401"/>
        <v>8.3549999999999898</v>
      </c>
      <c r="AG730">
        <f t="shared" si="402"/>
        <v>9.2480000000000047</v>
      </c>
      <c r="AH730">
        <v>9.9540000000000006</v>
      </c>
      <c r="AI730">
        <v>10.536</v>
      </c>
      <c r="AJ730">
        <v>11.061999999999999</v>
      </c>
      <c r="AK730">
        <v>11.587</v>
      </c>
      <c r="AL730">
        <v>12.256</v>
      </c>
      <c r="AM730">
        <v>12.815</v>
      </c>
      <c r="AN730">
        <v>13.287000000000001</v>
      </c>
      <c r="AO730">
        <v>13.785</v>
      </c>
      <c r="AP730">
        <v>14.218999999999999</v>
      </c>
      <c r="AQ730">
        <v>14.718999999999999</v>
      </c>
      <c r="AS730">
        <f t="shared" si="424"/>
        <v>471</v>
      </c>
      <c r="AT730">
        <f t="shared" si="424"/>
        <v>471</v>
      </c>
      <c r="AU730">
        <f t="shared" si="424"/>
        <v>471</v>
      </c>
      <c r="AV730" s="5">
        <f t="shared" si="403"/>
        <v>475.24645940432271</v>
      </c>
      <c r="AW730" s="5">
        <f t="shared" si="404"/>
        <v>444.70317110770725</v>
      </c>
      <c r="AX730" s="5">
        <f t="shared" si="405"/>
        <v>555.23193552842213</v>
      </c>
      <c r="AY730" s="5">
        <f t="shared" si="406"/>
        <v>627.37619347129623</v>
      </c>
      <c r="AZ730" s="5">
        <f t="shared" si="407"/>
        <v>670.29707983858896</v>
      </c>
      <c r="BA730" s="5">
        <f t="shared" si="408"/>
        <v>580.88362862300448</v>
      </c>
      <c r="BB730" s="5">
        <f t="shared" si="409"/>
        <v>587.61122008188477</v>
      </c>
      <c r="BC730" s="5">
        <f t="shared" si="410"/>
        <v>509.91518590962994</v>
      </c>
      <c r="BD730" s="5">
        <f t="shared" si="411"/>
        <v>554.35167295529209</v>
      </c>
      <c r="BE730" s="5">
        <f t="shared" si="412"/>
        <v>606.23798037564347</v>
      </c>
      <c r="BF730" s="5">
        <f t="shared" si="413"/>
        <v>599.52942087055658</v>
      </c>
      <c r="BG730" s="5">
        <f t="shared" si="414"/>
        <v>601.27962302434378</v>
      </c>
      <c r="BH730" s="5">
        <f t="shared" si="415"/>
        <v>544.89404772835667</v>
      </c>
      <c r="BI730" s="5">
        <f t="shared" si="416"/>
        <v>623.22898605692092</v>
      </c>
      <c r="BJ730" s="5">
        <f t="shared" si="417"/>
        <v>588.35858095195476</v>
      </c>
      <c r="BK730" s="5">
        <f t="shared" si="418"/>
        <v>659.70022008613864</v>
      </c>
      <c r="BL730" s="5">
        <f t="shared" si="419"/>
        <v>776.13723199658875</v>
      </c>
      <c r="BM730" s="5">
        <f t="shared" si="420"/>
        <v>934.23853532286546</v>
      </c>
      <c r="BN730" s="5">
        <f t="shared" si="421"/>
        <v>812.26180378891263</v>
      </c>
      <c r="BO730" s="5">
        <f t="shared" si="422"/>
        <v>802.32122862710241</v>
      </c>
    </row>
    <row r="731" spans="1:67" x14ac:dyDescent="0.3">
      <c r="A731">
        <f t="shared" si="423"/>
        <v>727</v>
      </c>
      <c r="B731">
        <f t="shared" si="392"/>
        <v>471</v>
      </c>
      <c r="C731" s="5">
        <f>AU731*EXP('Capital Market Assumptions'!$B$22+'Capital Market Assumptions'!$B$23*'Random Draws'!B730)</f>
        <v>454.64129109944531</v>
      </c>
      <c r="D731" s="5">
        <f>AV731*EXP('Capital Market Assumptions'!$B$22+'Capital Market Assumptions'!$B$23*'Random Draws'!C730)</f>
        <v>474.56587161626254</v>
      </c>
      <c r="E731" s="5">
        <f>AW731*EXP('Capital Market Assumptions'!$B$22+'Capital Market Assumptions'!$B$23*'Random Draws'!D730)</f>
        <v>424.20124386356537</v>
      </c>
      <c r="F731" s="5">
        <f>AX731*EXP('Capital Market Assumptions'!$B$22+'Capital Market Assumptions'!$B$23*'Random Draws'!E730)</f>
        <v>457.89603269160045</v>
      </c>
      <c r="G731" s="5">
        <f>AY731*EXP('Capital Market Assumptions'!$B$22+'Capital Market Assumptions'!$B$23*'Random Draws'!F730)</f>
        <v>488.33747304318064</v>
      </c>
      <c r="H731" s="5">
        <f>AZ731*EXP('Capital Market Assumptions'!$B$22+'Capital Market Assumptions'!$B$23*'Random Draws'!G730)</f>
        <v>529.43379498248237</v>
      </c>
      <c r="I731" s="5">
        <f>BA731*EXP('Capital Market Assumptions'!$B$22+'Capital Market Assumptions'!$B$23*'Random Draws'!H730)</f>
        <v>487.72447270060297</v>
      </c>
      <c r="J731" s="5">
        <f>BB731*EXP('Capital Market Assumptions'!$B$22+'Capital Market Assumptions'!$B$23*'Random Draws'!I730)</f>
        <v>567.43461098027581</v>
      </c>
      <c r="K731" s="5">
        <f>BC731*EXP('Capital Market Assumptions'!$B$22+'Capital Market Assumptions'!$B$23*'Random Draws'!J730)</f>
        <v>550.49831913471382</v>
      </c>
      <c r="L731" s="5">
        <f>BD731*EXP('Capital Market Assumptions'!$B$22+'Capital Market Assumptions'!$B$23*'Random Draws'!K730)</f>
        <v>713.86359489136407</v>
      </c>
      <c r="M731" s="5">
        <f>BE731*EXP('Capital Market Assumptions'!$B$22+'Capital Market Assumptions'!$B$23*'Random Draws'!L730)</f>
        <v>715.339276319742</v>
      </c>
      <c r="N731" s="5">
        <f>BF731*EXP('Capital Market Assumptions'!$B$22+'Capital Market Assumptions'!$B$23*'Random Draws'!M730)</f>
        <v>683.18338592738814</v>
      </c>
      <c r="O731" s="5">
        <f>BG731*EXP('Capital Market Assumptions'!$B$22+'Capital Market Assumptions'!$B$23*'Random Draws'!N730)</f>
        <v>702.39117469751307</v>
      </c>
      <c r="P731" s="5">
        <f>BH731*EXP('Capital Market Assumptions'!$B$22+'Capital Market Assumptions'!$B$23*'Random Draws'!O730)</f>
        <v>798.63428137966298</v>
      </c>
      <c r="Q731" s="5">
        <f>BI731*EXP('Capital Market Assumptions'!$B$22+'Capital Market Assumptions'!$B$23*'Random Draws'!P730)</f>
        <v>703.37045120697144</v>
      </c>
      <c r="R731" s="5">
        <f>BJ731*EXP('Capital Market Assumptions'!$B$22+'Capital Market Assumptions'!$B$23*'Random Draws'!Q730)</f>
        <v>633.14647174182858</v>
      </c>
      <c r="S731" s="5">
        <f>BK731*EXP('Capital Market Assumptions'!$B$22+'Capital Market Assumptions'!$B$23*'Random Draws'!R730)</f>
        <v>598.31860710515525</v>
      </c>
      <c r="T731" s="5">
        <f>BL731*EXP('Capital Market Assumptions'!$B$22+'Capital Market Assumptions'!$B$23*'Random Draws'!S730)</f>
        <v>598.93775607494956</v>
      </c>
      <c r="U731" s="5">
        <f>BM731*EXP('Capital Market Assumptions'!$B$22+'Capital Market Assumptions'!$B$23*'Random Draws'!T730)</f>
        <v>568.58911115894307</v>
      </c>
      <c r="V731" s="5">
        <f>BN731*EXP('Capital Market Assumptions'!$B$22+'Capital Market Assumptions'!$B$23*'Random Draws'!U730)</f>
        <v>495.23744842687444</v>
      </c>
      <c r="X731">
        <f t="shared" si="393"/>
        <v>4.2999999999999261E-2</v>
      </c>
      <c r="Y731">
        <f t="shared" si="394"/>
        <v>1.0600000000000023</v>
      </c>
      <c r="Z731">
        <f t="shared" si="395"/>
        <v>2.0930000000000035</v>
      </c>
      <c r="AA731">
        <f t="shared" si="396"/>
        <v>3.1530000000000058</v>
      </c>
      <c r="AB731">
        <f t="shared" si="397"/>
        <v>4.2659999999999911</v>
      </c>
      <c r="AC731">
        <f t="shared" si="398"/>
        <v>5.3020000000000067</v>
      </c>
      <c r="AD731">
        <f t="shared" si="399"/>
        <v>6.3569999999999993</v>
      </c>
      <c r="AE731">
        <f t="shared" si="400"/>
        <v>7.3900000000000006</v>
      </c>
      <c r="AF731">
        <f t="shared" si="401"/>
        <v>8.3549999999999898</v>
      </c>
      <c r="AG731">
        <f t="shared" si="402"/>
        <v>9.2480000000000047</v>
      </c>
      <c r="AH731">
        <v>9.9540000000000006</v>
      </c>
      <c r="AI731">
        <v>10.536</v>
      </c>
      <c r="AJ731">
        <v>11.061999999999999</v>
      </c>
      <c r="AK731">
        <v>11.587</v>
      </c>
      <c r="AL731">
        <v>12.256</v>
      </c>
      <c r="AM731">
        <v>12.815</v>
      </c>
      <c r="AN731">
        <v>13.287000000000001</v>
      </c>
      <c r="AO731">
        <v>13.785</v>
      </c>
      <c r="AP731">
        <v>14.218999999999999</v>
      </c>
      <c r="AQ731">
        <v>14.718999999999999</v>
      </c>
      <c r="AS731">
        <f t="shared" si="424"/>
        <v>471</v>
      </c>
      <c r="AT731">
        <f t="shared" si="424"/>
        <v>471</v>
      </c>
      <c r="AU731">
        <f t="shared" si="424"/>
        <v>471</v>
      </c>
      <c r="AV731" s="5">
        <f t="shared" si="403"/>
        <v>454.59829109944531</v>
      </c>
      <c r="AW731" s="5">
        <f t="shared" si="404"/>
        <v>473.50587161626254</v>
      </c>
      <c r="AX731" s="5">
        <f t="shared" si="405"/>
        <v>422.10824386356535</v>
      </c>
      <c r="AY731" s="5">
        <f t="shared" si="406"/>
        <v>454.74303269160043</v>
      </c>
      <c r="AZ731" s="5">
        <f t="shared" si="407"/>
        <v>484.07147304318062</v>
      </c>
      <c r="BA731" s="5">
        <f t="shared" si="408"/>
        <v>524.13179498248235</v>
      </c>
      <c r="BB731" s="5">
        <f t="shared" si="409"/>
        <v>481.367472700603</v>
      </c>
      <c r="BC731" s="5">
        <f t="shared" si="410"/>
        <v>560.04461098027582</v>
      </c>
      <c r="BD731" s="5">
        <f t="shared" si="411"/>
        <v>542.14331913471381</v>
      </c>
      <c r="BE731" s="5">
        <f t="shared" si="412"/>
        <v>704.61559489136403</v>
      </c>
      <c r="BF731" s="5">
        <f t="shared" si="413"/>
        <v>705.38527631974205</v>
      </c>
      <c r="BG731" s="5">
        <f t="shared" si="414"/>
        <v>672.6473859273882</v>
      </c>
      <c r="BH731" s="5">
        <f t="shared" si="415"/>
        <v>691.32917469751305</v>
      </c>
      <c r="BI731" s="5">
        <f t="shared" si="416"/>
        <v>787.04728137966299</v>
      </c>
      <c r="BJ731" s="5">
        <f t="shared" si="417"/>
        <v>691.11445120697147</v>
      </c>
      <c r="BK731" s="5">
        <f t="shared" si="418"/>
        <v>620.33147174182852</v>
      </c>
      <c r="BL731" s="5">
        <f t="shared" si="419"/>
        <v>585.03160710515522</v>
      </c>
      <c r="BM731" s="5">
        <f t="shared" si="420"/>
        <v>585.15275607494959</v>
      </c>
      <c r="BN731" s="5">
        <f t="shared" si="421"/>
        <v>554.37011115894302</v>
      </c>
      <c r="BO731" s="5">
        <f t="shared" si="422"/>
        <v>480.51844842687444</v>
      </c>
    </row>
    <row r="732" spans="1:67" x14ac:dyDescent="0.3">
      <c r="A732">
        <f t="shared" si="423"/>
        <v>728</v>
      </c>
      <c r="B732">
        <f t="shared" si="392"/>
        <v>471</v>
      </c>
      <c r="C732" s="5">
        <f>AU732*EXP('Capital Market Assumptions'!$B$22+'Capital Market Assumptions'!$B$23*'Random Draws'!B731)</f>
        <v>438.69030961499288</v>
      </c>
      <c r="D732" s="5">
        <f>AV732*EXP('Capital Market Assumptions'!$B$22+'Capital Market Assumptions'!$B$23*'Random Draws'!C731)</f>
        <v>398.5451715605692</v>
      </c>
      <c r="E732" s="5">
        <f>AW732*EXP('Capital Market Assumptions'!$B$22+'Capital Market Assumptions'!$B$23*'Random Draws'!D731)</f>
        <v>403.57045796384068</v>
      </c>
      <c r="F732" s="5">
        <f>AX732*EXP('Capital Market Assumptions'!$B$22+'Capital Market Assumptions'!$B$23*'Random Draws'!E731)</f>
        <v>391.83664586085865</v>
      </c>
      <c r="G732" s="5">
        <f>AY732*EXP('Capital Market Assumptions'!$B$22+'Capital Market Assumptions'!$B$23*'Random Draws'!F731)</f>
        <v>460.35537340003219</v>
      </c>
      <c r="H732" s="5">
        <f>AZ732*EXP('Capital Market Assumptions'!$B$22+'Capital Market Assumptions'!$B$23*'Random Draws'!G731)</f>
        <v>531.50847774666954</v>
      </c>
      <c r="I732" s="5">
        <f>BA732*EXP('Capital Market Assumptions'!$B$22+'Capital Market Assumptions'!$B$23*'Random Draws'!H731)</f>
        <v>649.85132010364498</v>
      </c>
      <c r="J732" s="5">
        <f>BB732*EXP('Capital Market Assumptions'!$B$22+'Capital Market Assumptions'!$B$23*'Random Draws'!I731)</f>
        <v>657.06558693611794</v>
      </c>
      <c r="K732" s="5">
        <f>BC732*EXP('Capital Market Assumptions'!$B$22+'Capital Market Assumptions'!$B$23*'Random Draws'!J731)</f>
        <v>749.95019798843043</v>
      </c>
      <c r="L732" s="5">
        <f>BD732*EXP('Capital Market Assumptions'!$B$22+'Capital Market Assumptions'!$B$23*'Random Draws'!K731)</f>
        <v>712.04250111894839</v>
      </c>
      <c r="M732" s="5">
        <f>BE732*EXP('Capital Market Assumptions'!$B$22+'Capital Market Assumptions'!$B$23*'Random Draws'!L731)</f>
        <v>681.99299219204806</v>
      </c>
      <c r="N732" s="5">
        <f>BF732*EXP('Capital Market Assumptions'!$B$22+'Capital Market Assumptions'!$B$23*'Random Draws'!M731)</f>
        <v>585.17893955494003</v>
      </c>
      <c r="O732" s="5">
        <f>BG732*EXP('Capital Market Assumptions'!$B$22+'Capital Market Assumptions'!$B$23*'Random Draws'!N731)</f>
        <v>634.4264703503153</v>
      </c>
      <c r="P732" s="5">
        <f>BH732*EXP('Capital Market Assumptions'!$B$22+'Capital Market Assumptions'!$B$23*'Random Draws'!O731)</f>
        <v>547.2932999424562</v>
      </c>
      <c r="Q732" s="5">
        <f>BI732*EXP('Capital Market Assumptions'!$B$22+'Capital Market Assumptions'!$B$23*'Random Draws'!P731)</f>
        <v>562.1414342058888</v>
      </c>
      <c r="R732" s="5">
        <f>BJ732*EXP('Capital Market Assumptions'!$B$22+'Capital Market Assumptions'!$B$23*'Random Draws'!Q731)</f>
        <v>535.54530732070043</v>
      </c>
      <c r="S732" s="5">
        <f>BK732*EXP('Capital Market Assumptions'!$B$22+'Capital Market Assumptions'!$B$23*'Random Draws'!R731)</f>
        <v>517.57975372028864</v>
      </c>
      <c r="T732" s="5">
        <f>BL732*EXP('Capital Market Assumptions'!$B$22+'Capital Market Assumptions'!$B$23*'Random Draws'!S731)</f>
        <v>486.40724463926398</v>
      </c>
      <c r="U732" s="5">
        <f>BM732*EXP('Capital Market Assumptions'!$B$22+'Capital Market Assumptions'!$B$23*'Random Draws'!T731)</f>
        <v>453.53794337209473</v>
      </c>
      <c r="V732" s="5">
        <f>BN732*EXP('Capital Market Assumptions'!$B$22+'Capital Market Assumptions'!$B$23*'Random Draws'!U731)</f>
        <v>557.9680491657839</v>
      </c>
      <c r="X732">
        <f t="shared" si="393"/>
        <v>4.2999999999999261E-2</v>
      </c>
      <c r="Y732">
        <f t="shared" si="394"/>
        <v>1.0600000000000023</v>
      </c>
      <c r="Z732">
        <f t="shared" si="395"/>
        <v>2.0930000000000035</v>
      </c>
      <c r="AA732">
        <f t="shared" si="396"/>
        <v>3.1530000000000058</v>
      </c>
      <c r="AB732">
        <f t="shared" si="397"/>
        <v>4.2659999999999911</v>
      </c>
      <c r="AC732">
        <f t="shared" si="398"/>
        <v>5.3020000000000067</v>
      </c>
      <c r="AD732">
        <f t="shared" si="399"/>
        <v>6.3569999999999993</v>
      </c>
      <c r="AE732">
        <f t="shared" si="400"/>
        <v>7.3900000000000006</v>
      </c>
      <c r="AF732">
        <f t="shared" si="401"/>
        <v>8.3549999999999898</v>
      </c>
      <c r="AG732">
        <f t="shared" si="402"/>
        <v>9.2480000000000047</v>
      </c>
      <c r="AH732">
        <v>9.9540000000000006</v>
      </c>
      <c r="AI732">
        <v>10.536</v>
      </c>
      <c r="AJ732">
        <v>11.061999999999999</v>
      </c>
      <c r="AK732">
        <v>11.587</v>
      </c>
      <c r="AL732">
        <v>12.256</v>
      </c>
      <c r="AM732">
        <v>12.815</v>
      </c>
      <c r="AN732">
        <v>13.287000000000001</v>
      </c>
      <c r="AO732">
        <v>13.785</v>
      </c>
      <c r="AP732">
        <v>14.218999999999999</v>
      </c>
      <c r="AQ732">
        <v>14.718999999999999</v>
      </c>
      <c r="AS732">
        <f t="shared" si="424"/>
        <v>471</v>
      </c>
      <c r="AT732">
        <f t="shared" si="424"/>
        <v>471</v>
      </c>
      <c r="AU732">
        <f t="shared" si="424"/>
        <v>471</v>
      </c>
      <c r="AV732" s="5">
        <f t="shared" si="403"/>
        <v>438.64730961499288</v>
      </c>
      <c r="AW732" s="5">
        <f t="shared" si="404"/>
        <v>397.4851715605692</v>
      </c>
      <c r="AX732" s="5">
        <f t="shared" si="405"/>
        <v>401.47745796384066</v>
      </c>
      <c r="AY732" s="5">
        <f t="shared" si="406"/>
        <v>388.68364586085863</v>
      </c>
      <c r="AZ732" s="5">
        <f t="shared" si="407"/>
        <v>456.08937340003217</v>
      </c>
      <c r="BA732" s="5">
        <f t="shared" si="408"/>
        <v>526.20647774666952</v>
      </c>
      <c r="BB732" s="5">
        <f t="shared" si="409"/>
        <v>643.49432010364501</v>
      </c>
      <c r="BC732" s="5">
        <f t="shared" si="410"/>
        <v>649.67558693611795</v>
      </c>
      <c r="BD732" s="5">
        <f t="shared" si="411"/>
        <v>741.59519798843041</v>
      </c>
      <c r="BE732" s="5">
        <f t="shared" si="412"/>
        <v>702.79450111894835</v>
      </c>
      <c r="BF732" s="5">
        <f t="shared" si="413"/>
        <v>672.03899219204811</v>
      </c>
      <c r="BG732" s="5">
        <f t="shared" si="414"/>
        <v>574.64293955494009</v>
      </c>
      <c r="BH732" s="5">
        <f t="shared" si="415"/>
        <v>623.36447035031529</v>
      </c>
      <c r="BI732" s="5">
        <f t="shared" si="416"/>
        <v>535.70629994245621</v>
      </c>
      <c r="BJ732" s="5">
        <f t="shared" si="417"/>
        <v>549.88543420588883</v>
      </c>
      <c r="BK732" s="5">
        <f t="shared" si="418"/>
        <v>522.73030732070038</v>
      </c>
      <c r="BL732" s="5">
        <f t="shared" si="419"/>
        <v>504.29275372028866</v>
      </c>
      <c r="BM732" s="5">
        <f t="shared" si="420"/>
        <v>472.62224463926395</v>
      </c>
      <c r="BN732" s="5">
        <f t="shared" si="421"/>
        <v>439.31894337209474</v>
      </c>
      <c r="BO732" s="5">
        <f t="shared" si="422"/>
        <v>543.24904916578384</v>
      </c>
    </row>
    <row r="733" spans="1:67" x14ac:dyDescent="0.3">
      <c r="A733">
        <f t="shared" si="423"/>
        <v>729</v>
      </c>
      <c r="B733">
        <f t="shared" si="392"/>
        <v>471</v>
      </c>
      <c r="C733" s="5">
        <f>AU733*EXP('Capital Market Assumptions'!$B$22+'Capital Market Assumptions'!$B$23*'Random Draws'!B732)</f>
        <v>569.4452774536386</v>
      </c>
      <c r="D733" s="5">
        <f>AV733*EXP('Capital Market Assumptions'!$B$22+'Capital Market Assumptions'!$B$23*'Random Draws'!C732)</f>
        <v>591.73235654134578</v>
      </c>
      <c r="E733" s="5">
        <f>AW733*EXP('Capital Market Assumptions'!$B$22+'Capital Market Assumptions'!$B$23*'Random Draws'!D732)</f>
        <v>659.93232851594939</v>
      </c>
      <c r="F733" s="5">
        <f>AX733*EXP('Capital Market Assumptions'!$B$22+'Capital Market Assumptions'!$B$23*'Random Draws'!E732)</f>
        <v>644.76279075522564</v>
      </c>
      <c r="G733" s="5">
        <f>AY733*EXP('Capital Market Assumptions'!$B$22+'Capital Market Assumptions'!$B$23*'Random Draws'!F732)</f>
        <v>820.92320166260436</v>
      </c>
      <c r="H733" s="5">
        <f>AZ733*EXP('Capital Market Assumptions'!$B$22+'Capital Market Assumptions'!$B$23*'Random Draws'!G732)</f>
        <v>706.81166606362638</v>
      </c>
      <c r="I733" s="5">
        <f>BA733*EXP('Capital Market Assumptions'!$B$22+'Capital Market Assumptions'!$B$23*'Random Draws'!H732)</f>
        <v>795.71116523530361</v>
      </c>
      <c r="J733" s="5">
        <f>BB733*EXP('Capital Market Assumptions'!$B$22+'Capital Market Assumptions'!$B$23*'Random Draws'!I732)</f>
        <v>760.27499292620894</v>
      </c>
      <c r="K733" s="5">
        <f>BC733*EXP('Capital Market Assumptions'!$B$22+'Capital Market Assumptions'!$B$23*'Random Draws'!J732)</f>
        <v>1047.5502787798337</v>
      </c>
      <c r="L733" s="5">
        <f>BD733*EXP('Capital Market Assumptions'!$B$22+'Capital Market Assumptions'!$B$23*'Random Draws'!K732)</f>
        <v>1224.7710705781933</v>
      </c>
      <c r="M733" s="5">
        <f>BE733*EXP('Capital Market Assumptions'!$B$22+'Capital Market Assumptions'!$B$23*'Random Draws'!L732)</f>
        <v>1268.8277777809824</v>
      </c>
      <c r="N733" s="5">
        <f>BF733*EXP('Capital Market Assumptions'!$B$22+'Capital Market Assumptions'!$B$23*'Random Draws'!M732)</f>
        <v>1478.5636593440981</v>
      </c>
      <c r="O733" s="5">
        <f>BG733*EXP('Capital Market Assumptions'!$B$22+'Capital Market Assumptions'!$B$23*'Random Draws'!N732)</f>
        <v>1422.3565923553413</v>
      </c>
      <c r="P733" s="5">
        <f>BH733*EXP('Capital Market Assumptions'!$B$22+'Capital Market Assumptions'!$B$23*'Random Draws'!O732)</f>
        <v>1481.0896104824249</v>
      </c>
      <c r="Q733" s="5">
        <f>BI733*EXP('Capital Market Assumptions'!$B$22+'Capital Market Assumptions'!$B$23*'Random Draws'!P732)</f>
        <v>1472.9717722518105</v>
      </c>
      <c r="R733" s="5">
        <f>BJ733*EXP('Capital Market Assumptions'!$B$22+'Capital Market Assumptions'!$B$23*'Random Draws'!Q732)</f>
        <v>1440.894523280487</v>
      </c>
      <c r="S733" s="5">
        <f>BK733*EXP('Capital Market Assumptions'!$B$22+'Capital Market Assumptions'!$B$23*'Random Draws'!R732)</f>
        <v>1521.261258704011</v>
      </c>
      <c r="T733" s="5">
        <f>BL733*EXP('Capital Market Assumptions'!$B$22+'Capital Market Assumptions'!$B$23*'Random Draws'!S732)</f>
        <v>1646.5944371680539</v>
      </c>
      <c r="U733" s="5">
        <f>BM733*EXP('Capital Market Assumptions'!$B$22+'Capital Market Assumptions'!$B$23*'Random Draws'!T732)</f>
        <v>1446.6345297078603</v>
      </c>
      <c r="V733" s="5">
        <f>BN733*EXP('Capital Market Assumptions'!$B$22+'Capital Market Assumptions'!$B$23*'Random Draws'!U732)</f>
        <v>1585.6778104657922</v>
      </c>
      <c r="X733">
        <f t="shared" si="393"/>
        <v>4.2999999999999261E-2</v>
      </c>
      <c r="Y733">
        <f t="shared" si="394"/>
        <v>1.0600000000000023</v>
      </c>
      <c r="Z733">
        <f t="shared" si="395"/>
        <v>2.0930000000000035</v>
      </c>
      <c r="AA733">
        <f t="shared" si="396"/>
        <v>3.1530000000000058</v>
      </c>
      <c r="AB733">
        <f t="shared" si="397"/>
        <v>4.2659999999999911</v>
      </c>
      <c r="AC733">
        <f t="shared" si="398"/>
        <v>5.3020000000000067</v>
      </c>
      <c r="AD733">
        <f t="shared" si="399"/>
        <v>6.3569999999999993</v>
      </c>
      <c r="AE733">
        <f t="shared" si="400"/>
        <v>7.3900000000000006</v>
      </c>
      <c r="AF733">
        <f t="shared" si="401"/>
        <v>8.3549999999999898</v>
      </c>
      <c r="AG733">
        <f t="shared" si="402"/>
        <v>9.2480000000000047</v>
      </c>
      <c r="AH733">
        <v>9.9540000000000006</v>
      </c>
      <c r="AI733">
        <v>10.536</v>
      </c>
      <c r="AJ733">
        <v>11.061999999999999</v>
      </c>
      <c r="AK733">
        <v>11.587</v>
      </c>
      <c r="AL733">
        <v>12.256</v>
      </c>
      <c r="AM733">
        <v>12.815</v>
      </c>
      <c r="AN733">
        <v>13.287000000000001</v>
      </c>
      <c r="AO733">
        <v>13.785</v>
      </c>
      <c r="AP733">
        <v>14.218999999999999</v>
      </c>
      <c r="AQ733">
        <v>14.718999999999999</v>
      </c>
      <c r="AS733">
        <f t="shared" si="424"/>
        <v>471</v>
      </c>
      <c r="AT733">
        <f t="shared" si="424"/>
        <v>471</v>
      </c>
      <c r="AU733">
        <f t="shared" si="424"/>
        <v>471</v>
      </c>
      <c r="AV733" s="5">
        <f t="shared" si="403"/>
        <v>569.40227745363859</v>
      </c>
      <c r="AW733" s="5">
        <f t="shared" si="404"/>
        <v>590.67235654134583</v>
      </c>
      <c r="AX733" s="5">
        <f t="shared" si="405"/>
        <v>657.83932851594943</v>
      </c>
      <c r="AY733" s="5">
        <f t="shared" si="406"/>
        <v>641.60979075522562</v>
      </c>
      <c r="AZ733" s="5">
        <f t="shared" si="407"/>
        <v>816.65720166260439</v>
      </c>
      <c r="BA733" s="5">
        <f t="shared" si="408"/>
        <v>701.50966606362636</v>
      </c>
      <c r="BB733" s="5">
        <f t="shared" si="409"/>
        <v>789.35416523530364</v>
      </c>
      <c r="BC733" s="5">
        <f t="shared" si="410"/>
        <v>752.88499292620895</v>
      </c>
      <c r="BD733" s="5">
        <f t="shared" si="411"/>
        <v>1039.1952787798336</v>
      </c>
      <c r="BE733" s="5">
        <f t="shared" si="412"/>
        <v>1215.5230705781933</v>
      </c>
      <c r="BF733" s="5">
        <f t="shared" si="413"/>
        <v>1258.8737777809824</v>
      </c>
      <c r="BG733" s="5">
        <f t="shared" si="414"/>
        <v>1468.0276593440981</v>
      </c>
      <c r="BH733" s="5">
        <f t="shared" si="415"/>
        <v>1411.2945923553414</v>
      </c>
      <c r="BI733" s="5">
        <f t="shared" si="416"/>
        <v>1469.5026104824249</v>
      </c>
      <c r="BJ733" s="5">
        <f t="shared" si="417"/>
        <v>1460.7157722518104</v>
      </c>
      <c r="BK733" s="5">
        <f t="shared" si="418"/>
        <v>1428.0795232804869</v>
      </c>
      <c r="BL733" s="5">
        <f t="shared" si="419"/>
        <v>1507.9742587040109</v>
      </c>
      <c r="BM733" s="5">
        <f t="shared" si="420"/>
        <v>1632.8094371680538</v>
      </c>
      <c r="BN733" s="5">
        <f t="shared" si="421"/>
        <v>1432.4155297078603</v>
      </c>
      <c r="BO733" s="5">
        <f t="shared" si="422"/>
        <v>1570.9588104657921</v>
      </c>
    </row>
    <row r="734" spans="1:67" x14ac:dyDescent="0.3">
      <c r="A734">
        <f t="shared" si="423"/>
        <v>730</v>
      </c>
      <c r="B734">
        <f t="shared" si="392"/>
        <v>471</v>
      </c>
      <c r="C734" s="5">
        <f>AU734*EXP('Capital Market Assumptions'!$B$22+'Capital Market Assumptions'!$B$23*'Random Draws'!B733)</f>
        <v>457.32180699956194</v>
      </c>
      <c r="D734" s="5">
        <f>AV734*EXP('Capital Market Assumptions'!$B$22+'Capital Market Assumptions'!$B$23*'Random Draws'!C733)</f>
        <v>503.12377708017948</v>
      </c>
      <c r="E734" s="5">
        <f>AW734*EXP('Capital Market Assumptions'!$B$22+'Capital Market Assumptions'!$B$23*'Random Draws'!D733)</f>
        <v>516.90759212501109</v>
      </c>
      <c r="F734" s="5">
        <f>AX734*EXP('Capital Market Assumptions'!$B$22+'Capital Market Assumptions'!$B$23*'Random Draws'!E733)</f>
        <v>703.96102295151763</v>
      </c>
      <c r="G734" s="5">
        <f>AY734*EXP('Capital Market Assumptions'!$B$22+'Capital Market Assumptions'!$B$23*'Random Draws'!F733)</f>
        <v>871.69622076578594</v>
      </c>
      <c r="H734" s="5">
        <f>AZ734*EXP('Capital Market Assumptions'!$B$22+'Capital Market Assumptions'!$B$23*'Random Draws'!G733)</f>
        <v>813.90902247733379</v>
      </c>
      <c r="I734" s="5">
        <f>BA734*EXP('Capital Market Assumptions'!$B$22+'Capital Market Assumptions'!$B$23*'Random Draws'!H733)</f>
        <v>862.58465606891559</v>
      </c>
      <c r="J734" s="5">
        <f>BB734*EXP('Capital Market Assumptions'!$B$22+'Capital Market Assumptions'!$B$23*'Random Draws'!I733)</f>
        <v>883.7243181659195</v>
      </c>
      <c r="K734" s="5">
        <f>BC734*EXP('Capital Market Assumptions'!$B$22+'Capital Market Assumptions'!$B$23*'Random Draws'!J733)</f>
        <v>1005.0093126285667</v>
      </c>
      <c r="L734" s="5">
        <f>BD734*EXP('Capital Market Assumptions'!$B$22+'Capital Market Assumptions'!$B$23*'Random Draws'!K733)</f>
        <v>1174.5199708417656</v>
      </c>
      <c r="M734" s="5">
        <f>BE734*EXP('Capital Market Assumptions'!$B$22+'Capital Market Assumptions'!$B$23*'Random Draws'!L733)</f>
        <v>1188.6498527959614</v>
      </c>
      <c r="N734" s="5">
        <f>BF734*EXP('Capital Market Assumptions'!$B$22+'Capital Market Assumptions'!$B$23*'Random Draws'!M733)</f>
        <v>1639.7447600869102</v>
      </c>
      <c r="O734" s="5">
        <f>BG734*EXP('Capital Market Assumptions'!$B$22+'Capital Market Assumptions'!$B$23*'Random Draws'!N733)</f>
        <v>1636.5649048673515</v>
      </c>
      <c r="P734" s="5">
        <f>BH734*EXP('Capital Market Assumptions'!$B$22+'Capital Market Assumptions'!$B$23*'Random Draws'!O733)</f>
        <v>1758.9289772901207</v>
      </c>
      <c r="Q734" s="5">
        <f>BI734*EXP('Capital Market Assumptions'!$B$22+'Capital Market Assumptions'!$B$23*'Random Draws'!P733)</f>
        <v>1895.9969839640332</v>
      </c>
      <c r="R734" s="5">
        <f>BJ734*EXP('Capital Market Assumptions'!$B$22+'Capital Market Assumptions'!$B$23*'Random Draws'!Q733)</f>
        <v>2047.9519791294015</v>
      </c>
      <c r="S734" s="5">
        <f>BK734*EXP('Capital Market Assumptions'!$B$22+'Capital Market Assumptions'!$B$23*'Random Draws'!R733)</f>
        <v>2096.7003552443211</v>
      </c>
      <c r="T734" s="5">
        <f>BL734*EXP('Capital Market Assumptions'!$B$22+'Capital Market Assumptions'!$B$23*'Random Draws'!S733)</f>
        <v>2591.090222086264</v>
      </c>
      <c r="U734" s="5">
        <f>BM734*EXP('Capital Market Assumptions'!$B$22+'Capital Market Assumptions'!$B$23*'Random Draws'!T733)</f>
        <v>2411.6070930256269</v>
      </c>
      <c r="V734" s="5">
        <f>BN734*EXP('Capital Market Assumptions'!$B$22+'Capital Market Assumptions'!$B$23*'Random Draws'!U733)</f>
        <v>2319.3890579362928</v>
      </c>
      <c r="X734">
        <f t="shared" si="393"/>
        <v>4.2999999999999261E-2</v>
      </c>
      <c r="Y734">
        <f t="shared" si="394"/>
        <v>1.0600000000000023</v>
      </c>
      <c r="Z734">
        <f t="shared" si="395"/>
        <v>2.0930000000000035</v>
      </c>
      <c r="AA734">
        <f t="shared" si="396"/>
        <v>3.1530000000000058</v>
      </c>
      <c r="AB734">
        <f t="shared" si="397"/>
        <v>4.2659999999999911</v>
      </c>
      <c r="AC734">
        <f t="shared" si="398"/>
        <v>5.3020000000000067</v>
      </c>
      <c r="AD734">
        <f t="shared" si="399"/>
        <v>6.3569999999999993</v>
      </c>
      <c r="AE734">
        <f t="shared" si="400"/>
        <v>7.3900000000000006</v>
      </c>
      <c r="AF734">
        <f t="shared" si="401"/>
        <v>8.3549999999999898</v>
      </c>
      <c r="AG734">
        <f t="shared" si="402"/>
        <v>9.2480000000000047</v>
      </c>
      <c r="AH734">
        <v>9.9540000000000006</v>
      </c>
      <c r="AI734">
        <v>10.536</v>
      </c>
      <c r="AJ734">
        <v>11.061999999999999</v>
      </c>
      <c r="AK734">
        <v>11.587</v>
      </c>
      <c r="AL734">
        <v>12.256</v>
      </c>
      <c r="AM734">
        <v>12.815</v>
      </c>
      <c r="AN734">
        <v>13.287000000000001</v>
      </c>
      <c r="AO734">
        <v>13.785</v>
      </c>
      <c r="AP734">
        <v>14.218999999999999</v>
      </c>
      <c r="AQ734">
        <v>14.718999999999999</v>
      </c>
      <c r="AS734">
        <f t="shared" si="424"/>
        <v>471</v>
      </c>
      <c r="AT734">
        <f t="shared" si="424"/>
        <v>471</v>
      </c>
      <c r="AU734">
        <f t="shared" si="424"/>
        <v>471</v>
      </c>
      <c r="AV734" s="5">
        <f t="shared" si="403"/>
        <v>457.27880699956194</v>
      </c>
      <c r="AW734" s="5">
        <f t="shared" si="404"/>
        <v>502.06377708017948</v>
      </c>
      <c r="AX734" s="5">
        <f t="shared" si="405"/>
        <v>514.81459212501113</v>
      </c>
      <c r="AY734" s="5">
        <f t="shared" si="406"/>
        <v>700.80802295151761</v>
      </c>
      <c r="AZ734" s="5">
        <f t="shared" si="407"/>
        <v>867.43022076578598</v>
      </c>
      <c r="BA734" s="5">
        <f t="shared" si="408"/>
        <v>808.60702247733377</v>
      </c>
      <c r="BB734" s="5">
        <f t="shared" si="409"/>
        <v>856.22765606891562</v>
      </c>
      <c r="BC734" s="5">
        <f t="shared" si="410"/>
        <v>876.33431816591951</v>
      </c>
      <c r="BD734" s="5">
        <f t="shared" si="411"/>
        <v>996.65431262856669</v>
      </c>
      <c r="BE734" s="5">
        <f t="shared" si="412"/>
        <v>1165.2719708417656</v>
      </c>
      <c r="BF734" s="5">
        <f t="shared" si="413"/>
        <v>1178.6958527959614</v>
      </c>
      <c r="BG734" s="5">
        <f t="shared" si="414"/>
        <v>1629.2087600869102</v>
      </c>
      <c r="BH734" s="5">
        <f t="shared" si="415"/>
        <v>1625.5029048673516</v>
      </c>
      <c r="BI734" s="5">
        <f t="shared" si="416"/>
        <v>1747.3419772901207</v>
      </c>
      <c r="BJ734" s="5">
        <f t="shared" si="417"/>
        <v>1883.7409839640331</v>
      </c>
      <c r="BK734" s="5">
        <f t="shared" si="418"/>
        <v>2035.1369791294014</v>
      </c>
      <c r="BL734" s="5">
        <f t="shared" si="419"/>
        <v>2083.4133552443213</v>
      </c>
      <c r="BM734" s="5">
        <f t="shared" si="420"/>
        <v>2577.3052220862642</v>
      </c>
      <c r="BN734" s="5">
        <f t="shared" si="421"/>
        <v>2397.3880930256269</v>
      </c>
      <c r="BO734" s="5">
        <f t="shared" si="422"/>
        <v>2304.6700579362928</v>
      </c>
    </row>
    <row r="735" spans="1:67" x14ac:dyDescent="0.3">
      <c r="A735">
        <f t="shared" si="423"/>
        <v>731</v>
      </c>
      <c r="B735">
        <f t="shared" si="392"/>
        <v>471</v>
      </c>
      <c r="C735" s="5">
        <f>AU735*EXP('Capital Market Assumptions'!$B$22+'Capital Market Assumptions'!$B$23*'Random Draws'!B734)</f>
        <v>494.59047497716364</v>
      </c>
      <c r="D735" s="5">
        <f>AV735*EXP('Capital Market Assumptions'!$B$22+'Capital Market Assumptions'!$B$23*'Random Draws'!C734)</f>
        <v>551.01839773419147</v>
      </c>
      <c r="E735" s="5">
        <f>AW735*EXP('Capital Market Assumptions'!$B$22+'Capital Market Assumptions'!$B$23*'Random Draws'!D734)</f>
        <v>582.11745722272599</v>
      </c>
      <c r="F735" s="5">
        <f>AX735*EXP('Capital Market Assumptions'!$B$22+'Capital Market Assumptions'!$B$23*'Random Draws'!E734)</f>
        <v>707.01255755778482</v>
      </c>
      <c r="G735" s="5">
        <f>AY735*EXP('Capital Market Assumptions'!$B$22+'Capital Market Assumptions'!$B$23*'Random Draws'!F734)</f>
        <v>793.49363065077932</v>
      </c>
      <c r="H735" s="5">
        <f>AZ735*EXP('Capital Market Assumptions'!$B$22+'Capital Market Assumptions'!$B$23*'Random Draws'!G734)</f>
        <v>854.08191270222051</v>
      </c>
      <c r="I735" s="5">
        <f>BA735*EXP('Capital Market Assumptions'!$B$22+'Capital Market Assumptions'!$B$23*'Random Draws'!H734)</f>
        <v>1147.5946495824733</v>
      </c>
      <c r="J735" s="5">
        <f>BB735*EXP('Capital Market Assumptions'!$B$22+'Capital Market Assumptions'!$B$23*'Random Draws'!I734)</f>
        <v>1118.0075909732807</v>
      </c>
      <c r="K735" s="5">
        <f>BC735*EXP('Capital Market Assumptions'!$B$22+'Capital Market Assumptions'!$B$23*'Random Draws'!J734)</f>
        <v>1155.3913034266197</v>
      </c>
      <c r="L735" s="5">
        <f>BD735*EXP('Capital Market Assumptions'!$B$22+'Capital Market Assumptions'!$B$23*'Random Draws'!K734)</f>
        <v>1223.2768595853238</v>
      </c>
      <c r="M735" s="5">
        <f>BE735*EXP('Capital Market Assumptions'!$B$22+'Capital Market Assumptions'!$B$23*'Random Draws'!L734)</f>
        <v>1184.3193335040276</v>
      </c>
      <c r="N735" s="5">
        <f>BF735*EXP('Capital Market Assumptions'!$B$22+'Capital Market Assumptions'!$B$23*'Random Draws'!M734)</f>
        <v>1453.1560882007127</v>
      </c>
      <c r="O735" s="5">
        <f>BG735*EXP('Capital Market Assumptions'!$B$22+'Capital Market Assumptions'!$B$23*'Random Draws'!N734)</f>
        <v>1327.5980319074101</v>
      </c>
      <c r="P735" s="5">
        <f>BH735*EXP('Capital Market Assumptions'!$B$22+'Capital Market Assumptions'!$B$23*'Random Draws'!O734)</f>
        <v>1678.0730890207967</v>
      </c>
      <c r="Q735" s="5">
        <f>BI735*EXP('Capital Market Assumptions'!$B$22+'Capital Market Assumptions'!$B$23*'Random Draws'!P734)</f>
        <v>1994.630527346065</v>
      </c>
      <c r="R735" s="5">
        <f>BJ735*EXP('Capital Market Assumptions'!$B$22+'Capital Market Assumptions'!$B$23*'Random Draws'!Q734)</f>
        <v>2284.0150593345074</v>
      </c>
      <c r="S735" s="5">
        <f>BK735*EXP('Capital Market Assumptions'!$B$22+'Capital Market Assumptions'!$B$23*'Random Draws'!R734)</f>
        <v>2386.4634922554237</v>
      </c>
      <c r="T735" s="5">
        <f>BL735*EXP('Capital Market Assumptions'!$B$22+'Capital Market Assumptions'!$B$23*'Random Draws'!S734)</f>
        <v>2219.007824122576</v>
      </c>
      <c r="U735" s="5">
        <f>BM735*EXP('Capital Market Assumptions'!$B$22+'Capital Market Assumptions'!$B$23*'Random Draws'!T734)</f>
        <v>2647.2396113271175</v>
      </c>
      <c r="V735" s="5">
        <f>BN735*EXP('Capital Market Assumptions'!$B$22+'Capital Market Assumptions'!$B$23*'Random Draws'!U734)</f>
        <v>2973.5571219338835</v>
      </c>
      <c r="X735">
        <f t="shared" si="393"/>
        <v>4.2999999999999261E-2</v>
      </c>
      <c r="Y735">
        <f t="shared" si="394"/>
        <v>1.0600000000000023</v>
      </c>
      <c r="Z735">
        <f t="shared" si="395"/>
        <v>2.0930000000000035</v>
      </c>
      <c r="AA735">
        <f t="shared" si="396"/>
        <v>3.1530000000000058</v>
      </c>
      <c r="AB735">
        <f t="shared" si="397"/>
        <v>4.2659999999999911</v>
      </c>
      <c r="AC735">
        <f t="shared" si="398"/>
        <v>5.3020000000000067</v>
      </c>
      <c r="AD735">
        <f t="shared" si="399"/>
        <v>6.3569999999999993</v>
      </c>
      <c r="AE735">
        <f t="shared" si="400"/>
        <v>7.3900000000000006</v>
      </c>
      <c r="AF735">
        <f t="shared" si="401"/>
        <v>8.3549999999999898</v>
      </c>
      <c r="AG735">
        <f t="shared" si="402"/>
        <v>9.2480000000000047</v>
      </c>
      <c r="AH735">
        <v>9.9540000000000006</v>
      </c>
      <c r="AI735">
        <v>10.536</v>
      </c>
      <c r="AJ735">
        <v>11.061999999999999</v>
      </c>
      <c r="AK735">
        <v>11.587</v>
      </c>
      <c r="AL735">
        <v>12.256</v>
      </c>
      <c r="AM735">
        <v>12.815</v>
      </c>
      <c r="AN735">
        <v>13.287000000000001</v>
      </c>
      <c r="AO735">
        <v>13.785</v>
      </c>
      <c r="AP735">
        <v>14.218999999999999</v>
      </c>
      <c r="AQ735">
        <v>14.718999999999999</v>
      </c>
      <c r="AS735">
        <f t="shared" si="424"/>
        <v>471</v>
      </c>
      <c r="AT735">
        <f t="shared" si="424"/>
        <v>471</v>
      </c>
      <c r="AU735">
        <f t="shared" si="424"/>
        <v>471</v>
      </c>
      <c r="AV735" s="5">
        <f t="shared" si="403"/>
        <v>494.54747497716363</v>
      </c>
      <c r="AW735" s="5">
        <f t="shared" si="404"/>
        <v>549.95839773419152</v>
      </c>
      <c r="AX735" s="5">
        <f t="shared" si="405"/>
        <v>580.02445722272603</v>
      </c>
      <c r="AY735" s="5">
        <f t="shared" si="406"/>
        <v>703.8595575577848</v>
      </c>
      <c r="AZ735" s="5">
        <f t="shared" si="407"/>
        <v>789.22763065077936</v>
      </c>
      <c r="BA735" s="5">
        <f t="shared" si="408"/>
        <v>848.77991270222049</v>
      </c>
      <c r="BB735" s="5">
        <f t="shared" si="409"/>
        <v>1141.2376495824733</v>
      </c>
      <c r="BC735" s="5">
        <f t="shared" si="410"/>
        <v>1110.6175909732806</v>
      </c>
      <c r="BD735" s="5">
        <f t="shared" si="411"/>
        <v>1147.0363034266197</v>
      </c>
      <c r="BE735" s="5">
        <f t="shared" si="412"/>
        <v>1214.0288595853237</v>
      </c>
      <c r="BF735" s="5">
        <f t="shared" si="413"/>
        <v>1174.3653335040276</v>
      </c>
      <c r="BG735" s="5">
        <f t="shared" si="414"/>
        <v>1442.6200882007126</v>
      </c>
      <c r="BH735" s="5">
        <f t="shared" si="415"/>
        <v>1316.5360319074102</v>
      </c>
      <c r="BI735" s="5">
        <f t="shared" si="416"/>
        <v>1666.4860890207967</v>
      </c>
      <c r="BJ735" s="5">
        <f t="shared" si="417"/>
        <v>1982.374527346065</v>
      </c>
      <c r="BK735" s="5">
        <f t="shared" si="418"/>
        <v>2271.2000593345074</v>
      </c>
      <c r="BL735" s="5">
        <f t="shared" si="419"/>
        <v>2373.1764922554239</v>
      </c>
      <c r="BM735" s="5">
        <f t="shared" si="420"/>
        <v>2205.2228241225762</v>
      </c>
      <c r="BN735" s="5">
        <f t="shared" si="421"/>
        <v>2633.0206113271174</v>
      </c>
      <c r="BO735" s="5">
        <f t="shared" si="422"/>
        <v>2958.8381219338835</v>
      </c>
    </row>
    <row r="736" spans="1:67" x14ac:dyDescent="0.3">
      <c r="A736">
        <f t="shared" si="423"/>
        <v>732</v>
      </c>
      <c r="B736">
        <f t="shared" si="392"/>
        <v>471</v>
      </c>
      <c r="C736" s="5">
        <f>AU736*EXP('Capital Market Assumptions'!$B$22+'Capital Market Assumptions'!$B$23*'Random Draws'!B735)</f>
        <v>438.41546912441379</v>
      </c>
      <c r="D736" s="5">
        <f>AV736*EXP('Capital Market Assumptions'!$B$22+'Capital Market Assumptions'!$B$23*'Random Draws'!C735)</f>
        <v>508.58094937567176</v>
      </c>
      <c r="E736" s="5">
        <f>AW736*EXP('Capital Market Assumptions'!$B$22+'Capital Market Assumptions'!$B$23*'Random Draws'!D735)</f>
        <v>550.04833614343818</v>
      </c>
      <c r="F736" s="5">
        <f>AX736*EXP('Capital Market Assumptions'!$B$22+'Capital Market Assumptions'!$B$23*'Random Draws'!E735)</f>
        <v>654.19580232594762</v>
      </c>
      <c r="G736" s="5">
        <f>AY736*EXP('Capital Market Assumptions'!$B$22+'Capital Market Assumptions'!$B$23*'Random Draws'!F735)</f>
        <v>741.25525001094445</v>
      </c>
      <c r="H736" s="5">
        <f>AZ736*EXP('Capital Market Assumptions'!$B$22+'Capital Market Assumptions'!$B$23*'Random Draws'!G735)</f>
        <v>887.99695356503753</v>
      </c>
      <c r="I736" s="5">
        <f>BA736*EXP('Capital Market Assumptions'!$B$22+'Capital Market Assumptions'!$B$23*'Random Draws'!H735)</f>
        <v>972.05503150662423</v>
      </c>
      <c r="J736" s="5">
        <f>BB736*EXP('Capital Market Assumptions'!$B$22+'Capital Market Assumptions'!$B$23*'Random Draws'!I735)</f>
        <v>879.53967303639547</v>
      </c>
      <c r="K736" s="5">
        <f>BC736*EXP('Capital Market Assumptions'!$B$22+'Capital Market Assumptions'!$B$23*'Random Draws'!J735)</f>
        <v>855.17755231062586</v>
      </c>
      <c r="L736" s="5">
        <f>BD736*EXP('Capital Market Assumptions'!$B$22+'Capital Market Assumptions'!$B$23*'Random Draws'!K735)</f>
        <v>1034.235621949206</v>
      </c>
      <c r="M736" s="5">
        <f>BE736*EXP('Capital Market Assumptions'!$B$22+'Capital Market Assumptions'!$B$23*'Random Draws'!L735)</f>
        <v>1056.0359023122712</v>
      </c>
      <c r="N736" s="5">
        <f>BF736*EXP('Capital Market Assumptions'!$B$22+'Capital Market Assumptions'!$B$23*'Random Draws'!M735)</f>
        <v>1061.0667247609856</v>
      </c>
      <c r="O736" s="5">
        <f>BG736*EXP('Capital Market Assumptions'!$B$22+'Capital Market Assumptions'!$B$23*'Random Draws'!N735)</f>
        <v>930.51633277157794</v>
      </c>
      <c r="P736" s="5">
        <f>BH736*EXP('Capital Market Assumptions'!$B$22+'Capital Market Assumptions'!$B$23*'Random Draws'!O735)</f>
        <v>1001.0754385070182</v>
      </c>
      <c r="Q736" s="5">
        <f>BI736*EXP('Capital Market Assumptions'!$B$22+'Capital Market Assumptions'!$B$23*'Random Draws'!P735)</f>
        <v>1051.8314966087012</v>
      </c>
      <c r="R736" s="5">
        <f>BJ736*EXP('Capital Market Assumptions'!$B$22+'Capital Market Assumptions'!$B$23*'Random Draws'!Q735)</f>
        <v>1468.9198287851591</v>
      </c>
      <c r="S736" s="5">
        <f>BK736*EXP('Capital Market Assumptions'!$B$22+'Capital Market Assumptions'!$B$23*'Random Draws'!R735)</f>
        <v>1501.3491845626354</v>
      </c>
      <c r="T736" s="5">
        <f>BL736*EXP('Capital Market Assumptions'!$B$22+'Capital Market Assumptions'!$B$23*'Random Draws'!S735)</f>
        <v>1501.4826022610907</v>
      </c>
      <c r="U736" s="5">
        <f>BM736*EXP('Capital Market Assumptions'!$B$22+'Capital Market Assumptions'!$B$23*'Random Draws'!T735)</f>
        <v>1461.2099440687957</v>
      </c>
      <c r="V736" s="5">
        <f>BN736*EXP('Capital Market Assumptions'!$B$22+'Capital Market Assumptions'!$B$23*'Random Draws'!U735)</f>
        <v>1464.00388678372</v>
      </c>
      <c r="X736">
        <f t="shared" si="393"/>
        <v>4.2999999999999261E-2</v>
      </c>
      <c r="Y736">
        <f t="shared" si="394"/>
        <v>1.0600000000000023</v>
      </c>
      <c r="Z736">
        <f t="shared" si="395"/>
        <v>2.0930000000000035</v>
      </c>
      <c r="AA736">
        <f t="shared" si="396"/>
        <v>3.1530000000000058</v>
      </c>
      <c r="AB736">
        <f t="shared" si="397"/>
        <v>4.2659999999999911</v>
      </c>
      <c r="AC736">
        <f t="shared" si="398"/>
        <v>5.3020000000000067</v>
      </c>
      <c r="AD736">
        <f t="shared" si="399"/>
        <v>6.3569999999999993</v>
      </c>
      <c r="AE736">
        <f t="shared" si="400"/>
        <v>7.3900000000000006</v>
      </c>
      <c r="AF736">
        <f t="shared" si="401"/>
        <v>8.3549999999999898</v>
      </c>
      <c r="AG736">
        <f t="shared" si="402"/>
        <v>9.2480000000000047</v>
      </c>
      <c r="AH736">
        <v>9.9540000000000006</v>
      </c>
      <c r="AI736">
        <v>10.536</v>
      </c>
      <c r="AJ736">
        <v>11.061999999999999</v>
      </c>
      <c r="AK736">
        <v>11.587</v>
      </c>
      <c r="AL736">
        <v>12.256</v>
      </c>
      <c r="AM736">
        <v>12.815</v>
      </c>
      <c r="AN736">
        <v>13.287000000000001</v>
      </c>
      <c r="AO736">
        <v>13.785</v>
      </c>
      <c r="AP736">
        <v>14.218999999999999</v>
      </c>
      <c r="AQ736">
        <v>14.718999999999999</v>
      </c>
      <c r="AS736">
        <f t="shared" si="424"/>
        <v>471</v>
      </c>
      <c r="AT736">
        <f t="shared" si="424"/>
        <v>471</v>
      </c>
      <c r="AU736">
        <f t="shared" si="424"/>
        <v>471</v>
      </c>
      <c r="AV736" s="5">
        <f t="shared" si="403"/>
        <v>438.37246912441378</v>
      </c>
      <c r="AW736" s="5">
        <f t="shared" si="404"/>
        <v>507.52094937567176</v>
      </c>
      <c r="AX736" s="5">
        <f t="shared" si="405"/>
        <v>547.95533614343822</v>
      </c>
      <c r="AY736" s="5">
        <f t="shared" si="406"/>
        <v>651.0428023259476</v>
      </c>
      <c r="AZ736" s="5">
        <f t="shared" si="407"/>
        <v>736.98925001094449</v>
      </c>
      <c r="BA736" s="5">
        <f t="shared" si="408"/>
        <v>882.69495356503751</v>
      </c>
      <c r="BB736" s="5">
        <f t="shared" si="409"/>
        <v>965.69803150662426</v>
      </c>
      <c r="BC736" s="5">
        <f t="shared" si="410"/>
        <v>872.14967303639548</v>
      </c>
      <c r="BD736" s="5">
        <f t="shared" si="411"/>
        <v>846.82255231062584</v>
      </c>
      <c r="BE736" s="5">
        <f t="shared" si="412"/>
        <v>1024.987621949206</v>
      </c>
      <c r="BF736" s="5">
        <f t="shared" si="413"/>
        <v>1046.0819023122713</v>
      </c>
      <c r="BG736" s="5">
        <f t="shared" si="414"/>
        <v>1050.5307247609855</v>
      </c>
      <c r="BH736" s="5">
        <f t="shared" si="415"/>
        <v>919.45433277157792</v>
      </c>
      <c r="BI736" s="5">
        <f t="shared" si="416"/>
        <v>989.48843850701826</v>
      </c>
      <c r="BJ736" s="5">
        <f t="shared" si="417"/>
        <v>1039.5754966087011</v>
      </c>
      <c r="BK736" s="5">
        <f t="shared" si="418"/>
        <v>1456.104828785159</v>
      </c>
      <c r="BL736" s="5">
        <f t="shared" si="419"/>
        <v>1488.0621845626354</v>
      </c>
      <c r="BM736" s="5">
        <f t="shared" si="420"/>
        <v>1487.6976022610907</v>
      </c>
      <c r="BN736" s="5">
        <f t="shared" si="421"/>
        <v>1446.9909440687957</v>
      </c>
      <c r="BO736" s="5">
        <f t="shared" si="422"/>
        <v>1449.2848867837199</v>
      </c>
    </row>
    <row r="737" spans="1:67" x14ac:dyDescent="0.3">
      <c r="A737">
        <f t="shared" si="423"/>
        <v>733</v>
      </c>
      <c r="B737">
        <f t="shared" si="392"/>
        <v>471</v>
      </c>
      <c r="C737" s="5">
        <f>AU737*EXP('Capital Market Assumptions'!$B$22+'Capital Market Assumptions'!$B$23*'Random Draws'!B736)</f>
        <v>487.49075746015313</v>
      </c>
      <c r="D737" s="5">
        <f>AV737*EXP('Capital Market Assumptions'!$B$22+'Capital Market Assumptions'!$B$23*'Random Draws'!C736)</f>
        <v>585.42739099205721</v>
      </c>
      <c r="E737" s="5">
        <f>AW737*EXP('Capital Market Assumptions'!$B$22+'Capital Market Assumptions'!$B$23*'Random Draws'!D736)</f>
        <v>590.11986552669237</v>
      </c>
      <c r="F737" s="5">
        <f>AX737*EXP('Capital Market Assumptions'!$B$22+'Capital Market Assumptions'!$B$23*'Random Draws'!E736)</f>
        <v>640.72118411090071</v>
      </c>
      <c r="G737" s="5">
        <f>AY737*EXP('Capital Market Assumptions'!$B$22+'Capital Market Assumptions'!$B$23*'Random Draws'!F736)</f>
        <v>667.36261856324563</v>
      </c>
      <c r="H737" s="5">
        <f>AZ737*EXP('Capital Market Assumptions'!$B$22+'Capital Market Assumptions'!$B$23*'Random Draws'!G736)</f>
        <v>675.37914511894235</v>
      </c>
      <c r="I737" s="5">
        <f>BA737*EXP('Capital Market Assumptions'!$B$22+'Capital Market Assumptions'!$B$23*'Random Draws'!H736)</f>
        <v>818.93569553487112</v>
      </c>
      <c r="J737" s="5">
        <f>BB737*EXP('Capital Market Assumptions'!$B$22+'Capital Market Assumptions'!$B$23*'Random Draws'!I736)</f>
        <v>968.08825665707786</v>
      </c>
      <c r="K737" s="5">
        <f>BC737*EXP('Capital Market Assumptions'!$B$22+'Capital Market Assumptions'!$B$23*'Random Draws'!J736)</f>
        <v>1088.5598330177836</v>
      </c>
      <c r="L737" s="5">
        <f>BD737*EXP('Capital Market Assumptions'!$B$22+'Capital Market Assumptions'!$B$23*'Random Draws'!K736)</f>
        <v>917.53320651082481</v>
      </c>
      <c r="M737" s="5">
        <f>BE737*EXP('Capital Market Assumptions'!$B$22+'Capital Market Assumptions'!$B$23*'Random Draws'!L736)</f>
        <v>957.39512079428596</v>
      </c>
      <c r="N737" s="5">
        <f>BF737*EXP('Capital Market Assumptions'!$B$22+'Capital Market Assumptions'!$B$23*'Random Draws'!M736)</f>
        <v>872.05292592133901</v>
      </c>
      <c r="O737" s="5">
        <f>BG737*EXP('Capital Market Assumptions'!$B$22+'Capital Market Assumptions'!$B$23*'Random Draws'!N736)</f>
        <v>845.69921500686326</v>
      </c>
      <c r="P737" s="5">
        <f>BH737*EXP('Capital Market Assumptions'!$B$22+'Capital Market Assumptions'!$B$23*'Random Draws'!O736)</f>
        <v>880.01835935298061</v>
      </c>
      <c r="Q737" s="5">
        <f>BI737*EXP('Capital Market Assumptions'!$B$22+'Capital Market Assumptions'!$B$23*'Random Draws'!P736)</f>
        <v>948.36063546783987</v>
      </c>
      <c r="R737" s="5">
        <f>BJ737*EXP('Capital Market Assumptions'!$B$22+'Capital Market Assumptions'!$B$23*'Random Draws'!Q736)</f>
        <v>1069.7986718962591</v>
      </c>
      <c r="S737" s="5">
        <f>BK737*EXP('Capital Market Assumptions'!$B$22+'Capital Market Assumptions'!$B$23*'Random Draws'!R736)</f>
        <v>1323.1999377529426</v>
      </c>
      <c r="T737" s="5">
        <f>BL737*EXP('Capital Market Assumptions'!$B$22+'Capital Market Assumptions'!$B$23*'Random Draws'!S736)</f>
        <v>1678.434978065246</v>
      </c>
      <c r="U737" s="5">
        <f>BM737*EXP('Capital Market Assumptions'!$B$22+'Capital Market Assumptions'!$B$23*'Random Draws'!T736)</f>
        <v>1737.4221789820649</v>
      </c>
      <c r="V737" s="5">
        <f>BN737*EXP('Capital Market Assumptions'!$B$22+'Capital Market Assumptions'!$B$23*'Random Draws'!U736)</f>
        <v>2217.5044512793324</v>
      </c>
      <c r="X737">
        <f t="shared" si="393"/>
        <v>4.2999999999999261E-2</v>
      </c>
      <c r="Y737">
        <f t="shared" si="394"/>
        <v>1.0600000000000023</v>
      </c>
      <c r="Z737">
        <f t="shared" si="395"/>
        <v>2.0930000000000035</v>
      </c>
      <c r="AA737">
        <f t="shared" si="396"/>
        <v>3.1530000000000058</v>
      </c>
      <c r="AB737">
        <f t="shared" si="397"/>
        <v>4.2659999999999911</v>
      </c>
      <c r="AC737">
        <f t="shared" si="398"/>
        <v>5.3020000000000067</v>
      </c>
      <c r="AD737">
        <f t="shared" si="399"/>
        <v>6.3569999999999993</v>
      </c>
      <c r="AE737">
        <f t="shared" si="400"/>
        <v>7.3900000000000006</v>
      </c>
      <c r="AF737">
        <f t="shared" si="401"/>
        <v>8.3549999999999898</v>
      </c>
      <c r="AG737">
        <f t="shared" si="402"/>
        <v>9.2480000000000047</v>
      </c>
      <c r="AH737">
        <v>9.9540000000000006</v>
      </c>
      <c r="AI737">
        <v>10.536</v>
      </c>
      <c r="AJ737">
        <v>11.061999999999999</v>
      </c>
      <c r="AK737">
        <v>11.587</v>
      </c>
      <c r="AL737">
        <v>12.256</v>
      </c>
      <c r="AM737">
        <v>12.815</v>
      </c>
      <c r="AN737">
        <v>13.287000000000001</v>
      </c>
      <c r="AO737">
        <v>13.785</v>
      </c>
      <c r="AP737">
        <v>14.218999999999999</v>
      </c>
      <c r="AQ737">
        <v>14.718999999999999</v>
      </c>
      <c r="AS737">
        <f t="shared" si="424"/>
        <v>471</v>
      </c>
      <c r="AT737">
        <f t="shared" si="424"/>
        <v>471</v>
      </c>
      <c r="AU737">
        <f t="shared" si="424"/>
        <v>471</v>
      </c>
      <c r="AV737" s="5">
        <f t="shared" si="403"/>
        <v>487.44775746015313</v>
      </c>
      <c r="AW737" s="5">
        <f t="shared" si="404"/>
        <v>584.36739099205715</v>
      </c>
      <c r="AX737" s="5">
        <f t="shared" si="405"/>
        <v>588.0268655266924</v>
      </c>
      <c r="AY737" s="5">
        <f t="shared" si="406"/>
        <v>637.56818411090069</v>
      </c>
      <c r="AZ737" s="5">
        <f t="shared" si="407"/>
        <v>663.09661856324567</v>
      </c>
      <c r="BA737" s="5">
        <f t="shared" si="408"/>
        <v>670.07714511894233</v>
      </c>
      <c r="BB737" s="5">
        <f t="shared" si="409"/>
        <v>812.57869553487114</v>
      </c>
      <c r="BC737" s="5">
        <f t="shared" si="410"/>
        <v>960.69825665707788</v>
      </c>
      <c r="BD737" s="5">
        <f t="shared" si="411"/>
        <v>1080.2048330177836</v>
      </c>
      <c r="BE737" s="5">
        <f t="shared" si="412"/>
        <v>908.28520651082476</v>
      </c>
      <c r="BF737" s="5">
        <f t="shared" si="413"/>
        <v>947.44112079428601</v>
      </c>
      <c r="BG737" s="5">
        <f t="shared" si="414"/>
        <v>861.51692592133907</v>
      </c>
      <c r="BH737" s="5">
        <f t="shared" si="415"/>
        <v>834.63721500686324</v>
      </c>
      <c r="BI737" s="5">
        <f t="shared" si="416"/>
        <v>868.43135935298062</v>
      </c>
      <c r="BJ737" s="5">
        <f t="shared" si="417"/>
        <v>936.1046354678399</v>
      </c>
      <c r="BK737" s="5">
        <f t="shared" si="418"/>
        <v>1056.983671896259</v>
      </c>
      <c r="BL737" s="5">
        <f t="shared" si="419"/>
        <v>1309.9129377529425</v>
      </c>
      <c r="BM737" s="5">
        <f t="shared" si="420"/>
        <v>1664.6499780652459</v>
      </c>
      <c r="BN737" s="5">
        <f t="shared" si="421"/>
        <v>1723.2031789820649</v>
      </c>
      <c r="BO737" s="5">
        <f t="shared" si="422"/>
        <v>2202.7854512793324</v>
      </c>
    </row>
    <row r="738" spans="1:67" x14ac:dyDescent="0.3">
      <c r="A738">
        <f t="shared" si="423"/>
        <v>734</v>
      </c>
      <c r="B738">
        <f t="shared" si="392"/>
        <v>471</v>
      </c>
      <c r="C738" s="5">
        <f>AU738*EXP('Capital Market Assumptions'!$B$22+'Capital Market Assumptions'!$B$23*'Random Draws'!B737)</f>
        <v>346.41544707071478</v>
      </c>
      <c r="D738" s="5">
        <f>AV738*EXP('Capital Market Assumptions'!$B$22+'Capital Market Assumptions'!$B$23*'Random Draws'!C737)</f>
        <v>361.92094961250319</v>
      </c>
      <c r="E738" s="5">
        <f>AW738*EXP('Capital Market Assumptions'!$B$22+'Capital Market Assumptions'!$B$23*'Random Draws'!D737)</f>
        <v>385.88795437547759</v>
      </c>
      <c r="F738" s="5">
        <f>AX738*EXP('Capital Market Assumptions'!$B$22+'Capital Market Assumptions'!$B$23*'Random Draws'!E737)</f>
        <v>417.39724725332388</v>
      </c>
      <c r="G738" s="5">
        <f>AY738*EXP('Capital Market Assumptions'!$B$22+'Capital Market Assumptions'!$B$23*'Random Draws'!F737)</f>
        <v>436.90727034415312</v>
      </c>
      <c r="H738" s="5">
        <f>AZ738*EXP('Capital Market Assumptions'!$B$22+'Capital Market Assumptions'!$B$23*'Random Draws'!G737)</f>
        <v>418.78816653081458</v>
      </c>
      <c r="I738" s="5">
        <f>BA738*EXP('Capital Market Assumptions'!$B$22+'Capital Market Assumptions'!$B$23*'Random Draws'!H737)</f>
        <v>417.50582692114006</v>
      </c>
      <c r="J738" s="5">
        <f>BB738*EXP('Capital Market Assumptions'!$B$22+'Capital Market Assumptions'!$B$23*'Random Draws'!I737)</f>
        <v>442.40793539112371</v>
      </c>
      <c r="K738" s="5">
        <f>BC738*EXP('Capital Market Assumptions'!$B$22+'Capital Market Assumptions'!$B$23*'Random Draws'!J737)</f>
        <v>506.6574343647622</v>
      </c>
      <c r="L738" s="5">
        <f>BD738*EXP('Capital Market Assumptions'!$B$22+'Capital Market Assumptions'!$B$23*'Random Draws'!K737)</f>
        <v>560.58119166497863</v>
      </c>
      <c r="M738" s="5">
        <f>BE738*EXP('Capital Market Assumptions'!$B$22+'Capital Market Assumptions'!$B$23*'Random Draws'!L737)</f>
        <v>505.9819506379385</v>
      </c>
      <c r="N738" s="5">
        <f>BF738*EXP('Capital Market Assumptions'!$B$22+'Capital Market Assumptions'!$B$23*'Random Draws'!M737)</f>
        <v>603.61486656750151</v>
      </c>
      <c r="O738" s="5">
        <f>BG738*EXP('Capital Market Assumptions'!$B$22+'Capital Market Assumptions'!$B$23*'Random Draws'!N737)</f>
        <v>677.7775247595896</v>
      </c>
      <c r="P738" s="5">
        <f>BH738*EXP('Capital Market Assumptions'!$B$22+'Capital Market Assumptions'!$B$23*'Random Draws'!O737)</f>
        <v>701.19405142623248</v>
      </c>
      <c r="Q738" s="5">
        <f>BI738*EXP('Capital Market Assumptions'!$B$22+'Capital Market Assumptions'!$B$23*'Random Draws'!P737)</f>
        <v>756.2930133849452</v>
      </c>
      <c r="R738" s="5">
        <f>BJ738*EXP('Capital Market Assumptions'!$B$22+'Capital Market Assumptions'!$B$23*'Random Draws'!Q737)</f>
        <v>869.27102288402455</v>
      </c>
      <c r="S738" s="5">
        <f>BK738*EXP('Capital Market Assumptions'!$B$22+'Capital Market Assumptions'!$B$23*'Random Draws'!R737)</f>
        <v>843.57029101862338</v>
      </c>
      <c r="T738" s="5">
        <f>BL738*EXP('Capital Market Assumptions'!$B$22+'Capital Market Assumptions'!$B$23*'Random Draws'!S737)</f>
        <v>746.19115876922115</v>
      </c>
      <c r="U738" s="5">
        <f>BM738*EXP('Capital Market Assumptions'!$B$22+'Capital Market Assumptions'!$B$23*'Random Draws'!T737)</f>
        <v>641.24691366719321</v>
      </c>
      <c r="V738" s="5">
        <f>BN738*EXP('Capital Market Assumptions'!$B$22+'Capital Market Assumptions'!$B$23*'Random Draws'!U737)</f>
        <v>514.11455566460847</v>
      </c>
      <c r="X738">
        <f t="shared" si="393"/>
        <v>4.2999999999999261E-2</v>
      </c>
      <c r="Y738">
        <f t="shared" si="394"/>
        <v>1.0600000000000023</v>
      </c>
      <c r="Z738">
        <f t="shared" si="395"/>
        <v>2.0930000000000035</v>
      </c>
      <c r="AA738">
        <f t="shared" si="396"/>
        <v>3.1530000000000058</v>
      </c>
      <c r="AB738">
        <f t="shared" si="397"/>
        <v>4.2659999999999911</v>
      </c>
      <c r="AC738">
        <f t="shared" si="398"/>
        <v>5.3020000000000067</v>
      </c>
      <c r="AD738">
        <f t="shared" si="399"/>
        <v>6.3569999999999993</v>
      </c>
      <c r="AE738">
        <f t="shared" si="400"/>
        <v>7.3900000000000006</v>
      </c>
      <c r="AF738">
        <f t="shared" si="401"/>
        <v>8.3549999999999898</v>
      </c>
      <c r="AG738">
        <f t="shared" si="402"/>
        <v>9.2480000000000047</v>
      </c>
      <c r="AH738">
        <v>9.9540000000000006</v>
      </c>
      <c r="AI738">
        <v>10.536</v>
      </c>
      <c r="AJ738">
        <v>11.061999999999999</v>
      </c>
      <c r="AK738">
        <v>11.587</v>
      </c>
      <c r="AL738">
        <v>12.256</v>
      </c>
      <c r="AM738">
        <v>12.815</v>
      </c>
      <c r="AN738">
        <v>13.287000000000001</v>
      </c>
      <c r="AO738">
        <v>13.785</v>
      </c>
      <c r="AP738">
        <v>14.218999999999999</v>
      </c>
      <c r="AQ738">
        <v>14.718999999999999</v>
      </c>
      <c r="AS738">
        <f t="shared" si="424"/>
        <v>471</v>
      </c>
      <c r="AT738">
        <f t="shared" si="424"/>
        <v>471</v>
      </c>
      <c r="AU738">
        <f t="shared" si="424"/>
        <v>471</v>
      </c>
      <c r="AV738" s="5">
        <f t="shared" si="403"/>
        <v>346.37244707071477</v>
      </c>
      <c r="AW738" s="5">
        <f t="shared" si="404"/>
        <v>360.86094961250319</v>
      </c>
      <c r="AX738" s="5">
        <f t="shared" si="405"/>
        <v>383.79495437547757</v>
      </c>
      <c r="AY738" s="5">
        <f t="shared" si="406"/>
        <v>414.24424725332386</v>
      </c>
      <c r="AZ738" s="5">
        <f t="shared" si="407"/>
        <v>432.6412703441531</v>
      </c>
      <c r="BA738" s="5">
        <f t="shared" si="408"/>
        <v>413.48616653081456</v>
      </c>
      <c r="BB738" s="5">
        <f t="shared" si="409"/>
        <v>411.14882692114008</v>
      </c>
      <c r="BC738" s="5">
        <f t="shared" si="410"/>
        <v>435.01793539112373</v>
      </c>
      <c r="BD738" s="5">
        <f t="shared" si="411"/>
        <v>498.30243436476223</v>
      </c>
      <c r="BE738" s="5">
        <f t="shared" si="412"/>
        <v>551.33319166497859</v>
      </c>
      <c r="BF738" s="5">
        <f t="shared" si="413"/>
        <v>496.02795063793849</v>
      </c>
      <c r="BG738" s="5">
        <f t="shared" si="414"/>
        <v>593.07886656750156</v>
      </c>
      <c r="BH738" s="5">
        <f t="shared" si="415"/>
        <v>666.71552475958958</v>
      </c>
      <c r="BI738" s="5">
        <f t="shared" si="416"/>
        <v>689.60705142623249</v>
      </c>
      <c r="BJ738" s="5">
        <f t="shared" si="417"/>
        <v>744.03701338494523</v>
      </c>
      <c r="BK738" s="5">
        <f t="shared" si="418"/>
        <v>856.45602288402449</v>
      </c>
      <c r="BL738" s="5">
        <f t="shared" si="419"/>
        <v>830.28329101862334</v>
      </c>
      <c r="BM738" s="5">
        <f t="shared" si="420"/>
        <v>732.40615876922118</v>
      </c>
      <c r="BN738" s="5">
        <f t="shared" si="421"/>
        <v>627.02791366719316</v>
      </c>
      <c r="BO738" s="5">
        <f t="shared" si="422"/>
        <v>499.39555566460848</v>
      </c>
    </row>
    <row r="739" spans="1:67" x14ac:dyDescent="0.3">
      <c r="A739">
        <f t="shared" si="423"/>
        <v>735</v>
      </c>
      <c r="B739">
        <f t="shared" si="392"/>
        <v>471</v>
      </c>
      <c r="C739" s="5">
        <f>AU739*EXP('Capital Market Assumptions'!$B$22+'Capital Market Assumptions'!$B$23*'Random Draws'!B738)</f>
        <v>444.67000053906105</v>
      </c>
      <c r="D739" s="5">
        <f>AV739*EXP('Capital Market Assumptions'!$B$22+'Capital Market Assumptions'!$B$23*'Random Draws'!C738)</f>
        <v>532.78848484975515</v>
      </c>
      <c r="E739" s="5">
        <f>AW739*EXP('Capital Market Assumptions'!$B$22+'Capital Market Assumptions'!$B$23*'Random Draws'!D738)</f>
        <v>500.65292631077529</v>
      </c>
      <c r="F739" s="5">
        <f>AX739*EXP('Capital Market Assumptions'!$B$22+'Capital Market Assumptions'!$B$23*'Random Draws'!E738)</f>
        <v>525.65656264550557</v>
      </c>
      <c r="G739" s="5">
        <f>AY739*EXP('Capital Market Assumptions'!$B$22+'Capital Market Assumptions'!$B$23*'Random Draws'!F738)</f>
        <v>557.97006298488111</v>
      </c>
      <c r="H739" s="5">
        <f>AZ739*EXP('Capital Market Assumptions'!$B$22+'Capital Market Assumptions'!$B$23*'Random Draws'!G738)</f>
        <v>632.31277220078084</v>
      </c>
      <c r="I739" s="5">
        <f>BA739*EXP('Capital Market Assumptions'!$B$22+'Capital Market Assumptions'!$B$23*'Random Draws'!H738)</f>
        <v>639.36320627260022</v>
      </c>
      <c r="J739" s="5">
        <f>BB739*EXP('Capital Market Assumptions'!$B$22+'Capital Market Assumptions'!$B$23*'Random Draws'!I738)</f>
        <v>512.01603791736045</v>
      </c>
      <c r="K739" s="5">
        <f>BC739*EXP('Capital Market Assumptions'!$B$22+'Capital Market Assumptions'!$B$23*'Random Draws'!J738)</f>
        <v>583.77805097537907</v>
      </c>
      <c r="L739" s="5">
        <f>BD739*EXP('Capital Market Assumptions'!$B$22+'Capital Market Assumptions'!$B$23*'Random Draws'!K738)</f>
        <v>736.8286115143602</v>
      </c>
      <c r="M739" s="5">
        <f>BE739*EXP('Capital Market Assumptions'!$B$22+'Capital Market Assumptions'!$B$23*'Random Draws'!L738)</f>
        <v>718.13808921821067</v>
      </c>
      <c r="N739" s="5">
        <f>BF739*EXP('Capital Market Assumptions'!$B$22+'Capital Market Assumptions'!$B$23*'Random Draws'!M738)</f>
        <v>826.05037570172453</v>
      </c>
      <c r="O739" s="5">
        <f>BG739*EXP('Capital Market Assumptions'!$B$22+'Capital Market Assumptions'!$B$23*'Random Draws'!N738)</f>
        <v>944.28912398782484</v>
      </c>
      <c r="P739" s="5">
        <f>BH739*EXP('Capital Market Assumptions'!$B$22+'Capital Market Assumptions'!$B$23*'Random Draws'!O738)</f>
        <v>1346.0907547629422</v>
      </c>
      <c r="Q739" s="5">
        <f>BI739*EXP('Capital Market Assumptions'!$B$22+'Capital Market Assumptions'!$B$23*'Random Draws'!P738)</f>
        <v>1204.9391924726667</v>
      </c>
      <c r="R739" s="5">
        <f>BJ739*EXP('Capital Market Assumptions'!$B$22+'Capital Market Assumptions'!$B$23*'Random Draws'!Q738)</f>
        <v>1373.5837171722676</v>
      </c>
      <c r="S739" s="5">
        <f>BK739*EXP('Capital Market Assumptions'!$B$22+'Capital Market Assumptions'!$B$23*'Random Draws'!R738)</f>
        <v>1223.72773120175</v>
      </c>
      <c r="T739" s="5">
        <f>BL739*EXP('Capital Market Assumptions'!$B$22+'Capital Market Assumptions'!$B$23*'Random Draws'!S738)</f>
        <v>1374.6998117200912</v>
      </c>
      <c r="U739" s="5">
        <f>BM739*EXP('Capital Market Assumptions'!$B$22+'Capital Market Assumptions'!$B$23*'Random Draws'!T738)</f>
        <v>1657.5484763946727</v>
      </c>
      <c r="V739" s="5">
        <f>BN739*EXP('Capital Market Assumptions'!$B$22+'Capital Market Assumptions'!$B$23*'Random Draws'!U738)</f>
        <v>2386.9127694929512</v>
      </c>
      <c r="X739">
        <f t="shared" si="393"/>
        <v>4.2999999999999261E-2</v>
      </c>
      <c r="Y739">
        <f t="shared" si="394"/>
        <v>1.0600000000000023</v>
      </c>
      <c r="Z739">
        <f t="shared" si="395"/>
        <v>2.0930000000000035</v>
      </c>
      <c r="AA739">
        <f t="shared" si="396"/>
        <v>3.1530000000000058</v>
      </c>
      <c r="AB739">
        <f t="shared" si="397"/>
        <v>4.2659999999999911</v>
      </c>
      <c r="AC739">
        <f t="shared" si="398"/>
        <v>5.3020000000000067</v>
      </c>
      <c r="AD739">
        <f t="shared" si="399"/>
        <v>6.3569999999999993</v>
      </c>
      <c r="AE739">
        <f t="shared" si="400"/>
        <v>7.3900000000000006</v>
      </c>
      <c r="AF739">
        <f t="shared" si="401"/>
        <v>8.3549999999999898</v>
      </c>
      <c r="AG739">
        <f t="shared" si="402"/>
        <v>9.2480000000000047</v>
      </c>
      <c r="AH739">
        <v>9.9540000000000006</v>
      </c>
      <c r="AI739">
        <v>10.536</v>
      </c>
      <c r="AJ739">
        <v>11.061999999999999</v>
      </c>
      <c r="AK739">
        <v>11.587</v>
      </c>
      <c r="AL739">
        <v>12.256</v>
      </c>
      <c r="AM739">
        <v>12.815</v>
      </c>
      <c r="AN739">
        <v>13.287000000000001</v>
      </c>
      <c r="AO739">
        <v>13.785</v>
      </c>
      <c r="AP739">
        <v>14.218999999999999</v>
      </c>
      <c r="AQ739">
        <v>14.718999999999999</v>
      </c>
      <c r="AS739">
        <f t="shared" si="424"/>
        <v>471</v>
      </c>
      <c r="AT739">
        <f t="shared" si="424"/>
        <v>471</v>
      </c>
      <c r="AU739">
        <f t="shared" si="424"/>
        <v>471</v>
      </c>
      <c r="AV739" s="5">
        <f t="shared" si="403"/>
        <v>444.62700053906104</v>
      </c>
      <c r="AW739" s="5">
        <f t="shared" si="404"/>
        <v>531.7284848497552</v>
      </c>
      <c r="AX739" s="5">
        <f t="shared" si="405"/>
        <v>498.55992631077527</v>
      </c>
      <c r="AY739" s="5">
        <f t="shared" si="406"/>
        <v>522.50356264550555</v>
      </c>
      <c r="AZ739" s="5">
        <f t="shared" si="407"/>
        <v>553.70406298488115</v>
      </c>
      <c r="BA739" s="5">
        <f t="shared" si="408"/>
        <v>627.01077220078082</v>
      </c>
      <c r="BB739" s="5">
        <f t="shared" si="409"/>
        <v>633.00620627260025</v>
      </c>
      <c r="BC739" s="5">
        <f t="shared" si="410"/>
        <v>504.62603791736046</v>
      </c>
      <c r="BD739" s="5">
        <f t="shared" si="411"/>
        <v>575.42305097537906</v>
      </c>
      <c r="BE739" s="5">
        <f t="shared" si="412"/>
        <v>727.58061151436016</v>
      </c>
      <c r="BF739" s="5">
        <f t="shared" si="413"/>
        <v>708.18408921821072</v>
      </c>
      <c r="BG739" s="5">
        <f t="shared" si="414"/>
        <v>815.51437570172459</v>
      </c>
      <c r="BH739" s="5">
        <f t="shared" si="415"/>
        <v>933.22712398782483</v>
      </c>
      <c r="BI739" s="5">
        <f t="shared" si="416"/>
        <v>1334.5037547629422</v>
      </c>
      <c r="BJ739" s="5">
        <f t="shared" si="417"/>
        <v>1192.6831924726666</v>
      </c>
      <c r="BK739" s="5">
        <f t="shared" si="418"/>
        <v>1360.7687171722675</v>
      </c>
      <c r="BL739" s="5">
        <f t="shared" si="419"/>
        <v>1210.4407312017499</v>
      </c>
      <c r="BM739" s="5">
        <f t="shared" si="420"/>
        <v>1360.9148117200912</v>
      </c>
      <c r="BN739" s="5">
        <f t="shared" si="421"/>
        <v>1643.3294763946726</v>
      </c>
      <c r="BO739" s="5">
        <f t="shared" si="422"/>
        <v>2372.1937694929511</v>
      </c>
    </row>
    <row r="740" spans="1:67" x14ac:dyDescent="0.3">
      <c r="A740">
        <f t="shared" si="423"/>
        <v>736</v>
      </c>
      <c r="B740">
        <f t="shared" si="392"/>
        <v>471</v>
      </c>
      <c r="C740" s="5">
        <f>AU740*EXP('Capital Market Assumptions'!$B$22+'Capital Market Assumptions'!$B$23*'Random Draws'!B739)</f>
        <v>427.44100914274605</v>
      </c>
      <c r="D740" s="5">
        <f>AV740*EXP('Capital Market Assumptions'!$B$22+'Capital Market Assumptions'!$B$23*'Random Draws'!C739)</f>
        <v>516.55812450969256</v>
      </c>
      <c r="E740" s="5">
        <f>AW740*EXP('Capital Market Assumptions'!$B$22+'Capital Market Assumptions'!$B$23*'Random Draws'!D739)</f>
        <v>434.38434556519985</v>
      </c>
      <c r="F740" s="5">
        <f>AX740*EXP('Capital Market Assumptions'!$B$22+'Capital Market Assumptions'!$B$23*'Random Draws'!E739)</f>
        <v>486.25954118969491</v>
      </c>
      <c r="G740" s="5">
        <f>AY740*EXP('Capital Market Assumptions'!$B$22+'Capital Market Assumptions'!$B$23*'Random Draws'!F739)</f>
        <v>510.52891609267499</v>
      </c>
      <c r="H740" s="5">
        <f>AZ740*EXP('Capital Market Assumptions'!$B$22+'Capital Market Assumptions'!$B$23*'Random Draws'!G739)</f>
        <v>546.01447171778057</v>
      </c>
      <c r="I740" s="5">
        <f>BA740*EXP('Capital Market Assumptions'!$B$22+'Capital Market Assumptions'!$B$23*'Random Draws'!H739)</f>
        <v>536.51894922839392</v>
      </c>
      <c r="J740" s="5">
        <f>BB740*EXP('Capital Market Assumptions'!$B$22+'Capital Market Assumptions'!$B$23*'Random Draws'!I739)</f>
        <v>588.66011083920034</v>
      </c>
      <c r="K740" s="5">
        <f>BC740*EXP('Capital Market Assumptions'!$B$22+'Capital Market Assumptions'!$B$23*'Random Draws'!J739)</f>
        <v>631.90763656915772</v>
      </c>
      <c r="L740" s="5">
        <f>BD740*EXP('Capital Market Assumptions'!$B$22+'Capital Market Assumptions'!$B$23*'Random Draws'!K739)</f>
        <v>681.90641980210899</v>
      </c>
      <c r="M740" s="5">
        <f>BE740*EXP('Capital Market Assumptions'!$B$22+'Capital Market Assumptions'!$B$23*'Random Draws'!L739)</f>
        <v>572.78125580891503</v>
      </c>
      <c r="N740" s="5">
        <f>BF740*EXP('Capital Market Assumptions'!$B$22+'Capital Market Assumptions'!$B$23*'Random Draws'!M739)</f>
        <v>671.13468320283982</v>
      </c>
      <c r="O740" s="5">
        <f>BG740*EXP('Capital Market Assumptions'!$B$22+'Capital Market Assumptions'!$B$23*'Random Draws'!N739)</f>
        <v>685.89881690046195</v>
      </c>
      <c r="P740" s="5">
        <f>BH740*EXP('Capital Market Assumptions'!$B$22+'Capital Market Assumptions'!$B$23*'Random Draws'!O739)</f>
        <v>899.95311569723708</v>
      </c>
      <c r="Q740" s="5">
        <f>BI740*EXP('Capital Market Assumptions'!$B$22+'Capital Market Assumptions'!$B$23*'Random Draws'!P739)</f>
        <v>781.68061099077352</v>
      </c>
      <c r="R740" s="5">
        <f>BJ740*EXP('Capital Market Assumptions'!$B$22+'Capital Market Assumptions'!$B$23*'Random Draws'!Q739)</f>
        <v>854.73172355129668</v>
      </c>
      <c r="S740" s="5">
        <f>BK740*EXP('Capital Market Assumptions'!$B$22+'Capital Market Assumptions'!$B$23*'Random Draws'!R739)</f>
        <v>681.131292126728</v>
      </c>
      <c r="T740" s="5">
        <f>BL740*EXP('Capital Market Assumptions'!$B$22+'Capital Market Assumptions'!$B$23*'Random Draws'!S739)</f>
        <v>894.99486554601128</v>
      </c>
      <c r="U740" s="5">
        <f>BM740*EXP('Capital Market Assumptions'!$B$22+'Capital Market Assumptions'!$B$23*'Random Draws'!T739)</f>
        <v>1177.6141837109769</v>
      </c>
      <c r="V740" s="5">
        <f>BN740*EXP('Capital Market Assumptions'!$B$22+'Capital Market Assumptions'!$B$23*'Random Draws'!U739)</f>
        <v>1163.6757920885996</v>
      </c>
      <c r="X740">
        <f t="shared" si="393"/>
        <v>4.2999999999999261E-2</v>
      </c>
      <c r="Y740">
        <f t="shared" si="394"/>
        <v>1.0600000000000023</v>
      </c>
      <c r="Z740">
        <f t="shared" si="395"/>
        <v>2.0930000000000035</v>
      </c>
      <c r="AA740">
        <f t="shared" si="396"/>
        <v>3.1530000000000058</v>
      </c>
      <c r="AB740">
        <f t="shared" si="397"/>
        <v>4.2659999999999911</v>
      </c>
      <c r="AC740">
        <f t="shared" si="398"/>
        <v>5.3020000000000067</v>
      </c>
      <c r="AD740">
        <f t="shared" si="399"/>
        <v>6.3569999999999993</v>
      </c>
      <c r="AE740">
        <f t="shared" si="400"/>
        <v>7.3900000000000006</v>
      </c>
      <c r="AF740">
        <f t="shared" si="401"/>
        <v>8.3549999999999898</v>
      </c>
      <c r="AG740">
        <f t="shared" si="402"/>
        <v>9.2480000000000047</v>
      </c>
      <c r="AH740">
        <v>9.9540000000000006</v>
      </c>
      <c r="AI740">
        <v>10.536</v>
      </c>
      <c r="AJ740">
        <v>11.061999999999999</v>
      </c>
      <c r="AK740">
        <v>11.587</v>
      </c>
      <c r="AL740">
        <v>12.256</v>
      </c>
      <c r="AM740">
        <v>12.815</v>
      </c>
      <c r="AN740">
        <v>13.287000000000001</v>
      </c>
      <c r="AO740">
        <v>13.785</v>
      </c>
      <c r="AP740">
        <v>14.218999999999999</v>
      </c>
      <c r="AQ740">
        <v>14.718999999999999</v>
      </c>
      <c r="AS740">
        <f t="shared" si="424"/>
        <v>471</v>
      </c>
      <c r="AT740">
        <f t="shared" si="424"/>
        <v>471</v>
      </c>
      <c r="AU740">
        <f t="shared" si="424"/>
        <v>471</v>
      </c>
      <c r="AV740" s="5">
        <f t="shared" si="403"/>
        <v>427.39800914274605</v>
      </c>
      <c r="AW740" s="5">
        <f t="shared" si="404"/>
        <v>515.49812450969262</v>
      </c>
      <c r="AX740" s="5">
        <f t="shared" si="405"/>
        <v>432.29134556519983</v>
      </c>
      <c r="AY740" s="5">
        <f t="shared" si="406"/>
        <v>483.10654118969489</v>
      </c>
      <c r="AZ740" s="5">
        <f t="shared" si="407"/>
        <v>506.26291609267503</v>
      </c>
      <c r="BA740" s="5">
        <f t="shared" si="408"/>
        <v>540.71247171778055</v>
      </c>
      <c r="BB740" s="5">
        <f t="shared" si="409"/>
        <v>530.16194922839395</v>
      </c>
      <c r="BC740" s="5">
        <f t="shared" si="410"/>
        <v>581.27011083920036</v>
      </c>
      <c r="BD740" s="5">
        <f t="shared" si="411"/>
        <v>623.5526365691577</v>
      </c>
      <c r="BE740" s="5">
        <f t="shared" si="412"/>
        <v>672.65841980210894</v>
      </c>
      <c r="BF740" s="5">
        <f t="shared" si="413"/>
        <v>562.82725580891508</v>
      </c>
      <c r="BG740" s="5">
        <f t="shared" si="414"/>
        <v>660.59868320283988</v>
      </c>
      <c r="BH740" s="5">
        <f t="shared" si="415"/>
        <v>674.83681690046194</v>
      </c>
      <c r="BI740" s="5">
        <f t="shared" si="416"/>
        <v>888.36611569723709</v>
      </c>
      <c r="BJ740" s="5">
        <f t="shared" si="417"/>
        <v>769.42461099077354</v>
      </c>
      <c r="BK740" s="5">
        <f t="shared" si="418"/>
        <v>841.91672355129663</v>
      </c>
      <c r="BL740" s="5">
        <f t="shared" si="419"/>
        <v>667.84429212672796</v>
      </c>
      <c r="BM740" s="5">
        <f t="shared" si="420"/>
        <v>881.20986554601132</v>
      </c>
      <c r="BN740" s="5">
        <f t="shared" si="421"/>
        <v>1163.3951837109769</v>
      </c>
      <c r="BO740" s="5">
        <f t="shared" si="422"/>
        <v>1148.9567920885995</v>
      </c>
    </row>
    <row r="741" spans="1:67" x14ac:dyDescent="0.3">
      <c r="A741">
        <f t="shared" si="423"/>
        <v>737</v>
      </c>
      <c r="B741">
        <f t="shared" si="392"/>
        <v>471</v>
      </c>
      <c r="C741" s="5">
        <f>AU741*EXP('Capital Market Assumptions'!$B$22+'Capital Market Assumptions'!$B$23*'Random Draws'!B740)</f>
        <v>448.43898981802454</v>
      </c>
      <c r="D741" s="5">
        <f>AV741*EXP('Capital Market Assumptions'!$B$22+'Capital Market Assumptions'!$B$23*'Random Draws'!C740)</f>
        <v>471.73229883024294</v>
      </c>
      <c r="E741" s="5">
        <f>AW741*EXP('Capital Market Assumptions'!$B$22+'Capital Market Assumptions'!$B$23*'Random Draws'!D740)</f>
        <v>572.2590240665794</v>
      </c>
      <c r="F741" s="5">
        <f>AX741*EXP('Capital Market Assumptions'!$B$22+'Capital Market Assumptions'!$B$23*'Random Draws'!E740)</f>
        <v>650.27013081437121</v>
      </c>
      <c r="G741" s="5">
        <f>AY741*EXP('Capital Market Assumptions'!$B$22+'Capital Market Assumptions'!$B$23*'Random Draws'!F740)</f>
        <v>722.9017329100941</v>
      </c>
      <c r="H741" s="5">
        <f>AZ741*EXP('Capital Market Assumptions'!$B$22+'Capital Market Assumptions'!$B$23*'Random Draws'!G740)</f>
        <v>679.49745106885246</v>
      </c>
      <c r="I741" s="5">
        <f>BA741*EXP('Capital Market Assumptions'!$B$22+'Capital Market Assumptions'!$B$23*'Random Draws'!H740)</f>
        <v>595.65278308366044</v>
      </c>
      <c r="J741" s="5">
        <f>BB741*EXP('Capital Market Assumptions'!$B$22+'Capital Market Assumptions'!$B$23*'Random Draws'!I740)</f>
        <v>672.81211595518971</v>
      </c>
      <c r="K741" s="5">
        <f>BC741*EXP('Capital Market Assumptions'!$B$22+'Capital Market Assumptions'!$B$23*'Random Draws'!J740)</f>
        <v>609.64127704804162</v>
      </c>
      <c r="L741" s="5">
        <f>BD741*EXP('Capital Market Assumptions'!$B$22+'Capital Market Assumptions'!$B$23*'Random Draws'!K740)</f>
        <v>747.57951898285796</v>
      </c>
      <c r="M741" s="5">
        <f>BE741*EXP('Capital Market Assumptions'!$B$22+'Capital Market Assumptions'!$B$23*'Random Draws'!L740)</f>
        <v>1016.6395436725021</v>
      </c>
      <c r="N741" s="5">
        <f>BF741*EXP('Capital Market Assumptions'!$B$22+'Capital Market Assumptions'!$B$23*'Random Draws'!M740)</f>
        <v>1450.0476764582686</v>
      </c>
      <c r="O741" s="5">
        <f>BG741*EXP('Capital Market Assumptions'!$B$22+'Capital Market Assumptions'!$B$23*'Random Draws'!N740)</f>
        <v>1712.7303565162415</v>
      </c>
      <c r="P741" s="5">
        <f>BH741*EXP('Capital Market Assumptions'!$B$22+'Capital Market Assumptions'!$B$23*'Random Draws'!O740)</f>
        <v>1755.5532128495543</v>
      </c>
      <c r="Q741" s="5">
        <f>BI741*EXP('Capital Market Assumptions'!$B$22+'Capital Market Assumptions'!$B$23*'Random Draws'!P740)</f>
        <v>2109.108272811387</v>
      </c>
      <c r="R741" s="5">
        <f>BJ741*EXP('Capital Market Assumptions'!$B$22+'Capital Market Assumptions'!$B$23*'Random Draws'!Q740)</f>
        <v>1935.2078935516406</v>
      </c>
      <c r="S741" s="5">
        <f>BK741*EXP('Capital Market Assumptions'!$B$22+'Capital Market Assumptions'!$B$23*'Random Draws'!R740)</f>
        <v>1835.7765818696803</v>
      </c>
      <c r="T741" s="5">
        <f>BL741*EXP('Capital Market Assumptions'!$B$22+'Capital Market Assumptions'!$B$23*'Random Draws'!S740)</f>
        <v>1881.2210583237379</v>
      </c>
      <c r="U741" s="5">
        <f>BM741*EXP('Capital Market Assumptions'!$B$22+'Capital Market Assumptions'!$B$23*'Random Draws'!T740)</f>
        <v>1838.0895774521448</v>
      </c>
      <c r="V741" s="5">
        <f>BN741*EXP('Capital Market Assumptions'!$B$22+'Capital Market Assumptions'!$B$23*'Random Draws'!U740)</f>
        <v>2014.7299911619136</v>
      </c>
      <c r="X741">
        <f t="shared" si="393"/>
        <v>4.2999999999999261E-2</v>
      </c>
      <c r="Y741">
        <f t="shared" si="394"/>
        <v>1.0600000000000023</v>
      </c>
      <c r="Z741">
        <f t="shared" si="395"/>
        <v>2.0930000000000035</v>
      </c>
      <c r="AA741">
        <f t="shared" si="396"/>
        <v>3.1530000000000058</v>
      </c>
      <c r="AB741">
        <f t="shared" si="397"/>
        <v>4.2659999999999911</v>
      </c>
      <c r="AC741">
        <f t="shared" si="398"/>
        <v>5.3020000000000067</v>
      </c>
      <c r="AD741">
        <f t="shared" si="399"/>
        <v>6.3569999999999993</v>
      </c>
      <c r="AE741">
        <f t="shared" si="400"/>
        <v>7.3900000000000006</v>
      </c>
      <c r="AF741">
        <f t="shared" si="401"/>
        <v>8.3549999999999898</v>
      </c>
      <c r="AG741">
        <f t="shared" si="402"/>
        <v>9.2480000000000047</v>
      </c>
      <c r="AH741">
        <v>9.9540000000000006</v>
      </c>
      <c r="AI741">
        <v>10.536</v>
      </c>
      <c r="AJ741">
        <v>11.061999999999999</v>
      </c>
      <c r="AK741">
        <v>11.587</v>
      </c>
      <c r="AL741">
        <v>12.256</v>
      </c>
      <c r="AM741">
        <v>12.815</v>
      </c>
      <c r="AN741">
        <v>13.287000000000001</v>
      </c>
      <c r="AO741">
        <v>13.785</v>
      </c>
      <c r="AP741">
        <v>14.218999999999999</v>
      </c>
      <c r="AQ741">
        <v>14.718999999999999</v>
      </c>
      <c r="AS741">
        <f t="shared" si="424"/>
        <v>471</v>
      </c>
      <c r="AT741">
        <f t="shared" si="424"/>
        <v>471</v>
      </c>
      <c r="AU741">
        <f t="shared" si="424"/>
        <v>471</v>
      </c>
      <c r="AV741" s="5">
        <f t="shared" si="403"/>
        <v>448.39598981802453</v>
      </c>
      <c r="AW741" s="5">
        <f t="shared" si="404"/>
        <v>470.67229883024294</v>
      </c>
      <c r="AX741" s="5">
        <f t="shared" si="405"/>
        <v>570.16602406657944</v>
      </c>
      <c r="AY741" s="5">
        <f t="shared" si="406"/>
        <v>647.11713081437119</v>
      </c>
      <c r="AZ741" s="5">
        <f t="shared" si="407"/>
        <v>718.63573291009413</v>
      </c>
      <c r="BA741" s="5">
        <f t="shared" si="408"/>
        <v>674.19545106885244</v>
      </c>
      <c r="BB741" s="5">
        <f t="shared" si="409"/>
        <v>589.29578308366047</v>
      </c>
      <c r="BC741" s="5">
        <f t="shared" si="410"/>
        <v>665.42211595518972</v>
      </c>
      <c r="BD741" s="5">
        <f t="shared" si="411"/>
        <v>601.2862770480416</v>
      </c>
      <c r="BE741" s="5">
        <f t="shared" si="412"/>
        <v>738.33151898285792</v>
      </c>
      <c r="BF741" s="5">
        <f t="shared" si="413"/>
        <v>1006.6855436725021</v>
      </c>
      <c r="BG741" s="5">
        <f t="shared" si="414"/>
        <v>1439.5116764582685</v>
      </c>
      <c r="BH741" s="5">
        <f t="shared" si="415"/>
        <v>1701.6683565162416</v>
      </c>
      <c r="BI741" s="5">
        <f t="shared" si="416"/>
        <v>1743.9662128495543</v>
      </c>
      <c r="BJ741" s="5">
        <f t="shared" si="417"/>
        <v>2096.8522728113871</v>
      </c>
      <c r="BK741" s="5">
        <f t="shared" si="418"/>
        <v>1922.3928935516406</v>
      </c>
      <c r="BL741" s="5">
        <f t="shared" si="419"/>
        <v>1822.4895818696803</v>
      </c>
      <c r="BM741" s="5">
        <f t="shared" si="420"/>
        <v>1867.4360583237378</v>
      </c>
      <c r="BN741" s="5">
        <f t="shared" si="421"/>
        <v>1823.8705774521447</v>
      </c>
      <c r="BO741" s="5">
        <f t="shared" si="422"/>
        <v>2000.0109911619136</v>
      </c>
    </row>
    <row r="742" spans="1:67" x14ac:dyDescent="0.3">
      <c r="A742">
        <f t="shared" si="423"/>
        <v>738</v>
      </c>
      <c r="B742">
        <f t="shared" si="392"/>
        <v>471</v>
      </c>
      <c r="C742" s="5">
        <f>AU742*EXP('Capital Market Assumptions'!$B$22+'Capital Market Assumptions'!$B$23*'Random Draws'!B741)</f>
        <v>492.27270674858107</v>
      </c>
      <c r="D742" s="5">
        <f>AV742*EXP('Capital Market Assumptions'!$B$22+'Capital Market Assumptions'!$B$23*'Random Draws'!C741)</f>
        <v>534.23709849212446</v>
      </c>
      <c r="E742" s="5">
        <f>AW742*EXP('Capital Market Assumptions'!$B$22+'Capital Market Assumptions'!$B$23*'Random Draws'!D741)</f>
        <v>455.00794938836987</v>
      </c>
      <c r="F742" s="5">
        <f>AX742*EXP('Capital Market Assumptions'!$B$22+'Capital Market Assumptions'!$B$23*'Random Draws'!E741)</f>
        <v>396.51114412354605</v>
      </c>
      <c r="G742" s="5">
        <f>AY742*EXP('Capital Market Assumptions'!$B$22+'Capital Market Assumptions'!$B$23*'Random Draws'!F741)</f>
        <v>459.13422068735463</v>
      </c>
      <c r="H742" s="5">
        <f>AZ742*EXP('Capital Market Assumptions'!$B$22+'Capital Market Assumptions'!$B$23*'Random Draws'!G741)</f>
        <v>543.68663173817924</v>
      </c>
      <c r="I742" s="5">
        <f>BA742*EXP('Capital Market Assumptions'!$B$22+'Capital Market Assumptions'!$B$23*'Random Draws'!H741)</f>
        <v>541.08728425108177</v>
      </c>
      <c r="J742" s="5">
        <f>BB742*EXP('Capital Market Assumptions'!$B$22+'Capital Market Assumptions'!$B$23*'Random Draws'!I741)</f>
        <v>712.63169897109367</v>
      </c>
      <c r="K742" s="5">
        <f>BC742*EXP('Capital Market Assumptions'!$B$22+'Capital Market Assumptions'!$B$23*'Random Draws'!J741)</f>
        <v>850.26508174156618</v>
      </c>
      <c r="L742" s="5">
        <f>BD742*EXP('Capital Market Assumptions'!$B$22+'Capital Market Assumptions'!$B$23*'Random Draws'!K741)</f>
        <v>848.57504473535664</v>
      </c>
      <c r="M742" s="5">
        <f>BE742*EXP('Capital Market Assumptions'!$B$22+'Capital Market Assumptions'!$B$23*'Random Draws'!L741)</f>
        <v>987.31544527471829</v>
      </c>
      <c r="N742" s="5">
        <f>BF742*EXP('Capital Market Assumptions'!$B$22+'Capital Market Assumptions'!$B$23*'Random Draws'!M741)</f>
        <v>1284.470758351714</v>
      </c>
      <c r="O742" s="5">
        <f>BG742*EXP('Capital Market Assumptions'!$B$22+'Capital Market Assumptions'!$B$23*'Random Draws'!N741)</f>
        <v>1162.8792271800953</v>
      </c>
      <c r="P742" s="5">
        <f>BH742*EXP('Capital Market Assumptions'!$B$22+'Capital Market Assumptions'!$B$23*'Random Draws'!O741)</f>
        <v>1223.0516838221954</v>
      </c>
      <c r="Q742" s="5">
        <f>BI742*EXP('Capital Market Assumptions'!$B$22+'Capital Market Assumptions'!$B$23*'Random Draws'!P741)</f>
        <v>1184.3857738088268</v>
      </c>
      <c r="R742" s="5">
        <f>BJ742*EXP('Capital Market Assumptions'!$B$22+'Capital Market Assumptions'!$B$23*'Random Draws'!Q741)</f>
        <v>1142.7236072808078</v>
      </c>
      <c r="S742" s="5">
        <f>BK742*EXP('Capital Market Assumptions'!$B$22+'Capital Market Assumptions'!$B$23*'Random Draws'!R741)</f>
        <v>1076.9593701816937</v>
      </c>
      <c r="T742" s="5">
        <f>BL742*EXP('Capital Market Assumptions'!$B$22+'Capital Market Assumptions'!$B$23*'Random Draws'!S741)</f>
        <v>1433.1884500233923</v>
      </c>
      <c r="U742" s="5">
        <f>BM742*EXP('Capital Market Assumptions'!$B$22+'Capital Market Assumptions'!$B$23*'Random Draws'!T741)</f>
        <v>1358.3151453854748</v>
      </c>
      <c r="V742" s="5">
        <f>BN742*EXP('Capital Market Assumptions'!$B$22+'Capital Market Assumptions'!$B$23*'Random Draws'!U741)</f>
        <v>1277.6554652180073</v>
      </c>
      <c r="X742">
        <f t="shared" si="393"/>
        <v>4.2999999999999261E-2</v>
      </c>
      <c r="Y742">
        <f t="shared" si="394"/>
        <v>1.0600000000000023</v>
      </c>
      <c r="Z742">
        <f t="shared" si="395"/>
        <v>2.0930000000000035</v>
      </c>
      <c r="AA742">
        <f t="shared" si="396"/>
        <v>3.1530000000000058</v>
      </c>
      <c r="AB742">
        <f t="shared" si="397"/>
        <v>4.2659999999999911</v>
      </c>
      <c r="AC742">
        <f t="shared" si="398"/>
        <v>5.3020000000000067</v>
      </c>
      <c r="AD742">
        <f t="shared" si="399"/>
        <v>6.3569999999999993</v>
      </c>
      <c r="AE742">
        <f t="shared" si="400"/>
        <v>7.3900000000000006</v>
      </c>
      <c r="AF742">
        <f t="shared" si="401"/>
        <v>8.3549999999999898</v>
      </c>
      <c r="AG742">
        <f t="shared" si="402"/>
        <v>9.2480000000000047</v>
      </c>
      <c r="AH742">
        <v>9.9540000000000006</v>
      </c>
      <c r="AI742">
        <v>10.536</v>
      </c>
      <c r="AJ742">
        <v>11.061999999999999</v>
      </c>
      <c r="AK742">
        <v>11.587</v>
      </c>
      <c r="AL742">
        <v>12.256</v>
      </c>
      <c r="AM742">
        <v>12.815</v>
      </c>
      <c r="AN742">
        <v>13.287000000000001</v>
      </c>
      <c r="AO742">
        <v>13.785</v>
      </c>
      <c r="AP742">
        <v>14.218999999999999</v>
      </c>
      <c r="AQ742">
        <v>14.718999999999999</v>
      </c>
      <c r="AS742">
        <f t="shared" si="424"/>
        <v>471</v>
      </c>
      <c r="AT742">
        <f t="shared" si="424"/>
        <v>471</v>
      </c>
      <c r="AU742">
        <f t="shared" si="424"/>
        <v>471</v>
      </c>
      <c r="AV742" s="5">
        <f t="shared" si="403"/>
        <v>492.22970674858107</v>
      </c>
      <c r="AW742" s="5">
        <f t="shared" si="404"/>
        <v>533.17709849212451</v>
      </c>
      <c r="AX742" s="5">
        <f t="shared" si="405"/>
        <v>452.91494938836985</v>
      </c>
      <c r="AY742" s="5">
        <f t="shared" si="406"/>
        <v>393.35814412354603</v>
      </c>
      <c r="AZ742" s="5">
        <f t="shared" si="407"/>
        <v>454.86822068735466</v>
      </c>
      <c r="BA742" s="5">
        <f t="shared" si="408"/>
        <v>538.38463173817922</v>
      </c>
      <c r="BB742" s="5">
        <f t="shared" si="409"/>
        <v>534.7302842510818</v>
      </c>
      <c r="BC742" s="5">
        <f t="shared" si="410"/>
        <v>705.24169897109368</v>
      </c>
      <c r="BD742" s="5">
        <f t="shared" si="411"/>
        <v>841.91008174156616</v>
      </c>
      <c r="BE742" s="5">
        <f t="shared" si="412"/>
        <v>839.32704473535659</v>
      </c>
      <c r="BF742" s="5">
        <f t="shared" si="413"/>
        <v>977.36144527471833</v>
      </c>
      <c r="BG742" s="5">
        <f t="shared" si="414"/>
        <v>1273.934758351714</v>
      </c>
      <c r="BH742" s="5">
        <f t="shared" si="415"/>
        <v>1151.8172271800954</v>
      </c>
      <c r="BI742" s="5">
        <f t="shared" si="416"/>
        <v>1211.4646838221954</v>
      </c>
      <c r="BJ742" s="5">
        <f t="shared" si="417"/>
        <v>1172.1297738088267</v>
      </c>
      <c r="BK742" s="5">
        <f t="shared" si="418"/>
        <v>1129.9086072808077</v>
      </c>
      <c r="BL742" s="5">
        <f t="shared" si="419"/>
        <v>1063.6723701816936</v>
      </c>
      <c r="BM742" s="5">
        <f t="shared" si="420"/>
        <v>1419.4034500233922</v>
      </c>
      <c r="BN742" s="5">
        <f t="shared" si="421"/>
        <v>1344.0961453854748</v>
      </c>
      <c r="BO742" s="5">
        <f t="shared" si="422"/>
        <v>1262.9364652180072</v>
      </c>
    </row>
    <row r="743" spans="1:67" x14ac:dyDescent="0.3">
      <c r="A743">
        <f t="shared" si="423"/>
        <v>739</v>
      </c>
      <c r="B743">
        <f t="shared" si="392"/>
        <v>471</v>
      </c>
      <c r="C743" s="5">
        <f>AU743*EXP('Capital Market Assumptions'!$B$22+'Capital Market Assumptions'!$B$23*'Random Draws'!B742)</f>
        <v>485.89197391234103</v>
      </c>
      <c r="D743" s="5">
        <f>AV743*EXP('Capital Market Assumptions'!$B$22+'Capital Market Assumptions'!$B$23*'Random Draws'!C742)</f>
        <v>578.68430643704676</v>
      </c>
      <c r="E743" s="5">
        <f>AW743*EXP('Capital Market Assumptions'!$B$22+'Capital Market Assumptions'!$B$23*'Random Draws'!D742)</f>
        <v>581.92548610076028</v>
      </c>
      <c r="F743" s="5">
        <f>AX743*EXP('Capital Market Assumptions'!$B$22+'Capital Market Assumptions'!$B$23*'Random Draws'!E742)</f>
        <v>705.1101615541487</v>
      </c>
      <c r="G743" s="5">
        <f>AY743*EXP('Capital Market Assumptions'!$B$22+'Capital Market Assumptions'!$B$23*'Random Draws'!F742)</f>
        <v>797.90477795596894</v>
      </c>
      <c r="H743" s="5">
        <f>AZ743*EXP('Capital Market Assumptions'!$B$22+'Capital Market Assumptions'!$B$23*'Random Draws'!G742)</f>
        <v>772.90140305670582</v>
      </c>
      <c r="I743" s="5">
        <f>BA743*EXP('Capital Market Assumptions'!$B$22+'Capital Market Assumptions'!$B$23*'Random Draws'!H742)</f>
        <v>755.99045759313651</v>
      </c>
      <c r="J743" s="5">
        <f>BB743*EXP('Capital Market Assumptions'!$B$22+'Capital Market Assumptions'!$B$23*'Random Draws'!I742)</f>
        <v>584.85784941821794</v>
      </c>
      <c r="K743" s="5">
        <f>BC743*EXP('Capital Market Assumptions'!$B$22+'Capital Market Assumptions'!$B$23*'Random Draws'!J742)</f>
        <v>566.01665248314998</v>
      </c>
      <c r="L743" s="5">
        <f>BD743*EXP('Capital Market Assumptions'!$B$22+'Capital Market Assumptions'!$B$23*'Random Draws'!K742)</f>
        <v>657.16403791259802</v>
      </c>
      <c r="M743" s="5">
        <f>BE743*EXP('Capital Market Assumptions'!$B$22+'Capital Market Assumptions'!$B$23*'Random Draws'!L742)</f>
        <v>630.54558589411738</v>
      </c>
      <c r="N743" s="5">
        <f>BF743*EXP('Capital Market Assumptions'!$B$22+'Capital Market Assumptions'!$B$23*'Random Draws'!M742)</f>
        <v>669.39298739224364</v>
      </c>
      <c r="O743" s="5">
        <f>BG743*EXP('Capital Market Assumptions'!$B$22+'Capital Market Assumptions'!$B$23*'Random Draws'!N742)</f>
        <v>733.99110123715116</v>
      </c>
      <c r="P743" s="5">
        <f>BH743*EXP('Capital Market Assumptions'!$B$22+'Capital Market Assumptions'!$B$23*'Random Draws'!O742)</f>
        <v>650.11008123869681</v>
      </c>
      <c r="Q743" s="5">
        <f>BI743*EXP('Capital Market Assumptions'!$B$22+'Capital Market Assumptions'!$B$23*'Random Draws'!P742)</f>
        <v>704.13322827298464</v>
      </c>
      <c r="R743" s="5">
        <f>BJ743*EXP('Capital Market Assumptions'!$B$22+'Capital Market Assumptions'!$B$23*'Random Draws'!Q742)</f>
        <v>718.09068749577898</v>
      </c>
      <c r="S743" s="5">
        <f>BK743*EXP('Capital Market Assumptions'!$B$22+'Capital Market Assumptions'!$B$23*'Random Draws'!R742)</f>
        <v>1139.3069225732499</v>
      </c>
      <c r="T743" s="5">
        <f>BL743*EXP('Capital Market Assumptions'!$B$22+'Capital Market Assumptions'!$B$23*'Random Draws'!S742)</f>
        <v>1227.9046174380642</v>
      </c>
      <c r="U743" s="5">
        <f>BM743*EXP('Capital Market Assumptions'!$B$22+'Capital Market Assumptions'!$B$23*'Random Draws'!T742)</f>
        <v>1380.9740460839644</v>
      </c>
      <c r="V743" s="5">
        <f>BN743*EXP('Capital Market Assumptions'!$B$22+'Capital Market Assumptions'!$B$23*'Random Draws'!U742)</f>
        <v>1215.9239300326453</v>
      </c>
      <c r="X743">
        <f t="shared" si="393"/>
        <v>4.2999999999999261E-2</v>
      </c>
      <c r="Y743">
        <f t="shared" si="394"/>
        <v>1.0600000000000023</v>
      </c>
      <c r="Z743">
        <f t="shared" si="395"/>
        <v>2.0930000000000035</v>
      </c>
      <c r="AA743">
        <f t="shared" si="396"/>
        <v>3.1530000000000058</v>
      </c>
      <c r="AB743">
        <f t="shared" si="397"/>
        <v>4.2659999999999911</v>
      </c>
      <c r="AC743">
        <f t="shared" si="398"/>
        <v>5.3020000000000067</v>
      </c>
      <c r="AD743">
        <f t="shared" si="399"/>
        <v>6.3569999999999993</v>
      </c>
      <c r="AE743">
        <f t="shared" si="400"/>
        <v>7.3900000000000006</v>
      </c>
      <c r="AF743">
        <f t="shared" si="401"/>
        <v>8.3549999999999898</v>
      </c>
      <c r="AG743">
        <f t="shared" si="402"/>
        <v>9.2480000000000047</v>
      </c>
      <c r="AH743">
        <v>9.9540000000000006</v>
      </c>
      <c r="AI743">
        <v>10.536</v>
      </c>
      <c r="AJ743">
        <v>11.061999999999999</v>
      </c>
      <c r="AK743">
        <v>11.587</v>
      </c>
      <c r="AL743">
        <v>12.256</v>
      </c>
      <c r="AM743">
        <v>12.815</v>
      </c>
      <c r="AN743">
        <v>13.287000000000001</v>
      </c>
      <c r="AO743">
        <v>13.785</v>
      </c>
      <c r="AP743">
        <v>14.218999999999999</v>
      </c>
      <c r="AQ743">
        <v>14.718999999999999</v>
      </c>
      <c r="AS743">
        <f t="shared" si="424"/>
        <v>471</v>
      </c>
      <c r="AT743">
        <f t="shared" si="424"/>
        <v>471</v>
      </c>
      <c r="AU743">
        <f t="shared" si="424"/>
        <v>471</v>
      </c>
      <c r="AV743" s="5">
        <f t="shared" si="403"/>
        <v>485.84897391234102</v>
      </c>
      <c r="AW743" s="5">
        <f t="shared" si="404"/>
        <v>577.6243064370467</v>
      </c>
      <c r="AX743" s="5">
        <f t="shared" si="405"/>
        <v>579.83248610076032</v>
      </c>
      <c r="AY743" s="5">
        <f t="shared" si="406"/>
        <v>701.95716155414868</v>
      </c>
      <c r="AZ743" s="5">
        <f t="shared" si="407"/>
        <v>793.63877795596898</v>
      </c>
      <c r="BA743" s="5">
        <f t="shared" si="408"/>
        <v>767.5994030567058</v>
      </c>
      <c r="BB743" s="5">
        <f t="shared" si="409"/>
        <v>749.63345759313654</v>
      </c>
      <c r="BC743" s="5">
        <f t="shared" si="410"/>
        <v>577.46784941821795</v>
      </c>
      <c r="BD743" s="5">
        <f t="shared" si="411"/>
        <v>557.66165248314996</v>
      </c>
      <c r="BE743" s="5">
        <f t="shared" si="412"/>
        <v>647.91603791259797</v>
      </c>
      <c r="BF743" s="5">
        <f t="shared" si="413"/>
        <v>620.59158589411743</v>
      </c>
      <c r="BG743" s="5">
        <f t="shared" si="414"/>
        <v>658.8569873922437</v>
      </c>
      <c r="BH743" s="5">
        <f t="shared" si="415"/>
        <v>722.92910123715114</v>
      </c>
      <c r="BI743" s="5">
        <f t="shared" si="416"/>
        <v>638.52308123869682</v>
      </c>
      <c r="BJ743" s="5">
        <f t="shared" si="417"/>
        <v>691.87722827298467</v>
      </c>
      <c r="BK743" s="5">
        <f t="shared" si="418"/>
        <v>705.27568749577893</v>
      </c>
      <c r="BL743" s="5">
        <f t="shared" si="419"/>
        <v>1126.0199225732499</v>
      </c>
      <c r="BM743" s="5">
        <f t="shared" si="420"/>
        <v>1214.1196174380641</v>
      </c>
      <c r="BN743" s="5">
        <f t="shared" si="421"/>
        <v>1366.7550460839643</v>
      </c>
      <c r="BO743" s="5">
        <f t="shared" si="422"/>
        <v>1201.2049300326453</v>
      </c>
    </row>
    <row r="744" spans="1:67" x14ac:dyDescent="0.3">
      <c r="A744">
        <f t="shared" si="423"/>
        <v>740</v>
      </c>
      <c r="B744">
        <f t="shared" si="392"/>
        <v>471</v>
      </c>
      <c r="C744" s="5">
        <f>AU744*EXP('Capital Market Assumptions'!$B$22+'Capital Market Assumptions'!$B$23*'Random Draws'!B743)</f>
        <v>632.82353535144841</v>
      </c>
      <c r="D744" s="5">
        <f>AV744*EXP('Capital Market Assumptions'!$B$22+'Capital Market Assumptions'!$B$23*'Random Draws'!C743)</f>
        <v>672.79001002309451</v>
      </c>
      <c r="E744" s="5">
        <f>AW744*EXP('Capital Market Assumptions'!$B$22+'Capital Market Assumptions'!$B$23*'Random Draws'!D743)</f>
        <v>869.04133648833295</v>
      </c>
      <c r="F744" s="5">
        <f>AX744*EXP('Capital Market Assumptions'!$B$22+'Capital Market Assumptions'!$B$23*'Random Draws'!E743)</f>
        <v>851.21217937688141</v>
      </c>
      <c r="G744" s="5">
        <f>AY744*EXP('Capital Market Assumptions'!$B$22+'Capital Market Assumptions'!$B$23*'Random Draws'!F743)</f>
        <v>1044.7768565402132</v>
      </c>
      <c r="H744" s="5">
        <f>AZ744*EXP('Capital Market Assumptions'!$B$22+'Capital Market Assumptions'!$B$23*'Random Draws'!G743)</f>
        <v>1054.9248089045657</v>
      </c>
      <c r="I744" s="5">
        <f>BA744*EXP('Capital Market Assumptions'!$B$22+'Capital Market Assumptions'!$B$23*'Random Draws'!H743)</f>
        <v>1097.6495406230536</v>
      </c>
      <c r="J744" s="5">
        <f>BB744*EXP('Capital Market Assumptions'!$B$22+'Capital Market Assumptions'!$B$23*'Random Draws'!I743)</f>
        <v>1186.5419620336897</v>
      </c>
      <c r="K744" s="5">
        <f>BC744*EXP('Capital Market Assumptions'!$B$22+'Capital Market Assumptions'!$B$23*'Random Draws'!J743)</f>
        <v>1183.7279700925194</v>
      </c>
      <c r="L744" s="5">
        <f>BD744*EXP('Capital Market Assumptions'!$B$22+'Capital Market Assumptions'!$B$23*'Random Draws'!K743)</f>
        <v>1406.2728594072757</v>
      </c>
      <c r="M744" s="5">
        <f>BE744*EXP('Capital Market Assumptions'!$B$22+'Capital Market Assumptions'!$B$23*'Random Draws'!L743)</f>
        <v>1389.6602647364591</v>
      </c>
      <c r="N744" s="5">
        <f>BF744*EXP('Capital Market Assumptions'!$B$22+'Capital Market Assumptions'!$B$23*'Random Draws'!M743)</f>
        <v>1375.4878014683711</v>
      </c>
      <c r="O744" s="5">
        <f>BG744*EXP('Capital Market Assumptions'!$B$22+'Capital Market Assumptions'!$B$23*'Random Draws'!N743)</f>
        <v>1390.6014093950571</v>
      </c>
      <c r="P744" s="5">
        <f>BH744*EXP('Capital Market Assumptions'!$B$22+'Capital Market Assumptions'!$B$23*'Random Draws'!O743)</f>
        <v>1591.1465317587711</v>
      </c>
      <c r="Q744" s="5">
        <f>BI744*EXP('Capital Market Assumptions'!$B$22+'Capital Market Assumptions'!$B$23*'Random Draws'!P743)</f>
        <v>1779.9840071461558</v>
      </c>
      <c r="R744" s="5">
        <f>BJ744*EXP('Capital Market Assumptions'!$B$22+'Capital Market Assumptions'!$B$23*'Random Draws'!Q743)</f>
        <v>2069.5426692498709</v>
      </c>
      <c r="S744" s="5">
        <f>BK744*EXP('Capital Market Assumptions'!$B$22+'Capital Market Assumptions'!$B$23*'Random Draws'!R743)</f>
        <v>2421.1903701399474</v>
      </c>
      <c r="T744" s="5">
        <f>BL744*EXP('Capital Market Assumptions'!$B$22+'Capital Market Assumptions'!$B$23*'Random Draws'!S743)</f>
        <v>2710.2847380058556</v>
      </c>
      <c r="U744" s="5">
        <f>BM744*EXP('Capital Market Assumptions'!$B$22+'Capital Market Assumptions'!$B$23*'Random Draws'!T743)</f>
        <v>2626.2887931463711</v>
      </c>
      <c r="V744" s="5">
        <f>BN744*EXP('Capital Market Assumptions'!$B$22+'Capital Market Assumptions'!$B$23*'Random Draws'!U743)</f>
        <v>2942.1324565993414</v>
      </c>
      <c r="X744">
        <f t="shared" si="393"/>
        <v>4.2999999999999261E-2</v>
      </c>
      <c r="Y744">
        <f t="shared" si="394"/>
        <v>1.0600000000000023</v>
      </c>
      <c r="Z744">
        <f t="shared" si="395"/>
        <v>2.0930000000000035</v>
      </c>
      <c r="AA744">
        <f t="shared" si="396"/>
        <v>3.1530000000000058</v>
      </c>
      <c r="AB744">
        <f t="shared" si="397"/>
        <v>4.2659999999999911</v>
      </c>
      <c r="AC744">
        <f t="shared" si="398"/>
        <v>5.3020000000000067</v>
      </c>
      <c r="AD744">
        <f t="shared" si="399"/>
        <v>6.3569999999999993</v>
      </c>
      <c r="AE744">
        <f t="shared" si="400"/>
        <v>7.3900000000000006</v>
      </c>
      <c r="AF744">
        <f t="shared" si="401"/>
        <v>8.3549999999999898</v>
      </c>
      <c r="AG744">
        <f t="shared" si="402"/>
        <v>9.2480000000000047</v>
      </c>
      <c r="AH744">
        <v>9.9540000000000006</v>
      </c>
      <c r="AI744">
        <v>10.536</v>
      </c>
      <c r="AJ744">
        <v>11.061999999999999</v>
      </c>
      <c r="AK744">
        <v>11.587</v>
      </c>
      <c r="AL744">
        <v>12.256</v>
      </c>
      <c r="AM744">
        <v>12.815</v>
      </c>
      <c r="AN744">
        <v>13.287000000000001</v>
      </c>
      <c r="AO744">
        <v>13.785</v>
      </c>
      <c r="AP744">
        <v>14.218999999999999</v>
      </c>
      <c r="AQ744">
        <v>14.718999999999999</v>
      </c>
      <c r="AS744">
        <f t="shared" si="424"/>
        <v>471</v>
      </c>
      <c r="AT744">
        <f t="shared" si="424"/>
        <v>471</v>
      </c>
      <c r="AU744">
        <f t="shared" si="424"/>
        <v>471</v>
      </c>
      <c r="AV744" s="5">
        <f t="shared" si="403"/>
        <v>632.78053535144841</v>
      </c>
      <c r="AW744" s="5">
        <f t="shared" si="404"/>
        <v>671.73001002309456</v>
      </c>
      <c r="AX744" s="5">
        <f t="shared" si="405"/>
        <v>866.94833648833298</v>
      </c>
      <c r="AY744" s="5">
        <f t="shared" si="406"/>
        <v>848.05917937688139</v>
      </c>
      <c r="AZ744" s="5">
        <f t="shared" si="407"/>
        <v>1040.5108565402131</v>
      </c>
      <c r="BA744" s="5">
        <f t="shared" si="408"/>
        <v>1049.6228089045658</v>
      </c>
      <c r="BB744" s="5">
        <f t="shared" si="409"/>
        <v>1091.2925406230536</v>
      </c>
      <c r="BC744" s="5">
        <f t="shared" si="410"/>
        <v>1179.1519620336896</v>
      </c>
      <c r="BD744" s="5">
        <f t="shared" si="411"/>
        <v>1175.3729700925194</v>
      </c>
      <c r="BE744" s="5">
        <f t="shared" si="412"/>
        <v>1397.0248594072757</v>
      </c>
      <c r="BF744" s="5">
        <f t="shared" si="413"/>
        <v>1379.7062647364592</v>
      </c>
      <c r="BG744" s="5">
        <f t="shared" si="414"/>
        <v>1364.9518014683711</v>
      </c>
      <c r="BH744" s="5">
        <f t="shared" si="415"/>
        <v>1379.5394093950572</v>
      </c>
      <c r="BI744" s="5">
        <f t="shared" si="416"/>
        <v>1579.5595317587711</v>
      </c>
      <c r="BJ744" s="5">
        <f t="shared" si="417"/>
        <v>1767.7280071461557</v>
      </c>
      <c r="BK744" s="5">
        <f t="shared" si="418"/>
        <v>2056.7276692498708</v>
      </c>
      <c r="BL744" s="5">
        <f t="shared" si="419"/>
        <v>2407.9033701399476</v>
      </c>
      <c r="BM744" s="5">
        <f t="shared" si="420"/>
        <v>2696.4997380058558</v>
      </c>
      <c r="BN744" s="5">
        <f t="shared" si="421"/>
        <v>2612.069793146371</v>
      </c>
      <c r="BO744" s="5">
        <f t="shared" si="422"/>
        <v>2927.4134565993413</v>
      </c>
    </row>
    <row r="745" spans="1:67" x14ac:dyDescent="0.3">
      <c r="A745">
        <f t="shared" si="423"/>
        <v>741</v>
      </c>
      <c r="B745">
        <f t="shared" si="392"/>
        <v>471</v>
      </c>
      <c r="C745" s="5">
        <f>AU745*EXP('Capital Market Assumptions'!$B$22+'Capital Market Assumptions'!$B$23*'Random Draws'!B744)</f>
        <v>472.15232366564567</v>
      </c>
      <c r="D745" s="5">
        <f>AV745*EXP('Capital Market Assumptions'!$B$22+'Capital Market Assumptions'!$B$23*'Random Draws'!C744)</f>
        <v>464.80292646235569</v>
      </c>
      <c r="E745" s="5">
        <f>AW745*EXP('Capital Market Assumptions'!$B$22+'Capital Market Assumptions'!$B$23*'Random Draws'!D744)</f>
        <v>381.95835901002357</v>
      </c>
      <c r="F745" s="5">
        <f>AX745*EXP('Capital Market Assumptions'!$B$22+'Capital Market Assumptions'!$B$23*'Random Draws'!E744)</f>
        <v>384.30817067275308</v>
      </c>
      <c r="G745" s="5">
        <f>AY745*EXP('Capital Market Assumptions'!$B$22+'Capital Market Assumptions'!$B$23*'Random Draws'!F744)</f>
        <v>430.15741108717822</v>
      </c>
      <c r="H745" s="5">
        <f>AZ745*EXP('Capital Market Assumptions'!$B$22+'Capital Market Assumptions'!$B$23*'Random Draws'!G744)</f>
        <v>541.92649751371926</v>
      </c>
      <c r="I745" s="5">
        <f>BA745*EXP('Capital Market Assumptions'!$B$22+'Capital Market Assumptions'!$B$23*'Random Draws'!H744)</f>
        <v>546.2639782465053</v>
      </c>
      <c r="J745" s="5">
        <f>BB745*EXP('Capital Market Assumptions'!$B$22+'Capital Market Assumptions'!$B$23*'Random Draws'!I744)</f>
        <v>769.77460918028021</v>
      </c>
      <c r="K745" s="5">
        <f>BC745*EXP('Capital Market Assumptions'!$B$22+'Capital Market Assumptions'!$B$23*'Random Draws'!J744)</f>
        <v>881.61268450692171</v>
      </c>
      <c r="L745" s="5">
        <f>BD745*EXP('Capital Market Assumptions'!$B$22+'Capital Market Assumptions'!$B$23*'Random Draws'!K744)</f>
        <v>956.1386397830712</v>
      </c>
      <c r="M745" s="5">
        <f>BE745*EXP('Capital Market Assumptions'!$B$22+'Capital Market Assumptions'!$B$23*'Random Draws'!L744)</f>
        <v>1188.3344183988895</v>
      </c>
      <c r="N745" s="5">
        <f>BF745*EXP('Capital Market Assumptions'!$B$22+'Capital Market Assumptions'!$B$23*'Random Draws'!M744)</f>
        <v>1467.1202302712718</v>
      </c>
      <c r="O745" s="5">
        <f>BG745*EXP('Capital Market Assumptions'!$B$22+'Capital Market Assumptions'!$B$23*'Random Draws'!N744)</f>
        <v>1725.9781559449334</v>
      </c>
      <c r="P745" s="5">
        <f>BH745*EXP('Capital Market Assumptions'!$B$22+'Capital Market Assumptions'!$B$23*'Random Draws'!O744)</f>
        <v>1573.0720162506479</v>
      </c>
      <c r="Q745" s="5">
        <f>BI745*EXP('Capital Market Assumptions'!$B$22+'Capital Market Assumptions'!$B$23*'Random Draws'!P744)</f>
        <v>1742.6034314644214</v>
      </c>
      <c r="R745" s="5">
        <f>BJ745*EXP('Capital Market Assumptions'!$B$22+'Capital Market Assumptions'!$B$23*'Random Draws'!Q744)</f>
        <v>2355.2858215620126</v>
      </c>
      <c r="S745" s="5">
        <f>BK745*EXP('Capital Market Assumptions'!$B$22+'Capital Market Assumptions'!$B$23*'Random Draws'!R744)</f>
        <v>2131.1059930535034</v>
      </c>
      <c r="T745" s="5">
        <f>BL745*EXP('Capital Market Assumptions'!$B$22+'Capital Market Assumptions'!$B$23*'Random Draws'!S744)</f>
        <v>2316.3465874268991</v>
      </c>
      <c r="U745" s="5">
        <f>BM745*EXP('Capital Market Assumptions'!$B$22+'Capital Market Assumptions'!$B$23*'Random Draws'!T744)</f>
        <v>2533.3864029676074</v>
      </c>
      <c r="V745" s="5">
        <f>BN745*EXP('Capital Market Assumptions'!$B$22+'Capital Market Assumptions'!$B$23*'Random Draws'!U744)</f>
        <v>3311.1909941294534</v>
      </c>
      <c r="X745">
        <f t="shared" si="393"/>
        <v>4.2999999999999261E-2</v>
      </c>
      <c r="Y745">
        <f t="shared" si="394"/>
        <v>1.0600000000000023</v>
      </c>
      <c r="Z745">
        <f t="shared" si="395"/>
        <v>2.0930000000000035</v>
      </c>
      <c r="AA745">
        <f t="shared" si="396"/>
        <v>3.1530000000000058</v>
      </c>
      <c r="AB745">
        <f t="shared" si="397"/>
        <v>4.2659999999999911</v>
      </c>
      <c r="AC745">
        <f t="shared" si="398"/>
        <v>5.3020000000000067</v>
      </c>
      <c r="AD745">
        <f t="shared" si="399"/>
        <v>6.3569999999999993</v>
      </c>
      <c r="AE745">
        <f t="shared" si="400"/>
        <v>7.3900000000000006</v>
      </c>
      <c r="AF745">
        <f t="shared" si="401"/>
        <v>8.3549999999999898</v>
      </c>
      <c r="AG745">
        <f t="shared" si="402"/>
        <v>9.2480000000000047</v>
      </c>
      <c r="AH745">
        <v>9.9540000000000006</v>
      </c>
      <c r="AI745">
        <v>10.536</v>
      </c>
      <c r="AJ745">
        <v>11.061999999999999</v>
      </c>
      <c r="AK745">
        <v>11.587</v>
      </c>
      <c r="AL745">
        <v>12.256</v>
      </c>
      <c r="AM745">
        <v>12.815</v>
      </c>
      <c r="AN745">
        <v>13.287000000000001</v>
      </c>
      <c r="AO745">
        <v>13.785</v>
      </c>
      <c r="AP745">
        <v>14.218999999999999</v>
      </c>
      <c r="AQ745">
        <v>14.718999999999999</v>
      </c>
      <c r="AS745">
        <f t="shared" ref="AS745:AU764" si="425">initial_value</f>
        <v>471</v>
      </c>
      <c r="AT745">
        <f t="shared" si="425"/>
        <v>471</v>
      </c>
      <c r="AU745">
        <f t="shared" si="425"/>
        <v>471</v>
      </c>
      <c r="AV745" s="5">
        <f t="shared" si="403"/>
        <v>472.10932366564566</v>
      </c>
      <c r="AW745" s="5">
        <f t="shared" si="404"/>
        <v>463.74292646235568</v>
      </c>
      <c r="AX745" s="5">
        <f t="shared" si="405"/>
        <v>379.86535901002355</v>
      </c>
      <c r="AY745" s="5">
        <f t="shared" si="406"/>
        <v>381.15517067275306</v>
      </c>
      <c r="AZ745" s="5">
        <f t="shared" si="407"/>
        <v>425.8914110871782</v>
      </c>
      <c r="BA745" s="5">
        <f t="shared" si="408"/>
        <v>536.62449751371923</v>
      </c>
      <c r="BB745" s="5">
        <f t="shared" si="409"/>
        <v>539.90697824650533</v>
      </c>
      <c r="BC745" s="5">
        <f t="shared" si="410"/>
        <v>762.38460918028022</v>
      </c>
      <c r="BD745" s="5">
        <f t="shared" si="411"/>
        <v>873.25768450692169</v>
      </c>
      <c r="BE745" s="5">
        <f t="shared" si="412"/>
        <v>946.89063978307115</v>
      </c>
      <c r="BF745" s="5">
        <f t="shared" si="413"/>
        <v>1178.3804183988896</v>
      </c>
      <c r="BG745" s="5">
        <f t="shared" si="414"/>
        <v>1456.5842302712717</v>
      </c>
      <c r="BH745" s="5">
        <f t="shared" si="415"/>
        <v>1714.9161559449335</v>
      </c>
      <c r="BI745" s="5">
        <f t="shared" si="416"/>
        <v>1561.485016250648</v>
      </c>
      <c r="BJ745" s="5">
        <f t="shared" si="417"/>
        <v>1730.3474314644213</v>
      </c>
      <c r="BK745" s="5">
        <f t="shared" si="418"/>
        <v>2342.4708215620126</v>
      </c>
      <c r="BL745" s="5">
        <f t="shared" si="419"/>
        <v>2117.8189930535036</v>
      </c>
      <c r="BM745" s="5">
        <f t="shared" si="420"/>
        <v>2302.5615874268992</v>
      </c>
      <c r="BN745" s="5">
        <f t="shared" si="421"/>
        <v>2519.1674029676074</v>
      </c>
      <c r="BO745" s="5">
        <f t="shared" si="422"/>
        <v>3296.4719941294534</v>
      </c>
    </row>
    <row r="746" spans="1:67" x14ac:dyDescent="0.3">
      <c r="A746">
        <f t="shared" si="423"/>
        <v>742</v>
      </c>
      <c r="B746">
        <f t="shared" si="392"/>
        <v>471</v>
      </c>
      <c r="C746" s="5">
        <f>AU746*EXP('Capital Market Assumptions'!$B$22+'Capital Market Assumptions'!$B$23*'Random Draws'!B745)</f>
        <v>490.17049361096315</v>
      </c>
      <c r="D746" s="5">
        <f>AV746*EXP('Capital Market Assumptions'!$B$22+'Capital Market Assumptions'!$B$23*'Random Draws'!C745)</f>
        <v>494.96552699672651</v>
      </c>
      <c r="E746" s="5">
        <f>AW746*EXP('Capital Market Assumptions'!$B$22+'Capital Market Assumptions'!$B$23*'Random Draws'!D745)</f>
        <v>537.8862594491568</v>
      </c>
      <c r="F746" s="5">
        <f>AX746*EXP('Capital Market Assumptions'!$B$22+'Capital Market Assumptions'!$B$23*'Random Draws'!E745)</f>
        <v>611.56564407787243</v>
      </c>
      <c r="G746" s="5">
        <f>AY746*EXP('Capital Market Assumptions'!$B$22+'Capital Market Assumptions'!$B$23*'Random Draws'!F745)</f>
        <v>572.03678488682726</v>
      </c>
      <c r="H746" s="5">
        <f>AZ746*EXP('Capital Market Assumptions'!$B$22+'Capital Market Assumptions'!$B$23*'Random Draws'!G745)</f>
        <v>680.65176508657044</v>
      </c>
      <c r="I746" s="5">
        <f>BA746*EXP('Capital Market Assumptions'!$B$22+'Capital Market Assumptions'!$B$23*'Random Draws'!H745)</f>
        <v>834.72521651578256</v>
      </c>
      <c r="J746" s="5">
        <f>BB746*EXP('Capital Market Assumptions'!$B$22+'Capital Market Assumptions'!$B$23*'Random Draws'!I745)</f>
        <v>759.50489568022363</v>
      </c>
      <c r="K746" s="5">
        <f>BC746*EXP('Capital Market Assumptions'!$B$22+'Capital Market Assumptions'!$B$23*'Random Draws'!J745)</f>
        <v>687.44293118614701</v>
      </c>
      <c r="L746" s="5">
        <f>BD746*EXP('Capital Market Assumptions'!$B$22+'Capital Market Assumptions'!$B$23*'Random Draws'!K745)</f>
        <v>698.47412754815196</v>
      </c>
      <c r="M746" s="5">
        <f>BE746*EXP('Capital Market Assumptions'!$B$22+'Capital Market Assumptions'!$B$23*'Random Draws'!L745)</f>
        <v>564.02913563144432</v>
      </c>
      <c r="N746" s="5">
        <f>BF746*EXP('Capital Market Assumptions'!$B$22+'Capital Market Assumptions'!$B$23*'Random Draws'!M745)</f>
        <v>590.22442180945598</v>
      </c>
      <c r="O746" s="5">
        <f>BG746*EXP('Capital Market Assumptions'!$B$22+'Capital Market Assumptions'!$B$23*'Random Draws'!N745)</f>
        <v>644.22197017072199</v>
      </c>
      <c r="P746" s="5">
        <f>BH746*EXP('Capital Market Assumptions'!$B$22+'Capital Market Assumptions'!$B$23*'Random Draws'!O745)</f>
        <v>596.85146081398273</v>
      </c>
      <c r="Q746" s="5">
        <f>BI746*EXP('Capital Market Assumptions'!$B$22+'Capital Market Assumptions'!$B$23*'Random Draws'!P745)</f>
        <v>603.78033893596648</v>
      </c>
      <c r="R746" s="5">
        <f>BJ746*EXP('Capital Market Assumptions'!$B$22+'Capital Market Assumptions'!$B$23*'Random Draws'!Q745)</f>
        <v>552.00656692764676</v>
      </c>
      <c r="S746" s="5">
        <f>BK746*EXP('Capital Market Assumptions'!$B$22+'Capital Market Assumptions'!$B$23*'Random Draws'!R745)</f>
        <v>568.15356581442563</v>
      </c>
      <c r="T746" s="5">
        <f>BL746*EXP('Capital Market Assumptions'!$B$22+'Capital Market Assumptions'!$B$23*'Random Draws'!S745)</f>
        <v>572.83371340097449</v>
      </c>
      <c r="U746" s="5">
        <f>BM746*EXP('Capital Market Assumptions'!$B$22+'Capital Market Assumptions'!$B$23*'Random Draws'!T745)</f>
        <v>441.05802470444848</v>
      </c>
      <c r="V746" s="5">
        <f>BN746*EXP('Capital Market Assumptions'!$B$22+'Capital Market Assumptions'!$B$23*'Random Draws'!U745)</f>
        <v>519.54314235709728</v>
      </c>
      <c r="X746">
        <f t="shared" si="393"/>
        <v>4.2999999999999261E-2</v>
      </c>
      <c r="Y746">
        <f t="shared" si="394"/>
        <v>1.0600000000000023</v>
      </c>
      <c r="Z746">
        <f t="shared" si="395"/>
        <v>2.0930000000000035</v>
      </c>
      <c r="AA746">
        <f t="shared" si="396"/>
        <v>3.1530000000000058</v>
      </c>
      <c r="AB746">
        <f t="shared" si="397"/>
        <v>4.2659999999999911</v>
      </c>
      <c r="AC746">
        <f t="shared" si="398"/>
        <v>5.3020000000000067</v>
      </c>
      <c r="AD746">
        <f t="shared" si="399"/>
        <v>6.3569999999999993</v>
      </c>
      <c r="AE746">
        <f t="shared" si="400"/>
        <v>7.3900000000000006</v>
      </c>
      <c r="AF746">
        <f t="shared" si="401"/>
        <v>8.3549999999999898</v>
      </c>
      <c r="AG746">
        <f t="shared" si="402"/>
        <v>9.2480000000000047</v>
      </c>
      <c r="AH746">
        <v>9.9540000000000006</v>
      </c>
      <c r="AI746">
        <v>10.536</v>
      </c>
      <c r="AJ746">
        <v>11.061999999999999</v>
      </c>
      <c r="AK746">
        <v>11.587</v>
      </c>
      <c r="AL746">
        <v>12.256</v>
      </c>
      <c r="AM746">
        <v>12.815</v>
      </c>
      <c r="AN746">
        <v>13.287000000000001</v>
      </c>
      <c r="AO746">
        <v>13.785</v>
      </c>
      <c r="AP746">
        <v>14.218999999999999</v>
      </c>
      <c r="AQ746">
        <v>14.718999999999999</v>
      </c>
      <c r="AS746">
        <f t="shared" si="425"/>
        <v>471</v>
      </c>
      <c r="AT746">
        <f t="shared" si="425"/>
        <v>471</v>
      </c>
      <c r="AU746">
        <f t="shared" si="425"/>
        <v>471</v>
      </c>
      <c r="AV746" s="5">
        <f t="shared" si="403"/>
        <v>490.12749361096314</v>
      </c>
      <c r="AW746" s="5">
        <f t="shared" si="404"/>
        <v>493.90552699672651</v>
      </c>
      <c r="AX746" s="5">
        <f t="shared" si="405"/>
        <v>535.79325944915684</v>
      </c>
      <c r="AY746" s="5">
        <f t="shared" si="406"/>
        <v>608.41264407787241</v>
      </c>
      <c r="AZ746" s="5">
        <f t="shared" si="407"/>
        <v>567.7707848868273</v>
      </c>
      <c r="BA746" s="5">
        <f t="shared" si="408"/>
        <v>675.34976508657041</v>
      </c>
      <c r="BB746" s="5">
        <f t="shared" si="409"/>
        <v>828.36821651578259</v>
      </c>
      <c r="BC746" s="5">
        <f t="shared" si="410"/>
        <v>752.11489568022364</v>
      </c>
      <c r="BD746" s="5">
        <f t="shared" si="411"/>
        <v>679.08793118614699</v>
      </c>
      <c r="BE746" s="5">
        <f t="shared" si="412"/>
        <v>689.22612754815191</v>
      </c>
      <c r="BF746" s="5">
        <f t="shared" si="413"/>
        <v>554.07513563144437</v>
      </c>
      <c r="BG746" s="5">
        <f t="shared" si="414"/>
        <v>579.68842180945603</v>
      </c>
      <c r="BH746" s="5">
        <f t="shared" si="415"/>
        <v>633.15997017072198</v>
      </c>
      <c r="BI746" s="5">
        <f t="shared" si="416"/>
        <v>585.26446081398274</v>
      </c>
      <c r="BJ746" s="5">
        <f t="shared" si="417"/>
        <v>591.52433893596651</v>
      </c>
      <c r="BK746" s="5">
        <f t="shared" si="418"/>
        <v>539.1915669276467</v>
      </c>
      <c r="BL746" s="5">
        <f t="shared" si="419"/>
        <v>554.8665658144256</v>
      </c>
      <c r="BM746" s="5">
        <f t="shared" si="420"/>
        <v>559.04871340097452</v>
      </c>
      <c r="BN746" s="5">
        <f t="shared" si="421"/>
        <v>426.83902470444849</v>
      </c>
      <c r="BO746" s="5">
        <f t="shared" si="422"/>
        <v>504.82414235709729</v>
      </c>
    </row>
    <row r="747" spans="1:67" x14ac:dyDescent="0.3">
      <c r="A747">
        <f t="shared" si="423"/>
        <v>743</v>
      </c>
      <c r="B747">
        <f t="shared" si="392"/>
        <v>471</v>
      </c>
      <c r="C747" s="5">
        <f>AU747*EXP('Capital Market Assumptions'!$B$22+'Capital Market Assumptions'!$B$23*'Random Draws'!B746)</f>
        <v>420.39077795100172</v>
      </c>
      <c r="D747" s="5">
        <f>AV747*EXP('Capital Market Assumptions'!$B$22+'Capital Market Assumptions'!$B$23*'Random Draws'!C746)</f>
        <v>417.87476862926655</v>
      </c>
      <c r="E747" s="5">
        <f>AW747*EXP('Capital Market Assumptions'!$B$22+'Capital Market Assumptions'!$B$23*'Random Draws'!D746)</f>
        <v>501.40888968505044</v>
      </c>
      <c r="F747" s="5">
        <f>AX747*EXP('Capital Market Assumptions'!$B$22+'Capital Market Assumptions'!$B$23*'Random Draws'!E746)</f>
        <v>492.43071023078852</v>
      </c>
      <c r="G747" s="5">
        <f>AY747*EXP('Capital Market Assumptions'!$B$22+'Capital Market Assumptions'!$B$23*'Random Draws'!F746)</f>
        <v>524.08713358883756</v>
      </c>
      <c r="H747" s="5">
        <f>AZ747*EXP('Capital Market Assumptions'!$B$22+'Capital Market Assumptions'!$B$23*'Random Draws'!G746)</f>
        <v>528.12887060727769</v>
      </c>
      <c r="I747" s="5">
        <f>BA747*EXP('Capital Market Assumptions'!$B$22+'Capital Market Assumptions'!$B$23*'Random Draws'!H746)</f>
        <v>520.45097845696762</v>
      </c>
      <c r="J747" s="5">
        <f>BB747*EXP('Capital Market Assumptions'!$B$22+'Capital Market Assumptions'!$B$23*'Random Draws'!I746)</f>
        <v>571.16066182525378</v>
      </c>
      <c r="K747" s="5">
        <f>BC747*EXP('Capital Market Assumptions'!$B$22+'Capital Market Assumptions'!$B$23*'Random Draws'!J746)</f>
        <v>595.80885679851735</v>
      </c>
      <c r="L747" s="5">
        <f>BD747*EXP('Capital Market Assumptions'!$B$22+'Capital Market Assumptions'!$B$23*'Random Draws'!K746)</f>
        <v>530.401522016439</v>
      </c>
      <c r="M747" s="5">
        <f>BE747*EXP('Capital Market Assumptions'!$B$22+'Capital Market Assumptions'!$B$23*'Random Draws'!L746)</f>
        <v>522.3182845705478</v>
      </c>
      <c r="N747" s="5">
        <f>BF747*EXP('Capital Market Assumptions'!$B$22+'Capital Market Assumptions'!$B$23*'Random Draws'!M746)</f>
        <v>454.53988292661381</v>
      </c>
      <c r="O747" s="5">
        <f>BG747*EXP('Capital Market Assumptions'!$B$22+'Capital Market Assumptions'!$B$23*'Random Draws'!N746)</f>
        <v>434.17534837193091</v>
      </c>
      <c r="P747" s="5">
        <f>BH747*EXP('Capital Market Assumptions'!$B$22+'Capital Market Assumptions'!$B$23*'Random Draws'!O746)</f>
        <v>370.40944980582327</v>
      </c>
      <c r="Q747" s="5">
        <f>BI747*EXP('Capital Market Assumptions'!$B$22+'Capital Market Assumptions'!$B$23*'Random Draws'!P746)</f>
        <v>348.81154524907242</v>
      </c>
      <c r="R747" s="5">
        <f>BJ747*EXP('Capital Market Assumptions'!$B$22+'Capital Market Assumptions'!$B$23*'Random Draws'!Q746)</f>
        <v>380.49266605223636</v>
      </c>
      <c r="S747" s="5">
        <f>BK747*EXP('Capital Market Assumptions'!$B$22+'Capital Market Assumptions'!$B$23*'Random Draws'!R746)</f>
        <v>446.35329548920265</v>
      </c>
      <c r="T747" s="5">
        <f>BL747*EXP('Capital Market Assumptions'!$B$22+'Capital Market Assumptions'!$B$23*'Random Draws'!S746)</f>
        <v>519.63677758990184</v>
      </c>
      <c r="U747" s="5">
        <f>BM747*EXP('Capital Market Assumptions'!$B$22+'Capital Market Assumptions'!$B$23*'Random Draws'!T746)</f>
        <v>492.36471728641072</v>
      </c>
      <c r="V747" s="5">
        <f>BN747*EXP('Capital Market Assumptions'!$B$22+'Capital Market Assumptions'!$B$23*'Random Draws'!U746)</f>
        <v>659.18266455958974</v>
      </c>
      <c r="X747">
        <f t="shared" si="393"/>
        <v>4.2999999999999261E-2</v>
      </c>
      <c r="Y747">
        <f t="shared" si="394"/>
        <v>1.0600000000000023</v>
      </c>
      <c r="Z747">
        <f t="shared" si="395"/>
        <v>2.0930000000000035</v>
      </c>
      <c r="AA747">
        <f t="shared" si="396"/>
        <v>3.1530000000000058</v>
      </c>
      <c r="AB747">
        <f t="shared" si="397"/>
        <v>4.2659999999999911</v>
      </c>
      <c r="AC747">
        <f t="shared" si="398"/>
        <v>5.3020000000000067</v>
      </c>
      <c r="AD747">
        <f t="shared" si="399"/>
        <v>6.3569999999999993</v>
      </c>
      <c r="AE747">
        <f t="shared" si="400"/>
        <v>7.3900000000000006</v>
      </c>
      <c r="AF747">
        <f t="shared" si="401"/>
        <v>8.3549999999999898</v>
      </c>
      <c r="AG747">
        <f t="shared" si="402"/>
        <v>9.2480000000000047</v>
      </c>
      <c r="AH747">
        <v>9.9540000000000006</v>
      </c>
      <c r="AI747">
        <v>10.536</v>
      </c>
      <c r="AJ747">
        <v>11.061999999999999</v>
      </c>
      <c r="AK747">
        <v>11.587</v>
      </c>
      <c r="AL747">
        <v>12.256</v>
      </c>
      <c r="AM747">
        <v>12.815</v>
      </c>
      <c r="AN747">
        <v>13.287000000000001</v>
      </c>
      <c r="AO747">
        <v>13.785</v>
      </c>
      <c r="AP747">
        <v>14.218999999999999</v>
      </c>
      <c r="AQ747">
        <v>14.718999999999999</v>
      </c>
      <c r="AS747">
        <f t="shared" si="425"/>
        <v>471</v>
      </c>
      <c r="AT747">
        <f t="shared" si="425"/>
        <v>471</v>
      </c>
      <c r="AU747">
        <f t="shared" si="425"/>
        <v>471</v>
      </c>
      <c r="AV747" s="5">
        <f t="shared" si="403"/>
        <v>420.34777795100172</v>
      </c>
      <c r="AW747" s="5">
        <f t="shared" si="404"/>
        <v>416.81476862926655</v>
      </c>
      <c r="AX747" s="5">
        <f t="shared" si="405"/>
        <v>499.31588968505042</v>
      </c>
      <c r="AY747" s="5">
        <f t="shared" si="406"/>
        <v>489.2777102307885</v>
      </c>
      <c r="AZ747" s="5">
        <f t="shared" si="407"/>
        <v>519.8211335888376</v>
      </c>
      <c r="BA747" s="5">
        <f t="shared" si="408"/>
        <v>522.82687060727767</v>
      </c>
      <c r="BB747" s="5">
        <f t="shared" si="409"/>
        <v>514.09397845696765</v>
      </c>
      <c r="BC747" s="5">
        <f t="shared" si="410"/>
        <v>563.7706618252538</v>
      </c>
      <c r="BD747" s="5">
        <f t="shared" si="411"/>
        <v>587.45385679851734</v>
      </c>
      <c r="BE747" s="5">
        <f t="shared" si="412"/>
        <v>521.15352201643896</v>
      </c>
      <c r="BF747" s="5">
        <f t="shared" si="413"/>
        <v>512.36428457054785</v>
      </c>
      <c r="BG747" s="5">
        <f t="shared" si="414"/>
        <v>444.00388292661381</v>
      </c>
      <c r="BH747" s="5">
        <f t="shared" si="415"/>
        <v>423.1133483719309</v>
      </c>
      <c r="BI747" s="5">
        <f t="shared" si="416"/>
        <v>358.82244980582328</v>
      </c>
      <c r="BJ747" s="5">
        <f t="shared" si="417"/>
        <v>336.55554524907245</v>
      </c>
      <c r="BK747" s="5">
        <f t="shared" si="418"/>
        <v>367.67766605223636</v>
      </c>
      <c r="BL747" s="5">
        <f t="shared" si="419"/>
        <v>433.06629548920267</v>
      </c>
      <c r="BM747" s="5">
        <f t="shared" si="420"/>
        <v>505.85177758990181</v>
      </c>
      <c r="BN747" s="5">
        <f t="shared" si="421"/>
        <v>478.14571728641073</v>
      </c>
      <c r="BO747" s="5">
        <f t="shared" si="422"/>
        <v>644.46366455958969</v>
      </c>
    </row>
    <row r="748" spans="1:67" x14ac:dyDescent="0.3">
      <c r="A748">
        <f t="shared" si="423"/>
        <v>744</v>
      </c>
      <c r="B748">
        <f t="shared" si="392"/>
        <v>471</v>
      </c>
      <c r="C748" s="5">
        <f>AU748*EXP('Capital Market Assumptions'!$B$22+'Capital Market Assumptions'!$B$23*'Random Draws'!B747)</f>
        <v>477.36862953338317</v>
      </c>
      <c r="D748" s="5">
        <f>AV748*EXP('Capital Market Assumptions'!$B$22+'Capital Market Assumptions'!$B$23*'Random Draws'!C747)</f>
        <v>450.79224112942688</v>
      </c>
      <c r="E748" s="5">
        <f>AW748*EXP('Capital Market Assumptions'!$B$22+'Capital Market Assumptions'!$B$23*'Random Draws'!D747)</f>
        <v>593.61597783025559</v>
      </c>
      <c r="F748" s="5">
        <f>AX748*EXP('Capital Market Assumptions'!$B$22+'Capital Market Assumptions'!$B$23*'Random Draws'!E747)</f>
        <v>582.13782851482415</v>
      </c>
      <c r="G748" s="5">
        <f>AY748*EXP('Capital Market Assumptions'!$B$22+'Capital Market Assumptions'!$B$23*'Random Draws'!F747)</f>
        <v>593.02347887995211</v>
      </c>
      <c r="H748" s="5">
        <f>AZ748*EXP('Capital Market Assumptions'!$B$22+'Capital Market Assumptions'!$B$23*'Random Draws'!G747)</f>
        <v>620.95231715812554</v>
      </c>
      <c r="I748" s="5">
        <f>BA748*EXP('Capital Market Assumptions'!$B$22+'Capital Market Assumptions'!$B$23*'Random Draws'!H747)</f>
        <v>608.8343968959382</v>
      </c>
      <c r="J748" s="5">
        <f>BB748*EXP('Capital Market Assumptions'!$B$22+'Capital Market Assumptions'!$B$23*'Random Draws'!I747)</f>
        <v>702.71107970465391</v>
      </c>
      <c r="K748" s="5">
        <f>BC748*EXP('Capital Market Assumptions'!$B$22+'Capital Market Assumptions'!$B$23*'Random Draws'!J747)</f>
        <v>707.86333702001969</v>
      </c>
      <c r="L748" s="5">
        <f>BD748*EXP('Capital Market Assumptions'!$B$22+'Capital Market Assumptions'!$B$23*'Random Draws'!K747)</f>
        <v>724.88111571616469</v>
      </c>
      <c r="M748" s="5">
        <f>BE748*EXP('Capital Market Assumptions'!$B$22+'Capital Market Assumptions'!$B$23*'Random Draws'!L747)</f>
        <v>693.53795267534213</v>
      </c>
      <c r="N748" s="5">
        <f>BF748*EXP('Capital Market Assumptions'!$B$22+'Capital Market Assumptions'!$B$23*'Random Draws'!M747)</f>
        <v>685.96293648972176</v>
      </c>
      <c r="O748" s="5">
        <f>BG748*EXP('Capital Market Assumptions'!$B$22+'Capital Market Assumptions'!$B$23*'Random Draws'!N747)</f>
        <v>652.66091350921863</v>
      </c>
      <c r="P748" s="5">
        <f>BH748*EXP('Capital Market Assumptions'!$B$22+'Capital Market Assumptions'!$B$23*'Random Draws'!O747)</f>
        <v>819.0078921990214</v>
      </c>
      <c r="Q748" s="5">
        <f>BI748*EXP('Capital Market Assumptions'!$B$22+'Capital Market Assumptions'!$B$23*'Random Draws'!P747)</f>
        <v>860.62868315658511</v>
      </c>
      <c r="R748" s="5">
        <f>BJ748*EXP('Capital Market Assumptions'!$B$22+'Capital Market Assumptions'!$B$23*'Random Draws'!Q747)</f>
        <v>988.01884555613287</v>
      </c>
      <c r="S748" s="5">
        <f>BK748*EXP('Capital Market Assumptions'!$B$22+'Capital Market Assumptions'!$B$23*'Random Draws'!R747)</f>
        <v>1041.5540862290145</v>
      </c>
      <c r="T748" s="5">
        <f>BL748*EXP('Capital Market Assumptions'!$B$22+'Capital Market Assumptions'!$B$23*'Random Draws'!S747)</f>
        <v>1092.4129760597652</v>
      </c>
      <c r="U748" s="5">
        <f>BM748*EXP('Capital Market Assumptions'!$B$22+'Capital Market Assumptions'!$B$23*'Random Draws'!T747)</f>
        <v>1230.2310231007777</v>
      </c>
      <c r="V748" s="5">
        <f>BN748*EXP('Capital Market Assumptions'!$B$22+'Capital Market Assumptions'!$B$23*'Random Draws'!U747)</f>
        <v>1287.3556839370788</v>
      </c>
      <c r="X748">
        <f t="shared" si="393"/>
        <v>4.2999999999999261E-2</v>
      </c>
      <c r="Y748">
        <f t="shared" si="394"/>
        <v>1.0600000000000023</v>
      </c>
      <c r="Z748">
        <f t="shared" si="395"/>
        <v>2.0930000000000035</v>
      </c>
      <c r="AA748">
        <f t="shared" si="396"/>
        <v>3.1530000000000058</v>
      </c>
      <c r="AB748">
        <f t="shared" si="397"/>
        <v>4.2659999999999911</v>
      </c>
      <c r="AC748">
        <f t="shared" si="398"/>
        <v>5.3020000000000067</v>
      </c>
      <c r="AD748">
        <f t="shared" si="399"/>
        <v>6.3569999999999993</v>
      </c>
      <c r="AE748">
        <f t="shared" si="400"/>
        <v>7.3900000000000006</v>
      </c>
      <c r="AF748">
        <f t="shared" si="401"/>
        <v>8.3549999999999898</v>
      </c>
      <c r="AG748">
        <f t="shared" si="402"/>
        <v>9.2480000000000047</v>
      </c>
      <c r="AH748">
        <v>9.9540000000000006</v>
      </c>
      <c r="AI748">
        <v>10.536</v>
      </c>
      <c r="AJ748">
        <v>11.061999999999999</v>
      </c>
      <c r="AK748">
        <v>11.587</v>
      </c>
      <c r="AL748">
        <v>12.256</v>
      </c>
      <c r="AM748">
        <v>12.815</v>
      </c>
      <c r="AN748">
        <v>13.287000000000001</v>
      </c>
      <c r="AO748">
        <v>13.785</v>
      </c>
      <c r="AP748">
        <v>14.218999999999999</v>
      </c>
      <c r="AQ748">
        <v>14.718999999999999</v>
      </c>
      <c r="AS748">
        <f t="shared" si="425"/>
        <v>471</v>
      </c>
      <c r="AT748">
        <f t="shared" si="425"/>
        <v>471</v>
      </c>
      <c r="AU748">
        <f t="shared" si="425"/>
        <v>471</v>
      </c>
      <c r="AV748" s="5">
        <f t="shared" si="403"/>
        <v>477.32562953338316</v>
      </c>
      <c r="AW748" s="5">
        <f t="shared" si="404"/>
        <v>449.73224112942688</v>
      </c>
      <c r="AX748" s="5">
        <f t="shared" si="405"/>
        <v>591.52297783025563</v>
      </c>
      <c r="AY748" s="5">
        <f t="shared" si="406"/>
        <v>578.98482851482413</v>
      </c>
      <c r="AZ748" s="5">
        <f t="shared" si="407"/>
        <v>588.75747887995215</v>
      </c>
      <c r="BA748" s="5">
        <f t="shared" si="408"/>
        <v>615.65031715812552</v>
      </c>
      <c r="BB748" s="5">
        <f t="shared" si="409"/>
        <v>602.47739689593823</v>
      </c>
      <c r="BC748" s="5">
        <f t="shared" si="410"/>
        <v>695.32107970465393</v>
      </c>
      <c r="BD748" s="5">
        <f t="shared" si="411"/>
        <v>699.50833702001967</v>
      </c>
      <c r="BE748" s="5">
        <f t="shared" si="412"/>
        <v>715.63311571616464</v>
      </c>
      <c r="BF748" s="5">
        <f t="shared" si="413"/>
        <v>683.58395267534218</v>
      </c>
      <c r="BG748" s="5">
        <f t="shared" si="414"/>
        <v>675.42693648972181</v>
      </c>
      <c r="BH748" s="5">
        <f t="shared" si="415"/>
        <v>641.59891350921862</v>
      </c>
      <c r="BI748" s="5">
        <f t="shared" si="416"/>
        <v>807.42089219902141</v>
      </c>
      <c r="BJ748" s="5">
        <f t="shared" si="417"/>
        <v>848.37268315658514</v>
      </c>
      <c r="BK748" s="5">
        <f t="shared" si="418"/>
        <v>975.20384555613282</v>
      </c>
      <c r="BL748" s="5">
        <f t="shared" si="419"/>
        <v>1028.2670862290145</v>
      </c>
      <c r="BM748" s="5">
        <f t="shared" si="420"/>
        <v>1078.6279760597652</v>
      </c>
      <c r="BN748" s="5">
        <f t="shared" si="421"/>
        <v>1216.0120231007777</v>
      </c>
      <c r="BO748" s="5">
        <f t="shared" si="422"/>
        <v>1272.6366839370787</v>
      </c>
    </row>
    <row r="749" spans="1:67" x14ac:dyDescent="0.3">
      <c r="A749">
        <f t="shared" si="423"/>
        <v>745</v>
      </c>
      <c r="B749">
        <f t="shared" si="392"/>
        <v>471</v>
      </c>
      <c r="C749" s="5">
        <f>AU749*EXP('Capital Market Assumptions'!$B$22+'Capital Market Assumptions'!$B$23*'Random Draws'!B748)</f>
        <v>431.8650883399568</v>
      </c>
      <c r="D749" s="5">
        <f>AV749*EXP('Capital Market Assumptions'!$B$22+'Capital Market Assumptions'!$B$23*'Random Draws'!C748)</f>
        <v>534.06996806863663</v>
      </c>
      <c r="E749" s="5">
        <f>AW749*EXP('Capital Market Assumptions'!$B$22+'Capital Market Assumptions'!$B$23*'Random Draws'!D748)</f>
        <v>566.00581535668448</v>
      </c>
      <c r="F749" s="5">
        <f>AX749*EXP('Capital Market Assumptions'!$B$22+'Capital Market Assumptions'!$B$23*'Random Draws'!E748)</f>
        <v>748.77627781994545</v>
      </c>
      <c r="G749" s="5">
        <f>AY749*EXP('Capital Market Assumptions'!$B$22+'Capital Market Assumptions'!$B$23*'Random Draws'!F748)</f>
        <v>919.27651169093383</v>
      </c>
      <c r="H749" s="5">
        <f>AZ749*EXP('Capital Market Assumptions'!$B$22+'Capital Market Assumptions'!$B$23*'Random Draws'!G748)</f>
        <v>840.30028993609892</v>
      </c>
      <c r="I749" s="5">
        <f>BA749*EXP('Capital Market Assumptions'!$B$22+'Capital Market Assumptions'!$B$23*'Random Draws'!H748)</f>
        <v>1089.0769877765435</v>
      </c>
      <c r="J749" s="5">
        <f>BB749*EXP('Capital Market Assumptions'!$B$22+'Capital Market Assumptions'!$B$23*'Random Draws'!I748)</f>
        <v>1303.4828840833388</v>
      </c>
      <c r="K749" s="5">
        <f>BC749*EXP('Capital Market Assumptions'!$B$22+'Capital Market Assumptions'!$B$23*'Random Draws'!J748)</f>
        <v>1409.0627879977965</v>
      </c>
      <c r="L749" s="5">
        <f>BD749*EXP('Capital Market Assumptions'!$B$22+'Capital Market Assumptions'!$B$23*'Random Draws'!K748)</f>
        <v>1716.7934543407805</v>
      </c>
      <c r="M749" s="5">
        <f>BE749*EXP('Capital Market Assumptions'!$B$22+'Capital Market Assumptions'!$B$23*'Random Draws'!L748)</f>
        <v>1976.9777046770366</v>
      </c>
      <c r="N749" s="5">
        <f>BF749*EXP('Capital Market Assumptions'!$B$22+'Capital Market Assumptions'!$B$23*'Random Draws'!M748)</f>
        <v>2039.7974257944215</v>
      </c>
      <c r="O749" s="5">
        <f>BG749*EXP('Capital Market Assumptions'!$B$22+'Capital Market Assumptions'!$B$23*'Random Draws'!N748)</f>
        <v>1901.5929055937022</v>
      </c>
      <c r="P749" s="5">
        <f>BH749*EXP('Capital Market Assumptions'!$B$22+'Capital Market Assumptions'!$B$23*'Random Draws'!O748)</f>
        <v>2159.6228130548593</v>
      </c>
      <c r="Q749" s="5">
        <f>BI749*EXP('Capital Market Assumptions'!$B$22+'Capital Market Assumptions'!$B$23*'Random Draws'!P748)</f>
        <v>2354.5580267582413</v>
      </c>
      <c r="R749" s="5">
        <f>BJ749*EXP('Capital Market Assumptions'!$B$22+'Capital Market Assumptions'!$B$23*'Random Draws'!Q748)</f>
        <v>2715.5715265135054</v>
      </c>
      <c r="S749" s="5">
        <f>BK749*EXP('Capital Market Assumptions'!$B$22+'Capital Market Assumptions'!$B$23*'Random Draws'!R748)</f>
        <v>2820.3066844253585</v>
      </c>
      <c r="T749" s="5">
        <f>BL749*EXP('Capital Market Assumptions'!$B$22+'Capital Market Assumptions'!$B$23*'Random Draws'!S748)</f>
        <v>3562.9632987601553</v>
      </c>
      <c r="U749" s="5">
        <f>BM749*EXP('Capital Market Assumptions'!$B$22+'Capital Market Assumptions'!$B$23*'Random Draws'!T748)</f>
        <v>4216.093342331149</v>
      </c>
      <c r="V749" s="5">
        <f>BN749*EXP('Capital Market Assumptions'!$B$22+'Capital Market Assumptions'!$B$23*'Random Draws'!U748)</f>
        <v>4284.6837200412165</v>
      </c>
      <c r="X749">
        <f t="shared" si="393"/>
        <v>4.2999999999999261E-2</v>
      </c>
      <c r="Y749">
        <f t="shared" si="394"/>
        <v>1.0600000000000023</v>
      </c>
      <c r="Z749">
        <f t="shared" si="395"/>
        <v>2.0930000000000035</v>
      </c>
      <c r="AA749">
        <f t="shared" si="396"/>
        <v>3.1530000000000058</v>
      </c>
      <c r="AB749">
        <f t="shared" si="397"/>
        <v>4.2659999999999911</v>
      </c>
      <c r="AC749">
        <f t="shared" si="398"/>
        <v>5.3020000000000067</v>
      </c>
      <c r="AD749">
        <f t="shared" si="399"/>
        <v>6.3569999999999993</v>
      </c>
      <c r="AE749">
        <f t="shared" si="400"/>
        <v>7.3900000000000006</v>
      </c>
      <c r="AF749">
        <f t="shared" si="401"/>
        <v>8.3549999999999898</v>
      </c>
      <c r="AG749">
        <f t="shared" si="402"/>
        <v>9.2480000000000047</v>
      </c>
      <c r="AH749">
        <v>9.9540000000000006</v>
      </c>
      <c r="AI749">
        <v>10.536</v>
      </c>
      <c r="AJ749">
        <v>11.061999999999999</v>
      </c>
      <c r="AK749">
        <v>11.587</v>
      </c>
      <c r="AL749">
        <v>12.256</v>
      </c>
      <c r="AM749">
        <v>12.815</v>
      </c>
      <c r="AN749">
        <v>13.287000000000001</v>
      </c>
      <c r="AO749">
        <v>13.785</v>
      </c>
      <c r="AP749">
        <v>14.218999999999999</v>
      </c>
      <c r="AQ749">
        <v>14.718999999999999</v>
      </c>
      <c r="AS749">
        <f t="shared" si="425"/>
        <v>471</v>
      </c>
      <c r="AT749">
        <f t="shared" si="425"/>
        <v>471</v>
      </c>
      <c r="AU749">
        <f t="shared" si="425"/>
        <v>471</v>
      </c>
      <c r="AV749" s="5">
        <f t="shared" si="403"/>
        <v>431.82208833995679</v>
      </c>
      <c r="AW749" s="5">
        <f t="shared" si="404"/>
        <v>533.00996806863668</v>
      </c>
      <c r="AX749" s="5">
        <f t="shared" si="405"/>
        <v>563.91281535668452</v>
      </c>
      <c r="AY749" s="5">
        <f t="shared" si="406"/>
        <v>745.62327781994543</v>
      </c>
      <c r="AZ749" s="5">
        <f t="shared" si="407"/>
        <v>915.01051169093387</v>
      </c>
      <c r="BA749" s="5">
        <f t="shared" si="408"/>
        <v>834.9982899360989</v>
      </c>
      <c r="BB749" s="5">
        <f t="shared" si="409"/>
        <v>1082.7199877765436</v>
      </c>
      <c r="BC749" s="5">
        <f t="shared" si="410"/>
        <v>1296.0928840833387</v>
      </c>
      <c r="BD749" s="5">
        <f t="shared" si="411"/>
        <v>1400.7077879977965</v>
      </c>
      <c r="BE749" s="5">
        <f t="shared" si="412"/>
        <v>1707.5454543407805</v>
      </c>
      <c r="BF749" s="5">
        <f t="shared" si="413"/>
        <v>1967.0237046770367</v>
      </c>
      <c r="BG749" s="5">
        <f t="shared" si="414"/>
        <v>2029.2614257944215</v>
      </c>
      <c r="BH749" s="5">
        <f t="shared" si="415"/>
        <v>1890.5309055937023</v>
      </c>
      <c r="BI749" s="5">
        <f t="shared" si="416"/>
        <v>2148.0358130548593</v>
      </c>
      <c r="BJ749" s="5">
        <f t="shared" si="417"/>
        <v>2342.3020267582415</v>
      </c>
      <c r="BK749" s="5">
        <f t="shared" si="418"/>
        <v>2702.7565265135054</v>
      </c>
      <c r="BL749" s="5">
        <f t="shared" si="419"/>
        <v>2807.0196844253587</v>
      </c>
      <c r="BM749" s="5">
        <f t="shared" si="420"/>
        <v>3549.1782987601555</v>
      </c>
      <c r="BN749" s="5">
        <f t="shared" si="421"/>
        <v>4201.8743423311489</v>
      </c>
      <c r="BO749" s="5">
        <f t="shared" si="422"/>
        <v>4269.9647200412164</v>
      </c>
    </row>
    <row r="750" spans="1:67" x14ac:dyDescent="0.3">
      <c r="A750">
        <f t="shared" si="423"/>
        <v>746</v>
      </c>
      <c r="B750">
        <f t="shared" si="392"/>
        <v>471</v>
      </c>
      <c r="C750" s="5">
        <f>AU750*EXP('Capital Market Assumptions'!$B$22+'Capital Market Assumptions'!$B$23*'Random Draws'!B749)</f>
        <v>506.42928173893591</v>
      </c>
      <c r="D750" s="5">
        <f>AV750*EXP('Capital Market Assumptions'!$B$22+'Capital Market Assumptions'!$B$23*'Random Draws'!C749)</f>
        <v>425.64157365092325</v>
      </c>
      <c r="E750" s="5">
        <f>AW750*EXP('Capital Market Assumptions'!$B$22+'Capital Market Assumptions'!$B$23*'Random Draws'!D749)</f>
        <v>442.30619146163929</v>
      </c>
      <c r="F750" s="5">
        <f>AX750*EXP('Capital Market Assumptions'!$B$22+'Capital Market Assumptions'!$B$23*'Random Draws'!E749)</f>
        <v>536.86347922700747</v>
      </c>
      <c r="G750" s="5">
        <f>AY750*EXP('Capital Market Assumptions'!$B$22+'Capital Market Assumptions'!$B$23*'Random Draws'!F749)</f>
        <v>634.44058711508205</v>
      </c>
      <c r="H750" s="5">
        <f>AZ750*EXP('Capital Market Assumptions'!$B$22+'Capital Market Assumptions'!$B$23*'Random Draws'!G749)</f>
        <v>771.59594758798153</v>
      </c>
      <c r="I750" s="5">
        <f>BA750*EXP('Capital Market Assumptions'!$B$22+'Capital Market Assumptions'!$B$23*'Random Draws'!H749)</f>
        <v>794.10234656225168</v>
      </c>
      <c r="J750" s="5">
        <f>BB750*EXP('Capital Market Assumptions'!$B$22+'Capital Market Assumptions'!$B$23*'Random Draws'!I749)</f>
        <v>1008.7220994578983</v>
      </c>
      <c r="K750" s="5">
        <f>BC750*EXP('Capital Market Assumptions'!$B$22+'Capital Market Assumptions'!$B$23*'Random Draws'!J749)</f>
        <v>1195.8657301362766</v>
      </c>
      <c r="L750" s="5">
        <f>BD750*EXP('Capital Market Assumptions'!$B$22+'Capital Market Assumptions'!$B$23*'Random Draws'!K749)</f>
        <v>1591.6808543811567</v>
      </c>
      <c r="M750" s="5">
        <f>BE750*EXP('Capital Market Assumptions'!$B$22+'Capital Market Assumptions'!$B$23*'Random Draws'!L749)</f>
        <v>2021.2993037735187</v>
      </c>
      <c r="N750" s="5">
        <f>BF750*EXP('Capital Market Assumptions'!$B$22+'Capital Market Assumptions'!$B$23*'Random Draws'!M749)</f>
        <v>2261.7430328868368</v>
      </c>
      <c r="O750" s="5">
        <f>BG750*EXP('Capital Market Assumptions'!$B$22+'Capital Market Assumptions'!$B$23*'Random Draws'!N749)</f>
        <v>2250.5615710056709</v>
      </c>
      <c r="P750" s="5">
        <f>BH750*EXP('Capital Market Assumptions'!$B$22+'Capital Market Assumptions'!$B$23*'Random Draws'!O749)</f>
        <v>2479.2287752309931</v>
      </c>
      <c r="Q750" s="5">
        <f>BI750*EXP('Capital Market Assumptions'!$B$22+'Capital Market Assumptions'!$B$23*'Random Draws'!P749)</f>
        <v>2530.9942619388726</v>
      </c>
      <c r="R750" s="5">
        <f>BJ750*EXP('Capital Market Assumptions'!$B$22+'Capital Market Assumptions'!$B$23*'Random Draws'!Q749)</f>
        <v>2473.3186742176827</v>
      </c>
      <c r="S750" s="5">
        <f>BK750*EXP('Capital Market Assumptions'!$B$22+'Capital Market Assumptions'!$B$23*'Random Draws'!R749)</f>
        <v>2990.7108268405154</v>
      </c>
      <c r="T750" s="5">
        <f>BL750*EXP('Capital Market Assumptions'!$B$22+'Capital Market Assumptions'!$B$23*'Random Draws'!S749)</f>
        <v>3179.4498604515607</v>
      </c>
      <c r="U750" s="5">
        <f>BM750*EXP('Capital Market Assumptions'!$B$22+'Capital Market Assumptions'!$B$23*'Random Draws'!T749)</f>
        <v>3478.3830854224584</v>
      </c>
      <c r="V750" s="5">
        <f>BN750*EXP('Capital Market Assumptions'!$B$22+'Capital Market Assumptions'!$B$23*'Random Draws'!U749)</f>
        <v>3413.5434624118539</v>
      </c>
      <c r="X750">
        <f t="shared" si="393"/>
        <v>4.2999999999999261E-2</v>
      </c>
      <c r="Y750">
        <f t="shared" si="394"/>
        <v>1.0600000000000023</v>
      </c>
      <c r="Z750">
        <f t="shared" si="395"/>
        <v>2.0930000000000035</v>
      </c>
      <c r="AA750">
        <f t="shared" si="396"/>
        <v>3.1530000000000058</v>
      </c>
      <c r="AB750">
        <f t="shared" si="397"/>
        <v>4.2659999999999911</v>
      </c>
      <c r="AC750">
        <f t="shared" si="398"/>
        <v>5.3020000000000067</v>
      </c>
      <c r="AD750">
        <f t="shared" si="399"/>
        <v>6.3569999999999993</v>
      </c>
      <c r="AE750">
        <f t="shared" si="400"/>
        <v>7.3900000000000006</v>
      </c>
      <c r="AF750">
        <f t="shared" si="401"/>
        <v>8.3549999999999898</v>
      </c>
      <c r="AG750">
        <f t="shared" si="402"/>
        <v>9.2480000000000047</v>
      </c>
      <c r="AH750">
        <v>9.9540000000000006</v>
      </c>
      <c r="AI750">
        <v>10.536</v>
      </c>
      <c r="AJ750">
        <v>11.061999999999999</v>
      </c>
      <c r="AK750">
        <v>11.587</v>
      </c>
      <c r="AL750">
        <v>12.256</v>
      </c>
      <c r="AM750">
        <v>12.815</v>
      </c>
      <c r="AN750">
        <v>13.287000000000001</v>
      </c>
      <c r="AO750">
        <v>13.785</v>
      </c>
      <c r="AP750">
        <v>14.218999999999999</v>
      </c>
      <c r="AQ750">
        <v>14.718999999999999</v>
      </c>
      <c r="AS750">
        <f t="shared" si="425"/>
        <v>471</v>
      </c>
      <c r="AT750">
        <f t="shared" si="425"/>
        <v>471</v>
      </c>
      <c r="AU750">
        <f t="shared" si="425"/>
        <v>471</v>
      </c>
      <c r="AV750" s="5">
        <f t="shared" si="403"/>
        <v>506.38628173893591</v>
      </c>
      <c r="AW750" s="5">
        <f t="shared" si="404"/>
        <v>424.58157365092325</v>
      </c>
      <c r="AX750" s="5">
        <f t="shared" si="405"/>
        <v>440.21319146163927</v>
      </c>
      <c r="AY750" s="5">
        <f t="shared" si="406"/>
        <v>533.71047922700745</v>
      </c>
      <c r="AZ750" s="5">
        <f t="shared" si="407"/>
        <v>630.17458711508209</v>
      </c>
      <c r="BA750" s="5">
        <f t="shared" si="408"/>
        <v>766.29394758798151</v>
      </c>
      <c r="BB750" s="5">
        <f t="shared" si="409"/>
        <v>787.74534656225171</v>
      </c>
      <c r="BC750" s="5">
        <f t="shared" si="410"/>
        <v>1001.3320994578983</v>
      </c>
      <c r="BD750" s="5">
        <f t="shared" si="411"/>
        <v>1187.5107301362766</v>
      </c>
      <c r="BE750" s="5">
        <f t="shared" si="412"/>
        <v>1582.4328543811566</v>
      </c>
      <c r="BF750" s="5">
        <f t="shared" si="413"/>
        <v>2011.3453037735187</v>
      </c>
      <c r="BG750" s="5">
        <f t="shared" si="414"/>
        <v>2251.2070328868367</v>
      </c>
      <c r="BH750" s="5">
        <f t="shared" si="415"/>
        <v>2239.499571005671</v>
      </c>
      <c r="BI750" s="5">
        <f t="shared" si="416"/>
        <v>2467.6417752309931</v>
      </c>
      <c r="BJ750" s="5">
        <f t="shared" si="417"/>
        <v>2518.7382619388727</v>
      </c>
      <c r="BK750" s="5">
        <f t="shared" si="418"/>
        <v>2460.5036742176826</v>
      </c>
      <c r="BL750" s="5">
        <f t="shared" si="419"/>
        <v>2977.4238268405156</v>
      </c>
      <c r="BM750" s="5">
        <f t="shared" si="420"/>
        <v>3165.6648604515608</v>
      </c>
      <c r="BN750" s="5">
        <f t="shared" si="421"/>
        <v>3464.1640854224584</v>
      </c>
      <c r="BO750" s="5">
        <f t="shared" si="422"/>
        <v>3398.8244624118538</v>
      </c>
    </row>
    <row r="751" spans="1:67" x14ac:dyDescent="0.3">
      <c r="A751">
        <f t="shared" si="423"/>
        <v>747</v>
      </c>
      <c r="B751">
        <f t="shared" si="392"/>
        <v>471</v>
      </c>
      <c r="C751" s="5">
        <f>AU751*EXP('Capital Market Assumptions'!$B$22+'Capital Market Assumptions'!$B$23*'Random Draws'!B750)</f>
        <v>557.33120557651637</v>
      </c>
      <c r="D751" s="5">
        <f>AV751*EXP('Capital Market Assumptions'!$B$22+'Capital Market Assumptions'!$B$23*'Random Draws'!C750)</f>
        <v>590.72747623235853</v>
      </c>
      <c r="E751" s="5">
        <f>AW751*EXP('Capital Market Assumptions'!$B$22+'Capital Market Assumptions'!$B$23*'Random Draws'!D750)</f>
        <v>498.4405232966227</v>
      </c>
      <c r="F751" s="5">
        <f>AX751*EXP('Capital Market Assumptions'!$B$22+'Capital Market Assumptions'!$B$23*'Random Draws'!E750)</f>
        <v>592.57295516907368</v>
      </c>
      <c r="G751" s="5">
        <f>AY751*EXP('Capital Market Assumptions'!$B$22+'Capital Market Assumptions'!$B$23*'Random Draws'!F750)</f>
        <v>514.21009584915828</v>
      </c>
      <c r="H751" s="5">
        <f>AZ751*EXP('Capital Market Assumptions'!$B$22+'Capital Market Assumptions'!$B$23*'Random Draws'!G750)</f>
        <v>642.81978668820193</v>
      </c>
      <c r="I751" s="5">
        <f>BA751*EXP('Capital Market Assumptions'!$B$22+'Capital Market Assumptions'!$B$23*'Random Draws'!H750)</f>
        <v>693.16229603316299</v>
      </c>
      <c r="J751" s="5">
        <f>BB751*EXP('Capital Market Assumptions'!$B$22+'Capital Market Assumptions'!$B$23*'Random Draws'!I750)</f>
        <v>612.50473055359942</v>
      </c>
      <c r="K751" s="5">
        <f>BC751*EXP('Capital Market Assumptions'!$B$22+'Capital Market Assumptions'!$B$23*'Random Draws'!J750)</f>
        <v>726.4339331951611</v>
      </c>
      <c r="L751" s="5">
        <f>BD751*EXP('Capital Market Assumptions'!$B$22+'Capital Market Assumptions'!$B$23*'Random Draws'!K750)</f>
        <v>691.64446535121863</v>
      </c>
      <c r="M751" s="5">
        <f>BE751*EXP('Capital Market Assumptions'!$B$22+'Capital Market Assumptions'!$B$23*'Random Draws'!L750)</f>
        <v>668.45424537687268</v>
      </c>
      <c r="N751" s="5">
        <f>BF751*EXP('Capital Market Assumptions'!$B$22+'Capital Market Assumptions'!$B$23*'Random Draws'!M750)</f>
        <v>738.36510492603691</v>
      </c>
      <c r="O751" s="5">
        <f>BG751*EXP('Capital Market Assumptions'!$B$22+'Capital Market Assumptions'!$B$23*'Random Draws'!N750)</f>
        <v>847.18255423284097</v>
      </c>
      <c r="P751" s="5">
        <f>BH751*EXP('Capital Market Assumptions'!$B$22+'Capital Market Assumptions'!$B$23*'Random Draws'!O750)</f>
        <v>1010.8835074740971</v>
      </c>
      <c r="Q751" s="5">
        <f>BI751*EXP('Capital Market Assumptions'!$B$22+'Capital Market Assumptions'!$B$23*'Random Draws'!P750)</f>
        <v>1111.1918639350574</v>
      </c>
      <c r="R751" s="5">
        <f>BJ751*EXP('Capital Market Assumptions'!$B$22+'Capital Market Assumptions'!$B$23*'Random Draws'!Q750)</f>
        <v>1246.8761762150389</v>
      </c>
      <c r="S751" s="5">
        <f>BK751*EXP('Capital Market Assumptions'!$B$22+'Capital Market Assumptions'!$B$23*'Random Draws'!R750)</f>
        <v>1259.2723462323443</v>
      </c>
      <c r="T751" s="5">
        <f>BL751*EXP('Capital Market Assumptions'!$B$22+'Capital Market Assumptions'!$B$23*'Random Draws'!S750)</f>
        <v>1416.551077289266</v>
      </c>
      <c r="U751" s="5">
        <f>BM751*EXP('Capital Market Assumptions'!$B$22+'Capital Market Assumptions'!$B$23*'Random Draws'!T750)</f>
        <v>1534.6450286817687</v>
      </c>
      <c r="V751" s="5">
        <f>BN751*EXP('Capital Market Assumptions'!$B$22+'Capital Market Assumptions'!$B$23*'Random Draws'!U750)</f>
        <v>1577.1682126615353</v>
      </c>
      <c r="X751">
        <f t="shared" si="393"/>
        <v>4.2999999999999261E-2</v>
      </c>
      <c r="Y751">
        <f t="shared" si="394"/>
        <v>1.0600000000000023</v>
      </c>
      <c r="Z751">
        <f t="shared" si="395"/>
        <v>2.0930000000000035</v>
      </c>
      <c r="AA751">
        <f t="shared" si="396"/>
        <v>3.1530000000000058</v>
      </c>
      <c r="AB751">
        <f t="shared" si="397"/>
        <v>4.2659999999999911</v>
      </c>
      <c r="AC751">
        <f t="shared" si="398"/>
        <v>5.3020000000000067</v>
      </c>
      <c r="AD751">
        <f t="shared" si="399"/>
        <v>6.3569999999999993</v>
      </c>
      <c r="AE751">
        <f t="shared" si="400"/>
        <v>7.3900000000000006</v>
      </c>
      <c r="AF751">
        <f t="shared" si="401"/>
        <v>8.3549999999999898</v>
      </c>
      <c r="AG751">
        <f t="shared" si="402"/>
        <v>9.2480000000000047</v>
      </c>
      <c r="AH751">
        <v>9.9540000000000006</v>
      </c>
      <c r="AI751">
        <v>10.536</v>
      </c>
      <c r="AJ751">
        <v>11.061999999999999</v>
      </c>
      <c r="AK751">
        <v>11.587</v>
      </c>
      <c r="AL751">
        <v>12.256</v>
      </c>
      <c r="AM751">
        <v>12.815</v>
      </c>
      <c r="AN751">
        <v>13.287000000000001</v>
      </c>
      <c r="AO751">
        <v>13.785</v>
      </c>
      <c r="AP751">
        <v>14.218999999999999</v>
      </c>
      <c r="AQ751">
        <v>14.718999999999999</v>
      </c>
      <c r="AS751">
        <f t="shared" si="425"/>
        <v>471</v>
      </c>
      <c r="AT751">
        <f t="shared" si="425"/>
        <v>471</v>
      </c>
      <c r="AU751">
        <f t="shared" si="425"/>
        <v>471</v>
      </c>
      <c r="AV751" s="5">
        <f t="shared" si="403"/>
        <v>557.28820557651636</v>
      </c>
      <c r="AW751" s="5">
        <f t="shared" si="404"/>
        <v>589.66747623235847</v>
      </c>
      <c r="AX751" s="5">
        <f t="shared" si="405"/>
        <v>496.34752329662268</v>
      </c>
      <c r="AY751" s="5">
        <f t="shared" si="406"/>
        <v>589.41995516907366</v>
      </c>
      <c r="AZ751" s="5">
        <f t="shared" si="407"/>
        <v>509.94409584915832</v>
      </c>
      <c r="BA751" s="5">
        <f t="shared" si="408"/>
        <v>637.51778668820191</v>
      </c>
      <c r="BB751" s="5">
        <f t="shared" si="409"/>
        <v>686.80529603316302</v>
      </c>
      <c r="BC751" s="5">
        <f t="shared" si="410"/>
        <v>605.11473055359943</v>
      </c>
      <c r="BD751" s="5">
        <f t="shared" si="411"/>
        <v>718.07893319516108</v>
      </c>
      <c r="BE751" s="5">
        <f t="shared" si="412"/>
        <v>682.39646535121858</v>
      </c>
      <c r="BF751" s="5">
        <f t="shared" si="413"/>
        <v>658.50024537687273</v>
      </c>
      <c r="BG751" s="5">
        <f t="shared" si="414"/>
        <v>727.82910492603696</v>
      </c>
      <c r="BH751" s="5">
        <f t="shared" si="415"/>
        <v>836.12055423284096</v>
      </c>
      <c r="BI751" s="5">
        <f t="shared" si="416"/>
        <v>999.2965074740971</v>
      </c>
      <c r="BJ751" s="5">
        <f t="shared" si="417"/>
        <v>1098.9358639350573</v>
      </c>
      <c r="BK751" s="5">
        <f t="shared" si="418"/>
        <v>1234.0611762150388</v>
      </c>
      <c r="BL751" s="5">
        <f t="shared" si="419"/>
        <v>1245.9853462323442</v>
      </c>
      <c r="BM751" s="5">
        <f t="shared" si="420"/>
        <v>1402.7660772892659</v>
      </c>
      <c r="BN751" s="5">
        <f t="shared" si="421"/>
        <v>1520.4260286817687</v>
      </c>
      <c r="BO751" s="5">
        <f t="shared" si="422"/>
        <v>1562.4492126615353</v>
      </c>
    </row>
    <row r="752" spans="1:67" x14ac:dyDescent="0.3">
      <c r="A752">
        <f t="shared" si="423"/>
        <v>748</v>
      </c>
      <c r="B752">
        <f t="shared" si="392"/>
        <v>471</v>
      </c>
      <c r="C752" s="5">
        <f>AU752*EXP('Capital Market Assumptions'!$B$22+'Capital Market Assumptions'!$B$23*'Random Draws'!B751)</f>
        <v>528.960693833596</v>
      </c>
      <c r="D752" s="5">
        <f>AV752*EXP('Capital Market Assumptions'!$B$22+'Capital Market Assumptions'!$B$23*'Random Draws'!C751)</f>
        <v>575.31708406676307</v>
      </c>
      <c r="E752" s="5">
        <f>AW752*EXP('Capital Market Assumptions'!$B$22+'Capital Market Assumptions'!$B$23*'Random Draws'!D751)</f>
        <v>634.68658134131852</v>
      </c>
      <c r="F752" s="5">
        <f>AX752*EXP('Capital Market Assumptions'!$B$22+'Capital Market Assumptions'!$B$23*'Random Draws'!E751)</f>
        <v>731.02751145406398</v>
      </c>
      <c r="G752" s="5">
        <f>AY752*EXP('Capital Market Assumptions'!$B$22+'Capital Market Assumptions'!$B$23*'Random Draws'!F751)</f>
        <v>701.46827145631607</v>
      </c>
      <c r="H752" s="5">
        <f>AZ752*EXP('Capital Market Assumptions'!$B$22+'Capital Market Assumptions'!$B$23*'Random Draws'!G751)</f>
        <v>905.84649347326331</v>
      </c>
      <c r="I752" s="5">
        <f>BA752*EXP('Capital Market Assumptions'!$B$22+'Capital Market Assumptions'!$B$23*'Random Draws'!H751)</f>
        <v>1140.073532426728</v>
      </c>
      <c r="J752" s="5">
        <f>BB752*EXP('Capital Market Assumptions'!$B$22+'Capital Market Assumptions'!$B$23*'Random Draws'!I751)</f>
        <v>1149.255559416024</v>
      </c>
      <c r="K752" s="5">
        <f>BC752*EXP('Capital Market Assumptions'!$B$22+'Capital Market Assumptions'!$B$23*'Random Draws'!J751)</f>
        <v>1558.7656815199746</v>
      </c>
      <c r="L752" s="5">
        <f>BD752*EXP('Capital Market Assumptions'!$B$22+'Capital Market Assumptions'!$B$23*'Random Draws'!K751)</f>
        <v>1864.2445160767959</v>
      </c>
      <c r="M752" s="5">
        <f>BE752*EXP('Capital Market Assumptions'!$B$22+'Capital Market Assumptions'!$B$23*'Random Draws'!L751)</f>
        <v>2582.2479118218757</v>
      </c>
      <c r="N752" s="5">
        <f>BF752*EXP('Capital Market Assumptions'!$B$22+'Capital Market Assumptions'!$B$23*'Random Draws'!M751)</f>
        <v>3100.6763569034833</v>
      </c>
      <c r="O752" s="5">
        <f>BG752*EXP('Capital Market Assumptions'!$B$22+'Capital Market Assumptions'!$B$23*'Random Draws'!N751)</f>
        <v>3540.4577875311388</v>
      </c>
      <c r="P752" s="5">
        <f>BH752*EXP('Capital Market Assumptions'!$B$22+'Capital Market Assumptions'!$B$23*'Random Draws'!O751)</f>
        <v>3183.4161012909026</v>
      </c>
      <c r="Q752" s="5">
        <f>BI752*EXP('Capital Market Assumptions'!$B$22+'Capital Market Assumptions'!$B$23*'Random Draws'!P751)</f>
        <v>3059.5530547220164</v>
      </c>
      <c r="R752" s="5">
        <f>BJ752*EXP('Capital Market Assumptions'!$B$22+'Capital Market Assumptions'!$B$23*'Random Draws'!Q751)</f>
        <v>2852.4298744648277</v>
      </c>
      <c r="S752" s="5">
        <f>BK752*EXP('Capital Market Assumptions'!$B$22+'Capital Market Assumptions'!$B$23*'Random Draws'!R751)</f>
        <v>2470.5692639719646</v>
      </c>
      <c r="T752" s="5">
        <f>BL752*EXP('Capital Market Assumptions'!$B$22+'Capital Market Assumptions'!$B$23*'Random Draws'!S751)</f>
        <v>2335.7027106072387</v>
      </c>
      <c r="U752" s="5">
        <f>BM752*EXP('Capital Market Assumptions'!$B$22+'Capital Market Assumptions'!$B$23*'Random Draws'!T751)</f>
        <v>2148.6887154737515</v>
      </c>
      <c r="V752" s="5">
        <f>BN752*EXP('Capital Market Assumptions'!$B$22+'Capital Market Assumptions'!$B$23*'Random Draws'!U751)</f>
        <v>1771.5841572185589</v>
      </c>
      <c r="X752">
        <f t="shared" si="393"/>
        <v>4.2999999999999261E-2</v>
      </c>
      <c r="Y752">
        <f t="shared" si="394"/>
        <v>1.0600000000000023</v>
      </c>
      <c r="Z752">
        <f t="shared" si="395"/>
        <v>2.0930000000000035</v>
      </c>
      <c r="AA752">
        <f t="shared" si="396"/>
        <v>3.1530000000000058</v>
      </c>
      <c r="AB752">
        <f t="shared" si="397"/>
        <v>4.2659999999999911</v>
      </c>
      <c r="AC752">
        <f t="shared" si="398"/>
        <v>5.3020000000000067</v>
      </c>
      <c r="AD752">
        <f t="shared" si="399"/>
        <v>6.3569999999999993</v>
      </c>
      <c r="AE752">
        <f t="shared" si="400"/>
        <v>7.3900000000000006</v>
      </c>
      <c r="AF752">
        <f t="shared" si="401"/>
        <v>8.3549999999999898</v>
      </c>
      <c r="AG752">
        <f t="shared" si="402"/>
        <v>9.2480000000000047</v>
      </c>
      <c r="AH752">
        <v>9.9540000000000006</v>
      </c>
      <c r="AI752">
        <v>10.536</v>
      </c>
      <c r="AJ752">
        <v>11.061999999999999</v>
      </c>
      <c r="AK752">
        <v>11.587</v>
      </c>
      <c r="AL752">
        <v>12.256</v>
      </c>
      <c r="AM752">
        <v>12.815</v>
      </c>
      <c r="AN752">
        <v>13.287000000000001</v>
      </c>
      <c r="AO752">
        <v>13.785</v>
      </c>
      <c r="AP752">
        <v>14.218999999999999</v>
      </c>
      <c r="AQ752">
        <v>14.718999999999999</v>
      </c>
      <c r="AS752">
        <f t="shared" si="425"/>
        <v>471</v>
      </c>
      <c r="AT752">
        <f t="shared" si="425"/>
        <v>471</v>
      </c>
      <c r="AU752">
        <f t="shared" si="425"/>
        <v>471</v>
      </c>
      <c r="AV752" s="5">
        <f t="shared" si="403"/>
        <v>528.91769383359599</v>
      </c>
      <c r="AW752" s="5">
        <f t="shared" si="404"/>
        <v>574.25708406676313</v>
      </c>
      <c r="AX752" s="5">
        <f t="shared" si="405"/>
        <v>632.59358134131855</v>
      </c>
      <c r="AY752" s="5">
        <f t="shared" si="406"/>
        <v>727.87451145406396</v>
      </c>
      <c r="AZ752" s="5">
        <f t="shared" si="407"/>
        <v>697.20227145631611</v>
      </c>
      <c r="BA752" s="5">
        <f t="shared" si="408"/>
        <v>900.54449347326329</v>
      </c>
      <c r="BB752" s="5">
        <f t="shared" si="409"/>
        <v>1133.716532426728</v>
      </c>
      <c r="BC752" s="5">
        <f t="shared" si="410"/>
        <v>1141.8655594160239</v>
      </c>
      <c r="BD752" s="5">
        <f t="shared" si="411"/>
        <v>1550.4106815199746</v>
      </c>
      <c r="BE752" s="5">
        <f t="shared" si="412"/>
        <v>1854.9965160767958</v>
      </c>
      <c r="BF752" s="5">
        <f t="shared" si="413"/>
        <v>2572.2939118218756</v>
      </c>
      <c r="BG752" s="5">
        <f t="shared" si="414"/>
        <v>3090.1403569034833</v>
      </c>
      <c r="BH752" s="5">
        <f t="shared" si="415"/>
        <v>3529.3957875311389</v>
      </c>
      <c r="BI752" s="5">
        <f t="shared" si="416"/>
        <v>3171.8291012909026</v>
      </c>
      <c r="BJ752" s="5">
        <f t="shared" si="417"/>
        <v>3047.2970547220166</v>
      </c>
      <c r="BK752" s="5">
        <f t="shared" si="418"/>
        <v>2839.6148744648276</v>
      </c>
      <c r="BL752" s="5">
        <f t="shared" si="419"/>
        <v>2457.2822639719648</v>
      </c>
      <c r="BM752" s="5">
        <f t="shared" si="420"/>
        <v>2321.9177106072389</v>
      </c>
      <c r="BN752" s="5">
        <f t="shared" si="421"/>
        <v>2134.4697154737514</v>
      </c>
      <c r="BO752" s="5">
        <f t="shared" si="422"/>
        <v>1756.8651572185588</v>
      </c>
    </row>
    <row r="753" spans="1:67" x14ac:dyDescent="0.3">
      <c r="A753">
        <f t="shared" si="423"/>
        <v>749</v>
      </c>
      <c r="B753">
        <f t="shared" si="392"/>
        <v>471</v>
      </c>
      <c r="C753" s="5">
        <f>AU753*EXP('Capital Market Assumptions'!$B$22+'Capital Market Assumptions'!$B$23*'Random Draws'!B752)</f>
        <v>465.12373697941877</v>
      </c>
      <c r="D753" s="5">
        <f>AV753*EXP('Capital Market Assumptions'!$B$22+'Capital Market Assumptions'!$B$23*'Random Draws'!C752)</f>
        <v>510.41484282508833</v>
      </c>
      <c r="E753" s="5">
        <f>AW753*EXP('Capital Market Assumptions'!$B$22+'Capital Market Assumptions'!$B$23*'Random Draws'!D752)</f>
        <v>497.44731664838412</v>
      </c>
      <c r="F753" s="5">
        <f>AX753*EXP('Capital Market Assumptions'!$B$22+'Capital Market Assumptions'!$B$23*'Random Draws'!E752)</f>
        <v>557.02453575104869</v>
      </c>
      <c r="G753" s="5">
        <f>AY753*EXP('Capital Market Assumptions'!$B$22+'Capital Market Assumptions'!$B$23*'Random Draws'!F752)</f>
        <v>523.54554237980665</v>
      </c>
      <c r="H753" s="5">
        <f>AZ753*EXP('Capital Market Assumptions'!$B$22+'Capital Market Assumptions'!$B$23*'Random Draws'!G752)</f>
        <v>609.80162919130441</v>
      </c>
      <c r="I753" s="5">
        <f>BA753*EXP('Capital Market Assumptions'!$B$22+'Capital Market Assumptions'!$B$23*'Random Draws'!H752)</f>
        <v>626.12098301635615</v>
      </c>
      <c r="J753" s="5">
        <f>BB753*EXP('Capital Market Assumptions'!$B$22+'Capital Market Assumptions'!$B$23*'Random Draws'!I752)</f>
        <v>718.03077552422758</v>
      </c>
      <c r="K753" s="5">
        <f>BC753*EXP('Capital Market Assumptions'!$B$22+'Capital Market Assumptions'!$B$23*'Random Draws'!J752)</f>
        <v>792.27330244457505</v>
      </c>
      <c r="L753" s="5">
        <f>BD753*EXP('Capital Market Assumptions'!$B$22+'Capital Market Assumptions'!$B$23*'Random Draws'!K752)</f>
        <v>768.93349180333416</v>
      </c>
      <c r="M753" s="5">
        <f>BE753*EXP('Capital Market Assumptions'!$B$22+'Capital Market Assumptions'!$B$23*'Random Draws'!L752)</f>
        <v>832.72262503528373</v>
      </c>
      <c r="N753" s="5">
        <f>BF753*EXP('Capital Market Assumptions'!$B$22+'Capital Market Assumptions'!$B$23*'Random Draws'!M752)</f>
        <v>962.23881296234106</v>
      </c>
      <c r="O753" s="5">
        <f>BG753*EXP('Capital Market Assumptions'!$B$22+'Capital Market Assumptions'!$B$23*'Random Draws'!N752)</f>
        <v>1027.6802296785925</v>
      </c>
      <c r="P753" s="5">
        <f>BH753*EXP('Capital Market Assumptions'!$B$22+'Capital Market Assumptions'!$B$23*'Random Draws'!O752)</f>
        <v>920.44321688450748</v>
      </c>
      <c r="Q753" s="5">
        <f>BI753*EXP('Capital Market Assumptions'!$B$22+'Capital Market Assumptions'!$B$23*'Random Draws'!P752)</f>
        <v>1097.7141857851748</v>
      </c>
      <c r="R753" s="5">
        <f>BJ753*EXP('Capital Market Assumptions'!$B$22+'Capital Market Assumptions'!$B$23*'Random Draws'!Q752)</f>
        <v>1196.4186425027833</v>
      </c>
      <c r="S753" s="5">
        <f>BK753*EXP('Capital Market Assumptions'!$B$22+'Capital Market Assumptions'!$B$23*'Random Draws'!R752)</f>
        <v>1291.8846460004615</v>
      </c>
      <c r="T753" s="5">
        <f>BL753*EXP('Capital Market Assumptions'!$B$22+'Capital Market Assumptions'!$B$23*'Random Draws'!S752)</f>
        <v>1333.0762688066932</v>
      </c>
      <c r="U753" s="5">
        <f>BM753*EXP('Capital Market Assumptions'!$B$22+'Capital Market Assumptions'!$B$23*'Random Draws'!T752)</f>
        <v>1461.0749086998026</v>
      </c>
      <c r="V753" s="5">
        <f>BN753*EXP('Capital Market Assumptions'!$B$22+'Capital Market Assumptions'!$B$23*'Random Draws'!U752)</f>
        <v>1811.9405559746695</v>
      </c>
      <c r="X753">
        <f t="shared" si="393"/>
        <v>4.2999999999999261E-2</v>
      </c>
      <c r="Y753">
        <f t="shared" si="394"/>
        <v>1.0600000000000023</v>
      </c>
      <c r="Z753">
        <f t="shared" si="395"/>
        <v>2.0930000000000035</v>
      </c>
      <c r="AA753">
        <f t="shared" si="396"/>
        <v>3.1530000000000058</v>
      </c>
      <c r="AB753">
        <f t="shared" si="397"/>
        <v>4.2659999999999911</v>
      </c>
      <c r="AC753">
        <f t="shared" si="398"/>
        <v>5.3020000000000067</v>
      </c>
      <c r="AD753">
        <f t="shared" si="399"/>
        <v>6.3569999999999993</v>
      </c>
      <c r="AE753">
        <f t="shared" si="400"/>
        <v>7.3900000000000006</v>
      </c>
      <c r="AF753">
        <f t="shared" si="401"/>
        <v>8.3549999999999898</v>
      </c>
      <c r="AG753">
        <f t="shared" si="402"/>
        <v>9.2480000000000047</v>
      </c>
      <c r="AH753">
        <v>9.9540000000000006</v>
      </c>
      <c r="AI753">
        <v>10.536</v>
      </c>
      <c r="AJ753">
        <v>11.061999999999999</v>
      </c>
      <c r="AK753">
        <v>11.587</v>
      </c>
      <c r="AL753">
        <v>12.256</v>
      </c>
      <c r="AM753">
        <v>12.815</v>
      </c>
      <c r="AN753">
        <v>13.287000000000001</v>
      </c>
      <c r="AO753">
        <v>13.785</v>
      </c>
      <c r="AP753">
        <v>14.218999999999999</v>
      </c>
      <c r="AQ753">
        <v>14.718999999999999</v>
      </c>
      <c r="AS753">
        <f t="shared" si="425"/>
        <v>471</v>
      </c>
      <c r="AT753">
        <f t="shared" si="425"/>
        <v>471</v>
      </c>
      <c r="AU753">
        <f t="shared" si="425"/>
        <v>471</v>
      </c>
      <c r="AV753" s="5">
        <f t="shared" si="403"/>
        <v>465.08073697941876</v>
      </c>
      <c r="AW753" s="5">
        <f t="shared" si="404"/>
        <v>509.35484282508833</v>
      </c>
      <c r="AX753" s="5">
        <f t="shared" si="405"/>
        <v>495.3543166483841</v>
      </c>
      <c r="AY753" s="5">
        <f t="shared" si="406"/>
        <v>553.87153575104867</v>
      </c>
      <c r="AZ753" s="5">
        <f t="shared" si="407"/>
        <v>519.27954237980668</v>
      </c>
      <c r="BA753" s="5">
        <f t="shared" si="408"/>
        <v>604.49962919130439</v>
      </c>
      <c r="BB753" s="5">
        <f t="shared" si="409"/>
        <v>619.76398301635618</v>
      </c>
      <c r="BC753" s="5">
        <f t="shared" si="410"/>
        <v>710.64077552422759</v>
      </c>
      <c r="BD753" s="5">
        <f t="shared" si="411"/>
        <v>783.91830244457503</v>
      </c>
      <c r="BE753" s="5">
        <f t="shared" si="412"/>
        <v>759.68549180333412</v>
      </c>
      <c r="BF753" s="5">
        <f t="shared" si="413"/>
        <v>822.76862503528378</v>
      </c>
      <c r="BG753" s="5">
        <f t="shared" si="414"/>
        <v>951.70281296234111</v>
      </c>
      <c r="BH753" s="5">
        <f t="shared" si="415"/>
        <v>1016.6182296785925</v>
      </c>
      <c r="BI753" s="5">
        <f t="shared" si="416"/>
        <v>908.85621688450749</v>
      </c>
      <c r="BJ753" s="5">
        <f t="shared" si="417"/>
        <v>1085.4581857851747</v>
      </c>
      <c r="BK753" s="5">
        <f t="shared" si="418"/>
        <v>1183.6036425027833</v>
      </c>
      <c r="BL753" s="5">
        <f t="shared" si="419"/>
        <v>1278.5976460004615</v>
      </c>
      <c r="BM753" s="5">
        <f t="shared" si="420"/>
        <v>1319.2912688066931</v>
      </c>
      <c r="BN753" s="5">
        <f t="shared" si="421"/>
        <v>1446.8559086998025</v>
      </c>
      <c r="BO753" s="5">
        <f t="shared" si="422"/>
        <v>1797.2215559746694</v>
      </c>
    </row>
    <row r="754" spans="1:67" x14ac:dyDescent="0.3">
      <c r="A754">
        <f t="shared" si="423"/>
        <v>750</v>
      </c>
      <c r="B754">
        <f t="shared" si="392"/>
        <v>471</v>
      </c>
      <c r="C754" s="5">
        <f>AU754*EXP('Capital Market Assumptions'!$B$22+'Capital Market Assumptions'!$B$23*'Random Draws'!B753)</f>
        <v>417.40527999555371</v>
      </c>
      <c r="D754" s="5">
        <f>AV754*EXP('Capital Market Assumptions'!$B$22+'Capital Market Assumptions'!$B$23*'Random Draws'!C753)</f>
        <v>436.20159583420212</v>
      </c>
      <c r="E754" s="5">
        <f>AW754*EXP('Capital Market Assumptions'!$B$22+'Capital Market Assumptions'!$B$23*'Random Draws'!D753)</f>
        <v>426.53787240794969</v>
      </c>
      <c r="F754" s="5">
        <f>AX754*EXP('Capital Market Assumptions'!$B$22+'Capital Market Assumptions'!$B$23*'Random Draws'!E753)</f>
        <v>544.59980272486973</v>
      </c>
      <c r="G754" s="5">
        <f>AY754*EXP('Capital Market Assumptions'!$B$22+'Capital Market Assumptions'!$B$23*'Random Draws'!F753)</f>
        <v>591.75365409295966</v>
      </c>
      <c r="H754" s="5">
        <f>AZ754*EXP('Capital Market Assumptions'!$B$22+'Capital Market Assumptions'!$B$23*'Random Draws'!G753)</f>
        <v>675.56721403073084</v>
      </c>
      <c r="I754" s="5">
        <f>BA754*EXP('Capital Market Assumptions'!$B$22+'Capital Market Assumptions'!$B$23*'Random Draws'!H753)</f>
        <v>859.39638800343289</v>
      </c>
      <c r="J754" s="5">
        <f>BB754*EXP('Capital Market Assumptions'!$B$22+'Capital Market Assumptions'!$B$23*'Random Draws'!I753)</f>
        <v>807.03970025776891</v>
      </c>
      <c r="K754" s="5">
        <f>BC754*EXP('Capital Market Assumptions'!$B$22+'Capital Market Assumptions'!$B$23*'Random Draws'!J753)</f>
        <v>885.61862540540471</v>
      </c>
      <c r="L754" s="5">
        <f>BD754*EXP('Capital Market Assumptions'!$B$22+'Capital Market Assumptions'!$B$23*'Random Draws'!K753)</f>
        <v>1067.2077255320485</v>
      </c>
      <c r="M754" s="5">
        <f>BE754*EXP('Capital Market Assumptions'!$B$22+'Capital Market Assumptions'!$B$23*'Random Draws'!L753)</f>
        <v>1116.5934244626319</v>
      </c>
      <c r="N754" s="5">
        <f>BF754*EXP('Capital Market Assumptions'!$B$22+'Capital Market Assumptions'!$B$23*'Random Draws'!M753)</f>
        <v>1128.8922619267521</v>
      </c>
      <c r="O754" s="5">
        <f>BG754*EXP('Capital Market Assumptions'!$B$22+'Capital Market Assumptions'!$B$23*'Random Draws'!N753)</f>
        <v>1329.6626407421875</v>
      </c>
      <c r="P754" s="5">
        <f>BH754*EXP('Capital Market Assumptions'!$B$22+'Capital Market Assumptions'!$B$23*'Random Draws'!O753)</f>
        <v>1459.8735536431388</v>
      </c>
      <c r="Q754" s="5">
        <f>BI754*EXP('Capital Market Assumptions'!$B$22+'Capital Market Assumptions'!$B$23*'Random Draws'!P753)</f>
        <v>1844.7098512636967</v>
      </c>
      <c r="R754" s="5">
        <f>BJ754*EXP('Capital Market Assumptions'!$B$22+'Capital Market Assumptions'!$B$23*'Random Draws'!Q753)</f>
        <v>1961.3497964549156</v>
      </c>
      <c r="S754" s="5">
        <f>BK754*EXP('Capital Market Assumptions'!$B$22+'Capital Market Assumptions'!$B$23*'Random Draws'!R753)</f>
        <v>2229.8636919337064</v>
      </c>
      <c r="T754" s="5">
        <f>BL754*EXP('Capital Market Assumptions'!$B$22+'Capital Market Assumptions'!$B$23*'Random Draws'!S753)</f>
        <v>2466.7293800907782</v>
      </c>
      <c r="U754" s="5">
        <f>BM754*EXP('Capital Market Assumptions'!$B$22+'Capital Market Assumptions'!$B$23*'Random Draws'!T753)</f>
        <v>2275.7768123522569</v>
      </c>
      <c r="V754" s="5">
        <f>BN754*EXP('Capital Market Assumptions'!$B$22+'Capital Market Assumptions'!$B$23*'Random Draws'!U753)</f>
        <v>2296.5280399280869</v>
      </c>
      <c r="X754">
        <f t="shared" si="393"/>
        <v>4.2999999999999261E-2</v>
      </c>
      <c r="Y754">
        <f t="shared" si="394"/>
        <v>1.0600000000000023</v>
      </c>
      <c r="Z754">
        <f t="shared" si="395"/>
        <v>2.0930000000000035</v>
      </c>
      <c r="AA754">
        <f t="shared" si="396"/>
        <v>3.1530000000000058</v>
      </c>
      <c r="AB754">
        <f t="shared" si="397"/>
        <v>4.2659999999999911</v>
      </c>
      <c r="AC754">
        <f t="shared" si="398"/>
        <v>5.3020000000000067</v>
      </c>
      <c r="AD754">
        <f t="shared" si="399"/>
        <v>6.3569999999999993</v>
      </c>
      <c r="AE754">
        <f t="shared" si="400"/>
        <v>7.3900000000000006</v>
      </c>
      <c r="AF754">
        <f t="shared" si="401"/>
        <v>8.3549999999999898</v>
      </c>
      <c r="AG754">
        <f t="shared" si="402"/>
        <v>9.2480000000000047</v>
      </c>
      <c r="AH754">
        <v>9.9540000000000006</v>
      </c>
      <c r="AI754">
        <v>10.536</v>
      </c>
      <c r="AJ754">
        <v>11.061999999999999</v>
      </c>
      <c r="AK754">
        <v>11.587</v>
      </c>
      <c r="AL754">
        <v>12.256</v>
      </c>
      <c r="AM754">
        <v>12.815</v>
      </c>
      <c r="AN754">
        <v>13.287000000000001</v>
      </c>
      <c r="AO754">
        <v>13.785</v>
      </c>
      <c r="AP754">
        <v>14.218999999999999</v>
      </c>
      <c r="AQ754">
        <v>14.718999999999999</v>
      </c>
      <c r="AS754">
        <f t="shared" si="425"/>
        <v>471</v>
      </c>
      <c r="AT754">
        <f t="shared" si="425"/>
        <v>471</v>
      </c>
      <c r="AU754">
        <f t="shared" si="425"/>
        <v>471</v>
      </c>
      <c r="AV754" s="5">
        <f t="shared" si="403"/>
        <v>417.36227999555371</v>
      </c>
      <c r="AW754" s="5">
        <f t="shared" si="404"/>
        <v>435.14159583420212</v>
      </c>
      <c r="AX754" s="5">
        <f t="shared" si="405"/>
        <v>424.44487240794967</v>
      </c>
      <c r="AY754" s="5">
        <f t="shared" si="406"/>
        <v>541.44680272486971</v>
      </c>
      <c r="AZ754" s="5">
        <f t="shared" si="407"/>
        <v>587.4876540929597</v>
      </c>
      <c r="BA754" s="5">
        <f t="shared" si="408"/>
        <v>670.26521403073082</v>
      </c>
      <c r="BB754" s="5">
        <f t="shared" si="409"/>
        <v>853.03938800343292</v>
      </c>
      <c r="BC754" s="5">
        <f t="shared" si="410"/>
        <v>799.64970025776893</v>
      </c>
      <c r="BD754" s="5">
        <f t="shared" si="411"/>
        <v>877.2636254054047</v>
      </c>
      <c r="BE754" s="5">
        <f t="shared" si="412"/>
        <v>1057.9597255320484</v>
      </c>
      <c r="BF754" s="5">
        <f t="shared" si="413"/>
        <v>1106.639424462632</v>
      </c>
      <c r="BG754" s="5">
        <f t="shared" si="414"/>
        <v>1118.356261926752</v>
      </c>
      <c r="BH754" s="5">
        <f t="shared" si="415"/>
        <v>1318.6006407421876</v>
      </c>
      <c r="BI754" s="5">
        <f t="shared" si="416"/>
        <v>1448.2865536431389</v>
      </c>
      <c r="BJ754" s="5">
        <f t="shared" si="417"/>
        <v>1832.4538512636966</v>
      </c>
      <c r="BK754" s="5">
        <f t="shared" si="418"/>
        <v>1948.5347964549155</v>
      </c>
      <c r="BL754" s="5">
        <f t="shared" si="419"/>
        <v>2216.5766919337066</v>
      </c>
      <c r="BM754" s="5">
        <f t="shared" si="420"/>
        <v>2452.9443800907784</v>
      </c>
      <c r="BN754" s="5">
        <f t="shared" si="421"/>
        <v>2261.5578123522569</v>
      </c>
      <c r="BO754" s="5">
        <f t="shared" si="422"/>
        <v>2281.8090399280868</v>
      </c>
    </row>
    <row r="755" spans="1:67" x14ac:dyDescent="0.3">
      <c r="A755">
        <f t="shared" si="423"/>
        <v>751</v>
      </c>
      <c r="B755">
        <f t="shared" si="392"/>
        <v>471</v>
      </c>
      <c r="C755" s="5">
        <f>AU755*EXP('Capital Market Assumptions'!$B$22+'Capital Market Assumptions'!$B$23*'Random Draws'!B754)</f>
        <v>598.12978809613014</v>
      </c>
      <c r="D755" s="5">
        <f>AV755*EXP('Capital Market Assumptions'!$B$22+'Capital Market Assumptions'!$B$23*'Random Draws'!C754)</f>
        <v>536.45893601768068</v>
      </c>
      <c r="E755" s="5">
        <f>AW755*EXP('Capital Market Assumptions'!$B$22+'Capital Market Assumptions'!$B$23*'Random Draws'!D754)</f>
        <v>595.74828797398789</v>
      </c>
      <c r="F755" s="5">
        <f>AX755*EXP('Capital Market Assumptions'!$B$22+'Capital Market Assumptions'!$B$23*'Random Draws'!E754)</f>
        <v>526.75983234520379</v>
      </c>
      <c r="G755" s="5">
        <f>AY755*EXP('Capital Market Assumptions'!$B$22+'Capital Market Assumptions'!$B$23*'Random Draws'!F754)</f>
        <v>576.69643929832341</v>
      </c>
      <c r="H755" s="5">
        <f>AZ755*EXP('Capital Market Assumptions'!$B$22+'Capital Market Assumptions'!$B$23*'Random Draws'!G754)</f>
        <v>585.89279808096626</v>
      </c>
      <c r="I755" s="5">
        <f>BA755*EXP('Capital Market Assumptions'!$B$22+'Capital Market Assumptions'!$B$23*'Random Draws'!H754)</f>
        <v>608.5731861596596</v>
      </c>
      <c r="J755" s="5">
        <f>BB755*EXP('Capital Market Assumptions'!$B$22+'Capital Market Assumptions'!$B$23*'Random Draws'!I754)</f>
        <v>779.55391220723243</v>
      </c>
      <c r="K755" s="5">
        <f>BC755*EXP('Capital Market Assumptions'!$B$22+'Capital Market Assumptions'!$B$23*'Random Draws'!J754)</f>
        <v>782.17350428551356</v>
      </c>
      <c r="L755" s="5">
        <f>BD755*EXP('Capital Market Assumptions'!$B$22+'Capital Market Assumptions'!$B$23*'Random Draws'!K754)</f>
        <v>671.15245173444964</v>
      </c>
      <c r="M755" s="5">
        <f>BE755*EXP('Capital Market Assumptions'!$B$22+'Capital Market Assumptions'!$B$23*'Random Draws'!L754)</f>
        <v>732.19335061972174</v>
      </c>
      <c r="N755" s="5">
        <f>BF755*EXP('Capital Market Assumptions'!$B$22+'Capital Market Assumptions'!$B$23*'Random Draws'!M754)</f>
        <v>947.0781025099318</v>
      </c>
      <c r="O755" s="5">
        <f>BG755*EXP('Capital Market Assumptions'!$B$22+'Capital Market Assumptions'!$B$23*'Random Draws'!N754)</f>
        <v>993.42387644888095</v>
      </c>
      <c r="P755" s="5">
        <f>BH755*EXP('Capital Market Assumptions'!$B$22+'Capital Market Assumptions'!$B$23*'Random Draws'!O754)</f>
        <v>1202.5427487738621</v>
      </c>
      <c r="Q755" s="5">
        <f>BI755*EXP('Capital Market Assumptions'!$B$22+'Capital Market Assumptions'!$B$23*'Random Draws'!P754)</f>
        <v>1292.5844361288325</v>
      </c>
      <c r="R755" s="5">
        <f>BJ755*EXP('Capital Market Assumptions'!$B$22+'Capital Market Assumptions'!$B$23*'Random Draws'!Q754)</f>
        <v>1144.1652539124063</v>
      </c>
      <c r="S755" s="5">
        <f>BK755*EXP('Capital Market Assumptions'!$B$22+'Capital Market Assumptions'!$B$23*'Random Draws'!R754)</f>
        <v>1449.4564709767469</v>
      </c>
      <c r="T755" s="5">
        <f>BL755*EXP('Capital Market Assumptions'!$B$22+'Capital Market Assumptions'!$B$23*'Random Draws'!S754)</f>
        <v>1729.0360174616258</v>
      </c>
      <c r="U755" s="5">
        <f>BM755*EXP('Capital Market Assumptions'!$B$22+'Capital Market Assumptions'!$B$23*'Random Draws'!T754)</f>
        <v>1822.38353035059</v>
      </c>
      <c r="V755" s="5">
        <f>BN755*EXP('Capital Market Assumptions'!$B$22+'Capital Market Assumptions'!$B$23*'Random Draws'!U754)</f>
        <v>1810.3602542288354</v>
      </c>
      <c r="X755">
        <f t="shared" si="393"/>
        <v>4.2999999999999261E-2</v>
      </c>
      <c r="Y755">
        <f t="shared" si="394"/>
        <v>1.0600000000000023</v>
      </c>
      <c r="Z755">
        <f t="shared" si="395"/>
        <v>2.0930000000000035</v>
      </c>
      <c r="AA755">
        <f t="shared" si="396"/>
        <v>3.1530000000000058</v>
      </c>
      <c r="AB755">
        <f t="shared" si="397"/>
        <v>4.2659999999999911</v>
      </c>
      <c r="AC755">
        <f t="shared" si="398"/>
        <v>5.3020000000000067</v>
      </c>
      <c r="AD755">
        <f t="shared" si="399"/>
        <v>6.3569999999999993</v>
      </c>
      <c r="AE755">
        <f t="shared" si="400"/>
        <v>7.3900000000000006</v>
      </c>
      <c r="AF755">
        <f t="shared" si="401"/>
        <v>8.3549999999999898</v>
      </c>
      <c r="AG755">
        <f t="shared" si="402"/>
        <v>9.2480000000000047</v>
      </c>
      <c r="AH755">
        <v>9.9540000000000006</v>
      </c>
      <c r="AI755">
        <v>10.536</v>
      </c>
      <c r="AJ755">
        <v>11.061999999999999</v>
      </c>
      <c r="AK755">
        <v>11.587</v>
      </c>
      <c r="AL755">
        <v>12.256</v>
      </c>
      <c r="AM755">
        <v>12.815</v>
      </c>
      <c r="AN755">
        <v>13.287000000000001</v>
      </c>
      <c r="AO755">
        <v>13.785</v>
      </c>
      <c r="AP755">
        <v>14.218999999999999</v>
      </c>
      <c r="AQ755">
        <v>14.718999999999999</v>
      </c>
      <c r="AS755">
        <f t="shared" si="425"/>
        <v>471</v>
      </c>
      <c r="AT755">
        <f t="shared" si="425"/>
        <v>471</v>
      </c>
      <c r="AU755">
        <f t="shared" si="425"/>
        <v>471</v>
      </c>
      <c r="AV755" s="5">
        <f t="shared" si="403"/>
        <v>598.08678809613014</v>
      </c>
      <c r="AW755" s="5">
        <f t="shared" si="404"/>
        <v>535.39893601768063</v>
      </c>
      <c r="AX755" s="5">
        <f t="shared" si="405"/>
        <v>593.65528797398792</v>
      </c>
      <c r="AY755" s="5">
        <f t="shared" si="406"/>
        <v>523.60683234520377</v>
      </c>
      <c r="AZ755" s="5">
        <f t="shared" si="407"/>
        <v>572.43043929832345</v>
      </c>
      <c r="BA755" s="5">
        <f t="shared" si="408"/>
        <v>580.59079808096624</v>
      </c>
      <c r="BB755" s="5">
        <f t="shared" si="409"/>
        <v>602.21618615965963</v>
      </c>
      <c r="BC755" s="5">
        <f t="shared" si="410"/>
        <v>772.16391220723244</v>
      </c>
      <c r="BD755" s="5">
        <f t="shared" si="411"/>
        <v>773.81850428551354</v>
      </c>
      <c r="BE755" s="5">
        <f t="shared" si="412"/>
        <v>661.90445173444959</v>
      </c>
      <c r="BF755" s="5">
        <f t="shared" si="413"/>
        <v>722.23935061972179</v>
      </c>
      <c r="BG755" s="5">
        <f t="shared" si="414"/>
        <v>936.54210250993185</v>
      </c>
      <c r="BH755" s="5">
        <f t="shared" si="415"/>
        <v>982.36187644888093</v>
      </c>
      <c r="BI755" s="5">
        <f t="shared" si="416"/>
        <v>1190.9557487738621</v>
      </c>
      <c r="BJ755" s="5">
        <f t="shared" si="417"/>
        <v>1280.3284361288324</v>
      </c>
      <c r="BK755" s="5">
        <f t="shared" si="418"/>
        <v>1131.3502539124063</v>
      </c>
      <c r="BL755" s="5">
        <f t="shared" si="419"/>
        <v>1436.1694709767469</v>
      </c>
      <c r="BM755" s="5">
        <f t="shared" si="420"/>
        <v>1715.2510174616257</v>
      </c>
      <c r="BN755" s="5">
        <f t="shared" si="421"/>
        <v>1808.16453035059</v>
      </c>
      <c r="BO755" s="5">
        <f t="shared" si="422"/>
        <v>1795.6412542288354</v>
      </c>
    </row>
    <row r="756" spans="1:67" x14ac:dyDescent="0.3">
      <c r="A756">
        <f t="shared" si="423"/>
        <v>752</v>
      </c>
      <c r="B756">
        <f t="shared" si="392"/>
        <v>471</v>
      </c>
      <c r="C756" s="5">
        <f>AU756*EXP('Capital Market Assumptions'!$B$22+'Capital Market Assumptions'!$B$23*'Random Draws'!B755)</f>
        <v>640.65366100972665</v>
      </c>
      <c r="D756" s="5">
        <f>AV756*EXP('Capital Market Assumptions'!$B$22+'Capital Market Assumptions'!$B$23*'Random Draws'!C755)</f>
        <v>644.2409685415098</v>
      </c>
      <c r="E756" s="5">
        <f>AW756*EXP('Capital Market Assumptions'!$B$22+'Capital Market Assumptions'!$B$23*'Random Draws'!D755)</f>
        <v>676.48865005517337</v>
      </c>
      <c r="F756" s="5">
        <f>AX756*EXP('Capital Market Assumptions'!$B$22+'Capital Market Assumptions'!$B$23*'Random Draws'!E755)</f>
        <v>771.10454160920324</v>
      </c>
      <c r="G756" s="5">
        <f>AY756*EXP('Capital Market Assumptions'!$B$22+'Capital Market Assumptions'!$B$23*'Random Draws'!F755)</f>
        <v>899.45699742045974</v>
      </c>
      <c r="H756" s="5">
        <f>AZ756*EXP('Capital Market Assumptions'!$B$22+'Capital Market Assumptions'!$B$23*'Random Draws'!G755)</f>
        <v>779.15131945205644</v>
      </c>
      <c r="I756" s="5">
        <f>BA756*EXP('Capital Market Assumptions'!$B$22+'Capital Market Assumptions'!$B$23*'Random Draws'!H755)</f>
        <v>916.01615984118519</v>
      </c>
      <c r="J756" s="5">
        <f>BB756*EXP('Capital Market Assumptions'!$B$22+'Capital Market Assumptions'!$B$23*'Random Draws'!I755)</f>
        <v>1003.8405335449269</v>
      </c>
      <c r="K756" s="5">
        <f>BC756*EXP('Capital Market Assumptions'!$B$22+'Capital Market Assumptions'!$B$23*'Random Draws'!J755)</f>
        <v>945.12516692307747</v>
      </c>
      <c r="L756" s="5">
        <f>BD756*EXP('Capital Market Assumptions'!$B$22+'Capital Market Assumptions'!$B$23*'Random Draws'!K755)</f>
        <v>929.90216505631429</v>
      </c>
      <c r="M756" s="5">
        <f>BE756*EXP('Capital Market Assumptions'!$B$22+'Capital Market Assumptions'!$B$23*'Random Draws'!L755)</f>
        <v>949.29763517429808</v>
      </c>
      <c r="N756" s="5">
        <f>BF756*EXP('Capital Market Assumptions'!$B$22+'Capital Market Assumptions'!$B$23*'Random Draws'!M755)</f>
        <v>1182.9449954042977</v>
      </c>
      <c r="O756" s="5">
        <f>BG756*EXP('Capital Market Assumptions'!$B$22+'Capital Market Assumptions'!$B$23*'Random Draws'!N755)</f>
        <v>1462.9897547136513</v>
      </c>
      <c r="P756" s="5">
        <f>BH756*EXP('Capital Market Assumptions'!$B$22+'Capital Market Assumptions'!$B$23*'Random Draws'!O755)</f>
        <v>1219.8534473783723</v>
      </c>
      <c r="Q756" s="5">
        <f>BI756*EXP('Capital Market Assumptions'!$B$22+'Capital Market Assumptions'!$B$23*'Random Draws'!P755)</f>
        <v>1485.3761187764455</v>
      </c>
      <c r="R756" s="5">
        <f>BJ756*EXP('Capital Market Assumptions'!$B$22+'Capital Market Assumptions'!$B$23*'Random Draws'!Q755)</f>
        <v>1674.4905222041875</v>
      </c>
      <c r="S756" s="5">
        <f>BK756*EXP('Capital Market Assumptions'!$B$22+'Capital Market Assumptions'!$B$23*'Random Draws'!R755)</f>
        <v>1688.9649011531606</v>
      </c>
      <c r="T756" s="5">
        <f>BL756*EXP('Capital Market Assumptions'!$B$22+'Capital Market Assumptions'!$B$23*'Random Draws'!S755)</f>
        <v>1847.5877048765008</v>
      </c>
      <c r="U756" s="5">
        <f>BM756*EXP('Capital Market Assumptions'!$B$22+'Capital Market Assumptions'!$B$23*'Random Draws'!T755)</f>
        <v>2221.3458164355338</v>
      </c>
      <c r="V756" s="5">
        <f>BN756*EXP('Capital Market Assumptions'!$B$22+'Capital Market Assumptions'!$B$23*'Random Draws'!U755)</f>
        <v>2473.7442873055229</v>
      </c>
      <c r="X756">
        <f t="shared" si="393"/>
        <v>4.2999999999999261E-2</v>
      </c>
      <c r="Y756">
        <f t="shared" si="394"/>
        <v>1.0600000000000023</v>
      </c>
      <c r="Z756">
        <f t="shared" si="395"/>
        <v>2.0930000000000035</v>
      </c>
      <c r="AA756">
        <f t="shared" si="396"/>
        <v>3.1530000000000058</v>
      </c>
      <c r="AB756">
        <f t="shared" si="397"/>
        <v>4.2659999999999911</v>
      </c>
      <c r="AC756">
        <f t="shared" si="398"/>
        <v>5.3020000000000067</v>
      </c>
      <c r="AD756">
        <f t="shared" si="399"/>
        <v>6.3569999999999993</v>
      </c>
      <c r="AE756">
        <f t="shared" si="400"/>
        <v>7.3900000000000006</v>
      </c>
      <c r="AF756">
        <f t="shared" si="401"/>
        <v>8.3549999999999898</v>
      </c>
      <c r="AG756">
        <f t="shared" si="402"/>
        <v>9.2480000000000047</v>
      </c>
      <c r="AH756">
        <v>9.9540000000000006</v>
      </c>
      <c r="AI756">
        <v>10.536</v>
      </c>
      <c r="AJ756">
        <v>11.061999999999999</v>
      </c>
      <c r="AK756">
        <v>11.587</v>
      </c>
      <c r="AL756">
        <v>12.256</v>
      </c>
      <c r="AM756">
        <v>12.815</v>
      </c>
      <c r="AN756">
        <v>13.287000000000001</v>
      </c>
      <c r="AO756">
        <v>13.785</v>
      </c>
      <c r="AP756">
        <v>14.218999999999999</v>
      </c>
      <c r="AQ756">
        <v>14.718999999999999</v>
      </c>
      <c r="AS756">
        <f t="shared" si="425"/>
        <v>471</v>
      </c>
      <c r="AT756">
        <f t="shared" si="425"/>
        <v>471</v>
      </c>
      <c r="AU756">
        <f t="shared" si="425"/>
        <v>471</v>
      </c>
      <c r="AV756" s="5">
        <f t="shared" si="403"/>
        <v>640.61066100972664</v>
      </c>
      <c r="AW756" s="5">
        <f t="shared" si="404"/>
        <v>643.18096854150986</v>
      </c>
      <c r="AX756" s="5">
        <f t="shared" si="405"/>
        <v>674.39565005517341</v>
      </c>
      <c r="AY756" s="5">
        <f t="shared" si="406"/>
        <v>767.95154160920322</v>
      </c>
      <c r="AZ756" s="5">
        <f t="shared" si="407"/>
        <v>895.19099742045978</v>
      </c>
      <c r="BA756" s="5">
        <f t="shared" si="408"/>
        <v>773.84931945205642</v>
      </c>
      <c r="BB756" s="5">
        <f t="shared" si="409"/>
        <v>909.65915984118521</v>
      </c>
      <c r="BC756" s="5">
        <f t="shared" si="410"/>
        <v>996.45053354492688</v>
      </c>
      <c r="BD756" s="5">
        <f t="shared" si="411"/>
        <v>936.77016692307745</v>
      </c>
      <c r="BE756" s="5">
        <f t="shared" si="412"/>
        <v>920.65416505631424</v>
      </c>
      <c r="BF756" s="5">
        <f t="shared" si="413"/>
        <v>939.34363517429813</v>
      </c>
      <c r="BG756" s="5">
        <f t="shared" si="414"/>
        <v>1172.4089954042977</v>
      </c>
      <c r="BH756" s="5">
        <f t="shared" si="415"/>
        <v>1451.9277547136514</v>
      </c>
      <c r="BI756" s="5">
        <f t="shared" si="416"/>
        <v>1208.2664473783723</v>
      </c>
      <c r="BJ756" s="5">
        <f t="shared" si="417"/>
        <v>1473.1201187764455</v>
      </c>
      <c r="BK756" s="5">
        <f t="shared" si="418"/>
        <v>1661.6755222041875</v>
      </c>
      <c r="BL756" s="5">
        <f t="shared" si="419"/>
        <v>1675.6779011531605</v>
      </c>
      <c r="BM756" s="5">
        <f t="shared" si="420"/>
        <v>1833.8027048765007</v>
      </c>
      <c r="BN756" s="5">
        <f t="shared" si="421"/>
        <v>2207.1268164355338</v>
      </c>
      <c r="BO756" s="5">
        <f t="shared" si="422"/>
        <v>2459.0252873055229</v>
      </c>
    </row>
    <row r="757" spans="1:67" x14ac:dyDescent="0.3">
      <c r="A757">
        <f t="shared" si="423"/>
        <v>753</v>
      </c>
      <c r="B757">
        <f t="shared" si="392"/>
        <v>471</v>
      </c>
      <c r="C757" s="5">
        <f>AU757*EXP('Capital Market Assumptions'!$B$22+'Capital Market Assumptions'!$B$23*'Random Draws'!B756)</f>
        <v>511.77466981745596</v>
      </c>
      <c r="D757" s="5">
        <f>AV757*EXP('Capital Market Assumptions'!$B$22+'Capital Market Assumptions'!$B$23*'Random Draws'!C756)</f>
        <v>486.46241141129877</v>
      </c>
      <c r="E757" s="5">
        <f>AW757*EXP('Capital Market Assumptions'!$B$22+'Capital Market Assumptions'!$B$23*'Random Draws'!D756)</f>
        <v>484.37411511861455</v>
      </c>
      <c r="F757" s="5">
        <f>AX757*EXP('Capital Market Assumptions'!$B$22+'Capital Market Assumptions'!$B$23*'Random Draws'!E756)</f>
        <v>431.37607985714936</v>
      </c>
      <c r="G757" s="5">
        <f>AY757*EXP('Capital Market Assumptions'!$B$22+'Capital Market Assumptions'!$B$23*'Random Draws'!F756)</f>
        <v>527.29889760675655</v>
      </c>
      <c r="H757" s="5">
        <f>AZ757*EXP('Capital Market Assumptions'!$B$22+'Capital Market Assumptions'!$B$23*'Random Draws'!G756)</f>
        <v>497.84524928444802</v>
      </c>
      <c r="I757" s="5">
        <f>BA757*EXP('Capital Market Assumptions'!$B$22+'Capital Market Assumptions'!$B$23*'Random Draws'!H756)</f>
        <v>446.51799896335751</v>
      </c>
      <c r="J757" s="5">
        <f>BB757*EXP('Capital Market Assumptions'!$B$22+'Capital Market Assumptions'!$B$23*'Random Draws'!I756)</f>
        <v>437.75761919981039</v>
      </c>
      <c r="K757" s="5">
        <f>BC757*EXP('Capital Market Assumptions'!$B$22+'Capital Market Assumptions'!$B$23*'Random Draws'!J756)</f>
        <v>444.92014017746078</v>
      </c>
      <c r="L757" s="5">
        <f>BD757*EXP('Capital Market Assumptions'!$B$22+'Capital Market Assumptions'!$B$23*'Random Draws'!K756)</f>
        <v>382.26392400837227</v>
      </c>
      <c r="M757" s="5">
        <f>BE757*EXP('Capital Market Assumptions'!$B$22+'Capital Market Assumptions'!$B$23*'Random Draws'!L756)</f>
        <v>393.01734879106368</v>
      </c>
      <c r="N757" s="5">
        <f>BF757*EXP('Capital Market Assumptions'!$B$22+'Capital Market Assumptions'!$B$23*'Random Draws'!M756)</f>
        <v>345.84113670251969</v>
      </c>
      <c r="O757" s="5">
        <f>BG757*EXP('Capital Market Assumptions'!$B$22+'Capital Market Assumptions'!$B$23*'Random Draws'!N756)</f>
        <v>351.20444759467563</v>
      </c>
      <c r="P757" s="5">
        <f>BH757*EXP('Capital Market Assumptions'!$B$22+'Capital Market Assumptions'!$B$23*'Random Draws'!O756)</f>
        <v>371.60892501762862</v>
      </c>
      <c r="Q757" s="5">
        <f>BI757*EXP('Capital Market Assumptions'!$B$22+'Capital Market Assumptions'!$B$23*'Random Draws'!P756)</f>
        <v>361.69947257778296</v>
      </c>
      <c r="R757" s="5">
        <f>BJ757*EXP('Capital Market Assumptions'!$B$22+'Capital Market Assumptions'!$B$23*'Random Draws'!Q756)</f>
        <v>426.92060477612273</v>
      </c>
      <c r="S757" s="5">
        <f>BK757*EXP('Capital Market Assumptions'!$B$22+'Capital Market Assumptions'!$B$23*'Random Draws'!R756)</f>
        <v>423.01541334851998</v>
      </c>
      <c r="T757" s="5">
        <f>BL757*EXP('Capital Market Assumptions'!$B$22+'Capital Market Assumptions'!$B$23*'Random Draws'!S756)</f>
        <v>420.93616339858198</v>
      </c>
      <c r="U757" s="5">
        <f>BM757*EXP('Capital Market Assumptions'!$B$22+'Capital Market Assumptions'!$B$23*'Random Draws'!T756)</f>
        <v>448.14957002368578</v>
      </c>
      <c r="V757" s="5">
        <f>BN757*EXP('Capital Market Assumptions'!$B$22+'Capital Market Assumptions'!$B$23*'Random Draws'!U756)</f>
        <v>440.97626082255681</v>
      </c>
      <c r="X757">
        <f t="shared" si="393"/>
        <v>4.2999999999999261E-2</v>
      </c>
      <c r="Y757">
        <f t="shared" si="394"/>
        <v>1.0600000000000023</v>
      </c>
      <c r="Z757">
        <f t="shared" si="395"/>
        <v>2.0930000000000035</v>
      </c>
      <c r="AA757">
        <f t="shared" si="396"/>
        <v>3.1530000000000058</v>
      </c>
      <c r="AB757">
        <f t="shared" si="397"/>
        <v>4.2659999999999911</v>
      </c>
      <c r="AC757">
        <f t="shared" si="398"/>
        <v>5.3020000000000067</v>
      </c>
      <c r="AD757">
        <f t="shared" si="399"/>
        <v>6.3569999999999993</v>
      </c>
      <c r="AE757">
        <f t="shared" si="400"/>
        <v>7.3900000000000006</v>
      </c>
      <c r="AF757">
        <f t="shared" si="401"/>
        <v>8.3549999999999898</v>
      </c>
      <c r="AG757">
        <f t="shared" si="402"/>
        <v>9.2480000000000047</v>
      </c>
      <c r="AH757">
        <v>9.9540000000000006</v>
      </c>
      <c r="AI757">
        <v>10.536</v>
      </c>
      <c r="AJ757">
        <v>11.061999999999999</v>
      </c>
      <c r="AK757">
        <v>11.587</v>
      </c>
      <c r="AL757">
        <v>12.256</v>
      </c>
      <c r="AM757">
        <v>12.815</v>
      </c>
      <c r="AN757">
        <v>13.287000000000001</v>
      </c>
      <c r="AO757">
        <v>13.785</v>
      </c>
      <c r="AP757">
        <v>14.218999999999999</v>
      </c>
      <c r="AQ757">
        <v>14.718999999999999</v>
      </c>
      <c r="AS757">
        <f t="shared" si="425"/>
        <v>471</v>
      </c>
      <c r="AT757">
        <f t="shared" si="425"/>
        <v>471</v>
      </c>
      <c r="AU757">
        <f t="shared" si="425"/>
        <v>471</v>
      </c>
      <c r="AV757" s="5">
        <f t="shared" si="403"/>
        <v>511.73166981745595</v>
      </c>
      <c r="AW757" s="5">
        <f t="shared" si="404"/>
        <v>485.40241141129877</v>
      </c>
      <c r="AX757" s="5">
        <f t="shared" si="405"/>
        <v>482.28111511861454</v>
      </c>
      <c r="AY757" s="5">
        <f t="shared" si="406"/>
        <v>428.22307985714934</v>
      </c>
      <c r="AZ757" s="5">
        <f t="shared" si="407"/>
        <v>523.03289760675659</v>
      </c>
      <c r="BA757" s="5">
        <f t="shared" si="408"/>
        <v>492.543249284448</v>
      </c>
      <c r="BB757" s="5">
        <f t="shared" si="409"/>
        <v>440.16099896335754</v>
      </c>
      <c r="BC757" s="5">
        <f t="shared" si="410"/>
        <v>430.36761919981041</v>
      </c>
      <c r="BD757" s="5">
        <f t="shared" si="411"/>
        <v>436.56514017746076</v>
      </c>
      <c r="BE757" s="5">
        <f t="shared" si="412"/>
        <v>373.01592400837228</v>
      </c>
      <c r="BF757" s="5">
        <f t="shared" si="413"/>
        <v>383.06334879106367</v>
      </c>
      <c r="BG757" s="5">
        <f t="shared" si="414"/>
        <v>335.30513670251969</v>
      </c>
      <c r="BH757" s="5">
        <f t="shared" si="415"/>
        <v>340.14244759467562</v>
      </c>
      <c r="BI757" s="5">
        <f t="shared" si="416"/>
        <v>360.02192501762863</v>
      </c>
      <c r="BJ757" s="5">
        <f t="shared" si="417"/>
        <v>349.44347257778293</v>
      </c>
      <c r="BK757" s="5">
        <f t="shared" si="418"/>
        <v>414.10560477612273</v>
      </c>
      <c r="BL757" s="5">
        <f t="shared" si="419"/>
        <v>409.72841334852001</v>
      </c>
      <c r="BM757" s="5">
        <f t="shared" si="420"/>
        <v>407.15116339858196</v>
      </c>
      <c r="BN757" s="5">
        <f t="shared" si="421"/>
        <v>433.93057002368579</v>
      </c>
      <c r="BO757" s="5">
        <f t="shared" si="422"/>
        <v>426.25726082255682</v>
      </c>
    </row>
    <row r="758" spans="1:67" x14ac:dyDescent="0.3">
      <c r="A758">
        <f t="shared" si="423"/>
        <v>754</v>
      </c>
      <c r="B758">
        <f t="shared" si="392"/>
        <v>471</v>
      </c>
      <c r="C758" s="5">
        <f>AU758*EXP('Capital Market Assumptions'!$B$22+'Capital Market Assumptions'!$B$23*'Random Draws'!B757)</f>
        <v>449.72228053801012</v>
      </c>
      <c r="D758" s="5">
        <f>AV758*EXP('Capital Market Assumptions'!$B$22+'Capital Market Assumptions'!$B$23*'Random Draws'!C757)</f>
        <v>521.9479987890345</v>
      </c>
      <c r="E758" s="5">
        <f>AW758*EXP('Capital Market Assumptions'!$B$22+'Capital Market Assumptions'!$B$23*'Random Draws'!D757)</f>
        <v>483.91974411684959</v>
      </c>
      <c r="F758" s="5">
        <f>AX758*EXP('Capital Market Assumptions'!$B$22+'Capital Market Assumptions'!$B$23*'Random Draws'!E757)</f>
        <v>553.92352935071938</v>
      </c>
      <c r="G758" s="5">
        <f>AY758*EXP('Capital Market Assumptions'!$B$22+'Capital Market Assumptions'!$B$23*'Random Draws'!F757)</f>
        <v>597.70205578513901</v>
      </c>
      <c r="H758" s="5">
        <f>AZ758*EXP('Capital Market Assumptions'!$B$22+'Capital Market Assumptions'!$B$23*'Random Draws'!G757)</f>
        <v>637.23318812341893</v>
      </c>
      <c r="I758" s="5">
        <f>BA758*EXP('Capital Market Assumptions'!$B$22+'Capital Market Assumptions'!$B$23*'Random Draws'!H757)</f>
        <v>675.79997718230618</v>
      </c>
      <c r="J758" s="5">
        <f>BB758*EXP('Capital Market Assumptions'!$B$22+'Capital Market Assumptions'!$B$23*'Random Draws'!I757)</f>
        <v>655.74714259459381</v>
      </c>
      <c r="K758" s="5">
        <f>BC758*EXP('Capital Market Assumptions'!$B$22+'Capital Market Assumptions'!$B$23*'Random Draws'!J757)</f>
        <v>733.35867588618817</v>
      </c>
      <c r="L758" s="5">
        <f>BD758*EXP('Capital Market Assumptions'!$B$22+'Capital Market Assumptions'!$B$23*'Random Draws'!K757)</f>
        <v>738.0730062223073</v>
      </c>
      <c r="M758" s="5">
        <f>BE758*EXP('Capital Market Assumptions'!$B$22+'Capital Market Assumptions'!$B$23*'Random Draws'!L757)</f>
        <v>893.18704388644119</v>
      </c>
      <c r="N758" s="5">
        <f>BF758*EXP('Capital Market Assumptions'!$B$22+'Capital Market Assumptions'!$B$23*'Random Draws'!M757)</f>
        <v>886.32084921927105</v>
      </c>
      <c r="O758" s="5">
        <f>BG758*EXP('Capital Market Assumptions'!$B$22+'Capital Market Assumptions'!$B$23*'Random Draws'!N757)</f>
        <v>1026.6128988913442</v>
      </c>
      <c r="P758" s="5">
        <f>BH758*EXP('Capital Market Assumptions'!$B$22+'Capital Market Assumptions'!$B$23*'Random Draws'!O757)</f>
        <v>950.72158432320202</v>
      </c>
      <c r="Q758" s="5">
        <f>BI758*EXP('Capital Market Assumptions'!$B$22+'Capital Market Assumptions'!$B$23*'Random Draws'!P757)</f>
        <v>990.87214533746589</v>
      </c>
      <c r="R758" s="5">
        <f>BJ758*EXP('Capital Market Assumptions'!$B$22+'Capital Market Assumptions'!$B$23*'Random Draws'!Q757)</f>
        <v>1230.2775281621673</v>
      </c>
      <c r="S758" s="5">
        <f>BK758*EXP('Capital Market Assumptions'!$B$22+'Capital Market Assumptions'!$B$23*'Random Draws'!R757)</f>
        <v>1528.0225674747937</v>
      </c>
      <c r="T758" s="5">
        <f>BL758*EXP('Capital Market Assumptions'!$B$22+'Capital Market Assumptions'!$B$23*'Random Draws'!S757)</f>
        <v>1458.1050628602159</v>
      </c>
      <c r="U758" s="5">
        <f>BM758*EXP('Capital Market Assumptions'!$B$22+'Capital Market Assumptions'!$B$23*'Random Draws'!T757)</f>
        <v>1557.7081956381442</v>
      </c>
      <c r="V758" s="5">
        <f>BN758*EXP('Capital Market Assumptions'!$B$22+'Capital Market Assumptions'!$B$23*'Random Draws'!U757)</f>
        <v>1650.987856671497</v>
      </c>
      <c r="X758">
        <f t="shared" si="393"/>
        <v>4.2999999999999261E-2</v>
      </c>
      <c r="Y758">
        <f t="shared" si="394"/>
        <v>1.0600000000000023</v>
      </c>
      <c r="Z758">
        <f t="shared" si="395"/>
        <v>2.0930000000000035</v>
      </c>
      <c r="AA758">
        <f t="shared" si="396"/>
        <v>3.1530000000000058</v>
      </c>
      <c r="AB758">
        <f t="shared" si="397"/>
        <v>4.2659999999999911</v>
      </c>
      <c r="AC758">
        <f t="shared" si="398"/>
        <v>5.3020000000000067</v>
      </c>
      <c r="AD758">
        <f t="shared" si="399"/>
        <v>6.3569999999999993</v>
      </c>
      <c r="AE758">
        <f t="shared" si="400"/>
        <v>7.3900000000000006</v>
      </c>
      <c r="AF758">
        <f t="shared" si="401"/>
        <v>8.3549999999999898</v>
      </c>
      <c r="AG758">
        <f t="shared" si="402"/>
        <v>9.2480000000000047</v>
      </c>
      <c r="AH758">
        <v>9.9540000000000006</v>
      </c>
      <c r="AI758">
        <v>10.536</v>
      </c>
      <c r="AJ758">
        <v>11.061999999999999</v>
      </c>
      <c r="AK758">
        <v>11.587</v>
      </c>
      <c r="AL758">
        <v>12.256</v>
      </c>
      <c r="AM758">
        <v>12.815</v>
      </c>
      <c r="AN758">
        <v>13.287000000000001</v>
      </c>
      <c r="AO758">
        <v>13.785</v>
      </c>
      <c r="AP758">
        <v>14.218999999999999</v>
      </c>
      <c r="AQ758">
        <v>14.718999999999999</v>
      </c>
      <c r="AS758">
        <f t="shared" si="425"/>
        <v>471</v>
      </c>
      <c r="AT758">
        <f t="shared" si="425"/>
        <v>471</v>
      </c>
      <c r="AU758">
        <f t="shared" si="425"/>
        <v>471</v>
      </c>
      <c r="AV758" s="5">
        <f t="shared" si="403"/>
        <v>449.67928053801012</v>
      </c>
      <c r="AW758" s="5">
        <f t="shared" si="404"/>
        <v>520.88799878903455</v>
      </c>
      <c r="AX758" s="5">
        <f t="shared" si="405"/>
        <v>481.82674411684957</v>
      </c>
      <c r="AY758" s="5">
        <f t="shared" si="406"/>
        <v>550.77052935071936</v>
      </c>
      <c r="AZ758" s="5">
        <f t="shared" si="407"/>
        <v>593.43605578513905</v>
      </c>
      <c r="BA758" s="5">
        <f t="shared" si="408"/>
        <v>631.93118812341891</v>
      </c>
      <c r="BB758" s="5">
        <f t="shared" si="409"/>
        <v>669.44297718230621</v>
      </c>
      <c r="BC758" s="5">
        <f t="shared" si="410"/>
        <v>648.35714259459382</v>
      </c>
      <c r="BD758" s="5">
        <f t="shared" si="411"/>
        <v>725.00367588618815</v>
      </c>
      <c r="BE758" s="5">
        <f t="shared" si="412"/>
        <v>728.82500622230725</v>
      </c>
      <c r="BF758" s="5">
        <f t="shared" si="413"/>
        <v>883.23304388644124</v>
      </c>
      <c r="BG758" s="5">
        <f t="shared" si="414"/>
        <v>875.78484921927111</v>
      </c>
      <c r="BH758" s="5">
        <f t="shared" si="415"/>
        <v>1015.5508988913442</v>
      </c>
      <c r="BI758" s="5">
        <f t="shared" si="416"/>
        <v>939.13458432320203</v>
      </c>
      <c r="BJ758" s="5">
        <f t="shared" si="417"/>
        <v>978.61614533746592</v>
      </c>
      <c r="BK758" s="5">
        <f t="shared" si="418"/>
        <v>1217.4625281621672</v>
      </c>
      <c r="BL758" s="5">
        <f t="shared" si="419"/>
        <v>1514.7355674747937</v>
      </c>
      <c r="BM758" s="5">
        <f t="shared" si="420"/>
        <v>1444.3200628602158</v>
      </c>
      <c r="BN758" s="5">
        <f t="shared" si="421"/>
        <v>1543.4891956381441</v>
      </c>
      <c r="BO758" s="5">
        <f t="shared" si="422"/>
        <v>1636.2688566714969</v>
      </c>
    </row>
    <row r="759" spans="1:67" x14ac:dyDescent="0.3">
      <c r="A759">
        <f t="shared" si="423"/>
        <v>755</v>
      </c>
      <c r="B759">
        <f t="shared" si="392"/>
        <v>471</v>
      </c>
      <c r="C759" s="5">
        <f>AU759*EXP('Capital Market Assumptions'!$B$22+'Capital Market Assumptions'!$B$23*'Random Draws'!B758)</f>
        <v>580.14729893052481</v>
      </c>
      <c r="D759" s="5">
        <f>AV759*EXP('Capital Market Assumptions'!$B$22+'Capital Market Assumptions'!$B$23*'Random Draws'!C758)</f>
        <v>593.73240052418282</v>
      </c>
      <c r="E759" s="5">
        <f>AW759*EXP('Capital Market Assumptions'!$B$22+'Capital Market Assumptions'!$B$23*'Random Draws'!D758)</f>
        <v>642.59067170752019</v>
      </c>
      <c r="F759" s="5">
        <f>AX759*EXP('Capital Market Assumptions'!$B$22+'Capital Market Assumptions'!$B$23*'Random Draws'!E758)</f>
        <v>768.19351955274317</v>
      </c>
      <c r="G759" s="5">
        <f>AY759*EXP('Capital Market Assumptions'!$B$22+'Capital Market Assumptions'!$B$23*'Random Draws'!F758)</f>
        <v>852.99869059445541</v>
      </c>
      <c r="H759" s="5">
        <f>AZ759*EXP('Capital Market Assumptions'!$B$22+'Capital Market Assumptions'!$B$23*'Random Draws'!G758)</f>
        <v>917.55511297084286</v>
      </c>
      <c r="I759" s="5">
        <f>BA759*EXP('Capital Market Assumptions'!$B$22+'Capital Market Assumptions'!$B$23*'Random Draws'!H758)</f>
        <v>1072.5908913308208</v>
      </c>
      <c r="J759" s="5">
        <f>BB759*EXP('Capital Market Assumptions'!$B$22+'Capital Market Assumptions'!$B$23*'Random Draws'!I758)</f>
        <v>1088.767393200814</v>
      </c>
      <c r="K759" s="5">
        <f>BC759*EXP('Capital Market Assumptions'!$B$22+'Capital Market Assumptions'!$B$23*'Random Draws'!J758)</f>
        <v>1352.3134502102657</v>
      </c>
      <c r="L759" s="5">
        <f>BD759*EXP('Capital Market Assumptions'!$B$22+'Capital Market Assumptions'!$B$23*'Random Draws'!K758)</f>
        <v>1283.3493372588732</v>
      </c>
      <c r="M759" s="5">
        <f>BE759*EXP('Capital Market Assumptions'!$B$22+'Capital Market Assumptions'!$B$23*'Random Draws'!L758)</f>
        <v>1407.5894131315756</v>
      </c>
      <c r="N759" s="5">
        <f>BF759*EXP('Capital Market Assumptions'!$B$22+'Capital Market Assumptions'!$B$23*'Random Draws'!M758)</f>
        <v>1694.0144580972985</v>
      </c>
      <c r="O759" s="5">
        <f>BG759*EXP('Capital Market Assumptions'!$B$22+'Capital Market Assumptions'!$B$23*'Random Draws'!N758)</f>
        <v>1807.6466586570814</v>
      </c>
      <c r="P759" s="5">
        <f>BH759*EXP('Capital Market Assumptions'!$B$22+'Capital Market Assumptions'!$B$23*'Random Draws'!O758)</f>
        <v>1902.7484321973357</v>
      </c>
      <c r="Q759" s="5">
        <f>BI759*EXP('Capital Market Assumptions'!$B$22+'Capital Market Assumptions'!$B$23*'Random Draws'!P758)</f>
        <v>1872.3317107269395</v>
      </c>
      <c r="R759" s="5">
        <f>BJ759*EXP('Capital Market Assumptions'!$B$22+'Capital Market Assumptions'!$B$23*'Random Draws'!Q758)</f>
        <v>2060.7125173626018</v>
      </c>
      <c r="S759" s="5">
        <f>BK759*EXP('Capital Market Assumptions'!$B$22+'Capital Market Assumptions'!$B$23*'Random Draws'!R758)</f>
        <v>2279.0153890148558</v>
      </c>
      <c r="T759" s="5">
        <f>BL759*EXP('Capital Market Assumptions'!$B$22+'Capital Market Assumptions'!$B$23*'Random Draws'!S758)</f>
        <v>2098.2545033039505</v>
      </c>
      <c r="U759" s="5">
        <f>BM759*EXP('Capital Market Assumptions'!$B$22+'Capital Market Assumptions'!$B$23*'Random Draws'!T758)</f>
        <v>2270.1672647443124</v>
      </c>
      <c r="V759" s="5">
        <f>BN759*EXP('Capital Market Assumptions'!$B$22+'Capital Market Assumptions'!$B$23*'Random Draws'!U758)</f>
        <v>2360.5529601753515</v>
      </c>
      <c r="X759">
        <f t="shared" si="393"/>
        <v>4.2999999999999261E-2</v>
      </c>
      <c r="Y759">
        <f t="shared" si="394"/>
        <v>1.0600000000000023</v>
      </c>
      <c r="Z759">
        <f t="shared" si="395"/>
        <v>2.0930000000000035</v>
      </c>
      <c r="AA759">
        <f t="shared" si="396"/>
        <v>3.1530000000000058</v>
      </c>
      <c r="AB759">
        <f t="shared" si="397"/>
        <v>4.2659999999999911</v>
      </c>
      <c r="AC759">
        <f t="shared" si="398"/>
        <v>5.3020000000000067</v>
      </c>
      <c r="AD759">
        <f t="shared" si="399"/>
        <v>6.3569999999999993</v>
      </c>
      <c r="AE759">
        <f t="shared" si="400"/>
        <v>7.3900000000000006</v>
      </c>
      <c r="AF759">
        <f t="shared" si="401"/>
        <v>8.3549999999999898</v>
      </c>
      <c r="AG759">
        <f t="shared" si="402"/>
        <v>9.2480000000000047</v>
      </c>
      <c r="AH759">
        <v>9.9540000000000006</v>
      </c>
      <c r="AI759">
        <v>10.536</v>
      </c>
      <c r="AJ759">
        <v>11.061999999999999</v>
      </c>
      <c r="AK759">
        <v>11.587</v>
      </c>
      <c r="AL759">
        <v>12.256</v>
      </c>
      <c r="AM759">
        <v>12.815</v>
      </c>
      <c r="AN759">
        <v>13.287000000000001</v>
      </c>
      <c r="AO759">
        <v>13.785</v>
      </c>
      <c r="AP759">
        <v>14.218999999999999</v>
      </c>
      <c r="AQ759">
        <v>14.718999999999999</v>
      </c>
      <c r="AS759">
        <f t="shared" si="425"/>
        <v>471</v>
      </c>
      <c r="AT759">
        <f t="shared" si="425"/>
        <v>471</v>
      </c>
      <c r="AU759">
        <f t="shared" si="425"/>
        <v>471</v>
      </c>
      <c r="AV759" s="5">
        <f t="shared" si="403"/>
        <v>580.10429893052481</v>
      </c>
      <c r="AW759" s="5">
        <f t="shared" si="404"/>
        <v>592.67240052418288</v>
      </c>
      <c r="AX759" s="5">
        <f t="shared" si="405"/>
        <v>640.49767170752023</v>
      </c>
      <c r="AY759" s="5">
        <f t="shared" si="406"/>
        <v>765.04051955274315</v>
      </c>
      <c r="AZ759" s="5">
        <f t="shared" si="407"/>
        <v>848.73269059445545</v>
      </c>
      <c r="BA759" s="5">
        <f t="shared" si="408"/>
        <v>912.25311297084284</v>
      </c>
      <c r="BB759" s="5">
        <f t="shared" si="409"/>
        <v>1066.2338913308208</v>
      </c>
      <c r="BC759" s="5">
        <f t="shared" si="410"/>
        <v>1081.3773932008139</v>
      </c>
      <c r="BD759" s="5">
        <f t="shared" si="411"/>
        <v>1343.9584502102657</v>
      </c>
      <c r="BE759" s="5">
        <f t="shared" si="412"/>
        <v>1274.1013372588732</v>
      </c>
      <c r="BF759" s="5">
        <f t="shared" si="413"/>
        <v>1397.6354131315757</v>
      </c>
      <c r="BG759" s="5">
        <f t="shared" si="414"/>
        <v>1683.4784580972985</v>
      </c>
      <c r="BH759" s="5">
        <f t="shared" si="415"/>
        <v>1796.5846586570815</v>
      </c>
      <c r="BI759" s="5">
        <f t="shared" si="416"/>
        <v>1891.1614321973357</v>
      </c>
      <c r="BJ759" s="5">
        <f t="shared" si="417"/>
        <v>1860.0757107269394</v>
      </c>
      <c r="BK759" s="5">
        <f t="shared" si="418"/>
        <v>2047.8975173626018</v>
      </c>
      <c r="BL759" s="5">
        <f t="shared" si="419"/>
        <v>2265.728389014856</v>
      </c>
      <c r="BM759" s="5">
        <f t="shared" si="420"/>
        <v>2084.4695033039507</v>
      </c>
      <c r="BN759" s="5">
        <f t="shared" si="421"/>
        <v>2255.9482647443124</v>
      </c>
      <c r="BO759" s="5">
        <f t="shared" si="422"/>
        <v>2345.8339601753514</v>
      </c>
    </row>
    <row r="760" spans="1:67" x14ac:dyDescent="0.3">
      <c r="A760">
        <f t="shared" si="423"/>
        <v>756</v>
      </c>
      <c r="B760">
        <f t="shared" si="392"/>
        <v>471</v>
      </c>
      <c r="C760" s="5">
        <f>AU760*EXP('Capital Market Assumptions'!$B$22+'Capital Market Assumptions'!$B$23*'Random Draws'!B759)</f>
        <v>471.00598855417218</v>
      </c>
      <c r="D760" s="5">
        <f>AV760*EXP('Capital Market Assumptions'!$B$22+'Capital Market Assumptions'!$B$23*'Random Draws'!C759)</f>
        <v>533.33368963433247</v>
      </c>
      <c r="E760" s="5">
        <f>AW760*EXP('Capital Market Assumptions'!$B$22+'Capital Market Assumptions'!$B$23*'Random Draws'!D759)</f>
        <v>515.06935087777492</v>
      </c>
      <c r="F760" s="5">
        <f>AX760*EXP('Capital Market Assumptions'!$B$22+'Capital Market Assumptions'!$B$23*'Random Draws'!E759)</f>
        <v>546.17337929117753</v>
      </c>
      <c r="G760" s="5">
        <f>AY760*EXP('Capital Market Assumptions'!$B$22+'Capital Market Assumptions'!$B$23*'Random Draws'!F759)</f>
        <v>485.5850709380523</v>
      </c>
      <c r="H760" s="5">
        <f>AZ760*EXP('Capital Market Assumptions'!$B$22+'Capital Market Assumptions'!$B$23*'Random Draws'!G759)</f>
        <v>536.8116802489817</v>
      </c>
      <c r="I760" s="5">
        <f>BA760*EXP('Capital Market Assumptions'!$B$22+'Capital Market Assumptions'!$B$23*'Random Draws'!H759)</f>
        <v>525.73572635633002</v>
      </c>
      <c r="J760" s="5">
        <f>BB760*EXP('Capital Market Assumptions'!$B$22+'Capital Market Assumptions'!$B$23*'Random Draws'!I759)</f>
        <v>520.16688344321074</v>
      </c>
      <c r="K760" s="5">
        <f>BC760*EXP('Capital Market Assumptions'!$B$22+'Capital Market Assumptions'!$B$23*'Random Draws'!J759)</f>
        <v>632.02929003967995</v>
      </c>
      <c r="L760" s="5">
        <f>BD760*EXP('Capital Market Assumptions'!$B$22+'Capital Market Assumptions'!$B$23*'Random Draws'!K759)</f>
        <v>645.40889937438988</v>
      </c>
      <c r="M760" s="5">
        <f>BE760*EXP('Capital Market Assumptions'!$B$22+'Capital Market Assumptions'!$B$23*'Random Draws'!L759)</f>
        <v>680.23316004404194</v>
      </c>
      <c r="N760" s="5">
        <f>BF760*EXP('Capital Market Assumptions'!$B$22+'Capital Market Assumptions'!$B$23*'Random Draws'!M759)</f>
        <v>709.57478373144932</v>
      </c>
      <c r="O760" s="5">
        <f>BG760*EXP('Capital Market Assumptions'!$B$22+'Capital Market Assumptions'!$B$23*'Random Draws'!N759)</f>
        <v>709.31927966242552</v>
      </c>
      <c r="P760" s="5">
        <f>BH760*EXP('Capital Market Assumptions'!$B$22+'Capital Market Assumptions'!$B$23*'Random Draws'!O759)</f>
        <v>889.76789223924095</v>
      </c>
      <c r="Q760" s="5">
        <f>BI760*EXP('Capital Market Assumptions'!$B$22+'Capital Market Assumptions'!$B$23*'Random Draws'!P759)</f>
        <v>856.63071589045751</v>
      </c>
      <c r="R760" s="5">
        <f>BJ760*EXP('Capital Market Assumptions'!$B$22+'Capital Market Assumptions'!$B$23*'Random Draws'!Q759)</f>
        <v>1027.2885168199675</v>
      </c>
      <c r="S760" s="5">
        <f>BK760*EXP('Capital Market Assumptions'!$B$22+'Capital Market Assumptions'!$B$23*'Random Draws'!R759)</f>
        <v>790.14721180424726</v>
      </c>
      <c r="T760" s="5">
        <f>BL760*EXP('Capital Market Assumptions'!$B$22+'Capital Market Assumptions'!$B$23*'Random Draws'!S759)</f>
        <v>724.64968030442333</v>
      </c>
      <c r="U760" s="5">
        <f>BM760*EXP('Capital Market Assumptions'!$B$22+'Capital Market Assumptions'!$B$23*'Random Draws'!T759)</f>
        <v>792.66530209323059</v>
      </c>
      <c r="V760" s="5">
        <f>BN760*EXP('Capital Market Assumptions'!$B$22+'Capital Market Assumptions'!$B$23*'Random Draws'!U759)</f>
        <v>1125.1477625015732</v>
      </c>
      <c r="X760">
        <f t="shared" si="393"/>
        <v>4.2999999999999261E-2</v>
      </c>
      <c r="Y760">
        <f t="shared" si="394"/>
        <v>1.0600000000000023</v>
      </c>
      <c r="Z760">
        <f t="shared" si="395"/>
        <v>2.0930000000000035</v>
      </c>
      <c r="AA760">
        <f t="shared" si="396"/>
        <v>3.1530000000000058</v>
      </c>
      <c r="AB760">
        <f t="shared" si="397"/>
        <v>4.2659999999999911</v>
      </c>
      <c r="AC760">
        <f t="shared" si="398"/>
        <v>5.3020000000000067</v>
      </c>
      <c r="AD760">
        <f t="shared" si="399"/>
        <v>6.3569999999999993</v>
      </c>
      <c r="AE760">
        <f t="shared" si="400"/>
        <v>7.3900000000000006</v>
      </c>
      <c r="AF760">
        <f t="shared" si="401"/>
        <v>8.3549999999999898</v>
      </c>
      <c r="AG760">
        <f t="shared" si="402"/>
        <v>9.2480000000000047</v>
      </c>
      <c r="AH760">
        <v>9.9540000000000006</v>
      </c>
      <c r="AI760">
        <v>10.536</v>
      </c>
      <c r="AJ760">
        <v>11.061999999999999</v>
      </c>
      <c r="AK760">
        <v>11.587</v>
      </c>
      <c r="AL760">
        <v>12.256</v>
      </c>
      <c r="AM760">
        <v>12.815</v>
      </c>
      <c r="AN760">
        <v>13.287000000000001</v>
      </c>
      <c r="AO760">
        <v>13.785</v>
      </c>
      <c r="AP760">
        <v>14.218999999999999</v>
      </c>
      <c r="AQ760">
        <v>14.718999999999999</v>
      </c>
      <c r="AS760">
        <f t="shared" si="425"/>
        <v>471</v>
      </c>
      <c r="AT760">
        <f t="shared" si="425"/>
        <v>471</v>
      </c>
      <c r="AU760">
        <f t="shared" si="425"/>
        <v>471</v>
      </c>
      <c r="AV760" s="5">
        <f t="shared" si="403"/>
        <v>470.96298855417217</v>
      </c>
      <c r="AW760" s="5">
        <f t="shared" si="404"/>
        <v>532.27368963433241</v>
      </c>
      <c r="AX760" s="5">
        <f t="shared" si="405"/>
        <v>512.97635087777496</v>
      </c>
      <c r="AY760" s="5">
        <f t="shared" si="406"/>
        <v>543.02037929117751</v>
      </c>
      <c r="AZ760" s="5">
        <f t="shared" si="407"/>
        <v>481.31907093805228</v>
      </c>
      <c r="BA760" s="5">
        <f t="shared" si="408"/>
        <v>531.50968024898168</v>
      </c>
      <c r="BB760" s="5">
        <f t="shared" si="409"/>
        <v>519.37872635633005</v>
      </c>
      <c r="BC760" s="5">
        <f t="shared" si="410"/>
        <v>512.77688344321075</v>
      </c>
      <c r="BD760" s="5">
        <f t="shared" si="411"/>
        <v>623.67429003967993</v>
      </c>
      <c r="BE760" s="5">
        <f t="shared" si="412"/>
        <v>636.16089937438983</v>
      </c>
      <c r="BF760" s="5">
        <f t="shared" si="413"/>
        <v>670.27916004404199</v>
      </c>
      <c r="BG760" s="5">
        <f t="shared" si="414"/>
        <v>699.03878373144937</v>
      </c>
      <c r="BH760" s="5">
        <f t="shared" si="415"/>
        <v>698.2572796624255</v>
      </c>
      <c r="BI760" s="5">
        <f t="shared" si="416"/>
        <v>878.18089223924096</v>
      </c>
      <c r="BJ760" s="5">
        <f t="shared" si="417"/>
        <v>844.37471589045754</v>
      </c>
      <c r="BK760" s="5">
        <f t="shared" si="418"/>
        <v>1014.4735168199675</v>
      </c>
      <c r="BL760" s="5">
        <f t="shared" si="419"/>
        <v>776.86021180424723</v>
      </c>
      <c r="BM760" s="5">
        <f t="shared" si="420"/>
        <v>710.86468030442336</v>
      </c>
      <c r="BN760" s="5">
        <f t="shared" si="421"/>
        <v>778.44630209323054</v>
      </c>
      <c r="BO760" s="5">
        <f t="shared" si="422"/>
        <v>1110.4287625015731</v>
      </c>
    </row>
    <row r="761" spans="1:67" x14ac:dyDescent="0.3">
      <c r="A761">
        <f t="shared" si="423"/>
        <v>757</v>
      </c>
      <c r="B761">
        <f t="shared" si="392"/>
        <v>471</v>
      </c>
      <c r="C761" s="5">
        <f>AU761*EXP('Capital Market Assumptions'!$B$22+'Capital Market Assumptions'!$B$23*'Random Draws'!B760)</f>
        <v>477.78964187577174</v>
      </c>
      <c r="D761" s="5">
        <f>AV761*EXP('Capital Market Assumptions'!$B$22+'Capital Market Assumptions'!$B$23*'Random Draws'!C760)</f>
        <v>508.10804306673964</v>
      </c>
      <c r="E761" s="5">
        <f>AW761*EXP('Capital Market Assumptions'!$B$22+'Capital Market Assumptions'!$B$23*'Random Draws'!D760)</f>
        <v>495.93776963640204</v>
      </c>
      <c r="F761" s="5">
        <f>AX761*EXP('Capital Market Assumptions'!$B$22+'Capital Market Assumptions'!$B$23*'Random Draws'!E760)</f>
        <v>653.33557974745543</v>
      </c>
      <c r="G761" s="5">
        <f>AY761*EXP('Capital Market Assumptions'!$B$22+'Capital Market Assumptions'!$B$23*'Random Draws'!F760)</f>
        <v>655.49820272434613</v>
      </c>
      <c r="H761" s="5">
        <f>AZ761*EXP('Capital Market Assumptions'!$B$22+'Capital Market Assumptions'!$B$23*'Random Draws'!G760)</f>
        <v>679.1389709927015</v>
      </c>
      <c r="I761" s="5">
        <f>BA761*EXP('Capital Market Assumptions'!$B$22+'Capital Market Assumptions'!$B$23*'Random Draws'!H760)</f>
        <v>632.15037536382829</v>
      </c>
      <c r="J761" s="5">
        <f>BB761*EXP('Capital Market Assumptions'!$B$22+'Capital Market Assumptions'!$B$23*'Random Draws'!I760)</f>
        <v>730.93080673792792</v>
      </c>
      <c r="K761" s="5">
        <f>BC761*EXP('Capital Market Assumptions'!$B$22+'Capital Market Assumptions'!$B$23*'Random Draws'!J760)</f>
        <v>845.22938259799037</v>
      </c>
      <c r="L761" s="5">
        <f>BD761*EXP('Capital Market Assumptions'!$B$22+'Capital Market Assumptions'!$B$23*'Random Draws'!K760)</f>
        <v>859.37812188872158</v>
      </c>
      <c r="M761" s="5">
        <f>BE761*EXP('Capital Market Assumptions'!$B$22+'Capital Market Assumptions'!$B$23*'Random Draws'!L760)</f>
        <v>793.63933271546148</v>
      </c>
      <c r="N761" s="5">
        <f>BF761*EXP('Capital Market Assumptions'!$B$22+'Capital Market Assumptions'!$B$23*'Random Draws'!M760)</f>
        <v>935.35063074282789</v>
      </c>
      <c r="O761" s="5">
        <f>BG761*EXP('Capital Market Assumptions'!$B$22+'Capital Market Assumptions'!$B$23*'Random Draws'!N760)</f>
        <v>1194.2753628384883</v>
      </c>
      <c r="P761" s="5">
        <f>BH761*EXP('Capital Market Assumptions'!$B$22+'Capital Market Assumptions'!$B$23*'Random Draws'!O760)</f>
        <v>1565.559510494608</v>
      </c>
      <c r="Q761" s="5">
        <f>BI761*EXP('Capital Market Assumptions'!$B$22+'Capital Market Assumptions'!$B$23*'Random Draws'!P760)</f>
        <v>1701.2486662668366</v>
      </c>
      <c r="R761" s="5">
        <f>BJ761*EXP('Capital Market Assumptions'!$B$22+'Capital Market Assumptions'!$B$23*'Random Draws'!Q760)</f>
        <v>1749.082527593757</v>
      </c>
      <c r="S761" s="5">
        <f>BK761*EXP('Capital Market Assumptions'!$B$22+'Capital Market Assumptions'!$B$23*'Random Draws'!R760)</f>
        <v>1668.3613795558697</v>
      </c>
      <c r="T761" s="5">
        <f>BL761*EXP('Capital Market Assumptions'!$B$22+'Capital Market Assumptions'!$B$23*'Random Draws'!S760)</f>
        <v>1748.7174351090709</v>
      </c>
      <c r="U761" s="5">
        <f>BM761*EXP('Capital Market Assumptions'!$B$22+'Capital Market Assumptions'!$B$23*'Random Draws'!T760)</f>
        <v>2073.5536813837725</v>
      </c>
      <c r="V761" s="5">
        <f>BN761*EXP('Capital Market Assumptions'!$B$22+'Capital Market Assumptions'!$B$23*'Random Draws'!U760)</f>
        <v>2124.6536237585929</v>
      </c>
      <c r="X761">
        <f t="shared" si="393"/>
        <v>4.2999999999999261E-2</v>
      </c>
      <c r="Y761">
        <f t="shared" si="394"/>
        <v>1.0600000000000023</v>
      </c>
      <c r="Z761">
        <f t="shared" si="395"/>
        <v>2.0930000000000035</v>
      </c>
      <c r="AA761">
        <f t="shared" si="396"/>
        <v>3.1530000000000058</v>
      </c>
      <c r="AB761">
        <f t="shared" si="397"/>
        <v>4.2659999999999911</v>
      </c>
      <c r="AC761">
        <f t="shared" si="398"/>
        <v>5.3020000000000067</v>
      </c>
      <c r="AD761">
        <f t="shared" si="399"/>
        <v>6.3569999999999993</v>
      </c>
      <c r="AE761">
        <f t="shared" si="400"/>
        <v>7.3900000000000006</v>
      </c>
      <c r="AF761">
        <f t="shared" si="401"/>
        <v>8.3549999999999898</v>
      </c>
      <c r="AG761">
        <f t="shared" si="402"/>
        <v>9.2480000000000047</v>
      </c>
      <c r="AH761">
        <v>9.9540000000000006</v>
      </c>
      <c r="AI761">
        <v>10.536</v>
      </c>
      <c r="AJ761">
        <v>11.061999999999999</v>
      </c>
      <c r="AK761">
        <v>11.587</v>
      </c>
      <c r="AL761">
        <v>12.256</v>
      </c>
      <c r="AM761">
        <v>12.815</v>
      </c>
      <c r="AN761">
        <v>13.287000000000001</v>
      </c>
      <c r="AO761">
        <v>13.785</v>
      </c>
      <c r="AP761">
        <v>14.218999999999999</v>
      </c>
      <c r="AQ761">
        <v>14.718999999999999</v>
      </c>
      <c r="AS761">
        <f t="shared" si="425"/>
        <v>471</v>
      </c>
      <c r="AT761">
        <f t="shared" si="425"/>
        <v>471</v>
      </c>
      <c r="AU761">
        <f t="shared" si="425"/>
        <v>471</v>
      </c>
      <c r="AV761" s="5">
        <f t="shared" si="403"/>
        <v>477.74664187577173</v>
      </c>
      <c r="AW761" s="5">
        <f t="shared" si="404"/>
        <v>507.04804306673964</v>
      </c>
      <c r="AX761" s="5">
        <f t="shared" si="405"/>
        <v>493.84476963640202</v>
      </c>
      <c r="AY761" s="5">
        <f t="shared" si="406"/>
        <v>650.18257974745541</v>
      </c>
      <c r="AZ761" s="5">
        <f t="shared" si="407"/>
        <v>651.23220272434617</v>
      </c>
      <c r="BA761" s="5">
        <f t="shared" si="408"/>
        <v>673.83697099270148</v>
      </c>
      <c r="BB761" s="5">
        <f t="shared" si="409"/>
        <v>625.79337536382832</v>
      </c>
      <c r="BC761" s="5">
        <f t="shared" si="410"/>
        <v>723.54080673792794</v>
      </c>
      <c r="BD761" s="5">
        <f t="shared" si="411"/>
        <v>836.87438259799035</v>
      </c>
      <c r="BE761" s="5">
        <f t="shared" si="412"/>
        <v>850.13012188872153</v>
      </c>
      <c r="BF761" s="5">
        <f t="shared" si="413"/>
        <v>783.68533271546153</v>
      </c>
      <c r="BG761" s="5">
        <f t="shared" si="414"/>
        <v>924.81463074282794</v>
      </c>
      <c r="BH761" s="5">
        <f t="shared" si="415"/>
        <v>1183.2133628384884</v>
      </c>
      <c r="BI761" s="5">
        <f t="shared" si="416"/>
        <v>1553.9725104946081</v>
      </c>
      <c r="BJ761" s="5">
        <f t="shared" si="417"/>
        <v>1688.9926662668365</v>
      </c>
      <c r="BK761" s="5">
        <f t="shared" si="418"/>
        <v>1736.267527593757</v>
      </c>
      <c r="BL761" s="5">
        <f t="shared" si="419"/>
        <v>1655.0743795558697</v>
      </c>
      <c r="BM761" s="5">
        <f t="shared" si="420"/>
        <v>1734.9324351090709</v>
      </c>
      <c r="BN761" s="5">
        <f t="shared" si="421"/>
        <v>2059.3346813837725</v>
      </c>
      <c r="BO761" s="5">
        <f t="shared" si="422"/>
        <v>2109.9346237585928</v>
      </c>
    </row>
    <row r="762" spans="1:67" x14ac:dyDescent="0.3">
      <c r="A762">
        <f t="shared" si="423"/>
        <v>758</v>
      </c>
      <c r="B762">
        <f t="shared" si="392"/>
        <v>471</v>
      </c>
      <c r="C762" s="5">
        <f>AU762*EXP('Capital Market Assumptions'!$B$22+'Capital Market Assumptions'!$B$23*'Random Draws'!B761)</f>
        <v>559.49512545057257</v>
      </c>
      <c r="D762" s="5">
        <f>AV762*EXP('Capital Market Assumptions'!$B$22+'Capital Market Assumptions'!$B$23*'Random Draws'!C761)</f>
        <v>561.65221788388749</v>
      </c>
      <c r="E762" s="5">
        <f>AW762*EXP('Capital Market Assumptions'!$B$22+'Capital Market Assumptions'!$B$23*'Random Draws'!D761)</f>
        <v>628.32601503995352</v>
      </c>
      <c r="F762" s="5">
        <f>AX762*EXP('Capital Market Assumptions'!$B$22+'Capital Market Assumptions'!$B$23*'Random Draws'!E761)</f>
        <v>743.46155008243693</v>
      </c>
      <c r="G762" s="5">
        <f>AY762*EXP('Capital Market Assumptions'!$B$22+'Capital Market Assumptions'!$B$23*'Random Draws'!F761)</f>
        <v>783.07700404972525</v>
      </c>
      <c r="H762" s="5">
        <f>AZ762*EXP('Capital Market Assumptions'!$B$22+'Capital Market Assumptions'!$B$23*'Random Draws'!G761)</f>
        <v>850.17320713735614</v>
      </c>
      <c r="I762" s="5">
        <f>BA762*EXP('Capital Market Assumptions'!$B$22+'Capital Market Assumptions'!$B$23*'Random Draws'!H761)</f>
        <v>923.64004711115092</v>
      </c>
      <c r="J762" s="5">
        <f>BB762*EXP('Capital Market Assumptions'!$B$22+'Capital Market Assumptions'!$B$23*'Random Draws'!I761)</f>
        <v>854.17848847460482</v>
      </c>
      <c r="K762" s="5">
        <f>BC762*EXP('Capital Market Assumptions'!$B$22+'Capital Market Assumptions'!$B$23*'Random Draws'!J761)</f>
        <v>933.65184952740844</v>
      </c>
      <c r="L762" s="5">
        <f>BD762*EXP('Capital Market Assumptions'!$B$22+'Capital Market Assumptions'!$B$23*'Random Draws'!K761)</f>
        <v>810.26384158425515</v>
      </c>
      <c r="M762" s="5">
        <f>BE762*EXP('Capital Market Assumptions'!$B$22+'Capital Market Assumptions'!$B$23*'Random Draws'!L761)</f>
        <v>859.56587691071763</v>
      </c>
      <c r="N762" s="5">
        <f>BF762*EXP('Capital Market Assumptions'!$B$22+'Capital Market Assumptions'!$B$23*'Random Draws'!M761)</f>
        <v>989.17044428973372</v>
      </c>
      <c r="O762" s="5">
        <f>BG762*EXP('Capital Market Assumptions'!$B$22+'Capital Market Assumptions'!$B$23*'Random Draws'!N761)</f>
        <v>1046.5192546576588</v>
      </c>
      <c r="P762" s="5">
        <f>BH762*EXP('Capital Market Assumptions'!$B$22+'Capital Market Assumptions'!$B$23*'Random Draws'!O761)</f>
        <v>1292.8611911172179</v>
      </c>
      <c r="Q762" s="5">
        <f>BI762*EXP('Capital Market Assumptions'!$B$22+'Capital Market Assumptions'!$B$23*'Random Draws'!P761)</f>
        <v>1209.0682799474462</v>
      </c>
      <c r="R762" s="5">
        <f>BJ762*EXP('Capital Market Assumptions'!$B$22+'Capital Market Assumptions'!$B$23*'Random Draws'!Q761)</f>
        <v>1339.1057915104745</v>
      </c>
      <c r="S762" s="5">
        <f>BK762*EXP('Capital Market Assumptions'!$B$22+'Capital Market Assumptions'!$B$23*'Random Draws'!R761)</f>
        <v>1347.5202796127517</v>
      </c>
      <c r="T762" s="5">
        <f>BL762*EXP('Capital Market Assumptions'!$B$22+'Capital Market Assumptions'!$B$23*'Random Draws'!S761)</f>
        <v>1415.0575600006853</v>
      </c>
      <c r="U762" s="5">
        <f>BM762*EXP('Capital Market Assumptions'!$B$22+'Capital Market Assumptions'!$B$23*'Random Draws'!T761)</f>
        <v>1685.7811100671206</v>
      </c>
      <c r="V762" s="5">
        <f>BN762*EXP('Capital Market Assumptions'!$B$22+'Capital Market Assumptions'!$B$23*'Random Draws'!U761)</f>
        <v>1433.2442508264737</v>
      </c>
      <c r="X762">
        <f t="shared" si="393"/>
        <v>4.2999999999999261E-2</v>
      </c>
      <c r="Y762">
        <f t="shared" si="394"/>
        <v>1.0600000000000023</v>
      </c>
      <c r="Z762">
        <f t="shared" si="395"/>
        <v>2.0930000000000035</v>
      </c>
      <c r="AA762">
        <f t="shared" si="396"/>
        <v>3.1530000000000058</v>
      </c>
      <c r="AB762">
        <f t="shared" si="397"/>
        <v>4.2659999999999911</v>
      </c>
      <c r="AC762">
        <f t="shared" si="398"/>
        <v>5.3020000000000067</v>
      </c>
      <c r="AD762">
        <f t="shared" si="399"/>
        <v>6.3569999999999993</v>
      </c>
      <c r="AE762">
        <f t="shared" si="400"/>
        <v>7.3900000000000006</v>
      </c>
      <c r="AF762">
        <f t="shared" si="401"/>
        <v>8.3549999999999898</v>
      </c>
      <c r="AG762">
        <f t="shared" si="402"/>
        <v>9.2480000000000047</v>
      </c>
      <c r="AH762">
        <v>9.9540000000000006</v>
      </c>
      <c r="AI762">
        <v>10.536</v>
      </c>
      <c r="AJ762">
        <v>11.061999999999999</v>
      </c>
      <c r="AK762">
        <v>11.587</v>
      </c>
      <c r="AL762">
        <v>12.256</v>
      </c>
      <c r="AM762">
        <v>12.815</v>
      </c>
      <c r="AN762">
        <v>13.287000000000001</v>
      </c>
      <c r="AO762">
        <v>13.785</v>
      </c>
      <c r="AP762">
        <v>14.218999999999999</v>
      </c>
      <c r="AQ762">
        <v>14.718999999999999</v>
      </c>
      <c r="AS762">
        <f t="shared" si="425"/>
        <v>471</v>
      </c>
      <c r="AT762">
        <f t="shared" si="425"/>
        <v>471</v>
      </c>
      <c r="AU762">
        <f t="shared" si="425"/>
        <v>471</v>
      </c>
      <c r="AV762" s="5">
        <f t="shared" si="403"/>
        <v>559.45212545057257</v>
      </c>
      <c r="AW762" s="5">
        <f t="shared" si="404"/>
        <v>560.59221788388754</v>
      </c>
      <c r="AX762" s="5">
        <f t="shared" si="405"/>
        <v>626.23301503995356</v>
      </c>
      <c r="AY762" s="5">
        <f t="shared" si="406"/>
        <v>740.30855008243691</v>
      </c>
      <c r="AZ762" s="5">
        <f t="shared" si="407"/>
        <v>778.81100404972528</v>
      </c>
      <c r="BA762" s="5">
        <f t="shared" si="408"/>
        <v>844.87120713735612</v>
      </c>
      <c r="BB762" s="5">
        <f t="shared" si="409"/>
        <v>917.28304711115095</v>
      </c>
      <c r="BC762" s="5">
        <f t="shared" si="410"/>
        <v>846.78848847460483</v>
      </c>
      <c r="BD762" s="5">
        <f t="shared" si="411"/>
        <v>925.29684952740843</v>
      </c>
      <c r="BE762" s="5">
        <f t="shared" si="412"/>
        <v>801.0158415842551</v>
      </c>
      <c r="BF762" s="5">
        <f t="shared" si="413"/>
        <v>849.61187691071768</v>
      </c>
      <c r="BG762" s="5">
        <f t="shared" si="414"/>
        <v>978.63444428973378</v>
      </c>
      <c r="BH762" s="5">
        <f t="shared" si="415"/>
        <v>1035.457254657659</v>
      </c>
      <c r="BI762" s="5">
        <f t="shared" si="416"/>
        <v>1281.2741911172179</v>
      </c>
      <c r="BJ762" s="5">
        <f t="shared" si="417"/>
        <v>1196.8122799474461</v>
      </c>
      <c r="BK762" s="5">
        <f t="shared" si="418"/>
        <v>1326.2907915104745</v>
      </c>
      <c r="BL762" s="5">
        <f t="shared" si="419"/>
        <v>1334.2332796127516</v>
      </c>
      <c r="BM762" s="5">
        <f t="shared" si="420"/>
        <v>1401.2725600006852</v>
      </c>
      <c r="BN762" s="5">
        <f t="shared" si="421"/>
        <v>1671.5621100671206</v>
      </c>
      <c r="BO762" s="5">
        <f t="shared" si="422"/>
        <v>1418.5252508264737</v>
      </c>
    </row>
    <row r="763" spans="1:67" x14ac:dyDescent="0.3">
      <c r="A763">
        <f t="shared" si="423"/>
        <v>759</v>
      </c>
      <c r="B763">
        <f t="shared" si="392"/>
        <v>471</v>
      </c>
      <c r="C763" s="5">
        <f>AU763*EXP('Capital Market Assumptions'!$B$22+'Capital Market Assumptions'!$B$23*'Random Draws'!B762)</f>
        <v>429.49667419575246</v>
      </c>
      <c r="D763" s="5">
        <f>AV763*EXP('Capital Market Assumptions'!$B$22+'Capital Market Assumptions'!$B$23*'Random Draws'!C762)</f>
        <v>422.38242510937596</v>
      </c>
      <c r="E763" s="5">
        <f>AW763*EXP('Capital Market Assumptions'!$B$22+'Capital Market Assumptions'!$B$23*'Random Draws'!D762)</f>
        <v>524.26503336127189</v>
      </c>
      <c r="F763" s="5">
        <f>AX763*EXP('Capital Market Assumptions'!$B$22+'Capital Market Assumptions'!$B$23*'Random Draws'!E762)</f>
        <v>529.16319537374636</v>
      </c>
      <c r="G763" s="5">
        <f>AY763*EXP('Capital Market Assumptions'!$B$22+'Capital Market Assumptions'!$B$23*'Random Draws'!F762)</f>
        <v>612.68791301661213</v>
      </c>
      <c r="H763" s="5">
        <f>AZ763*EXP('Capital Market Assumptions'!$B$22+'Capital Market Assumptions'!$B$23*'Random Draws'!G762)</f>
        <v>676.85035122575596</v>
      </c>
      <c r="I763" s="5">
        <f>BA763*EXP('Capital Market Assumptions'!$B$22+'Capital Market Assumptions'!$B$23*'Random Draws'!H762)</f>
        <v>731.46114571107535</v>
      </c>
      <c r="J763" s="5">
        <f>BB763*EXP('Capital Market Assumptions'!$B$22+'Capital Market Assumptions'!$B$23*'Random Draws'!I762)</f>
        <v>787.6226077484921</v>
      </c>
      <c r="K763" s="5">
        <f>BC763*EXP('Capital Market Assumptions'!$B$22+'Capital Market Assumptions'!$B$23*'Random Draws'!J762)</f>
        <v>812.55326546751712</v>
      </c>
      <c r="L763" s="5">
        <f>BD763*EXP('Capital Market Assumptions'!$B$22+'Capital Market Assumptions'!$B$23*'Random Draws'!K762)</f>
        <v>718.52560123007311</v>
      </c>
      <c r="M763" s="5">
        <f>BE763*EXP('Capital Market Assumptions'!$B$22+'Capital Market Assumptions'!$B$23*'Random Draws'!L762)</f>
        <v>845.24444602588892</v>
      </c>
      <c r="N763" s="5">
        <f>BF763*EXP('Capital Market Assumptions'!$B$22+'Capital Market Assumptions'!$B$23*'Random Draws'!M762)</f>
        <v>870.56076836708212</v>
      </c>
      <c r="O763" s="5">
        <f>BG763*EXP('Capital Market Assumptions'!$B$22+'Capital Market Assumptions'!$B$23*'Random Draws'!N762)</f>
        <v>809.2271234874521</v>
      </c>
      <c r="P763" s="5">
        <f>BH763*EXP('Capital Market Assumptions'!$B$22+'Capital Market Assumptions'!$B$23*'Random Draws'!O762)</f>
        <v>875.15002838008525</v>
      </c>
      <c r="Q763" s="5">
        <f>BI763*EXP('Capital Market Assumptions'!$B$22+'Capital Market Assumptions'!$B$23*'Random Draws'!P762)</f>
        <v>792.61023995324661</v>
      </c>
      <c r="R763" s="5">
        <f>BJ763*EXP('Capital Market Assumptions'!$B$22+'Capital Market Assumptions'!$B$23*'Random Draws'!Q762)</f>
        <v>652.29045678776208</v>
      </c>
      <c r="S763" s="5">
        <f>BK763*EXP('Capital Market Assumptions'!$B$22+'Capital Market Assumptions'!$B$23*'Random Draws'!R762)</f>
        <v>659.26030260708103</v>
      </c>
      <c r="T763" s="5">
        <f>BL763*EXP('Capital Market Assumptions'!$B$22+'Capital Market Assumptions'!$B$23*'Random Draws'!S762)</f>
        <v>672.88126606358924</v>
      </c>
      <c r="U763" s="5">
        <f>BM763*EXP('Capital Market Assumptions'!$B$22+'Capital Market Assumptions'!$B$23*'Random Draws'!T762)</f>
        <v>656.42550645194387</v>
      </c>
      <c r="V763" s="5">
        <f>BN763*EXP('Capital Market Assumptions'!$B$22+'Capital Market Assumptions'!$B$23*'Random Draws'!U762)</f>
        <v>694.89658458319479</v>
      </c>
      <c r="X763">
        <f t="shared" si="393"/>
        <v>4.2999999999999261E-2</v>
      </c>
      <c r="Y763">
        <f t="shared" si="394"/>
        <v>1.0600000000000023</v>
      </c>
      <c r="Z763">
        <f t="shared" si="395"/>
        <v>2.0930000000000035</v>
      </c>
      <c r="AA763">
        <f t="shared" si="396"/>
        <v>3.1530000000000058</v>
      </c>
      <c r="AB763">
        <f t="shared" si="397"/>
        <v>4.2659999999999911</v>
      </c>
      <c r="AC763">
        <f t="shared" si="398"/>
        <v>5.3020000000000067</v>
      </c>
      <c r="AD763">
        <f t="shared" si="399"/>
        <v>6.3569999999999993</v>
      </c>
      <c r="AE763">
        <f t="shared" si="400"/>
        <v>7.3900000000000006</v>
      </c>
      <c r="AF763">
        <f t="shared" si="401"/>
        <v>8.3549999999999898</v>
      </c>
      <c r="AG763">
        <f t="shared" si="402"/>
        <v>9.2480000000000047</v>
      </c>
      <c r="AH763">
        <v>9.9540000000000006</v>
      </c>
      <c r="AI763">
        <v>10.536</v>
      </c>
      <c r="AJ763">
        <v>11.061999999999999</v>
      </c>
      <c r="AK763">
        <v>11.587</v>
      </c>
      <c r="AL763">
        <v>12.256</v>
      </c>
      <c r="AM763">
        <v>12.815</v>
      </c>
      <c r="AN763">
        <v>13.287000000000001</v>
      </c>
      <c r="AO763">
        <v>13.785</v>
      </c>
      <c r="AP763">
        <v>14.218999999999999</v>
      </c>
      <c r="AQ763">
        <v>14.718999999999999</v>
      </c>
      <c r="AS763">
        <f t="shared" si="425"/>
        <v>471</v>
      </c>
      <c r="AT763">
        <f t="shared" si="425"/>
        <v>471</v>
      </c>
      <c r="AU763">
        <f t="shared" si="425"/>
        <v>471</v>
      </c>
      <c r="AV763" s="5">
        <f t="shared" si="403"/>
        <v>429.45367419575246</v>
      </c>
      <c r="AW763" s="5">
        <f t="shared" si="404"/>
        <v>421.32242510937596</v>
      </c>
      <c r="AX763" s="5">
        <f t="shared" si="405"/>
        <v>522.17203336127193</v>
      </c>
      <c r="AY763" s="5">
        <f t="shared" si="406"/>
        <v>526.01019537374634</v>
      </c>
      <c r="AZ763" s="5">
        <f t="shared" si="407"/>
        <v>608.42191301661217</v>
      </c>
      <c r="BA763" s="5">
        <f t="shared" si="408"/>
        <v>671.54835122575594</v>
      </c>
      <c r="BB763" s="5">
        <f t="shared" si="409"/>
        <v>725.10414571107538</v>
      </c>
      <c r="BC763" s="5">
        <f t="shared" si="410"/>
        <v>780.23260774849211</v>
      </c>
      <c r="BD763" s="5">
        <f t="shared" si="411"/>
        <v>804.1982654675171</v>
      </c>
      <c r="BE763" s="5">
        <f t="shared" si="412"/>
        <v>709.27760123007306</v>
      </c>
      <c r="BF763" s="5">
        <f t="shared" si="413"/>
        <v>835.29044602588897</v>
      </c>
      <c r="BG763" s="5">
        <f t="shared" si="414"/>
        <v>860.02476836708217</v>
      </c>
      <c r="BH763" s="5">
        <f t="shared" si="415"/>
        <v>798.16512348745209</v>
      </c>
      <c r="BI763" s="5">
        <f t="shared" si="416"/>
        <v>863.56302838008526</v>
      </c>
      <c r="BJ763" s="5">
        <f t="shared" si="417"/>
        <v>780.35423995324663</v>
      </c>
      <c r="BK763" s="5">
        <f t="shared" si="418"/>
        <v>639.47545678776203</v>
      </c>
      <c r="BL763" s="5">
        <f t="shared" si="419"/>
        <v>645.973302607081</v>
      </c>
      <c r="BM763" s="5">
        <f t="shared" si="420"/>
        <v>659.09626606358927</v>
      </c>
      <c r="BN763" s="5">
        <f t="shared" si="421"/>
        <v>642.20650645194382</v>
      </c>
      <c r="BO763" s="5">
        <f t="shared" si="422"/>
        <v>680.17758458319474</v>
      </c>
    </row>
    <row r="764" spans="1:67" x14ac:dyDescent="0.3">
      <c r="A764">
        <f t="shared" si="423"/>
        <v>760</v>
      </c>
      <c r="B764">
        <f t="shared" si="392"/>
        <v>471</v>
      </c>
      <c r="C764" s="5">
        <f>AU764*EXP('Capital Market Assumptions'!$B$22+'Capital Market Assumptions'!$B$23*'Random Draws'!B763)</f>
        <v>401.85273273373951</v>
      </c>
      <c r="D764" s="5">
        <f>AV764*EXP('Capital Market Assumptions'!$B$22+'Capital Market Assumptions'!$B$23*'Random Draws'!C763)</f>
        <v>366.3435682922518</v>
      </c>
      <c r="E764" s="5">
        <f>AW764*EXP('Capital Market Assumptions'!$B$22+'Capital Market Assumptions'!$B$23*'Random Draws'!D763)</f>
        <v>375.04456119944189</v>
      </c>
      <c r="F764" s="5">
        <f>AX764*EXP('Capital Market Assumptions'!$B$22+'Capital Market Assumptions'!$B$23*'Random Draws'!E763)</f>
        <v>395.86588970279314</v>
      </c>
      <c r="G764" s="5">
        <f>AY764*EXP('Capital Market Assumptions'!$B$22+'Capital Market Assumptions'!$B$23*'Random Draws'!F763)</f>
        <v>458.65037081044949</v>
      </c>
      <c r="H764" s="5">
        <f>AZ764*EXP('Capital Market Assumptions'!$B$22+'Capital Market Assumptions'!$B$23*'Random Draws'!G763)</f>
        <v>612.80813428530564</v>
      </c>
      <c r="I764" s="5">
        <f>BA764*EXP('Capital Market Assumptions'!$B$22+'Capital Market Assumptions'!$B$23*'Random Draws'!H763)</f>
        <v>541.6982279613602</v>
      </c>
      <c r="J764" s="5">
        <f>BB764*EXP('Capital Market Assumptions'!$B$22+'Capital Market Assumptions'!$B$23*'Random Draws'!I763)</f>
        <v>636.69986573104461</v>
      </c>
      <c r="K764" s="5">
        <f>BC764*EXP('Capital Market Assumptions'!$B$22+'Capital Market Assumptions'!$B$23*'Random Draws'!J763)</f>
        <v>749.30093645894874</v>
      </c>
      <c r="L764" s="5">
        <f>BD764*EXP('Capital Market Assumptions'!$B$22+'Capital Market Assumptions'!$B$23*'Random Draws'!K763)</f>
        <v>764.28269929502471</v>
      </c>
      <c r="M764" s="5">
        <f>BE764*EXP('Capital Market Assumptions'!$B$22+'Capital Market Assumptions'!$B$23*'Random Draws'!L763)</f>
        <v>943.246831247057</v>
      </c>
      <c r="N764" s="5">
        <f>BF764*EXP('Capital Market Assumptions'!$B$22+'Capital Market Assumptions'!$B$23*'Random Draws'!M763)</f>
        <v>1029.5881263841509</v>
      </c>
      <c r="O764" s="5">
        <f>BG764*EXP('Capital Market Assumptions'!$B$22+'Capital Market Assumptions'!$B$23*'Random Draws'!N763)</f>
        <v>950.2216161594821</v>
      </c>
      <c r="P764" s="5">
        <f>BH764*EXP('Capital Market Assumptions'!$B$22+'Capital Market Assumptions'!$B$23*'Random Draws'!O763)</f>
        <v>1005.9811662514028</v>
      </c>
      <c r="Q764" s="5">
        <f>BI764*EXP('Capital Market Assumptions'!$B$22+'Capital Market Assumptions'!$B$23*'Random Draws'!P763)</f>
        <v>1222.2397246998019</v>
      </c>
      <c r="R764" s="5">
        <f>BJ764*EXP('Capital Market Assumptions'!$B$22+'Capital Market Assumptions'!$B$23*'Random Draws'!Q763)</f>
        <v>1262.6093539629346</v>
      </c>
      <c r="S764" s="5">
        <f>BK764*EXP('Capital Market Assumptions'!$B$22+'Capital Market Assumptions'!$B$23*'Random Draws'!R763)</f>
        <v>1208.5452538036141</v>
      </c>
      <c r="T764" s="5">
        <f>BL764*EXP('Capital Market Assumptions'!$B$22+'Capital Market Assumptions'!$B$23*'Random Draws'!S763)</f>
        <v>1209.6453478078931</v>
      </c>
      <c r="U764" s="5">
        <f>BM764*EXP('Capital Market Assumptions'!$B$22+'Capital Market Assumptions'!$B$23*'Random Draws'!T763)</f>
        <v>1056.7395097955318</v>
      </c>
      <c r="V764" s="5">
        <f>BN764*EXP('Capital Market Assumptions'!$B$22+'Capital Market Assumptions'!$B$23*'Random Draws'!U763)</f>
        <v>851.37701634841846</v>
      </c>
      <c r="X764">
        <f t="shared" si="393"/>
        <v>4.2999999999999261E-2</v>
      </c>
      <c r="Y764">
        <f t="shared" si="394"/>
        <v>1.0600000000000023</v>
      </c>
      <c r="Z764">
        <f t="shared" si="395"/>
        <v>2.0930000000000035</v>
      </c>
      <c r="AA764">
        <f t="shared" si="396"/>
        <v>3.1530000000000058</v>
      </c>
      <c r="AB764">
        <f t="shared" si="397"/>
        <v>4.2659999999999911</v>
      </c>
      <c r="AC764">
        <f t="shared" si="398"/>
        <v>5.3020000000000067</v>
      </c>
      <c r="AD764">
        <f t="shared" si="399"/>
        <v>6.3569999999999993</v>
      </c>
      <c r="AE764">
        <f t="shared" si="400"/>
        <v>7.3900000000000006</v>
      </c>
      <c r="AF764">
        <f t="shared" si="401"/>
        <v>8.3549999999999898</v>
      </c>
      <c r="AG764">
        <f t="shared" si="402"/>
        <v>9.2480000000000047</v>
      </c>
      <c r="AH764">
        <v>9.9540000000000006</v>
      </c>
      <c r="AI764">
        <v>10.536</v>
      </c>
      <c r="AJ764">
        <v>11.061999999999999</v>
      </c>
      <c r="AK764">
        <v>11.587</v>
      </c>
      <c r="AL764">
        <v>12.256</v>
      </c>
      <c r="AM764">
        <v>12.815</v>
      </c>
      <c r="AN764">
        <v>13.287000000000001</v>
      </c>
      <c r="AO764">
        <v>13.785</v>
      </c>
      <c r="AP764">
        <v>14.218999999999999</v>
      </c>
      <c r="AQ764">
        <v>14.718999999999999</v>
      </c>
      <c r="AS764">
        <f t="shared" si="425"/>
        <v>471</v>
      </c>
      <c r="AT764">
        <f t="shared" si="425"/>
        <v>471</v>
      </c>
      <c r="AU764">
        <f t="shared" si="425"/>
        <v>471</v>
      </c>
      <c r="AV764" s="5">
        <f t="shared" si="403"/>
        <v>401.80973273373951</v>
      </c>
      <c r="AW764" s="5">
        <f t="shared" si="404"/>
        <v>365.2835682922518</v>
      </c>
      <c r="AX764" s="5">
        <f t="shared" si="405"/>
        <v>372.95156119944187</v>
      </c>
      <c r="AY764" s="5">
        <f t="shared" si="406"/>
        <v>392.71288970279312</v>
      </c>
      <c r="AZ764" s="5">
        <f t="shared" si="407"/>
        <v>454.38437081044947</v>
      </c>
      <c r="BA764" s="5">
        <f t="shared" si="408"/>
        <v>607.50613428530562</v>
      </c>
      <c r="BB764" s="5">
        <f t="shared" si="409"/>
        <v>535.34122796136023</v>
      </c>
      <c r="BC764" s="5">
        <f t="shared" si="410"/>
        <v>629.30986573104462</v>
      </c>
      <c r="BD764" s="5">
        <f t="shared" si="411"/>
        <v>740.94593645894872</v>
      </c>
      <c r="BE764" s="5">
        <f t="shared" si="412"/>
        <v>755.03469929502467</v>
      </c>
      <c r="BF764" s="5">
        <f t="shared" si="413"/>
        <v>933.29283124705705</v>
      </c>
      <c r="BG764" s="5">
        <f t="shared" si="414"/>
        <v>1019.0521263841509</v>
      </c>
      <c r="BH764" s="5">
        <f t="shared" si="415"/>
        <v>939.15961615948208</v>
      </c>
      <c r="BI764" s="5">
        <f t="shared" si="416"/>
        <v>994.39416625140279</v>
      </c>
      <c r="BJ764" s="5">
        <f t="shared" si="417"/>
        <v>1209.9837246998018</v>
      </c>
      <c r="BK764" s="5">
        <f t="shared" si="418"/>
        <v>1249.7943539629346</v>
      </c>
      <c r="BL764" s="5">
        <f t="shared" si="419"/>
        <v>1195.258253803614</v>
      </c>
      <c r="BM764" s="5">
        <f t="shared" si="420"/>
        <v>1195.860347807893</v>
      </c>
      <c r="BN764" s="5">
        <f t="shared" si="421"/>
        <v>1042.5205097955318</v>
      </c>
      <c r="BO764" s="5">
        <f t="shared" si="422"/>
        <v>836.65801634841841</v>
      </c>
    </row>
    <row r="765" spans="1:67" x14ac:dyDescent="0.3">
      <c r="A765">
        <f t="shared" si="423"/>
        <v>761</v>
      </c>
      <c r="B765">
        <f t="shared" si="392"/>
        <v>471</v>
      </c>
      <c r="C765" s="5">
        <f>AU765*EXP('Capital Market Assumptions'!$B$22+'Capital Market Assumptions'!$B$23*'Random Draws'!B764)</f>
        <v>529.97331469150799</v>
      </c>
      <c r="D765" s="5">
        <f>AV765*EXP('Capital Market Assumptions'!$B$22+'Capital Market Assumptions'!$B$23*'Random Draws'!C764)</f>
        <v>517.34966090632975</v>
      </c>
      <c r="E765" s="5">
        <f>AW765*EXP('Capital Market Assumptions'!$B$22+'Capital Market Assumptions'!$B$23*'Random Draws'!D764)</f>
        <v>563.59714733281612</v>
      </c>
      <c r="F765" s="5">
        <f>AX765*EXP('Capital Market Assumptions'!$B$22+'Capital Market Assumptions'!$B$23*'Random Draws'!E764)</f>
        <v>521.54061523947757</v>
      </c>
      <c r="G765" s="5">
        <f>AY765*EXP('Capital Market Assumptions'!$B$22+'Capital Market Assumptions'!$B$23*'Random Draws'!F764)</f>
        <v>520.88765742041778</v>
      </c>
      <c r="H765" s="5">
        <f>AZ765*EXP('Capital Market Assumptions'!$B$22+'Capital Market Assumptions'!$B$23*'Random Draws'!G764)</f>
        <v>497.20035366586359</v>
      </c>
      <c r="I765" s="5">
        <f>BA765*EXP('Capital Market Assumptions'!$B$22+'Capital Market Assumptions'!$B$23*'Random Draws'!H764)</f>
        <v>449.717178191838</v>
      </c>
      <c r="J765" s="5">
        <f>BB765*EXP('Capital Market Assumptions'!$B$22+'Capital Market Assumptions'!$B$23*'Random Draws'!I764)</f>
        <v>569.9463873892405</v>
      </c>
      <c r="K765" s="5">
        <f>BC765*EXP('Capital Market Assumptions'!$B$22+'Capital Market Assumptions'!$B$23*'Random Draws'!J764)</f>
        <v>586.84303772737178</v>
      </c>
      <c r="L765" s="5">
        <f>BD765*EXP('Capital Market Assumptions'!$B$22+'Capital Market Assumptions'!$B$23*'Random Draws'!K764)</f>
        <v>693.71003978484316</v>
      </c>
      <c r="M765" s="5">
        <f>BE765*EXP('Capital Market Assumptions'!$B$22+'Capital Market Assumptions'!$B$23*'Random Draws'!L764)</f>
        <v>805.76695135527609</v>
      </c>
      <c r="N765" s="5">
        <f>BF765*EXP('Capital Market Assumptions'!$B$22+'Capital Market Assumptions'!$B$23*'Random Draws'!M764)</f>
        <v>1055.7886364208675</v>
      </c>
      <c r="O765" s="5">
        <f>BG765*EXP('Capital Market Assumptions'!$B$22+'Capital Market Assumptions'!$B$23*'Random Draws'!N764)</f>
        <v>1150.2175162442531</v>
      </c>
      <c r="P765" s="5">
        <f>BH765*EXP('Capital Market Assumptions'!$B$22+'Capital Market Assumptions'!$B$23*'Random Draws'!O764)</f>
        <v>1305.0347371911482</v>
      </c>
      <c r="Q765" s="5">
        <f>BI765*EXP('Capital Market Assumptions'!$B$22+'Capital Market Assumptions'!$B$23*'Random Draws'!P764)</f>
        <v>1197.9056897090402</v>
      </c>
      <c r="R765" s="5">
        <f>BJ765*EXP('Capital Market Assumptions'!$B$22+'Capital Market Assumptions'!$B$23*'Random Draws'!Q764)</f>
        <v>1140.6972857802082</v>
      </c>
      <c r="S765" s="5">
        <f>BK765*EXP('Capital Market Assumptions'!$B$22+'Capital Market Assumptions'!$B$23*'Random Draws'!R764)</f>
        <v>1140.9693151827248</v>
      </c>
      <c r="T765" s="5">
        <f>BL765*EXP('Capital Market Assumptions'!$B$22+'Capital Market Assumptions'!$B$23*'Random Draws'!S764)</f>
        <v>1185.7594614594138</v>
      </c>
      <c r="U765" s="5">
        <f>BM765*EXP('Capital Market Assumptions'!$B$22+'Capital Market Assumptions'!$B$23*'Random Draws'!T764)</f>
        <v>1395.766511285002</v>
      </c>
      <c r="V765" s="5">
        <f>BN765*EXP('Capital Market Assumptions'!$B$22+'Capital Market Assumptions'!$B$23*'Random Draws'!U764)</f>
        <v>1676.3168374499057</v>
      </c>
      <c r="X765">
        <f t="shared" si="393"/>
        <v>4.2999999999999261E-2</v>
      </c>
      <c r="Y765">
        <f t="shared" si="394"/>
        <v>1.0600000000000023</v>
      </c>
      <c r="Z765">
        <f t="shared" si="395"/>
        <v>2.0930000000000035</v>
      </c>
      <c r="AA765">
        <f t="shared" si="396"/>
        <v>3.1530000000000058</v>
      </c>
      <c r="AB765">
        <f t="shared" si="397"/>
        <v>4.2659999999999911</v>
      </c>
      <c r="AC765">
        <f t="shared" si="398"/>
        <v>5.3020000000000067</v>
      </c>
      <c r="AD765">
        <f t="shared" si="399"/>
        <v>6.3569999999999993</v>
      </c>
      <c r="AE765">
        <f t="shared" si="400"/>
        <v>7.3900000000000006</v>
      </c>
      <c r="AF765">
        <f t="shared" si="401"/>
        <v>8.3549999999999898</v>
      </c>
      <c r="AG765">
        <f t="shared" si="402"/>
        <v>9.2480000000000047</v>
      </c>
      <c r="AH765">
        <v>9.9540000000000006</v>
      </c>
      <c r="AI765">
        <v>10.536</v>
      </c>
      <c r="AJ765">
        <v>11.061999999999999</v>
      </c>
      <c r="AK765">
        <v>11.587</v>
      </c>
      <c r="AL765">
        <v>12.256</v>
      </c>
      <c r="AM765">
        <v>12.815</v>
      </c>
      <c r="AN765">
        <v>13.287000000000001</v>
      </c>
      <c r="AO765">
        <v>13.785</v>
      </c>
      <c r="AP765">
        <v>14.218999999999999</v>
      </c>
      <c r="AQ765">
        <v>14.718999999999999</v>
      </c>
      <c r="AS765">
        <f t="shared" ref="AS765:AU784" si="426">initial_value</f>
        <v>471</v>
      </c>
      <c r="AT765">
        <f t="shared" si="426"/>
        <v>471</v>
      </c>
      <c r="AU765">
        <f t="shared" si="426"/>
        <v>471</v>
      </c>
      <c r="AV765" s="5">
        <f t="shared" si="403"/>
        <v>529.93031469150799</v>
      </c>
      <c r="AW765" s="5">
        <f t="shared" si="404"/>
        <v>516.2896609063298</v>
      </c>
      <c r="AX765" s="5">
        <f t="shared" si="405"/>
        <v>561.50414733281616</v>
      </c>
      <c r="AY765" s="5">
        <f t="shared" si="406"/>
        <v>518.38761523947755</v>
      </c>
      <c r="AZ765" s="5">
        <f t="shared" si="407"/>
        <v>516.62165742041782</v>
      </c>
      <c r="BA765" s="5">
        <f t="shared" si="408"/>
        <v>491.89835366586357</v>
      </c>
      <c r="BB765" s="5">
        <f t="shared" si="409"/>
        <v>443.36017819183803</v>
      </c>
      <c r="BC765" s="5">
        <f t="shared" si="410"/>
        <v>562.55638738924051</v>
      </c>
      <c r="BD765" s="5">
        <f t="shared" si="411"/>
        <v>578.48803772737176</v>
      </c>
      <c r="BE765" s="5">
        <f t="shared" si="412"/>
        <v>684.46203978484311</v>
      </c>
      <c r="BF765" s="5">
        <f t="shared" si="413"/>
        <v>795.81295135527614</v>
      </c>
      <c r="BG765" s="5">
        <f t="shared" si="414"/>
        <v>1045.2526364208675</v>
      </c>
      <c r="BH765" s="5">
        <f t="shared" si="415"/>
        <v>1139.1555162442532</v>
      </c>
      <c r="BI765" s="5">
        <f t="shared" si="416"/>
        <v>1293.4477371911482</v>
      </c>
      <c r="BJ765" s="5">
        <f t="shared" si="417"/>
        <v>1185.6496897090401</v>
      </c>
      <c r="BK765" s="5">
        <f t="shared" si="418"/>
        <v>1127.8822857802081</v>
      </c>
      <c r="BL765" s="5">
        <f t="shared" si="419"/>
        <v>1127.6823151827248</v>
      </c>
      <c r="BM765" s="5">
        <f t="shared" si="420"/>
        <v>1171.9744614594138</v>
      </c>
      <c r="BN765" s="5">
        <f t="shared" si="421"/>
        <v>1381.547511285002</v>
      </c>
      <c r="BO765" s="5">
        <f t="shared" si="422"/>
        <v>1661.5978374499057</v>
      </c>
    </row>
    <row r="766" spans="1:67" x14ac:dyDescent="0.3">
      <c r="A766">
        <f t="shared" si="423"/>
        <v>762</v>
      </c>
      <c r="B766">
        <f t="shared" si="392"/>
        <v>471</v>
      </c>
      <c r="C766" s="5">
        <f>AU766*EXP('Capital Market Assumptions'!$B$22+'Capital Market Assumptions'!$B$23*'Random Draws'!B765)</f>
        <v>528.74428155917212</v>
      </c>
      <c r="D766" s="5">
        <f>AV766*EXP('Capital Market Assumptions'!$B$22+'Capital Market Assumptions'!$B$23*'Random Draws'!C765)</f>
        <v>527.56679893654166</v>
      </c>
      <c r="E766" s="5">
        <f>AW766*EXP('Capital Market Assumptions'!$B$22+'Capital Market Assumptions'!$B$23*'Random Draws'!D765)</f>
        <v>533.56183100925762</v>
      </c>
      <c r="F766" s="5">
        <f>AX766*EXP('Capital Market Assumptions'!$B$22+'Capital Market Assumptions'!$B$23*'Random Draws'!E765)</f>
        <v>481.9104847801795</v>
      </c>
      <c r="G766" s="5">
        <f>AY766*EXP('Capital Market Assumptions'!$B$22+'Capital Market Assumptions'!$B$23*'Random Draws'!F765)</f>
        <v>418.44668335408255</v>
      </c>
      <c r="H766" s="5">
        <f>AZ766*EXP('Capital Market Assumptions'!$B$22+'Capital Market Assumptions'!$B$23*'Random Draws'!G765)</f>
        <v>332.7873883140378</v>
      </c>
      <c r="I766" s="5">
        <f>BA766*EXP('Capital Market Assumptions'!$B$22+'Capital Market Assumptions'!$B$23*'Random Draws'!H765)</f>
        <v>398.87635057034441</v>
      </c>
      <c r="J766" s="5">
        <f>BB766*EXP('Capital Market Assumptions'!$B$22+'Capital Market Assumptions'!$B$23*'Random Draws'!I765)</f>
        <v>447.46979882749014</v>
      </c>
      <c r="K766" s="5">
        <f>BC766*EXP('Capital Market Assumptions'!$B$22+'Capital Market Assumptions'!$B$23*'Random Draws'!J765)</f>
        <v>451.75388680805503</v>
      </c>
      <c r="L766" s="5">
        <f>BD766*EXP('Capital Market Assumptions'!$B$22+'Capital Market Assumptions'!$B$23*'Random Draws'!K765)</f>
        <v>405.48476165308784</v>
      </c>
      <c r="M766" s="5">
        <f>BE766*EXP('Capital Market Assumptions'!$B$22+'Capital Market Assumptions'!$B$23*'Random Draws'!L765)</f>
        <v>354.0543276731932</v>
      </c>
      <c r="N766" s="5">
        <f>BF766*EXP('Capital Market Assumptions'!$B$22+'Capital Market Assumptions'!$B$23*'Random Draws'!M765)</f>
        <v>441.1239970136636</v>
      </c>
      <c r="O766" s="5">
        <f>BG766*EXP('Capital Market Assumptions'!$B$22+'Capital Market Assumptions'!$B$23*'Random Draws'!N765)</f>
        <v>580.40105165539001</v>
      </c>
      <c r="P766" s="5">
        <f>BH766*EXP('Capital Market Assumptions'!$B$22+'Capital Market Assumptions'!$B$23*'Random Draws'!O765)</f>
        <v>547.32481021202716</v>
      </c>
      <c r="Q766" s="5">
        <f>BI766*EXP('Capital Market Assumptions'!$B$22+'Capital Market Assumptions'!$B$23*'Random Draws'!P765)</f>
        <v>569.68349243686714</v>
      </c>
      <c r="R766" s="5">
        <f>BJ766*EXP('Capital Market Assumptions'!$B$22+'Capital Market Assumptions'!$B$23*'Random Draws'!Q765)</f>
        <v>613.15596938367889</v>
      </c>
      <c r="S766" s="5">
        <f>BK766*EXP('Capital Market Assumptions'!$B$22+'Capital Market Assumptions'!$B$23*'Random Draws'!R765)</f>
        <v>709.65014124209972</v>
      </c>
      <c r="T766" s="5">
        <f>BL766*EXP('Capital Market Assumptions'!$B$22+'Capital Market Assumptions'!$B$23*'Random Draws'!S765)</f>
        <v>730.71573876322452</v>
      </c>
      <c r="U766" s="5">
        <f>BM766*EXP('Capital Market Assumptions'!$B$22+'Capital Market Assumptions'!$B$23*'Random Draws'!T765)</f>
        <v>637.43350253514654</v>
      </c>
      <c r="V766" s="5">
        <f>BN766*EXP('Capital Market Assumptions'!$B$22+'Capital Market Assumptions'!$B$23*'Random Draws'!U765)</f>
        <v>701.56638671970961</v>
      </c>
      <c r="X766">
        <f t="shared" si="393"/>
        <v>4.2999999999999261E-2</v>
      </c>
      <c r="Y766">
        <f t="shared" si="394"/>
        <v>1.0600000000000023</v>
      </c>
      <c r="Z766">
        <f t="shared" si="395"/>
        <v>2.0930000000000035</v>
      </c>
      <c r="AA766">
        <f t="shared" si="396"/>
        <v>3.1530000000000058</v>
      </c>
      <c r="AB766">
        <f t="shared" si="397"/>
        <v>4.2659999999999911</v>
      </c>
      <c r="AC766">
        <f t="shared" si="398"/>
        <v>5.3020000000000067</v>
      </c>
      <c r="AD766">
        <f t="shared" si="399"/>
        <v>6.3569999999999993</v>
      </c>
      <c r="AE766">
        <f t="shared" si="400"/>
        <v>7.3900000000000006</v>
      </c>
      <c r="AF766">
        <f t="shared" si="401"/>
        <v>8.3549999999999898</v>
      </c>
      <c r="AG766">
        <f t="shared" si="402"/>
        <v>9.2480000000000047</v>
      </c>
      <c r="AH766">
        <v>9.9540000000000006</v>
      </c>
      <c r="AI766">
        <v>10.536</v>
      </c>
      <c r="AJ766">
        <v>11.061999999999999</v>
      </c>
      <c r="AK766">
        <v>11.587</v>
      </c>
      <c r="AL766">
        <v>12.256</v>
      </c>
      <c r="AM766">
        <v>12.815</v>
      </c>
      <c r="AN766">
        <v>13.287000000000001</v>
      </c>
      <c r="AO766">
        <v>13.785</v>
      </c>
      <c r="AP766">
        <v>14.218999999999999</v>
      </c>
      <c r="AQ766">
        <v>14.718999999999999</v>
      </c>
      <c r="AS766">
        <f t="shared" si="426"/>
        <v>471</v>
      </c>
      <c r="AT766">
        <f t="shared" si="426"/>
        <v>471</v>
      </c>
      <c r="AU766">
        <f t="shared" si="426"/>
        <v>471</v>
      </c>
      <c r="AV766" s="5">
        <f t="shared" si="403"/>
        <v>528.70128155917212</v>
      </c>
      <c r="AW766" s="5">
        <f t="shared" si="404"/>
        <v>526.5067989365416</v>
      </c>
      <c r="AX766" s="5">
        <f t="shared" si="405"/>
        <v>531.46883100925766</v>
      </c>
      <c r="AY766" s="5">
        <f t="shared" si="406"/>
        <v>478.75748478017948</v>
      </c>
      <c r="AZ766" s="5">
        <f t="shared" si="407"/>
        <v>414.18068335408259</v>
      </c>
      <c r="BA766" s="5">
        <f t="shared" si="408"/>
        <v>327.48538831403778</v>
      </c>
      <c r="BB766" s="5">
        <f t="shared" si="409"/>
        <v>392.51935057034439</v>
      </c>
      <c r="BC766" s="5">
        <f t="shared" si="410"/>
        <v>440.07979882749015</v>
      </c>
      <c r="BD766" s="5">
        <f t="shared" si="411"/>
        <v>443.39888680805507</v>
      </c>
      <c r="BE766" s="5">
        <f t="shared" si="412"/>
        <v>396.23676165308785</v>
      </c>
      <c r="BF766" s="5">
        <f t="shared" si="413"/>
        <v>344.10032767319319</v>
      </c>
      <c r="BG766" s="5">
        <f t="shared" si="414"/>
        <v>430.5879970136636</v>
      </c>
      <c r="BH766" s="5">
        <f t="shared" si="415"/>
        <v>569.33905165538999</v>
      </c>
      <c r="BI766" s="5">
        <f t="shared" si="416"/>
        <v>535.73781021202717</v>
      </c>
      <c r="BJ766" s="5">
        <f t="shared" si="417"/>
        <v>557.42749243686717</v>
      </c>
      <c r="BK766" s="5">
        <f t="shared" si="418"/>
        <v>600.34096938367884</v>
      </c>
      <c r="BL766" s="5">
        <f t="shared" si="419"/>
        <v>696.36314124209969</v>
      </c>
      <c r="BM766" s="5">
        <f t="shared" si="420"/>
        <v>716.93073876322455</v>
      </c>
      <c r="BN766" s="5">
        <f t="shared" si="421"/>
        <v>623.21450253514649</v>
      </c>
      <c r="BO766" s="5">
        <f t="shared" si="422"/>
        <v>686.84738671970956</v>
      </c>
    </row>
    <row r="767" spans="1:67" x14ac:dyDescent="0.3">
      <c r="A767">
        <f t="shared" si="423"/>
        <v>763</v>
      </c>
      <c r="B767">
        <f t="shared" si="392"/>
        <v>471</v>
      </c>
      <c r="C767" s="5">
        <f>AU767*EXP('Capital Market Assumptions'!$B$22+'Capital Market Assumptions'!$B$23*'Random Draws'!B766)</f>
        <v>510.26624087479553</v>
      </c>
      <c r="D767" s="5">
        <f>AV767*EXP('Capital Market Assumptions'!$B$22+'Capital Market Assumptions'!$B$23*'Random Draws'!C766)</f>
        <v>539.7023092475049</v>
      </c>
      <c r="E767" s="5">
        <f>AW767*EXP('Capital Market Assumptions'!$B$22+'Capital Market Assumptions'!$B$23*'Random Draws'!D766)</f>
        <v>577.94315656297249</v>
      </c>
      <c r="F767" s="5">
        <f>AX767*EXP('Capital Market Assumptions'!$B$22+'Capital Market Assumptions'!$B$23*'Random Draws'!E766)</f>
        <v>640.3599417175983</v>
      </c>
      <c r="G767" s="5">
        <f>AY767*EXP('Capital Market Assumptions'!$B$22+'Capital Market Assumptions'!$B$23*'Random Draws'!F766)</f>
        <v>654.89606324727038</v>
      </c>
      <c r="H767" s="5">
        <f>AZ767*EXP('Capital Market Assumptions'!$B$22+'Capital Market Assumptions'!$B$23*'Random Draws'!G766)</f>
        <v>610.06910854510784</v>
      </c>
      <c r="I767" s="5">
        <f>BA767*EXP('Capital Market Assumptions'!$B$22+'Capital Market Assumptions'!$B$23*'Random Draws'!H766)</f>
        <v>693.1951793328011</v>
      </c>
      <c r="J767" s="5">
        <f>BB767*EXP('Capital Market Assumptions'!$B$22+'Capital Market Assumptions'!$B$23*'Random Draws'!I766)</f>
        <v>707.13144052166842</v>
      </c>
      <c r="K767" s="5">
        <f>BC767*EXP('Capital Market Assumptions'!$B$22+'Capital Market Assumptions'!$B$23*'Random Draws'!J766)</f>
        <v>848.27276948564827</v>
      </c>
      <c r="L767" s="5">
        <f>BD767*EXP('Capital Market Assumptions'!$B$22+'Capital Market Assumptions'!$B$23*'Random Draws'!K766)</f>
        <v>899.60676754153565</v>
      </c>
      <c r="M767" s="5">
        <f>BE767*EXP('Capital Market Assumptions'!$B$22+'Capital Market Assumptions'!$B$23*'Random Draws'!L766)</f>
        <v>777.3400072337862</v>
      </c>
      <c r="N767" s="5">
        <f>BF767*EXP('Capital Market Assumptions'!$B$22+'Capital Market Assumptions'!$B$23*'Random Draws'!M766)</f>
        <v>710.43035950986655</v>
      </c>
      <c r="O767" s="5">
        <f>BG767*EXP('Capital Market Assumptions'!$B$22+'Capital Market Assumptions'!$B$23*'Random Draws'!N766)</f>
        <v>771.33036804509777</v>
      </c>
      <c r="P767" s="5">
        <f>BH767*EXP('Capital Market Assumptions'!$B$22+'Capital Market Assumptions'!$B$23*'Random Draws'!O766)</f>
        <v>783.02126789308079</v>
      </c>
      <c r="Q767" s="5">
        <f>BI767*EXP('Capital Market Assumptions'!$B$22+'Capital Market Assumptions'!$B$23*'Random Draws'!P766)</f>
        <v>771.12294944828693</v>
      </c>
      <c r="R767" s="5">
        <f>BJ767*EXP('Capital Market Assumptions'!$B$22+'Capital Market Assumptions'!$B$23*'Random Draws'!Q766)</f>
        <v>845.40734602914654</v>
      </c>
      <c r="S767" s="5">
        <f>BK767*EXP('Capital Market Assumptions'!$B$22+'Capital Market Assumptions'!$B$23*'Random Draws'!R766)</f>
        <v>1036.8052506017459</v>
      </c>
      <c r="T767" s="5">
        <f>BL767*EXP('Capital Market Assumptions'!$B$22+'Capital Market Assumptions'!$B$23*'Random Draws'!S766)</f>
        <v>1249.4573481511632</v>
      </c>
      <c r="U767" s="5">
        <f>BM767*EXP('Capital Market Assumptions'!$B$22+'Capital Market Assumptions'!$B$23*'Random Draws'!T766)</f>
        <v>1260.7186284702148</v>
      </c>
      <c r="V767" s="5">
        <f>BN767*EXP('Capital Market Assumptions'!$B$22+'Capital Market Assumptions'!$B$23*'Random Draws'!U766)</f>
        <v>1450.6767889617024</v>
      </c>
      <c r="X767">
        <f t="shared" si="393"/>
        <v>4.2999999999999261E-2</v>
      </c>
      <c r="Y767">
        <f t="shared" si="394"/>
        <v>1.0600000000000023</v>
      </c>
      <c r="Z767">
        <f t="shared" si="395"/>
        <v>2.0930000000000035</v>
      </c>
      <c r="AA767">
        <f t="shared" si="396"/>
        <v>3.1530000000000058</v>
      </c>
      <c r="AB767">
        <f t="shared" si="397"/>
        <v>4.2659999999999911</v>
      </c>
      <c r="AC767">
        <f t="shared" si="398"/>
        <v>5.3020000000000067</v>
      </c>
      <c r="AD767">
        <f t="shared" si="399"/>
        <v>6.3569999999999993</v>
      </c>
      <c r="AE767">
        <f t="shared" si="400"/>
        <v>7.3900000000000006</v>
      </c>
      <c r="AF767">
        <f t="shared" si="401"/>
        <v>8.3549999999999898</v>
      </c>
      <c r="AG767">
        <f t="shared" si="402"/>
        <v>9.2480000000000047</v>
      </c>
      <c r="AH767">
        <v>9.9540000000000006</v>
      </c>
      <c r="AI767">
        <v>10.536</v>
      </c>
      <c r="AJ767">
        <v>11.061999999999999</v>
      </c>
      <c r="AK767">
        <v>11.587</v>
      </c>
      <c r="AL767">
        <v>12.256</v>
      </c>
      <c r="AM767">
        <v>12.815</v>
      </c>
      <c r="AN767">
        <v>13.287000000000001</v>
      </c>
      <c r="AO767">
        <v>13.785</v>
      </c>
      <c r="AP767">
        <v>14.218999999999999</v>
      </c>
      <c r="AQ767">
        <v>14.718999999999999</v>
      </c>
      <c r="AS767">
        <f t="shared" si="426"/>
        <v>471</v>
      </c>
      <c r="AT767">
        <f t="shared" si="426"/>
        <v>471</v>
      </c>
      <c r="AU767">
        <f t="shared" si="426"/>
        <v>471</v>
      </c>
      <c r="AV767" s="5">
        <f t="shared" si="403"/>
        <v>510.22324087479552</v>
      </c>
      <c r="AW767" s="5">
        <f t="shared" si="404"/>
        <v>538.64230924750495</v>
      </c>
      <c r="AX767" s="5">
        <f t="shared" si="405"/>
        <v>575.85015656297253</v>
      </c>
      <c r="AY767" s="5">
        <f t="shared" si="406"/>
        <v>637.20694171759828</v>
      </c>
      <c r="AZ767" s="5">
        <f t="shared" si="407"/>
        <v>650.63006324727041</v>
      </c>
      <c r="BA767" s="5">
        <f t="shared" si="408"/>
        <v>604.76710854510782</v>
      </c>
      <c r="BB767" s="5">
        <f t="shared" si="409"/>
        <v>686.83817933280113</v>
      </c>
      <c r="BC767" s="5">
        <f t="shared" si="410"/>
        <v>699.74144052166844</v>
      </c>
      <c r="BD767" s="5">
        <f t="shared" si="411"/>
        <v>839.91776948564825</v>
      </c>
      <c r="BE767" s="5">
        <f t="shared" si="412"/>
        <v>890.3587675415356</v>
      </c>
      <c r="BF767" s="5">
        <f t="shared" si="413"/>
        <v>767.38600723378624</v>
      </c>
      <c r="BG767" s="5">
        <f t="shared" si="414"/>
        <v>699.8943595098666</v>
      </c>
      <c r="BH767" s="5">
        <f t="shared" si="415"/>
        <v>760.26836804509776</v>
      </c>
      <c r="BI767" s="5">
        <f t="shared" si="416"/>
        <v>771.4342678930808</v>
      </c>
      <c r="BJ767" s="5">
        <f t="shared" si="417"/>
        <v>758.86694944828696</v>
      </c>
      <c r="BK767" s="5">
        <f t="shared" si="418"/>
        <v>832.59234602914648</v>
      </c>
      <c r="BL767" s="5">
        <f t="shared" si="419"/>
        <v>1023.5182506017459</v>
      </c>
      <c r="BM767" s="5">
        <f t="shared" si="420"/>
        <v>1235.6723481511631</v>
      </c>
      <c r="BN767" s="5">
        <f t="shared" si="421"/>
        <v>1246.4996284702147</v>
      </c>
      <c r="BO767" s="5">
        <f t="shared" si="422"/>
        <v>1435.9577889617024</v>
      </c>
    </row>
    <row r="768" spans="1:67" x14ac:dyDescent="0.3">
      <c r="A768">
        <f t="shared" si="423"/>
        <v>764</v>
      </c>
      <c r="B768">
        <f t="shared" si="392"/>
        <v>471</v>
      </c>
      <c r="C768" s="5">
        <f>AU768*EXP('Capital Market Assumptions'!$B$22+'Capital Market Assumptions'!$B$23*'Random Draws'!B767)</f>
        <v>534.68263601596948</v>
      </c>
      <c r="D768" s="5">
        <f>AV768*EXP('Capital Market Assumptions'!$B$22+'Capital Market Assumptions'!$B$23*'Random Draws'!C767)</f>
        <v>601.13144109331506</v>
      </c>
      <c r="E768" s="5">
        <f>AW768*EXP('Capital Market Assumptions'!$B$22+'Capital Market Assumptions'!$B$23*'Random Draws'!D767)</f>
        <v>572.6804383222734</v>
      </c>
      <c r="F768" s="5">
        <f>AX768*EXP('Capital Market Assumptions'!$B$22+'Capital Market Assumptions'!$B$23*'Random Draws'!E767)</f>
        <v>575.1869651604834</v>
      </c>
      <c r="G768" s="5">
        <f>AY768*EXP('Capital Market Assumptions'!$B$22+'Capital Market Assumptions'!$B$23*'Random Draws'!F767)</f>
        <v>606.91388126234403</v>
      </c>
      <c r="H768" s="5">
        <f>AZ768*EXP('Capital Market Assumptions'!$B$22+'Capital Market Assumptions'!$B$23*'Random Draws'!G767)</f>
        <v>722.84379598787518</v>
      </c>
      <c r="I768" s="5">
        <f>BA768*EXP('Capital Market Assumptions'!$B$22+'Capital Market Assumptions'!$B$23*'Random Draws'!H767)</f>
        <v>775.12590269310249</v>
      </c>
      <c r="J768" s="5">
        <f>BB768*EXP('Capital Market Assumptions'!$B$22+'Capital Market Assumptions'!$B$23*'Random Draws'!I767)</f>
        <v>811.96540364180203</v>
      </c>
      <c r="K768" s="5">
        <f>BC768*EXP('Capital Market Assumptions'!$B$22+'Capital Market Assumptions'!$B$23*'Random Draws'!J767)</f>
        <v>1001.1301208280736</v>
      </c>
      <c r="L768" s="5">
        <f>BD768*EXP('Capital Market Assumptions'!$B$22+'Capital Market Assumptions'!$B$23*'Random Draws'!K767)</f>
        <v>1143.0674009483712</v>
      </c>
      <c r="M768" s="5">
        <f>BE768*EXP('Capital Market Assumptions'!$B$22+'Capital Market Assumptions'!$B$23*'Random Draws'!L767)</f>
        <v>1206.6199979011928</v>
      </c>
      <c r="N768" s="5">
        <f>BF768*EXP('Capital Market Assumptions'!$B$22+'Capital Market Assumptions'!$B$23*'Random Draws'!M767)</f>
        <v>1338.2076042806514</v>
      </c>
      <c r="O768" s="5">
        <f>BG768*EXP('Capital Market Assumptions'!$B$22+'Capital Market Assumptions'!$B$23*'Random Draws'!N767)</f>
        <v>1300.0642739102334</v>
      </c>
      <c r="P768" s="5">
        <f>BH768*EXP('Capital Market Assumptions'!$B$22+'Capital Market Assumptions'!$B$23*'Random Draws'!O767)</f>
        <v>1316.078899392606</v>
      </c>
      <c r="Q768" s="5">
        <f>BI768*EXP('Capital Market Assumptions'!$B$22+'Capital Market Assumptions'!$B$23*'Random Draws'!P767)</f>
        <v>1624.4814401171727</v>
      </c>
      <c r="R768" s="5">
        <f>BJ768*EXP('Capital Market Assumptions'!$B$22+'Capital Market Assumptions'!$B$23*'Random Draws'!Q767)</f>
        <v>1472.0105601497949</v>
      </c>
      <c r="S768" s="5">
        <f>BK768*EXP('Capital Market Assumptions'!$B$22+'Capital Market Assumptions'!$B$23*'Random Draws'!R767)</f>
        <v>1490.1567817047594</v>
      </c>
      <c r="T768" s="5">
        <f>BL768*EXP('Capital Market Assumptions'!$B$22+'Capital Market Assumptions'!$B$23*'Random Draws'!S767)</f>
        <v>2306.1947618441272</v>
      </c>
      <c r="U768" s="5">
        <f>BM768*EXP('Capital Market Assumptions'!$B$22+'Capital Market Assumptions'!$B$23*'Random Draws'!T767)</f>
        <v>2495.7168725763963</v>
      </c>
      <c r="V768" s="5">
        <f>BN768*EXP('Capital Market Assumptions'!$B$22+'Capital Market Assumptions'!$B$23*'Random Draws'!U767)</f>
        <v>2186.9151020064483</v>
      </c>
      <c r="X768">
        <f t="shared" si="393"/>
        <v>4.2999999999999261E-2</v>
      </c>
      <c r="Y768">
        <f t="shared" si="394"/>
        <v>1.0600000000000023</v>
      </c>
      <c r="Z768">
        <f t="shared" si="395"/>
        <v>2.0930000000000035</v>
      </c>
      <c r="AA768">
        <f t="shared" si="396"/>
        <v>3.1530000000000058</v>
      </c>
      <c r="AB768">
        <f t="shared" si="397"/>
        <v>4.2659999999999911</v>
      </c>
      <c r="AC768">
        <f t="shared" si="398"/>
        <v>5.3020000000000067</v>
      </c>
      <c r="AD768">
        <f t="shared" si="399"/>
        <v>6.3569999999999993</v>
      </c>
      <c r="AE768">
        <f t="shared" si="400"/>
        <v>7.3900000000000006</v>
      </c>
      <c r="AF768">
        <f t="shared" si="401"/>
        <v>8.3549999999999898</v>
      </c>
      <c r="AG768">
        <f t="shared" si="402"/>
        <v>9.2480000000000047</v>
      </c>
      <c r="AH768">
        <v>9.9540000000000006</v>
      </c>
      <c r="AI768">
        <v>10.536</v>
      </c>
      <c r="AJ768">
        <v>11.061999999999999</v>
      </c>
      <c r="AK768">
        <v>11.587</v>
      </c>
      <c r="AL768">
        <v>12.256</v>
      </c>
      <c r="AM768">
        <v>12.815</v>
      </c>
      <c r="AN768">
        <v>13.287000000000001</v>
      </c>
      <c r="AO768">
        <v>13.785</v>
      </c>
      <c r="AP768">
        <v>14.218999999999999</v>
      </c>
      <c r="AQ768">
        <v>14.718999999999999</v>
      </c>
      <c r="AS768">
        <f t="shared" si="426"/>
        <v>471</v>
      </c>
      <c r="AT768">
        <f t="shared" si="426"/>
        <v>471</v>
      </c>
      <c r="AU768">
        <f t="shared" si="426"/>
        <v>471</v>
      </c>
      <c r="AV768" s="5">
        <f t="shared" si="403"/>
        <v>534.63963601596947</v>
      </c>
      <c r="AW768" s="5">
        <f t="shared" si="404"/>
        <v>600.07144109331512</v>
      </c>
      <c r="AX768" s="5">
        <f t="shared" si="405"/>
        <v>570.58743832227344</v>
      </c>
      <c r="AY768" s="5">
        <f t="shared" si="406"/>
        <v>572.03396516048338</v>
      </c>
      <c r="AZ768" s="5">
        <f t="shared" si="407"/>
        <v>602.64788126234407</v>
      </c>
      <c r="BA768" s="5">
        <f t="shared" si="408"/>
        <v>717.54179598787516</v>
      </c>
      <c r="BB768" s="5">
        <f t="shared" si="409"/>
        <v>768.76890269310252</v>
      </c>
      <c r="BC768" s="5">
        <f t="shared" si="410"/>
        <v>804.57540364180204</v>
      </c>
      <c r="BD768" s="5">
        <f t="shared" si="411"/>
        <v>992.77512082807357</v>
      </c>
      <c r="BE768" s="5">
        <f t="shared" si="412"/>
        <v>1133.8194009483711</v>
      </c>
      <c r="BF768" s="5">
        <f t="shared" si="413"/>
        <v>1196.6659979011929</v>
      </c>
      <c r="BG768" s="5">
        <f t="shared" si="414"/>
        <v>1327.6716042806513</v>
      </c>
      <c r="BH768" s="5">
        <f t="shared" si="415"/>
        <v>1289.0022739102335</v>
      </c>
      <c r="BI768" s="5">
        <f t="shared" si="416"/>
        <v>1304.491899392606</v>
      </c>
      <c r="BJ768" s="5">
        <f t="shared" si="417"/>
        <v>1612.2254401171726</v>
      </c>
      <c r="BK768" s="5">
        <f t="shared" si="418"/>
        <v>1459.1955601497948</v>
      </c>
      <c r="BL768" s="5">
        <f t="shared" si="419"/>
        <v>1476.8697817047594</v>
      </c>
      <c r="BM768" s="5">
        <f t="shared" si="420"/>
        <v>2292.4097618441274</v>
      </c>
      <c r="BN768" s="5">
        <f t="shared" si="421"/>
        <v>2481.4978725763963</v>
      </c>
      <c r="BO768" s="5">
        <f t="shared" si="422"/>
        <v>2172.1961020064482</v>
      </c>
    </row>
    <row r="769" spans="1:67" x14ac:dyDescent="0.3">
      <c r="A769">
        <f t="shared" si="423"/>
        <v>765</v>
      </c>
      <c r="B769">
        <f t="shared" si="392"/>
        <v>471</v>
      </c>
      <c r="C769" s="5">
        <f>AU769*EXP('Capital Market Assumptions'!$B$22+'Capital Market Assumptions'!$B$23*'Random Draws'!B768)</f>
        <v>572.39761987744168</v>
      </c>
      <c r="D769" s="5">
        <f>AV769*EXP('Capital Market Assumptions'!$B$22+'Capital Market Assumptions'!$B$23*'Random Draws'!C768)</f>
        <v>629.88814331915478</v>
      </c>
      <c r="E769" s="5">
        <f>AW769*EXP('Capital Market Assumptions'!$B$22+'Capital Market Assumptions'!$B$23*'Random Draws'!D768)</f>
        <v>606.82779662277346</v>
      </c>
      <c r="F769" s="5">
        <f>AX769*EXP('Capital Market Assumptions'!$B$22+'Capital Market Assumptions'!$B$23*'Random Draws'!E768)</f>
        <v>735.84442693213839</v>
      </c>
      <c r="G769" s="5">
        <f>AY769*EXP('Capital Market Assumptions'!$B$22+'Capital Market Assumptions'!$B$23*'Random Draws'!F768)</f>
        <v>727.52481141984117</v>
      </c>
      <c r="H769" s="5">
        <f>AZ769*EXP('Capital Market Assumptions'!$B$22+'Capital Market Assumptions'!$B$23*'Random Draws'!G768)</f>
        <v>912.59238986090929</v>
      </c>
      <c r="I769" s="5">
        <f>BA769*EXP('Capital Market Assumptions'!$B$22+'Capital Market Assumptions'!$B$23*'Random Draws'!H768)</f>
        <v>1027.5201508131113</v>
      </c>
      <c r="J769" s="5">
        <f>BB769*EXP('Capital Market Assumptions'!$B$22+'Capital Market Assumptions'!$B$23*'Random Draws'!I768)</f>
        <v>1084.2422996752518</v>
      </c>
      <c r="K769" s="5">
        <f>BC769*EXP('Capital Market Assumptions'!$B$22+'Capital Market Assumptions'!$B$23*'Random Draws'!J768)</f>
        <v>1158.8663894726965</v>
      </c>
      <c r="L769" s="5">
        <f>BD769*EXP('Capital Market Assumptions'!$B$22+'Capital Market Assumptions'!$B$23*'Random Draws'!K768)</f>
        <v>1404.6013277359748</v>
      </c>
      <c r="M769" s="5">
        <f>BE769*EXP('Capital Market Assumptions'!$B$22+'Capital Market Assumptions'!$B$23*'Random Draws'!L768)</f>
        <v>1726.5602089348527</v>
      </c>
      <c r="N769" s="5">
        <f>BF769*EXP('Capital Market Assumptions'!$B$22+'Capital Market Assumptions'!$B$23*'Random Draws'!M768)</f>
        <v>2238.6656659500641</v>
      </c>
      <c r="O769" s="5">
        <f>BG769*EXP('Capital Market Assumptions'!$B$22+'Capital Market Assumptions'!$B$23*'Random Draws'!N768)</f>
        <v>1989.1620830352406</v>
      </c>
      <c r="P769" s="5">
        <f>BH769*EXP('Capital Market Assumptions'!$B$22+'Capital Market Assumptions'!$B$23*'Random Draws'!O768)</f>
        <v>2079.8995225830881</v>
      </c>
      <c r="Q769" s="5">
        <f>BI769*EXP('Capital Market Assumptions'!$B$22+'Capital Market Assumptions'!$B$23*'Random Draws'!P768)</f>
        <v>2265.9227052849537</v>
      </c>
      <c r="R769" s="5">
        <f>BJ769*EXP('Capital Market Assumptions'!$B$22+'Capital Market Assumptions'!$B$23*'Random Draws'!Q768)</f>
        <v>2231.8087293841936</v>
      </c>
      <c r="S769" s="5">
        <f>BK769*EXP('Capital Market Assumptions'!$B$22+'Capital Market Assumptions'!$B$23*'Random Draws'!R768)</f>
        <v>2289.93283839589</v>
      </c>
      <c r="T769" s="5">
        <f>BL769*EXP('Capital Market Assumptions'!$B$22+'Capital Market Assumptions'!$B$23*'Random Draws'!S768)</f>
        <v>2037.1043027655132</v>
      </c>
      <c r="U769" s="5">
        <f>BM769*EXP('Capital Market Assumptions'!$B$22+'Capital Market Assumptions'!$B$23*'Random Draws'!T768)</f>
        <v>2333.2611471858972</v>
      </c>
      <c r="V769" s="5">
        <f>BN769*EXP('Capital Market Assumptions'!$B$22+'Capital Market Assumptions'!$B$23*'Random Draws'!U768)</f>
        <v>2474.2882724932515</v>
      </c>
      <c r="X769">
        <f t="shared" si="393"/>
        <v>4.2999999999999261E-2</v>
      </c>
      <c r="Y769">
        <f t="shared" si="394"/>
        <v>1.0600000000000023</v>
      </c>
      <c r="Z769">
        <f t="shared" si="395"/>
        <v>2.0930000000000035</v>
      </c>
      <c r="AA769">
        <f t="shared" si="396"/>
        <v>3.1530000000000058</v>
      </c>
      <c r="AB769">
        <f t="shared" si="397"/>
        <v>4.2659999999999911</v>
      </c>
      <c r="AC769">
        <f t="shared" si="398"/>
        <v>5.3020000000000067</v>
      </c>
      <c r="AD769">
        <f t="shared" si="399"/>
        <v>6.3569999999999993</v>
      </c>
      <c r="AE769">
        <f t="shared" si="400"/>
        <v>7.3900000000000006</v>
      </c>
      <c r="AF769">
        <f t="shared" si="401"/>
        <v>8.3549999999999898</v>
      </c>
      <c r="AG769">
        <f t="shared" si="402"/>
        <v>9.2480000000000047</v>
      </c>
      <c r="AH769">
        <v>9.9540000000000006</v>
      </c>
      <c r="AI769">
        <v>10.536</v>
      </c>
      <c r="AJ769">
        <v>11.061999999999999</v>
      </c>
      <c r="AK769">
        <v>11.587</v>
      </c>
      <c r="AL769">
        <v>12.256</v>
      </c>
      <c r="AM769">
        <v>12.815</v>
      </c>
      <c r="AN769">
        <v>13.287000000000001</v>
      </c>
      <c r="AO769">
        <v>13.785</v>
      </c>
      <c r="AP769">
        <v>14.218999999999999</v>
      </c>
      <c r="AQ769">
        <v>14.718999999999999</v>
      </c>
      <c r="AS769">
        <f t="shared" si="426"/>
        <v>471</v>
      </c>
      <c r="AT769">
        <f t="shared" si="426"/>
        <v>471</v>
      </c>
      <c r="AU769">
        <f t="shared" si="426"/>
        <v>471</v>
      </c>
      <c r="AV769" s="5">
        <f t="shared" si="403"/>
        <v>572.35461987744168</v>
      </c>
      <c r="AW769" s="5">
        <f t="shared" si="404"/>
        <v>628.82814331915483</v>
      </c>
      <c r="AX769" s="5">
        <f t="shared" si="405"/>
        <v>604.7347966227735</v>
      </c>
      <c r="AY769" s="5">
        <f t="shared" si="406"/>
        <v>732.69142693213837</v>
      </c>
      <c r="AZ769" s="5">
        <f t="shared" si="407"/>
        <v>723.25881141984121</v>
      </c>
      <c r="BA769" s="5">
        <f t="shared" si="408"/>
        <v>907.29038986090927</v>
      </c>
      <c r="BB769" s="5">
        <f t="shared" si="409"/>
        <v>1021.1631508131113</v>
      </c>
      <c r="BC769" s="5">
        <f t="shared" si="410"/>
        <v>1076.8522996752517</v>
      </c>
      <c r="BD769" s="5">
        <f t="shared" si="411"/>
        <v>1150.5113894726965</v>
      </c>
      <c r="BE769" s="5">
        <f t="shared" si="412"/>
        <v>1395.3533277359747</v>
      </c>
      <c r="BF769" s="5">
        <f t="shared" si="413"/>
        <v>1716.6062089348527</v>
      </c>
      <c r="BG769" s="5">
        <f t="shared" si="414"/>
        <v>2228.129665950064</v>
      </c>
      <c r="BH769" s="5">
        <f t="shared" si="415"/>
        <v>1978.1000830352407</v>
      </c>
      <c r="BI769" s="5">
        <f t="shared" si="416"/>
        <v>2068.3125225830881</v>
      </c>
      <c r="BJ769" s="5">
        <f t="shared" si="417"/>
        <v>2253.6667052849539</v>
      </c>
      <c r="BK769" s="5">
        <f t="shared" si="418"/>
        <v>2218.9937293841936</v>
      </c>
      <c r="BL769" s="5">
        <f t="shared" si="419"/>
        <v>2276.6458383958902</v>
      </c>
      <c r="BM769" s="5">
        <f t="shared" si="420"/>
        <v>2023.3193027655132</v>
      </c>
      <c r="BN769" s="5">
        <f t="shared" si="421"/>
        <v>2319.0421471858972</v>
      </c>
      <c r="BO769" s="5">
        <f t="shared" si="422"/>
        <v>2459.5692724932514</v>
      </c>
    </row>
    <row r="770" spans="1:67" x14ac:dyDescent="0.3">
      <c r="A770">
        <f t="shared" si="423"/>
        <v>766</v>
      </c>
      <c r="B770">
        <f t="shared" si="392"/>
        <v>471</v>
      </c>
      <c r="C770" s="5">
        <f>AU770*EXP('Capital Market Assumptions'!$B$22+'Capital Market Assumptions'!$B$23*'Random Draws'!B769)</f>
        <v>564.99725167252279</v>
      </c>
      <c r="D770" s="5">
        <f>AV770*EXP('Capital Market Assumptions'!$B$22+'Capital Market Assumptions'!$B$23*'Random Draws'!C769)</f>
        <v>668.81364970253833</v>
      </c>
      <c r="E770" s="5">
        <f>AW770*EXP('Capital Market Assumptions'!$B$22+'Capital Market Assumptions'!$B$23*'Random Draws'!D769)</f>
        <v>683.71792270199637</v>
      </c>
      <c r="F770" s="5">
        <f>AX770*EXP('Capital Market Assumptions'!$B$22+'Capital Market Assumptions'!$B$23*'Random Draws'!E769)</f>
        <v>791.06810424794935</v>
      </c>
      <c r="G770" s="5">
        <f>AY770*EXP('Capital Market Assumptions'!$B$22+'Capital Market Assumptions'!$B$23*'Random Draws'!F769)</f>
        <v>889.49784690039576</v>
      </c>
      <c r="H770" s="5">
        <f>AZ770*EXP('Capital Market Assumptions'!$B$22+'Capital Market Assumptions'!$B$23*'Random Draws'!G769)</f>
        <v>878.19792875876487</v>
      </c>
      <c r="I770" s="5">
        <f>BA770*EXP('Capital Market Assumptions'!$B$22+'Capital Market Assumptions'!$B$23*'Random Draws'!H769)</f>
        <v>1021.8463659612438</v>
      </c>
      <c r="J770" s="5">
        <f>BB770*EXP('Capital Market Assumptions'!$B$22+'Capital Market Assumptions'!$B$23*'Random Draws'!I769)</f>
        <v>1046.076752972773</v>
      </c>
      <c r="K770" s="5">
        <f>BC770*EXP('Capital Market Assumptions'!$B$22+'Capital Market Assumptions'!$B$23*'Random Draws'!J769)</f>
        <v>983.03836705383264</v>
      </c>
      <c r="L770" s="5">
        <f>BD770*EXP('Capital Market Assumptions'!$B$22+'Capital Market Assumptions'!$B$23*'Random Draws'!K769)</f>
        <v>1088.9730355204026</v>
      </c>
      <c r="M770" s="5">
        <f>BE770*EXP('Capital Market Assumptions'!$B$22+'Capital Market Assumptions'!$B$23*'Random Draws'!L769)</f>
        <v>979.98041962695333</v>
      </c>
      <c r="N770" s="5">
        <f>BF770*EXP('Capital Market Assumptions'!$B$22+'Capital Market Assumptions'!$B$23*'Random Draws'!M769)</f>
        <v>1169.1566302303872</v>
      </c>
      <c r="O770" s="5">
        <f>BG770*EXP('Capital Market Assumptions'!$B$22+'Capital Market Assumptions'!$B$23*'Random Draws'!N769)</f>
        <v>1394.4183288308379</v>
      </c>
      <c r="P770" s="5">
        <f>BH770*EXP('Capital Market Assumptions'!$B$22+'Capital Market Assumptions'!$B$23*'Random Draws'!O769)</f>
        <v>1670.8170577419278</v>
      </c>
      <c r="Q770" s="5">
        <f>BI770*EXP('Capital Market Assumptions'!$B$22+'Capital Market Assumptions'!$B$23*'Random Draws'!P769)</f>
        <v>2070.9394514083879</v>
      </c>
      <c r="R770" s="5">
        <f>BJ770*EXP('Capital Market Assumptions'!$B$22+'Capital Market Assumptions'!$B$23*'Random Draws'!Q769)</f>
        <v>2395.0641451531519</v>
      </c>
      <c r="S770" s="5">
        <f>BK770*EXP('Capital Market Assumptions'!$B$22+'Capital Market Assumptions'!$B$23*'Random Draws'!R769)</f>
        <v>2331.8440744468653</v>
      </c>
      <c r="T770" s="5">
        <f>BL770*EXP('Capital Market Assumptions'!$B$22+'Capital Market Assumptions'!$B$23*'Random Draws'!S769)</f>
        <v>3126.552642482216</v>
      </c>
      <c r="U770" s="5">
        <f>BM770*EXP('Capital Market Assumptions'!$B$22+'Capital Market Assumptions'!$B$23*'Random Draws'!T769)</f>
        <v>2911.2297410658052</v>
      </c>
      <c r="V770" s="5">
        <f>BN770*EXP('Capital Market Assumptions'!$B$22+'Capital Market Assumptions'!$B$23*'Random Draws'!U769)</f>
        <v>2973.8073644561782</v>
      </c>
      <c r="X770">
        <f t="shared" si="393"/>
        <v>4.2999999999999261E-2</v>
      </c>
      <c r="Y770">
        <f t="shared" si="394"/>
        <v>1.0600000000000023</v>
      </c>
      <c r="Z770">
        <f t="shared" si="395"/>
        <v>2.0930000000000035</v>
      </c>
      <c r="AA770">
        <f t="shared" si="396"/>
        <v>3.1530000000000058</v>
      </c>
      <c r="AB770">
        <f t="shared" si="397"/>
        <v>4.2659999999999911</v>
      </c>
      <c r="AC770">
        <f t="shared" si="398"/>
        <v>5.3020000000000067</v>
      </c>
      <c r="AD770">
        <f t="shared" si="399"/>
        <v>6.3569999999999993</v>
      </c>
      <c r="AE770">
        <f t="shared" si="400"/>
        <v>7.3900000000000006</v>
      </c>
      <c r="AF770">
        <f t="shared" si="401"/>
        <v>8.3549999999999898</v>
      </c>
      <c r="AG770">
        <f t="shared" si="402"/>
        <v>9.2480000000000047</v>
      </c>
      <c r="AH770">
        <v>9.9540000000000006</v>
      </c>
      <c r="AI770">
        <v>10.536</v>
      </c>
      <c r="AJ770">
        <v>11.061999999999999</v>
      </c>
      <c r="AK770">
        <v>11.587</v>
      </c>
      <c r="AL770">
        <v>12.256</v>
      </c>
      <c r="AM770">
        <v>12.815</v>
      </c>
      <c r="AN770">
        <v>13.287000000000001</v>
      </c>
      <c r="AO770">
        <v>13.785</v>
      </c>
      <c r="AP770">
        <v>14.218999999999999</v>
      </c>
      <c r="AQ770">
        <v>14.718999999999999</v>
      </c>
      <c r="AS770">
        <f t="shared" si="426"/>
        <v>471</v>
      </c>
      <c r="AT770">
        <f t="shared" si="426"/>
        <v>471</v>
      </c>
      <c r="AU770">
        <f t="shared" si="426"/>
        <v>471</v>
      </c>
      <c r="AV770" s="5">
        <f t="shared" si="403"/>
        <v>564.95425167252279</v>
      </c>
      <c r="AW770" s="5">
        <f t="shared" si="404"/>
        <v>667.75364970253827</v>
      </c>
      <c r="AX770" s="5">
        <f t="shared" si="405"/>
        <v>681.62492270199641</v>
      </c>
      <c r="AY770" s="5">
        <f t="shared" si="406"/>
        <v>787.91510424794933</v>
      </c>
      <c r="AZ770" s="5">
        <f t="shared" si="407"/>
        <v>885.23184690039579</v>
      </c>
      <c r="BA770" s="5">
        <f t="shared" si="408"/>
        <v>872.89592875876485</v>
      </c>
      <c r="BB770" s="5">
        <f t="shared" si="409"/>
        <v>1015.4893659612438</v>
      </c>
      <c r="BC770" s="5">
        <f t="shared" si="410"/>
        <v>1038.6867529727729</v>
      </c>
      <c r="BD770" s="5">
        <f t="shared" si="411"/>
        <v>974.68336705383263</v>
      </c>
      <c r="BE770" s="5">
        <f t="shared" si="412"/>
        <v>1079.7250355204026</v>
      </c>
      <c r="BF770" s="5">
        <f t="shared" si="413"/>
        <v>970.02641962695338</v>
      </c>
      <c r="BG770" s="5">
        <f t="shared" si="414"/>
        <v>1158.6206302303872</v>
      </c>
      <c r="BH770" s="5">
        <f t="shared" si="415"/>
        <v>1383.356328830838</v>
      </c>
      <c r="BI770" s="5">
        <f t="shared" si="416"/>
        <v>1659.2300577419278</v>
      </c>
      <c r="BJ770" s="5">
        <f t="shared" si="417"/>
        <v>2058.683451408388</v>
      </c>
      <c r="BK770" s="5">
        <f t="shared" si="418"/>
        <v>2382.2491451531519</v>
      </c>
      <c r="BL770" s="5">
        <f t="shared" si="419"/>
        <v>2318.5570744468655</v>
      </c>
      <c r="BM770" s="5">
        <f t="shared" si="420"/>
        <v>3112.7676424822162</v>
      </c>
      <c r="BN770" s="5">
        <f t="shared" si="421"/>
        <v>2897.0107410658052</v>
      </c>
      <c r="BO770" s="5">
        <f t="shared" si="422"/>
        <v>2959.0883644561782</v>
      </c>
    </row>
    <row r="771" spans="1:67" x14ac:dyDescent="0.3">
      <c r="A771">
        <f t="shared" si="423"/>
        <v>767</v>
      </c>
      <c r="B771">
        <f t="shared" si="392"/>
        <v>471</v>
      </c>
      <c r="C771" s="5">
        <f>AU771*EXP('Capital Market Assumptions'!$B$22+'Capital Market Assumptions'!$B$23*'Random Draws'!B770)</f>
        <v>472.32842888220216</v>
      </c>
      <c r="D771" s="5">
        <f>AV771*EXP('Capital Market Assumptions'!$B$22+'Capital Market Assumptions'!$B$23*'Random Draws'!C770)</f>
        <v>508.8711637043109</v>
      </c>
      <c r="E771" s="5">
        <f>AW771*EXP('Capital Market Assumptions'!$B$22+'Capital Market Assumptions'!$B$23*'Random Draws'!D770)</f>
        <v>640.36616100250581</v>
      </c>
      <c r="F771" s="5">
        <f>AX771*EXP('Capital Market Assumptions'!$B$22+'Capital Market Assumptions'!$B$23*'Random Draws'!E770)</f>
        <v>560.24025001558516</v>
      </c>
      <c r="G771" s="5">
        <f>AY771*EXP('Capital Market Assumptions'!$B$22+'Capital Market Assumptions'!$B$23*'Random Draws'!F770)</f>
        <v>578.8901521240067</v>
      </c>
      <c r="H771" s="5">
        <f>AZ771*EXP('Capital Market Assumptions'!$B$22+'Capital Market Assumptions'!$B$23*'Random Draws'!G770)</f>
        <v>672.06527964763222</v>
      </c>
      <c r="I771" s="5">
        <f>BA771*EXP('Capital Market Assumptions'!$B$22+'Capital Market Assumptions'!$B$23*'Random Draws'!H770)</f>
        <v>748.81414226731363</v>
      </c>
      <c r="J771" s="5">
        <f>BB771*EXP('Capital Market Assumptions'!$B$22+'Capital Market Assumptions'!$B$23*'Random Draws'!I770)</f>
        <v>742.59536980163762</v>
      </c>
      <c r="K771" s="5">
        <f>BC771*EXP('Capital Market Assumptions'!$B$22+'Capital Market Assumptions'!$B$23*'Random Draws'!J770)</f>
        <v>734.97708070761644</v>
      </c>
      <c r="L771" s="5">
        <f>BD771*EXP('Capital Market Assumptions'!$B$22+'Capital Market Assumptions'!$B$23*'Random Draws'!K770)</f>
        <v>714.3550081796368</v>
      </c>
      <c r="M771" s="5">
        <f>BE771*EXP('Capital Market Assumptions'!$B$22+'Capital Market Assumptions'!$B$23*'Random Draws'!L770)</f>
        <v>990.09170175082693</v>
      </c>
      <c r="N771" s="5">
        <f>BF771*EXP('Capital Market Assumptions'!$B$22+'Capital Market Assumptions'!$B$23*'Random Draws'!M770)</f>
        <v>1207.8218260638459</v>
      </c>
      <c r="O771" s="5">
        <f>BG771*EXP('Capital Market Assumptions'!$B$22+'Capital Market Assumptions'!$B$23*'Random Draws'!N770)</f>
        <v>1271.4783008547606</v>
      </c>
      <c r="P771" s="5">
        <f>BH771*EXP('Capital Market Assumptions'!$B$22+'Capital Market Assumptions'!$B$23*'Random Draws'!O770)</f>
        <v>1774.8164797670315</v>
      </c>
      <c r="Q771" s="5">
        <f>BI771*EXP('Capital Market Assumptions'!$B$22+'Capital Market Assumptions'!$B$23*'Random Draws'!P770)</f>
        <v>1703.8679112533453</v>
      </c>
      <c r="R771" s="5">
        <f>BJ771*EXP('Capital Market Assumptions'!$B$22+'Capital Market Assumptions'!$B$23*'Random Draws'!Q770)</f>
        <v>1675.814359154858</v>
      </c>
      <c r="S771" s="5">
        <f>BK771*EXP('Capital Market Assumptions'!$B$22+'Capital Market Assumptions'!$B$23*'Random Draws'!R770)</f>
        <v>1623.3343920012974</v>
      </c>
      <c r="T771" s="5">
        <f>BL771*EXP('Capital Market Assumptions'!$B$22+'Capital Market Assumptions'!$B$23*'Random Draws'!S770)</f>
        <v>1676.5058211623361</v>
      </c>
      <c r="U771" s="5">
        <f>BM771*EXP('Capital Market Assumptions'!$B$22+'Capital Market Assumptions'!$B$23*'Random Draws'!T770)</f>
        <v>1516.2128055530666</v>
      </c>
      <c r="V771" s="5">
        <f>BN771*EXP('Capital Market Assumptions'!$B$22+'Capital Market Assumptions'!$B$23*'Random Draws'!U770)</f>
        <v>2077.1528441407386</v>
      </c>
      <c r="X771">
        <f t="shared" si="393"/>
        <v>4.2999999999999261E-2</v>
      </c>
      <c r="Y771">
        <f t="shared" si="394"/>
        <v>1.0600000000000023</v>
      </c>
      <c r="Z771">
        <f t="shared" si="395"/>
        <v>2.0930000000000035</v>
      </c>
      <c r="AA771">
        <f t="shared" si="396"/>
        <v>3.1530000000000058</v>
      </c>
      <c r="AB771">
        <f t="shared" si="397"/>
        <v>4.2659999999999911</v>
      </c>
      <c r="AC771">
        <f t="shared" si="398"/>
        <v>5.3020000000000067</v>
      </c>
      <c r="AD771">
        <f t="shared" si="399"/>
        <v>6.3569999999999993</v>
      </c>
      <c r="AE771">
        <f t="shared" si="400"/>
        <v>7.3900000000000006</v>
      </c>
      <c r="AF771">
        <f t="shared" si="401"/>
        <v>8.3549999999999898</v>
      </c>
      <c r="AG771">
        <f t="shared" si="402"/>
        <v>9.2480000000000047</v>
      </c>
      <c r="AH771">
        <v>9.9540000000000006</v>
      </c>
      <c r="AI771">
        <v>10.536</v>
      </c>
      <c r="AJ771">
        <v>11.061999999999999</v>
      </c>
      <c r="AK771">
        <v>11.587</v>
      </c>
      <c r="AL771">
        <v>12.256</v>
      </c>
      <c r="AM771">
        <v>12.815</v>
      </c>
      <c r="AN771">
        <v>13.287000000000001</v>
      </c>
      <c r="AO771">
        <v>13.785</v>
      </c>
      <c r="AP771">
        <v>14.218999999999999</v>
      </c>
      <c r="AQ771">
        <v>14.718999999999999</v>
      </c>
      <c r="AS771">
        <f t="shared" si="426"/>
        <v>471</v>
      </c>
      <c r="AT771">
        <f t="shared" si="426"/>
        <v>471</v>
      </c>
      <c r="AU771">
        <f t="shared" si="426"/>
        <v>471</v>
      </c>
      <c r="AV771" s="5">
        <f t="shared" si="403"/>
        <v>472.28542888220215</v>
      </c>
      <c r="AW771" s="5">
        <f t="shared" si="404"/>
        <v>507.8111637043109</v>
      </c>
      <c r="AX771" s="5">
        <f t="shared" si="405"/>
        <v>638.27316100250584</v>
      </c>
      <c r="AY771" s="5">
        <f t="shared" si="406"/>
        <v>557.08725001558514</v>
      </c>
      <c r="AZ771" s="5">
        <f t="shared" si="407"/>
        <v>574.62415212400674</v>
      </c>
      <c r="BA771" s="5">
        <f t="shared" si="408"/>
        <v>666.7632796476322</v>
      </c>
      <c r="BB771" s="5">
        <f t="shared" si="409"/>
        <v>742.45714226731366</v>
      </c>
      <c r="BC771" s="5">
        <f t="shared" si="410"/>
        <v>735.20536980163763</v>
      </c>
      <c r="BD771" s="5">
        <f t="shared" si="411"/>
        <v>726.62208070761642</v>
      </c>
      <c r="BE771" s="5">
        <f t="shared" si="412"/>
        <v>705.10700817963675</v>
      </c>
      <c r="BF771" s="5">
        <f t="shared" si="413"/>
        <v>980.13770175082698</v>
      </c>
      <c r="BG771" s="5">
        <f t="shared" si="414"/>
        <v>1197.2858260638459</v>
      </c>
      <c r="BH771" s="5">
        <f t="shared" si="415"/>
        <v>1260.4163008547607</v>
      </c>
      <c r="BI771" s="5">
        <f t="shared" si="416"/>
        <v>1763.2294797670315</v>
      </c>
      <c r="BJ771" s="5">
        <f t="shared" si="417"/>
        <v>1691.6119112533452</v>
      </c>
      <c r="BK771" s="5">
        <f t="shared" si="418"/>
        <v>1662.999359154858</v>
      </c>
      <c r="BL771" s="5">
        <f t="shared" si="419"/>
        <v>1610.0473920012973</v>
      </c>
      <c r="BM771" s="5">
        <f t="shared" si="420"/>
        <v>1662.7208211623361</v>
      </c>
      <c r="BN771" s="5">
        <f t="shared" si="421"/>
        <v>1501.9938055530665</v>
      </c>
      <c r="BO771" s="5">
        <f t="shared" si="422"/>
        <v>2062.4338441407385</v>
      </c>
    </row>
    <row r="772" spans="1:67" x14ac:dyDescent="0.3">
      <c r="A772">
        <f t="shared" si="423"/>
        <v>768</v>
      </c>
      <c r="B772">
        <f t="shared" si="392"/>
        <v>471</v>
      </c>
      <c r="C772" s="5">
        <f>AU772*EXP('Capital Market Assumptions'!$B$22+'Capital Market Assumptions'!$B$23*'Random Draws'!B771)</f>
        <v>554.5411448472704</v>
      </c>
      <c r="D772" s="5">
        <f>AV772*EXP('Capital Market Assumptions'!$B$22+'Capital Market Assumptions'!$B$23*'Random Draws'!C771)</f>
        <v>669.26763464869521</v>
      </c>
      <c r="E772" s="5">
        <f>AW772*EXP('Capital Market Assumptions'!$B$22+'Capital Market Assumptions'!$B$23*'Random Draws'!D771)</f>
        <v>654.49259264259888</v>
      </c>
      <c r="F772" s="5">
        <f>AX772*EXP('Capital Market Assumptions'!$B$22+'Capital Market Assumptions'!$B$23*'Random Draws'!E771)</f>
        <v>800.51287095177918</v>
      </c>
      <c r="G772" s="5">
        <f>AY772*EXP('Capital Market Assumptions'!$B$22+'Capital Market Assumptions'!$B$23*'Random Draws'!F771)</f>
        <v>773.72567761872824</v>
      </c>
      <c r="H772" s="5">
        <f>AZ772*EXP('Capital Market Assumptions'!$B$22+'Capital Market Assumptions'!$B$23*'Random Draws'!G771)</f>
        <v>901.56853518813114</v>
      </c>
      <c r="I772" s="5">
        <f>BA772*EXP('Capital Market Assumptions'!$B$22+'Capital Market Assumptions'!$B$23*'Random Draws'!H771)</f>
        <v>1101.8017976654221</v>
      </c>
      <c r="J772" s="5">
        <f>BB772*EXP('Capital Market Assumptions'!$B$22+'Capital Market Assumptions'!$B$23*'Random Draws'!I771)</f>
        <v>1225.2274916919807</v>
      </c>
      <c r="K772" s="5">
        <f>BC772*EXP('Capital Market Assumptions'!$B$22+'Capital Market Assumptions'!$B$23*'Random Draws'!J771)</f>
        <v>1206.7678144593272</v>
      </c>
      <c r="L772" s="5">
        <f>BD772*EXP('Capital Market Assumptions'!$B$22+'Capital Market Assumptions'!$B$23*'Random Draws'!K771)</f>
        <v>1368.1671484123165</v>
      </c>
      <c r="M772" s="5">
        <f>BE772*EXP('Capital Market Assumptions'!$B$22+'Capital Market Assumptions'!$B$23*'Random Draws'!L771)</f>
        <v>1314.3612494314102</v>
      </c>
      <c r="N772" s="5">
        <f>BF772*EXP('Capital Market Assumptions'!$B$22+'Capital Market Assumptions'!$B$23*'Random Draws'!M771)</f>
        <v>1407.5395536640194</v>
      </c>
      <c r="O772" s="5">
        <f>BG772*EXP('Capital Market Assumptions'!$B$22+'Capital Market Assumptions'!$B$23*'Random Draws'!N771)</f>
        <v>1550.8779284719369</v>
      </c>
      <c r="P772" s="5">
        <f>BH772*EXP('Capital Market Assumptions'!$B$22+'Capital Market Assumptions'!$B$23*'Random Draws'!O771)</f>
        <v>1665.1012810309705</v>
      </c>
      <c r="Q772" s="5">
        <f>BI772*EXP('Capital Market Assumptions'!$B$22+'Capital Market Assumptions'!$B$23*'Random Draws'!P771)</f>
        <v>1664.4114383231397</v>
      </c>
      <c r="R772" s="5">
        <f>BJ772*EXP('Capital Market Assumptions'!$B$22+'Capital Market Assumptions'!$B$23*'Random Draws'!Q771)</f>
        <v>1568.3736971972537</v>
      </c>
      <c r="S772" s="5">
        <f>BK772*EXP('Capital Market Assumptions'!$B$22+'Capital Market Assumptions'!$B$23*'Random Draws'!R771)</f>
        <v>1582.7436996893916</v>
      </c>
      <c r="T772" s="5">
        <f>BL772*EXP('Capital Market Assumptions'!$B$22+'Capital Market Assumptions'!$B$23*'Random Draws'!S771)</f>
        <v>1564.8705587532747</v>
      </c>
      <c r="U772" s="5">
        <f>BM772*EXP('Capital Market Assumptions'!$B$22+'Capital Market Assumptions'!$B$23*'Random Draws'!T771)</f>
        <v>1432.4913628519685</v>
      </c>
      <c r="V772" s="5">
        <f>BN772*EXP('Capital Market Assumptions'!$B$22+'Capital Market Assumptions'!$B$23*'Random Draws'!U771)</f>
        <v>1195.558558872922</v>
      </c>
      <c r="X772">
        <f t="shared" si="393"/>
        <v>4.2999999999999261E-2</v>
      </c>
      <c r="Y772">
        <f t="shared" si="394"/>
        <v>1.0600000000000023</v>
      </c>
      <c r="Z772">
        <f t="shared" si="395"/>
        <v>2.0930000000000035</v>
      </c>
      <c r="AA772">
        <f t="shared" si="396"/>
        <v>3.1530000000000058</v>
      </c>
      <c r="AB772">
        <f t="shared" si="397"/>
        <v>4.2659999999999911</v>
      </c>
      <c r="AC772">
        <f t="shared" si="398"/>
        <v>5.3020000000000067</v>
      </c>
      <c r="AD772">
        <f t="shared" si="399"/>
        <v>6.3569999999999993</v>
      </c>
      <c r="AE772">
        <f t="shared" si="400"/>
        <v>7.3900000000000006</v>
      </c>
      <c r="AF772">
        <f t="shared" si="401"/>
        <v>8.3549999999999898</v>
      </c>
      <c r="AG772">
        <f t="shared" si="402"/>
        <v>9.2480000000000047</v>
      </c>
      <c r="AH772">
        <v>9.9540000000000006</v>
      </c>
      <c r="AI772">
        <v>10.536</v>
      </c>
      <c r="AJ772">
        <v>11.061999999999999</v>
      </c>
      <c r="AK772">
        <v>11.587</v>
      </c>
      <c r="AL772">
        <v>12.256</v>
      </c>
      <c r="AM772">
        <v>12.815</v>
      </c>
      <c r="AN772">
        <v>13.287000000000001</v>
      </c>
      <c r="AO772">
        <v>13.785</v>
      </c>
      <c r="AP772">
        <v>14.218999999999999</v>
      </c>
      <c r="AQ772">
        <v>14.718999999999999</v>
      </c>
      <c r="AS772">
        <f t="shared" si="426"/>
        <v>471</v>
      </c>
      <c r="AT772">
        <f t="shared" si="426"/>
        <v>471</v>
      </c>
      <c r="AU772">
        <f t="shared" si="426"/>
        <v>471</v>
      </c>
      <c r="AV772" s="5">
        <f t="shared" si="403"/>
        <v>554.4981448472704</v>
      </c>
      <c r="AW772" s="5">
        <f t="shared" si="404"/>
        <v>668.20763464869515</v>
      </c>
      <c r="AX772" s="5">
        <f t="shared" si="405"/>
        <v>652.39959264259892</v>
      </c>
      <c r="AY772" s="5">
        <f t="shared" si="406"/>
        <v>797.35987095177916</v>
      </c>
      <c r="AZ772" s="5">
        <f t="shared" si="407"/>
        <v>769.45967761872828</v>
      </c>
      <c r="BA772" s="5">
        <f t="shared" si="408"/>
        <v>896.26653518813112</v>
      </c>
      <c r="BB772" s="5">
        <f t="shared" si="409"/>
        <v>1095.4447976654221</v>
      </c>
      <c r="BC772" s="5">
        <f t="shared" si="410"/>
        <v>1217.8374916919806</v>
      </c>
      <c r="BD772" s="5">
        <f t="shared" si="411"/>
        <v>1198.4128144593271</v>
      </c>
      <c r="BE772" s="5">
        <f t="shared" si="412"/>
        <v>1358.9191484123164</v>
      </c>
      <c r="BF772" s="5">
        <f t="shared" si="413"/>
        <v>1304.4072494314103</v>
      </c>
      <c r="BG772" s="5">
        <f t="shared" si="414"/>
        <v>1397.0035536640194</v>
      </c>
      <c r="BH772" s="5">
        <f t="shared" si="415"/>
        <v>1539.815928471937</v>
      </c>
      <c r="BI772" s="5">
        <f t="shared" si="416"/>
        <v>1653.5142810309706</v>
      </c>
      <c r="BJ772" s="5">
        <f t="shared" si="417"/>
        <v>1652.1554383231396</v>
      </c>
      <c r="BK772" s="5">
        <f t="shared" si="418"/>
        <v>1555.5586971972537</v>
      </c>
      <c r="BL772" s="5">
        <f t="shared" si="419"/>
        <v>1569.4566996893916</v>
      </c>
      <c r="BM772" s="5">
        <f t="shared" si="420"/>
        <v>1551.0855587532747</v>
      </c>
      <c r="BN772" s="5">
        <f t="shared" si="421"/>
        <v>1418.2723628519684</v>
      </c>
      <c r="BO772" s="5">
        <f t="shared" si="422"/>
        <v>1180.839558872922</v>
      </c>
    </row>
    <row r="773" spans="1:67" x14ac:dyDescent="0.3">
      <c r="A773">
        <f t="shared" si="423"/>
        <v>769</v>
      </c>
      <c r="B773">
        <f t="shared" ref="B773:B836" si="427">initial_value</f>
        <v>471</v>
      </c>
      <c r="C773" s="5">
        <f>AU773*EXP('Capital Market Assumptions'!$B$22+'Capital Market Assumptions'!$B$23*'Random Draws'!B772)</f>
        <v>514.92657350830586</v>
      </c>
      <c r="D773" s="5">
        <f>AV773*EXP('Capital Market Assumptions'!$B$22+'Capital Market Assumptions'!$B$23*'Random Draws'!C772)</f>
        <v>540.10090352478505</v>
      </c>
      <c r="E773" s="5">
        <f>AW773*EXP('Capital Market Assumptions'!$B$22+'Capital Market Assumptions'!$B$23*'Random Draws'!D772)</f>
        <v>546.83403988143118</v>
      </c>
      <c r="F773" s="5">
        <f>AX773*EXP('Capital Market Assumptions'!$B$22+'Capital Market Assumptions'!$B$23*'Random Draws'!E772)</f>
        <v>493.53253601770587</v>
      </c>
      <c r="G773" s="5">
        <f>AY773*EXP('Capital Market Assumptions'!$B$22+'Capital Market Assumptions'!$B$23*'Random Draws'!F772)</f>
        <v>566.4718942353968</v>
      </c>
      <c r="H773" s="5">
        <f>AZ773*EXP('Capital Market Assumptions'!$B$22+'Capital Market Assumptions'!$B$23*'Random Draws'!G772)</f>
        <v>657.05801090050602</v>
      </c>
      <c r="I773" s="5">
        <f>BA773*EXP('Capital Market Assumptions'!$B$22+'Capital Market Assumptions'!$B$23*'Random Draws'!H772)</f>
        <v>738.47312550678453</v>
      </c>
      <c r="J773" s="5">
        <f>BB773*EXP('Capital Market Assumptions'!$B$22+'Capital Market Assumptions'!$B$23*'Random Draws'!I772)</f>
        <v>715.46618139794634</v>
      </c>
      <c r="K773" s="5">
        <f>BC773*EXP('Capital Market Assumptions'!$B$22+'Capital Market Assumptions'!$B$23*'Random Draws'!J772)</f>
        <v>719.09947140397389</v>
      </c>
      <c r="L773" s="5">
        <f>BD773*EXP('Capital Market Assumptions'!$B$22+'Capital Market Assumptions'!$B$23*'Random Draws'!K772)</f>
        <v>697.80728301737781</v>
      </c>
      <c r="M773" s="5">
        <f>BE773*EXP('Capital Market Assumptions'!$B$22+'Capital Market Assumptions'!$B$23*'Random Draws'!L772)</f>
        <v>771.01228480969257</v>
      </c>
      <c r="N773" s="5">
        <f>BF773*EXP('Capital Market Assumptions'!$B$22+'Capital Market Assumptions'!$B$23*'Random Draws'!M772)</f>
        <v>869.34579040430913</v>
      </c>
      <c r="O773" s="5">
        <f>BG773*EXP('Capital Market Assumptions'!$B$22+'Capital Market Assumptions'!$B$23*'Random Draws'!N772)</f>
        <v>932.78880435353119</v>
      </c>
      <c r="P773" s="5">
        <f>BH773*EXP('Capital Market Assumptions'!$B$22+'Capital Market Assumptions'!$B$23*'Random Draws'!O772)</f>
        <v>896.79881671902285</v>
      </c>
      <c r="Q773" s="5">
        <f>BI773*EXP('Capital Market Assumptions'!$B$22+'Capital Market Assumptions'!$B$23*'Random Draws'!P772)</f>
        <v>830.03802043614667</v>
      </c>
      <c r="R773" s="5">
        <f>BJ773*EXP('Capital Market Assumptions'!$B$22+'Capital Market Assumptions'!$B$23*'Random Draws'!Q772)</f>
        <v>1067.1491938559204</v>
      </c>
      <c r="S773" s="5">
        <f>BK773*EXP('Capital Market Assumptions'!$B$22+'Capital Market Assumptions'!$B$23*'Random Draws'!R772)</f>
        <v>1220.1647430305775</v>
      </c>
      <c r="T773" s="5">
        <f>BL773*EXP('Capital Market Assumptions'!$B$22+'Capital Market Assumptions'!$B$23*'Random Draws'!S772)</f>
        <v>1157.670882177817</v>
      </c>
      <c r="U773" s="5">
        <f>BM773*EXP('Capital Market Assumptions'!$B$22+'Capital Market Assumptions'!$B$23*'Random Draws'!T772)</f>
        <v>1157.3597086945931</v>
      </c>
      <c r="V773" s="5">
        <f>BN773*EXP('Capital Market Assumptions'!$B$22+'Capital Market Assumptions'!$B$23*'Random Draws'!U772)</f>
        <v>1152.0062791761936</v>
      </c>
      <c r="X773">
        <f t="shared" si="393"/>
        <v>4.2999999999999261E-2</v>
      </c>
      <c r="Y773">
        <f t="shared" si="394"/>
        <v>1.0600000000000023</v>
      </c>
      <c r="Z773">
        <f t="shared" si="395"/>
        <v>2.0930000000000035</v>
      </c>
      <c r="AA773">
        <f t="shared" si="396"/>
        <v>3.1530000000000058</v>
      </c>
      <c r="AB773">
        <f t="shared" si="397"/>
        <v>4.2659999999999911</v>
      </c>
      <c r="AC773">
        <f t="shared" si="398"/>
        <v>5.3020000000000067</v>
      </c>
      <c r="AD773">
        <f t="shared" si="399"/>
        <v>6.3569999999999993</v>
      </c>
      <c r="AE773">
        <f t="shared" si="400"/>
        <v>7.3900000000000006</v>
      </c>
      <c r="AF773">
        <f t="shared" si="401"/>
        <v>8.3549999999999898</v>
      </c>
      <c r="AG773">
        <f t="shared" si="402"/>
        <v>9.2480000000000047</v>
      </c>
      <c r="AH773">
        <v>9.9540000000000006</v>
      </c>
      <c r="AI773">
        <v>10.536</v>
      </c>
      <c r="AJ773">
        <v>11.061999999999999</v>
      </c>
      <c r="AK773">
        <v>11.587</v>
      </c>
      <c r="AL773">
        <v>12.256</v>
      </c>
      <c r="AM773">
        <v>12.815</v>
      </c>
      <c r="AN773">
        <v>13.287000000000001</v>
      </c>
      <c r="AO773">
        <v>13.785</v>
      </c>
      <c r="AP773">
        <v>14.218999999999999</v>
      </c>
      <c r="AQ773">
        <v>14.718999999999999</v>
      </c>
      <c r="AS773">
        <f t="shared" si="426"/>
        <v>471</v>
      </c>
      <c r="AT773">
        <f t="shared" si="426"/>
        <v>471</v>
      </c>
      <c r="AU773">
        <f t="shared" si="426"/>
        <v>471</v>
      </c>
      <c r="AV773" s="5">
        <f t="shared" si="403"/>
        <v>514.88357350830586</v>
      </c>
      <c r="AW773" s="5">
        <f t="shared" si="404"/>
        <v>539.04090352478511</v>
      </c>
      <c r="AX773" s="5">
        <f t="shared" si="405"/>
        <v>544.74103988143122</v>
      </c>
      <c r="AY773" s="5">
        <f t="shared" si="406"/>
        <v>490.37953601770585</v>
      </c>
      <c r="AZ773" s="5">
        <f t="shared" si="407"/>
        <v>562.20589423539684</v>
      </c>
      <c r="BA773" s="5">
        <f t="shared" si="408"/>
        <v>651.756010900506</v>
      </c>
      <c r="BB773" s="5">
        <f t="shared" si="409"/>
        <v>732.11612550678456</v>
      </c>
      <c r="BC773" s="5">
        <f t="shared" si="410"/>
        <v>708.07618139794636</v>
      </c>
      <c r="BD773" s="5">
        <f t="shared" si="411"/>
        <v>710.74447140397388</v>
      </c>
      <c r="BE773" s="5">
        <f t="shared" si="412"/>
        <v>688.55928301737777</v>
      </c>
      <c r="BF773" s="5">
        <f t="shared" si="413"/>
        <v>761.05828480969262</v>
      </c>
      <c r="BG773" s="5">
        <f t="shared" si="414"/>
        <v>858.80979040430918</v>
      </c>
      <c r="BH773" s="5">
        <f t="shared" si="415"/>
        <v>921.72680435353118</v>
      </c>
      <c r="BI773" s="5">
        <f t="shared" si="416"/>
        <v>885.21181671902286</v>
      </c>
      <c r="BJ773" s="5">
        <f t="shared" si="417"/>
        <v>817.78202043614669</v>
      </c>
      <c r="BK773" s="5">
        <f t="shared" si="418"/>
        <v>1054.3341938559204</v>
      </c>
      <c r="BL773" s="5">
        <f t="shared" si="419"/>
        <v>1206.8777430305774</v>
      </c>
      <c r="BM773" s="5">
        <f t="shared" si="420"/>
        <v>1143.8858821778169</v>
      </c>
      <c r="BN773" s="5">
        <f t="shared" si="421"/>
        <v>1143.1407086945931</v>
      </c>
      <c r="BO773" s="5">
        <f t="shared" si="422"/>
        <v>1137.2872791761936</v>
      </c>
    </row>
    <row r="774" spans="1:67" x14ac:dyDescent="0.3">
      <c r="A774">
        <f t="shared" si="423"/>
        <v>770</v>
      </c>
      <c r="B774">
        <f t="shared" si="427"/>
        <v>471</v>
      </c>
      <c r="C774" s="5">
        <f>AU774*EXP('Capital Market Assumptions'!$B$22+'Capital Market Assumptions'!$B$23*'Random Draws'!B773)</f>
        <v>475.80642537644951</v>
      </c>
      <c r="D774" s="5">
        <f>AV774*EXP('Capital Market Assumptions'!$B$22+'Capital Market Assumptions'!$B$23*'Random Draws'!C773)</f>
        <v>492.82226865582214</v>
      </c>
      <c r="E774" s="5">
        <f>AW774*EXP('Capital Market Assumptions'!$B$22+'Capital Market Assumptions'!$B$23*'Random Draws'!D773)</f>
        <v>620.82920507466667</v>
      </c>
      <c r="F774" s="5">
        <f>AX774*EXP('Capital Market Assumptions'!$B$22+'Capital Market Assumptions'!$B$23*'Random Draws'!E773)</f>
        <v>680.9985872484076</v>
      </c>
      <c r="G774" s="5">
        <f>AY774*EXP('Capital Market Assumptions'!$B$22+'Capital Market Assumptions'!$B$23*'Random Draws'!F773)</f>
        <v>699.21273920927013</v>
      </c>
      <c r="H774" s="5">
        <f>AZ774*EXP('Capital Market Assumptions'!$B$22+'Capital Market Assumptions'!$B$23*'Random Draws'!G773)</f>
        <v>667.45197137467721</v>
      </c>
      <c r="I774" s="5">
        <f>BA774*EXP('Capital Market Assumptions'!$B$22+'Capital Market Assumptions'!$B$23*'Random Draws'!H773)</f>
        <v>557.22653271489617</v>
      </c>
      <c r="J774" s="5">
        <f>BB774*EXP('Capital Market Assumptions'!$B$22+'Capital Market Assumptions'!$B$23*'Random Draws'!I773)</f>
        <v>724.79471631291665</v>
      </c>
      <c r="K774" s="5">
        <f>BC774*EXP('Capital Market Assumptions'!$B$22+'Capital Market Assumptions'!$B$23*'Random Draws'!J773)</f>
        <v>899.74702352437089</v>
      </c>
      <c r="L774" s="5">
        <f>BD774*EXP('Capital Market Assumptions'!$B$22+'Capital Market Assumptions'!$B$23*'Random Draws'!K773)</f>
        <v>724.49608861769582</v>
      </c>
      <c r="M774" s="5">
        <f>BE774*EXP('Capital Market Assumptions'!$B$22+'Capital Market Assumptions'!$B$23*'Random Draws'!L773)</f>
        <v>883.26113336590402</v>
      </c>
      <c r="N774" s="5">
        <f>BF774*EXP('Capital Market Assumptions'!$B$22+'Capital Market Assumptions'!$B$23*'Random Draws'!M773)</f>
        <v>876.61560115085695</v>
      </c>
      <c r="O774" s="5">
        <f>BG774*EXP('Capital Market Assumptions'!$B$22+'Capital Market Assumptions'!$B$23*'Random Draws'!N773)</f>
        <v>798.67358123073791</v>
      </c>
      <c r="P774" s="5">
        <f>BH774*EXP('Capital Market Assumptions'!$B$22+'Capital Market Assumptions'!$B$23*'Random Draws'!O773)</f>
        <v>859.32726158934122</v>
      </c>
      <c r="Q774" s="5">
        <f>BI774*EXP('Capital Market Assumptions'!$B$22+'Capital Market Assumptions'!$B$23*'Random Draws'!P773)</f>
        <v>878.7101380635886</v>
      </c>
      <c r="R774" s="5">
        <f>BJ774*EXP('Capital Market Assumptions'!$B$22+'Capital Market Assumptions'!$B$23*'Random Draws'!Q773)</f>
        <v>989.85606675905763</v>
      </c>
      <c r="S774" s="5">
        <f>BK774*EXP('Capital Market Assumptions'!$B$22+'Capital Market Assumptions'!$B$23*'Random Draws'!R773)</f>
        <v>1002.4633650581527</v>
      </c>
      <c r="T774" s="5">
        <f>BL774*EXP('Capital Market Assumptions'!$B$22+'Capital Market Assumptions'!$B$23*'Random Draws'!S773)</f>
        <v>1153.8623293443095</v>
      </c>
      <c r="U774" s="5">
        <f>BM774*EXP('Capital Market Assumptions'!$B$22+'Capital Market Assumptions'!$B$23*'Random Draws'!T773)</f>
        <v>1494.0304471990944</v>
      </c>
      <c r="V774" s="5">
        <f>BN774*EXP('Capital Market Assumptions'!$B$22+'Capital Market Assumptions'!$B$23*'Random Draws'!U773)</f>
        <v>1656.9252039275123</v>
      </c>
      <c r="X774">
        <f t="shared" ref="X774:X837" si="428">58.007-57.964</f>
        <v>4.2999999999999261E-2</v>
      </c>
      <c r="Y774">
        <f t="shared" ref="Y774:Y837" si="429">61.188-60.128</f>
        <v>1.0600000000000023</v>
      </c>
      <c r="Z774">
        <f t="shared" ref="Z774:Z837" si="430">64.551-62.458</f>
        <v>2.0930000000000035</v>
      </c>
      <c r="AA774">
        <f t="shared" ref="AA774:AA837" si="431">68.052-64.899</f>
        <v>3.1530000000000058</v>
      </c>
      <c r="AB774">
        <f t="shared" ref="AB774:AB837" si="432">71.648-67.382</f>
        <v>4.2659999999999911</v>
      </c>
      <c r="AC774">
        <f t="shared" ref="AC774:AC837" si="433">75.305-70.003</f>
        <v>5.3020000000000067</v>
      </c>
      <c r="AD774">
        <f t="shared" ref="AD774:AD837" si="434">79.039-72.682</f>
        <v>6.3569999999999993</v>
      </c>
      <c r="AE774">
        <f t="shared" ref="AE774:AE837" si="435">82.867-75.477</f>
        <v>7.3900000000000006</v>
      </c>
      <c r="AF774">
        <f t="shared" ref="AF774:AF837" si="436">86.752-78.397</f>
        <v>8.3549999999999898</v>
      </c>
      <c r="AG774">
        <f t="shared" ref="AG774:AG837" si="437">90.667-81.419</f>
        <v>9.2480000000000047</v>
      </c>
      <c r="AH774">
        <v>9.9540000000000006</v>
      </c>
      <c r="AI774">
        <v>10.536</v>
      </c>
      <c r="AJ774">
        <v>11.061999999999999</v>
      </c>
      <c r="AK774">
        <v>11.587</v>
      </c>
      <c r="AL774">
        <v>12.256</v>
      </c>
      <c r="AM774">
        <v>12.815</v>
      </c>
      <c r="AN774">
        <v>13.287000000000001</v>
      </c>
      <c r="AO774">
        <v>13.785</v>
      </c>
      <c r="AP774">
        <v>14.218999999999999</v>
      </c>
      <c r="AQ774">
        <v>14.718999999999999</v>
      </c>
      <c r="AS774">
        <f t="shared" si="426"/>
        <v>471</v>
      </c>
      <c r="AT774">
        <f t="shared" si="426"/>
        <v>471</v>
      </c>
      <c r="AU774">
        <f t="shared" si="426"/>
        <v>471</v>
      </c>
      <c r="AV774" s="5">
        <f t="shared" ref="AV774:AV837" si="438">MAX(C774-X774,0)</f>
        <v>475.7634253764495</v>
      </c>
      <c r="AW774" s="5">
        <f t="shared" ref="AW774:AW837" si="439">MAX(D774-Y774,0)</f>
        <v>491.76226865582214</v>
      </c>
      <c r="AX774" s="5">
        <f t="shared" ref="AX774:AX837" si="440">MAX(E774-Z774,0)</f>
        <v>618.73620507466671</v>
      </c>
      <c r="AY774" s="5">
        <f t="shared" ref="AY774:AY837" si="441">MAX(F774-AA774,0)</f>
        <v>677.84558724840758</v>
      </c>
      <c r="AZ774" s="5">
        <f t="shared" ref="AZ774:AZ837" si="442">MAX(G774-AB774,0)</f>
        <v>694.94673920927016</v>
      </c>
      <c r="BA774" s="5">
        <f t="shared" ref="BA774:BA837" si="443">MAX(H774-AC774,0)</f>
        <v>662.14997137467719</v>
      </c>
      <c r="BB774" s="5">
        <f t="shared" ref="BB774:BB837" si="444">MAX(I774-AD774,0)</f>
        <v>550.8695327148962</v>
      </c>
      <c r="BC774" s="5">
        <f t="shared" ref="BC774:BC837" si="445">MAX(J774-AE774,0)</f>
        <v>717.40471631291666</v>
      </c>
      <c r="BD774" s="5">
        <f t="shared" ref="BD774:BD837" si="446">MAX(K774-AF774,0)</f>
        <v>891.39202352437087</v>
      </c>
      <c r="BE774" s="5">
        <f t="shared" ref="BE774:BE837" si="447">MAX(L774-AG774,0)</f>
        <v>715.24808861769577</v>
      </c>
      <c r="BF774" s="5">
        <f t="shared" ref="BF774:BF837" si="448">MAX(M774-AH774,0)</f>
        <v>873.30713336590406</v>
      </c>
      <c r="BG774" s="5">
        <f t="shared" ref="BG774:BG837" si="449">MAX(N774-AI774,0)</f>
        <v>866.079601150857</v>
      </c>
      <c r="BH774" s="5">
        <f t="shared" ref="BH774:BH837" si="450">MAX(O774-AJ774,0)</f>
        <v>787.6115812307379</v>
      </c>
      <c r="BI774" s="5">
        <f t="shared" ref="BI774:BI837" si="451">MAX(P774-AK774,0)</f>
        <v>847.74026158934123</v>
      </c>
      <c r="BJ774" s="5">
        <f t="shared" ref="BJ774:BJ837" si="452">MAX(Q774-AL774,0)</f>
        <v>866.45413806358863</v>
      </c>
      <c r="BK774" s="5">
        <f t="shared" ref="BK774:BK837" si="453">MAX(R774-AM774,0)</f>
        <v>977.04106675905757</v>
      </c>
      <c r="BL774" s="5">
        <f t="shared" ref="BL774:BL837" si="454">MAX(S774-AN774,0)</f>
        <v>989.17636505815267</v>
      </c>
      <c r="BM774" s="5">
        <f t="shared" ref="BM774:BM837" si="455">MAX(T774-AO774,0)</f>
        <v>1140.0773293443094</v>
      </c>
      <c r="BN774" s="5">
        <f t="shared" ref="BN774:BN837" si="456">MAX(U774-AP774,0)</f>
        <v>1479.8114471990943</v>
      </c>
      <c r="BO774" s="5">
        <f t="shared" ref="BO774:BO837" si="457">MAX(V774-AQ774,0)</f>
        <v>1642.2062039275122</v>
      </c>
    </row>
    <row r="775" spans="1:67" x14ac:dyDescent="0.3">
      <c r="A775">
        <f t="shared" ref="A775:A838" si="458">1+A774</f>
        <v>771</v>
      </c>
      <c r="B775">
        <f t="shared" si="427"/>
        <v>471</v>
      </c>
      <c r="C775" s="5">
        <f>AU775*EXP('Capital Market Assumptions'!$B$22+'Capital Market Assumptions'!$B$23*'Random Draws'!B774)</f>
        <v>439.19933329218202</v>
      </c>
      <c r="D775" s="5">
        <f>AV775*EXP('Capital Market Assumptions'!$B$22+'Capital Market Assumptions'!$B$23*'Random Draws'!C774)</f>
        <v>517.36435536741044</v>
      </c>
      <c r="E775" s="5">
        <f>AW775*EXP('Capital Market Assumptions'!$B$22+'Capital Market Assumptions'!$B$23*'Random Draws'!D774)</f>
        <v>490.86904002264708</v>
      </c>
      <c r="F775" s="5">
        <f>AX775*EXP('Capital Market Assumptions'!$B$22+'Capital Market Assumptions'!$B$23*'Random Draws'!E774)</f>
        <v>599.63680084561327</v>
      </c>
      <c r="G775" s="5">
        <f>AY775*EXP('Capital Market Assumptions'!$B$22+'Capital Market Assumptions'!$B$23*'Random Draws'!F774)</f>
        <v>847.24763219990564</v>
      </c>
      <c r="H775" s="5">
        <f>AZ775*EXP('Capital Market Assumptions'!$B$22+'Capital Market Assumptions'!$B$23*'Random Draws'!G774)</f>
        <v>930.82777757802762</v>
      </c>
      <c r="I775" s="5">
        <f>BA775*EXP('Capital Market Assumptions'!$B$22+'Capital Market Assumptions'!$B$23*'Random Draws'!H774)</f>
        <v>947.85151754667459</v>
      </c>
      <c r="J775" s="5">
        <f>BB775*EXP('Capital Market Assumptions'!$B$22+'Capital Market Assumptions'!$B$23*'Random Draws'!I774)</f>
        <v>983.94441877288341</v>
      </c>
      <c r="K775" s="5">
        <f>BC775*EXP('Capital Market Assumptions'!$B$22+'Capital Market Assumptions'!$B$23*'Random Draws'!J774)</f>
        <v>969.56409645078145</v>
      </c>
      <c r="L775" s="5">
        <f>BD775*EXP('Capital Market Assumptions'!$B$22+'Capital Market Assumptions'!$B$23*'Random Draws'!K774)</f>
        <v>1146.1363317061348</v>
      </c>
      <c r="M775" s="5">
        <f>BE775*EXP('Capital Market Assumptions'!$B$22+'Capital Market Assumptions'!$B$23*'Random Draws'!L774)</f>
        <v>1210.9167222442579</v>
      </c>
      <c r="N775" s="5">
        <f>BF775*EXP('Capital Market Assumptions'!$B$22+'Capital Market Assumptions'!$B$23*'Random Draws'!M774)</f>
        <v>1389.3670271329715</v>
      </c>
      <c r="O775" s="5">
        <f>BG775*EXP('Capital Market Assumptions'!$B$22+'Capital Market Assumptions'!$B$23*'Random Draws'!N774)</f>
        <v>1333.5839182650402</v>
      </c>
      <c r="P775" s="5">
        <f>BH775*EXP('Capital Market Assumptions'!$B$22+'Capital Market Assumptions'!$B$23*'Random Draws'!O774)</f>
        <v>1708.1351273551254</v>
      </c>
      <c r="Q775" s="5">
        <f>BI775*EXP('Capital Market Assumptions'!$B$22+'Capital Market Assumptions'!$B$23*'Random Draws'!P774)</f>
        <v>1489.890297592719</v>
      </c>
      <c r="R775" s="5">
        <f>BJ775*EXP('Capital Market Assumptions'!$B$22+'Capital Market Assumptions'!$B$23*'Random Draws'!Q774)</f>
        <v>1653.7301866289763</v>
      </c>
      <c r="S775" s="5">
        <f>BK775*EXP('Capital Market Assumptions'!$B$22+'Capital Market Assumptions'!$B$23*'Random Draws'!R774)</f>
        <v>1735.5351934632235</v>
      </c>
      <c r="T775" s="5">
        <f>BL775*EXP('Capital Market Assumptions'!$B$22+'Capital Market Assumptions'!$B$23*'Random Draws'!S774)</f>
        <v>1896.5475358529484</v>
      </c>
      <c r="U775" s="5">
        <f>BM775*EXP('Capital Market Assumptions'!$B$22+'Capital Market Assumptions'!$B$23*'Random Draws'!T774)</f>
        <v>1940.8879402801297</v>
      </c>
      <c r="V775" s="5">
        <f>BN775*EXP('Capital Market Assumptions'!$B$22+'Capital Market Assumptions'!$B$23*'Random Draws'!U774)</f>
        <v>2003.0842774349971</v>
      </c>
      <c r="X775">
        <f t="shared" si="428"/>
        <v>4.2999999999999261E-2</v>
      </c>
      <c r="Y775">
        <f t="shared" si="429"/>
        <v>1.0600000000000023</v>
      </c>
      <c r="Z775">
        <f t="shared" si="430"/>
        <v>2.0930000000000035</v>
      </c>
      <c r="AA775">
        <f t="shared" si="431"/>
        <v>3.1530000000000058</v>
      </c>
      <c r="AB775">
        <f t="shared" si="432"/>
        <v>4.2659999999999911</v>
      </c>
      <c r="AC775">
        <f t="shared" si="433"/>
        <v>5.3020000000000067</v>
      </c>
      <c r="AD775">
        <f t="shared" si="434"/>
        <v>6.3569999999999993</v>
      </c>
      <c r="AE775">
        <f t="shared" si="435"/>
        <v>7.3900000000000006</v>
      </c>
      <c r="AF775">
        <f t="shared" si="436"/>
        <v>8.3549999999999898</v>
      </c>
      <c r="AG775">
        <f t="shared" si="437"/>
        <v>9.2480000000000047</v>
      </c>
      <c r="AH775">
        <v>9.9540000000000006</v>
      </c>
      <c r="AI775">
        <v>10.536</v>
      </c>
      <c r="AJ775">
        <v>11.061999999999999</v>
      </c>
      <c r="AK775">
        <v>11.587</v>
      </c>
      <c r="AL775">
        <v>12.256</v>
      </c>
      <c r="AM775">
        <v>12.815</v>
      </c>
      <c r="AN775">
        <v>13.287000000000001</v>
      </c>
      <c r="AO775">
        <v>13.785</v>
      </c>
      <c r="AP775">
        <v>14.218999999999999</v>
      </c>
      <c r="AQ775">
        <v>14.718999999999999</v>
      </c>
      <c r="AS775">
        <f t="shared" si="426"/>
        <v>471</v>
      </c>
      <c r="AT775">
        <f t="shared" si="426"/>
        <v>471</v>
      </c>
      <c r="AU775">
        <f t="shared" si="426"/>
        <v>471</v>
      </c>
      <c r="AV775" s="5">
        <f t="shared" si="438"/>
        <v>439.15633329218201</v>
      </c>
      <c r="AW775" s="5">
        <f t="shared" si="439"/>
        <v>516.30435536741038</v>
      </c>
      <c r="AX775" s="5">
        <f t="shared" si="440"/>
        <v>488.77604002264707</v>
      </c>
      <c r="AY775" s="5">
        <f t="shared" si="441"/>
        <v>596.48380084561325</v>
      </c>
      <c r="AZ775" s="5">
        <f t="shared" si="442"/>
        <v>842.98163219990568</v>
      </c>
      <c r="BA775" s="5">
        <f t="shared" si="443"/>
        <v>925.5257775780276</v>
      </c>
      <c r="BB775" s="5">
        <f t="shared" si="444"/>
        <v>941.49451754667462</v>
      </c>
      <c r="BC775" s="5">
        <f t="shared" si="445"/>
        <v>976.55441877288342</v>
      </c>
      <c r="BD775" s="5">
        <f t="shared" si="446"/>
        <v>961.20909645078143</v>
      </c>
      <c r="BE775" s="5">
        <f t="shared" si="447"/>
        <v>1136.8883317061347</v>
      </c>
      <c r="BF775" s="5">
        <f t="shared" si="448"/>
        <v>1200.962722244258</v>
      </c>
      <c r="BG775" s="5">
        <f t="shared" si="449"/>
        <v>1378.8310271329715</v>
      </c>
      <c r="BH775" s="5">
        <f t="shared" si="450"/>
        <v>1322.5219182650403</v>
      </c>
      <c r="BI775" s="5">
        <f t="shared" si="451"/>
        <v>1696.5481273551254</v>
      </c>
      <c r="BJ775" s="5">
        <f t="shared" si="452"/>
        <v>1477.6342975927189</v>
      </c>
      <c r="BK775" s="5">
        <f t="shared" si="453"/>
        <v>1640.9151866289762</v>
      </c>
      <c r="BL775" s="5">
        <f t="shared" si="454"/>
        <v>1722.2481934632235</v>
      </c>
      <c r="BM775" s="5">
        <f t="shared" si="455"/>
        <v>1882.7625358529483</v>
      </c>
      <c r="BN775" s="5">
        <f t="shared" si="456"/>
        <v>1926.6689402801296</v>
      </c>
      <c r="BO775" s="5">
        <f t="shared" si="457"/>
        <v>1988.3652774349971</v>
      </c>
    </row>
    <row r="776" spans="1:67" x14ac:dyDescent="0.3">
      <c r="A776">
        <f t="shared" si="458"/>
        <v>772</v>
      </c>
      <c r="B776">
        <f t="shared" si="427"/>
        <v>471</v>
      </c>
      <c r="C776" s="5">
        <f>AU776*EXP('Capital Market Assumptions'!$B$22+'Capital Market Assumptions'!$B$23*'Random Draws'!B775)</f>
        <v>544.1185675475607</v>
      </c>
      <c r="D776" s="5">
        <f>AV776*EXP('Capital Market Assumptions'!$B$22+'Capital Market Assumptions'!$B$23*'Random Draws'!C775)</f>
        <v>605.22985497936895</v>
      </c>
      <c r="E776" s="5">
        <f>AW776*EXP('Capital Market Assumptions'!$B$22+'Capital Market Assumptions'!$B$23*'Random Draws'!D775)</f>
        <v>693.13492079184141</v>
      </c>
      <c r="F776" s="5">
        <f>AX776*EXP('Capital Market Assumptions'!$B$22+'Capital Market Assumptions'!$B$23*'Random Draws'!E775)</f>
        <v>668.06598521908859</v>
      </c>
      <c r="G776" s="5">
        <f>AY776*EXP('Capital Market Assumptions'!$B$22+'Capital Market Assumptions'!$B$23*'Random Draws'!F775)</f>
        <v>865.90029171579829</v>
      </c>
      <c r="H776" s="5">
        <f>AZ776*EXP('Capital Market Assumptions'!$B$22+'Capital Market Assumptions'!$B$23*'Random Draws'!G775)</f>
        <v>950.39522508157086</v>
      </c>
      <c r="I776" s="5">
        <f>BA776*EXP('Capital Market Assumptions'!$B$22+'Capital Market Assumptions'!$B$23*'Random Draws'!H775)</f>
        <v>1082.8490700039915</v>
      </c>
      <c r="J776" s="5">
        <f>BB776*EXP('Capital Market Assumptions'!$B$22+'Capital Market Assumptions'!$B$23*'Random Draws'!I775)</f>
        <v>1106.3855599241988</v>
      </c>
      <c r="K776" s="5">
        <f>BC776*EXP('Capital Market Assumptions'!$B$22+'Capital Market Assumptions'!$B$23*'Random Draws'!J775)</f>
        <v>1037.7632041533807</v>
      </c>
      <c r="L776" s="5">
        <f>BD776*EXP('Capital Market Assumptions'!$B$22+'Capital Market Assumptions'!$B$23*'Random Draws'!K775)</f>
        <v>1066.4631373232335</v>
      </c>
      <c r="M776" s="5">
        <f>BE776*EXP('Capital Market Assumptions'!$B$22+'Capital Market Assumptions'!$B$23*'Random Draws'!L775)</f>
        <v>1209.3408206599445</v>
      </c>
      <c r="N776" s="5">
        <f>BF776*EXP('Capital Market Assumptions'!$B$22+'Capital Market Assumptions'!$B$23*'Random Draws'!M775)</f>
        <v>1062.5530118466638</v>
      </c>
      <c r="O776" s="5">
        <f>BG776*EXP('Capital Market Assumptions'!$B$22+'Capital Market Assumptions'!$B$23*'Random Draws'!N775)</f>
        <v>1138.1573132287504</v>
      </c>
      <c r="P776" s="5">
        <f>BH776*EXP('Capital Market Assumptions'!$B$22+'Capital Market Assumptions'!$B$23*'Random Draws'!O775)</f>
        <v>1235.7875290280056</v>
      </c>
      <c r="Q776" s="5">
        <f>BI776*EXP('Capital Market Assumptions'!$B$22+'Capital Market Assumptions'!$B$23*'Random Draws'!P775)</f>
        <v>1278.1331869896883</v>
      </c>
      <c r="R776" s="5">
        <f>BJ776*EXP('Capital Market Assumptions'!$B$22+'Capital Market Assumptions'!$B$23*'Random Draws'!Q775)</f>
        <v>1104.435349991775</v>
      </c>
      <c r="S776" s="5">
        <f>BK776*EXP('Capital Market Assumptions'!$B$22+'Capital Market Assumptions'!$B$23*'Random Draws'!R775)</f>
        <v>1007.4183659710034</v>
      </c>
      <c r="T776" s="5">
        <f>BL776*EXP('Capital Market Assumptions'!$B$22+'Capital Market Assumptions'!$B$23*'Random Draws'!S775)</f>
        <v>1089.3524679440175</v>
      </c>
      <c r="U776" s="5">
        <f>BM776*EXP('Capital Market Assumptions'!$B$22+'Capital Market Assumptions'!$B$23*'Random Draws'!T775)</f>
        <v>1159.6413097142797</v>
      </c>
      <c r="V776" s="5">
        <f>BN776*EXP('Capital Market Assumptions'!$B$22+'Capital Market Assumptions'!$B$23*'Random Draws'!U775)</f>
        <v>1066.5630020465162</v>
      </c>
      <c r="X776">
        <f t="shared" si="428"/>
        <v>4.2999999999999261E-2</v>
      </c>
      <c r="Y776">
        <f t="shared" si="429"/>
        <v>1.0600000000000023</v>
      </c>
      <c r="Z776">
        <f t="shared" si="430"/>
        <v>2.0930000000000035</v>
      </c>
      <c r="AA776">
        <f t="shared" si="431"/>
        <v>3.1530000000000058</v>
      </c>
      <c r="AB776">
        <f t="shared" si="432"/>
        <v>4.2659999999999911</v>
      </c>
      <c r="AC776">
        <f t="shared" si="433"/>
        <v>5.3020000000000067</v>
      </c>
      <c r="AD776">
        <f t="shared" si="434"/>
        <v>6.3569999999999993</v>
      </c>
      <c r="AE776">
        <f t="shared" si="435"/>
        <v>7.3900000000000006</v>
      </c>
      <c r="AF776">
        <f t="shared" si="436"/>
        <v>8.3549999999999898</v>
      </c>
      <c r="AG776">
        <f t="shared" si="437"/>
        <v>9.2480000000000047</v>
      </c>
      <c r="AH776">
        <v>9.9540000000000006</v>
      </c>
      <c r="AI776">
        <v>10.536</v>
      </c>
      <c r="AJ776">
        <v>11.061999999999999</v>
      </c>
      <c r="AK776">
        <v>11.587</v>
      </c>
      <c r="AL776">
        <v>12.256</v>
      </c>
      <c r="AM776">
        <v>12.815</v>
      </c>
      <c r="AN776">
        <v>13.287000000000001</v>
      </c>
      <c r="AO776">
        <v>13.785</v>
      </c>
      <c r="AP776">
        <v>14.218999999999999</v>
      </c>
      <c r="AQ776">
        <v>14.718999999999999</v>
      </c>
      <c r="AS776">
        <f t="shared" si="426"/>
        <v>471</v>
      </c>
      <c r="AT776">
        <f t="shared" si="426"/>
        <v>471</v>
      </c>
      <c r="AU776">
        <f t="shared" si="426"/>
        <v>471</v>
      </c>
      <c r="AV776" s="5">
        <f t="shared" si="438"/>
        <v>544.07556754756069</v>
      </c>
      <c r="AW776" s="5">
        <f t="shared" si="439"/>
        <v>604.16985497936889</v>
      </c>
      <c r="AX776" s="5">
        <f t="shared" si="440"/>
        <v>691.04192079184145</v>
      </c>
      <c r="AY776" s="5">
        <f t="shared" si="441"/>
        <v>664.91298521908857</v>
      </c>
      <c r="AZ776" s="5">
        <f t="shared" si="442"/>
        <v>861.63429171579833</v>
      </c>
      <c r="BA776" s="5">
        <f t="shared" si="443"/>
        <v>945.09322508157084</v>
      </c>
      <c r="BB776" s="5">
        <f t="shared" si="444"/>
        <v>1076.4920700039916</v>
      </c>
      <c r="BC776" s="5">
        <f t="shared" si="445"/>
        <v>1098.9955599241987</v>
      </c>
      <c r="BD776" s="5">
        <f t="shared" si="446"/>
        <v>1029.4082041533807</v>
      </c>
      <c r="BE776" s="5">
        <f t="shared" si="447"/>
        <v>1057.2151373232334</v>
      </c>
      <c r="BF776" s="5">
        <f t="shared" si="448"/>
        <v>1199.3868206599445</v>
      </c>
      <c r="BG776" s="5">
        <f t="shared" si="449"/>
        <v>1052.0170118466638</v>
      </c>
      <c r="BH776" s="5">
        <f t="shared" si="450"/>
        <v>1127.0953132287505</v>
      </c>
      <c r="BI776" s="5">
        <f t="shared" si="451"/>
        <v>1224.2005290280056</v>
      </c>
      <c r="BJ776" s="5">
        <f t="shared" si="452"/>
        <v>1265.8771869896882</v>
      </c>
      <c r="BK776" s="5">
        <f t="shared" si="453"/>
        <v>1091.6203499917749</v>
      </c>
      <c r="BL776" s="5">
        <f t="shared" si="454"/>
        <v>994.13136597100333</v>
      </c>
      <c r="BM776" s="5">
        <f t="shared" si="455"/>
        <v>1075.5674679440174</v>
      </c>
      <c r="BN776" s="5">
        <f t="shared" si="456"/>
        <v>1145.4223097142797</v>
      </c>
      <c r="BO776" s="5">
        <f t="shared" si="457"/>
        <v>1051.8440020465162</v>
      </c>
    </row>
    <row r="777" spans="1:67" x14ac:dyDescent="0.3">
      <c r="A777">
        <f t="shared" si="458"/>
        <v>773</v>
      </c>
      <c r="B777">
        <f t="shared" si="427"/>
        <v>471</v>
      </c>
      <c r="C777" s="5">
        <f>AU777*EXP('Capital Market Assumptions'!$B$22+'Capital Market Assumptions'!$B$23*'Random Draws'!B776)</f>
        <v>484.29539868809076</v>
      </c>
      <c r="D777" s="5">
        <f>AV777*EXP('Capital Market Assumptions'!$B$22+'Capital Market Assumptions'!$B$23*'Random Draws'!C776)</f>
        <v>527.27023055788425</v>
      </c>
      <c r="E777" s="5">
        <f>AW777*EXP('Capital Market Assumptions'!$B$22+'Capital Market Assumptions'!$B$23*'Random Draws'!D776)</f>
        <v>512.4094415744861</v>
      </c>
      <c r="F777" s="5">
        <f>AX777*EXP('Capital Market Assumptions'!$B$22+'Capital Market Assumptions'!$B$23*'Random Draws'!E776)</f>
        <v>537.69959532287862</v>
      </c>
      <c r="G777" s="5">
        <f>AY777*EXP('Capital Market Assumptions'!$B$22+'Capital Market Assumptions'!$B$23*'Random Draws'!F776)</f>
        <v>522.78503431296224</v>
      </c>
      <c r="H777" s="5">
        <f>AZ777*EXP('Capital Market Assumptions'!$B$22+'Capital Market Assumptions'!$B$23*'Random Draws'!G776)</f>
        <v>587.57002331425758</v>
      </c>
      <c r="I777" s="5">
        <f>BA777*EXP('Capital Market Assumptions'!$B$22+'Capital Market Assumptions'!$B$23*'Random Draws'!H776)</f>
        <v>580.69359902059318</v>
      </c>
      <c r="J777" s="5">
        <f>BB777*EXP('Capital Market Assumptions'!$B$22+'Capital Market Assumptions'!$B$23*'Random Draws'!I776)</f>
        <v>626.06315489100757</v>
      </c>
      <c r="K777" s="5">
        <f>BC777*EXP('Capital Market Assumptions'!$B$22+'Capital Market Assumptions'!$B$23*'Random Draws'!J776)</f>
        <v>535.49396420488131</v>
      </c>
      <c r="L777" s="5">
        <f>BD777*EXP('Capital Market Assumptions'!$B$22+'Capital Market Assumptions'!$B$23*'Random Draws'!K776)</f>
        <v>490.73161640442629</v>
      </c>
      <c r="M777" s="5">
        <f>BE777*EXP('Capital Market Assumptions'!$B$22+'Capital Market Assumptions'!$B$23*'Random Draws'!L776)</f>
        <v>591.5250885325089</v>
      </c>
      <c r="N777" s="5">
        <f>BF777*EXP('Capital Market Assumptions'!$B$22+'Capital Market Assumptions'!$B$23*'Random Draws'!M776)</f>
        <v>602.19544739329933</v>
      </c>
      <c r="O777" s="5">
        <f>BG777*EXP('Capital Market Assumptions'!$B$22+'Capital Market Assumptions'!$B$23*'Random Draws'!N776)</f>
        <v>574.37429823394632</v>
      </c>
      <c r="P777" s="5">
        <f>BH777*EXP('Capital Market Assumptions'!$B$22+'Capital Market Assumptions'!$B$23*'Random Draws'!O776)</f>
        <v>542.54160431358321</v>
      </c>
      <c r="Q777" s="5">
        <f>BI777*EXP('Capital Market Assumptions'!$B$22+'Capital Market Assumptions'!$B$23*'Random Draws'!P776)</f>
        <v>493.39873837659127</v>
      </c>
      <c r="R777" s="5">
        <f>BJ777*EXP('Capital Market Assumptions'!$B$22+'Capital Market Assumptions'!$B$23*'Random Draws'!Q776)</f>
        <v>485.46639513877284</v>
      </c>
      <c r="S777" s="5">
        <f>BK777*EXP('Capital Market Assumptions'!$B$22+'Capital Market Assumptions'!$B$23*'Random Draws'!R776)</f>
        <v>474.81930989679188</v>
      </c>
      <c r="T777" s="5">
        <f>BL777*EXP('Capital Market Assumptions'!$B$22+'Capital Market Assumptions'!$B$23*'Random Draws'!S776)</f>
        <v>572.30285997182136</v>
      </c>
      <c r="U777" s="5">
        <f>BM777*EXP('Capital Market Assumptions'!$B$22+'Capital Market Assumptions'!$B$23*'Random Draws'!T776)</f>
        <v>681.62146977239877</v>
      </c>
      <c r="V777" s="5">
        <f>BN777*EXP('Capital Market Assumptions'!$B$22+'Capital Market Assumptions'!$B$23*'Random Draws'!U776)</f>
        <v>607.3099255151028</v>
      </c>
      <c r="X777">
        <f t="shared" si="428"/>
        <v>4.2999999999999261E-2</v>
      </c>
      <c r="Y777">
        <f t="shared" si="429"/>
        <v>1.0600000000000023</v>
      </c>
      <c r="Z777">
        <f t="shared" si="430"/>
        <v>2.0930000000000035</v>
      </c>
      <c r="AA777">
        <f t="shared" si="431"/>
        <v>3.1530000000000058</v>
      </c>
      <c r="AB777">
        <f t="shared" si="432"/>
        <v>4.2659999999999911</v>
      </c>
      <c r="AC777">
        <f t="shared" si="433"/>
        <v>5.3020000000000067</v>
      </c>
      <c r="AD777">
        <f t="shared" si="434"/>
        <v>6.3569999999999993</v>
      </c>
      <c r="AE777">
        <f t="shared" si="435"/>
        <v>7.3900000000000006</v>
      </c>
      <c r="AF777">
        <f t="shared" si="436"/>
        <v>8.3549999999999898</v>
      </c>
      <c r="AG777">
        <f t="shared" si="437"/>
        <v>9.2480000000000047</v>
      </c>
      <c r="AH777">
        <v>9.9540000000000006</v>
      </c>
      <c r="AI777">
        <v>10.536</v>
      </c>
      <c r="AJ777">
        <v>11.061999999999999</v>
      </c>
      <c r="AK777">
        <v>11.587</v>
      </c>
      <c r="AL777">
        <v>12.256</v>
      </c>
      <c r="AM777">
        <v>12.815</v>
      </c>
      <c r="AN777">
        <v>13.287000000000001</v>
      </c>
      <c r="AO777">
        <v>13.785</v>
      </c>
      <c r="AP777">
        <v>14.218999999999999</v>
      </c>
      <c r="AQ777">
        <v>14.718999999999999</v>
      </c>
      <c r="AS777">
        <f t="shared" si="426"/>
        <v>471</v>
      </c>
      <c r="AT777">
        <f t="shared" si="426"/>
        <v>471</v>
      </c>
      <c r="AU777">
        <f t="shared" si="426"/>
        <v>471</v>
      </c>
      <c r="AV777" s="5">
        <f t="shared" si="438"/>
        <v>484.25239868809075</v>
      </c>
      <c r="AW777" s="5">
        <f t="shared" si="439"/>
        <v>526.21023055788419</v>
      </c>
      <c r="AX777" s="5">
        <f t="shared" si="440"/>
        <v>510.31644157448608</v>
      </c>
      <c r="AY777" s="5">
        <f t="shared" si="441"/>
        <v>534.5465953228786</v>
      </c>
      <c r="AZ777" s="5">
        <f t="shared" si="442"/>
        <v>518.51903431296228</v>
      </c>
      <c r="BA777" s="5">
        <f t="shared" si="443"/>
        <v>582.26802331425756</v>
      </c>
      <c r="BB777" s="5">
        <f t="shared" si="444"/>
        <v>574.33659902059321</v>
      </c>
      <c r="BC777" s="5">
        <f t="shared" si="445"/>
        <v>618.67315489100758</v>
      </c>
      <c r="BD777" s="5">
        <f t="shared" si="446"/>
        <v>527.13896420488129</v>
      </c>
      <c r="BE777" s="5">
        <f t="shared" si="447"/>
        <v>481.4836164044263</v>
      </c>
      <c r="BF777" s="5">
        <f t="shared" si="448"/>
        <v>581.57108853250895</v>
      </c>
      <c r="BG777" s="5">
        <f t="shared" si="449"/>
        <v>591.65944739329939</v>
      </c>
      <c r="BH777" s="5">
        <f t="shared" si="450"/>
        <v>563.31229823394631</v>
      </c>
      <c r="BI777" s="5">
        <f t="shared" si="451"/>
        <v>530.95460431358322</v>
      </c>
      <c r="BJ777" s="5">
        <f t="shared" si="452"/>
        <v>481.1427383765913</v>
      </c>
      <c r="BK777" s="5">
        <f t="shared" si="453"/>
        <v>472.65139513877284</v>
      </c>
      <c r="BL777" s="5">
        <f t="shared" si="454"/>
        <v>461.5323098967919</v>
      </c>
      <c r="BM777" s="5">
        <f t="shared" si="455"/>
        <v>558.51785997182139</v>
      </c>
      <c r="BN777" s="5">
        <f t="shared" si="456"/>
        <v>667.40246977239872</v>
      </c>
      <c r="BO777" s="5">
        <f t="shared" si="457"/>
        <v>592.59092551510275</v>
      </c>
    </row>
    <row r="778" spans="1:67" x14ac:dyDescent="0.3">
      <c r="A778">
        <f t="shared" si="458"/>
        <v>774</v>
      </c>
      <c r="B778">
        <f t="shared" si="427"/>
        <v>471</v>
      </c>
      <c r="C778" s="5">
        <f>AU778*EXP('Capital Market Assumptions'!$B$22+'Capital Market Assumptions'!$B$23*'Random Draws'!B777)</f>
        <v>507.38136197917737</v>
      </c>
      <c r="D778" s="5">
        <f>AV778*EXP('Capital Market Assumptions'!$B$22+'Capital Market Assumptions'!$B$23*'Random Draws'!C777)</f>
        <v>515.77913248575601</v>
      </c>
      <c r="E778" s="5">
        <f>AW778*EXP('Capital Market Assumptions'!$B$22+'Capital Market Assumptions'!$B$23*'Random Draws'!D777)</f>
        <v>547.68329597383183</v>
      </c>
      <c r="F778" s="5">
        <f>AX778*EXP('Capital Market Assumptions'!$B$22+'Capital Market Assumptions'!$B$23*'Random Draws'!E777)</f>
        <v>577.91894061036521</v>
      </c>
      <c r="G778" s="5">
        <f>AY778*EXP('Capital Market Assumptions'!$B$22+'Capital Market Assumptions'!$B$23*'Random Draws'!F777)</f>
        <v>666.1194268044577</v>
      </c>
      <c r="H778" s="5">
        <f>AZ778*EXP('Capital Market Assumptions'!$B$22+'Capital Market Assumptions'!$B$23*'Random Draws'!G777)</f>
        <v>858.60049299422633</v>
      </c>
      <c r="I778" s="5">
        <f>BA778*EXP('Capital Market Assumptions'!$B$22+'Capital Market Assumptions'!$B$23*'Random Draws'!H777)</f>
        <v>805.04174461885611</v>
      </c>
      <c r="J778" s="5">
        <f>BB778*EXP('Capital Market Assumptions'!$B$22+'Capital Market Assumptions'!$B$23*'Random Draws'!I777)</f>
        <v>822.32692855480627</v>
      </c>
      <c r="K778" s="5">
        <f>BC778*EXP('Capital Market Assumptions'!$B$22+'Capital Market Assumptions'!$B$23*'Random Draws'!J777)</f>
        <v>687.42870136020326</v>
      </c>
      <c r="L778" s="5">
        <f>BD778*EXP('Capital Market Assumptions'!$B$22+'Capital Market Assumptions'!$B$23*'Random Draws'!K777)</f>
        <v>725.08878889497964</v>
      </c>
      <c r="M778" s="5">
        <f>BE778*EXP('Capital Market Assumptions'!$B$22+'Capital Market Assumptions'!$B$23*'Random Draws'!L777)</f>
        <v>751.17108642905953</v>
      </c>
      <c r="N778" s="5">
        <f>BF778*EXP('Capital Market Assumptions'!$B$22+'Capital Market Assumptions'!$B$23*'Random Draws'!M777)</f>
        <v>782.69064124072213</v>
      </c>
      <c r="O778" s="5">
        <f>BG778*EXP('Capital Market Assumptions'!$B$22+'Capital Market Assumptions'!$B$23*'Random Draws'!N777)</f>
        <v>681.46557646042572</v>
      </c>
      <c r="P778" s="5">
        <f>BH778*EXP('Capital Market Assumptions'!$B$22+'Capital Market Assumptions'!$B$23*'Random Draws'!O777)</f>
        <v>693.25791845754929</v>
      </c>
      <c r="Q778" s="5">
        <f>BI778*EXP('Capital Market Assumptions'!$B$22+'Capital Market Assumptions'!$B$23*'Random Draws'!P777)</f>
        <v>757.79436550586445</v>
      </c>
      <c r="R778" s="5">
        <f>BJ778*EXP('Capital Market Assumptions'!$B$22+'Capital Market Assumptions'!$B$23*'Random Draws'!Q777)</f>
        <v>790.01739816866484</v>
      </c>
      <c r="S778" s="5">
        <f>BK778*EXP('Capital Market Assumptions'!$B$22+'Capital Market Assumptions'!$B$23*'Random Draws'!R777)</f>
        <v>695.48901442080307</v>
      </c>
      <c r="T778" s="5">
        <f>BL778*EXP('Capital Market Assumptions'!$B$22+'Capital Market Assumptions'!$B$23*'Random Draws'!S777)</f>
        <v>747.59086330189041</v>
      </c>
      <c r="U778" s="5">
        <f>BM778*EXP('Capital Market Assumptions'!$B$22+'Capital Market Assumptions'!$B$23*'Random Draws'!T777)</f>
        <v>835.53022676747491</v>
      </c>
      <c r="V778" s="5">
        <f>BN778*EXP('Capital Market Assumptions'!$B$22+'Capital Market Assumptions'!$B$23*'Random Draws'!U777)</f>
        <v>874.9665948469061</v>
      </c>
      <c r="X778">
        <f t="shared" si="428"/>
        <v>4.2999999999999261E-2</v>
      </c>
      <c r="Y778">
        <f t="shared" si="429"/>
        <v>1.0600000000000023</v>
      </c>
      <c r="Z778">
        <f t="shared" si="430"/>
        <v>2.0930000000000035</v>
      </c>
      <c r="AA778">
        <f t="shared" si="431"/>
        <v>3.1530000000000058</v>
      </c>
      <c r="AB778">
        <f t="shared" si="432"/>
        <v>4.2659999999999911</v>
      </c>
      <c r="AC778">
        <f t="shared" si="433"/>
        <v>5.3020000000000067</v>
      </c>
      <c r="AD778">
        <f t="shared" si="434"/>
        <v>6.3569999999999993</v>
      </c>
      <c r="AE778">
        <f t="shared" si="435"/>
        <v>7.3900000000000006</v>
      </c>
      <c r="AF778">
        <f t="shared" si="436"/>
        <v>8.3549999999999898</v>
      </c>
      <c r="AG778">
        <f t="shared" si="437"/>
        <v>9.2480000000000047</v>
      </c>
      <c r="AH778">
        <v>9.9540000000000006</v>
      </c>
      <c r="AI778">
        <v>10.536</v>
      </c>
      <c r="AJ778">
        <v>11.061999999999999</v>
      </c>
      <c r="AK778">
        <v>11.587</v>
      </c>
      <c r="AL778">
        <v>12.256</v>
      </c>
      <c r="AM778">
        <v>12.815</v>
      </c>
      <c r="AN778">
        <v>13.287000000000001</v>
      </c>
      <c r="AO778">
        <v>13.785</v>
      </c>
      <c r="AP778">
        <v>14.218999999999999</v>
      </c>
      <c r="AQ778">
        <v>14.718999999999999</v>
      </c>
      <c r="AS778">
        <f t="shared" si="426"/>
        <v>471</v>
      </c>
      <c r="AT778">
        <f t="shared" si="426"/>
        <v>471</v>
      </c>
      <c r="AU778">
        <f t="shared" si="426"/>
        <v>471</v>
      </c>
      <c r="AV778" s="5">
        <f t="shared" si="438"/>
        <v>507.33836197917736</v>
      </c>
      <c r="AW778" s="5">
        <f t="shared" si="439"/>
        <v>514.71913248575606</v>
      </c>
      <c r="AX778" s="5">
        <f t="shared" si="440"/>
        <v>545.59029597383187</v>
      </c>
      <c r="AY778" s="5">
        <f t="shared" si="441"/>
        <v>574.76594061036519</v>
      </c>
      <c r="AZ778" s="5">
        <f t="shared" si="442"/>
        <v>661.85342680445774</v>
      </c>
      <c r="BA778" s="5">
        <f t="shared" si="443"/>
        <v>853.29849299422631</v>
      </c>
      <c r="BB778" s="5">
        <f t="shared" si="444"/>
        <v>798.68474461885614</v>
      </c>
      <c r="BC778" s="5">
        <f t="shared" si="445"/>
        <v>814.93692855480629</v>
      </c>
      <c r="BD778" s="5">
        <f t="shared" si="446"/>
        <v>679.07370136020324</v>
      </c>
      <c r="BE778" s="5">
        <f t="shared" si="447"/>
        <v>715.8407888949796</v>
      </c>
      <c r="BF778" s="5">
        <f t="shared" si="448"/>
        <v>741.21708642905958</v>
      </c>
      <c r="BG778" s="5">
        <f t="shared" si="449"/>
        <v>772.15464124072219</v>
      </c>
      <c r="BH778" s="5">
        <f t="shared" si="450"/>
        <v>670.40357646042571</v>
      </c>
      <c r="BI778" s="5">
        <f t="shared" si="451"/>
        <v>681.67091845754931</v>
      </c>
      <c r="BJ778" s="5">
        <f t="shared" si="452"/>
        <v>745.53836550586448</v>
      </c>
      <c r="BK778" s="5">
        <f t="shared" si="453"/>
        <v>777.20239816866479</v>
      </c>
      <c r="BL778" s="5">
        <f t="shared" si="454"/>
        <v>682.20201442080304</v>
      </c>
      <c r="BM778" s="5">
        <f t="shared" si="455"/>
        <v>733.80586330189044</v>
      </c>
      <c r="BN778" s="5">
        <f t="shared" si="456"/>
        <v>821.31122676747486</v>
      </c>
      <c r="BO778" s="5">
        <f t="shared" si="457"/>
        <v>860.24759484690605</v>
      </c>
    </row>
    <row r="779" spans="1:67" x14ac:dyDescent="0.3">
      <c r="A779">
        <f t="shared" si="458"/>
        <v>775</v>
      </c>
      <c r="B779">
        <f t="shared" si="427"/>
        <v>471</v>
      </c>
      <c r="C779" s="5">
        <f>AU779*EXP('Capital Market Assumptions'!$B$22+'Capital Market Assumptions'!$B$23*'Random Draws'!B778)</f>
        <v>460.15173515363819</v>
      </c>
      <c r="D779" s="5">
        <f>AV779*EXP('Capital Market Assumptions'!$B$22+'Capital Market Assumptions'!$B$23*'Random Draws'!C778)</f>
        <v>484.27268717184563</v>
      </c>
      <c r="E779" s="5">
        <f>AW779*EXP('Capital Market Assumptions'!$B$22+'Capital Market Assumptions'!$B$23*'Random Draws'!D778)</f>
        <v>531.035375344567</v>
      </c>
      <c r="F779" s="5">
        <f>AX779*EXP('Capital Market Assumptions'!$B$22+'Capital Market Assumptions'!$B$23*'Random Draws'!E778)</f>
        <v>483.65909951207914</v>
      </c>
      <c r="G779" s="5">
        <f>AY779*EXP('Capital Market Assumptions'!$B$22+'Capital Market Assumptions'!$B$23*'Random Draws'!F778)</f>
        <v>532.9156834291299</v>
      </c>
      <c r="H779" s="5">
        <f>AZ779*EXP('Capital Market Assumptions'!$B$22+'Capital Market Assumptions'!$B$23*'Random Draws'!G778)</f>
        <v>594.35219230446546</v>
      </c>
      <c r="I779" s="5">
        <f>BA779*EXP('Capital Market Assumptions'!$B$22+'Capital Market Assumptions'!$B$23*'Random Draws'!H778)</f>
        <v>741.69965325424073</v>
      </c>
      <c r="J779" s="5">
        <f>BB779*EXP('Capital Market Assumptions'!$B$22+'Capital Market Assumptions'!$B$23*'Random Draws'!I778)</f>
        <v>843.14015131426845</v>
      </c>
      <c r="K779" s="5">
        <f>BC779*EXP('Capital Market Assumptions'!$B$22+'Capital Market Assumptions'!$B$23*'Random Draws'!J778)</f>
        <v>939.68447833114328</v>
      </c>
      <c r="L779" s="5">
        <f>BD779*EXP('Capital Market Assumptions'!$B$22+'Capital Market Assumptions'!$B$23*'Random Draws'!K778)</f>
        <v>986.3370618194582</v>
      </c>
      <c r="M779" s="5">
        <f>BE779*EXP('Capital Market Assumptions'!$B$22+'Capital Market Assumptions'!$B$23*'Random Draws'!L778)</f>
        <v>1033.0573403408268</v>
      </c>
      <c r="N779" s="5">
        <f>BF779*EXP('Capital Market Assumptions'!$B$22+'Capital Market Assumptions'!$B$23*'Random Draws'!M778)</f>
        <v>1253.5901159361042</v>
      </c>
      <c r="O779" s="5">
        <f>BG779*EXP('Capital Market Assumptions'!$B$22+'Capital Market Assumptions'!$B$23*'Random Draws'!N778)</f>
        <v>1296.9004467944749</v>
      </c>
      <c r="P779" s="5">
        <f>BH779*EXP('Capital Market Assumptions'!$B$22+'Capital Market Assumptions'!$B$23*'Random Draws'!O778)</f>
        <v>1166.2221458244221</v>
      </c>
      <c r="Q779" s="5">
        <f>BI779*EXP('Capital Market Assumptions'!$B$22+'Capital Market Assumptions'!$B$23*'Random Draws'!P778)</f>
        <v>1222.5317279504243</v>
      </c>
      <c r="R779" s="5">
        <f>BJ779*EXP('Capital Market Assumptions'!$B$22+'Capital Market Assumptions'!$B$23*'Random Draws'!Q778)</f>
        <v>1167.1992612616971</v>
      </c>
      <c r="S779" s="5">
        <f>BK779*EXP('Capital Market Assumptions'!$B$22+'Capital Market Assumptions'!$B$23*'Random Draws'!R778)</f>
        <v>1711.1224684688777</v>
      </c>
      <c r="T779" s="5">
        <f>BL779*EXP('Capital Market Assumptions'!$B$22+'Capital Market Assumptions'!$B$23*'Random Draws'!S778)</f>
        <v>1889.0338604159415</v>
      </c>
      <c r="U779" s="5">
        <f>BM779*EXP('Capital Market Assumptions'!$B$22+'Capital Market Assumptions'!$B$23*'Random Draws'!T778)</f>
        <v>2006.9603830993603</v>
      </c>
      <c r="V779" s="5">
        <f>BN779*EXP('Capital Market Assumptions'!$B$22+'Capital Market Assumptions'!$B$23*'Random Draws'!U778)</f>
        <v>1754.7811070488333</v>
      </c>
      <c r="X779">
        <f t="shared" si="428"/>
        <v>4.2999999999999261E-2</v>
      </c>
      <c r="Y779">
        <f t="shared" si="429"/>
        <v>1.0600000000000023</v>
      </c>
      <c r="Z779">
        <f t="shared" si="430"/>
        <v>2.0930000000000035</v>
      </c>
      <c r="AA779">
        <f t="shared" si="431"/>
        <v>3.1530000000000058</v>
      </c>
      <c r="AB779">
        <f t="shared" si="432"/>
        <v>4.2659999999999911</v>
      </c>
      <c r="AC779">
        <f t="shared" si="433"/>
        <v>5.3020000000000067</v>
      </c>
      <c r="AD779">
        <f t="shared" si="434"/>
        <v>6.3569999999999993</v>
      </c>
      <c r="AE779">
        <f t="shared" si="435"/>
        <v>7.3900000000000006</v>
      </c>
      <c r="AF779">
        <f t="shared" si="436"/>
        <v>8.3549999999999898</v>
      </c>
      <c r="AG779">
        <f t="shared" si="437"/>
        <v>9.2480000000000047</v>
      </c>
      <c r="AH779">
        <v>9.9540000000000006</v>
      </c>
      <c r="AI779">
        <v>10.536</v>
      </c>
      <c r="AJ779">
        <v>11.061999999999999</v>
      </c>
      <c r="AK779">
        <v>11.587</v>
      </c>
      <c r="AL779">
        <v>12.256</v>
      </c>
      <c r="AM779">
        <v>12.815</v>
      </c>
      <c r="AN779">
        <v>13.287000000000001</v>
      </c>
      <c r="AO779">
        <v>13.785</v>
      </c>
      <c r="AP779">
        <v>14.218999999999999</v>
      </c>
      <c r="AQ779">
        <v>14.718999999999999</v>
      </c>
      <c r="AS779">
        <f t="shared" si="426"/>
        <v>471</v>
      </c>
      <c r="AT779">
        <f t="shared" si="426"/>
        <v>471</v>
      </c>
      <c r="AU779">
        <f t="shared" si="426"/>
        <v>471</v>
      </c>
      <c r="AV779" s="5">
        <f t="shared" si="438"/>
        <v>460.10873515363818</v>
      </c>
      <c r="AW779" s="5">
        <f t="shared" si="439"/>
        <v>483.21268717184563</v>
      </c>
      <c r="AX779" s="5">
        <f t="shared" si="440"/>
        <v>528.94237534456704</v>
      </c>
      <c r="AY779" s="5">
        <f t="shared" si="441"/>
        <v>480.50609951207912</v>
      </c>
      <c r="AZ779" s="5">
        <f t="shared" si="442"/>
        <v>528.64968342912994</v>
      </c>
      <c r="BA779" s="5">
        <f t="shared" si="443"/>
        <v>589.05019230446544</v>
      </c>
      <c r="BB779" s="5">
        <f t="shared" si="444"/>
        <v>735.34265325424076</v>
      </c>
      <c r="BC779" s="5">
        <f t="shared" si="445"/>
        <v>835.75015131426846</v>
      </c>
      <c r="BD779" s="5">
        <f t="shared" si="446"/>
        <v>931.32947833114326</v>
      </c>
      <c r="BE779" s="5">
        <f t="shared" si="447"/>
        <v>977.08906181945815</v>
      </c>
      <c r="BF779" s="5">
        <f t="shared" si="448"/>
        <v>1023.1033403408269</v>
      </c>
      <c r="BG779" s="5">
        <f t="shared" si="449"/>
        <v>1243.0541159361042</v>
      </c>
      <c r="BH779" s="5">
        <f t="shared" si="450"/>
        <v>1285.838446794475</v>
      </c>
      <c r="BI779" s="5">
        <f t="shared" si="451"/>
        <v>1154.6351458244221</v>
      </c>
      <c r="BJ779" s="5">
        <f t="shared" si="452"/>
        <v>1210.2757279504242</v>
      </c>
      <c r="BK779" s="5">
        <f t="shared" si="453"/>
        <v>1154.384261261697</v>
      </c>
      <c r="BL779" s="5">
        <f t="shared" si="454"/>
        <v>1697.8354684688777</v>
      </c>
      <c r="BM779" s="5">
        <f t="shared" si="455"/>
        <v>1875.2488604159414</v>
      </c>
      <c r="BN779" s="5">
        <f t="shared" si="456"/>
        <v>1992.7413830993603</v>
      </c>
      <c r="BO779" s="5">
        <f t="shared" si="457"/>
        <v>1740.0621070488332</v>
      </c>
    </row>
    <row r="780" spans="1:67" x14ac:dyDescent="0.3">
      <c r="A780">
        <f t="shared" si="458"/>
        <v>776</v>
      </c>
      <c r="B780">
        <f t="shared" si="427"/>
        <v>471</v>
      </c>
      <c r="C780" s="5">
        <f>AU780*EXP('Capital Market Assumptions'!$B$22+'Capital Market Assumptions'!$B$23*'Random Draws'!B779)</f>
        <v>421.31180770871441</v>
      </c>
      <c r="D780" s="5">
        <f>AV780*EXP('Capital Market Assumptions'!$B$22+'Capital Market Assumptions'!$B$23*'Random Draws'!C779)</f>
        <v>407.46388709748868</v>
      </c>
      <c r="E780" s="5">
        <f>AW780*EXP('Capital Market Assumptions'!$B$22+'Capital Market Assumptions'!$B$23*'Random Draws'!D779)</f>
        <v>469.65439786156668</v>
      </c>
      <c r="F780" s="5">
        <f>AX780*EXP('Capital Market Assumptions'!$B$22+'Capital Market Assumptions'!$B$23*'Random Draws'!E779)</f>
        <v>499.96397147061128</v>
      </c>
      <c r="G780" s="5">
        <f>AY780*EXP('Capital Market Assumptions'!$B$22+'Capital Market Assumptions'!$B$23*'Random Draws'!F779)</f>
        <v>464.06870112781905</v>
      </c>
      <c r="H780" s="5">
        <f>AZ780*EXP('Capital Market Assumptions'!$B$22+'Capital Market Assumptions'!$B$23*'Random Draws'!G779)</f>
        <v>501.52113102083962</v>
      </c>
      <c r="I780" s="5">
        <f>BA780*EXP('Capital Market Assumptions'!$B$22+'Capital Market Assumptions'!$B$23*'Random Draws'!H779)</f>
        <v>585.99492615527106</v>
      </c>
      <c r="J780" s="5">
        <f>BB780*EXP('Capital Market Assumptions'!$B$22+'Capital Market Assumptions'!$B$23*'Random Draws'!I779)</f>
        <v>567.38434642684842</v>
      </c>
      <c r="K780" s="5">
        <f>BC780*EXP('Capital Market Assumptions'!$B$22+'Capital Market Assumptions'!$B$23*'Random Draws'!J779)</f>
        <v>590.54095235221303</v>
      </c>
      <c r="L780" s="5">
        <f>BD780*EXP('Capital Market Assumptions'!$B$22+'Capital Market Assumptions'!$B$23*'Random Draws'!K779)</f>
        <v>632.87555802226302</v>
      </c>
      <c r="M780" s="5">
        <f>BE780*EXP('Capital Market Assumptions'!$B$22+'Capital Market Assumptions'!$B$23*'Random Draws'!L779)</f>
        <v>712.35121574688878</v>
      </c>
      <c r="N780" s="5">
        <f>BF780*EXP('Capital Market Assumptions'!$B$22+'Capital Market Assumptions'!$B$23*'Random Draws'!M779)</f>
        <v>833.85159030073214</v>
      </c>
      <c r="O780" s="5">
        <f>BG780*EXP('Capital Market Assumptions'!$B$22+'Capital Market Assumptions'!$B$23*'Random Draws'!N779)</f>
        <v>858.3795025508133</v>
      </c>
      <c r="P780" s="5">
        <f>BH780*EXP('Capital Market Assumptions'!$B$22+'Capital Market Assumptions'!$B$23*'Random Draws'!O779)</f>
        <v>1081.5884521048747</v>
      </c>
      <c r="Q780" s="5">
        <f>BI780*EXP('Capital Market Assumptions'!$B$22+'Capital Market Assumptions'!$B$23*'Random Draws'!P779)</f>
        <v>1396.8979057239919</v>
      </c>
      <c r="R780" s="5">
        <f>BJ780*EXP('Capital Market Assumptions'!$B$22+'Capital Market Assumptions'!$B$23*'Random Draws'!Q779)</f>
        <v>1875.825556027394</v>
      </c>
      <c r="S780" s="5">
        <f>BK780*EXP('Capital Market Assumptions'!$B$22+'Capital Market Assumptions'!$B$23*'Random Draws'!R779)</f>
        <v>2133.120536701982</v>
      </c>
      <c r="T780" s="5">
        <f>BL780*EXP('Capital Market Assumptions'!$B$22+'Capital Market Assumptions'!$B$23*'Random Draws'!S779)</f>
        <v>2349.6589019099429</v>
      </c>
      <c r="U780" s="5">
        <f>BM780*EXP('Capital Market Assumptions'!$B$22+'Capital Market Assumptions'!$B$23*'Random Draws'!T779)</f>
        <v>2370.7458302774708</v>
      </c>
      <c r="V780" s="5">
        <f>BN780*EXP('Capital Market Assumptions'!$B$22+'Capital Market Assumptions'!$B$23*'Random Draws'!U779)</f>
        <v>2144.6017277133465</v>
      </c>
      <c r="X780">
        <f t="shared" si="428"/>
        <v>4.2999999999999261E-2</v>
      </c>
      <c r="Y780">
        <f t="shared" si="429"/>
        <v>1.0600000000000023</v>
      </c>
      <c r="Z780">
        <f t="shared" si="430"/>
        <v>2.0930000000000035</v>
      </c>
      <c r="AA780">
        <f t="shared" si="431"/>
        <v>3.1530000000000058</v>
      </c>
      <c r="AB780">
        <f t="shared" si="432"/>
        <v>4.2659999999999911</v>
      </c>
      <c r="AC780">
        <f t="shared" si="433"/>
        <v>5.3020000000000067</v>
      </c>
      <c r="AD780">
        <f t="shared" si="434"/>
        <v>6.3569999999999993</v>
      </c>
      <c r="AE780">
        <f t="shared" si="435"/>
        <v>7.3900000000000006</v>
      </c>
      <c r="AF780">
        <f t="shared" si="436"/>
        <v>8.3549999999999898</v>
      </c>
      <c r="AG780">
        <f t="shared" si="437"/>
        <v>9.2480000000000047</v>
      </c>
      <c r="AH780">
        <v>9.9540000000000006</v>
      </c>
      <c r="AI780">
        <v>10.536</v>
      </c>
      <c r="AJ780">
        <v>11.061999999999999</v>
      </c>
      <c r="AK780">
        <v>11.587</v>
      </c>
      <c r="AL780">
        <v>12.256</v>
      </c>
      <c r="AM780">
        <v>12.815</v>
      </c>
      <c r="AN780">
        <v>13.287000000000001</v>
      </c>
      <c r="AO780">
        <v>13.785</v>
      </c>
      <c r="AP780">
        <v>14.218999999999999</v>
      </c>
      <c r="AQ780">
        <v>14.718999999999999</v>
      </c>
      <c r="AS780">
        <f t="shared" si="426"/>
        <v>471</v>
      </c>
      <c r="AT780">
        <f t="shared" si="426"/>
        <v>471</v>
      </c>
      <c r="AU780">
        <f t="shared" si="426"/>
        <v>471</v>
      </c>
      <c r="AV780" s="5">
        <f t="shared" si="438"/>
        <v>421.26880770871441</v>
      </c>
      <c r="AW780" s="5">
        <f t="shared" si="439"/>
        <v>406.40388709748868</v>
      </c>
      <c r="AX780" s="5">
        <f t="shared" si="440"/>
        <v>467.56139786156666</v>
      </c>
      <c r="AY780" s="5">
        <f t="shared" si="441"/>
        <v>496.81097147061126</v>
      </c>
      <c r="AZ780" s="5">
        <f t="shared" si="442"/>
        <v>459.80270112781909</v>
      </c>
      <c r="BA780" s="5">
        <f t="shared" si="443"/>
        <v>496.2191310208396</v>
      </c>
      <c r="BB780" s="5">
        <f t="shared" si="444"/>
        <v>579.63792615527109</v>
      </c>
      <c r="BC780" s="5">
        <f t="shared" si="445"/>
        <v>559.99434642684844</v>
      </c>
      <c r="BD780" s="5">
        <f t="shared" si="446"/>
        <v>582.18595235221301</v>
      </c>
      <c r="BE780" s="5">
        <f t="shared" si="447"/>
        <v>623.62755802226297</v>
      </c>
      <c r="BF780" s="5">
        <f t="shared" si="448"/>
        <v>702.39721574688883</v>
      </c>
      <c r="BG780" s="5">
        <f t="shared" si="449"/>
        <v>823.3155903007322</v>
      </c>
      <c r="BH780" s="5">
        <f t="shared" si="450"/>
        <v>847.31750255081329</v>
      </c>
      <c r="BI780" s="5">
        <f t="shared" si="451"/>
        <v>1070.0014521048747</v>
      </c>
      <c r="BJ780" s="5">
        <f t="shared" si="452"/>
        <v>1384.6419057239918</v>
      </c>
      <c r="BK780" s="5">
        <f t="shared" si="453"/>
        <v>1863.0105560273939</v>
      </c>
      <c r="BL780" s="5">
        <f t="shared" si="454"/>
        <v>2119.8335367019822</v>
      </c>
      <c r="BM780" s="5">
        <f t="shared" si="455"/>
        <v>2335.873901909943</v>
      </c>
      <c r="BN780" s="5">
        <f t="shared" si="456"/>
        <v>2356.5268302774707</v>
      </c>
      <c r="BO780" s="5">
        <f t="shared" si="457"/>
        <v>2129.8827277133464</v>
      </c>
    </row>
    <row r="781" spans="1:67" x14ac:dyDescent="0.3">
      <c r="A781">
        <f t="shared" si="458"/>
        <v>777</v>
      </c>
      <c r="B781">
        <f t="shared" si="427"/>
        <v>471</v>
      </c>
      <c r="C781" s="5">
        <f>AU781*EXP('Capital Market Assumptions'!$B$22+'Capital Market Assumptions'!$B$23*'Random Draws'!B780)</f>
        <v>514.82702342982361</v>
      </c>
      <c r="D781" s="5">
        <f>AV781*EXP('Capital Market Assumptions'!$B$22+'Capital Market Assumptions'!$B$23*'Random Draws'!C780)</f>
        <v>539.32344105291065</v>
      </c>
      <c r="E781" s="5">
        <f>AW781*EXP('Capital Market Assumptions'!$B$22+'Capital Market Assumptions'!$B$23*'Random Draws'!D780)</f>
        <v>564.6532712441541</v>
      </c>
      <c r="F781" s="5">
        <f>AX781*EXP('Capital Market Assumptions'!$B$22+'Capital Market Assumptions'!$B$23*'Random Draws'!E780)</f>
        <v>534.70658373164486</v>
      </c>
      <c r="G781" s="5">
        <f>AY781*EXP('Capital Market Assumptions'!$B$22+'Capital Market Assumptions'!$B$23*'Random Draws'!F780)</f>
        <v>584.89753996266973</v>
      </c>
      <c r="H781" s="5">
        <f>AZ781*EXP('Capital Market Assumptions'!$B$22+'Capital Market Assumptions'!$B$23*'Random Draws'!G780)</f>
        <v>694.77015964086502</v>
      </c>
      <c r="I781" s="5">
        <f>BA781*EXP('Capital Market Assumptions'!$B$22+'Capital Market Assumptions'!$B$23*'Random Draws'!H780)</f>
        <v>695.97193118927896</v>
      </c>
      <c r="J781" s="5">
        <f>BB781*EXP('Capital Market Assumptions'!$B$22+'Capital Market Assumptions'!$B$23*'Random Draws'!I780)</f>
        <v>836.09782130902374</v>
      </c>
      <c r="K781" s="5">
        <f>BC781*EXP('Capital Market Assumptions'!$B$22+'Capital Market Assumptions'!$B$23*'Random Draws'!J780)</f>
        <v>979.12843524305185</v>
      </c>
      <c r="L781" s="5">
        <f>BD781*EXP('Capital Market Assumptions'!$B$22+'Capital Market Assumptions'!$B$23*'Random Draws'!K780)</f>
        <v>1236.8094914460946</v>
      </c>
      <c r="M781" s="5">
        <f>BE781*EXP('Capital Market Assumptions'!$B$22+'Capital Market Assumptions'!$B$23*'Random Draws'!L780)</f>
        <v>1450.2282425190326</v>
      </c>
      <c r="N781" s="5">
        <f>BF781*EXP('Capital Market Assumptions'!$B$22+'Capital Market Assumptions'!$B$23*'Random Draws'!M780)</f>
        <v>1376.8155282553923</v>
      </c>
      <c r="O781" s="5">
        <f>BG781*EXP('Capital Market Assumptions'!$B$22+'Capital Market Assumptions'!$B$23*'Random Draws'!N780)</f>
        <v>1438.2892429416486</v>
      </c>
      <c r="P781" s="5">
        <f>BH781*EXP('Capital Market Assumptions'!$B$22+'Capital Market Assumptions'!$B$23*'Random Draws'!O780)</f>
        <v>1749.0869833837003</v>
      </c>
      <c r="Q781" s="5">
        <f>BI781*EXP('Capital Market Assumptions'!$B$22+'Capital Market Assumptions'!$B$23*'Random Draws'!P780)</f>
        <v>1907.3336300234048</v>
      </c>
      <c r="R781" s="5">
        <f>BJ781*EXP('Capital Market Assumptions'!$B$22+'Capital Market Assumptions'!$B$23*'Random Draws'!Q780)</f>
        <v>1889.9292240127693</v>
      </c>
      <c r="S781" s="5">
        <f>BK781*EXP('Capital Market Assumptions'!$B$22+'Capital Market Assumptions'!$B$23*'Random Draws'!R780)</f>
        <v>1947.9164590202631</v>
      </c>
      <c r="T781" s="5">
        <f>BL781*EXP('Capital Market Assumptions'!$B$22+'Capital Market Assumptions'!$B$23*'Random Draws'!S780)</f>
        <v>1818.4658467053187</v>
      </c>
      <c r="U781" s="5">
        <f>BM781*EXP('Capital Market Assumptions'!$B$22+'Capital Market Assumptions'!$B$23*'Random Draws'!T780)</f>
        <v>1682.3261315973675</v>
      </c>
      <c r="V781" s="5">
        <f>BN781*EXP('Capital Market Assumptions'!$B$22+'Capital Market Assumptions'!$B$23*'Random Draws'!U780)</f>
        <v>1722.3106403459904</v>
      </c>
      <c r="X781">
        <f t="shared" si="428"/>
        <v>4.2999999999999261E-2</v>
      </c>
      <c r="Y781">
        <f t="shared" si="429"/>
        <v>1.0600000000000023</v>
      </c>
      <c r="Z781">
        <f t="shared" si="430"/>
        <v>2.0930000000000035</v>
      </c>
      <c r="AA781">
        <f t="shared" si="431"/>
        <v>3.1530000000000058</v>
      </c>
      <c r="AB781">
        <f t="shared" si="432"/>
        <v>4.2659999999999911</v>
      </c>
      <c r="AC781">
        <f t="shared" si="433"/>
        <v>5.3020000000000067</v>
      </c>
      <c r="AD781">
        <f t="shared" si="434"/>
        <v>6.3569999999999993</v>
      </c>
      <c r="AE781">
        <f t="shared" si="435"/>
        <v>7.3900000000000006</v>
      </c>
      <c r="AF781">
        <f t="shared" si="436"/>
        <v>8.3549999999999898</v>
      </c>
      <c r="AG781">
        <f t="shared" si="437"/>
        <v>9.2480000000000047</v>
      </c>
      <c r="AH781">
        <v>9.9540000000000006</v>
      </c>
      <c r="AI781">
        <v>10.536</v>
      </c>
      <c r="AJ781">
        <v>11.061999999999999</v>
      </c>
      <c r="AK781">
        <v>11.587</v>
      </c>
      <c r="AL781">
        <v>12.256</v>
      </c>
      <c r="AM781">
        <v>12.815</v>
      </c>
      <c r="AN781">
        <v>13.287000000000001</v>
      </c>
      <c r="AO781">
        <v>13.785</v>
      </c>
      <c r="AP781">
        <v>14.218999999999999</v>
      </c>
      <c r="AQ781">
        <v>14.718999999999999</v>
      </c>
      <c r="AS781">
        <f t="shared" si="426"/>
        <v>471</v>
      </c>
      <c r="AT781">
        <f t="shared" si="426"/>
        <v>471</v>
      </c>
      <c r="AU781">
        <f t="shared" si="426"/>
        <v>471</v>
      </c>
      <c r="AV781" s="5">
        <f t="shared" si="438"/>
        <v>514.78402342982361</v>
      </c>
      <c r="AW781" s="5">
        <f t="shared" si="439"/>
        <v>538.26344105291059</v>
      </c>
      <c r="AX781" s="5">
        <f t="shared" si="440"/>
        <v>562.56027124415414</v>
      </c>
      <c r="AY781" s="5">
        <f t="shared" si="441"/>
        <v>531.55358373164484</v>
      </c>
      <c r="AZ781" s="5">
        <f t="shared" si="442"/>
        <v>580.63153996266976</v>
      </c>
      <c r="BA781" s="5">
        <f t="shared" si="443"/>
        <v>689.468159640865</v>
      </c>
      <c r="BB781" s="5">
        <f t="shared" si="444"/>
        <v>689.61493118927899</v>
      </c>
      <c r="BC781" s="5">
        <f t="shared" si="445"/>
        <v>828.70782130902376</v>
      </c>
      <c r="BD781" s="5">
        <f t="shared" si="446"/>
        <v>970.77343524305184</v>
      </c>
      <c r="BE781" s="5">
        <f t="shared" si="447"/>
        <v>1227.5614914460946</v>
      </c>
      <c r="BF781" s="5">
        <f t="shared" si="448"/>
        <v>1440.2742425190327</v>
      </c>
      <c r="BG781" s="5">
        <f t="shared" si="449"/>
        <v>1366.2795282553923</v>
      </c>
      <c r="BH781" s="5">
        <f t="shared" si="450"/>
        <v>1427.2272429416487</v>
      </c>
      <c r="BI781" s="5">
        <f t="shared" si="451"/>
        <v>1737.4999833837003</v>
      </c>
      <c r="BJ781" s="5">
        <f t="shared" si="452"/>
        <v>1895.0776300234047</v>
      </c>
      <c r="BK781" s="5">
        <f t="shared" si="453"/>
        <v>1877.1142240127692</v>
      </c>
      <c r="BL781" s="5">
        <f t="shared" si="454"/>
        <v>1934.6294590202631</v>
      </c>
      <c r="BM781" s="5">
        <f t="shared" si="455"/>
        <v>1804.6808467053186</v>
      </c>
      <c r="BN781" s="5">
        <f t="shared" si="456"/>
        <v>1668.1071315973675</v>
      </c>
      <c r="BO781" s="5">
        <f t="shared" si="457"/>
        <v>1707.5916403459903</v>
      </c>
    </row>
    <row r="782" spans="1:67" x14ac:dyDescent="0.3">
      <c r="A782">
        <f t="shared" si="458"/>
        <v>778</v>
      </c>
      <c r="B782">
        <f t="shared" si="427"/>
        <v>471</v>
      </c>
      <c r="C782" s="5">
        <f>AU782*EXP('Capital Market Assumptions'!$B$22+'Capital Market Assumptions'!$B$23*'Random Draws'!B781)</f>
        <v>501.00927354333976</v>
      </c>
      <c r="D782" s="5">
        <f>AV782*EXP('Capital Market Assumptions'!$B$22+'Capital Market Assumptions'!$B$23*'Random Draws'!C781)</f>
        <v>549.06880048575727</v>
      </c>
      <c r="E782" s="5">
        <f>AW782*EXP('Capital Market Assumptions'!$B$22+'Capital Market Assumptions'!$B$23*'Random Draws'!D781)</f>
        <v>543.24637261197245</v>
      </c>
      <c r="F782" s="5">
        <f>AX782*EXP('Capital Market Assumptions'!$B$22+'Capital Market Assumptions'!$B$23*'Random Draws'!E781)</f>
        <v>630.00973273681143</v>
      </c>
      <c r="G782" s="5">
        <f>AY782*EXP('Capital Market Assumptions'!$B$22+'Capital Market Assumptions'!$B$23*'Random Draws'!F781)</f>
        <v>662.67537907518511</v>
      </c>
      <c r="H782" s="5">
        <f>AZ782*EXP('Capital Market Assumptions'!$B$22+'Capital Market Assumptions'!$B$23*'Random Draws'!G781)</f>
        <v>697.45834708946506</v>
      </c>
      <c r="I782" s="5">
        <f>BA782*EXP('Capital Market Assumptions'!$B$22+'Capital Market Assumptions'!$B$23*'Random Draws'!H781)</f>
        <v>654.4056530693058</v>
      </c>
      <c r="J782" s="5">
        <f>BB782*EXP('Capital Market Assumptions'!$B$22+'Capital Market Assumptions'!$B$23*'Random Draws'!I781)</f>
        <v>635.20913462233693</v>
      </c>
      <c r="K782" s="5">
        <f>BC782*EXP('Capital Market Assumptions'!$B$22+'Capital Market Assumptions'!$B$23*'Random Draws'!J781)</f>
        <v>627.37536914690247</v>
      </c>
      <c r="L782" s="5">
        <f>BD782*EXP('Capital Market Assumptions'!$B$22+'Capital Market Assumptions'!$B$23*'Random Draws'!K781)</f>
        <v>770.08635158832908</v>
      </c>
      <c r="M782" s="5">
        <f>BE782*EXP('Capital Market Assumptions'!$B$22+'Capital Market Assumptions'!$B$23*'Random Draws'!L781)</f>
        <v>743.74914302197021</v>
      </c>
      <c r="N782" s="5">
        <f>BF782*EXP('Capital Market Assumptions'!$B$22+'Capital Market Assumptions'!$B$23*'Random Draws'!M781)</f>
        <v>769.71775468178919</v>
      </c>
      <c r="O782" s="5">
        <f>BG782*EXP('Capital Market Assumptions'!$B$22+'Capital Market Assumptions'!$B$23*'Random Draws'!N781)</f>
        <v>828.55494376566878</v>
      </c>
      <c r="P782" s="5">
        <f>BH782*EXP('Capital Market Assumptions'!$B$22+'Capital Market Assumptions'!$B$23*'Random Draws'!O781)</f>
        <v>955.20297357336597</v>
      </c>
      <c r="Q782" s="5">
        <f>BI782*EXP('Capital Market Assumptions'!$B$22+'Capital Market Assumptions'!$B$23*'Random Draws'!P781)</f>
        <v>1141.5419893756939</v>
      </c>
      <c r="R782" s="5">
        <f>BJ782*EXP('Capital Market Assumptions'!$B$22+'Capital Market Assumptions'!$B$23*'Random Draws'!Q781)</f>
        <v>1315.9431705488428</v>
      </c>
      <c r="S782" s="5">
        <f>BK782*EXP('Capital Market Assumptions'!$B$22+'Capital Market Assumptions'!$B$23*'Random Draws'!R781)</f>
        <v>1075.2836885271038</v>
      </c>
      <c r="T782" s="5">
        <f>BL782*EXP('Capital Market Assumptions'!$B$22+'Capital Market Assumptions'!$B$23*'Random Draws'!S781)</f>
        <v>1173.1915495489195</v>
      </c>
      <c r="U782" s="5">
        <f>BM782*EXP('Capital Market Assumptions'!$B$22+'Capital Market Assumptions'!$B$23*'Random Draws'!T781)</f>
        <v>1060.9297810661428</v>
      </c>
      <c r="V782" s="5">
        <f>BN782*EXP('Capital Market Assumptions'!$B$22+'Capital Market Assumptions'!$B$23*'Random Draws'!U781)</f>
        <v>1086.5965492066487</v>
      </c>
      <c r="X782">
        <f t="shared" si="428"/>
        <v>4.2999999999999261E-2</v>
      </c>
      <c r="Y782">
        <f t="shared" si="429"/>
        <v>1.0600000000000023</v>
      </c>
      <c r="Z782">
        <f t="shared" si="430"/>
        <v>2.0930000000000035</v>
      </c>
      <c r="AA782">
        <f t="shared" si="431"/>
        <v>3.1530000000000058</v>
      </c>
      <c r="AB782">
        <f t="shared" si="432"/>
        <v>4.2659999999999911</v>
      </c>
      <c r="AC782">
        <f t="shared" si="433"/>
        <v>5.3020000000000067</v>
      </c>
      <c r="AD782">
        <f t="shared" si="434"/>
        <v>6.3569999999999993</v>
      </c>
      <c r="AE782">
        <f t="shared" si="435"/>
        <v>7.3900000000000006</v>
      </c>
      <c r="AF782">
        <f t="shared" si="436"/>
        <v>8.3549999999999898</v>
      </c>
      <c r="AG782">
        <f t="shared" si="437"/>
        <v>9.2480000000000047</v>
      </c>
      <c r="AH782">
        <v>9.9540000000000006</v>
      </c>
      <c r="AI782">
        <v>10.536</v>
      </c>
      <c r="AJ782">
        <v>11.061999999999999</v>
      </c>
      <c r="AK782">
        <v>11.587</v>
      </c>
      <c r="AL782">
        <v>12.256</v>
      </c>
      <c r="AM782">
        <v>12.815</v>
      </c>
      <c r="AN782">
        <v>13.287000000000001</v>
      </c>
      <c r="AO782">
        <v>13.785</v>
      </c>
      <c r="AP782">
        <v>14.218999999999999</v>
      </c>
      <c r="AQ782">
        <v>14.718999999999999</v>
      </c>
      <c r="AS782">
        <f t="shared" si="426"/>
        <v>471</v>
      </c>
      <c r="AT782">
        <f t="shared" si="426"/>
        <v>471</v>
      </c>
      <c r="AU782">
        <f t="shared" si="426"/>
        <v>471</v>
      </c>
      <c r="AV782" s="5">
        <f t="shared" si="438"/>
        <v>500.96627354333975</v>
      </c>
      <c r="AW782" s="5">
        <f t="shared" si="439"/>
        <v>548.00880048575732</v>
      </c>
      <c r="AX782" s="5">
        <f t="shared" si="440"/>
        <v>541.15337261197249</v>
      </c>
      <c r="AY782" s="5">
        <f t="shared" si="441"/>
        <v>626.85673273681141</v>
      </c>
      <c r="AZ782" s="5">
        <f t="shared" si="442"/>
        <v>658.40937907518514</v>
      </c>
      <c r="BA782" s="5">
        <f t="shared" si="443"/>
        <v>692.15634708946504</v>
      </c>
      <c r="BB782" s="5">
        <f t="shared" si="444"/>
        <v>648.04865306930583</v>
      </c>
      <c r="BC782" s="5">
        <f t="shared" si="445"/>
        <v>627.81913462233695</v>
      </c>
      <c r="BD782" s="5">
        <f t="shared" si="446"/>
        <v>619.02036914690245</v>
      </c>
      <c r="BE782" s="5">
        <f t="shared" si="447"/>
        <v>760.83835158832903</v>
      </c>
      <c r="BF782" s="5">
        <f t="shared" si="448"/>
        <v>733.79514302197026</v>
      </c>
      <c r="BG782" s="5">
        <f t="shared" si="449"/>
        <v>759.18175468178924</v>
      </c>
      <c r="BH782" s="5">
        <f t="shared" si="450"/>
        <v>817.49294376566877</v>
      </c>
      <c r="BI782" s="5">
        <f t="shared" si="451"/>
        <v>943.61597357336598</v>
      </c>
      <c r="BJ782" s="5">
        <f t="shared" si="452"/>
        <v>1129.2859893756938</v>
      </c>
      <c r="BK782" s="5">
        <f t="shared" si="453"/>
        <v>1303.1281705488427</v>
      </c>
      <c r="BL782" s="5">
        <f t="shared" si="454"/>
        <v>1061.9966885271037</v>
      </c>
      <c r="BM782" s="5">
        <f t="shared" si="455"/>
        <v>1159.4065495489194</v>
      </c>
      <c r="BN782" s="5">
        <f t="shared" si="456"/>
        <v>1046.7107810661428</v>
      </c>
      <c r="BO782" s="5">
        <f t="shared" si="457"/>
        <v>1071.8775492066486</v>
      </c>
    </row>
    <row r="783" spans="1:67" x14ac:dyDescent="0.3">
      <c r="A783">
        <f t="shared" si="458"/>
        <v>779</v>
      </c>
      <c r="B783">
        <f t="shared" si="427"/>
        <v>471</v>
      </c>
      <c r="C783" s="5">
        <f>AU783*EXP('Capital Market Assumptions'!$B$22+'Capital Market Assumptions'!$B$23*'Random Draws'!B782)</f>
        <v>580.23215117064751</v>
      </c>
      <c r="D783" s="5">
        <f>AV783*EXP('Capital Market Assumptions'!$B$22+'Capital Market Assumptions'!$B$23*'Random Draws'!C782)</f>
        <v>748.44859994208969</v>
      </c>
      <c r="E783" s="5">
        <f>AW783*EXP('Capital Market Assumptions'!$B$22+'Capital Market Assumptions'!$B$23*'Random Draws'!D782)</f>
        <v>780.54182248127483</v>
      </c>
      <c r="F783" s="5">
        <f>AX783*EXP('Capital Market Assumptions'!$B$22+'Capital Market Assumptions'!$B$23*'Random Draws'!E782)</f>
        <v>782.37350214525861</v>
      </c>
      <c r="G783" s="5">
        <f>AY783*EXP('Capital Market Assumptions'!$B$22+'Capital Market Assumptions'!$B$23*'Random Draws'!F782)</f>
        <v>833.66643754888344</v>
      </c>
      <c r="H783" s="5">
        <f>AZ783*EXP('Capital Market Assumptions'!$B$22+'Capital Market Assumptions'!$B$23*'Random Draws'!G782)</f>
        <v>678.38597607929273</v>
      </c>
      <c r="I783" s="5">
        <f>BA783*EXP('Capital Market Assumptions'!$B$22+'Capital Market Assumptions'!$B$23*'Random Draws'!H782)</f>
        <v>888.27903747826679</v>
      </c>
      <c r="J783" s="5">
        <f>BB783*EXP('Capital Market Assumptions'!$B$22+'Capital Market Assumptions'!$B$23*'Random Draws'!I782)</f>
        <v>994.06252892543887</v>
      </c>
      <c r="K783" s="5">
        <f>BC783*EXP('Capital Market Assumptions'!$B$22+'Capital Market Assumptions'!$B$23*'Random Draws'!J782)</f>
        <v>1266.1589237527151</v>
      </c>
      <c r="L783" s="5">
        <f>BD783*EXP('Capital Market Assumptions'!$B$22+'Capital Market Assumptions'!$B$23*'Random Draws'!K782)</f>
        <v>1527.2434770536022</v>
      </c>
      <c r="M783" s="5">
        <f>BE783*EXP('Capital Market Assumptions'!$B$22+'Capital Market Assumptions'!$B$23*'Random Draws'!L782)</f>
        <v>1765.1385117361122</v>
      </c>
      <c r="N783" s="5">
        <f>BF783*EXP('Capital Market Assumptions'!$B$22+'Capital Market Assumptions'!$B$23*'Random Draws'!M782)</f>
        <v>1636.4149838420308</v>
      </c>
      <c r="O783" s="5">
        <f>BG783*EXP('Capital Market Assumptions'!$B$22+'Capital Market Assumptions'!$B$23*'Random Draws'!N782)</f>
        <v>1866.1612359958644</v>
      </c>
      <c r="P783" s="5">
        <f>BH783*EXP('Capital Market Assumptions'!$B$22+'Capital Market Assumptions'!$B$23*'Random Draws'!O782)</f>
        <v>1750.7475910037128</v>
      </c>
      <c r="Q783" s="5">
        <f>BI783*EXP('Capital Market Assumptions'!$B$22+'Capital Market Assumptions'!$B$23*'Random Draws'!P782)</f>
        <v>2075.5103114614844</v>
      </c>
      <c r="R783" s="5">
        <f>BJ783*EXP('Capital Market Assumptions'!$B$22+'Capital Market Assumptions'!$B$23*'Random Draws'!Q782)</f>
        <v>2279.0175133223502</v>
      </c>
      <c r="S783" s="5">
        <f>BK783*EXP('Capital Market Assumptions'!$B$22+'Capital Market Assumptions'!$B$23*'Random Draws'!R782)</f>
        <v>2243.6312708652886</v>
      </c>
      <c r="T783" s="5">
        <f>BL783*EXP('Capital Market Assumptions'!$B$22+'Capital Market Assumptions'!$B$23*'Random Draws'!S782)</f>
        <v>2032.2203099175499</v>
      </c>
      <c r="U783" s="5">
        <f>BM783*EXP('Capital Market Assumptions'!$B$22+'Capital Market Assumptions'!$B$23*'Random Draws'!T782)</f>
        <v>2096.1542918390319</v>
      </c>
      <c r="V783" s="5">
        <f>BN783*EXP('Capital Market Assumptions'!$B$22+'Capital Market Assumptions'!$B$23*'Random Draws'!U782)</f>
        <v>2061.8182012392936</v>
      </c>
      <c r="X783">
        <f t="shared" si="428"/>
        <v>4.2999999999999261E-2</v>
      </c>
      <c r="Y783">
        <f t="shared" si="429"/>
        <v>1.0600000000000023</v>
      </c>
      <c r="Z783">
        <f t="shared" si="430"/>
        <v>2.0930000000000035</v>
      </c>
      <c r="AA783">
        <f t="shared" si="431"/>
        <v>3.1530000000000058</v>
      </c>
      <c r="AB783">
        <f t="shared" si="432"/>
        <v>4.2659999999999911</v>
      </c>
      <c r="AC783">
        <f t="shared" si="433"/>
        <v>5.3020000000000067</v>
      </c>
      <c r="AD783">
        <f t="shared" si="434"/>
        <v>6.3569999999999993</v>
      </c>
      <c r="AE783">
        <f t="shared" si="435"/>
        <v>7.3900000000000006</v>
      </c>
      <c r="AF783">
        <f t="shared" si="436"/>
        <v>8.3549999999999898</v>
      </c>
      <c r="AG783">
        <f t="shared" si="437"/>
        <v>9.2480000000000047</v>
      </c>
      <c r="AH783">
        <v>9.9540000000000006</v>
      </c>
      <c r="AI783">
        <v>10.536</v>
      </c>
      <c r="AJ783">
        <v>11.061999999999999</v>
      </c>
      <c r="AK783">
        <v>11.587</v>
      </c>
      <c r="AL783">
        <v>12.256</v>
      </c>
      <c r="AM783">
        <v>12.815</v>
      </c>
      <c r="AN783">
        <v>13.287000000000001</v>
      </c>
      <c r="AO783">
        <v>13.785</v>
      </c>
      <c r="AP783">
        <v>14.218999999999999</v>
      </c>
      <c r="AQ783">
        <v>14.718999999999999</v>
      </c>
      <c r="AS783">
        <f t="shared" si="426"/>
        <v>471</v>
      </c>
      <c r="AT783">
        <f t="shared" si="426"/>
        <v>471</v>
      </c>
      <c r="AU783">
        <f t="shared" si="426"/>
        <v>471</v>
      </c>
      <c r="AV783" s="5">
        <f t="shared" si="438"/>
        <v>580.18915117064751</v>
      </c>
      <c r="AW783" s="5">
        <f t="shared" si="439"/>
        <v>747.38859994208974</v>
      </c>
      <c r="AX783" s="5">
        <f t="shared" si="440"/>
        <v>778.44882248127487</v>
      </c>
      <c r="AY783" s="5">
        <f t="shared" si="441"/>
        <v>779.22050214525859</v>
      </c>
      <c r="AZ783" s="5">
        <f t="shared" si="442"/>
        <v>829.40043754888347</v>
      </c>
      <c r="BA783" s="5">
        <f t="shared" si="443"/>
        <v>673.08397607929271</v>
      </c>
      <c r="BB783" s="5">
        <f t="shared" si="444"/>
        <v>881.92203747826682</v>
      </c>
      <c r="BC783" s="5">
        <f t="shared" si="445"/>
        <v>986.67252892543888</v>
      </c>
      <c r="BD783" s="5">
        <f t="shared" si="446"/>
        <v>1257.803923752715</v>
      </c>
      <c r="BE783" s="5">
        <f t="shared" si="447"/>
        <v>1517.9954770536021</v>
      </c>
      <c r="BF783" s="5">
        <f t="shared" si="448"/>
        <v>1755.1845117361122</v>
      </c>
      <c r="BG783" s="5">
        <f t="shared" si="449"/>
        <v>1625.8789838420307</v>
      </c>
      <c r="BH783" s="5">
        <f t="shared" si="450"/>
        <v>1855.0992359958645</v>
      </c>
      <c r="BI783" s="5">
        <f t="shared" si="451"/>
        <v>1739.1605910037129</v>
      </c>
      <c r="BJ783" s="5">
        <f t="shared" si="452"/>
        <v>2063.2543114614846</v>
      </c>
      <c r="BK783" s="5">
        <f t="shared" si="453"/>
        <v>2266.2025133223501</v>
      </c>
      <c r="BL783" s="5">
        <f t="shared" si="454"/>
        <v>2230.3442708652888</v>
      </c>
      <c r="BM783" s="5">
        <f t="shared" si="455"/>
        <v>2018.4353099175498</v>
      </c>
      <c r="BN783" s="5">
        <f t="shared" si="456"/>
        <v>2081.9352918390318</v>
      </c>
      <c r="BO783" s="5">
        <f t="shared" si="457"/>
        <v>2047.0992012392935</v>
      </c>
    </row>
    <row r="784" spans="1:67" x14ac:dyDescent="0.3">
      <c r="A784">
        <f t="shared" si="458"/>
        <v>780</v>
      </c>
      <c r="B784">
        <f t="shared" si="427"/>
        <v>471</v>
      </c>
      <c r="C784" s="5">
        <f>AU784*EXP('Capital Market Assumptions'!$B$22+'Capital Market Assumptions'!$B$23*'Random Draws'!B783)</f>
        <v>554.00769971997761</v>
      </c>
      <c r="D784" s="5">
        <f>AV784*EXP('Capital Market Assumptions'!$B$22+'Capital Market Assumptions'!$B$23*'Random Draws'!C783)</f>
        <v>563.77606424471708</v>
      </c>
      <c r="E784" s="5">
        <f>AW784*EXP('Capital Market Assumptions'!$B$22+'Capital Market Assumptions'!$B$23*'Random Draws'!D783)</f>
        <v>691.5903142085881</v>
      </c>
      <c r="F784" s="5">
        <f>AX784*EXP('Capital Market Assumptions'!$B$22+'Capital Market Assumptions'!$B$23*'Random Draws'!E783)</f>
        <v>718.27241365678685</v>
      </c>
      <c r="G784" s="5">
        <f>AY784*EXP('Capital Market Assumptions'!$B$22+'Capital Market Assumptions'!$B$23*'Random Draws'!F783)</f>
        <v>729.25311323524863</v>
      </c>
      <c r="H784" s="5">
        <f>AZ784*EXP('Capital Market Assumptions'!$B$22+'Capital Market Assumptions'!$B$23*'Random Draws'!G783)</f>
        <v>758.13326061085536</v>
      </c>
      <c r="I784" s="5">
        <f>BA784*EXP('Capital Market Assumptions'!$B$22+'Capital Market Assumptions'!$B$23*'Random Draws'!H783)</f>
        <v>871.00912496551985</v>
      </c>
      <c r="J784" s="5">
        <f>BB784*EXP('Capital Market Assumptions'!$B$22+'Capital Market Assumptions'!$B$23*'Random Draws'!I783)</f>
        <v>938.46838026695605</v>
      </c>
      <c r="K784" s="5">
        <f>BC784*EXP('Capital Market Assumptions'!$B$22+'Capital Market Assumptions'!$B$23*'Random Draws'!J783)</f>
        <v>897.79265997071889</v>
      </c>
      <c r="L784" s="5">
        <f>BD784*EXP('Capital Market Assumptions'!$B$22+'Capital Market Assumptions'!$B$23*'Random Draws'!K783)</f>
        <v>1040.7681088533368</v>
      </c>
      <c r="M784" s="5">
        <f>BE784*EXP('Capital Market Assumptions'!$B$22+'Capital Market Assumptions'!$B$23*'Random Draws'!L783)</f>
        <v>1069.2126620065426</v>
      </c>
      <c r="N784" s="5">
        <f>BF784*EXP('Capital Market Assumptions'!$B$22+'Capital Market Assumptions'!$B$23*'Random Draws'!M783)</f>
        <v>1115.5882974684012</v>
      </c>
      <c r="O784" s="5">
        <f>BG784*EXP('Capital Market Assumptions'!$B$22+'Capital Market Assumptions'!$B$23*'Random Draws'!N783)</f>
        <v>1249.5600211612702</v>
      </c>
      <c r="P784" s="5">
        <f>BH784*EXP('Capital Market Assumptions'!$B$22+'Capital Market Assumptions'!$B$23*'Random Draws'!O783)</f>
        <v>1316.58220463418</v>
      </c>
      <c r="Q784" s="5">
        <f>BI784*EXP('Capital Market Assumptions'!$B$22+'Capital Market Assumptions'!$B$23*'Random Draws'!P783)</f>
        <v>1207.4604668340305</v>
      </c>
      <c r="R784" s="5">
        <f>BJ784*EXP('Capital Market Assumptions'!$B$22+'Capital Market Assumptions'!$B$23*'Random Draws'!Q783)</f>
        <v>1465.8345262412829</v>
      </c>
      <c r="S784" s="5">
        <f>BK784*EXP('Capital Market Assumptions'!$B$22+'Capital Market Assumptions'!$B$23*'Random Draws'!R783)</f>
        <v>1397.4846656911927</v>
      </c>
      <c r="T784" s="5">
        <f>BL784*EXP('Capital Market Assumptions'!$B$22+'Capital Market Assumptions'!$B$23*'Random Draws'!S783)</f>
        <v>1518.4066925730638</v>
      </c>
      <c r="U784" s="5">
        <f>BM784*EXP('Capital Market Assumptions'!$B$22+'Capital Market Assumptions'!$B$23*'Random Draws'!T783)</f>
        <v>1353.3289634752368</v>
      </c>
      <c r="V784" s="5">
        <f>BN784*EXP('Capital Market Assumptions'!$B$22+'Capital Market Assumptions'!$B$23*'Random Draws'!U783)</f>
        <v>1497.9788873810987</v>
      </c>
      <c r="X784">
        <f t="shared" si="428"/>
        <v>4.2999999999999261E-2</v>
      </c>
      <c r="Y784">
        <f t="shared" si="429"/>
        <v>1.0600000000000023</v>
      </c>
      <c r="Z784">
        <f t="shared" si="430"/>
        <v>2.0930000000000035</v>
      </c>
      <c r="AA784">
        <f t="shared" si="431"/>
        <v>3.1530000000000058</v>
      </c>
      <c r="AB784">
        <f t="shared" si="432"/>
        <v>4.2659999999999911</v>
      </c>
      <c r="AC784">
        <f t="shared" si="433"/>
        <v>5.3020000000000067</v>
      </c>
      <c r="AD784">
        <f t="shared" si="434"/>
        <v>6.3569999999999993</v>
      </c>
      <c r="AE784">
        <f t="shared" si="435"/>
        <v>7.3900000000000006</v>
      </c>
      <c r="AF784">
        <f t="shared" si="436"/>
        <v>8.3549999999999898</v>
      </c>
      <c r="AG784">
        <f t="shared" si="437"/>
        <v>9.2480000000000047</v>
      </c>
      <c r="AH784">
        <v>9.9540000000000006</v>
      </c>
      <c r="AI784">
        <v>10.536</v>
      </c>
      <c r="AJ784">
        <v>11.061999999999999</v>
      </c>
      <c r="AK784">
        <v>11.587</v>
      </c>
      <c r="AL784">
        <v>12.256</v>
      </c>
      <c r="AM784">
        <v>12.815</v>
      </c>
      <c r="AN784">
        <v>13.287000000000001</v>
      </c>
      <c r="AO784">
        <v>13.785</v>
      </c>
      <c r="AP784">
        <v>14.218999999999999</v>
      </c>
      <c r="AQ784">
        <v>14.718999999999999</v>
      </c>
      <c r="AS784">
        <f t="shared" si="426"/>
        <v>471</v>
      </c>
      <c r="AT784">
        <f t="shared" si="426"/>
        <v>471</v>
      </c>
      <c r="AU784">
        <f t="shared" si="426"/>
        <v>471</v>
      </c>
      <c r="AV784" s="5">
        <f t="shared" si="438"/>
        <v>553.9646997199776</v>
      </c>
      <c r="AW784" s="5">
        <f t="shared" si="439"/>
        <v>562.71606424471702</v>
      </c>
      <c r="AX784" s="5">
        <f t="shared" si="440"/>
        <v>689.49731420858814</v>
      </c>
      <c r="AY784" s="5">
        <f t="shared" si="441"/>
        <v>715.11941365678683</v>
      </c>
      <c r="AZ784" s="5">
        <f t="shared" si="442"/>
        <v>724.98711323524867</v>
      </c>
      <c r="BA784" s="5">
        <f t="shared" si="443"/>
        <v>752.83126061085534</v>
      </c>
      <c r="BB784" s="5">
        <f t="shared" si="444"/>
        <v>864.65212496551987</v>
      </c>
      <c r="BC784" s="5">
        <f t="shared" si="445"/>
        <v>931.07838026695606</v>
      </c>
      <c r="BD784" s="5">
        <f t="shared" si="446"/>
        <v>889.43765997071887</v>
      </c>
      <c r="BE784" s="5">
        <f t="shared" si="447"/>
        <v>1031.5201088533368</v>
      </c>
      <c r="BF784" s="5">
        <f t="shared" si="448"/>
        <v>1059.2586620065426</v>
      </c>
      <c r="BG784" s="5">
        <f t="shared" si="449"/>
        <v>1105.0522974684011</v>
      </c>
      <c r="BH784" s="5">
        <f t="shared" si="450"/>
        <v>1238.4980211612703</v>
      </c>
      <c r="BI784" s="5">
        <f t="shared" si="451"/>
        <v>1304.99520463418</v>
      </c>
      <c r="BJ784" s="5">
        <f t="shared" si="452"/>
        <v>1195.2044668340304</v>
      </c>
      <c r="BK784" s="5">
        <f t="shared" si="453"/>
        <v>1453.0195262412828</v>
      </c>
      <c r="BL784" s="5">
        <f t="shared" si="454"/>
        <v>1384.1976656911927</v>
      </c>
      <c r="BM784" s="5">
        <f t="shared" si="455"/>
        <v>1504.6216925730637</v>
      </c>
      <c r="BN784" s="5">
        <f t="shared" si="456"/>
        <v>1339.1099634752368</v>
      </c>
      <c r="BO784" s="5">
        <f t="shared" si="457"/>
        <v>1483.2598873810987</v>
      </c>
    </row>
    <row r="785" spans="1:67" x14ac:dyDescent="0.3">
      <c r="A785">
        <f t="shared" si="458"/>
        <v>781</v>
      </c>
      <c r="B785">
        <f t="shared" si="427"/>
        <v>471</v>
      </c>
      <c r="C785" s="5">
        <f>AU785*EXP('Capital Market Assumptions'!$B$22+'Capital Market Assumptions'!$B$23*'Random Draws'!B784)</f>
        <v>570.47289041420902</v>
      </c>
      <c r="D785" s="5">
        <f>AV785*EXP('Capital Market Assumptions'!$B$22+'Capital Market Assumptions'!$B$23*'Random Draws'!C784)</f>
        <v>581.88409760525269</v>
      </c>
      <c r="E785" s="5">
        <f>AW785*EXP('Capital Market Assumptions'!$B$22+'Capital Market Assumptions'!$B$23*'Random Draws'!D784)</f>
        <v>777.55225307111141</v>
      </c>
      <c r="F785" s="5">
        <f>AX785*EXP('Capital Market Assumptions'!$B$22+'Capital Market Assumptions'!$B$23*'Random Draws'!E784)</f>
        <v>821.87642108355067</v>
      </c>
      <c r="G785" s="5">
        <f>AY785*EXP('Capital Market Assumptions'!$B$22+'Capital Market Assumptions'!$B$23*'Random Draws'!F784)</f>
        <v>956.16543608432607</v>
      </c>
      <c r="H785" s="5">
        <f>AZ785*EXP('Capital Market Assumptions'!$B$22+'Capital Market Assumptions'!$B$23*'Random Draws'!G784)</f>
        <v>1042.096512034248</v>
      </c>
      <c r="I785" s="5">
        <f>BA785*EXP('Capital Market Assumptions'!$B$22+'Capital Market Assumptions'!$B$23*'Random Draws'!H784)</f>
        <v>1084.8513489105587</v>
      </c>
      <c r="J785" s="5">
        <f>BB785*EXP('Capital Market Assumptions'!$B$22+'Capital Market Assumptions'!$B$23*'Random Draws'!I784)</f>
        <v>1238.1986185867299</v>
      </c>
      <c r="K785" s="5">
        <f>BC785*EXP('Capital Market Assumptions'!$B$22+'Capital Market Assumptions'!$B$23*'Random Draws'!J784)</f>
        <v>1246.5115725165272</v>
      </c>
      <c r="L785" s="5">
        <f>BD785*EXP('Capital Market Assumptions'!$B$22+'Capital Market Assumptions'!$B$23*'Random Draws'!K784)</f>
        <v>1604.2007894111991</v>
      </c>
      <c r="M785" s="5">
        <f>BE785*EXP('Capital Market Assumptions'!$B$22+'Capital Market Assumptions'!$B$23*'Random Draws'!L784)</f>
        <v>2005.4759851732226</v>
      </c>
      <c r="N785" s="5">
        <f>BF785*EXP('Capital Market Assumptions'!$B$22+'Capital Market Assumptions'!$B$23*'Random Draws'!M784)</f>
        <v>2210.8933151792125</v>
      </c>
      <c r="O785" s="5">
        <f>BG785*EXP('Capital Market Assumptions'!$B$22+'Capital Market Assumptions'!$B$23*'Random Draws'!N784)</f>
        <v>2774.119570061484</v>
      </c>
      <c r="P785" s="5">
        <f>BH785*EXP('Capital Market Assumptions'!$B$22+'Capital Market Assumptions'!$B$23*'Random Draws'!O784)</f>
        <v>3148.5980976918531</v>
      </c>
      <c r="Q785" s="5">
        <f>BI785*EXP('Capital Market Assumptions'!$B$22+'Capital Market Assumptions'!$B$23*'Random Draws'!P784)</f>
        <v>3759.6324413032603</v>
      </c>
      <c r="R785" s="5">
        <f>BJ785*EXP('Capital Market Assumptions'!$B$22+'Capital Market Assumptions'!$B$23*'Random Draws'!Q784)</f>
        <v>4444.0386611520717</v>
      </c>
      <c r="S785" s="5">
        <f>BK785*EXP('Capital Market Assumptions'!$B$22+'Capital Market Assumptions'!$B$23*'Random Draws'!R784)</f>
        <v>4372.8257711933838</v>
      </c>
      <c r="T785" s="5">
        <f>BL785*EXP('Capital Market Assumptions'!$B$22+'Capital Market Assumptions'!$B$23*'Random Draws'!S784)</f>
        <v>5007.7682050245794</v>
      </c>
      <c r="U785" s="5">
        <f>BM785*EXP('Capital Market Assumptions'!$B$22+'Capital Market Assumptions'!$B$23*'Random Draws'!T784)</f>
        <v>5427.6927487993644</v>
      </c>
      <c r="V785" s="5">
        <f>BN785*EXP('Capital Market Assumptions'!$B$22+'Capital Market Assumptions'!$B$23*'Random Draws'!U784)</f>
        <v>5301.9407827507357</v>
      </c>
      <c r="X785">
        <f t="shared" si="428"/>
        <v>4.2999999999999261E-2</v>
      </c>
      <c r="Y785">
        <f t="shared" si="429"/>
        <v>1.0600000000000023</v>
      </c>
      <c r="Z785">
        <f t="shared" si="430"/>
        <v>2.0930000000000035</v>
      </c>
      <c r="AA785">
        <f t="shared" si="431"/>
        <v>3.1530000000000058</v>
      </c>
      <c r="AB785">
        <f t="shared" si="432"/>
        <v>4.2659999999999911</v>
      </c>
      <c r="AC785">
        <f t="shared" si="433"/>
        <v>5.3020000000000067</v>
      </c>
      <c r="AD785">
        <f t="shared" si="434"/>
        <v>6.3569999999999993</v>
      </c>
      <c r="AE785">
        <f t="shared" si="435"/>
        <v>7.3900000000000006</v>
      </c>
      <c r="AF785">
        <f t="shared" si="436"/>
        <v>8.3549999999999898</v>
      </c>
      <c r="AG785">
        <f t="shared" si="437"/>
        <v>9.2480000000000047</v>
      </c>
      <c r="AH785">
        <v>9.9540000000000006</v>
      </c>
      <c r="AI785">
        <v>10.536</v>
      </c>
      <c r="AJ785">
        <v>11.061999999999999</v>
      </c>
      <c r="AK785">
        <v>11.587</v>
      </c>
      <c r="AL785">
        <v>12.256</v>
      </c>
      <c r="AM785">
        <v>12.815</v>
      </c>
      <c r="AN785">
        <v>13.287000000000001</v>
      </c>
      <c r="AO785">
        <v>13.785</v>
      </c>
      <c r="AP785">
        <v>14.218999999999999</v>
      </c>
      <c r="AQ785">
        <v>14.718999999999999</v>
      </c>
      <c r="AS785">
        <f t="shared" ref="AS785:AU804" si="459">initial_value</f>
        <v>471</v>
      </c>
      <c r="AT785">
        <f t="shared" si="459"/>
        <v>471</v>
      </c>
      <c r="AU785">
        <f t="shared" si="459"/>
        <v>471</v>
      </c>
      <c r="AV785" s="5">
        <f t="shared" si="438"/>
        <v>570.42989041420901</v>
      </c>
      <c r="AW785" s="5">
        <f t="shared" si="439"/>
        <v>580.82409760525275</v>
      </c>
      <c r="AX785" s="5">
        <f t="shared" si="440"/>
        <v>775.45925307111145</v>
      </c>
      <c r="AY785" s="5">
        <f t="shared" si="441"/>
        <v>818.72342108355065</v>
      </c>
      <c r="AZ785" s="5">
        <f t="shared" si="442"/>
        <v>951.89943608432611</v>
      </c>
      <c r="BA785" s="5">
        <f t="shared" si="443"/>
        <v>1036.7945120342481</v>
      </c>
      <c r="BB785" s="5">
        <f t="shared" si="444"/>
        <v>1078.4943489105588</v>
      </c>
      <c r="BC785" s="5">
        <f t="shared" si="445"/>
        <v>1230.8086185867298</v>
      </c>
      <c r="BD785" s="5">
        <f t="shared" si="446"/>
        <v>1238.1565725165271</v>
      </c>
      <c r="BE785" s="5">
        <f t="shared" si="447"/>
        <v>1594.9527894111991</v>
      </c>
      <c r="BF785" s="5">
        <f t="shared" si="448"/>
        <v>1995.5219851732227</v>
      </c>
      <c r="BG785" s="5">
        <f t="shared" si="449"/>
        <v>2200.3573151792125</v>
      </c>
      <c r="BH785" s="5">
        <f t="shared" si="450"/>
        <v>2763.0575700614841</v>
      </c>
      <c r="BI785" s="5">
        <f t="shared" si="451"/>
        <v>3137.0110976918531</v>
      </c>
      <c r="BJ785" s="5">
        <f t="shared" si="452"/>
        <v>3747.3764413032604</v>
      </c>
      <c r="BK785" s="5">
        <f t="shared" si="453"/>
        <v>4431.2236611520721</v>
      </c>
      <c r="BL785" s="5">
        <f t="shared" si="454"/>
        <v>4359.5387711933836</v>
      </c>
      <c r="BM785" s="5">
        <f t="shared" si="455"/>
        <v>4993.9832050245795</v>
      </c>
      <c r="BN785" s="5">
        <f t="shared" si="456"/>
        <v>5413.4737487993643</v>
      </c>
      <c r="BO785" s="5">
        <f t="shared" si="457"/>
        <v>5287.2217827507357</v>
      </c>
    </row>
    <row r="786" spans="1:67" x14ac:dyDescent="0.3">
      <c r="A786">
        <f t="shared" si="458"/>
        <v>782</v>
      </c>
      <c r="B786">
        <f t="shared" si="427"/>
        <v>471</v>
      </c>
      <c r="C786" s="5">
        <f>AU786*EXP('Capital Market Assumptions'!$B$22+'Capital Market Assumptions'!$B$23*'Random Draws'!B785)</f>
        <v>462.51836457851829</v>
      </c>
      <c r="D786" s="5">
        <f>AV786*EXP('Capital Market Assumptions'!$B$22+'Capital Market Assumptions'!$B$23*'Random Draws'!C785)</f>
        <v>508.70987356490917</v>
      </c>
      <c r="E786" s="5">
        <f>AW786*EXP('Capital Market Assumptions'!$B$22+'Capital Market Assumptions'!$B$23*'Random Draws'!D785)</f>
        <v>564.91527354622042</v>
      </c>
      <c r="F786" s="5">
        <f>AX786*EXP('Capital Market Assumptions'!$B$22+'Capital Market Assumptions'!$B$23*'Random Draws'!E785)</f>
        <v>598.34873152523437</v>
      </c>
      <c r="G786" s="5">
        <f>AY786*EXP('Capital Market Assumptions'!$B$22+'Capital Market Assumptions'!$B$23*'Random Draws'!F785)</f>
        <v>652.61999846322715</v>
      </c>
      <c r="H786" s="5">
        <f>AZ786*EXP('Capital Market Assumptions'!$B$22+'Capital Market Assumptions'!$B$23*'Random Draws'!G785)</f>
        <v>731.49727031448117</v>
      </c>
      <c r="I786" s="5">
        <f>BA786*EXP('Capital Market Assumptions'!$B$22+'Capital Market Assumptions'!$B$23*'Random Draws'!H785)</f>
        <v>668.82250969298582</v>
      </c>
      <c r="J786" s="5">
        <f>BB786*EXP('Capital Market Assumptions'!$B$22+'Capital Market Assumptions'!$B$23*'Random Draws'!I785)</f>
        <v>659.7246036264861</v>
      </c>
      <c r="K786" s="5">
        <f>BC786*EXP('Capital Market Assumptions'!$B$22+'Capital Market Assumptions'!$B$23*'Random Draws'!J785)</f>
        <v>700.30916822350343</v>
      </c>
      <c r="L786" s="5">
        <f>BD786*EXP('Capital Market Assumptions'!$B$22+'Capital Market Assumptions'!$B$23*'Random Draws'!K785)</f>
        <v>722.12019171042391</v>
      </c>
      <c r="M786" s="5">
        <f>BE786*EXP('Capital Market Assumptions'!$B$22+'Capital Market Assumptions'!$B$23*'Random Draws'!L785)</f>
        <v>921.08034829083203</v>
      </c>
      <c r="N786" s="5">
        <f>BF786*EXP('Capital Market Assumptions'!$B$22+'Capital Market Assumptions'!$B$23*'Random Draws'!M785)</f>
        <v>1061.4540405836869</v>
      </c>
      <c r="O786" s="5">
        <f>BG786*EXP('Capital Market Assumptions'!$B$22+'Capital Market Assumptions'!$B$23*'Random Draws'!N785)</f>
        <v>1015.8870921200424</v>
      </c>
      <c r="P786" s="5">
        <f>BH786*EXP('Capital Market Assumptions'!$B$22+'Capital Market Assumptions'!$B$23*'Random Draws'!O785)</f>
        <v>1143.7627414450076</v>
      </c>
      <c r="Q786" s="5">
        <f>BI786*EXP('Capital Market Assumptions'!$B$22+'Capital Market Assumptions'!$B$23*'Random Draws'!P785)</f>
        <v>1058.4782602300293</v>
      </c>
      <c r="R786" s="5">
        <f>BJ786*EXP('Capital Market Assumptions'!$B$22+'Capital Market Assumptions'!$B$23*'Random Draws'!Q785)</f>
        <v>904.47777937577212</v>
      </c>
      <c r="S786" s="5">
        <f>BK786*EXP('Capital Market Assumptions'!$B$22+'Capital Market Assumptions'!$B$23*'Random Draws'!R785)</f>
        <v>745.41564053117202</v>
      </c>
      <c r="T786" s="5">
        <f>BL786*EXP('Capital Market Assumptions'!$B$22+'Capital Market Assumptions'!$B$23*'Random Draws'!S785)</f>
        <v>756.0524860608682</v>
      </c>
      <c r="U786" s="5">
        <f>BM786*EXP('Capital Market Assumptions'!$B$22+'Capital Market Assumptions'!$B$23*'Random Draws'!T785)</f>
        <v>695.38837352628263</v>
      </c>
      <c r="V786" s="5">
        <f>BN786*EXP('Capital Market Assumptions'!$B$22+'Capital Market Assumptions'!$B$23*'Random Draws'!U785)</f>
        <v>694.43751212768211</v>
      </c>
      <c r="X786">
        <f t="shared" si="428"/>
        <v>4.2999999999999261E-2</v>
      </c>
      <c r="Y786">
        <f t="shared" si="429"/>
        <v>1.0600000000000023</v>
      </c>
      <c r="Z786">
        <f t="shared" si="430"/>
        <v>2.0930000000000035</v>
      </c>
      <c r="AA786">
        <f t="shared" si="431"/>
        <v>3.1530000000000058</v>
      </c>
      <c r="AB786">
        <f t="shared" si="432"/>
        <v>4.2659999999999911</v>
      </c>
      <c r="AC786">
        <f t="shared" si="433"/>
        <v>5.3020000000000067</v>
      </c>
      <c r="AD786">
        <f t="shared" si="434"/>
        <v>6.3569999999999993</v>
      </c>
      <c r="AE786">
        <f t="shared" si="435"/>
        <v>7.3900000000000006</v>
      </c>
      <c r="AF786">
        <f t="shared" si="436"/>
        <v>8.3549999999999898</v>
      </c>
      <c r="AG786">
        <f t="shared" si="437"/>
        <v>9.2480000000000047</v>
      </c>
      <c r="AH786">
        <v>9.9540000000000006</v>
      </c>
      <c r="AI786">
        <v>10.536</v>
      </c>
      <c r="AJ786">
        <v>11.061999999999999</v>
      </c>
      <c r="AK786">
        <v>11.587</v>
      </c>
      <c r="AL786">
        <v>12.256</v>
      </c>
      <c r="AM786">
        <v>12.815</v>
      </c>
      <c r="AN786">
        <v>13.287000000000001</v>
      </c>
      <c r="AO786">
        <v>13.785</v>
      </c>
      <c r="AP786">
        <v>14.218999999999999</v>
      </c>
      <c r="AQ786">
        <v>14.718999999999999</v>
      </c>
      <c r="AS786">
        <f t="shared" si="459"/>
        <v>471</v>
      </c>
      <c r="AT786">
        <f t="shared" si="459"/>
        <v>471</v>
      </c>
      <c r="AU786">
        <f t="shared" si="459"/>
        <v>471</v>
      </c>
      <c r="AV786" s="5">
        <f t="shared" si="438"/>
        <v>462.47536457851828</v>
      </c>
      <c r="AW786" s="5">
        <f t="shared" si="439"/>
        <v>507.64987356490917</v>
      </c>
      <c r="AX786" s="5">
        <f t="shared" si="440"/>
        <v>562.82227354622046</v>
      </c>
      <c r="AY786" s="5">
        <f t="shared" si="441"/>
        <v>595.19573152523435</v>
      </c>
      <c r="AZ786" s="5">
        <f t="shared" si="442"/>
        <v>648.35399846322719</v>
      </c>
      <c r="BA786" s="5">
        <f t="shared" si="443"/>
        <v>726.19527031448115</v>
      </c>
      <c r="BB786" s="5">
        <f t="shared" si="444"/>
        <v>662.46550969298585</v>
      </c>
      <c r="BC786" s="5">
        <f t="shared" si="445"/>
        <v>652.33460362648611</v>
      </c>
      <c r="BD786" s="5">
        <f t="shared" si="446"/>
        <v>691.95416822350342</v>
      </c>
      <c r="BE786" s="5">
        <f t="shared" si="447"/>
        <v>712.87219171042386</v>
      </c>
      <c r="BF786" s="5">
        <f t="shared" si="448"/>
        <v>911.12634829083208</v>
      </c>
      <c r="BG786" s="5">
        <f t="shared" si="449"/>
        <v>1050.9180405836869</v>
      </c>
      <c r="BH786" s="5">
        <f t="shared" si="450"/>
        <v>1004.8250921200424</v>
      </c>
      <c r="BI786" s="5">
        <f t="shared" si="451"/>
        <v>1132.1757414450076</v>
      </c>
      <c r="BJ786" s="5">
        <f t="shared" si="452"/>
        <v>1046.2222602300292</v>
      </c>
      <c r="BK786" s="5">
        <f t="shared" si="453"/>
        <v>891.66277937577206</v>
      </c>
      <c r="BL786" s="5">
        <f t="shared" si="454"/>
        <v>732.12864053117198</v>
      </c>
      <c r="BM786" s="5">
        <f t="shared" si="455"/>
        <v>742.26748606086824</v>
      </c>
      <c r="BN786" s="5">
        <f t="shared" si="456"/>
        <v>681.16937352628258</v>
      </c>
      <c r="BO786" s="5">
        <f t="shared" si="457"/>
        <v>679.71851212768206</v>
      </c>
    </row>
    <row r="787" spans="1:67" x14ac:dyDescent="0.3">
      <c r="A787">
        <f t="shared" si="458"/>
        <v>783</v>
      </c>
      <c r="B787">
        <f t="shared" si="427"/>
        <v>471</v>
      </c>
      <c r="C787" s="5">
        <f>AU787*EXP('Capital Market Assumptions'!$B$22+'Capital Market Assumptions'!$B$23*'Random Draws'!B786)</f>
        <v>452.53564939354993</v>
      </c>
      <c r="D787" s="5">
        <f>AV787*EXP('Capital Market Assumptions'!$B$22+'Capital Market Assumptions'!$B$23*'Random Draws'!C786)</f>
        <v>493.14993864387134</v>
      </c>
      <c r="E787" s="5">
        <f>AW787*EXP('Capital Market Assumptions'!$B$22+'Capital Market Assumptions'!$B$23*'Random Draws'!D786)</f>
        <v>600.63827027175284</v>
      </c>
      <c r="F787" s="5">
        <f>AX787*EXP('Capital Market Assumptions'!$B$22+'Capital Market Assumptions'!$B$23*'Random Draws'!E786)</f>
        <v>624.27784807886053</v>
      </c>
      <c r="G787" s="5">
        <f>AY787*EXP('Capital Market Assumptions'!$B$22+'Capital Market Assumptions'!$B$23*'Random Draws'!F786)</f>
        <v>643.38857939516743</v>
      </c>
      <c r="H787" s="5">
        <f>AZ787*EXP('Capital Market Assumptions'!$B$22+'Capital Market Assumptions'!$B$23*'Random Draws'!G786)</f>
        <v>717.65758538218199</v>
      </c>
      <c r="I787" s="5">
        <f>BA787*EXP('Capital Market Assumptions'!$B$22+'Capital Market Assumptions'!$B$23*'Random Draws'!H786)</f>
        <v>849.15556506270025</v>
      </c>
      <c r="J787" s="5">
        <f>BB787*EXP('Capital Market Assumptions'!$B$22+'Capital Market Assumptions'!$B$23*'Random Draws'!I786)</f>
        <v>873.8952020510643</v>
      </c>
      <c r="K787" s="5">
        <f>BC787*EXP('Capital Market Assumptions'!$B$22+'Capital Market Assumptions'!$B$23*'Random Draws'!J786)</f>
        <v>1050.8930754434427</v>
      </c>
      <c r="L787" s="5">
        <f>BD787*EXP('Capital Market Assumptions'!$B$22+'Capital Market Assumptions'!$B$23*'Random Draws'!K786)</f>
        <v>959.33216373756306</v>
      </c>
      <c r="M787" s="5">
        <f>BE787*EXP('Capital Market Assumptions'!$B$22+'Capital Market Assumptions'!$B$23*'Random Draws'!L786)</f>
        <v>840.38342985241059</v>
      </c>
      <c r="N787" s="5">
        <f>BF787*EXP('Capital Market Assumptions'!$B$22+'Capital Market Assumptions'!$B$23*'Random Draws'!M786)</f>
        <v>809.03393583751267</v>
      </c>
      <c r="O787" s="5">
        <f>BG787*EXP('Capital Market Assumptions'!$B$22+'Capital Market Assumptions'!$B$23*'Random Draws'!N786)</f>
        <v>786.33577802704531</v>
      </c>
      <c r="P787" s="5">
        <f>BH787*EXP('Capital Market Assumptions'!$B$22+'Capital Market Assumptions'!$B$23*'Random Draws'!O786)</f>
        <v>852.02009616072235</v>
      </c>
      <c r="Q787" s="5">
        <f>BI787*EXP('Capital Market Assumptions'!$B$22+'Capital Market Assumptions'!$B$23*'Random Draws'!P786)</f>
        <v>937.2964214768233</v>
      </c>
      <c r="R787" s="5">
        <f>BJ787*EXP('Capital Market Assumptions'!$B$22+'Capital Market Assumptions'!$B$23*'Random Draws'!Q786)</f>
        <v>868.98612766215615</v>
      </c>
      <c r="S787" s="5">
        <f>BK787*EXP('Capital Market Assumptions'!$B$22+'Capital Market Assumptions'!$B$23*'Random Draws'!R786)</f>
        <v>925.65080513017926</v>
      </c>
      <c r="T787" s="5">
        <f>BL787*EXP('Capital Market Assumptions'!$B$22+'Capital Market Assumptions'!$B$23*'Random Draws'!S786)</f>
        <v>984.05782656684255</v>
      </c>
      <c r="U787" s="5">
        <f>BM787*EXP('Capital Market Assumptions'!$B$22+'Capital Market Assumptions'!$B$23*'Random Draws'!T786)</f>
        <v>949.01037807773525</v>
      </c>
      <c r="V787" s="5">
        <f>BN787*EXP('Capital Market Assumptions'!$B$22+'Capital Market Assumptions'!$B$23*'Random Draws'!U786)</f>
        <v>1029.1243348491607</v>
      </c>
      <c r="X787">
        <f t="shared" si="428"/>
        <v>4.2999999999999261E-2</v>
      </c>
      <c r="Y787">
        <f t="shared" si="429"/>
        <v>1.0600000000000023</v>
      </c>
      <c r="Z787">
        <f t="shared" si="430"/>
        <v>2.0930000000000035</v>
      </c>
      <c r="AA787">
        <f t="shared" si="431"/>
        <v>3.1530000000000058</v>
      </c>
      <c r="AB787">
        <f t="shared" si="432"/>
        <v>4.2659999999999911</v>
      </c>
      <c r="AC787">
        <f t="shared" si="433"/>
        <v>5.3020000000000067</v>
      </c>
      <c r="AD787">
        <f t="shared" si="434"/>
        <v>6.3569999999999993</v>
      </c>
      <c r="AE787">
        <f t="shared" si="435"/>
        <v>7.3900000000000006</v>
      </c>
      <c r="AF787">
        <f t="shared" si="436"/>
        <v>8.3549999999999898</v>
      </c>
      <c r="AG787">
        <f t="shared" si="437"/>
        <v>9.2480000000000047</v>
      </c>
      <c r="AH787">
        <v>9.9540000000000006</v>
      </c>
      <c r="AI787">
        <v>10.536</v>
      </c>
      <c r="AJ787">
        <v>11.061999999999999</v>
      </c>
      <c r="AK787">
        <v>11.587</v>
      </c>
      <c r="AL787">
        <v>12.256</v>
      </c>
      <c r="AM787">
        <v>12.815</v>
      </c>
      <c r="AN787">
        <v>13.287000000000001</v>
      </c>
      <c r="AO787">
        <v>13.785</v>
      </c>
      <c r="AP787">
        <v>14.218999999999999</v>
      </c>
      <c r="AQ787">
        <v>14.718999999999999</v>
      </c>
      <c r="AS787">
        <f t="shared" si="459"/>
        <v>471</v>
      </c>
      <c r="AT787">
        <f t="shared" si="459"/>
        <v>471</v>
      </c>
      <c r="AU787">
        <f t="shared" si="459"/>
        <v>471</v>
      </c>
      <c r="AV787" s="5">
        <f t="shared" si="438"/>
        <v>452.49264939354993</v>
      </c>
      <c r="AW787" s="5">
        <f t="shared" si="439"/>
        <v>492.08993864387133</v>
      </c>
      <c r="AX787" s="5">
        <f t="shared" si="440"/>
        <v>598.54527027175288</v>
      </c>
      <c r="AY787" s="5">
        <f t="shared" si="441"/>
        <v>621.12484807886051</v>
      </c>
      <c r="AZ787" s="5">
        <f t="shared" si="442"/>
        <v>639.12257939516746</v>
      </c>
      <c r="BA787" s="5">
        <f t="shared" si="443"/>
        <v>712.35558538218197</v>
      </c>
      <c r="BB787" s="5">
        <f t="shared" si="444"/>
        <v>842.79856506270028</v>
      </c>
      <c r="BC787" s="5">
        <f t="shared" si="445"/>
        <v>866.50520205106432</v>
      </c>
      <c r="BD787" s="5">
        <f t="shared" si="446"/>
        <v>1042.5380754434427</v>
      </c>
      <c r="BE787" s="5">
        <f t="shared" si="447"/>
        <v>950.08416373756302</v>
      </c>
      <c r="BF787" s="5">
        <f t="shared" si="448"/>
        <v>830.42942985241064</v>
      </c>
      <c r="BG787" s="5">
        <f t="shared" si="449"/>
        <v>798.49793583751273</v>
      </c>
      <c r="BH787" s="5">
        <f t="shared" si="450"/>
        <v>775.2737780270453</v>
      </c>
      <c r="BI787" s="5">
        <f t="shared" si="451"/>
        <v>840.43309616072236</v>
      </c>
      <c r="BJ787" s="5">
        <f t="shared" si="452"/>
        <v>925.04042147682333</v>
      </c>
      <c r="BK787" s="5">
        <f t="shared" si="453"/>
        <v>856.1711276621561</v>
      </c>
      <c r="BL787" s="5">
        <f t="shared" si="454"/>
        <v>912.36380513017923</v>
      </c>
      <c r="BM787" s="5">
        <f t="shared" si="455"/>
        <v>970.27282656684258</v>
      </c>
      <c r="BN787" s="5">
        <f t="shared" si="456"/>
        <v>934.7913780777352</v>
      </c>
      <c r="BO787" s="5">
        <f t="shared" si="457"/>
        <v>1014.4053348491607</v>
      </c>
    </row>
    <row r="788" spans="1:67" x14ac:dyDescent="0.3">
      <c r="A788">
        <f t="shared" si="458"/>
        <v>784</v>
      </c>
      <c r="B788">
        <f t="shared" si="427"/>
        <v>471</v>
      </c>
      <c r="C788" s="5">
        <f>AU788*EXP('Capital Market Assumptions'!$B$22+'Capital Market Assumptions'!$B$23*'Random Draws'!B787)</f>
        <v>435.34213339693861</v>
      </c>
      <c r="D788" s="5">
        <f>AV788*EXP('Capital Market Assumptions'!$B$22+'Capital Market Assumptions'!$B$23*'Random Draws'!C787)</f>
        <v>466.92148763988541</v>
      </c>
      <c r="E788" s="5">
        <f>AW788*EXP('Capital Market Assumptions'!$B$22+'Capital Market Assumptions'!$B$23*'Random Draws'!D787)</f>
        <v>453.19409359773971</v>
      </c>
      <c r="F788" s="5">
        <f>AX788*EXP('Capital Market Assumptions'!$B$22+'Capital Market Assumptions'!$B$23*'Random Draws'!E787)</f>
        <v>404.14106950982369</v>
      </c>
      <c r="G788" s="5">
        <f>AY788*EXP('Capital Market Assumptions'!$B$22+'Capital Market Assumptions'!$B$23*'Random Draws'!F787)</f>
        <v>405.76140043259278</v>
      </c>
      <c r="H788" s="5">
        <f>AZ788*EXP('Capital Market Assumptions'!$B$22+'Capital Market Assumptions'!$B$23*'Random Draws'!G787)</f>
        <v>399.43783211802184</v>
      </c>
      <c r="I788" s="5">
        <f>BA788*EXP('Capital Market Assumptions'!$B$22+'Capital Market Assumptions'!$B$23*'Random Draws'!H787)</f>
        <v>512.90143728711166</v>
      </c>
      <c r="J788" s="5">
        <f>BB788*EXP('Capital Market Assumptions'!$B$22+'Capital Market Assumptions'!$B$23*'Random Draws'!I787)</f>
        <v>553.8405691774293</v>
      </c>
      <c r="K788" s="5">
        <f>BC788*EXP('Capital Market Assumptions'!$B$22+'Capital Market Assumptions'!$B$23*'Random Draws'!J787)</f>
        <v>689.87802746763748</v>
      </c>
      <c r="L788" s="5">
        <f>BD788*EXP('Capital Market Assumptions'!$B$22+'Capital Market Assumptions'!$B$23*'Random Draws'!K787)</f>
        <v>803.84240906218179</v>
      </c>
      <c r="M788" s="5">
        <f>BE788*EXP('Capital Market Assumptions'!$B$22+'Capital Market Assumptions'!$B$23*'Random Draws'!L787)</f>
        <v>709.77008645595765</v>
      </c>
      <c r="N788" s="5">
        <f>BF788*EXP('Capital Market Assumptions'!$B$22+'Capital Market Assumptions'!$B$23*'Random Draws'!M787)</f>
        <v>825.74323141081572</v>
      </c>
      <c r="O788" s="5">
        <f>BG788*EXP('Capital Market Assumptions'!$B$22+'Capital Market Assumptions'!$B$23*'Random Draws'!N787)</f>
        <v>927.26540620941933</v>
      </c>
      <c r="P788" s="5">
        <f>BH788*EXP('Capital Market Assumptions'!$B$22+'Capital Market Assumptions'!$B$23*'Random Draws'!O787)</f>
        <v>1097.3273479033458</v>
      </c>
      <c r="Q788" s="5">
        <f>BI788*EXP('Capital Market Assumptions'!$B$22+'Capital Market Assumptions'!$B$23*'Random Draws'!P787)</f>
        <v>1212.2284655377709</v>
      </c>
      <c r="R788" s="5">
        <f>BJ788*EXP('Capital Market Assumptions'!$B$22+'Capital Market Assumptions'!$B$23*'Random Draws'!Q787)</f>
        <v>1339.3856236837496</v>
      </c>
      <c r="S788" s="5">
        <f>BK788*EXP('Capital Market Assumptions'!$B$22+'Capital Market Assumptions'!$B$23*'Random Draws'!R787)</f>
        <v>1280.7103740363291</v>
      </c>
      <c r="T788" s="5">
        <f>BL788*EXP('Capital Market Assumptions'!$B$22+'Capital Market Assumptions'!$B$23*'Random Draws'!S787)</f>
        <v>1390.9642636797257</v>
      </c>
      <c r="U788" s="5">
        <f>BM788*EXP('Capital Market Assumptions'!$B$22+'Capital Market Assumptions'!$B$23*'Random Draws'!T787)</f>
        <v>1383.1766438468512</v>
      </c>
      <c r="V788" s="5">
        <f>BN788*EXP('Capital Market Assumptions'!$B$22+'Capital Market Assumptions'!$B$23*'Random Draws'!U787)</f>
        <v>1514.3780306943395</v>
      </c>
      <c r="X788">
        <f t="shared" si="428"/>
        <v>4.2999999999999261E-2</v>
      </c>
      <c r="Y788">
        <f t="shared" si="429"/>
        <v>1.0600000000000023</v>
      </c>
      <c r="Z788">
        <f t="shared" si="430"/>
        <v>2.0930000000000035</v>
      </c>
      <c r="AA788">
        <f t="shared" si="431"/>
        <v>3.1530000000000058</v>
      </c>
      <c r="AB788">
        <f t="shared" si="432"/>
        <v>4.2659999999999911</v>
      </c>
      <c r="AC788">
        <f t="shared" si="433"/>
        <v>5.3020000000000067</v>
      </c>
      <c r="AD788">
        <f t="shared" si="434"/>
        <v>6.3569999999999993</v>
      </c>
      <c r="AE788">
        <f t="shared" si="435"/>
        <v>7.3900000000000006</v>
      </c>
      <c r="AF788">
        <f t="shared" si="436"/>
        <v>8.3549999999999898</v>
      </c>
      <c r="AG788">
        <f t="shared" si="437"/>
        <v>9.2480000000000047</v>
      </c>
      <c r="AH788">
        <v>9.9540000000000006</v>
      </c>
      <c r="AI788">
        <v>10.536</v>
      </c>
      <c r="AJ788">
        <v>11.061999999999999</v>
      </c>
      <c r="AK788">
        <v>11.587</v>
      </c>
      <c r="AL788">
        <v>12.256</v>
      </c>
      <c r="AM788">
        <v>12.815</v>
      </c>
      <c r="AN788">
        <v>13.287000000000001</v>
      </c>
      <c r="AO788">
        <v>13.785</v>
      </c>
      <c r="AP788">
        <v>14.218999999999999</v>
      </c>
      <c r="AQ788">
        <v>14.718999999999999</v>
      </c>
      <c r="AS788">
        <f t="shared" si="459"/>
        <v>471</v>
      </c>
      <c r="AT788">
        <f t="shared" si="459"/>
        <v>471</v>
      </c>
      <c r="AU788">
        <f t="shared" si="459"/>
        <v>471</v>
      </c>
      <c r="AV788" s="5">
        <f t="shared" si="438"/>
        <v>435.2991333969386</v>
      </c>
      <c r="AW788" s="5">
        <f t="shared" si="439"/>
        <v>465.86148763988541</v>
      </c>
      <c r="AX788" s="5">
        <f t="shared" si="440"/>
        <v>451.10109359773969</v>
      </c>
      <c r="AY788" s="5">
        <f t="shared" si="441"/>
        <v>400.98806950982367</v>
      </c>
      <c r="AZ788" s="5">
        <f t="shared" si="442"/>
        <v>401.49540043259276</v>
      </c>
      <c r="BA788" s="5">
        <f t="shared" si="443"/>
        <v>394.13583211802182</v>
      </c>
      <c r="BB788" s="5">
        <f t="shared" si="444"/>
        <v>506.54443728711169</v>
      </c>
      <c r="BC788" s="5">
        <f t="shared" si="445"/>
        <v>546.45056917742932</v>
      </c>
      <c r="BD788" s="5">
        <f t="shared" si="446"/>
        <v>681.52302746763746</v>
      </c>
      <c r="BE788" s="5">
        <f t="shared" si="447"/>
        <v>794.59440906218174</v>
      </c>
      <c r="BF788" s="5">
        <f t="shared" si="448"/>
        <v>699.8160864559577</v>
      </c>
      <c r="BG788" s="5">
        <f t="shared" si="449"/>
        <v>815.20723141081578</v>
      </c>
      <c r="BH788" s="5">
        <f t="shared" si="450"/>
        <v>916.20340620941931</v>
      </c>
      <c r="BI788" s="5">
        <f t="shared" si="451"/>
        <v>1085.7403479033458</v>
      </c>
      <c r="BJ788" s="5">
        <f t="shared" si="452"/>
        <v>1199.9724655377709</v>
      </c>
      <c r="BK788" s="5">
        <f t="shared" si="453"/>
        <v>1326.5706236837495</v>
      </c>
      <c r="BL788" s="5">
        <f t="shared" si="454"/>
        <v>1267.4233740363291</v>
      </c>
      <c r="BM788" s="5">
        <f t="shared" si="455"/>
        <v>1377.1792636797256</v>
      </c>
      <c r="BN788" s="5">
        <f t="shared" si="456"/>
        <v>1368.9576438468512</v>
      </c>
      <c r="BO788" s="5">
        <f t="shared" si="457"/>
        <v>1499.6590306943394</v>
      </c>
    </row>
    <row r="789" spans="1:67" x14ac:dyDescent="0.3">
      <c r="A789">
        <f t="shared" si="458"/>
        <v>785</v>
      </c>
      <c r="B789">
        <f t="shared" si="427"/>
        <v>471</v>
      </c>
      <c r="C789" s="5">
        <f>AU789*EXP('Capital Market Assumptions'!$B$22+'Capital Market Assumptions'!$B$23*'Random Draws'!B788)</f>
        <v>534.7633178402117</v>
      </c>
      <c r="D789" s="5">
        <f>AV789*EXP('Capital Market Assumptions'!$B$22+'Capital Market Assumptions'!$B$23*'Random Draws'!C788)</f>
        <v>580.13936397140731</v>
      </c>
      <c r="E789" s="5">
        <f>AW789*EXP('Capital Market Assumptions'!$B$22+'Capital Market Assumptions'!$B$23*'Random Draws'!D788)</f>
        <v>641.52849417721995</v>
      </c>
      <c r="F789" s="5">
        <f>AX789*EXP('Capital Market Assumptions'!$B$22+'Capital Market Assumptions'!$B$23*'Random Draws'!E788)</f>
        <v>628.43887328353367</v>
      </c>
      <c r="G789" s="5">
        <f>AY789*EXP('Capital Market Assumptions'!$B$22+'Capital Market Assumptions'!$B$23*'Random Draws'!F788)</f>
        <v>758.29469653019271</v>
      </c>
      <c r="H789" s="5">
        <f>AZ789*EXP('Capital Market Assumptions'!$B$22+'Capital Market Assumptions'!$B$23*'Random Draws'!G788)</f>
        <v>735.45894771476583</v>
      </c>
      <c r="I789" s="5">
        <f>BA789*EXP('Capital Market Assumptions'!$B$22+'Capital Market Assumptions'!$B$23*'Random Draws'!H788)</f>
        <v>736.47000667768339</v>
      </c>
      <c r="J789" s="5">
        <f>BB789*EXP('Capital Market Assumptions'!$B$22+'Capital Market Assumptions'!$B$23*'Random Draws'!I788)</f>
        <v>825.27442357270832</v>
      </c>
      <c r="K789" s="5">
        <f>BC789*EXP('Capital Market Assumptions'!$B$22+'Capital Market Assumptions'!$B$23*'Random Draws'!J788)</f>
        <v>956.49127693457933</v>
      </c>
      <c r="L789" s="5">
        <f>BD789*EXP('Capital Market Assumptions'!$B$22+'Capital Market Assumptions'!$B$23*'Random Draws'!K788)</f>
        <v>954.35251936989437</v>
      </c>
      <c r="M789" s="5">
        <f>BE789*EXP('Capital Market Assumptions'!$B$22+'Capital Market Assumptions'!$B$23*'Random Draws'!L788)</f>
        <v>998.85586781945199</v>
      </c>
      <c r="N789" s="5">
        <f>BF789*EXP('Capital Market Assumptions'!$B$22+'Capital Market Assumptions'!$B$23*'Random Draws'!M788)</f>
        <v>1076.8584234307143</v>
      </c>
      <c r="O789" s="5">
        <f>BG789*EXP('Capital Market Assumptions'!$B$22+'Capital Market Assumptions'!$B$23*'Random Draws'!N788)</f>
        <v>1271.0497167666315</v>
      </c>
      <c r="P789" s="5">
        <f>BH789*EXP('Capital Market Assumptions'!$B$22+'Capital Market Assumptions'!$B$23*'Random Draws'!O788)</f>
        <v>1216.4598868740673</v>
      </c>
      <c r="Q789" s="5">
        <f>BI789*EXP('Capital Market Assumptions'!$B$22+'Capital Market Assumptions'!$B$23*'Random Draws'!P788)</f>
        <v>1234.8375361935857</v>
      </c>
      <c r="R789" s="5">
        <f>BJ789*EXP('Capital Market Assumptions'!$B$22+'Capital Market Assumptions'!$B$23*'Random Draws'!Q788)</f>
        <v>1217.6367826636933</v>
      </c>
      <c r="S789" s="5">
        <f>BK789*EXP('Capital Market Assumptions'!$B$22+'Capital Market Assumptions'!$B$23*'Random Draws'!R788)</f>
        <v>1174.6469665463151</v>
      </c>
      <c r="T789" s="5">
        <f>BL789*EXP('Capital Market Assumptions'!$B$22+'Capital Market Assumptions'!$B$23*'Random Draws'!S788)</f>
        <v>1393.6819726362621</v>
      </c>
      <c r="U789" s="5">
        <f>BM789*EXP('Capital Market Assumptions'!$B$22+'Capital Market Assumptions'!$B$23*'Random Draws'!T788)</f>
        <v>1382.5893215470965</v>
      </c>
      <c r="V789" s="5">
        <f>BN789*EXP('Capital Market Assumptions'!$B$22+'Capital Market Assumptions'!$B$23*'Random Draws'!U788)</f>
        <v>1295.7415591756683</v>
      </c>
      <c r="X789">
        <f t="shared" si="428"/>
        <v>4.2999999999999261E-2</v>
      </c>
      <c r="Y789">
        <f t="shared" si="429"/>
        <v>1.0600000000000023</v>
      </c>
      <c r="Z789">
        <f t="shared" si="430"/>
        <v>2.0930000000000035</v>
      </c>
      <c r="AA789">
        <f t="shared" si="431"/>
        <v>3.1530000000000058</v>
      </c>
      <c r="AB789">
        <f t="shared" si="432"/>
        <v>4.2659999999999911</v>
      </c>
      <c r="AC789">
        <f t="shared" si="433"/>
        <v>5.3020000000000067</v>
      </c>
      <c r="AD789">
        <f t="shared" si="434"/>
        <v>6.3569999999999993</v>
      </c>
      <c r="AE789">
        <f t="shared" si="435"/>
        <v>7.3900000000000006</v>
      </c>
      <c r="AF789">
        <f t="shared" si="436"/>
        <v>8.3549999999999898</v>
      </c>
      <c r="AG789">
        <f t="shared" si="437"/>
        <v>9.2480000000000047</v>
      </c>
      <c r="AH789">
        <v>9.9540000000000006</v>
      </c>
      <c r="AI789">
        <v>10.536</v>
      </c>
      <c r="AJ789">
        <v>11.061999999999999</v>
      </c>
      <c r="AK789">
        <v>11.587</v>
      </c>
      <c r="AL789">
        <v>12.256</v>
      </c>
      <c r="AM789">
        <v>12.815</v>
      </c>
      <c r="AN789">
        <v>13.287000000000001</v>
      </c>
      <c r="AO789">
        <v>13.785</v>
      </c>
      <c r="AP789">
        <v>14.218999999999999</v>
      </c>
      <c r="AQ789">
        <v>14.718999999999999</v>
      </c>
      <c r="AS789">
        <f t="shared" si="459"/>
        <v>471</v>
      </c>
      <c r="AT789">
        <f t="shared" si="459"/>
        <v>471</v>
      </c>
      <c r="AU789">
        <f t="shared" si="459"/>
        <v>471</v>
      </c>
      <c r="AV789" s="5">
        <f t="shared" si="438"/>
        <v>534.72031784021169</v>
      </c>
      <c r="AW789" s="5">
        <f t="shared" si="439"/>
        <v>579.07936397140725</v>
      </c>
      <c r="AX789" s="5">
        <f t="shared" si="440"/>
        <v>639.43549417721999</v>
      </c>
      <c r="AY789" s="5">
        <f t="shared" si="441"/>
        <v>625.28587328353365</v>
      </c>
      <c r="AZ789" s="5">
        <f t="shared" si="442"/>
        <v>754.02869653019275</v>
      </c>
      <c r="BA789" s="5">
        <f t="shared" si="443"/>
        <v>730.15694771476581</v>
      </c>
      <c r="BB789" s="5">
        <f t="shared" si="444"/>
        <v>730.11300667768342</v>
      </c>
      <c r="BC789" s="5">
        <f t="shared" si="445"/>
        <v>817.88442357270833</v>
      </c>
      <c r="BD789" s="5">
        <f t="shared" si="446"/>
        <v>948.13627693457931</v>
      </c>
      <c r="BE789" s="5">
        <f t="shared" si="447"/>
        <v>945.10451936989432</v>
      </c>
      <c r="BF789" s="5">
        <f t="shared" si="448"/>
        <v>988.90186781945204</v>
      </c>
      <c r="BG789" s="5">
        <f t="shared" si="449"/>
        <v>1066.3224234307143</v>
      </c>
      <c r="BH789" s="5">
        <f t="shared" si="450"/>
        <v>1259.9877167666316</v>
      </c>
      <c r="BI789" s="5">
        <f t="shared" si="451"/>
        <v>1204.8728868740673</v>
      </c>
      <c r="BJ789" s="5">
        <f t="shared" si="452"/>
        <v>1222.5815361935856</v>
      </c>
      <c r="BK789" s="5">
        <f t="shared" si="453"/>
        <v>1204.8217826636933</v>
      </c>
      <c r="BL789" s="5">
        <f t="shared" si="454"/>
        <v>1161.359966546315</v>
      </c>
      <c r="BM789" s="5">
        <f t="shared" si="455"/>
        <v>1379.896972636262</v>
      </c>
      <c r="BN789" s="5">
        <f t="shared" si="456"/>
        <v>1368.3703215470964</v>
      </c>
      <c r="BO789" s="5">
        <f t="shared" si="457"/>
        <v>1281.0225591756682</v>
      </c>
    </row>
    <row r="790" spans="1:67" x14ac:dyDescent="0.3">
      <c r="A790">
        <f t="shared" si="458"/>
        <v>786</v>
      </c>
      <c r="B790">
        <f t="shared" si="427"/>
        <v>471</v>
      </c>
      <c r="C790" s="5">
        <f>AU790*EXP('Capital Market Assumptions'!$B$22+'Capital Market Assumptions'!$B$23*'Random Draws'!B789)</f>
        <v>698.20678771404528</v>
      </c>
      <c r="D790" s="5">
        <f>AV790*EXP('Capital Market Assumptions'!$B$22+'Capital Market Assumptions'!$B$23*'Random Draws'!C789)</f>
        <v>589.26837914366808</v>
      </c>
      <c r="E790" s="5">
        <f>AW790*EXP('Capital Market Assumptions'!$B$22+'Capital Market Assumptions'!$B$23*'Random Draws'!D789)</f>
        <v>720.34452865715434</v>
      </c>
      <c r="F790" s="5">
        <f>AX790*EXP('Capital Market Assumptions'!$B$22+'Capital Market Assumptions'!$B$23*'Random Draws'!E789)</f>
        <v>749.92545441425045</v>
      </c>
      <c r="G790" s="5">
        <f>AY790*EXP('Capital Market Assumptions'!$B$22+'Capital Market Assumptions'!$B$23*'Random Draws'!F789)</f>
        <v>831.72769976066695</v>
      </c>
      <c r="H790" s="5">
        <f>AZ790*EXP('Capital Market Assumptions'!$B$22+'Capital Market Assumptions'!$B$23*'Random Draws'!G789)</f>
        <v>959.2981338495606</v>
      </c>
      <c r="I790" s="5">
        <f>BA790*EXP('Capital Market Assumptions'!$B$22+'Capital Market Assumptions'!$B$23*'Random Draws'!H789)</f>
        <v>1050.5336567695401</v>
      </c>
      <c r="J790" s="5">
        <f>BB790*EXP('Capital Market Assumptions'!$B$22+'Capital Market Assumptions'!$B$23*'Random Draws'!I789)</f>
        <v>1004.6357029675033</v>
      </c>
      <c r="K790" s="5">
        <f>BC790*EXP('Capital Market Assumptions'!$B$22+'Capital Market Assumptions'!$B$23*'Random Draws'!J789)</f>
        <v>1021.6368250470208</v>
      </c>
      <c r="L790" s="5">
        <f>BD790*EXP('Capital Market Assumptions'!$B$22+'Capital Market Assumptions'!$B$23*'Random Draws'!K789)</f>
        <v>1018.5084690938962</v>
      </c>
      <c r="M790" s="5">
        <f>BE790*EXP('Capital Market Assumptions'!$B$22+'Capital Market Assumptions'!$B$23*'Random Draws'!L789)</f>
        <v>1230.9886733398175</v>
      </c>
      <c r="N790" s="5">
        <f>BF790*EXP('Capital Market Assumptions'!$B$22+'Capital Market Assumptions'!$B$23*'Random Draws'!M789)</f>
        <v>1422.0219078683206</v>
      </c>
      <c r="O790" s="5">
        <f>BG790*EXP('Capital Market Assumptions'!$B$22+'Capital Market Assumptions'!$B$23*'Random Draws'!N789)</f>
        <v>1598.7614823132992</v>
      </c>
      <c r="P790" s="5">
        <f>BH790*EXP('Capital Market Assumptions'!$B$22+'Capital Market Assumptions'!$B$23*'Random Draws'!O789)</f>
        <v>1308.3559618262864</v>
      </c>
      <c r="Q790" s="5">
        <f>BI790*EXP('Capital Market Assumptions'!$B$22+'Capital Market Assumptions'!$B$23*'Random Draws'!P789)</f>
        <v>1524.5715061777769</v>
      </c>
      <c r="R790" s="5">
        <f>BJ790*EXP('Capital Market Assumptions'!$B$22+'Capital Market Assumptions'!$B$23*'Random Draws'!Q789)</f>
        <v>1709.5925648891755</v>
      </c>
      <c r="S790" s="5">
        <f>BK790*EXP('Capital Market Assumptions'!$B$22+'Capital Market Assumptions'!$B$23*'Random Draws'!R789)</f>
        <v>1661.1437277642647</v>
      </c>
      <c r="T790" s="5">
        <f>BL790*EXP('Capital Market Assumptions'!$B$22+'Capital Market Assumptions'!$B$23*'Random Draws'!S789)</f>
        <v>1746.4977990643602</v>
      </c>
      <c r="U790" s="5">
        <f>BM790*EXP('Capital Market Assumptions'!$B$22+'Capital Market Assumptions'!$B$23*'Random Draws'!T789)</f>
        <v>2365.5498683819892</v>
      </c>
      <c r="V790" s="5">
        <f>BN790*EXP('Capital Market Assumptions'!$B$22+'Capital Market Assumptions'!$B$23*'Random Draws'!U789)</f>
        <v>2751.9526514815961</v>
      </c>
      <c r="X790">
        <f t="shared" si="428"/>
        <v>4.2999999999999261E-2</v>
      </c>
      <c r="Y790">
        <f t="shared" si="429"/>
        <v>1.0600000000000023</v>
      </c>
      <c r="Z790">
        <f t="shared" si="430"/>
        <v>2.0930000000000035</v>
      </c>
      <c r="AA790">
        <f t="shared" si="431"/>
        <v>3.1530000000000058</v>
      </c>
      <c r="AB790">
        <f t="shared" si="432"/>
        <v>4.2659999999999911</v>
      </c>
      <c r="AC790">
        <f t="shared" si="433"/>
        <v>5.3020000000000067</v>
      </c>
      <c r="AD790">
        <f t="shared" si="434"/>
        <v>6.3569999999999993</v>
      </c>
      <c r="AE790">
        <f t="shared" si="435"/>
        <v>7.3900000000000006</v>
      </c>
      <c r="AF790">
        <f t="shared" si="436"/>
        <v>8.3549999999999898</v>
      </c>
      <c r="AG790">
        <f t="shared" si="437"/>
        <v>9.2480000000000047</v>
      </c>
      <c r="AH790">
        <v>9.9540000000000006</v>
      </c>
      <c r="AI790">
        <v>10.536</v>
      </c>
      <c r="AJ790">
        <v>11.061999999999999</v>
      </c>
      <c r="AK790">
        <v>11.587</v>
      </c>
      <c r="AL790">
        <v>12.256</v>
      </c>
      <c r="AM790">
        <v>12.815</v>
      </c>
      <c r="AN790">
        <v>13.287000000000001</v>
      </c>
      <c r="AO790">
        <v>13.785</v>
      </c>
      <c r="AP790">
        <v>14.218999999999999</v>
      </c>
      <c r="AQ790">
        <v>14.718999999999999</v>
      </c>
      <c r="AS790">
        <f t="shared" si="459"/>
        <v>471</v>
      </c>
      <c r="AT790">
        <f t="shared" si="459"/>
        <v>471</v>
      </c>
      <c r="AU790">
        <f t="shared" si="459"/>
        <v>471</v>
      </c>
      <c r="AV790" s="5">
        <f t="shared" si="438"/>
        <v>698.16378771404527</v>
      </c>
      <c r="AW790" s="5">
        <f t="shared" si="439"/>
        <v>588.20837914366803</v>
      </c>
      <c r="AX790" s="5">
        <f t="shared" si="440"/>
        <v>718.25152865715438</v>
      </c>
      <c r="AY790" s="5">
        <f t="shared" si="441"/>
        <v>746.77245441425043</v>
      </c>
      <c r="AZ790" s="5">
        <f t="shared" si="442"/>
        <v>827.46169976066699</v>
      </c>
      <c r="BA790" s="5">
        <f t="shared" si="443"/>
        <v>953.99613384956058</v>
      </c>
      <c r="BB790" s="5">
        <f t="shared" si="444"/>
        <v>1044.1766567695402</v>
      </c>
      <c r="BC790" s="5">
        <f t="shared" si="445"/>
        <v>997.24570296750335</v>
      </c>
      <c r="BD790" s="5">
        <f t="shared" si="446"/>
        <v>1013.2818250470208</v>
      </c>
      <c r="BE790" s="5">
        <f t="shared" si="447"/>
        <v>1009.2604690938962</v>
      </c>
      <c r="BF790" s="5">
        <f t="shared" si="448"/>
        <v>1221.0346733398176</v>
      </c>
      <c r="BG790" s="5">
        <f t="shared" si="449"/>
        <v>1411.4859078683205</v>
      </c>
      <c r="BH790" s="5">
        <f t="shared" si="450"/>
        <v>1587.6994823132993</v>
      </c>
      <c r="BI790" s="5">
        <f t="shared" si="451"/>
        <v>1296.7689618262864</v>
      </c>
      <c r="BJ790" s="5">
        <f t="shared" si="452"/>
        <v>1512.3155061777768</v>
      </c>
      <c r="BK790" s="5">
        <f t="shared" si="453"/>
        <v>1696.7775648891754</v>
      </c>
      <c r="BL790" s="5">
        <f t="shared" si="454"/>
        <v>1647.8567277642646</v>
      </c>
      <c r="BM790" s="5">
        <f t="shared" si="455"/>
        <v>1732.7127990643601</v>
      </c>
      <c r="BN790" s="5">
        <f t="shared" si="456"/>
        <v>2351.3308683819891</v>
      </c>
      <c r="BO790" s="5">
        <f t="shared" si="457"/>
        <v>2737.2336514815961</v>
      </c>
    </row>
    <row r="791" spans="1:67" x14ac:dyDescent="0.3">
      <c r="A791">
        <f t="shared" si="458"/>
        <v>787</v>
      </c>
      <c r="B791">
        <f t="shared" si="427"/>
        <v>471</v>
      </c>
      <c r="C791" s="5">
        <f>AU791*EXP('Capital Market Assumptions'!$B$22+'Capital Market Assumptions'!$B$23*'Random Draws'!B790)</f>
        <v>549.24762710214088</v>
      </c>
      <c r="D791" s="5">
        <f>AV791*EXP('Capital Market Assumptions'!$B$22+'Capital Market Assumptions'!$B$23*'Random Draws'!C790)</f>
        <v>685.69153802961398</v>
      </c>
      <c r="E791" s="5">
        <f>AW791*EXP('Capital Market Assumptions'!$B$22+'Capital Market Assumptions'!$B$23*'Random Draws'!D790)</f>
        <v>740.92571446370494</v>
      </c>
      <c r="F791" s="5">
        <f>AX791*EXP('Capital Market Assumptions'!$B$22+'Capital Market Assumptions'!$B$23*'Random Draws'!E790)</f>
        <v>793.53830858099639</v>
      </c>
      <c r="G791" s="5">
        <f>AY791*EXP('Capital Market Assumptions'!$B$22+'Capital Market Assumptions'!$B$23*'Random Draws'!F790)</f>
        <v>805.22594188053472</v>
      </c>
      <c r="H791" s="5">
        <f>AZ791*EXP('Capital Market Assumptions'!$B$22+'Capital Market Assumptions'!$B$23*'Random Draws'!G790)</f>
        <v>737.35698325078033</v>
      </c>
      <c r="I791" s="5">
        <f>BA791*EXP('Capital Market Assumptions'!$B$22+'Capital Market Assumptions'!$B$23*'Random Draws'!H790)</f>
        <v>849.74087782484821</v>
      </c>
      <c r="J791" s="5">
        <f>BB791*EXP('Capital Market Assumptions'!$B$22+'Capital Market Assumptions'!$B$23*'Random Draws'!I790)</f>
        <v>964.54615444676097</v>
      </c>
      <c r="K791" s="5">
        <f>BC791*EXP('Capital Market Assumptions'!$B$22+'Capital Market Assumptions'!$B$23*'Random Draws'!J790)</f>
        <v>1214.7779143194932</v>
      </c>
      <c r="L791" s="5">
        <f>BD791*EXP('Capital Market Assumptions'!$B$22+'Capital Market Assumptions'!$B$23*'Random Draws'!K790)</f>
        <v>1480.6886241330585</v>
      </c>
      <c r="M791" s="5">
        <f>BE791*EXP('Capital Market Assumptions'!$B$22+'Capital Market Assumptions'!$B$23*'Random Draws'!L790)</f>
        <v>1337.5721240838684</v>
      </c>
      <c r="N791" s="5">
        <f>BF791*EXP('Capital Market Assumptions'!$B$22+'Capital Market Assumptions'!$B$23*'Random Draws'!M790)</f>
        <v>1436.9441152321724</v>
      </c>
      <c r="O791" s="5">
        <f>BG791*EXP('Capital Market Assumptions'!$B$22+'Capital Market Assumptions'!$B$23*'Random Draws'!N790)</f>
        <v>1671.1079694830976</v>
      </c>
      <c r="P791" s="5">
        <f>BH791*EXP('Capital Market Assumptions'!$B$22+'Capital Market Assumptions'!$B$23*'Random Draws'!O790)</f>
        <v>1765.1028868024625</v>
      </c>
      <c r="Q791" s="5">
        <f>BI791*EXP('Capital Market Assumptions'!$B$22+'Capital Market Assumptions'!$B$23*'Random Draws'!P790)</f>
        <v>2134.9687636492176</v>
      </c>
      <c r="R791" s="5">
        <f>BJ791*EXP('Capital Market Assumptions'!$B$22+'Capital Market Assumptions'!$B$23*'Random Draws'!Q790)</f>
        <v>2151.4733262292539</v>
      </c>
      <c r="S791" s="5">
        <f>BK791*EXP('Capital Market Assumptions'!$B$22+'Capital Market Assumptions'!$B$23*'Random Draws'!R790)</f>
        <v>2654.223952008947</v>
      </c>
      <c r="T791" s="5">
        <f>BL791*EXP('Capital Market Assumptions'!$B$22+'Capital Market Assumptions'!$B$23*'Random Draws'!S790)</f>
        <v>2641.775332548832</v>
      </c>
      <c r="U791" s="5">
        <f>BM791*EXP('Capital Market Assumptions'!$B$22+'Capital Market Assumptions'!$B$23*'Random Draws'!T790)</f>
        <v>2824.5930714199617</v>
      </c>
      <c r="V791" s="5">
        <f>BN791*EXP('Capital Market Assumptions'!$B$22+'Capital Market Assumptions'!$B$23*'Random Draws'!U790)</f>
        <v>3151.3913019248812</v>
      </c>
      <c r="X791">
        <f t="shared" si="428"/>
        <v>4.2999999999999261E-2</v>
      </c>
      <c r="Y791">
        <f t="shared" si="429"/>
        <v>1.0600000000000023</v>
      </c>
      <c r="Z791">
        <f t="shared" si="430"/>
        <v>2.0930000000000035</v>
      </c>
      <c r="AA791">
        <f t="shared" si="431"/>
        <v>3.1530000000000058</v>
      </c>
      <c r="AB791">
        <f t="shared" si="432"/>
        <v>4.2659999999999911</v>
      </c>
      <c r="AC791">
        <f t="shared" si="433"/>
        <v>5.3020000000000067</v>
      </c>
      <c r="AD791">
        <f t="shared" si="434"/>
        <v>6.3569999999999993</v>
      </c>
      <c r="AE791">
        <f t="shared" si="435"/>
        <v>7.3900000000000006</v>
      </c>
      <c r="AF791">
        <f t="shared" si="436"/>
        <v>8.3549999999999898</v>
      </c>
      <c r="AG791">
        <f t="shared" si="437"/>
        <v>9.2480000000000047</v>
      </c>
      <c r="AH791">
        <v>9.9540000000000006</v>
      </c>
      <c r="AI791">
        <v>10.536</v>
      </c>
      <c r="AJ791">
        <v>11.061999999999999</v>
      </c>
      <c r="AK791">
        <v>11.587</v>
      </c>
      <c r="AL791">
        <v>12.256</v>
      </c>
      <c r="AM791">
        <v>12.815</v>
      </c>
      <c r="AN791">
        <v>13.287000000000001</v>
      </c>
      <c r="AO791">
        <v>13.785</v>
      </c>
      <c r="AP791">
        <v>14.218999999999999</v>
      </c>
      <c r="AQ791">
        <v>14.718999999999999</v>
      </c>
      <c r="AS791">
        <f t="shared" si="459"/>
        <v>471</v>
      </c>
      <c r="AT791">
        <f t="shared" si="459"/>
        <v>471</v>
      </c>
      <c r="AU791">
        <f t="shared" si="459"/>
        <v>471</v>
      </c>
      <c r="AV791" s="5">
        <f t="shared" si="438"/>
        <v>549.20462710214088</v>
      </c>
      <c r="AW791" s="5">
        <f t="shared" si="439"/>
        <v>684.63153802961392</v>
      </c>
      <c r="AX791" s="5">
        <f t="shared" si="440"/>
        <v>738.83271446370497</v>
      </c>
      <c r="AY791" s="5">
        <f t="shared" si="441"/>
        <v>790.38530858099637</v>
      </c>
      <c r="AZ791" s="5">
        <f t="shared" si="442"/>
        <v>800.95994188053476</v>
      </c>
      <c r="BA791" s="5">
        <f t="shared" si="443"/>
        <v>732.05498325078031</v>
      </c>
      <c r="BB791" s="5">
        <f t="shared" si="444"/>
        <v>843.38387782484824</v>
      </c>
      <c r="BC791" s="5">
        <f t="shared" si="445"/>
        <v>957.15615444676098</v>
      </c>
      <c r="BD791" s="5">
        <f t="shared" si="446"/>
        <v>1206.4229143194932</v>
      </c>
      <c r="BE791" s="5">
        <f t="shared" si="447"/>
        <v>1471.4406241330585</v>
      </c>
      <c r="BF791" s="5">
        <f t="shared" si="448"/>
        <v>1327.6181240838685</v>
      </c>
      <c r="BG791" s="5">
        <f t="shared" si="449"/>
        <v>1426.4081152321723</v>
      </c>
      <c r="BH791" s="5">
        <f t="shared" si="450"/>
        <v>1660.0459694830977</v>
      </c>
      <c r="BI791" s="5">
        <f t="shared" si="451"/>
        <v>1753.5158868024625</v>
      </c>
      <c r="BJ791" s="5">
        <f t="shared" si="452"/>
        <v>2122.7127636492178</v>
      </c>
      <c r="BK791" s="5">
        <f t="shared" si="453"/>
        <v>2138.6583262292538</v>
      </c>
      <c r="BL791" s="5">
        <f t="shared" si="454"/>
        <v>2640.9369520089472</v>
      </c>
      <c r="BM791" s="5">
        <f t="shared" si="455"/>
        <v>2627.9903325488322</v>
      </c>
      <c r="BN791" s="5">
        <f t="shared" si="456"/>
        <v>2810.3740714199616</v>
      </c>
      <c r="BO791" s="5">
        <f t="shared" si="457"/>
        <v>3136.6723019248811</v>
      </c>
    </row>
    <row r="792" spans="1:67" x14ac:dyDescent="0.3">
      <c r="A792">
        <f t="shared" si="458"/>
        <v>788</v>
      </c>
      <c r="B792">
        <f t="shared" si="427"/>
        <v>471</v>
      </c>
      <c r="C792" s="5">
        <f>AU792*EXP('Capital Market Assumptions'!$B$22+'Capital Market Assumptions'!$B$23*'Random Draws'!B791)</f>
        <v>461.21798435559532</v>
      </c>
      <c r="D792" s="5">
        <f>AV792*EXP('Capital Market Assumptions'!$B$22+'Capital Market Assumptions'!$B$23*'Random Draws'!C791)</f>
        <v>530.97716212044429</v>
      </c>
      <c r="E792" s="5">
        <f>AW792*EXP('Capital Market Assumptions'!$B$22+'Capital Market Assumptions'!$B$23*'Random Draws'!D791)</f>
        <v>542.97127799163206</v>
      </c>
      <c r="F792" s="5">
        <f>AX792*EXP('Capital Market Assumptions'!$B$22+'Capital Market Assumptions'!$B$23*'Random Draws'!E791)</f>
        <v>705.54568825801755</v>
      </c>
      <c r="G792" s="5">
        <f>AY792*EXP('Capital Market Assumptions'!$B$22+'Capital Market Assumptions'!$B$23*'Random Draws'!F791)</f>
        <v>1058.5440596524636</v>
      </c>
      <c r="H792" s="5">
        <f>AZ792*EXP('Capital Market Assumptions'!$B$22+'Capital Market Assumptions'!$B$23*'Random Draws'!G791)</f>
        <v>962.50985348965867</v>
      </c>
      <c r="I792" s="5">
        <f>BA792*EXP('Capital Market Assumptions'!$B$22+'Capital Market Assumptions'!$B$23*'Random Draws'!H791)</f>
        <v>778.56013002537691</v>
      </c>
      <c r="J792" s="5">
        <f>BB792*EXP('Capital Market Assumptions'!$B$22+'Capital Market Assumptions'!$B$23*'Random Draws'!I791)</f>
        <v>705.60750951814782</v>
      </c>
      <c r="K792" s="5">
        <f>BC792*EXP('Capital Market Assumptions'!$B$22+'Capital Market Assumptions'!$B$23*'Random Draws'!J791)</f>
        <v>749.03446326943617</v>
      </c>
      <c r="L792" s="5">
        <f>BD792*EXP('Capital Market Assumptions'!$B$22+'Capital Market Assumptions'!$B$23*'Random Draws'!K791)</f>
        <v>771.31794996264659</v>
      </c>
      <c r="M792" s="5">
        <f>BE792*EXP('Capital Market Assumptions'!$B$22+'Capital Market Assumptions'!$B$23*'Random Draws'!L791)</f>
        <v>733.95815237257875</v>
      </c>
      <c r="N792" s="5">
        <f>BF792*EXP('Capital Market Assumptions'!$B$22+'Capital Market Assumptions'!$B$23*'Random Draws'!M791)</f>
        <v>792.83748029740832</v>
      </c>
      <c r="O792" s="5">
        <f>BG792*EXP('Capital Market Assumptions'!$B$22+'Capital Market Assumptions'!$B$23*'Random Draws'!N791)</f>
        <v>978.57277173424086</v>
      </c>
      <c r="P792" s="5">
        <f>BH792*EXP('Capital Market Assumptions'!$B$22+'Capital Market Assumptions'!$B$23*'Random Draws'!O791)</f>
        <v>1017.9188955141888</v>
      </c>
      <c r="Q792" s="5">
        <f>BI792*EXP('Capital Market Assumptions'!$B$22+'Capital Market Assumptions'!$B$23*'Random Draws'!P791)</f>
        <v>1019.4316073313519</v>
      </c>
      <c r="R792" s="5">
        <f>BJ792*EXP('Capital Market Assumptions'!$B$22+'Capital Market Assumptions'!$B$23*'Random Draws'!Q791)</f>
        <v>909.30213272752985</v>
      </c>
      <c r="S792" s="5">
        <f>BK792*EXP('Capital Market Assumptions'!$B$22+'Capital Market Assumptions'!$B$23*'Random Draws'!R791)</f>
        <v>786.4808840567465</v>
      </c>
      <c r="T792" s="5">
        <f>BL792*EXP('Capital Market Assumptions'!$B$22+'Capital Market Assumptions'!$B$23*'Random Draws'!S791)</f>
        <v>850.00351083065868</v>
      </c>
      <c r="U792" s="5">
        <f>BM792*EXP('Capital Market Assumptions'!$B$22+'Capital Market Assumptions'!$B$23*'Random Draws'!T791)</f>
        <v>919.78957678113716</v>
      </c>
      <c r="V792" s="5">
        <f>BN792*EXP('Capital Market Assumptions'!$B$22+'Capital Market Assumptions'!$B$23*'Random Draws'!U791)</f>
        <v>763.18647752246545</v>
      </c>
      <c r="X792">
        <f t="shared" si="428"/>
        <v>4.2999999999999261E-2</v>
      </c>
      <c r="Y792">
        <f t="shared" si="429"/>
        <v>1.0600000000000023</v>
      </c>
      <c r="Z792">
        <f t="shared" si="430"/>
        <v>2.0930000000000035</v>
      </c>
      <c r="AA792">
        <f t="shared" si="431"/>
        <v>3.1530000000000058</v>
      </c>
      <c r="AB792">
        <f t="shared" si="432"/>
        <v>4.2659999999999911</v>
      </c>
      <c r="AC792">
        <f t="shared" si="433"/>
        <v>5.3020000000000067</v>
      </c>
      <c r="AD792">
        <f t="shared" si="434"/>
        <v>6.3569999999999993</v>
      </c>
      <c r="AE792">
        <f t="shared" si="435"/>
        <v>7.3900000000000006</v>
      </c>
      <c r="AF792">
        <f t="shared" si="436"/>
        <v>8.3549999999999898</v>
      </c>
      <c r="AG792">
        <f t="shared" si="437"/>
        <v>9.2480000000000047</v>
      </c>
      <c r="AH792">
        <v>9.9540000000000006</v>
      </c>
      <c r="AI792">
        <v>10.536</v>
      </c>
      <c r="AJ792">
        <v>11.061999999999999</v>
      </c>
      <c r="AK792">
        <v>11.587</v>
      </c>
      <c r="AL792">
        <v>12.256</v>
      </c>
      <c r="AM792">
        <v>12.815</v>
      </c>
      <c r="AN792">
        <v>13.287000000000001</v>
      </c>
      <c r="AO792">
        <v>13.785</v>
      </c>
      <c r="AP792">
        <v>14.218999999999999</v>
      </c>
      <c r="AQ792">
        <v>14.718999999999999</v>
      </c>
      <c r="AS792">
        <f t="shared" si="459"/>
        <v>471</v>
      </c>
      <c r="AT792">
        <f t="shared" si="459"/>
        <v>471</v>
      </c>
      <c r="AU792">
        <f t="shared" si="459"/>
        <v>471</v>
      </c>
      <c r="AV792" s="5">
        <f t="shared" si="438"/>
        <v>461.17498435559531</v>
      </c>
      <c r="AW792" s="5">
        <f t="shared" si="439"/>
        <v>529.91716212044435</v>
      </c>
      <c r="AX792" s="5">
        <f t="shared" si="440"/>
        <v>540.8782779916321</v>
      </c>
      <c r="AY792" s="5">
        <f t="shared" si="441"/>
        <v>702.39268825801753</v>
      </c>
      <c r="AZ792" s="5">
        <f t="shared" si="442"/>
        <v>1054.2780596524635</v>
      </c>
      <c r="BA792" s="5">
        <f t="shared" si="443"/>
        <v>957.20785348965865</v>
      </c>
      <c r="BB792" s="5">
        <f t="shared" si="444"/>
        <v>772.20313002537694</v>
      </c>
      <c r="BC792" s="5">
        <f t="shared" si="445"/>
        <v>698.21750951814784</v>
      </c>
      <c r="BD792" s="5">
        <f t="shared" si="446"/>
        <v>740.67946326943616</v>
      </c>
      <c r="BE792" s="5">
        <f t="shared" si="447"/>
        <v>762.06994996264655</v>
      </c>
      <c r="BF792" s="5">
        <f t="shared" si="448"/>
        <v>724.0041523725788</v>
      </c>
      <c r="BG792" s="5">
        <f t="shared" si="449"/>
        <v>782.30148029740838</v>
      </c>
      <c r="BH792" s="5">
        <f t="shared" si="450"/>
        <v>967.51077173424085</v>
      </c>
      <c r="BI792" s="5">
        <f t="shared" si="451"/>
        <v>1006.3318955141888</v>
      </c>
      <c r="BJ792" s="5">
        <f t="shared" si="452"/>
        <v>1007.1756073313519</v>
      </c>
      <c r="BK792" s="5">
        <f t="shared" si="453"/>
        <v>896.4871327275298</v>
      </c>
      <c r="BL792" s="5">
        <f t="shared" si="454"/>
        <v>773.19388405674647</v>
      </c>
      <c r="BM792" s="5">
        <f t="shared" si="455"/>
        <v>836.21851083065872</v>
      </c>
      <c r="BN792" s="5">
        <f t="shared" si="456"/>
        <v>905.57057678113711</v>
      </c>
      <c r="BO792" s="5">
        <f t="shared" si="457"/>
        <v>748.4674775224654</v>
      </c>
    </row>
    <row r="793" spans="1:67" x14ac:dyDescent="0.3">
      <c r="A793">
        <f t="shared" si="458"/>
        <v>789</v>
      </c>
      <c r="B793">
        <f t="shared" si="427"/>
        <v>471</v>
      </c>
      <c r="C793" s="5">
        <f>AU793*EXP('Capital Market Assumptions'!$B$22+'Capital Market Assumptions'!$B$23*'Random Draws'!B792)</f>
        <v>556.26483705767748</v>
      </c>
      <c r="D793" s="5">
        <f>AV793*EXP('Capital Market Assumptions'!$B$22+'Capital Market Assumptions'!$B$23*'Random Draws'!C792)</f>
        <v>567.56949093072933</v>
      </c>
      <c r="E793" s="5">
        <f>AW793*EXP('Capital Market Assumptions'!$B$22+'Capital Market Assumptions'!$B$23*'Random Draws'!D792)</f>
        <v>526.32857941825432</v>
      </c>
      <c r="F793" s="5">
        <f>AX793*EXP('Capital Market Assumptions'!$B$22+'Capital Market Assumptions'!$B$23*'Random Draws'!E792)</f>
        <v>509.48705723818784</v>
      </c>
      <c r="G793" s="5">
        <f>AY793*EXP('Capital Market Assumptions'!$B$22+'Capital Market Assumptions'!$B$23*'Random Draws'!F792)</f>
        <v>720.93509052603156</v>
      </c>
      <c r="H793" s="5">
        <f>AZ793*EXP('Capital Market Assumptions'!$B$22+'Capital Market Assumptions'!$B$23*'Random Draws'!G792)</f>
        <v>804.65994000625926</v>
      </c>
      <c r="I793" s="5">
        <f>BA793*EXP('Capital Market Assumptions'!$B$22+'Capital Market Assumptions'!$B$23*'Random Draws'!H792)</f>
        <v>905.42692722445338</v>
      </c>
      <c r="J793" s="5">
        <f>BB793*EXP('Capital Market Assumptions'!$B$22+'Capital Market Assumptions'!$B$23*'Random Draws'!I792)</f>
        <v>1159.6770446589574</v>
      </c>
      <c r="K793" s="5">
        <f>BC793*EXP('Capital Market Assumptions'!$B$22+'Capital Market Assumptions'!$B$23*'Random Draws'!J792)</f>
        <v>1073.1375304346611</v>
      </c>
      <c r="L793" s="5">
        <f>BD793*EXP('Capital Market Assumptions'!$B$22+'Capital Market Assumptions'!$B$23*'Random Draws'!K792)</f>
        <v>1164.7094691348684</v>
      </c>
      <c r="M793" s="5">
        <f>BE793*EXP('Capital Market Assumptions'!$B$22+'Capital Market Assumptions'!$B$23*'Random Draws'!L792)</f>
        <v>1346.3584154050841</v>
      </c>
      <c r="N793" s="5">
        <f>BF793*EXP('Capital Market Assumptions'!$B$22+'Capital Market Assumptions'!$B$23*'Random Draws'!M792)</f>
        <v>1640.8590536419438</v>
      </c>
      <c r="O793" s="5">
        <f>BG793*EXP('Capital Market Assumptions'!$B$22+'Capital Market Assumptions'!$B$23*'Random Draws'!N792)</f>
        <v>1994.653613199328</v>
      </c>
      <c r="P793" s="5">
        <f>BH793*EXP('Capital Market Assumptions'!$B$22+'Capital Market Assumptions'!$B$23*'Random Draws'!O792)</f>
        <v>2316.6709120960295</v>
      </c>
      <c r="Q793" s="5">
        <f>BI793*EXP('Capital Market Assumptions'!$B$22+'Capital Market Assumptions'!$B$23*'Random Draws'!P792)</f>
        <v>2497.2368900977681</v>
      </c>
      <c r="R793" s="5">
        <f>BJ793*EXP('Capital Market Assumptions'!$B$22+'Capital Market Assumptions'!$B$23*'Random Draws'!Q792)</f>
        <v>3200.7580220449504</v>
      </c>
      <c r="S793" s="5">
        <f>BK793*EXP('Capital Market Assumptions'!$B$22+'Capital Market Assumptions'!$B$23*'Random Draws'!R792)</f>
        <v>3147.9934451545323</v>
      </c>
      <c r="T793" s="5">
        <f>BL793*EXP('Capital Market Assumptions'!$B$22+'Capital Market Assumptions'!$B$23*'Random Draws'!S792)</f>
        <v>3059.2871857689547</v>
      </c>
      <c r="U793" s="5">
        <f>BM793*EXP('Capital Market Assumptions'!$B$22+'Capital Market Assumptions'!$B$23*'Random Draws'!T792)</f>
        <v>2837.7260736698067</v>
      </c>
      <c r="V793" s="5">
        <f>BN793*EXP('Capital Market Assumptions'!$B$22+'Capital Market Assumptions'!$B$23*'Random Draws'!U792)</f>
        <v>3805.5138518734857</v>
      </c>
      <c r="X793">
        <f t="shared" si="428"/>
        <v>4.2999999999999261E-2</v>
      </c>
      <c r="Y793">
        <f t="shared" si="429"/>
        <v>1.0600000000000023</v>
      </c>
      <c r="Z793">
        <f t="shared" si="430"/>
        <v>2.0930000000000035</v>
      </c>
      <c r="AA793">
        <f t="shared" si="431"/>
        <v>3.1530000000000058</v>
      </c>
      <c r="AB793">
        <f t="shared" si="432"/>
        <v>4.2659999999999911</v>
      </c>
      <c r="AC793">
        <f t="shared" si="433"/>
        <v>5.3020000000000067</v>
      </c>
      <c r="AD793">
        <f t="shared" si="434"/>
        <v>6.3569999999999993</v>
      </c>
      <c r="AE793">
        <f t="shared" si="435"/>
        <v>7.3900000000000006</v>
      </c>
      <c r="AF793">
        <f t="shared" si="436"/>
        <v>8.3549999999999898</v>
      </c>
      <c r="AG793">
        <f t="shared" si="437"/>
        <v>9.2480000000000047</v>
      </c>
      <c r="AH793">
        <v>9.9540000000000006</v>
      </c>
      <c r="AI793">
        <v>10.536</v>
      </c>
      <c r="AJ793">
        <v>11.061999999999999</v>
      </c>
      <c r="AK793">
        <v>11.587</v>
      </c>
      <c r="AL793">
        <v>12.256</v>
      </c>
      <c r="AM793">
        <v>12.815</v>
      </c>
      <c r="AN793">
        <v>13.287000000000001</v>
      </c>
      <c r="AO793">
        <v>13.785</v>
      </c>
      <c r="AP793">
        <v>14.218999999999999</v>
      </c>
      <c r="AQ793">
        <v>14.718999999999999</v>
      </c>
      <c r="AS793">
        <f t="shared" si="459"/>
        <v>471</v>
      </c>
      <c r="AT793">
        <f t="shared" si="459"/>
        <v>471</v>
      </c>
      <c r="AU793">
        <f t="shared" si="459"/>
        <v>471</v>
      </c>
      <c r="AV793" s="5">
        <f t="shared" si="438"/>
        <v>556.22183705767748</v>
      </c>
      <c r="AW793" s="5">
        <f t="shared" si="439"/>
        <v>566.50949093072927</v>
      </c>
      <c r="AX793" s="5">
        <f t="shared" si="440"/>
        <v>524.23557941825436</v>
      </c>
      <c r="AY793" s="5">
        <f t="shared" si="441"/>
        <v>506.33405723818782</v>
      </c>
      <c r="AZ793" s="5">
        <f t="shared" si="442"/>
        <v>716.6690905260316</v>
      </c>
      <c r="BA793" s="5">
        <f t="shared" si="443"/>
        <v>799.35794000625924</v>
      </c>
      <c r="BB793" s="5">
        <f t="shared" si="444"/>
        <v>899.06992722445341</v>
      </c>
      <c r="BC793" s="5">
        <f t="shared" si="445"/>
        <v>1152.2870446589573</v>
      </c>
      <c r="BD793" s="5">
        <f t="shared" si="446"/>
        <v>1064.7825304346611</v>
      </c>
      <c r="BE793" s="5">
        <f t="shared" si="447"/>
        <v>1155.4614691348684</v>
      </c>
      <c r="BF793" s="5">
        <f t="shared" si="448"/>
        <v>1336.4044154050841</v>
      </c>
      <c r="BG793" s="5">
        <f t="shared" si="449"/>
        <v>1630.3230536419437</v>
      </c>
      <c r="BH793" s="5">
        <f t="shared" si="450"/>
        <v>1983.5916131993281</v>
      </c>
      <c r="BI793" s="5">
        <f t="shared" si="451"/>
        <v>2305.0839120960295</v>
      </c>
      <c r="BJ793" s="5">
        <f t="shared" si="452"/>
        <v>2484.9808900977682</v>
      </c>
      <c r="BK793" s="5">
        <f t="shared" si="453"/>
        <v>3187.9430220449503</v>
      </c>
      <c r="BL793" s="5">
        <f t="shared" si="454"/>
        <v>3134.7064451545325</v>
      </c>
      <c r="BM793" s="5">
        <f t="shared" si="455"/>
        <v>3045.5021857689549</v>
      </c>
      <c r="BN793" s="5">
        <f t="shared" si="456"/>
        <v>2823.5070736698067</v>
      </c>
      <c r="BO793" s="5">
        <f t="shared" si="457"/>
        <v>3790.7948518734856</v>
      </c>
    </row>
    <row r="794" spans="1:67" x14ac:dyDescent="0.3">
      <c r="A794">
        <f t="shared" si="458"/>
        <v>790</v>
      </c>
      <c r="B794">
        <f t="shared" si="427"/>
        <v>471</v>
      </c>
      <c r="C794" s="5">
        <f>AU794*EXP('Capital Market Assumptions'!$B$22+'Capital Market Assumptions'!$B$23*'Random Draws'!B793)</f>
        <v>442.53374245965512</v>
      </c>
      <c r="D794" s="5">
        <f>AV794*EXP('Capital Market Assumptions'!$B$22+'Capital Market Assumptions'!$B$23*'Random Draws'!C793)</f>
        <v>439.31627963838724</v>
      </c>
      <c r="E794" s="5">
        <f>AW794*EXP('Capital Market Assumptions'!$B$22+'Capital Market Assumptions'!$B$23*'Random Draws'!D793)</f>
        <v>575.54558638405183</v>
      </c>
      <c r="F794" s="5">
        <f>AX794*EXP('Capital Market Assumptions'!$B$22+'Capital Market Assumptions'!$B$23*'Random Draws'!E793)</f>
        <v>645.45125115926123</v>
      </c>
      <c r="G794" s="5">
        <f>AY794*EXP('Capital Market Assumptions'!$B$22+'Capital Market Assumptions'!$B$23*'Random Draws'!F793)</f>
        <v>758.22731372116857</v>
      </c>
      <c r="H794" s="5">
        <f>AZ794*EXP('Capital Market Assumptions'!$B$22+'Capital Market Assumptions'!$B$23*'Random Draws'!G793)</f>
        <v>827.01021566592635</v>
      </c>
      <c r="I794" s="5">
        <f>BA794*EXP('Capital Market Assumptions'!$B$22+'Capital Market Assumptions'!$B$23*'Random Draws'!H793)</f>
        <v>898.17897474578479</v>
      </c>
      <c r="J794" s="5">
        <f>BB794*EXP('Capital Market Assumptions'!$B$22+'Capital Market Assumptions'!$B$23*'Random Draws'!I793)</f>
        <v>1068.7216409721523</v>
      </c>
      <c r="K794" s="5">
        <f>BC794*EXP('Capital Market Assumptions'!$B$22+'Capital Market Assumptions'!$B$23*'Random Draws'!J793)</f>
        <v>1156.9037858985675</v>
      </c>
      <c r="L794" s="5">
        <f>BD794*EXP('Capital Market Assumptions'!$B$22+'Capital Market Assumptions'!$B$23*'Random Draws'!K793)</f>
        <v>963.48019600535781</v>
      </c>
      <c r="M794" s="5">
        <f>BE794*EXP('Capital Market Assumptions'!$B$22+'Capital Market Assumptions'!$B$23*'Random Draws'!L793)</f>
        <v>1175.699272691736</v>
      </c>
      <c r="N794" s="5">
        <f>BF794*EXP('Capital Market Assumptions'!$B$22+'Capital Market Assumptions'!$B$23*'Random Draws'!M793)</f>
        <v>1190.1378510535246</v>
      </c>
      <c r="O794" s="5">
        <f>BG794*EXP('Capital Market Assumptions'!$B$22+'Capital Market Assumptions'!$B$23*'Random Draws'!N793)</f>
        <v>1086.04911622547</v>
      </c>
      <c r="P794" s="5">
        <f>BH794*EXP('Capital Market Assumptions'!$B$22+'Capital Market Assumptions'!$B$23*'Random Draws'!O793)</f>
        <v>944.7551333657342</v>
      </c>
      <c r="Q794" s="5">
        <f>BI794*EXP('Capital Market Assumptions'!$B$22+'Capital Market Assumptions'!$B$23*'Random Draws'!P793)</f>
        <v>839.91314254007727</v>
      </c>
      <c r="R794" s="5">
        <f>BJ794*EXP('Capital Market Assumptions'!$B$22+'Capital Market Assumptions'!$B$23*'Random Draws'!Q793)</f>
        <v>897.80292808205274</v>
      </c>
      <c r="S794" s="5">
        <f>BK794*EXP('Capital Market Assumptions'!$B$22+'Capital Market Assumptions'!$B$23*'Random Draws'!R793)</f>
        <v>778.17677181308113</v>
      </c>
      <c r="T794" s="5">
        <f>BL794*EXP('Capital Market Assumptions'!$B$22+'Capital Market Assumptions'!$B$23*'Random Draws'!S793)</f>
        <v>723.40359587558225</v>
      </c>
      <c r="U794" s="5">
        <f>BM794*EXP('Capital Market Assumptions'!$B$22+'Capital Market Assumptions'!$B$23*'Random Draws'!T793)</f>
        <v>805.41792118801493</v>
      </c>
      <c r="V794" s="5">
        <f>BN794*EXP('Capital Market Assumptions'!$B$22+'Capital Market Assumptions'!$B$23*'Random Draws'!U793)</f>
        <v>902.52412084042874</v>
      </c>
      <c r="X794">
        <f t="shared" si="428"/>
        <v>4.2999999999999261E-2</v>
      </c>
      <c r="Y794">
        <f t="shared" si="429"/>
        <v>1.0600000000000023</v>
      </c>
      <c r="Z794">
        <f t="shared" si="430"/>
        <v>2.0930000000000035</v>
      </c>
      <c r="AA794">
        <f t="shared" si="431"/>
        <v>3.1530000000000058</v>
      </c>
      <c r="AB794">
        <f t="shared" si="432"/>
        <v>4.2659999999999911</v>
      </c>
      <c r="AC794">
        <f t="shared" si="433"/>
        <v>5.3020000000000067</v>
      </c>
      <c r="AD794">
        <f t="shared" si="434"/>
        <v>6.3569999999999993</v>
      </c>
      <c r="AE794">
        <f t="shared" si="435"/>
        <v>7.3900000000000006</v>
      </c>
      <c r="AF794">
        <f t="shared" si="436"/>
        <v>8.3549999999999898</v>
      </c>
      <c r="AG794">
        <f t="shared" si="437"/>
        <v>9.2480000000000047</v>
      </c>
      <c r="AH794">
        <v>9.9540000000000006</v>
      </c>
      <c r="AI794">
        <v>10.536</v>
      </c>
      <c r="AJ794">
        <v>11.061999999999999</v>
      </c>
      <c r="AK794">
        <v>11.587</v>
      </c>
      <c r="AL794">
        <v>12.256</v>
      </c>
      <c r="AM794">
        <v>12.815</v>
      </c>
      <c r="AN794">
        <v>13.287000000000001</v>
      </c>
      <c r="AO794">
        <v>13.785</v>
      </c>
      <c r="AP794">
        <v>14.218999999999999</v>
      </c>
      <c r="AQ794">
        <v>14.718999999999999</v>
      </c>
      <c r="AS794">
        <f t="shared" si="459"/>
        <v>471</v>
      </c>
      <c r="AT794">
        <f t="shared" si="459"/>
        <v>471</v>
      </c>
      <c r="AU794">
        <f t="shared" si="459"/>
        <v>471</v>
      </c>
      <c r="AV794" s="5">
        <f t="shared" si="438"/>
        <v>442.49074245965511</v>
      </c>
      <c r="AW794" s="5">
        <f t="shared" si="439"/>
        <v>438.25627963838724</v>
      </c>
      <c r="AX794" s="5">
        <f t="shared" si="440"/>
        <v>573.45258638405187</v>
      </c>
      <c r="AY794" s="5">
        <f t="shared" si="441"/>
        <v>642.29825115926121</v>
      </c>
      <c r="AZ794" s="5">
        <f t="shared" si="442"/>
        <v>753.96131372116861</v>
      </c>
      <c r="BA794" s="5">
        <f t="shared" si="443"/>
        <v>821.70821566592633</v>
      </c>
      <c r="BB794" s="5">
        <f t="shared" si="444"/>
        <v>891.82197474578481</v>
      </c>
      <c r="BC794" s="5">
        <f t="shared" si="445"/>
        <v>1061.3316409721522</v>
      </c>
      <c r="BD794" s="5">
        <f t="shared" si="446"/>
        <v>1148.5487858985675</v>
      </c>
      <c r="BE794" s="5">
        <f t="shared" si="447"/>
        <v>954.23219600535776</v>
      </c>
      <c r="BF794" s="5">
        <f t="shared" si="448"/>
        <v>1165.7452726917361</v>
      </c>
      <c r="BG794" s="5">
        <f t="shared" si="449"/>
        <v>1179.6018510535246</v>
      </c>
      <c r="BH794" s="5">
        <f t="shared" si="450"/>
        <v>1074.9871162254701</v>
      </c>
      <c r="BI794" s="5">
        <f t="shared" si="451"/>
        <v>933.16813336573421</v>
      </c>
      <c r="BJ794" s="5">
        <f t="shared" si="452"/>
        <v>827.6571425400773</v>
      </c>
      <c r="BK794" s="5">
        <f t="shared" si="453"/>
        <v>884.98792808205269</v>
      </c>
      <c r="BL794" s="5">
        <f t="shared" si="454"/>
        <v>764.8897718130811</v>
      </c>
      <c r="BM794" s="5">
        <f t="shared" si="455"/>
        <v>709.61859587558229</v>
      </c>
      <c r="BN794" s="5">
        <f t="shared" si="456"/>
        <v>791.19892118801488</v>
      </c>
      <c r="BO794" s="5">
        <f t="shared" si="457"/>
        <v>887.80512084042869</v>
      </c>
    </row>
    <row r="795" spans="1:67" x14ac:dyDescent="0.3">
      <c r="A795">
        <f t="shared" si="458"/>
        <v>791</v>
      </c>
      <c r="B795">
        <f t="shared" si="427"/>
        <v>471</v>
      </c>
      <c r="C795" s="5">
        <f>AU795*EXP('Capital Market Assumptions'!$B$22+'Capital Market Assumptions'!$B$23*'Random Draws'!B794)</f>
        <v>427.53884290491123</v>
      </c>
      <c r="D795" s="5">
        <f>AV795*EXP('Capital Market Assumptions'!$B$22+'Capital Market Assumptions'!$B$23*'Random Draws'!C794)</f>
        <v>422.67733539079268</v>
      </c>
      <c r="E795" s="5">
        <f>AW795*EXP('Capital Market Assumptions'!$B$22+'Capital Market Assumptions'!$B$23*'Random Draws'!D794)</f>
        <v>463.01445383389927</v>
      </c>
      <c r="F795" s="5">
        <f>AX795*EXP('Capital Market Assumptions'!$B$22+'Capital Market Assumptions'!$B$23*'Random Draws'!E794)</f>
        <v>602.36966810798776</v>
      </c>
      <c r="G795" s="5">
        <f>AY795*EXP('Capital Market Assumptions'!$B$22+'Capital Market Assumptions'!$B$23*'Random Draws'!F794)</f>
        <v>637.28540366899688</v>
      </c>
      <c r="H795" s="5">
        <f>AZ795*EXP('Capital Market Assumptions'!$B$22+'Capital Market Assumptions'!$B$23*'Random Draws'!G794)</f>
        <v>640.24599664269329</v>
      </c>
      <c r="I795" s="5">
        <f>BA795*EXP('Capital Market Assumptions'!$B$22+'Capital Market Assumptions'!$B$23*'Random Draws'!H794)</f>
        <v>652.51484260784559</v>
      </c>
      <c r="J795" s="5">
        <f>BB795*EXP('Capital Market Assumptions'!$B$22+'Capital Market Assumptions'!$B$23*'Random Draws'!I794)</f>
        <v>851.50305095627687</v>
      </c>
      <c r="K795" s="5">
        <f>BC795*EXP('Capital Market Assumptions'!$B$22+'Capital Market Assumptions'!$B$23*'Random Draws'!J794)</f>
        <v>1016.5068802213992</v>
      </c>
      <c r="L795" s="5">
        <f>BD795*EXP('Capital Market Assumptions'!$B$22+'Capital Market Assumptions'!$B$23*'Random Draws'!K794)</f>
        <v>1372.2690437424028</v>
      </c>
      <c r="M795" s="5">
        <f>BE795*EXP('Capital Market Assumptions'!$B$22+'Capital Market Assumptions'!$B$23*'Random Draws'!L794)</f>
        <v>1678.2193069870186</v>
      </c>
      <c r="N795" s="5">
        <f>BF795*EXP('Capital Market Assumptions'!$B$22+'Capital Market Assumptions'!$B$23*'Random Draws'!M794)</f>
        <v>1919.9181941290244</v>
      </c>
      <c r="O795" s="5">
        <f>BG795*EXP('Capital Market Assumptions'!$B$22+'Capital Market Assumptions'!$B$23*'Random Draws'!N794)</f>
        <v>1638.1230153046315</v>
      </c>
      <c r="P795" s="5">
        <f>BH795*EXP('Capital Market Assumptions'!$B$22+'Capital Market Assumptions'!$B$23*'Random Draws'!O794)</f>
        <v>1855.622707520751</v>
      </c>
      <c r="Q795" s="5">
        <f>BI795*EXP('Capital Market Assumptions'!$B$22+'Capital Market Assumptions'!$B$23*'Random Draws'!P794)</f>
        <v>2260.8982773090875</v>
      </c>
      <c r="R795" s="5">
        <f>BJ795*EXP('Capital Market Assumptions'!$B$22+'Capital Market Assumptions'!$B$23*'Random Draws'!Q794)</f>
        <v>2537.0677329578243</v>
      </c>
      <c r="S795" s="5">
        <f>BK795*EXP('Capital Market Assumptions'!$B$22+'Capital Market Assumptions'!$B$23*'Random Draws'!R794)</f>
        <v>2665.206457917297</v>
      </c>
      <c r="T795" s="5">
        <f>BL795*EXP('Capital Market Assumptions'!$B$22+'Capital Market Assumptions'!$B$23*'Random Draws'!S794)</f>
        <v>3034.8788020867196</v>
      </c>
      <c r="U795" s="5">
        <f>BM795*EXP('Capital Market Assumptions'!$B$22+'Capital Market Assumptions'!$B$23*'Random Draws'!T794)</f>
        <v>3317.8455792258414</v>
      </c>
      <c r="V795" s="5">
        <f>BN795*EXP('Capital Market Assumptions'!$B$22+'Capital Market Assumptions'!$B$23*'Random Draws'!U794)</f>
        <v>3302.3866970579575</v>
      </c>
      <c r="X795">
        <f t="shared" si="428"/>
        <v>4.2999999999999261E-2</v>
      </c>
      <c r="Y795">
        <f t="shared" si="429"/>
        <v>1.0600000000000023</v>
      </c>
      <c r="Z795">
        <f t="shared" si="430"/>
        <v>2.0930000000000035</v>
      </c>
      <c r="AA795">
        <f t="shared" si="431"/>
        <v>3.1530000000000058</v>
      </c>
      <c r="AB795">
        <f t="shared" si="432"/>
        <v>4.2659999999999911</v>
      </c>
      <c r="AC795">
        <f t="shared" si="433"/>
        <v>5.3020000000000067</v>
      </c>
      <c r="AD795">
        <f t="shared" si="434"/>
        <v>6.3569999999999993</v>
      </c>
      <c r="AE795">
        <f t="shared" si="435"/>
        <v>7.3900000000000006</v>
      </c>
      <c r="AF795">
        <f t="shared" si="436"/>
        <v>8.3549999999999898</v>
      </c>
      <c r="AG795">
        <f t="shared" si="437"/>
        <v>9.2480000000000047</v>
      </c>
      <c r="AH795">
        <v>9.9540000000000006</v>
      </c>
      <c r="AI795">
        <v>10.536</v>
      </c>
      <c r="AJ795">
        <v>11.061999999999999</v>
      </c>
      <c r="AK795">
        <v>11.587</v>
      </c>
      <c r="AL795">
        <v>12.256</v>
      </c>
      <c r="AM795">
        <v>12.815</v>
      </c>
      <c r="AN795">
        <v>13.287000000000001</v>
      </c>
      <c r="AO795">
        <v>13.785</v>
      </c>
      <c r="AP795">
        <v>14.218999999999999</v>
      </c>
      <c r="AQ795">
        <v>14.718999999999999</v>
      </c>
      <c r="AS795">
        <f t="shared" si="459"/>
        <v>471</v>
      </c>
      <c r="AT795">
        <f t="shared" si="459"/>
        <v>471</v>
      </c>
      <c r="AU795">
        <f t="shared" si="459"/>
        <v>471</v>
      </c>
      <c r="AV795" s="5">
        <f t="shared" si="438"/>
        <v>427.49584290491123</v>
      </c>
      <c r="AW795" s="5">
        <f t="shared" si="439"/>
        <v>421.61733539079268</v>
      </c>
      <c r="AX795" s="5">
        <f t="shared" si="440"/>
        <v>460.92145383389925</v>
      </c>
      <c r="AY795" s="5">
        <f t="shared" si="441"/>
        <v>599.21666810798774</v>
      </c>
      <c r="AZ795" s="5">
        <f t="shared" si="442"/>
        <v>633.01940366899692</v>
      </c>
      <c r="BA795" s="5">
        <f t="shared" si="443"/>
        <v>634.94399664269326</v>
      </c>
      <c r="BB795" s="5">
        <f t="shared" si="444"/>
        <v>646.15784260784562</v>
      </c>
      <c r="BC795" s="5">
        <f t="shared" si="445"/>
        <v>844.11305095627688</v>
      </c>
      <c r="BD795" s="5">
        <f t="shared" si="446"/>
        <v>1008.1518802213992</v>
      </c>
      <c r="BE795" s="5">
        <f t="shared" si="447"/>
        <v>1363.0210437424028</v>
      </c>
      <c r="BF795" s="5">
        <f t="shared" si="448"/>
        <v>1668.2653069870187</v>
      </c>
      <c r="BG795" s="5">
        <f t="shared" si="449"/>
        <v>1909.3821941290244</v>
      </c>
      <c r="BH795" s="5">
        <f t="shared" si="450"/>
        <v>1627.0610153046316</v>
      </c>
      <c r="BI795" s="5">
        <f t="shared" si="451"/>
        <v>1844.035707520751</v>
      </c>
      <c r="BJ795" s="5">
        <f t="shared" si="452"/>
        <v>2248.6422773090876</v>
      </c>
      <c r="BK795" s="5">
        <f t="shared" si="453"/>
        <v>2524.2527329578243</v>
      </c>
      <c r="BL795" s="5">
        <f t="shared" si="454"/>
        <v>2651.9194579172972</v>
      </c>
      <c r="BM795" s="5">
        <f t="shared" si="455"/>
        <v>3021.0938020867197</v>
      </c>
      <c r="BN795" s="5">
        <f t="shared" si="456"/>
        <v>3303.6265792258414</v>
      </c>
      <c r="BO795" s="5">
        <f t="shared" si="457"/>
        <v>3287.6676970579574</v>
      </c>
    </row>
    <row r="796" spans="1:67" x14ac:dyDescent="0.3">
      <c r="A796">
        <f t="shared" si="458"/>
        <v>792</v>
      </c>
      <c r="B796">
        <f t="shared" si="427"/>
        <v>471</v>
      </c>
      <c r="C796" s="5">
        <f>AU796*EXP('Capital Market Assumptions'!$B$22+'Capital Market Assumptions'!$B$23*'Random Draws'!B795)</f>
        <v>548.60037421862069</v>
      </c>
      <c r="D796" s="5">
        <f>AV796*EXP('Capital Market Assumptions'!$B$22+'Capital Market Assumptions'!$B$23*'Random Draws'!C795)</f>
        <v>483.38797813291427</v>
      </c>
      <c r="E796" s="5">
        <f>AW796*EXP('Capital Market Assumptions'!$B$22+'Capital Market Assumptions'!$B$23*'Random Draws'!D795)</f>
        <v>565.98281532662202</v>
      </c>
      <c r="F796" s="5">
        <f>AX796*EXP('Capital Market Assumptions'!$B$22+'Capital Market Assumptions'!$B$23*'Random Draws'!E795)</f>
        <v>725.11532802111151</v>
      </c>
      <c r="G796" s="5">
        <f>AY796*EXP('Capital Market Assumptions'!$B$22+'Capital Market Assumptions'!$B$23*'Random Draws'!F795)</f>
        <v>615.04248866333103</v>
      </c>
      <c r="H796" s="5">
        <f>AZ796*EXP('Capital Market Assumptions'!$B$22+'Capital Market Assumptions'!$B$23*'Random Draws'!G795)</f>
        <v>632.02514009492006</v>
      </c>
      <c r="I796" s="5">
        <f>BA796*EXP('Capital Market Assumptions'!$B$22+'Capital Market Assumptions'!$B$23*'Random Draws'!H795)</f>
        <v>840.57707425021522</v>
      </c>
      <c r="J796" s="5">
        <f>BB796*EXP('Capital Market Assumptions'!$B$22+'Capital Market Assumptions'!$B$23*'Random Draws'!I795)</f>
        <v>876.76228878088716</v>
      </c>
      <c r="K796" s="5">
        <f>BC796*EXP('Capital Market Assumptions'!$B$22+'Capital Market Assumptions'!$B$23*'Random Draws'!J795)</f>
        <v>902.24144202448372</v>
      </c>
      <c r="L796" s="5">
        <f>BD796*EXP('Capital Market Assumptions'!$B$22+'Capital Market Assumptions'!$B$23*'Random Draws'!K795)</f>
        <v>1014.2644609992981</v>
      </c>
      <c r="M796" s="5">
        <f>BE796*EXP('Capital Market Assumptions'!$B$22+'Capital Market Assumptions'!$B$23*'Random Draws'!L795)</f>
        <v>1027.0485024938239</v>
      </c>
      <c r="N796" s="5">
        <f>BF796*EXP('Capital Market Assumptions'!$B$22+'Capital Market Assumptions'!$B$23*'Random Draws'!M795)</f>
        <v>1229.749273942273</v>
      </c>
      <c r="O796" s="5">
        <f>BG796*EXP('Capital Market Assumptions'!$B$22+'Capital Market Assumptions'!$B$23*'Random Draws'!N795)</f>
        <v>1177.8503744292859</v>
      </c>
      <c r="P796" s="5">
        <f>BH796*EXP('Capital Market Assumptions'!$B$22+'Capital Market Assumptions'!$B$23*'Random Draws'!O795)</f>
        <v>1200.3253116444314</v>
      </c>
      <c r="Q796" s="5">
        <f>BI796*EXP('Capital Market Assumptions'!$B$22+'Capital Market Assumptions'!$B$23*'Random Draws'!P795)</f>
        <v>1039.0687826450499</v>
      </c>
      <c r="R796" s="5">
        <f>BJ796*EXP('Capital Market Assumptions'!$B$22+'Capital Market Assumptions'!$B$23*'Random Draws'!Q795)</f>
        <v>1177.8521498925697</v>
      </c>
      <c r="S796" s="5">
        <f>BK796*EXP('Capital Market Assumptions'!$B$22+'Capital Market Assumptions'!$B$23*'Random Draws'!R795)</f>
        <v>1283.3422794890814</v>
      </c>
      <c r="T796" s="5">
        <f>BL796*EXP('Capital Market Assumptions'!$B$22+'Capital Market Assumptions'!$B$23*'Random Draws'!S795)</f>
        <v>1489.6846750399063</v>
      </c>
      <c r="U796" s="5">
        <f>BM796*EXP('Capital Market Assumptions'!$B$22+'Capital Market Assumptions'!$B$23*'Random Draws'!T795)</f>
        <v>1485.4951447681301</v>
      </c>
      <c r="V796" s="5">
        <f>BN796*EXP('Capital Market Assumptions'!$B$22+'Capital Market Assumptions'!$B$23*'Random Draws'!U795)</f>
        <v>1775.0419357102946</v>
      </c>
      <c r="X796">
        <f t="shared" si="428"/>
        <v>4.2999999999999261E-2</v>
      </c>
      <c r="Y796">
        <f t="shared" si="429"/>
        <v>1.0600000000000023</v>
      </c>
      <c r="Z796">
        <f t="shared" si="430"/>
        <v>2.0930000000000035</v>
      </c>
      <c r="AA796">
        <f t="shared" si="431"/>
        <v>3.1530000000000058</v>
      </c>
      <c r="AB796">
        <f t="shared" si="432"/>
        <v>4.2659999999999911</v>
      </c>
      <c r="AC796">
        <f t="shared" si="433"/>
        <v>5.3020000000000067</v>
      </c>
      <c r="AD796">
        <f t="shared" si="434"/>
        <v>6.3569999999999993</v>
      </c>
      <c r="AE796">
        <f t="shared" si="435"/>
        <v>7.3900000000000006</v>
      </c>
      <c r="AF796">
        <f t="shared" si="436"/>
        <v>8.3549999999999898</v>
      </c>
      <c r="AG796">
        <f t="shared" si="437"/>
        <v>9.2480000000000047</v>
      </c>
      <c r="AH796">
        <v>9.9540000000000006</v>
      </c>
      <c r="AI796">
        <v>10.536</v>
      </c>
      <c r="AJ796">
        <v>11.061999999999999</v>
      </c>
      <c r="AK796">
        <v>11.587</v>
      </c>
      <c r="AL796">
        <v>12.256</v>
      </c>
      <c r="AM796">
        <v>12.815</v>
      </c>
      <c r="AN796">
        <v>13.287000000000001</v>
      </c>
      <c r="AO796">
        <v>13.785</v>
      </c>
      <c r="AP796">
        <v>14.218999999999999</v>
      </c>
      <c r="AQ796">
        <v>14.718999999999999</v>
      </c>
      <c r="AS796">
        <f t="shared" si="459"/>
        <v>471</v>
      </c>
      <c r="AT796">
        <f t="shared" si="459"/>
        <v>471</v>
      </c>
      <c r="AU796">
        <f t="shared" si="459"/>
        <v>471</v>
      </c>
      <c r="AV796" s="5">
        <f t="shared" si="438"/>
        <v>548.55737421862068</v>
      </c>
      <c r="AW796" s="5">
        <f t="shared" si="439"/>
        <v>482.32797813291427</v>
      </c>
      <c r="AX796" s="5">
        <f t="shared" si="440"/>
        <v>563.88981532662206</v>
      </c>
      <c r="AY796" s="5">
        <f t="shared" si="441"/>
        <v>721.96232802111149</v>
      </c>
      <c r="AZ796" s="5">
        <f t="shared" si="442"/>
        <v>610.77648866333107</v>
      </c>
      <c r="BA796" s="5">
        <f t="shared" si="443"/>
        <v>626.72314009492004</v>
      </c>
      <c r="BB796" s="5">
        <f t="shared" si="444"/>
        <v>834.22007425021525</v>
      </c>
      <c r="BC796" s="5">
        <f t="shared" si="445"/>
        <v>869.37228878088717</v>
      </c>
      <c r="BD796" s="5">
        <f t="shared" si="446"/>
        <v>893.8864420244837</v>
      </c>
      <c r="BE796" s="5">
        <f t="shared" si="447"/>
        <v>1005.016460999298</v>
      </c>
      <c r="BF796" s="5">
        <f t="shared" si="448"/>
        <v>1017.0945024938239</v>
      </c>
      <c r="BG796" s="5">
        <f t="shared" si="449"/>
        <v>1219.213273942273</v>
      </c>
      <c r="BH796" s="5">
        <f t="shared" si="450"/>
        <v>1166.788374429286</v>
      </c>
      <c r="BI796" s="5">
        <f t="shared" si="451"/>
        <v>1188.7383116444314</v>
      </c>
      <c r="BJ796" s="5">
        <f t="shared" si="452"/>
        <v>1026.8127826450498</v>
      </c>
      <c r="BK796" s="5">
        <f t="shared" si="453"/>
        <v>1165.0371498925697</v>
      </c>
      <c r="BL796" s="5">
        <f t="shared" si="454"/>
        <v>1270.0552794890814</v>
      </c>
      <c r="BM796" s="5">
        <f t="shared" si="455"/>
        <v>1475.8996750399062</v>
      </c>
      <c r="BN796" s="5">
        <f t="shared" si="456"/>
        <v>1471.2761447681301</v>
      </c>
      <c r="BO796" s="5">
        <f t="shared" si="457"/>
        <v>1760.3229357102946</v>
      </c>
    </row>
    <row r="797" spans="1:67" x14ac:dyDescent="0.3">
      <c r="A797">
        <f t="shared" si="458"/>
        <v>793</v>
      </c>
      <c r="B797">
        <f t="shared" si="427"/>
        <v>471</v>
      </c>
      <c r="C797" s="5">
        <f>AU797*EXP('Capital Market Assumptions'!$B$22+'Capital Market Assumptions'!$B$23*'Random Draws'!B796)</f>
        <v>460.95813552238076</v>
      </c>
      <c r="D797" s="5">
        <f>AV797*EXP('Capital Market Assumptions'!$B$22+'Capital Market Assumptions'!$B$23*'Random Draws'!C796)</f>
        <v>479.77920986174428</v>
      </c>
      <c r="E797" s="5">
        <f>AW797*EXP('Capital Market Assumptions'!$B$22+'Capital Market Assumptions'!$B$23*'Random Draws'!D796)</f>
        <v>623.06917072009674</v>
      </c>
      <c r="F797" s="5">
        <f>AX797*EXP('Capital Market Assumptions'!$B$22+'Capital Market Assumptions'!$B$23*'Random Draws'!E796)</f>
        <v>675.20637278024049</v>
      </c>
      <c r="G797" s="5">
        <f>AY797*EXP('Capital Market Assumptions'!$B$22+'Capital Market Assumptions'!$B$23*'Random Draws'!F796)</f>
        <v>877.262818441788</v>
      </c>
      <c r="H797" s="5">
        <f>AZ797*EXP('Capital Market Assumptions'!$B$22+'Capital Market Assumptions'!$B$23*'Random Draws'!G796)</f>
        <v>920.62828103336369</v>
      </c>
      <c r="I797" s="5">
        <f>BA797*EXP('Capital Market Assumptions'!$B$22+'Capital Market Assumptions'!$B$23*'Random Draws'!H796)</f>
        <v>1038.9173998130498</v>
      </c>
      <c r="J797" s="5">
        <f>BB797*EXP('Capital Market Assumptions'!$B$22+'Capital Market Assumptions'!$B$23*'Random Draws'!I796)</f>
        <v>1228.5360947917784</v>
      </c>
      <c r="K797" s="5">
        <f>BC797*EXP('Capital Market Assumptions'!$B$22+'Capital Market Assumptions'!$B$23*'Random Draws'!J796)</f>
        <v>1535.6547293981764</v>
      </c>
      <c r="L797" s="5">
        <f>BD797*EXP('Capital Market Assumptions'!$B$22+'Capital Market Assumptions'!$B$23*'Random Draws'!K796)</f>
        <v>1655.8964472471057</v>
      </c>
      <c r="M797" s="5">
        <f>BE797*EXP('Capital Market Assumptions'!$B$22+'Capital Market Assumptions'!$B$23*'Random Draws'!L796)</f>
        <v>1614.0584236546304</v>
      </c>
      <c r="N797" s="5">
        <f>BF797*EXP('Capital Market Assumptions'!$B$22+'Capital Market Assumptions'!$B$23*'Random Draws'!M796)</f>
        <v>1948.4715264802244</v>
      </c>
      <c r="O797" s="5">
        <f>BG797*EXP('Capital Market Assumptions'!$B$22+'Capital Market Assumptions'!$B$23*'Random Draws'!N796)</f>
        <v>1941.0424922183101</v>
      </c>
      <c r="P797" s="5">
        <f>BH797*EXP('Capital Market Assumptions'!$B$22+'Capital Market Assumptions'!$B$23*'Random Draws'!O796)</f>
        <v>1939.0599323650667</v>
      </c>
      <c r="Q797" s="5">
        <f>BI797*EXP('Capital Market Assumptions'!$B$22+'Capital Market Assumptions'!$B$23*'Random Draws'!P796)</f>
        <v>1928.5259007350903</v>
      </c>
      <c r="R797" s="5">
        <f>BJ797*EXP('Capital Market Assumptions'!$B$22+'Capital Market Assumptions'!$B$23*'Random Draws'!Q796)</f>
        <v>1942.4773286698626</v>
      </c>
      <c r="S797" s="5">
        <f>BK797*EXP('Capital Market Assumptions'!$B$22+'Capital Market Assumptions'!$B$23*'Random Draws'!R796)</f>
        <v>1984.2227647816208</v>
      </c>
      <c r="T797" s="5">
        <f>BL797*EXP('Capital Market Assumptions'!$B$22+'Capital Market Assumptions'!$B$23*'Random Draws'!S796)</f>
        <v>2616.3183684332007</v>
      </c>
      <c r="U797" s="5">
        <f>BM797*EXP('Capital Market Assumptions'!$B$22+'Capital Market Assumptions'!$B$23*'Random Draws'!T796)</f>
        <v>2786.9397615062308</v>
      </c>
      <c r="V797" s="5">
        <f>BN797*EXP('Capital Market Assumptions'!$B$22+'Capital Market Assumptions'!$B$23*'Random Draws'!U796)</f>
        <v>2849.7907590781938</v>
      </c>
      <c r="X797">
        <f t="shared" si="428"/>
        <v>4.2999999999999261E-2</v>
      </c>
      <c r="Y797">
        <f t="shared" si="429"/>
        <v>1.0600000000000023</v>
      </c>
      <c r="Z797">
        <f t="shared" si="430"/>
        <v>2.0930000000000035</v>
      </c>
      <c r="AA797">
        <f t="shared" si="431"/>
        <v>3.1530000000000058</v>
      </c>
      <c r="AB797">
        <f t="shared" si="432"/>
        <v>4.2659999999999911</v>
      </c>
      <c r="AC797">
        <f t="shared" si="433"/>
        <v>5.3020000000000067</v>
      </c>
      <c r="AD797">
        <f t="shared" si="434"/>
        <v>6.3569999999999993</v>
      </c>
      <c r="AE797">
        <f t="shared" si="435"/>
        <v>7.3900000000000006</v>
      </c>
      <c r="AF797">
        <f t="shared" si="436"/>
        <v>8.3549999999999898</v>
      </c>
      <c r="AG797">
        <f t="shared" si="437"/>
        <v>9.2480000000000047</v>
      </c>
      <c r="AH797">
        <v>9.9540000000000006</v>
      </c>
      <c r="AI797">
        <v>10.536</v>
      </c>
      <c r="AJ797">
        <v>11.061999999999999</v>
      </c>
      <c r="AK797">
        <v>11.587</v>
      </c>
      <c r="AL797">
        <v>12.256</v>
      </c>
      <c r="AM797">
        <v>12.815</v>
      </c>
      <c r="AN797">
        <v>13.287000000000001</v>
      </c>
      <c r="AO797">
        <v>13.785</v>
      </c>
      <c r="AP797">
        <v>14.218999999999999</v>
      </c>
      <c r="AQ797">
        <v>14.718999999999999</v>
      </c>
      <c r="AS797">
        <f t="shared" si="459"/>
        <v>471</v>
      </c>
      <c r="AT797">
        <f t="shared" si="459"/>
        <v>471</v>
      </c>
      <c r="AU797">
        <f t="shared" si="459"/>
        <v>471</v>
      </c>
      <c r="AV797" s="5">
        <f t="shared" si="438"/>
        <v>460.91513552238075</v>
      </c>
      <c r="AW797" s="5">
        <f t="shared" si="439"/>
        <v>478.71920986174428</v>
      </c>
      <c r="AX797" s="5">
        <f t="shared" si="440"/>
        <v>620.97617072009677</v>
      </c>
      <c r="AY797" s="5">
        <f t="shared" si="441"/>
        <v>672.05337278024047</v>
      </c>
      <c r="AZ797" s="5">
        <f t="shared" si="442"/>
        <v>872.99681844178804</v>
      </c>
      <c r="BA797" s="5">
        <f t="shared" si="443"/>
        <v>915.32628103336367</v>
      </c>
      <c r="BB797" s="5">
        <f t="shared" si="444"/>
        <v>1032.5603998130498</v>
      </c>
      <c r="BC797" s="5">
        <f t="shared" si="445"/>
        <v>1221.1460947917783</v>
      </c>
      <c r="BD797" s="5">
        <f t="shared" si="446"/>
        <v>1527.2997293981764</v>
      </c>
      <c r="BE797" s="5">
        <f t="shared" si="447"/>
        <v>1646.6484472471057</v>
      </c>
      <c r="BF797" s="5">
        <f t="shared" si="448"/>
        <v>1604.1044236546304</v>
      </c>
      <c r="BG797" s="5">
        <f t="shared" si="449"/>
        <v>1937.9355264802243</v>
      </c>
      <c r="BH797" s="5">
        <f t="shared" si="450"/>
        <v>1929.9804922183102</v>
      </c>
      <c r="BI797" s="5">
        <f t="shared" si="451"/>
        <v>1927.4729323650668</v>
      </c>
      <c r="BJ797" s="5">
        <f t="shared" si="452"/>
        <v>1916.2699007350902</v>
      </c>
      <c r="BK797" s="5">
        <f t="shared" si="453"/>
        <v>1929.6623286698625</v>
      </c>
      <c r="BL797" s="5">
        <f t="shared" si="454"/>
        <v>1970.9357647816207</v>
      </c>
      <c r="BM797" s="5">
        <f t="shared" si="455"/>
        <v>2602.5333684332008</v>
      </c>
      <c r="BN797" s="5">
        <f t="shared" si="456"/>
        <v>2772.7207615062307</v>
      </c>
      <c r="BO797" s="5">
        <f t="shared" si="457"/>
        <v>2835.0717590781937</v>
      </c>
    </row>
    <row r="798" spans="1:67" x14ac:dyDescent="0.3">
      <c r="A798">
        <f t="shared" si="458"/>
        <v>794</v>
      </c>
      <c r="B798">
        <f t="shared" si="427"/>
        <v>471</v>
      </c>
      <c r="C798" s="5">
        <f>AU798*EXP('Capital Market Assumptions'!$B$22+'Capital Market Assumptions'!$B$23*'Random Draws'!B797)</f>
        <v>523.55365147334624</v>
      </c>
      <c r="D798" s="5">
        <f>AV798*EXP('Capital Market Assumptions'!$B$22+'Capital Market Assumptions'!$B$23*'Random Draws'!C797)</f>
        <v>644.49509839746463</v>
      </c>
      <c r="E798" s="5">
        <f>AW798*EXP('Capital Market Assumptions'!$B$22+'Capital Market Assumptions'!$B$23*'Random Draws'!D797)</f>
        <v>676.3926904134903</v>
      </c>
      <c r="F798" s="5">
        <f>AX798*EXP('Capital Market Assumptions'!$B$22+'Capital Market Assumptions'!$B$23*'Random Draws'!E797)</f>
        <v>818.5611476799113</v>
      </c>
      <c r="G798" s="5">
        <f>AY798*EXP('Capital Market Assumptions'!$B$22+'Capital Market Assumptions'!$B$23*'Random Draws'!F797)</f>
        <v>869.03402101661288</v>
      </c>
      <c r="H798" s="5">
        <f>AZ798*EXP('Capital Market Assumptions'!$B$22+'Capital Market Assumptions'!$B$23*'Random Draws'!G797)</f>
        <v>986.74987462981915</v>
      </c>
      <c r="I798" s="5">
        <f>BA798*EXP('Capital Market Assumptions'!$B$22+'Capital Market Assumptions'!$B$23*'Random Draws'!H797)</f>
        <v>1280.6832532816472</v>
      </c>
      <c r="J798" s="5">
        <f>BB798*EXP('Capital Market Assumptions'!$B$22+'Capital Market Assumptions'!$B$23*'Random Draws'!I797)</f>
        <v>1433.2949397440086</v>
      </c>
      <c r="K798" s="5">
        <f>BC798*EXP('Capital Market Assumptions'!$B$22+'Capital Market Assumptions'!$B$23*'Random Draws'!J797)</f>
        <v>1232.4816887786176</v>
      </c>
      <c r="L798" s="5">
        <f>BD798*EXP('Capital Market Assumptions'!$B$22+'Capital Market Assumptions'!$B$23*'Random Draws'!K797)</f>
        <v>1218.2352489831894</v>
      </c>
      <c r="M798" s="5">
        <f>BE798*EXP('Capital Market Assumptions'!$B$22+'Capital Market Assumptions'!$B$23*'Random Draws'!L797)</f>
        <v>1165.6471868581514</v>
      </c>
      <c r="N798" s="5">
        <f>BF798*EXP('Capital Market Assumptions'!$B$22+'Capital Market Assumptions'!$B$23*'Random Draws'!M797)</f>
        <v>1341.4791930591339</v>
      </c>
      <c r="O798" s="5">
        <f>BG798*EXP('Capital Market Assumptions'!$B$22+'Capital Market Assumptions'!$B$23*'Random Draws'!N797)</f>
        <v>1375.4303077965894</v>
      </c>
      <c r="P798" s="5">
        <f>BH798*EXP('Capital Market Assumptions'!$B$22+'Capital Market Assumptions'!$B$23*'Random Draws'!O797)</f>
        <v>1397.9176335794766</v>
      </c>
      <c r="Q798" s="5">
        <f>BI798*EXP('Capital Market Assumptions'!$B$22+'Capital Market Assumptions'!$B$23*'Random Draws'!P797)</f>
        <v>1260.2272558488601</v>
      </c>
      <c r="R798" s="5">
        <f>BJ798*EXP('Capital Market Assumptions'!$B$22+'Capital Market Assumptions'!$B$23*'Random Draws'!Q797)</f>
        <v>1104.9490834584367</v>
      </c>
      <c r="S798" s="5">
        <f>BK798*EXP('Capital Market Assumptions'!$B$22+'Capital Market Assumptions'!$B$23*'Random Draws'!R797)</f>
        <v>947.08688562315876</v>
      </c>
      <c r="T798" s="5">
        <f>BL798*EXP('Capital Market Assumptions'!$B$22+'Capital Market Assumptions'!$B$23*'Random Draws'!S797)</f>
        <v>843.29575181845712</v>
      </c>
      <c r="U798" s="5">
        <f>BM798*EXP('Capital Market Assumptions'!$B$22+'Capital Market Assumptions'!$B$23*'Random Draws'!T797)</f>
        <v>794.03544008592246</v>
      </c>
      <c r="V798" s="5">
        <f>BN798*EXP('Capital Market Assumptions'!$B$22+'Capital Market Assumptions'!$B$23*'Random Draws'!U797)</f>
        <v>814.60219658913684</v>
      </c>
      <c r="X798">
        <f t="shared" si="428"/>
        <v>4.2999999999999261E-2</v>
      </c>
      <c r="Y798">
        <f t="shared" si="429"/>
        <v>1.0600000000000023</v>
      </c>
      <c r="Z798">
        <f t="shared" si="430"/>
        <v>2.0930000000000035</v>
      </c>
      <c r="AA798">
        <f t="shared" si="431"/>
        <v>3.1530000000000058</v>
      </c>
      <c r="AB798">
        <f t="shared" si="432"/>
        <v>4.2659999999999911</v>
      </c>
      <c r="AC798">
        <f t="shared" si="433"/>
        <v>5.3020000000000067</v>
      </c>
      <c r="AD798">
        <f t="shared" si="434"/>
        <v>6.3569999999999993</v>
      </c>
      <c r="AE798">
        <f t="shared" si="435"/>
        <v>7.3900000000000006</v>
      </c>
      <c r="AF798">
        <f t="shared" si="436"/>
        <v>8.3549999999999898</v>
      </c>
      <c r="AG798">
        <f t="shared" si="437"/>
        <v>9.2480000000000047</v>
      </c>
      <c r="AH798">
        <v>9.9540000000000006</v>
      </c>
      <c r="AI798">
        <v>10.536</v>
      </c>
      <c r="AJ798">
        <v>11.061999999999999</v>
      </c>
      <c r="AK798">
        <v>11.587</v>
      </c>
      <c r="AL798">
        <v>12.256</v>
      </c>
      <c r="AM798">
        <v>12.815</v>
      </c>
      <c r="AN798">
        <v>13.287000000000001</v>
      </c>
      <c r="AO798">
        <v>13.785</v>
      </c>
      <c r="AP798">
        <v>14.218999999999999</v>
      </c>
      <c r="AQ798">
        <v>14.718999999999999</v>
      </c>
      <c r="AS798">
        <f t="shared" si="459"/>
        <v>471</v>
      </c>
      <c r="AT798">
        <f t="shared" si="459"/>
        <v>471</v>
      </c>
      <c r="AU798">
        <f t="shared" si="459"/>
        <v>471</v>
      </c>
      <c r="AV798" s="5">
        <f t="shared" si="438"/>
        <v>523.51065147334623</v>
      </c>
      <c r="AW798" s="5">
        <f t="shared" si="439"/>
        <v>643.43509839746457</v>
      </c>
      <c r="AX798" s="5">
        <f t="shared" si="440"/>
        <v>674.29969041349034</v>
      </c>
      <c r="AY798" s="5">
        <f t="shared" si="441"/>
        <v>815.40814767991128</v>
      </c>
      <c r="AZ798" s="5">
        <f t="shared" si="442"/>
        <v>864.76802101661292</v>
      </c>
      <c r="BA798" s="5">
        <f t="shared" si="443"/>
        <v>981.44787462981913</v>
      </c>
      <c r="BB798" s="5">
        <f t="shared" si="444"/>
        <v>1274.3262532816473</v>
      </c>
      <c r="BC798" s="5">
        <f t="shared" si="445"/>
        <v>1425.9049397440085</v>
      </c>
      <c r="BD798" s="5">
        <f t="shared" si="446"/>
        <v>1224.1266887786176</v>
      </c>
      <c r="BE798" s="5">
        <f t="shared" si="447"/>
        <v>1208.9872489831894</v>
      </c>
      <c r="BF798" s="5">
        <f t="shared" si="448"/>
        <v>1155.6931868581514</v>
      </c>
      <c r="BG798" s="5">
        <f t="shared" si="449"/>
        <v>1330.9431930591338</v>
      </c>
      <c r="BH798" s="5">
        <f t="shared" si="450"/>
        <v>1364.3683077965895</v>
      </c>
      <c r="BI798" s="5">
        <f t="shared" si="451"/>
        <v>1386.3306335794766</v>
      </c>
      <c r="BJ798" s="5">
        <f t="shared" si="452"/>
        <v>1247.97125584886</v>
      </c>
      <c r="BK798" s="5">
        <f t="shared" si="453"/>
        <v>1092.1340834584366</v>
      </c>
      <c r="BL798" s="5">
        <f t="shared" si="454"/>
        <v>933.79988562315873</v>
      </c>
      <c r="BM798" s="5">
        <f t="shared" si="455"/>
        <v>829.51075181845715</v>
      </c>
      <c r="BN798" s="5">
        <f t="shared" si="456"/>
        <v>779.81644008592241</v>
      </c>
      <c r="BO798" s="5">
        <f t="shared" si="457"/>
        <v>799.88319658913679</v>
      </c>
    </row>
    <row r="799" spans="1:67" x14ac:dyDescent="0.3">
      <c r="A799">
        <f t="shared" si="458"/>
        <v>795</v>
      </c>
      <c r="B799">
        <f t="shared" si="427"/>
        <v>471</v>
      </c>
      <c r="C799" s="5">
        <f>AU799*EXP('Capital Market Assumptions'!$B$22+'Capital Market Assumptions'!$B$23*'Random Draws'!B798)</f>
        <v>594.41799079339023</v>
      </c>
      <c r="D799" s="5">
        <f>AV799*EXP('Capital Market Assumptions'!$B$22+'Capital Market Assumptions'!$B$23*'Random Draws'!C798)</f>
        <v>530.86378985583428</v>
      </c>
      <c r="E799" s="5">
        <f>AW799*EXP('Capital Market Assumptions'!$B$22+'Capital Market Assumptions'!$B$23*'Random Draws'!D798)</f>
        <v>516.07011685804639</v>
      </c>
      <c r="F799" s="5">
        <f>AX799*EXP('Capital Market Assumptions'!$B$22+'Capital Market Assumptions'!$B$23*'Random Draws'!E798)</f>
        <v>680.05597703689989</v>
      </c>
      <c r="G799" s="5">
        <f>AY799*EXP('Capital Market Assumptions'!$B$22+'Capital Market Assumptions'!$B$23*'Random Draws'!F798)</f>
        <v>752.48733048996519</v>
      </c>
      <c r="H799" s="5">
        <f>AZ799*EXP('Capital Market Assumptions'!$B$22+'Capital Market Assumptions'!$B$23*'Random Draws'!G798)</f>
        <v>895.86457607140369</v>
      </c>
      <c r="I799" s="5">
        <f>BA799*EXP('Capital Market Assumptions'!$B$22+'Capital Market Assumptions'!$B$23*'Random Draws'!H798)</f>
        <v>1178.1079750949705</v>
      </c>
      <c r="J799" s="5">
        <f>BB799*EXP('Capital Market Assumptions'!$B$22+'Capital Market Assumptions'!$B$23*'Random Draws'!I798)</f>
        <v>1059.8960308420226</v>
      </c>
      <c r="K799" s="5">
        <f>BC799*EXP('Capital Market Assumptions'!$B$22+'Capital Market Assumptions'!$B$23*'Random Draws'!J798)</f>
        <v>1351.1646000375079</v>
      </c>
      <c r="L799" s="5">
        <f>BD799*EXP('Capital Market Assumptions'!$B$22+'Capital Market Assumptions'!$B$23*'Random Draws'!K798)</f>
        <v>1269.3022000775138</v>
      </c>
      <c r="M799" s="5">
        <f>BE799*EXP('Capital Market Assumptions'!$B$22+'Capital Market Assumptions'!$B$23*'Random Draws'!L798)</f>
        <v>1603.1034158029738</v>
      </c>
      <c r="N799" s="5">
        <f>BF799*EXP('Capital Market Assumptions'!$B$22+'Capital Market Assumptions'!$B$23*'Random Draws'!M798)</f>
        <v>1847.3324094238239</v>
      </c>
      <c r="O799" s="5">
        <f>BG799*EXP('Capital Market Assumptions'!$B$22+'Capital Market Assumptions'!$B$23*'Random Draws'!N798)</f>
        <v>1822.5705131160084</v>
      </c>
      <c r="P799" s="5">
        <f>BH799*EXP('Capital Market Assumptions'!$B$22+'Capital Market Assumptions'!$B$23*'Random Draws'!O798)</f>
        <v>1767.6688265752043</v>
      </c>
      <c r="Q799" s="5">
        <f>BI799*EXP('Capital Market Assumptions'!$B$22+'Capital Market Assumptions'!$B$23*'Random Draws'!P798)</f>
        <v>1963.4473808616522</v>
      </c>
      <c r="R799" s="5">
        <f>BJ799*EXP('Capital Market Assumptions'!$B$22+'Capital Market Assumptions'!$B$23*'Random Draws'!Q798)</f>
        <v>1831.3652396665755</v>
      </c>
      <c r="S799" s="5">
        <f>BK799*EXP('Capital Market Assumptions'!$B$22+'Capital Market Assumptions'!$B$23*'Random Draws'!R798)</f>
        <v>2276.9627687011784</v>
      </c>
      <c r="T799" s="5">
        <f>BL799*EXP('Capital Market Assumptions'!$B$22+'Capital Market Assumptions'!$B$23*'Random Draws'!S798)</f>
        <v>2066.1886578183285</v>
      </c>
      <c r="U799" s="5">
        <f>BM799*EXP('Capital Market Assumptions'!$B$22+'Capital Market Assumptions'!$B$23*'Random Draws'!T798)</f>
        <v>1942.0042708901096</v>
      </c>
      <c r="V799" s="5">
        <f>BN799*EXP('Capital Market Assumptions'!$B$22+'Capital Market Assumptions'!$B$23*'Random Draws'!U798)</f>
        <v>2571.276668151082</v>
      </c>
      <c r="X799">
        <f t="shared" si="428"/>
        <v>4.2999999999999261E-2</v>
      </c>
      <c r="Y799">
        <f t="shared" si="429"/>
        <v>1.0600000000000023</v>
      </c>
      <c r="Z799">
        <f t="shared" si="430"/>
        <v>2.0930000000000035</v>
      </c>
      <c r="AA799">
        <f t="shared" si="431"/>
        <v>3.1530000000000058</v>
      </c>
      <c r="AB799">
        <f t="shared" si="432"/>
        <v>4.2659999999999911</v>
      </c>
      <c r="AC799">
        <f t="shared" si="433"/>
        <v>5.3020000000000067</v>
      </c>
      <c r="AD799">
        <f t="shared" si="434"/>
        <v>6.3569999999999993</v>
      </c>
      <c r="AE799">
        <f t="shared" si="435"/>
        <v>7.3900000000000006</v>
      </c>
      <c r="AF799">
        <f t="shared" si="436"/>
        <v>8.3549999999999898</v>
      </c>
      <c r="AG799">
        <f t="shared" si="437"/>
        <v>9.2480000000000047</v>
      </c>
      <c r="AH799">
        <v>9.9540000000000006</v>
      </c>
      <c r="AI799">
        <v>10.536</v>
      </c>
      <c r="AJ799">
        <v>11.061999999999999</v>
      </c>
      <c r="AK799">
        <v>11.587</v>
      </c>
      <c r="AL799">
        <v>12.256</v>
      </c>
      <c r="AM799">
        <v>12.815</v>
      </c>
      <c r="AN799">
        <v>13.287000000000001</v>
      </c>
      <c r="AO799">
        <v>13.785</v>
      </c>
      <c r="AP799">
        <v>14.218999999999999</v>
      </c>
      <c r="AQ799">
        <v>14.718999999999999</v>
      </c>
      <c r="AS799">
        <f t="shared" si="459"/>
        <v>471</v>
      </c>
      <c r="AT799">
        <f t="shared" si="459"/>
        <v>471</v>
      </c>
      <c r="AU799">
        <f t="shared" si="459"/>
        <v>471</v>
      </c>
      <c r="AV799" s="5">
        <f t="shared" si="438"/>
        <v>594.37499079339023</v>
      </c>
      <c r="AW799" s="5">
        <f t="shared" si="439"/>
        <v>529.80378985583434</v>
      </c>
      <c r="AX799" s="5">
        <f t="shared" si="440"/>
        <v>513.97711685804643</v>
      </c>
      <c r="AY799" s="5">
        <f t="shared" si="441"/>
        <v>676.90297703689987</v>
      </c>
      <c r="AZ799" s="5">
        <f t="shared" si="442"/>
        <v>748.22133048996523</v>
      </c>
      <c r="BA799" s="5">
        <f t="shared" si="443"/>
        <v>890.56257607140367</v>
      </c>
      <c r="BB799" s="5">
        <f t="shared" si="444"/>
        <v>1171.7509750949705</v>
      </c>
      <c r="BC799" s="5">
        <f t="shared" si="445"/>
        <v>1052.5060308420225</v>
      </c>
      <c r="BD799" s="5">
        <f t="shared" si="446"/>
        <v>1342.8096000375078</v>
      </c>
      <c r="BE799" s="5">
        <f t="shared" si="447"/>
        <v>1260.0542000775138</v>
      </c>
      <c r="BF799" s="5">
        <f t="shared" si="448"/>
        <v>1593.1494158029739</v>
      </c>
      <c r="BG799" s="5">
        <f t="shared" si="449"/>
        <v>1836.7964094238239</v>
      </c>
      <c r="BH799" s="5">
        <f t="shared" si="450"/>
        <v>1811.5085131160085</v>
      </c>
      <c r="BI799" s="5">
        <f t="shared" si="451"/>
        <v>1756.0818265752043</v>
      </c>
      <c r="BJ799" s="5">
        <f t="shared" si="452"/>
        <v>1951.1913808616521</v>
      </c>
      <c r="BK799" s="5">
        <f t="shared" si="453"/>
        <v>1818.5502396665754</v>
      </c>
      <c r="BL799" s="5">
        <f t="shared" si="454"/>
        <v>2263.6757687011786</v>
      </c>
      <c r="BM799" s="5">
        <f t="shared" si="455"/>
        <v>2052.4036578183286</v>
      </c>
      <c r="BN799" s="5">
        <f t="shared" si="456"/>
        <v>1927.7852708901096</v>
      </c>
      <c r="BO799" s="5">
        <f t="shared" si="457"/>
        <v>2556.557668151082</v>
      </c>
    </row>
    <row r="800" spans="1:67" x14ac:dyDescent="0.3">
      <c r="A800">
        <f t="shared" si="458"/>
        <v>796</v>
      </c>
      <c r="B800">
        <f t="shared" si="427"/>
        <v>471</v>
      </c>
      <c r="C800" s="5">
        <f>AU800*EXP('Capital Market Assumptions'!$B$22+'Capital Market Assumptions'!$B$23*'Random Draws'!B799)</f>
        <v>528.76807864892919</v>
      </c>
      <c r="D800" s="5">
        <f>AV800*EXP('Capital Market Assumptions'!$B$22+'Capital Market Assumptions'!$B$23*'Random Draws'!C799)</f>
        <v>462.35036448648464</v>
      </c>
      <c r="E800" s="5">
        <f>AW800*EXP('Capital Market Assumptions'!$B$22+'Capital Market Assumptions'!$B$23*'Random Draws'!D799)</f>
        <v>489.87686009146518</v>
      </c>
      <c r="F800" s="5">
        <f>AX800*EXP('Capital Market Assumptions'!$B$22+'Capital Market Assumptions'!$B$23*'Random Draws'!E799)</f>
        <v>717.17950467029266</v>
      </c>
      <c r="G800" s="5">
        <f>AY800*EXP('Capital Market Assumptions'!$B$22+'Capital Market Assumptions'!$B$23*'Random Draws'!F799)</f>
        <v>667.62075288590472</v>
      </c>
      <c r="H800" s="5">
        <f>AZ800*EXP('Capital Market Assumptions'!$B$22+'Capital Market Assumptions'!$B$23*'Random Draws'!G799)</f>
        <v>601.06439795350968</v>
      </c>
      <c r="I800" s="5">
        <f>BA800*EXP('Capital Market Assumptions'!$B$22+'Capital Market Assumptions'!$B$23*'Random Draws'!H799)</f>
        <v>639.21621688598532</v>
      </c>
      <c r="J800" s="5">
        <f>BB800*EXP('Capital Market Assumptions'!$B$22+'Capital Market Assumptions'!$B$23*'Random Draws'!I799)</f>
        <v>790.18734176506996</v>
      </c>
      <c r="K800" s="5">
        <f>BC800*EXP('Capital Market Assumptions'!$B$22+'Capital Market Assumptions'!$B$23*'Random Draws'!J799)</f>
        <v>908.68097528986664</v>
      </c>
      <c r="L800" s="5">
        <f>BD800*EXP('Capital Market Assumptions'!$B$22+'Capital Market Assumptions'!$B$23*'Random Draws'!K799)</f>
        <v>1019.4619388758512</v>
      </c>
      <c r="M800" s="5">
        <f>BE800*EXP('Capital Market Assumptions'!$B$22+'Capital Market Assumptions'!$B$23*'Random Draws'!L799)</f>
        <v>1087.868633614394</v>
      </c>
      <c r="N800" s="5">
        <f>BF800*EXP('Capital Market Assumptions'!$B$22+'Capital Market Assumptions'!$B$23*'Random Draws'!M799)</f>
        <v>1131.7716020904074</v>
      </c>
      <c r="O800" s="5">
        <f>BG800*EXP('Capital Market Assumptions'!$B$22+'Capital Market Assumptions'!$B$23*'Random Draws'!N799)</f>
        <v>1221.8906919669378</v>
      </c>
      <c r="P800" s="5">
        <f>BH800*EXP('Capital Market Assumptions'!$B$22+'Capital Market Assumptions'!$B$23*'Random Draws'!O799)</f>
        <v>1083.9031509825043</v>
      </c>
      <c r="Q800" s="5">
        <f>BI800*EXP('Capital Market Assumptions'!$B$22+'Capital Market Assumptions'!$B$23*'Random Draws'!P799)</f>
        <v>1019.095831726662</v>
      </c>
      <c r="R800" s="5">
        <f>BJ800*EXP('Capital Market Assumptions'!$B$22+'Capital Market Assumptions'!$B$23*'Random Draws'!Q799)</f>
        <v>1039.1252252948086</v>
      </c>
      <c r="S800" s="5">
        <f>BK800*EXP('Capital Market Assumptions'!$B$22+'Capital Market Assumptions'!$B$23*'Random Draws'!R799)</f>
        <v>1055.3859651796004</v>
      </c>
      <c r="T800" s="5">
        <f>BL800*EXP('Capital Market Assumptions'!$B$22+'Capital Market Assumptions'!$B$23*'Random Draws'!S799)</f>
        <v>1271.7239363185772</v>
      </c>
      <c r="U800" s="5">
        <f>BM800*EXP('Capital Market Assumptions'!$B$22+'Capital Market Assumptions'!$B$23*'Random Draws'!T799)</f>
        <v>1209.9516531231104</v>
      </c>
      <c r="V800" s="5">
        <f>BN800*EXP('Capital Market Assumptions'!$B$22+'Capital Market Assumptions'!$B$23*'Random Draws'!U799)</f>
        <v>1182.8735629268881</v>
      </c>
      <c r="X800">
        <f t="shared" si="428"/>
        <v>4.2999999999999261E-2</v>
      </c>
      <c r="Y800">
        <f t="shared" si="429"/>
        <v>1.0600000000000023</v>
      </c>
      <c r="Z800">
        <f t="shared" si="430"/>
        <v>2.0930000000000035</v>
      </c>
      <c r="AA800">
        <f t="shared" si="431"/>
        <v>3.1530000000000058</v>
      </c>
      <c r="AB800">
        <f t="shared" si="432"/>
        <v>4.2659999999999911</v>
      </c>
      <c r="AC800">
        <f t="shared" si="433"/>
        <v>5.3020000000000067</v>
      </c>
      <c r="AD800">
        <f t="shared" si="434"/>
        <v>6.3569999999999993</v>
      </c>
      <c r="AE800">
        <f t="shared" si="435"/>
        <v>7.3900000000000006</v>
      </c>
      <c r="AF800">
        <f t="shared" si="436"/>
        <v>8.3549999999999898</v>
      </c>
      <c r="AG800">
        <f t="shared" si="437"/>
        <v>9.2480000000000047</v>
      </c>
      <c r="AH800">
        <v>9.9540000000000006</v>
      </c>
      <c r="AI800">
        <v>10.536</v>
      </c>
      <c r="AJ800">
        <v>11.061999999999999</v>
      </c>
      <c r="AK800">
        <v>11.587</v>
      </c>
      <c r="AL800">
        <v>12.256</v>
      </c>
      <c r="AM800">
        <v>12.815</v>
      </c>
      <c r="AN800">
        <v>13.287000000000001</v>
      </c>
      <c r="AO800">
        <v>13.785</v>
      </c>
      <c r="AP800">
        <v>14.218999999999999</v>
      </c>
      <c r="AQ800">
        <v>14.718999999999999</v>
      </c>
      <c r="AS800">
        <f t="shared" si="459"/>
        <v>471</v>
      </c>
      <c r="AT800">
        <f t="shared" si="459"/>
        <v>471</v>
      </c>
      <c r="AU800">
        <f t="shared" si="459"/>
        <v>471</v>
      </c>
      <c r="AV800" s="5">
        <f t="shared" si="438"/>
        <v>528.72507864892918</v>
      </c>
      <c r="AW800" s="5">
        <f t="shared" si="439"/>
        <v>461.29036448648463</v>
      </c>
      <c r="AX800" s="5">
        <f t="shared" si="440"/>
        <v>487.78386009146516</v>
      </c>
      <c r="AY800" s="5">
        <f t="shared" si="441"/>
        <v>714.02650467029264</v>
      </c>
      <c r="AZ800" s="5">
        <f t="shared" si="442"/>
        <v>663.35475288590476</v>
      </c>
      <c r="BA800" s="5">
        <f t="shared" si="443"/>
        <v>595.76239795350966</v>
      </c>
      <c r="BB800" s="5">
        <f t="shared" si="444"/>
        <v>632.85921688598535</v>
      </c>
      <c r="BC800" s="5">
        <f t="shared" si="445"/>
        <v>782.79734176506997</v>
      </c>
      <c r="BD800" s="5">
        <f t="shared" si="446"/>
        <v>900.32597528986662</v>
      </c>
      <c r="BE800" s="5">
        <f t="shared" si="447"/>
        <v>1010.2139388758511</v>
      </c>
      <c r="BF800" s="5">
        <f t="shared" si="448"/>
        <v>1077.914633614394</v>
      </c>
      <c r="BG800" s="5">
        <f t="shared" si="449"/>
        <v>1121.2356020904074</v>
      </c>
      <c r="BH800" s="5">
        <f t="shared" si="450"/>
        <v>1210.8286919669379</v>
      </c>
      <c r="BI800" s="5">
        <f t="shared" si="451"/>
        <v>1072.3161509825043</v>
      </c>
      <c r="BJ800" s="5">
        <f t="shared" si="452"/>
        <v>1006.8398317266621</v>
      </c>
      <c r="BK800" s="5">
        <f t="shared" si="453"/>
        <v>1026.3102252948086</v>
      </c>
      <c r="BL800" s="5">
        <f t="shared" si="454"/>
        <v>1042.0989651796003</v>
      </c>
      <c r="BM800" s="5">
        <f t="shared" si="455"/>
        <v>1257.9389363185771</v>
      </c>
      <c r="BN800" s="5">
        <f t="shared" si="456"/>
        <v>1195.7326531231104</v>
      </c>
      <c r="BO800" s="5">
        <f t="shared" si="457"/>
        <v>1168.154562926888</v>
      </c>
    </row>
    <row r="801" spans="1:67" x14ac:dyDescent="0.3">
      <c r="A801">
        <f t="shared" si="458"/>
        <v>797</v>
      </c>
      <c r="B801">
        <f t="shared" si="427"/>
        <v>471</v>
      </c>
      <c r="C801" s="5">
        <f>AU801*EXP('Capital Market Assumptions'!$B$22+'Capital Market Assumptions'!$B$23*'Random Draws'!B800)</f>
        <v>562.3211215564944</v>
      </c>
      <c r="D801" s="5">
        <f>AV801*EXP('Capital Market Assumptions'!$B$22+'Capital Market Assumptions'!$B$23*'Random Draws'!C800)</f>
        <v>600.75764835767063</v>
      </c>
      <c r="E801" s="5">
        <f>AW801*EXP('Capital Market Assumptions'!$B$22+'Capital Market Assumptions'!$B$23*'Random Draws'!D800)</f>
        <v>529.01469362838657</v>
      </c>
      <c r="F801" s="5">
        <f>AX801*EXP('Capital Market Assumptions'!$B$22+'Capital Market Assumptions'!$B$23*'Random Draws'!E800)</f>
        <v>522.32668126372107</v>
      </c>
      <c r="G801" s="5">
        <f>AY801*EXP('Capital Market Assumptions'!$B$22+'Capital Market Assumptions'!$B$23*'Random Draws'!F800)</f>
        <v>609.63094215518583</v>
      </c>
      <c r="H801" s="5">
        <f>AZ801*EXP('Capital Market Assumptions'!$B$22+'Capital Market Assumptions'!$B$23*'Random Draws'!G800)</f>
        <v>530.89289580340119</v>
      </c>
      <c r="I801" s="5">
        <f>BA801*EXP('Capital Market Assumptions'!$B$22+'Capital Market Assumptions'!$B$23*'Random Draws'!H800)</f>
        <v>480.9173464581184</v>
      </c>
      <c r="J801" s="5">
        <f>BB801*EXP('Capital Market Assumptions'!$B$22+'Capital Market Assumptions'!$B$23*'Random Draws'!I800)</f>
        <v>429.71374627482942</v>
      </c>
      <c r="K801" s="5">
        <f>BC801*EXP('Capital Market Assumptions'!$B$22+'Capital Market Assumptions'!$B$23*'Random Draws'!J800)</f>
        <v>399.40204112531808</v>
      </c>
      <c r="L801" s="5">
        <f>BD801*EXP('Capital Market Assumptions'!$B$22+'Capital Market Assumptions'!$B$23*'Random Draws'!K800)</f>
        <v>445.69015781488815</v>
      </c>
      <c r="M801" s="5">
        <f>BE801*EXP('Capital Market Assumptions'!$B$22+'Capital Market Assumptions'!$B$23*'Random Draws'!L800)</f>
        <v>491.36508886878806</v>
      </c>
      <c r="N801" s="5">
        <f>BF801*EXP('Capital Market Assumptions'!$B$22+'Capital Market Assumptions'!$B$23*'Random Draws'!M800)</f>
        <v>536.22961174162572</v>
      </c>
      <c r="O801" s="5">
        <f>BG801*EXP('Capital Market Assumptions'!$B$22+'Capital Market Assumptions'!$B$23*'Random Draws'!N800)</f>
        <v>532.68983709095005</v>
      </c>
      <c r="P801" s="5">
        <f>BH801*EXP('Capital Market Assumptions'!$B$22+'Capital Market Assumptions'!$B$23*'Random Draws'!O800)</f>
        <v>561.13303648581802</v>
      </c>
      <c r="Q801" s="5">
        <f>BI801*EXP('Capital Market Assumptions'!$B$22+'Capital Market Assumptions'!$B$23*'Random Draws'!P800)</f>
        <v>649.89245603686072</v>
      </c>
      <c r="R801" s="5">
        <f>BJ801*EXP('Capital Market Assumptions'!$B$22+'Capital Market Assumptions'!$B$23*'Random Draws'!Q800)</f>
        <v>640.84390391592194</v>
      </c>
      <c r="S801" s="5">
        <f>BK801*EXP('Capital Market Assumptions'!$B$22+'Capital Market Assumptions'!$B$23*'Random Draws'!R800)</f>
        <v>668.03776880077248</v>
      </c>
      <c r="T801" s="5">
        <f>BL801*EXP('Capital Market Assumptions'!$B$22+'Capital Market Assumptions'!$B$23*'Random Draws'!S800)</f>
        <v>771.4023597538386</v>
      </c>
      <c r="U801" s="5">
        <f>BM801*EXP('Capital Market Assumptions'!$B$22+'Capital Market Assumptions'!$B$23*'Random Draws'!T800)</f>
        <v>813.22922417862162</v>
      </c>
      <c r="V801" s="5">
        <f>BN801*EXP('Capital Market Assumptions'!$B$22+'Capital Market Assumptions'!$B$23*'Random Draws'!U800)</f>
        <v>829.51800675431798</v>
      </c>
      <c r="X801">
        <f t="shared" si="428"/>
        <v>4.2999999999999261E-2</v>
      </c>
      <c r="Y801">
        <f t="shared" si="429"/>
        <v>1.0600000000000023</v>
      </c>
      <c r="Z801">
        <f t="shared" si="430"/>
        <v>2.0930000000000035</v>
      </c>
      <c r="AA801">
        <f t="shared" si="431"/>
        <v>3.1530000000000058</v>
      </c>
      <c r="AB801">
        <f t="shared" si="432"/>
        <v>4.2659999999999911</v>
      </c>
      <c r="AC801">
        <f t="shared" si="433"/>
        <v>5.3020000000000067</v>
      </c>
      <c r="AD801">
        <f t="shared" si="434"/>
        <v>6.3569999999999993</v>
      </c>
      <c r="AE801">
        <f t="shared" si="435"/>
        <v>7.3900000000000006</v>
      </c>
      <c r="AF801">
        <f t="shared" si="436"/>
        <v>8.3549999999999898</v>
      </c>
      <c r="AG801">
        <f t="shared" si="437"/>
        <v>9.2480000000000047</v>
      </c>
      <c r="AH801">
        <v>9.9540000000000006</v>
      </c>
      <c r="AI801">
        <v>10.536</v>
      </c>
      <c r="AJ801">
        <v>11.061999999999999</v>
      </c>
      <c r="AK801">
        <v>11.587</v>
      </c>
      <c r="AL801">
        <v>12.256</v>
      </c>
      <c r="AM801">
        <v>12.815</v>
      </c>
      <c r="AN801">
        <v>13.287000000000001</v>
      </c>
      <c r="AO801">
        <v>13.785</v>
      </c>
      <c r="AP801">
        <v>14.218999999999999</v>
      </c>
      <c r="AQ801">
        <v>14.718999999999999</v>
      </c>
      <c r="AS801">
        <f t="shared" si="459"/>
        <v>471</v>
      </c>
      <c r="AT801">
        <f t="shared" si="459"/>
        <v>471</v>
      </c>
      <c r="AU801">
        <f t="shared" si="459"/>
        <v>471</v>
      </c>
      <c r="AV801" s="5">
        <f t="shared" si="438"/>
        <v>562.2781215564944</v>
      </c>
      <c r="AW801" s="5">
        <f t="shared" si="439"/>
        <v>599.69764835767069</v>
      </c>
      <c r="AX801" s="5">
        <f t="shared" si="440"/>
        <v>526.92169362838661</v>
      </c>
      <c r="AY801" s="5">
        <f t="shared" si="441"/>
        <v>519.17368126372105</v>
      </c>
      <c r="AZ801" s="5">
        <f t="shared" si="442"/>
        <v>605.36494215518587</v>
      </c>
      <c r="BA801" s="5">
        <f t="shared" si="443"/>
        <v>525.59089580340117</v>
      </c>
      <c r="BB801" s="5">
        <f t="shared" si="444"/>
        <v>474.56034645811837</v>
      </c>
      <c r="BC801" s="5">
        <f t="shared" si="445"/>
        <v>422.32374627482943</v>
      </c>
      <c r="BD801" s="5">
        <f t="shared" si="446"/>
        <v>391.04704112531806</v>
      </c>
      <c r="BE801" s="5">
        <f t="shared" si="447"/>
        <v>436.44215781488816</v>
      </c>
      <c r="BF801" s="5">
        <f t="shared" si="448"/>
        <v>481.41108886878806</v>
      </c>
      <c r="BG801" s="5">
        <f t="shared" si="449"/>
        <v>525.69361174162577</v>
      </c>
      <c r="BH801" s="5">
        <f t="shared" si="450"/>
        <v>521.62783709095004</v>
      </c>
      <c r="BI801" s="5">
        <f t="shared" si="451"/>
        <v>549.54603648581804</v>
      </c>
      <c r="BJ801" s="5">
        <f t="shared" si="452"/>
        <v>637.63645603686075</v>
      </c>
      <c r="BK801" s="5">
        <f t="shared" si="453"/>
        <v>628.02890391592189</v>
      </c>
      <c r="BL801" s="5">
        <f t="shared" si="454"/>
        <v>654.75076880077245</v>
      </c>
      <c r="BM801" s="5">
        <f t="shared" si="455"/>
        <v>757.61735975383863</v>
      </c>
      <c r="BN801" s="5">
        <f t="shared" si="456"/>
        <v>799.01022417862157</v>
      </c>
      <c r="BO801" s="5">
        <f t="shared" si="457"/>
        <v>814.79900675431793</v>
      </c>
    </row>
    <row r="802" spans="1:67" x14ac:dyDescent="0.3">
      <c r="A802">
        <f t="shared" si="458"/>
        <v>798</v>
      </c>
      <c r="B802">
        <f t="shared" si="427"/>
        <v>471</v>
      </c>
      <c r="C802" s="5">
        <f>AU802*EXP('Capital Market Assumptions'!$B$22+'Capital Market Assumptions'!$B$23*'Random Draws'!B801)</f>
        <v>418.60909443037519</v>
      </c>
      <c r="D802" s="5">
        <f>AV802*EXP('Capital Market Assumptions'!$B$22+'Capital Market Assumptions'!$B$23*'Random Draws'!C801)</f>
        <v>383.33188598339217</v>
      </c>
      <c r="E802" s="5">
        <f>AW802*EXP('Capital Market Assumptions'!$B$22+'Capital Market Assumptions'!$B$23*'Random Draws'!D801)</f>
        <v>365.73398064109654</v>
      </c>
      <c r="F802" s="5">
        <f>AX802*EXP('Capital Market Assumptions'!$B$22+'Capital Market Assumptions'!$B$23*'Random Draws'!E801)</f>
        <v>414.17426997893807</v>
      </c>
      <c r="G802" s="5">
        <f>AY802*EXP('Capital Market Assumptions'!$B$22+'Capital Market Assumptions'!$B$23*'Random Draws'!F801)</f>
        <v>474.78060622584661</v>
      </c>
      <c r="H802" s="5">
        <f>AZ802*EXP('Capital Market Assumptions'!$B$22+'Capital Market Assumptions'!$B$23*'Random Draws'!G801)</f>
        <v>526.52426670155864</v>
      </c>
      <c r="I802" s="5">
        <f>BA802*EXP('Capital Market Assumptions'!$B$22+'Capital Market Assumptions'!$B$23*'Random Draws'!H801)</f>
        <v>631.57399534598369</v>
      </c>
      <c r="J802" s="5">
        <f>BB802*EXP('Capital Market Assumptions'!$B$22+'Capital Market Assumptions'!$B$23*'Random Draws'!I801)</f>
        <v>616.02771958384392</v>
      </c>
      <c r="K802" s="5">
        <f>BC802*EXP('Capital Market Assumptions'!$B$22+'Capital Market Assumptions'!$B$23*'Random Draws'!J801)</f>
        <v>606.85018574602213</v>
      </c>
      <c r="L802" s="5">
        <f>BD802*EXP('Capital Market Assumptions'!$B$22+'Capital Market Assumptions'!$B$23*'Random Draws'!K801)</f>
        <v>586.79096556915056</v>
      </c>
      <c r="M802" s="5">
        <f>BE802*EXP('Capital Market Assumptions'!$B$22+'Capital Market Assumptions'!$B$23*'Random Draws'!L801)</f>
        <v>648.82356274075278</v>
      </c>
      <c r="N802" s="5">
        <f>BF802*EXP('Capital Market Assumptions'!$B$22+'Capital Market Assumptions'!$B$23*'Random Draws'!M801)</f>
        <v>796.93860460946337</v>
      </c>
      <c r="O802" s="5">
        <f>BG802*EXP('Capital Market Assumptions'!$B$22+'Capital Market Assumptions'!$B$23*'Random Draws'!N801)</f>
        <v>810.6488224883617</v>
      </c>
      <c r="P802" s="5">
        <f>BH802*EXP('Capital Market Assumptions'!$B$22+'Capital Market Assumptions'!$B$23*'Random Draws'!O801)</f>
        <v>925.12780311946062</v>
      </c>
      <c r="Q802" s="5">
        <f>BI802*EXP('Capital Market Assumptions'!$B$22+'Capital Market Assumptions'!$B$23*'Random Draws'!P801)</f>
        <v>1084.1621895749513</v>
      </c>
      <c r="R802" s="5">
        <f>BJ802*EXP('Capital Market Assumptions'!$B$22+'Capital Market Assumptions'!$B$23*'Random Draws'!Q801)</f>
        <v>1252.571673743096</v>
      </c>
      <c r="S802" s="5">
        <f>BK802*EXP('Capital Market Assumptions'!$B$22+'Capital Market Assumptions'!$B$23*'Random Draws'!R801)</f>
        <v>1098.891545452871</v>
      </c>
      <c r="T802" s="5">
        <f>BL802*EXP('Capital Market Assumptions'!$B$22+'Capital Market Assumptions'!$B$23*'Random Draws'!S801)</f>
        <v>1270.5783771401479</v>
      </c>
      <c r="U802" s="5">
        <f>BM802*EXP('Capital Market Assumptions'!$B$22+'Capital Market Assumptions'!$B$23*'Random Draws'!T801)</f>
        <v>1233.7830752127848</v>
      </c>
      <c r="V802" s="5">
        <f>BN802*EXP('Capital Market Assumptions'!$B$22+'Capital Market Assumptions'!$B$23*'Random Draws'!U801)</f>
        <v>1147.92501778015</v>
      </c>
      <c r="X802">
        <f t="shared" si="428"/>
        <v>4.2999999999999261E-2</v>
      </c>
      <c r="Y802">
        <f t="shared" si="429"/>
        <v>1.0600000000000023</v>
      </c>
      <c r="Z802">
        <f t="shared" si="430"/>
        <v>2.0930000000000035</v>
      </c>
      <c r="AA802">
        <f t="shared" si="431"/>
        <v>3.1530000000000058</v>
      </c>
      <c r="AB802">
        <f t="shared" si="432"/>
        <v>4.2659999999999911</v>
      </c>
      <c r="AC802">
        <f t="shared" si="433"/>
        <v>5.3020000000000067</v>
      </c>
      <c r="AD802">
        <f t="shared" si="434"/>
        <v>6.3569999999999993</v>
      </c>
      <c r="AE802">
        <f t="shared" si="435"/>
        <v>7.3900000000000006</v>
      </c>
      <c r="AF802">
        <f t="shared" si="436"/>
        <v>8.3549999999999898</v>
      </c>
      <c r="AG802">
        <f t="shared" si="437"/>
        <v>9.2480000000000047</v>
      </c>
      <c r="AH802">
        <v>9.9540000000000006</v>
      </c>
      <c r="AI802">
        <v>10.536</v>
      </c>
      <c r="AJ802">
        <v>11.061999999999999</v>
      </c>
      <c r="AK802">
        <v>11.587</v>
      </c>
      <c r="AL802">
        <v>12.256</v>
      </c>
      <c r="AM802">
        <v>12.815</v>
      </c>
      <c r="AN802">
        <v>13.287000000000001</v>
      </c>
      <c r="AO802">
        <v>13.785</v>
      </c>
      <c r="AP802">
        <v>14.218999999999999</v>
      </c>
      <c r="AQ802">
        <v>14.718999999999999</v>
      </c>
      <c r="AS802">
        <f t="shared" si="459"/>
        <v>471</v>
      </c>
      <c r="AT802">
        <f t="shared" si="459"/>
        <v>471</v>
      </c>
      <c r="AU802">
        <f t="shared" si="459"/>
        <v>471</v>
      </c>
      <c r="AV802" s="5">
        <f t="shared" si="438"/>
        <v>418.56609443037519</v>
      </c>
      <c r="AW802" s="5">
        <f t="shared" si="439"/>
        <v>382.27188598339217</v>
      </c>
      <c r="AX802" s="5">
        <f t="shared" si="440"/>
        <v>363.64098064109652</v>
      </c>
      <c r="AY802" s="5">
        <f t="shared" si="441"/>
        <v>411.02126997893805</v>
      </c>
      <c r="AZ802" s="5">
        <f t="shared" si="442"/>
        <v>470.51460622584659</v>
      </c>
      <c r="BA802" s="5">
        <f t="shared" si="443"/>
        <v>521.22226670155862</v>
      </c>
      <c r="BB802" s="5">
        <f t="shared" si="444"/>
        <v>625.21699534598372</v>
      </c>
      <c r="BC802" s="5">
        <f t="shared" si="445"/>
        <v>608.63771958384393</v>
      </c>
      <c r="BD802" s="5">
        <f t="shared" si="446"/>
        <v>598.49518574602212</v>
      </c>
      <c r="BE802" s="5">
        <f t="shared" si="447"/>
        <v>577.54296556915051</v>
      </c>
      <c r="BF802" s="5">
        <f t="shared" si="448"/>
        <v>638.86956274075283</v>
      </c>
      <c r="BG802" s="5">
        <f t="shared" si="449"/>
        <v>786.40260460946342</v>
      </c>
      <c r="BH802" s="5">
        <f t="shared" si="450"/>
        <v>799.58682248836169</v>
      </c>
      <c r="BI802" s="5">
        <f t="shared" si="451"/>
        <v>913.54080311946063</v>
      </c>
      <c r="BJ802" s="5">
        <f t="shared" si="452"/>
        <v>1071.9061895749512</v>
      </c>
      <c r="BK802" s="5">
        <f t="shared" si="453"/>
        <v>1239.7566737430959</v>
      </c>
      <c r="BL802" s="5">
        <f t="shared" si="454"/>
        <v>1085.604545452871</v>
      </c>
      <c r="BM802" s="5">
        <f t="shared" si="455"/>
        <v>1256.7933771401479</v>
      </c>
      <c r="BN802" s="5">
        <f t="shared" si="456"/>
        <v>1219.5640752127847</v>
      </c>
      <c r="BO802" s="5">
        <f t="shared" si="457"/>
        <v>1133.20601778015</v>
      </c>
    </row>
    <row r="803" spans="1:67" x14ac:dyDescent="0.3">
      <c r="A803">
        <f t="shared" si="458"/>
        <v>799</v>
      </c>
      <c r="B803">
        <f t="shared" si="427"/>
        <v>471</v>
      </c>
      <c r="C803" s="5">
        <f>AU803*EXP('Capital Market Assumptions'!$B$22+'Capital Market Assumptions'!$B$23*'Random Draws'!B802)</f>
        <v>545.04187357964258</v>
      </c>
      <c r="D803" s="5">
        <f>AV803*EXP('Capital Market Assumptions'!$B$22+'Capital Market Assumptions'!$B$23*'Random Draws'!C802)</f>
        <v>564.73230317709317</v>
      </c>
      <c r="E803" s="5">
        <f>AW803*EXP('Capital Market Assumptions'!$B$22+'Capital Market Assumptions'!$B$23*'Random Draws'!D802)</f>
        <v>614.88209388725022</v>
      </c>
      <c r="F803" s="5">
        <f>AX803*EXP('Capital Market Assumptions'!$B$22+'Capital Market Assumptions'!$B$23*'Random Draws'!E802)</f>
        <v>621.1156527518109</v>
      </c>
      <c r="G803" s="5">
        <f>AY803*EXP('Capital Market Assumptions'!$B$22+'Capital Market Assumptions'!$B$23*'Random Draws'!F802)</f>
        <v>660.69953712174242</v>
      </c>
      <c r="H803" s="5">
        <f>AZ803*EXP('Capital Market Assumptions'!$B$22+'Capital Market Assumptions'!$B$23*'Random Draws'!G802)</f>
        <v>674.47188703936047</v>
      </c>
      <c r="I803" s="5">
        <f>BA803*EXP('Capital Market Assumptions'!$B$22+'Capital Market Assumptions'!$B$23*'Random Draws'!H802)</f>
        <v>726.25920952383535</v>
      </c>
      <c r="J803" s="5">
        <f>BB803*EXP('Capital Market Assumptions'!$B$22+'Capital Market Assumptions'!$B$23*'Random Draws'!I802)</f>
        <v>812.5209405572333</v>
      </c>
      <c r="K803" s="5">
        <f>BC803*EXP('Capital Market Assumptions'!$B$22+'Capital Market Assumptions'!$B$23*'Random Draws'!J802)</f>
        <v>931.41049985696236</v>
      </c>
      <c r="L803" s="5">
        <f>BD803*EXP('Capital Market Assumptions'!$B$22+'Capital Market Assumptions'!$B$23*'Random Draws'!K802)</f>
        <v>1178.1118513144365</v>
      </c>
      <c r="M803" s="5">
        <f>BE803*EXP('Capital Market Assumptions'!$B$22+'Capital Market Assumptions'!$B$23*'Random Draws'!L802)</f>
        <v>1461.4321587466709</v>
      </c>
      <c r="N803" s="5">
        <f>BF803*EXP('Capital Market Assumptions'!$B$22+'Capital Market Assumptions'!$B$23*'Random Draws'!M802)</f>
        <v>1484.8351282423116</v>
      </c>
      <c r="O803" s="5">
        <f>BG803*EXP('Capital Market Assumptions'!$B$22+'Capital Market Assumptions'!$B$23*'Random Draws'!N802)</f>
        <v>1527.8814475091763</v>
      </c>
      <c r="P803" s="5">
        <f>BH803*EXP('Capital Market Assumptions'!$B$22+'Capital Market Assumptions'!$B$23*'Random Draws'!O802)</f>
        <v>1620.8291508586981</v>
      </c>
      <c r="Q803" s="5">
        <f>BI803*EXP('Capital Market Assumptions'!$B$22+'Capital Market Assumptions'!$B$23*'Random Draws'!P802)</f>
        <v>1457.2937440815313</v>
      </c>
      <c r="R803" s="5">
        <f>BJ803*EXP('Capital Market Assumptions'!$B$22+'Capital Market Assumptions'!$B$23*'Random Draws'!Q802)</f>
        <v>2125.0113425702143</v>
      </c>
      <c r="S803" s="5">
        <f>BK803*EXP('Capital Market Assumptions'!$B$22+'Capital Market Assumptions'!$B$23*'Random Draws'!R802)</f>
        <v>2078.0300247629398</v>
      </c>
      <c r="T803" s="5">
        <f>BL803*EXP('Capital Market Assumptions'!$B$22+'Capital Market Assumptions'!$B$23*'Random Draws'!S802)</f>
        <v>2311.5512632392829</v>
      </c>
      <c r="U803" s="5">
        <f>BM803*EXP('Capital Market Assumptions'!$B$22+'Capital Market Assumptions'!$B$23*'Random Draws'!T802)</f>
        <v>2563.4565876849665</v>
      </c>
      <c r="V803" s="5">
        <f>BN803*EXP('Capital Market Assumptions'!$B$22+'Capital Market Assumptions'!$B$23*'Random Draws'!U802)</f>
        <v>2435.0078779725263</v>
      </c>
      <c r="X803">
        <f t="shared" si="428"/>
        <v>4.2999999999999261E-2</v>
      </c>
      <c r="Y803">
        <f t="shared" si="429"/>
        <v>1.0600000000000023</v>
      </c>
      <c r="Z803">
        <f t="shared" si="430"/>
        <v>2.0930000000000035</v>
      </c>
      <c r="AA803">
        <f t="shared" si="431"/>
        <v>3.1530000000000058</v>
      </c>
      <c r="AB803">
        <f t="shared" si="432"/>
        <v>4.2659999999999911</v>
      </c>
      <c r="AC803">
        <f t="shared" si="433"/>
        <v>5.3020000000000067</v>
      </c>
      <c r="AD803">
        <f t="shared" si="434"/>
        <v>6.3569999999999993</v>
      </c>
      <c r="AE803">
        <f t="shared" si="435"/>
        <v>7.3900000000000006</v>
      </c>
      <c r="AF803">
        <f t="shared" si="436"/>
        <v>8.3549999999999898</v>
      </c>
      <c r="AG803">
        <f t="shared" si="437"/>
        <v>9.2480000000000047</v>
      </c>
      <c r="AH803">
        <v>9.9540000000000006</v>
      </c>
      <c r="AI803">
        <v>10.536</v>
      </c>
      <c r="AJ803">
        <v>11.061999999999999</v>
      </c>
      <c r="AK803">
        <v>11.587</v>
      </c>
      <c r="AL803">
        <v>12.256</v>
      </c>
      <c r="AM803">
        <v>12.815</v>
      </c>
      <c r="AN803">
        <v>13.287000000000001</v>
      </c>
      <c r="AO803">
        <v>13.785</v>
      </c>
      <c r="AP803">
        <v>14.218999999999999</v>
      </c>
      <c r="AQ803">
        <v>14.718999999999999</v>
      </c>
      <c r="AS803">
        <f t="shared" si="459"/>
        <v>471</v>
      </c>
      <c r="AT803">
        <f t="shared" si="459"/>
        <v>471</v>
      </c>
      <c r="AU803">
        <f t="shared" si="459"/>
        <v>471</v>
      </c>
      <c r="AV803" s="5">
        <f t="shared" si="438"/>
        <v>544.99887357964258</v>
      </c>
      <c r="AW803" s="5">
        <f t="shared" si="439"/>
        <v>563.67230317709323</v>
      </c>
      <c r="AX803" s="5">
        <f t="shared" si="440"/>
        <v>612.78909388725026</v>
      </c>
      <c r="AY803" s="5">
        <f t="shared" si="441"/>
        <v>617.96265275181088</v>
      </c>
      <c r="AZ803" s="5">
        <f t="shared" si="442"/>
        <v>656.43353712174246</v>
      </c>
      <c r="BA803" s="5">
        <f t="shared" si="443"/>
        <v>669.16988703936045</v>
      </c>
      <c r="BB803" s="5">
        <f t="shared" si="444"/>
        <v>719.90220952383538</v>
      </c>
      <c r="BC803" s="5">
        <f t="shared" si="445"/>
        <v>805.13094055723332</v>
      </c>
      <c r="BD803" s="5">
        <f t="shared" si="446"/>
        <v>923.05549985696234</v>
      </c>
      <c r="BE803" s="5">
        <f t="shared" si="447"/>
        <v>1168.8638513144365</v>
      </c>
      <c r="BF803" s="5">
        <f t="shared" si="448"/>
        <v>1451.4781587466709</v>
      </c>
      <c r="BG803" s="5">
        <f t="shared" si="449"/>
        <v>1474.2991282423116</v>
      </c>
      <c r="BH803" s="5">
        <f t="shared" si="450"/>
        <v>1516.8194475091764</v>
      </c>
      <c r="BI803" s="5">
        <f t="shared" si="451"/>
        <v>1609.2421508586981</v>
      </c>
      <c r="BJ803" s="5">
        <f t="shared" si="452"/>
        <v>1445.0377440815312</v>
      </c>
      <c r="BK803" s="5">
        <f t="shared" si="453"/>
        <v>2112.1963425702143</v>
      </c>
      <c r="BL803" s="5">
        <f t="shared" si="454"/>
        <v>2064.74302476294</v>
      </c>
      <c r="BM803" s="5">
        <f t="shared" si="455"/>
        <v>2297.766263239283</v>
      </c>
      <c r="BN803" s="5">
        <f t="shared" si="456"/>
        <v>2549.2375876849665</v>
      </c>
      <c r="BO803" s="5">
        <f t="shared" si="457"/>
        <v>2420.2888779725263</v>
      </c>
    </row>
    <row r="804" spans="1:67" x14ac:dyDescent="0.3">
      <c r="A804">
        <f t="shared" si="458"/>
        <v>800</v>
      </c>
      <c r="B804">
        <f t="shared" si="427"/>
        <v>471</v>
      </c>
      <c r="C804" s="5">
        <f>AU804*EXP('Capital Market Assumptions'!$B$22+'Capital Market Assumptions'!$B$23*'Random Draws'!B803)</f>
        <v>647.28452458128572</v>
      </c>
      <c r="D804" s="5">
        <f>AV804*EXP('Capital Market Assumptions'!$B$22+'Capital Market Assumptions'!$B$23*'Random Draws'!C803)</f>
        <v>635.40951066582272</v>
      </c>
      <c r="E804" s="5">
        <f>AW804*EXP('Capital Market Assumptions'!$B$22+'Capital Market Assumptions'!$B$23*'Random Draws'!D803)</f>
        <v>665.63761482505038</v>
      </c>
      <c r="F804" s="5">
        <f>AX804*EXP('Capital Market Assumptions'!$B$22+'Capital Market Assumptions'!$B$23*'Random Draws'!E803)</f>
        <v>762.61399665705801</v>
      </c>
      <c r="G804" s="5">
        <f>AY804*EXP('Capital Market Assumptions'!$B$22+'Capital Market Assumptions'!$B$23*'Random Draws'!F803)</f>
        <v>893.56283321274122</v>
      </c>
      <c r="H804" s="5">
        <f>AZ804*EXP('Capital Market Assumptions'!$B$22+'Capital Market Assumptions'!$B$23*'Random Draws'!G803)</f>
        <v>936.43867674573983</v>
      </c>
      <c r="I804" s="5">
        <f>BA804*EXP('Capital Market Assumptions'!$B$22+'Capital Market Assumptions'!$B$23*'Random Draws'!H803)</f>
        <v>1000.5743874928876</v>
      </c>
      <c r="J804" s="5">
        <f>BB804*EXP('Capital Market Assumptions'!$B$22+'Capital Market Assumptions'!$B$23*'Random Draws'!I803)</f>
        <v>1157.1935025061957</v>
      </c>
      <c r="K804" s="5">
        <f>BC804*EXP('Capital Market Assumptions'!$B$22+'Capital Market Assumptions'!$B$23*'Random Draws'!J803)</f>
        <v>1147.4779671052897</v>
      </c>
      <c r="L804" s="5">
        <f>BD804*EXP('Capital Market Assumptions'!$B$22+'Capital Market Assumptions'!$B$23*'Random Draws'!K803)</f>
        <v>1258.6365888193091</v>
      </c>
      <c r="M804" s="5">
        <f>BE804*EXP('Capital Market Assumptions'!$B$22+'Capital Market Assumptions'!$B$23*'Random Draws'!L803)</f>
        <v>1140.9999491825702</v>
      </c>
      <c r="N804" s="5">
        <f>BF804*EXP('Capital Market Assumptions'!$B$22+'Capital Market Assumptions'!$B$23*'Random Draws'!M803)</f>
        <v>1122.1658100925513</v>
      </c>
      <c r="O804" s="5">
        <f>BG804*EXP('Capital Market Assumptions'!$B$22+'Capital Market Assumptions'!$B$23*'Random Draws'!N803)</f>
        <v>1124.4320779327995</v>
      </c>
      <c r="P804" s="5">
        <f>BH804*EXP('Capital Market Assumptions'!$B$22+'Capital Market Assumptions'!$B$23*'Random Draws'!O803)</f>
        <v>1168.8141319633289</v>
      </c>
      <c r="Q804" s="5">
        <f>BI804*EXP('Capital Market Assumptions'!$B$22+'Capital Market Assumptions'!$B$23*'Random Draws'!P803)</f>
        <v>1351.7196058157112</v>
      </c>
      <c r="R804" s="5">
        <f>BJ804*EXP('Capital Market Assumptions'!$B$22+'Capital Market Assumptions'!$B$23*'Random Draws'!Q803)</f>
        <v>1143.4499122723898</v>
      </c>
      <c r="S804" s="5">
        <f>BK804*EXP('Capital Market Assumptions'!$B$22+'Capital Market Assumptions'!$B$23*'Random Draws'!R803)</f>
        <v>1201.1845597684548</v>
      </c>
      <c r="T804" s="5">
        <f>BL804*EXP('Capital Market Assumptions'!$B$22+'Capital Market Assumptions'!$B$23*'Random Draws'!S803)</f>
        <v>1270.3573788772135</v>
      </c>
      <c r="U804" s="5">
        <f>BM804*EXP('Capital Market Assumptions'!$B$22+'Capital Market Assumptions'!$B$23*'Random Draws'!T803)</f>
        <v>1295.4036810692189</v>
      </c>
      <c r="V804" s="5">
        <f>BN804*EXP('Capital Market Assumptions'!$B$22+'Capital Market Assumptions'!$B$23*'Random Draws'!U803)</f>
        <v>1448.3656398403989</v>
      </c>
      <c r="X804">
        <f t="shared" si="428"/>
        <v>4.2999999999999261E-2</v>
      </c>
      <c r="Y804">
        <f t="shared" si="429"/>
        <v>1.0600000000000023</v>
      </c>
      <c r="Z804">
        <f t="shared" si="430"/>
        <v>2.0930000000000035</v>
      </c>
      <c r="AA804">
        <f t="shared" si="431"/>
        <v>3.1530000000000058</v>
      </c>
      <c r="AB804">
        <f t="shared" si="432"/>
        <v>4.2659999999999911</v>
      </c>
      <c r="AC804">
        <f t="shared" si="433"/>
        <v>5.3020000000000067</v>
      </c>
      <c r="AD804">
        <f t="shared" si="434"/>
        <v>6.3569999999999993</v>
      </c>
      <c r="AE804">
        <f t="shared" si="435"/>
        <v>7.3900000000000006</v>
      </c>
      <c r="AF804">
        <f t="shared" si="436"/>
        <v>8.3549999999999898</v>
      </c>
      <c r="AG804">
        <f t="shared" si="437"/>
        <v>9.2480000000000047</v>
      </c>
      <c r="AH804">
        <v>9.9540000000000006</v>
      </c>
      <c r="AI804">
        <v>10.536</v>
      </c>
      <c r="AJ804">
        <v>11.061999999999999</v>
      </c>
      <c r="AK804">
        <v>11.587</v>
      </c>
      <c r="AL804">
        <v>12.256</v>
      </c>
      <c r="AM804">
        <v>12.815</v>
      </c>
      <c r="AN804">
        <v>13.287000000000001</v>
      </c>
      <c r="AO804">
        <v>13.785</v>
      </c>
      <c r="AP804">
        <v>14.218999999999999</v>
      </c>
      <c r="AQ804">
        <v>14.718999999999999</v>
      </c>
      <c r="AS804">
        <f t="shared" si="459"/>
        <v>471</v>
      </c>
      <c r="AT804">
        <f t="shared" si="459"/>
        <v>471</v>
      </c>
      <c r="AU804">
        <f t="shared" si="459"/>
        <v>471</v>
      </c>
      <c r="AV804" s="5">
        <f t="shared" si="438"/>
        <v>647.24152458128572</v>
      </c>
      <c r="AW804" s="5">
        <f t="shared" si="439"/>
        <v>634.34951066582266</v>
      </c>
      <c r="AX804" s="5">
        <f t="shared" si="440"/>
        <v>663.54461482505042</v>
      </c>
      <c r="AY804" s="5">
        <f t="shared" si="441"/>
        <v>759.46099665705799</v>
      </c>
      <c r="AZ804" s="5">
        <f t="shared" si="442"/>
        <v>889.29683321274126</v>
      </c>
      <c r="BA804" s="5">
        <f t="shared" si="443"/>
        <v>931.13667674573981</v>
      </c>
      <c r="BB804" s="5">
        <f t="shared" si="444"/>
        <v>994.21738749288761</v>
      </c>
      <c r="BC804" s="5">
        <f t="shared" si="445"/>
        <v>1149.8035025061956</v>
      </c>
      <c r="BD804" s="5">
        <f t="shared" si="446"/>
        <v>1139.1229671052897</v>
      </c>
      <c r="BE804" s="5">
        <f t="shared" si="447"/>
        <v>1249.388588819309</v>
      </c>
      <c r="BF804" s="5">
        <f t="shared" si="448"/>
        <v>1131.0459491825702</v>
      </c>
      <c r="BG804" s="5">
        <f t="shared" si="449"/>
        <v>1111.6298100925512</v>
      </c>
      <c r="BH804" s="5">
        <f t="shared" si="450"/>
        <v>1113.3700779327996</v>
      </c>
      <c r="BI804" s="5">
        <f t="shared" si="451"/>
        <v>1157.2271319633289</v>
      </c>
      <c r="BJ804" s="5">
        <f t="shared" si="452"/>
        <v>1339.4636058157112</v>
      </c>
      <c r="BK804" s="5">
        <f t="shared" si="453"/>
        <v>1130.6349122723898</v>
      </c>
      <c r="BL804" s="5">
        <f t="shared" si="454"/>
        <v>1187.8975597684548</v>
      </c>
      <c r="BM804" s="5">
        <f t="shared" si="455"/>
        <v>1256.5723788772134</v>
      </c>
      <c r="BN804" s="5">
        <f t="shared" si="456"/>
        <v>1281.1846810692189</v>
      </c>
      <c r="BO804" s="5">
        <f t="shared" si="457"/>
        <v>1433.6466398403988</v>
      </c>
    </row>
    <row r="805" spans="1:67" x14ac:dyDescent="0.3">
      <c r="A805">
        <f t="shared" si="458"/>
        <v>801</v>
      </c>
      <c r="B805">
        <f t="shared" si="427"/>
        <v>471</v>
      </c>
      <c r="C805" s="5">
        <f>AU805*EXP('Capital Market Assumptions'!$B$22+'Capital Market Assumptions'!$B$23*'Random Draws'!B804)</f>
        <v>537.45662918375945</v>
      </c>
      <c r="D805" s="5">
        <f>AV805*EXP('Capital Market Assumptions'!$B$22+'Capital Market Assumptions'!$B$23*'Random Draws'!C804)</f>
        <v>605.48020882019557</v>
      </c>
      <c r="E805" s="5">
        <f>AW805*EXP('Capital Market Assumptions'!$B$22+'Capital Market Assumptions'!$B$23*'Random Draws'!D804)</f>
        <v>788.97444205685281</v>
      </c>
      <c r="F805" s="5">
        <f>AX805*EXP('Capital Market Assumptions'!$B$22+'Capital Market Assumptions'!$B$23*'Random Draws'!E804)</f>
        <v>673.42624576821368</v>
      </c>
      <c r="G805" s="5">
        <f>AY805*EXP('Capital Market Assumptions'!$B$22+'Capital Market Assumptions'!$B$23*'Random Draws'!F804)</f>
        <v>680.10650661001068</v>
      </c>
      <c r="H805" s="5">
        <f>AZ805*EXP('Capital Market Assumptions'!$B$22+'Capital Market Assumptions'!$B$23*'Random Draws'!G804)</f>
        <v>723.69792257872246</v>
      </c>
      <c r="I805" s="5">
        <f>BA805*EXP('Capital Market Assumptions'!$B$22+'Capital Market Assumptions'!$B$23*'Random Draws'!H804)</f>
        <v>974.8108485438139</v>
      </c>
      <c r="J805" s="5">
        <f>BB805*EXP('Capital Market Assumptions'!$B$22+'Capital Market Assumptions'!$B$23*'Random Draws'!I804)</f>
        <v>1078.571150431769</v>
      </c>
      <c r="K805" s="5">
        <f>BC805*EXP('Capital Market Assumptions'!$B$22+'Capital Market Assumptions'!$B$23*'Random Draws'!J804)</f>
        <v>1266.245562112668</v>
      </c>
      <c r="L805" s="5">
        <f>BD805*EXP('Capital Market Assumptions'!$B$22+'Capital Market Assumptions'!$B$23*'Random Draws'!K804)</f>
        <v>1597.2011157270126</v>
      </c>
      <c r="M805" s="5">
        <f>BE805*EXP('Capital Market Assumptions'!$B$22+'Capital Market Assumptions'!$B$23*'Random Draws'!L804)</f>
        <v>1949.4457867623621</v>
      </c>
      <c r="N805" s="5">
        <f>BF805*EXP('Capital Market Assumptions'!$B$22+'Capital Market Assumptions'!$B$23*'Random Draws'!M804)</f>
        <v>2052.0011235441443</v>
      </c>
      <c r="O805" s="5">
        <f>BG805*EXP('Capital Market Assumptions'!$B$22+'Capital Market Assumptions'!$B$23*'Random Draws'!N804)</f>
        <v>2544.900023628506</v>
      </c>
      <c r="P805" s="5">
        <f>BH805*EXP('Capital Market Assumptions'!$B$22+'Capital Market Assumptions'!$B$23*'Random Draws'!O804)</f>
        <v>2863.2076329094421</v>
      </c>
      <c r="Q805" s="5">
        <f>BI805*EXP('Capital Market Assumptions'!$B$22+'Capital Market Assumptions'!$B$23*'Random Draws'!P804)</f>
        <v>2914.1637246420892</v>
      </c>
      <c r="R805" s="5">
        <f>BJ805*EXP('Capital Market Assumptions'!$B$22+'Capital Market Assumptions'!$B$23*'Random Draws'!Q804)</f>
        <v>3105.7677109867586</v>
      </c>
      <c r="S805" s="5">
        <f>BK805*EXP('Capital Market Assumptions'!$B$22+'Capital Market Assumptions'!$B$23*'Random Draws'!R804)</f>
        <v>3368.9111136443976</v>
      </c>
      <c r="T805" s="5">
        <f>BL805*EXP('Capital Market Assumptions'!$B$22+'Capital Market Assumptions'!$B$23*'Random Draws'!S804)</f>
        <v>3139.0515698358922</v>
      </c>
      <c r="U805" s="5">
        <f>BM805*EXP('Capital Market Assumptions'!$B$22+'Capital Market Assumptions'!$B$23*'Random Draws'!T804)</f>
        <v>4075.5134977264775</v>
      </c>
      <c r="V805" s="5">
        <f>BN805*EXP('Capital Market Assumptions'!$B$22+'Capital Market Assumptions'!$B$23*'Random Draws'!U804)</f>
        <v>4312.9611949063619</v>
      </c>
      <c r="X805">
        <f t="shared" si="428"/>
        <v>4.2999999999999261E-2</v>
      </c>
      <c r="Y805">
        <f t="shared" si="429"/>
        <v>1.0600000000000023</v>
      </c>
      <c r="Z805">
        <f t="shared" si="430"/>
        <v>2.0930000000000035</v>
      </c>
      <c r="AA805">
        <f t="shared" si="431"/>
        <v>3.1530000000000058</v>
      </c>
      <c r="AB805">
        <f t="shared" si="432"/>
        <v>4.2659999999999911</v>
      </c>
      <c r="AC805">
        <f t="shared" si="433"/>
        <v>5.3020000000000067</v>
      </c>
      <c r="AD805">
        <f t="shared" si="434"/>
        <v>6.3569999999999993</v>
      </c>
      <c r="AE805">
        <f t="shared" si="435"/>
        <v>7.3900000000000006</v>
      </c>
      <c r="AF805">
        <f t="shared" si="436"/>
        <v>8.3549999999999898</v>
      </c>
      <c r="AG805">
        <f t="shared" si="437"/>
        <v>9.2480000000000047</v>
      </c>
      <c r="AH805">
        <v>9.9540000000000006</v>
      </c>
      <c r="AI805">
        <v>10.536</v>
      </c>
      <c r="AJ805">
        <v>11.061999999999999</v>
      </c>
      <c r="AK805">
        <v>11.587</v>
      </c>
      <c r="AL805">
        <v>12.256</v>
      </c>
      <c r="AM805">
        <v>12.815</v>
      </c>
      <c r="AN805">
        <v>13.287000000000001</v>
      </c>
      <c r="AO805">
        <v>13.785</v>
      </c>
      <c r="AP805">
        <v>14.218999999999999</v>
      </c>
      <c r="AQ805">
        <v>14.718999999999999</v>
      </c>
      <c r="AS805">
        <f t="shared" ref="AS805:AU824" si="460">initial_value</f>
        <v>471</v>
      </c>
      <c r="AT805">
        <f t="shared" si="460"/>
        <v>471</v>
      </c>
      <c r="AU805">
        <f t="shared" si="460"/>
        <v>471</v>
      </c>
      <c r="AV805" s="5">
        <f t="shared" si="438"/>
        <v>537.41362918375944</v>
      </c>
      <c r="AW805" s="5">
        <f t="shared" si="439"/>
        <v>604.42020882019551</v>
      </c>
      <c r="AX805" s="5">
        <f t="shared" si="440"/>
        <v>786.88144205685285</v>
      </c>
      <c r="AY805" s="5">
        <f t="shared" si="441"/>
        <v>670.27324576821366</v>
      </c>
      <c r="AZ805" s="5">
        <f t="shared" si="442"/>
        <v>675.84050661001072</v>
      </c>
      <c r="BA805" s="5">
        <f t="shared" si="443"/>
        <v>718.39592257872243</v>
      </c>
      <c r="BB805" s="5">
        <f t="shared" si="444"/>
        <v>968.45384854381393</v>
      </c>
      <c r="BC805" s="5">
        <f t="shared" si="445"/>
        <v>1071.1811504317689</v>
      </c>
      <c r="BD805" s="5">
        <f t="shared" si="446"/>
        <v>1257.890562112668</v>
      </c>
      <c r="BE805" s="5">
        <f t="shared" si="447"/>
        <v>1587.9531157270126</v>
      </c>
      <c r="BF805" s="5">
        <f t="shared" si="448"/>
        <v>1939.4917867623622</v>
      </c>
      <c r="BG805" s="5">
        <f t="shared" si="449"/>
        <v>2041.4651235441443</v>
      </c>
      <c r="BH805" s="5">
        <f t="shared" si="450"/>
        <v>2533.8380236285061</v>
      </c>
      <c r="BI805" s="5">
        <f t="shared" si="451"/>
        <v>2851.6206329094421</v>
      </c>
      <c r="BJ805" s="5">
        <f t="shared" si="452"/>
        <v>2901.9077246420893</v>
      </c>
      <c r="BK805" s="5">
        <f t="shared" si="453"/>
        <v>3092.9527109867586</v>
      </c>
      <c r="BL805" s="5">
        <f t="shared" si="454"/>
        <v>3355.6241136443978</v>
      </c>
      <c r="BM805" s="5">
        <f t="shared" si="455"/>
        <v>3125.2665698358924</v>
      </c>
      <c r="BN805" s="5">
        <f t="shared" si="456"/>
        <v>4061.2944977264774</v>
      </c>
      <c r="BO805" s="5">
        <f t="shared" si="457"/>
        <v>4298.2421949063619</v>
      </c>
    </row>
    <row r="806" spans="1:67" x14ac:dyDescent="0.3">
      <c r="A806">
        <f t="shared" si="458"/>
        <v>802</v>
      </c>
      <c r="B806">
        <f t="shared" si="427"/>
        <v>471</v>
      </c>
      <c r="C806" s="5">
        <f>AU806*EXP('Capital Market Assumptions'!$B$22+'Capital Market Assumptions'!$B$23*'Random Draws'!B805)</f>
        <v>421.78470479041647</v>
      </c>
      <c r="D806" s="5">
        <f>AV806*EXP('Capital Market Assumptions'!$B$22+'Capital Market Assumptions'!$B$23*'Random Draws'!C805)</f>
        <v>429.74638082624926</v>
      </c>
      <c r="E806" s="5">
        <f>AW806*EXP('Capital Market Assumptions'!$B$22+'Capital Market Assumptions'!$B$23*'Random Draws'!D805)</f>
        <v>502.45530460964693</v>
      </c>
      <c r="F806" s="5">
        <f>AX806*EXP('Capital Market Assumptions'!$B$22+'Capital Market Assumptions'!$B$23*'Random Draws'!E805)</f>
        <v>419.06834755098504</v>
      </c>
      <c r="G806" s="5">
        <f>AY806*EXP('Capital Market Assumptions'!$B$22+'Capital Market Assumptions'!$B$23*'Random Draws'!F805)</f>
        <v>449.71316868759789</v>
      </c>
      <c r="H806" s="5">
        <f>AZ806*EXP('Capital Market Assumptions'!$B$22+'Capital Market Assumptions'!$B$23*'Random Draws'!G805)</f>
        <v>529.94067760829296</v>
      </c>
      <c r="I806" s="5">
        <f>BA806*EXP('Capital Market Assumptions'!$B$22+'Capital Market Assumptions'!$B$23*'Random Draws'!H805)</f>
        <v>604.23764413415847</v>
      </c>
      <c r="J806" s="5">
        <f>BB806*EXP('Capital Market Assumptions'!$B$22+'Capital Market Assumptions'!$B$23*'Random Draws'!I805)</f>
        <v>699.01513305155072</v>
      </c>
      <c r="K806" s="5">
        <f>BC806*EXP('Capital Market Assumptions'!$B$22+'Capital Market Assumptions'!$B$23*'Random Draws'!J805)</f>
        <v>657.96312945456157</v>
      </c>
      <c r="L806" s="5">
        <f>BD806*EXP('Capital Market Assumptions'!$B$22+'Capital Market Assumptions'!$B$23*'Random Draws'!K805)</f>
        <v>647.61433456852649</v>
      </c>
      <c r="M806" s="5">
        <f>BE806*EXP('Capital Market Assumptions'!$B$22+'Capital Market Assumptions'!$B$23*'Random Draws'!L805)</f>
        <v>664.88983510914386</v>
      </c>
      <c r="N806" s="5">
        <f>BF806*EXP('Capital Market Assumptions'!$B$22+'Capital Market Assumptions'!$B$23*'Random Draws'!M805)</f>
        <v>606.27673887069022</v>
      </c>
      <c r="O806" s="5">
        <f>BG806*EXP('Capital Market Assumptions'!$B$22+'Capital Market Assumptions'!$B$23*'Random Draws'!N805)</f>
        <v>729.13595911243704</v>
      </c>
      <c r="P806" s="5">
        <f>BH806*EXP('Capital Market Assumptions'!$B$22+'Capital Market Assumptions'!$B$23*'Random Draws'!O805)</f>
        <v>741.82486431705615</v>
      </c>
      <c r="Q806" s="5">
        <f>BI806*EXP('Capital Market Assumptions'!$B$22+'Capital Market Assumptions'!$B$23*'Random Draws'!P805)</f>
        <v>1009.2666732507661</v>
      </c>
      <c r="R806" s="5">
        <f>BJ806*EXP('Capital Market Assumptions'!$B$22+'Capital Market Assumptions'!$B$23*'Random Draws'!Q805)</f>
        <v>956.65631616002008</v>
      </c>
      <c r="S806" s="5">
        <f>BK806*EXP('Capital Market Assumptions'!$B$22+'Capital Market Assumptions'!$B$23*'Random Draws'!R805)</f>
        <v>921.3970046451409</v>
      </c>
      <c r="T806" s="5">
        <f>BL806*EXP('Capital Market Assumptions'!$B$22+'Capital Market Assumptions'!$B$23*'Random Draws'!S805)</f>
        <v>1175.8565115675488</v>
      </c>
      <c r="U806" s="5">
        <f>BM806*EXP('Capital Market Assumptions'!$B$22+'Capital Market Assumptions'!$B$23*'Random Draws'!T805)</f>
        <v>1442.9871980880034</v>
      </c>
      <c r="V806" s="5">
        <f>BN806*EXP('Capital Market Assumptions'!$B$22+'Capital Market Assumptions'!$B$23*'Random Draws'!U805)</f>
        <v>1454.121261222027</v>
      </c>
      <c r="X806">
        <f t="shared" si="428"/>
        <v>4.2999999999999261E-2</v>
      </c>
      <c r="Y806">
        <f t="shared" si="429"/>
        <v>1.0600000000000023</v>
      </c>
      <c r="Z806">
        <f t="shared" si="430"/>
        <v>2.0930000000000035</v>
      </c>
      <c r="AA806">
        <f t="shared" si="431"/>
        <v>3.1530000000000058</v>
      </c>
      <c r="AB806">
        <f t="shared" si="432"/>
        <v>4.2659999999999911</v>
      </c>
      <c r="AC806">
        <f t="shared" si="433"/>
        <v>5.3020000000000067</v>
      </c>
      <c r="AD806">
        <f t="shared" si="434"/>
        <v>6.3569999999999993</v>
      </c>
      <c r="AE806">
        <f t="shared" si="435"/>
        <v>7.3900000000000006</v>
      </c>
      <c r="AF806">
        <f t="shared" si="436"/>
        <v>8.3549999999999898</v>
      </c>
      <c r="AG806">
        <f t="shared" si="437"/>
        <v>9.2480000000000047</v>
      </c>
      <c r="AH806">
        <v>9.9540000000000006</v>
      </c>
      <c r="AI806">
        <v>10.536</v>
      </c>
      <c r="AJ806">
        <v>11.061999999999999</v>
      </c>
      <c r="AK806">
        <v>11.587</v>
      </c>
      <c r="AL806">
        <v>12.256</v>
      </c>
      <c r="AM806">
        <v>12.815</v>
      </c>
      <c r="AN806">
        <v>13.287000000000001</v>
      </c>
      <c r="AO806">
        <v>13.785</v>
      </c>
      <c r="AP806">
        <v>14.218999999999999</v>
      </c>
      <c r="AQ806">
        <v>14.718999999999999</v>
      </c>
      <c r="AS806">
        <f t="shared" si="460"/>
        <v>471</v>
      </c>
      <c r="AT806">
        <f t="shared" si="460"/>
        <v>471</v>
      </c>
      <c r="AU806">
        <f t="shared" si="460"/>
        <v>471</v>
      </c>
      <c r="AV806" s="5">
        <f t="shared" si="438"/>
        <v>421.74170479041646</v>
      </c>
      <c r="AW806" s="5">
        <f t="shared" si="439"/>
        <v>428.68638082624926</v>
      </c>
      <c r="AX806" s="5">
        <f t="shared" si="440"/>
        <v>500.36230460964691</v>
      </c>
      <c r="AY806" s="5">
        <f t="shared" si="441"/>
        <v>415.91534755098502</v>
      </c>
      <c r="AZ806" s="5">
        <f t="shared" si="442"/>
        <v>445.44716868759792</v>
      </c>
      <c r="BA806" s="5">
        <f t="shared" si="443"/>
        <v>524.63867760829294</v>
      </c>
      <c r="BB806" s="5">
        <f t="shared" si="444"/>
        <v>597.8806441341585</v>
      </c>
      <c r="BC806" s="5">
        <f t="shared" si="445"/>
        <v>691.62513305155073</v>
      </c>
      <c r="BD806" s="5">
        <f t="shared" si="446"/>
        <v>649.60812945456155</v>
      </c>
      <c r="BE806" s="5">
        <f t="shared" si="447"/>
        <v>638.36633456852644</v>
      </c>
      <c r="BF806" s="5">
        <f t="shared" si="448"/>
        <v>654.93583510914391</v>
      </c>
      <c r="BG806" s="5">
        <f t="shared" si="449"/>
        <v>595.74073887069028</v>
      </c>
      <c r="BH806" s="5">
        <f t="shared" si="450"/>
        <v>718.07395911243702</v>
      </c>
      <c r="BI806" s="5">
        <f t="shared" si="451"/>
        <v>730.23786431705616</v>
      </c>
      <c r="BJ806" s="5">
        <f t="shared" si="452"/>
        <v>997.0106732507661</v>
      </c>
      <c r="BK806" s="5">
        <f t="shared" si="453"/>
        <v>943.84131616002003</v>
      </c>
      <c r="BL806" s="5">
        <f t="shared" si="454"/>
        <v>908.11000464514086</v>
      </c>
      <c r="BM806" s="5">
        <f t="shared" si="455"/>
        <v>1162.0715115675487</v>
      </c>
      <c r="BN806" s="5">
        <f t="shared" si="456"/>
        <v>1428.7681980880034</v>
      </c>
      <c r="BO806" s="5">
        <f t="shared" si="457"/>
        <v>1439.4022612220269</v>
      </c>
    </row>
    <row r="807" spans="1:67" x14ac:dyDescent="0.3">
      <c r="A807">
        <f t="shared" si="458"/>
        <v>803</v>
      </c>
      <c r="B807">
        <f t="shared" si="427"/>
        <v>471</v>
      </c>
      <c r="C807" s="5">
        <f>AU807*EXP('Capital Market Assumptions'!$B$22+'Capital Market Assumptions'!$B$23*'Random Draws'!B806)</f>
        <v>492.85319713497898</v>
      </c>
      <c r="D807" s="5">
        <f>AV807*EXP('Capital Market Assumptions'!$B$22+'Capital Market Assumptions'!$B$23*'Random Draws'!C806)</f>
        <v>535.55740504483197</v>
      </c>
      <c r="E807" s="5">
        <f>AW807*EXP('Capital Market Assumptions'!$B$22+'Capital Market Assumptions'!$B$23*'Random Draws'!D806)</f>
        <v>583.94052627710107</v>
      </c>
      <c r="F807" s="5">
        <f>AX807*EXP('Capital Market Assumptions'!$B$22+'Capital Market Assumptions'!$B$23*'Random Draws'!E806)</f>
        <v>591.64586931093379</v>
      </c>
      <c r="G807" s="5">
        <f>AY807*EXP('Capital Market Assumptions'!$B$22+'Capital Market Assumptions'!$B$23*'Random Draws'!F806)</f>
        <v>630.75172128374049</v>
      </c>
      <c r="H807" s="5">
        <f>AZ807*EXP('Capital Market Assumptions'!$B$22+'Capital Market Assumptions'!$B$23*'Random Draws'!G806)</f>
        <v>508.03730947792639</v>
      </c>
      <c r="I807" s="5">
        <f>BA807*EXP('Capital Market Assumptions'!$B$22+'Capital Market Assumptions'!$B$23*'Random Draws'!H806)</f>
        <v>505.27965120562391</v>
      </c>
      <c r="J807" s="5">
        <f>BB807*EXP('Capital Market Assumptions'!$B$22+'Capital Market Assumptions'!$B$23*'Random Draws'!I806)</f>
        <v>591.32410034545649</v>
      </c>
      <c r="K807" s="5">
        <f>BC807*EXP('Capital Market Assumptions'!$B$22+'Capital Market Assumptions'!$B$23*'Random Draws'!J806)</f>
        <v>611.46315131472022</v>
      </c>
      <c r="L807" s="5">
        <f>BD807*EXP('Capital Market Assumptions'!$B$22+'Capital Market Assumptions'!$B$23*'Random Draws'!K806)</f>
        <v>607.01639196342126</v>
      </c>
      <c r="M807" s="5">
        <f>BE807*EXP('Capital Market Assumptions'!$B$22+'Capital Market Assumptions'!$B$23*'Random Draws'!L806)</f>
        <v>669.82210378036814</v>
      </c>
      <c r="N807" s="5">
        <f>BF807*EXP('Capital Market Assumptions'!$B$22+'Capital Market Assumptions'!$B$23*'Random Draws'!M806)</f>
        <v>720.96711326881609</v>
      </c>
      <c r="O807" s="5">
        <f>BG807*EXP('Capital Market Assumptions'!$B$22+'Capital Market Assumptions'!$B$23*'Random Draws'!N806)</f>
        <v>723.47739217275875</v>
      </c>
      <c r="P807" s="5">
        <f>BH807*EXP('Capital Market Assumptions'!$B$22+'Capital Market Assumptions'!$B$23*'Random Draws'!O806)</f>
        <v>823.94298153579177</v>
      </c>
      <c r="Q807" s="5">
        <f>BI807*EXP('Capital Market Assumptions'!$B$22+'Capital Market Assumptions'!$B$23*'Random Draws'!P806)</f>
        <v>901.56377234330319</v>
      </c>
      <c r="R807" s="5">
        <f>BJ807*EXP('Capital Market Assumptions'!$B$22+'Capital Market Assumptions'!$B$23*'Random Draws'!Q806)</f>
        <v>918.87530058179459</v>
      </c>
      <c r="S807" s="5">
        <f>BK807*EXP('Capital Market Assumptions'!$B$22+'Capital Market Assumptions'!$B$23*'Random Draws'!R806)</f>
        <v>1028.4132092677385</v>
      </c>
      <c r="T807" s="5">
        <f>BL807*EXP('Capital Market Assumptions'!$B$22+'Capital Market Assumptions'!$B$23*'Random Draws'!S806)</f>
        <v>817.88644787439648</v>
      </c>
      <c r="U807" s="5">
        <f>BM807*EXP('Capital Market Assumptions'!$B$22+'Capital Market Assumptions'!$B$23*'Random Draws'!T806)</f>
        <v>1019.2075371943306</v>
      </c>
      <c r="V807" s="5">
        <f>BN807*EXP('Capital Market Assumptions'!$B$22+'Capital Market Assumptions'!$B$23*'Random Draws'!U806)</f>
        <v>852.48195131160696</v>
      </c>
      <c r="X807">
        <f t="shared" si="428"/>
        <v>4.2999999999999261E-2</v>
      </c>
      <c r="Y807">
        <f t="shared" si="429"/>
        <v>1.0600000000000023</v>
      </c>
      <c r="Z807">
        <f t="shared" si="430"/>
        <v>2.0930000000000035</v>
      </c>
      <c r="AA807">
        <f t="shared" si="431"/>
        <v>3.1530000000000058</v>
      </c>
      <c r="AB807">
        <f t="shared" si="432"/>
        <v>4.2659999999999911</v>
      </c>
      <c r="AC807">
        <f t="shared" si="433"/>
        <v>5.3020000000000067</v>
      </c>
      <c r="AD807">
        <f t="shared" si="434"/>
        <v>6.3569999999999993</v>
      </c>
      <c r="AE807">
        <f t="shared" si="435"/>
        <v>7.3900000000000006</v>
      </c>
      <c r="AF807">
        <f t="shared" si="436"/>
        <v>8.3549999999999898</v>
      </c>
      <c r="AG807">
        <f t="shared" si="437"/>
        <v>9.2480000000000047</v>
      </c>
      <c r="AH807">
        <v>9.9540000000000006</v>
      </c>
      <c r="AI807">
        <v>10.536</v>
      </c>
      <c r="AJ807">
        <v>11.061999999999999</v>
      </c>
      <c r="AK807">
        <v>11.587</v>
      </c>
      <c r="AL807">
        <v>12.256</v>
      </c>
      <c r="AM807">
        <v>12.815</v>
      </c>
      <c r="AN807">
        <v>13.287000000000001</v>
      </c>
      <c r="AO807">
        <v>13.785</v>
      </c>
      <c r="AP807">
        <v>14.218999999999999</v>
      </c>
      <c r="AQ807">
        <v>14.718999999999999</v>
      </c>
      <c r="AS807">
        <f t="shared" si="460"/>
        <v>471</v>
      </c>
      <c r="AT807">
        <f t="shared" si="460"/>
        <v>471</v>
      </c>
      <c r="AU807">
        <f t="shared" si="460"/>
        <v>471</v>
      </c>
      <c r="AV807" s="5">
        <f t="shared" si="438"/>
        <v>492.81019713497898</v>
      </c>
      <c r="AW807" s="5">
        <f t="shared" si="439"/>
        <v>534.49740504483202</v>
      </c>
      <c r="AX807" s="5">
        <f t="shared" si="440"/>
        <v>581.84752627710111</v>
      </c>
      <c r="AY807" s="5">
        <f t="shared" si="441"/>
        <v>588.49286931093377</v>
      </c>
      <c r="AZ807" s="5">
        <f t="shared" si="442"/>
        <v>626.48572128374053</v>
      </c>
      <c r="BA807" s="5">
        <f t="shared" si="443"/>
        <v>502.73530947792636</v>
      </c>
      <c r="BB807" s="5">
        <f t="shared" si="444"/>
        <v>498.92265120562388</v>
      </c>
      <c r="BC807" s="5">
        <f t="shared" si="445"/>
        <v>583.9341003454565</v>
      </c>
      <c r="BD807" s="5">
        <f t="shared" si="446"/>
        <v>603.1081513147202</v>
      </c>
      <c r="BE807" s="5">
        <f t="shared" si="447"/>
        <v>597.76839196342121</v>
      </c>
      <c r="BF807" s="5">
        <f t="shared" si="448"/>
        <v>659.86810378036819</v>
      </c>
      <c r="BG807" s="5">
        <f t="shared" si="449"/>
        <v>710.43111326881615</v>
      </c>
      <c r="BH807" s="5">
        <f t="shared" si="450"/>
        <v>712.41539217275874</v>
      </c>
      <c r="BI807" s="5">
        <f t="shared" si="451"/>
        <v>812.35598153579178</v>
      </c>
      <c r="BJ807" s="5">
        <f t="shared" si="452"/>
        <v>889.30777234330321</v>
      </c>
      <c r="BK807" s="5">
        <f t="shared" si="453"/>
        <v>906.06030058179454</v>
      </c>
      <c r="BL807" s="5">
        <f t="shared" si="454"/>
        <v>1015.1262092677384</v>
      </c>
      <c r="BM807" s="5">
        <f t="shared" si="455"/>
        <v>804.10144787439651</v>
      </c>
      <c r="BN807" s="5">
        <f t="shared" si="456"/>
        <v>1004.9885371943305</v>
      </c>
      <c r="BO807" s="5">
        <f t="shared" si="457"/>
        <v>837.76295131160691</v>
      </c>
    </row>
    <row r="808" spans="1:67" x14ac:dyDescent="0.3">
      <c r="A808">
        <f t="shared" si="458"/>
        <v>804</v>
      </c>
      <c r="B808">
        <f t="shared" si="427"/>
        <v>471</v>
      </c>
      <c r="C808" s="5">
        <f>AU808*EXP('Capital Market Assumptions'!$B$22+'Capital Market Assumptions'!$B$23*'Random Draws'!B807)</f>
        <v>476.11542877376928</v>
      </c>
      <c r="D808" s="5">
        <f>AV808*EXP('Capital Market Assumptions'!$B$22+'Capital Market Assumptions'!$B$23*'Random Draws'!C807)</f>
        <v>535.67357986534955</v>
      </c>
      <c r="E808" s="5">
        <f>AW808*EXP('Capital Market Assumptions'!$B$22+'Capital Market Assumptions'!$B$23*'Random Draws'!D807)</f>
        <v>602.64454208436382</v>
      </c>
      <c r="F808" s="5">
        <f>AX808*EXP('Capital Market Assumptions'!$B$22+'Capital Market Assumptions'!$B$23*'Random Draws'!E807)</f>
        <v>572.56331430128921</v>
      </c>
      <c r="G808" s="5">
        <f>AY808*EXP('Capital Market Assumptions'!$B$22+'Capital Market Assumptions'!$B$23*'Random Draws'!F807)</f>
        <v>755.17664992213872</v>
      </c>
      <c r="H808" s="5">
        <f>AZ808*EXP('Capital Market Assumptions'!$B$22+'Capital Market Assumptions'!$B$23*'Random Draws'!G807)</f>
        <v>792.74490559691912</v>
      </c>
      <c r="I808" s="5">
        <f>BA808*EXP('Capital Market Assumptions'!$B$22+'Capital Market Assumptions'!$B$23*'Random Draws'!H807)</f>
        <v>1068.538722918935</v>
      </c>
      <c r="J808" s="5">
        <f>BB808*EXP('Capital Market Assumptions'!$B$22+'Capital Market Assumptions'!$B$23*'Random Draws'!I807)</f>
        <v>808.42305694523759</v>
      </c>
      <c r="K808" s="5">
        <f>BC808*EXP('Capital Market Assumptions'!$B$22+'Capital Market Assumptions'!$B$23*'Random Draws'!J807)</f>
        <v>913.99103826440671</v>
      </c>
      <c r="L808" s="5">
        <f>BD808*EXP('Capital Market Assumptions'!$B$22+'Capital Market Assumptions'!$B$23*'Random Draws'!K807)</f>
        <v>875.7852505599418</v>
      </c>
      <c r="M808" s="5">
        <f>BE808*EXP('Capital Market Assumptions'!$B$22+'Capital Market Assumptions'!$B$23*'Random Draws'!L807)</f>
        <v>829.90823211379791</v>
      </c>
      <c r="N808" s="5">
        <f>BF808*EXP('Capital Market Assumptions'!$B$22+'Capital Market Assumptions'!$B$23*'Random Draws'!M807)</f>
        <v>931.42753198953267</v>
      </c>
      <c r="O808" s="5">
        <f>BG808*EXP('Capital Market Assumptions'!$B$22+'Capital Market Assumptions'!$B$23*'Random Draws'!N807)</f>
        <v>847.00649131663681</v>
      </c>
      <c r="P808" s="5">
        <f>BH808*EXP('Capital Market Assumptions'!$B$22+'Capital Market Assumptions'!$B$23*'Random Draws'!O807)</f>
        <v>785.39841258949855</v>
      </c>
      <c r="Q808" s="5">
        <f>BI808*EXP('Capital Market Assumptions'!$B$22+'Capital Market Assumptions'!$B$23*'Random Draws'!P807)</f>
        <v>723.18206167108519</v>
      </c>
      <c r="R808" s="5">
        <f>BJ808*EXP('Capital Market Assumptions'!$B$22+'Capital Market Assumptions'!$B$23*'Random Draws'!Q807)</f>
        <v>967.07687497768393</v>
      </c>
      <c r="S808" s="5">
        <f>BK808*EXP('Capital Market Assumptions'!$B$22+'Capital Market Assumptions'!$B$23*'Random Draws'!R807)</f>
        <v>1049.384364609464</v>
      </c>
      <c r="T808" s="5">
        <f>BL808*EXP('Capital Market Assumptions'!$B$22+'Capital Market Assumptions'!$B$23*'Random Draws'!S807)</f>
        <v>1202.4868673469596</v>
      </c>
      <c r="U808" s="5">
        <f>BM808*EXP('Capital Market Assumptions'!$B$22+'Capital Market Assumptions'!$B$23*'Random Draws'!T807)</f>
        <v>1398.9556768238272</v>
      </c>
      <c r="V808" s="5">
        <f>BN808*EXP('Capital Market Assumptions'!$B$22+'Capital Market Assumptions'!$B$23*'Random Draws'!U807)</f>
        <v>1584.8482409849073</v>
      </c>
      <c r="X808">
        <f t="shared" si="428"/>
        <v>4.2999999999999261E-2</v>
      </c>
      <c r="Y808">
        <f t="shared" si="429"/>
        <v>1.0600000000000023</v>
      </c>
      <c r="Z808">
        <f t="shared" si="430"/>
        <v>2.0930000000000035</v>
      </c>
      <c r="AA808">
        <f t="shared" si="431"/>
        <v>3.1530000000000058</v>
      </c>
      <c r="AB808">
        <f t="shared" si="432"/>
        <v>4.2659999999999911</v>
      </c>
      <c r="AC808">
        <f t="shared" si="433"/>
        <v>5.3020000000000067</v>
      </c>
      <c r="AD808">
        <f t="shared" si="434"/>
        <v>6.3569999999999993</v>
      </c>
      <c r="AE808">
        <f t="shared" si="435"/>
        <v>7.3900000000000006</v>
      </c>
      <c r="AF808">
        <f t="shared" si="436"/>
        <v>8.3549999999999898</v>
      </c>
      <c r="AG808">
        <f t="shared" si="437"/>
        <v>9.2480000000000047</v>
      </c>
      <c r="AH808">
        <v>9.9540000000000006</v>
      </c>
      <c r="AI808">
        <v>10.536</v>
      </c>
      <c r="AJ808">
        <v>11.061999999999999</v>
      </c>
      <c r="AK808">
        <v>11.587</v>
      </c>
      <c r="AL808">
        <v>12.256</v>
      </c>
      <c r="AM808">
        <v>12.815</v>
      </c>
      <c r="AN808">
        <v>13.287000000000001</v>
      </c>
      <c r="AO808">
        <v>13.785</v>
      </c>
      <c r="AP808">
        <v>14.218999999999999</v>
      </c>
      <c r="AQ808">
        <v>14.718999999999999</v>
      </c>
      <c r="AS808">
        <f t="shared" si="460"/>
        <v>471</v>
      </c>
      <c r="AT808">
        <f t="shared" si="460"/>
        <v>471</v>
      </c>
      <c r="AU808">
        <f t="shared" si="460"/>
        <v>471</v>
      </c>
      <c r="AV808" s="5">
        <f t="shared" si="438"/>
        <v>476.07242877376927</v>
      </c>
      <c r="AW808" s="5">
        <f t="shared" si="439"/>
        <v>534.61357986534949</v>
      </c>
      <c r="AX808" s="5">
        <f t="shared" si="440"/>
        <v>600.55154208436386</v>
      </c>
      <c r="AY808" s="5">
        <f t="shared" si="441"/>
        <v>569.41031430128919</v>
      </c>
      <c r="AZ808" s="5">
        <f t="shared" si="442"/>
        <v>750.91064992213876</v>
      </c>
      <c r="BA808" s="5">
        <f t="shared" si="443"/>
        <v>787.4429055969191</v>
      </c>
      <c r="BB808" s="5">
        <f t="shared" si="444"/>
        <v>1062.1817229189351</v>
      </c>
      <c r="BC808" s="5">
        <f t="shared" si="445"/>
        <v>801.0330569452376</v>
      </c>
      <c r="BD808" s="5">
        <f t="shared" si="446"/>
        <v>905.63603826440669</v>
      </c>
      <c r="BE808" s="5">
        <f t="shared" si="447"/>
        <v>866.53725055994175</v>
      </c>
      <c r="BF808" s="5">
        <f t="shared" si="448"/>
        <v>819.95423211379796</v>
      </c>
      <c r="BG808" s="5">
        <f t="shared" si="449"/>
        <v>920.89153198953272</v>
      </c>
      <c r="BH808" s="5">
        <f t="shared" si="450"/>
        <v>835.9444913166368</v>
      </c>
      <c r="BI808" s="5">
        <f t="shared" si="451"/>
        <v>773.81141258949856</v>
      </c>
      <c r="BJ808" s="5">
        <f t="shared" si="452"/>
        <v>710.92606167108522</v>
      </c>
      <c r="BK808" s="5">
        <f t="shared" si="453"/>
        <v>954.26187497768387</v>
      </c>
      <c r="BL808" s="5">
        <f t="shared" si="454"/>
        <v>1036.097364609464</v>
      </c>
      <c r="BM808" s="5">
        <f t="shared" si="455"/>
        <v>1188.7018673469595</v>
      </c>
      <c r="BN808" s="5">
        <f t="shared" si="456"/>
        <v>1384.7366768238271</v>
      </c>
      <c r="BO808" s="5">
        <f t="shared" si="457"/>
        <v>1570.1292409849073</v>
      </c>
    </row>
    <row r="809" spans="1:67" x14ac:dyDescent="0.3">
      <c r="A809">
        <f t="shared" si="458"/>
        <v>805</v>
      </c>
      <c r="B809">
        <f t="shared" si="427"/>
        <v>471</v>
      </c>
      <c r="C809" s="5">
        <f>AU809*EXP('Capital Market Assumptions'!$B$22+'Capital Market Assumptions'!$B$23*'Random Draws'!B808)</f>
        <v>527.65514818881616</v>
      </c>
      <c r="D809" s="5">
        <f>AV809*EXP('Capital Market Assumptions'!$B$22+'Capital Market Assumptions'!$B$23*'Random Draws'!C808)</f>
        <v>592.58064412940587</v>
      </c>
      <c r="E809" s="5">
        <f>AW809*EXP('Capital Market Assumptions'!$B$22+'Capital Market Assumptions'!$B$23*'Random Draws'!D808)</f>
        <v>657.61484621077193</v>
      </c>
      <c r="F809" s="5">
        <f>AX809*EXP('Capital Market Assumptions'!$B$22+'Capital Market Assumptions'!$B$23*'Random Draws'!E808)</f>
        <v>635.28357729798495</v>
      </c>
      <c r="G809" s="5">
        <f>AY809*EXP('Capital Market Assumptions'!$B$22+'Capital Market Assumptions'!$B$23*'Random Draws'!F808)</f>
        <v>709.3285270937082</v>
      </c>
      <c r="H809" s="5">
        <f>AZ809*EXP('Capital Market Assumptions'!$B$22+'Capital Market Assumptions'!$B$23*'Random Draws'!G808)</f>
        <v>870.14279633569083</v>
      </c>
      <c r="I809" s="5">
        <f>BA809*EXP('Capital Market Assumptions'!$B$22+'Capital Market Assumptions'!$B$23*'Random Draws'!H808)</f>
        <v>970.02536585495488</v>
      </c>
      <c r="J809" s="5">
        <f>BB809*EXP('Capital Market Assumptions'!$B$22+'Capital Market Assumptions'!$B$23*'Random Draws'!I808)</f>
        <v>1115.3615240032748</v>
      </c>
      <c r="K809" s="5">
        <f>BC809*EXP('Capital Market Assumptions'!$B$22+'Capital Market Assumptions'!$B$23*'Random Draws'!J808)</f>
        <v>1112.9992758788935</v>
      </c>
      <c r="L809" s="5">
        <f>BD809*EXP('Capital Market Assumptions'!$B$22+'Capital Market Assumptions'!$B$23*'Random Draws'!K808)</f>
        <v>1378.3762348727287</v>
      </c>
      <c r="M809" s="5">
        <f>BE809*EXP('Capital Market Assumptions'!$B$22+'Capital Market Assumptions'!$B$23*'Random Draws'!L808)</f>
        <v>1721.5994850841068</v>
      </c>
      <c r="N809" s="5">
        <f>BF809*EXP('Capital Market Assumptions'!$B$22+'Capital Market Assumptions'!$B$23*'Random Draws'!M808)</f>
        <v>1479.3260908661516</v>
      </c>
      <c r="O809" s="5">
        <f>BG809*EXP('Capital Market Assumptions'!$B$22+'Capital Market Assumptions'!$B$23*'Random Draws'!N808)</f>
        <v>1261.7594351310638</v>
      </c>
      <c r="P809" s="5">
        <f>BH809*EXP('Capital Market Assumptions'!$B$22+'Capital Market Assumptions'!$B$23*'Random Draws'!O808)</f>
        <v>1101.0556057667225</v>
      </c>
      <c r="Q809" s="5">
        <f>BI809*EXP('Capital Market Assumptions'!$B$22+'Capital Market Assumptions'!$B$23*'Random Draws'!P808)</f>
        <v>1135.0229887479711</v>
      </c>
      <c r="R809" s="5">
        <f>BJ809*EXP('Capital Market Assumptions'!$B$22+'Capital Market Assumptions'!$B$23*'Random Draws'!Q808)</f>
        <v>1315.5623422032982</v>
      </c>
      <c r="S809" s="5">
        <f>BK809*EXP('Capital Market Assumptions'!$B$22+'Capital Market Assumptions'!$B$23*'Random Draws'!R808)</f>
        <v>1453.1196117334141</v>
      </c>
      <c r="T809" s="5">
        <f>BL809*EXP('Capital Market Assumptions'!$B$22+'Capital Market Assumptions'!$B$23*'Random Draws'!S808)</f>
        <v>1787.7513358123092</v>
      </c>
      <c r="U809" s="5">
        <f>BM809*EXP('Capital Market Assumptions'!$B$22+'Capital Market Assumptions'!$B$23*'Random Draws'!T808)</f>
        <v>1893.9325920758536</v>
      </c>
      <c r="V809" s="5">
        <f>BN809*EXP('Capital Market Assumptions'!$B$22+'Capital Market Assumptions'!$B$23*'Random Draws'!U808)</f>
        <v>1846.1863827891914</v>
      </c>
      <c r="X809">
        <f t="shared" si="428"/>
        <v>4.2999999999999261E-2</v>
      </c>
      <c r="Y809">
        <f t="shared" si="429"/>
        <v>1.0600000000000023</v>
      </c>
      <c r="Z809">
        <f t="shared" si="430"/>
        <v>2.0930000000000035</v>
      </c>
      <c r="AA809">
        <f t="shared" si="431"/>
        <v>3.1530000000000058</v>
      </c>
      <c r="AB809">
        <f t="shared" si="432"/>
        <v>4.2659999999999911</v>
      </c>
      <c r="AC809">
        <f t="shared" si="433"/>
        <v>5.3020000000000067</v>
      </c>
      <c r="AD809">
        <f t="shared" si="434"/>
        <v>6.3569999999999993</v>
      </c>
      <c r="AE809">
        <f t="shared" si="435"/>
        <v>7.3900000000000006</v>
      </c>
      <c r="AF809">
        <f t="shared" si="436"/>
        <v>8.3549999999999898</v>
      </c>
      <c r="AG809">
        <f t="shared" si="437"/>
        <v>9.2480000000000047</v>
      </c>
      <c r="AH809">
        <v>9.9540000000000006</v>
      </c>
      <c r="AI809">
        <v>10.536</v>
      </c>
      <c r="AJ809">
        <v>11.061999999999999</v>
      </c>
      <c r="AK809">
        <v>11.587</v>
      </c>
      <c r="AL809">
        <v>12.256</v>
      </c>
      <c r="AM809">
        <v>12.815</v>
      </c>
      <c r="AN809">
        <v>13.287000000000001</v>
      </c>
      <c r="AO809">
        <v>13.785</v>
      </c>
      <c r="AP809">
        <v>14.218999999999999</v>
      </c>
      <c r="AQ809">
        <v>14.718999999999999</v>
      </c>
      <c r="AS809">
        <f t="shared" si="460"/>
        <v>471</v>
      </c>
      <c r="AT809">
        <f t="shared" si="460"/>
        <v>471</v>
      </c>
      <c r="AU809">
        <f t="shared" si="460"/>
        <v>471</v>
      </c>
      <c r="AV809" s="5">
        <f t="shared" si="438"/>
        <v>527.61214818881615</v>
      </c>
      <c r="AW809" s="5">
        <f t="shared" si="439"/>
        <v>591.52064412940581</v>
      </c>
      <c r="AX809" s="5">
        <f t="shared" si="440"/>
        <v>655.52184621077197</v>
      </c>
      <c r="AY809" s="5">
        <f t="shared" si="441"/>
        <v>632.13057729798493</v>
      </c>
      <c r="AZ809" s="5">
        <f t="shared" si="442"/>
        <v>705.06252709370824</v>
      </c>
      <c r="BA809" s="5">
        <f t="shared" si="443"/>
        <v>864.84079633569081</v>
      </c>
      <c r="BB809" s="5">
        <f t="shared" si="444"/>
        <v>963.66836585495491</v>
      </c>
      <c r="BC809" s="5">
        <f t="shared" si="445"/>
        <v>1107.9715240032747</v>
      </c>
      <c r="BD809" s="5">
        <f t="shared" si="446"/>
        <v>1104.6442758788935</v>
      </c>
      <c r="BE809" s="5">
        <f t="shared" si="447"/>
        <v>1369.1282348727286</v>
      </c>
      <c r="BF809" s="5">
        <f t="shared" si="448"/>
        <v>1711.6454850841069</v>
      </c>
      <c r="BG809" s="5">
        <f t="shared" si="449"/>
        <v>1468.7900908661516</v>
      </c>
      <c r="BH809" s="5">
        <f t="shared" si="450"/>
        <v>1250.6974351310639</v>
      </c>
      <c r="BI809" s="5">
        <f t="shared" si="451"/>
        <v>1089.4686057667225</v>
      </c>
      <c r="BJ809" s="5">
        <f t="shared" si="452"/>
        <v>1122.766988747971</v>
      </c>
      <c r="BK809" s="5">
        <f t="shared" si="453"/>
        <v>1302.7473422032981</v>
      </c>
      <c r="BL809" s="5">
        <f t="shared" si="454"/>
        <v>1439.8326117334141</v>
      </c>
      <c r="BM809" s="5">
        <f t="shared" si="455"/>
        <v>1773.9663358123091</v>
      </c>
      <c r="BN809" s="5">
        <f t="shared" si="456"/>
        <v>1879.7135920758535</v>
      </c>
      <c r="BO809" s="5">
        <f t="shared" si="457"/>
        <v>1831.4673827891913</v>
      </c>
    </row>
    <row r="810" spans="1:67" x14ac:dyDescent="0.3">
      <c r="A810">
        <f t="shared" si="458"/>
        <v>806</v>
      </c>
      <c r="B810">
        <f t="shared" si="427"/>
        <v>471</v>
      </c>
      <c r="C810" s="5">
        <f>AU810*EXP('Capital Market Assumptions'!$B$22+'Capital Market Assumptions'!$B$23*'Random Draws'!B809)</f>
        <v>529.44006378886377</v>
      </c>
      <c r="D810" s="5">
        <f>AV810*EXP('Capital Market Assumptions'!$B$22+'Capital Market Assumptions'!$B$23*'Random Draws'!C809)</f>
        <v>600.06986068629396</v>
      </c>
      <c r="E810" s="5">
        <f>AW810*EXP('Capital Market Assumptions'!$B$22+'Capital Market Assumptions'!$B$23*'Random Draws'!D809)</f>
        <v>661.61429795359493</v>
      </c>
      <c r="F810" s="5">
        <f>AX810*EXP('Capital Market Assumptions'!$B$22+'Capital Market Assumptions'!$B$23*'Random Draws'!E809)</f>
        <v>669.34745521101092</v>
      </c>
      <c r="G810" s="5">
        <f>AY810*EXP('Capital Market Assumptions'!$B$22+'Capital Market Assumptions'!$B$23*'Random Draws'!F809)</f>
        <v>792.48874755960594</v>
      </c>
      <c r="H810" s="5">
        <f>AZ810*EXP('Capital Market Assumptions'!$B$22+'Capital Market Assumptions'!$B$23*'Random Draws'!G809)</f>
        <v>900.52885639275974</v>
      </c>
      <c r="I810" s="5">
        <f>BA810*EXP('Capital Market Assumptions'!$B$22+'Capital Market Assumptions'!$B$23*'Random Draws'!H809)</f>
        <v>980.37341327695685</v>
      </c>
      <c r="J810" s="5">
        <f>BB810*EXP('Capital Market Assumptions'!$B$22+'Capital Market Assumptions'!$B$23*'Random Draws'!I809)</f>
        <v>906.54739061594876</v>
      </c>
      <c r="K810" s="5">
        <f>BC810*EXP('Capital Market Assumptions'!$B$22+'Capital Market Assumptions'!$B$23*'Random Draws'!J809)</f>
        <v>992.53767387016762</v>
      </c>
      <c r="L810" s="5">
        <f>BD810*EXP('Capital Market Assumptions'!$B$22+'Capital Market Assumptions'!$B$23*'Random Draws'!K809)</f>
        <v>1071.4834140426603</v>
      </c>
      <c r="M810" s="5">
        <f>BE810*EXP('Capital Market Assumptions'!$B$22+'Capital Market Assumptions'!$B$23*'Random Draws'!L809)</f>
        <v>1124.947917540768</v>
      </c>
      <c r="N810" s="5">
        <f>BF810*EXP('Capital Market Assumptions'!$B$22+'Capital Market Assumptions'!$B$23*'Random Draws'!M809)</f>
        <v>1286.2272617483929</v>
      </c>
      <c r="O810" s="5">
        <f>BG810*EXP('Capital Market Assumptions'!$B$22+'Capital Market Assumptions'!$B$23*'Random Draws'!N809)</f>
        <v>1430.3456287413512</v>
      </c>
      <c r="P810" s="5">
        <f>BH810*EXP('Capital Market Assumptions'!$B$22+'Capital Market Assumptions'!$B$23*'Random Draws'!O809)</f>
        <v>1524.640436981352</v>
      </c>
      <c r="Q810" s="5">
        <f>BI810*EXP('Capital Market Assumptions'!$B$22+'Capital Market Assumptions'!$B$23*'Random Draws'!P809)</f>
        <v>1654.6374291006882</v>
      </c>
      <c r="R810" s="5">
        <f>BJ810*EXP('Capital Market Assumptions'!$B$22+'Capital Market Assumptions'!$B$23*'Random Draws'!Q809)</f>
        <v>1810.6106147056462</v>
      </c>
      <c r="S810" s="5">
        <f>BK810*EXP('Capital Market Assumptions'!$B$22+'Capital Market Assumptions'!$B$23*'Random Draws'!R809)</f>
        <v>2205.870104340976</v>
      </c>
      <c r="T810" s="5">
        <f>BL810*EXP('Capital Market Assumptions'!$B$22+'Capital Market Assumptions'!$B$23*'Random Draws'!S809)</f>
        <v>2807.4303561331303</v>
      </c>
      <c r="U810" s="5">
        <f>BM810*EXP('Capital Market Assumptions'!$B$22+'Capital Market Assumptions'!$B$23*'Random Draws'!T809)</f>
        <v>2912.7352198972171</v>
      </c>
      <c r="V810" s="5">
        <f>BN810*EXP('Capital Market Assumptions'!$B$22+'Capital Market Assumptions'!$B$23*'Random Draws'!U809)</f>
        <v>3000.4744710175182</v>
      </c>
      <c r="X810">
        <f t="shared" si="428"/>
        <v>4.2999999999999261E-2</v>
      </c>
      <c r="Y810">
        <f t="shared" si="429"/>
        <v>1.0600000000000023</v>
      </c>
      <c r="Z810">
        <f t="shared" si="430"/>
        <v>2.0930000000000035</v>
      </c>
      <c r="AA810">
        <f t="shared" si="431"/>
        <v>3.1530000000000058</v>
      </c>
      <c r="AB810">
        <f t="shared" si="432"/>
        <v>4.2659999999999911</v>
      </c>
      <c r="AC810">
        <f t="shared" si="433"/>
        <v>5.3020000000000067</v>
      </c>
      <c r="AD810">
        <f t="shared" si="434"/>
        <v>6.3569999999999993</v>
      </c>
      <c r="AE810">
        <f t="shared" si="435"/>
        <v>7.3900000000000006</v>
      </c>
      <c r="AF810">
        <f t="shared" si="436"/>
        <v>8.3549999999999898</v>
      </c>
      <c r="AG810">
        <f t="shared" si="437"/>
        <v>9.2480000000000047</v>
      </c>
      <c r="AH810">
        <v>9.9540000000000006</v>
      </c>
      <c r="AI810">
        <v>10.536</v>
      </c>
      <c r="AJ810">
        <v>11.061999999999999</v>
      </c>
      <c r="AK810">
        <v>11.587</v>
      </c>
      <c r="AL810">
        <v>12.256</v>
      </c>
      <c r="AM810">
        <v>12.815</v>
      </c>
      <c r="AN810">
        <v>13.287000000000001</v>
      </c>
      <c r="AO810">
        <v>13.785</v>
      </c>
      <c r="AP810">
        <v>14.218999999999999</v>
      </c>
      <c r="AQ810">
        <v>14.718999999999999</v>
      </c>
      <c r="AS810">
        <f t="shared" si="460"/>
        <v>471</v>
      </c>
      <c r="AT810">
        <f t="shared" si="460"/>
        <v>471</v>
      </c>
      <c r="AU810">
        <f t="shared" si="460"/>
        <v>471</v>
      </c>
      <c r="AV810" s="5">
        <f t="shared" si="438"/>
        <v>529.39706378886376</v>
      </c>
      <c r="AW810" s="5">
        <f t="shared" si="439"/>
        <v>599.00986068629391</v>
      </c>
      <c r="AX810" s="5">
        <f t="shared" si="440"/>
        <v>659.52129795359497</v>
      </c>
      <c r="AY810" s="5">
        <f t="shared" si="441"/>
        <v>666.1944552110109</v>
      </c>
      <c r="AZ810" s="5">
        <f t="shared" si="442"/>
        <v>788.22274755960598</v>
      </c>
      <c r="BA810" s="5">
        <f t="shared" si="443"/>
        <v>895.22685639275971</v>
      </c>
      <c r="BB810" s="5">
        <f t="shared" si="444"/>
        <v>974.01641327695688</v>
      </c>
      <c r="BC810" s="5">
        <f t="shared" si="445"/>
        <v>899.15739061594877</v>
      </c>
      <c r="BD810" s="5">
        <f t="shared" si="446"/>
        <v>984.1826738701676</v>
      </c>
      <c r="BE810" s="5">
        <f t="shared" si="447"/>
        <v>1062.2354140426603</v>
      </c>
      <c r="BF810" s="5">
        <f t="shared" si="448"/>
        <v>1114.9939175407681</v>
      </c>
      <c r="BG810" s="5">
        <f t="shared" si="449"/>
        <v>1275.6912617483929</v>
      </c>
      <c r="BH810" s="5">
        <f t="shared" si="450"/>
        <v>1419.2836287413513</v>
      </c>
      <c r="BI810" s="5">
        <f t="shared" si="451"/>
        <v>1513.053436981352</v>
      </c>
      <c r="BJ810" s="5">
        <f t="shared" si="452"/>
        <v>1642.3814291006881</v>
      </c>
      <c r="BK810" s="5">
        <f t="shared" si="453"/>
        <v>1797.7956147056461</v>
      </c>
      <c r="BL810" s="5">
        <f t="shared" si="454"/>
        <v>2192.5831043409762</v>
      </c>
      <c r="BM810" s="5">
        <f t="shared" si="455"/>
        <v>2793.6453561331305</v>
      </c>
      <c r="BN810" s="5">
        <f t="shared" si="456"/>
        <v>2898.5162198972171</v>
      </c>
      <c r="BO810" s="5">
        <f t="shared" si="457"/>
        <v>2985.7554710175182</v>
      </c>
    </row>
    <row r="811" spans="1:67" x14ac:dyDescent="0.3">
      <c r="A811">
        <f t="shared" si="458"/>
        <v>807</v>
      </c>
      <c r="B811">
        <f t="shared" si="427"/>
        <v>471</v>
      </c>
      <c r="C811" s="5">
        <f>AU811*EXP('Capital Market Assumptions'!$B$22+'Capital Market Assumptions'!$B$23*'Random Draws'!B810)</f>
        <v>529.03699308675664</v>
      </c>
      <c r="D811" s="5">
        <f>AV811*EXP('Capital Market Assumptions'!$B$22+'Capital Market Assumptions'!$B$23*'Random Draws'!C810)</f>
        <v>547.75753648358932</v>
      </c>
      <c r="E811" s="5">
        <f>AW811*EXP('Capital Market Assumptions'!$B$22+'Capital Market Assumptions'!$B$23*'Random Draws'!D810)</f>
        <v>583.22455347289383</v>
      </c>
      <c r="F811" s="5">
        <f>AX811*EXP('Capital Market Assumptions'!$B$22+'Capital Market Assumptions'!$B$23*'Random Draws'!E810)</f>
        <v>689.97876325134177</v>
      </c>
      <c r="G811" s="5">
        <f>AY811*EXP('Capital Market Assumptions'!$B$22+'Capital Market Assumptions'!$B$23*'Random Draws'!F810)</f>
        <v>865.11622134194522</v>
      </c>
      <c r="H811" s="5">
        <f>AZ811*EXP('Capital Market Assumptions'!$B$22+'Capital Market Assumptions'!$B$23*'Random Draws'!G810)</f>
        <v>1157.9966819266388</v>
      </c>
      <c r="I811" s="5">
        <f>BA811*EXP('Capital Market Assumptions'!$B$22+'Capital Market Assumptions'!$B$23*'Random Draws'!H810)</f>
        <v>1173.6049767153684</v>
      </c>
      <c r="J811" s="5">
        <f>BB811*EXP('Capital Market Assumptions'!$B$22+'Capital Market Assumptions'!$B$23*'Random Draws'!I810)</f>
        <v>1324.9080750870173</v>
      </c>
      <c r="K811" s="5">
        <f>BC811*EXP('Capital Market Assumptions'!$B$22+'Capital Market Assumptions'!$B$23*'Random Draws'!J810)</f>
        <v>1198.1570491900657</v>
      </c>
      <c r="L811" s="5">
        <f>BD811*EXP('Capital Market Assumptions'!$B$22+'Capital Market Assumptions'!$B$23*'Random Draws'!K810)</f>
        <v>1029.4462728241847</v>
      </c>
      <c r="M811" s="5">
        <f>BE811*EXP('Capital Market Assumptions'!$B$22+'Capital Market Assumptions'!$B$23*'Random Draws'!L810)</f>
        <v>985.77136187637552</v>
      </c>
      <c r="N811" s="5">
        <f>BF811*EXP('Capital Market Assumptions'!$B$22+'Capital Market Assumptions'!$B$23*'Random Draws'!M810)</f>
        <v>932.76920154939057</v>
      </c>
      <c r="O811" s="5">
        <f>BG811*EXP('Capital Market Assumptions'!$B$22+'Capital Market Assumptions'!$B$23*'Random Draws'!N810)</f>
        <v>864.4471453606476</v>
      </c>
      <c r="P811" s="5">
        <f>BH811*EXP('Capital Market Assumptions'!$B$22+'Capital Market Assumptions'!$B$23*'Random Draws'!O810)</f>
        <v>792.29737878187757</v>
      </c>
      <c r="Q811" s="5">
        <f>BI811*EXP('Capital Market Assumptions'!$B$22+'Capital Market Assumptions'!$B$23*'Random Draws'!P810)</f>
        <v>1044.4328767377115</v>
      </c>
      <c r="R811" s="5">
        <f>BJ811*EXP('Capital Market Assumptions'!$B$22+'Capital Market Assumptions'!$B$23*'Random Draws'!Q810)</f>
        <v>1059.6763952912795</v>
      </c>
      <c r="S811" s="5">
        <f>BK811*EXP('Capital Market Assumptions'!$B$22+'Capital Market Assumptions'!$B$23*'Random Draws'!R810)</f>
        <v>1184.351591537488</v>
      </c>
      <c r="T811" s="5">
        <f>BL811*EXP('Capital Market Assumptions'!$B$22+'Capital Market Assumptions'!$B$23*'Random Draws'!S810)</f>
        <v>1256.3472728113184</v>
      </c>
      <c r="U811" s="5">
        <f>BM811*EXP('Capital Market Assumptions'!$B$22+'Capital Market Assumptions'!$B$23*'Random Draws'!T810)</f>
        <v>1175.4784999063052</v>
      </c>
      <c r="V811" s="5">
        <f>BN811*EXP('Capital Market Assumptions'!$B$22+'Capital Market Assumptions'!$B$23*'Random Draws'!U810)</f>
        <v>1132.1495495975812</v>
      </c>
      <c r="X811">
        <f t="shared" si="428"/>
        <v>4.2999999999999261E-2</v>
      </c>
      <c r="Y811">
        <f t="shared" si="429"/>
        <v>1.0600000000000023</v>
      </c>
      <c r="Z811">
        <f t="shared" si="430"/>
        <v>2.0930000000000035</v>
      </c>
      <c r="AA811">
        <f t="shared" si="431"/>
        <v>3.1530000000000058</v>
      </c>
      <c r="AB811">
        <f t="shared" si="432"/>
        <v>4.2659999999999911</v>
      </c>
      <c r="AC811">
        <f t="shared" si="433"/>
        <v>5.3020000000000067</v>
      </c>
      <c r="AD811">
        <f t="shared" si="434"/>
        <v>6.3569999999999993</v>
      </c>
      <c r="AE811">
        <f t="shared" si="435"/>
        <v>7.3900000000000006</v>
      </c>
      <c r="AF811">
        <f t="shared" si="436"/>
        <v>8.3549999999999898</v>
      </c>
      <c r="AG811">
        <f t="shared" si="437"/>
        <v>9.2480000000000047</v>
      </c>
      <c r="AH811">
        <v>9.9540000000000006</v>
      </c>
      <c r="AI811">
        <v>10.536</v>
      </c>
      <c r="AJ811">
        <v>11.061999999999999</v>
      </c>
      <c r="AK811">
        <v>11.587</v>
      </c>
      <c r="AL811">
        <v>12.256</v>
      </c>
      <c r="AM811">
        <v>12.815</v>
      </c>
      <c r="AN811">
        <v>13.287000000000001</v>
      </c>
      <c r="AO811">
        <v>13.785</v>
      </c>
      <c r="AP811">
        <v>14.218999999999999</v>
      </c>
      <c r="AQ811">
        <v>14.718999999999999</v>
      </c>
      <c r="AS811">
        <f t="shared" si="460"/>
        <v>471</v>
      </c>
      <c r="AT811">
        <f t="shared" si="460"/>
        <v>471</v>
      </c>
      <c r="AU811">
        <f t="shared" si="460"/>
        <v>471</v>
      </c>
      <c r="AV811" s="5">
        <f t="shared" si="438"/>
        <v>528.99399308675663</v>
      </c>
      <c r="AW811" s="5">
        <f t="shared" si="439"/>
        <v>546.69753648358937</v>
      </c>
      <c r="AX811" s="5">
        <f t="shared" si="440"/>
        <v>581.13155347289387</v>
      </c>
      <c r="AY811" s="5">
        <f t="shared" si="441"/>
        <v>686.82576325134175</v>
      </c>
      <c r="AZ811" s="5">
        <f t="shared" si="442"/>
        <v>860.85022134194526</v>
      </c>
      <c r="BA811" s="5">
        <f t="shared" si="443"/>
        <v>1152.6946819266389</v>
      </c>
      <c r="BB811" s="5">
        <f t="shared" si="444"/>
        <v>1167.2479767153684</v>
      </c>
      <c r="BC811" s="5">
        <f t="shared" si="445"/>
        <v>1317.5180750870172</v>
      </c>
      <c r="BD811" s="5">
        <f t="shared" si="446"/>
        <v>1189.8020491900656</v>
      </c>
      <c r="BE811" s="5">
        <f t="shared" si="447"/>
        <v>1020.1982728241846</v>
      </c>
      <c r="BF811" s="5">
        <f t="shared" si="448"/>
        <v>975.81736187637557</v>
      </c>
      <c r="BG811" s="5">
        <f t="shared" si="449"/>
        <v>922.23320154939063</v>
      </c>
      <c r="BH811" s="5">
        <f t="shared" si="450"/>
        <v>853.38514536064758</v>
      </c>
      <c r="BI811" s="5">
        <f t="shared" si="451"/>
        <v>780.71037878187758</v>
      </c>
      <c r="BJ811" s="5">
        <f t="shared" si="452"/>
        <v>1032.1768767377114</v>
      </c>
      <c r="BK811" s="5">
        <f t="shared" si="453"/>
        <v>1046.8613952912795</v>
      </c>
      <c r="BL811" s="5">
        <f t="shared" si="454"/>
        <v>1171.064591537488</v>
      </c>
      <c r="BM811" s="5">
        <f t="shared" si="455"/>
        <v>1242.5622728113183</v>
      </c>
      <c r="BN811" s="5">
        <f t="shared" si="456"/>
        <v>1161.2594999063051</v>
      </c>
      <c r="BO811" s="5">
        <f t="shared" si="457"/>
        <v>1117.4305495975811</v>
      </c>
    </row>
    <row r="812" spans="1:67" x14ac:dyDescent="0.3">
      <c r="A812">
        <f t="shared" si="458"/>
        <v>808</v>
      </c>
      <c r="B812">
        <f t="shared" si="427"/>
        <v>471</v>
      </c>
      <c r="C812" s="5">
        <f>AU812*EXP('Capital Market Assumptions'!$B$22+'Capital Market Assumptions'!$B$23*'Random Draws'!B811)</f>
        <v>483.7230869983357</v>
      </c>
      <c r="D812" s="5">
        <f>AV812*EXP('Capital Market Assumptions'!$B$22+'Capital Market Assumptions'!$B$23*'Random Draws'!C811)</f>
        <v>388.76253079972588</v>
      </c>
      <c r="E812" s="5">
        <f>AW812*EXP('Capital Market Assumptions'!$B$22+'Capital Market Assumptions'!$B$23*'Random Draws'!D811)</f>
        <v>374.13804836702695</v>
      </c>
      <c r="F812" s="5">
        <f>AX812*EXP('Capital Market Assumptions'!$B$22+'Capital Market Assumptions'!$B$23*'Random Draws'!E811)</f>
        <v>349.15329237990181</v>
      </c>
      <c r="G812" s="5">
        <f>AY812*EXP('Capital Market Assumptions'!$B$22+'Capital Market Assumptions'!$B$23*'Random Draws'!F811)</f>
        <v>319.49495391090875</v>
      </c>
      <c r="H812" s="5">
        <f>AZ812*EXP('Capital Market Assumptions'!$B$22+'Capital Market Assumptions'!$B$23*'Random Draws'!G811)</f>
        <v>398.94114240584622</v>
      </c>
      <c r="I812" s="5">
        <f>BA812*EXP('Capital Market Assumptions'!$B$22+'Capital Market Assumptions'!$B$23*'Random Draws'!H811)</f>
        <v>458.39945148199303</v>
      </c>
      <c r="J812" s="5">
        <f>BB812*EXP('Capital Market Assumptions'!$B$22+'Capital Market Assumptions'!$B$23*'Random Draws'!I811)</f>
        <v>450.22449543849433</v>
      </c>
      <c r="K812" s="5">
        <f>BC812*EXP('Capital Market Assumptions'!$B$22+'Capital Market Assumptions'!$B$23*'Random Draws'!J811)</f>
        <v>467.64596654738324</v>
      </c>
      <c r="L812" s="5">
        <f>BD812*EXP('Capital Market Assumptions'!$B$22+'Capital Market Assumptions'!$B$23*'Random Draws'!K811)</f>
        <v>479.25306811921178</v>
      </c>
      <c r="M812" s="5">
        <f>BE812*EXP('Capital Market Assumptions'!$B$22+'Capital Market Assumptions'!$B$23*'Random Draws'!L811)</f>
        <v>504.94340945003142</v>
      </c>
      <c r="N812" s="5">
        <f>BF812*EXP('Capital Market Assumptions'!$B$22+'Capital Market Assumptions'!$B$23*'Random Draws'!M811)</f>
        <v>541.47563605617893</v>
      </c>
      <c r="O812" s="5">
        <f>BG812*EXP('Capital Market Assumptions'!$B$22+'Capital Market Assumptions'!$B$23*'Random Draws'!N811)</f>
        <v>543.18864710823811</v>
      </c>
      <c r="P812" s="5">
        <f>BH812*EXP('Capital Market Assumptions'!$B$22+'Capital Market Assumptions'!$B$23*'Random Draws'!O811)</f>
        <v>497.62723279167085</v>
      </c>
      <c r="Q812" s="5">
        <f>BI812*EXP('Capital Market Assumptions'!$B$22+'Capital Market Assumptions'!$B$23*'Random Draws'!P811)</f>
        <v>649.81938907393635</v>
      </c>
      <c r="R812" s="5">
        <f>BJ812*EXP('Capital Market Assumptions'!$B$22+'Capital Market Assumptions'!$B$23*'Random Draws'!Q811)</f>
        <v>742.52510953652893</v>
      </c>
      <c r="S812" s="5">
        <f>BK812*EXP('Capital Market Assumptions'!$B$22+'Capital Market Assumptions'!$B$23*'Random Draws'!R811)</f>
        <v>672.5436364794964</v>
      </c>
      <c r="T812" s="5">
        <f>BL812*EXP('Capital Market Assumptions'!$B$22+'Capital Market Assumptions'!$B$23*'Random Draws'!S811)</f>
        <v>753.92139989528266</v>
      </c>
      <c r="U812" s="5">
        <f>BM812*EXP('Capital Market Assumptions'!$B$22+'Capital Market Assumptions'!$B$23*'Random Draws'!T811)</f>
        <v>659.23988561684246</v>
      </c>
      <c r="V812" s="5">
        <f>BN812*EXP('Capital Market Assumptions'!$B$22+'Capital Market Assumptions'!$B$23*'Random Draws'!U811)</f>
        <v>614.82437949338771</v>
      </c>
      <c r="X812">
        <f t="shared" si="428"/>
        <v>4.2999999999999261E-2</v>
      </c>
      <c r="Y812">
        <f t="shared" si="429"/>
        <v>1.0600000000000023</v>
      </c>
      <c r="Z812">
        <f t="shared" si="430"/>
        <v>2.0930000000000035</v>
      </c>
      <c r="AA812">
        <f t="shared" si="431"/>
        <v>3.1530000000000058</v>
      </c>
      <c r="AB812">
        <f t="shared" si="432"/>
        <v>4.2659999999999911</v>
      </c>
      <c r="AC812">
        <f t="shared" si="433"/>
        <v>5.3020000000000067</v>
      </c>
      <c r="AD812">
        <f t="shared" si="434"/>
        <v>6.3569999999999993</v>
      </c>
      <c r="AE812">
        <f t="shared" si="435"/>
        <v>7.3900000000000006</v>
      </c>
      <c r="AF812">
        <f t="shared" si="436"/>
        <v>8.3549999999999898</v>
      </c>
      <c r="AG812">
        <f t="shared" si="437"/>
        <v>9.2480000000000047</v>
      </c>
      <c r="AH812">
        <v>9.9540000000000006</v>
      </c>
      <c r="AI812">
        <v>10.536</v>
      </c>
      <c r="AJ812">
        <v>11.061999999999999</v>
      </c>
      <c r="AK812">
        <v>11.587</v>
      </c>
      <c r="AL812">
        <v>12.256</v>
      </c>
      <c r="AM812">
        <v>12.815</v>
      </c>
      <c r="AN812">
        <v>13.287000000000001</v>
      </c>
      <c r="AO812">
        <v>13.785</v>
      </c>
      <c r="AP812">
        <v>14.218999999999999</v>
      </c>
      <c r="AQ812">
        <v>14.718999999999999</v>
      </c>
      <c r="AS812">
        <f t="shared" si="460"/>
        <v>471</v>
      </c>
      <c r="AT812">
        <f t="shared" si="460"/>
        <v>471</v>
      </c>
      <c r="AU812">
        <f t="shared" si="460"/>
        <v>471</v>
      </c>
      <c r="AV812" s="5">
        <f t="shared" si="438"/>
        <v>483.6800869983357</v>
      </c>
      <c r="AW812" s="5">
        <f t="shared" si="439"/>
        <v>387.70253079972588</v>
      </c>
      <c r="AX812" s="5">
        <f t="shared" si="440"/>
        <v>372.04504836702694</v>
      </c>
      <c r="AY812" s="5">
        <f t="shared" si="441"/>
        <v>346.00029237990179</v>
      </c>
      <c r="AZ812" s="5">
        <f t="shared" si="442"/>
        <v>315.22895391090879</v>
      </c>
      <c r="BA812" s="5">
        <f t="shared" si="443"/>
        <v>393.6391424058462</v>
      </c>
      <c r="BB812" s="5">
        <f t="shared" si="444"/>
        <v>452.042451481993</v>
      </c>
      <c r="BC812" s="5">
        <f t="shared" si="445"/>
        <v>442.83449543849434</v>
      </c>
      <c r="BD812" s="5">
        <f t="shared" si="446"/>
        <v>459.29096654738328</v>
      </c>
      <c r="BE812" s="5">
        <f t="shared" si="447"/>
        <v>470.00506811921178</v>
      </c>
      <c r="BF812" s="5">
        <f t="shared" si="448"/>
        <v>494.98940945003142</v>
      </c>
      <c r="BG812" s="5">
        <f t="shared" si="449"/>
        <v>530.93963605617898</v>
      </c>
      <c r="BH812" s="5">
        <f t="shared" si="450"/>
        <v>532.1266471082381</v>
      </c>
      <c r="BI812" s="5">
        <f t="shared" si="451"/>
        <v>486.04023279167086</v>
      </c>
      <c r="BJ812" s="5">
        <f t="shared" si="452"/>
        <v>637.56338907393638</v>
      </c>
      <c r="BK812" s="5">
        <f t="shared" si="453"/>
        <v>729.71010953652888</v>
      </c>
      <c r="BL812" s="5">
        <f t="shared" si="454"/>
        <v>659.25663647949636</v>
      </c>
      <c r="BM812" s="5">
        <f t="shared" si="455"/>
        <v>740.13639989528269</v>
      </c>
      <c r="BN812" s="5">
        <f t="shared" si="456"/>
        <v>645.02088561684241</v>
      </c>
      <c r="BO812" s="5">
        <f t="shared" si="457"/>
        <v>600.10537949338766</v>
      </c>
    </row>
    <row r="813" spans="1:67" x14ac:dyDescent="0.3">
      <c r="A813">
        <f t="shared" si="458"/>
        <v>809</v>
      </c>
      <c r="B813">
        <f t="shared" si="427"/>
        <v>471</v>
      </c>
      <c r="C813" s="5">
        <f>AU813*EXP('Capital Market Assumptions'!$B$22+'Capital Market Assumptions'!$B$23*'Random Draws'!B812)</f>
        <v>470.64340563538678</v>
      </c>
      <c r="D813" s="5">
        <f>AV813*EXP('Capital Market Assumptions'!$B$22+'Capital Market Assumptions'!$B$23*'Random Draws'!C812)</f>
        <v>519.24038695590411</v>
      </c>
      <c r="E813" s="5">
        <f>AW813*EXP('Capital Market Assumptions'!$B$22+'Capital Market Assumptions'!$B$23*'Random Draws'!D812)</f>
        <v>607.72801524434192</v>
      </c>
      <c r="F813" s="5">
        <f>AX813*EXP('Capital Market Assumptions'!$B$22+'Capital Market Assumptions'!$B$23*'Random Draws'!E812)</f>
        <v>806.68471637870539</v>
      </c>
      <c r="G813" s="5">
        <f>AY813*EXP('Capital Market Assumptions'!$B$22+'Capital Market Assumptions'!$B$23*'Random Draws'!F812)</f>
        <v>976.67013616893951</v>
      </c>
      <c r="H813" s="5">
        <f>AZ813*EXP('Capital Market Assumptions'!$B$22+'Capital Market Assumptions'!$B$23*'Random Draws'!G812)</f>
        <v>870.59297205284781</v>
      </c>
      <c r="I813" s="5">
        <f>BA813*EXP('Capital Market Assumptions'!$B$22+'Capital Market Assumptions'!$B$23*'Random Draws'!H812)</f>
        <v>679.11091786038378</v>
      </c>
      <c r="J813" s="5">
        <f>BB813*EXP('Capital Market Assumptions'!$B$22+'Capital Market Assumptions'!$B$23*'Random Draws'!I812)</f>
        <v>816.29328404058094</v>
      </c>
      <c r="K813" s="5">
        <f>BC813*EXP('Capital Market Assumptions'!$B$22+'Capital Market Assumptions'!$B$23*'Random Draws'!J812)</f>
        <v>773.29102435793129</v>
      </c>
      <c r="L813" s="5">
        <f>BD813*EXP('Capital Market Assumptions'!$B$22+'Capital Market Assumptions'!$B$23*'Random Draws'!K812)</f>
        <v>793.31939054916791</v>
      </c>
      <c r="M813" s="5">
        <f>BE813*EXP('Capital Market Assumptions'!$B$22+'Capital Market Assumptions'!$B$23*'Random Draws'!L812)</f>
        <v>713.13790095299339</v>
      </c>
      <c r="N813" s="5">
        <f>BF813*EXP('Capital Market Assumptions'!$B$22+'Capital Market Assumptions'!$B$23*'Random Draws'!M812)</f>
        <v>758.70622653053204</v>
      </c>
      <c r="O813" s="5">
        <f>BG813*EXP('Capital Market Assumptions'!$B$22+'Capital Market Assumptions'!$B$23*'Random Draws'!N812)</f>
        <v>668.91137466938449</v>
      </c>
      <c r="P813" s="5">
        <f>BH813*EXP('Capital Market Assumptions'!$B$22+'Capital Market Assumptions'!$B$23*'Random Draws'!O812)</f>
        <v>672.99640429159695</v>
      </c>
      <c r="Q813" s="5">
        <f>BI813*EXP('Capital Market Assumptions'!$B$22+'Capital Market Assumptions'!$B$23*'Random Draws'!P812)</f>
        <v>737.3104696670008</v>
      </c>
      <c r="R813" s="5">
        <f>BJ813*EXP('Capital Market Assumptions'!$B$22+'Capital Market Assumptions'!$B$23*'Random Draws'!Q812)</f>
        <v>754.62640668141171</v>
      </c>
      <c r="S813" s="5">
        <f>BK813*EXP('Capital Market Assumptions'!$B$22+'Capital Market Assumptions'!$B$23*'Random Draws'!R812)</f>
        <v>874.84057145680106</v>
      </c>
      <c r="T813" s="5">
        <f>BL813*EXP('Capital Market Assumptions'!$B$22+'Capital Market Assumptions'!$B$23*'Random Draws'!S812)</f>
        <v>1041.9905815772318</v>
      </c>
      <c r="U813" s="5">
        <f>BM813*EXP('Capital Market Assumptions'!$B$22+'Capital Market Assumptions'!$B$23*'Random Draws'!T812)</f>
        <v>1165.196191564932</v>
      </c>
      <c r="V813" s="5">
        <f>BN813*EXP('Capital Market Assumptions'!$B$22+'Capital Market Assumptions'!$B$23*'Random Draws'!U812)</f>
        <v>1373.1721356351527</v>
      </c>
      <c r="X813">
        <f t="shared" si="428"/>
        <v>4.2999999999999261E-2</v>
      </c>
      <c r="Y813">
        <f t="shared" si="429"/>
        <v>1.0600000000000023</v>
      </c>
      <c r="Z813">
        <f t="shared" si="430"/>
        <v>2.0930000000000035</v>
      </c>
      <c r="AA813">
        <f t="shared" si="431"/>
        <v>3.1530000000000058</v>
      </c>
      <c r="AB813">
        <f t="shared" si="432"/>
        <v>4.2659999999999911</v>
      </c>
      <c r="AC813">
        <f t="shared" si="433"/>
        <v>5.3020000000000067</v>
      </c>
      <c r="AD813">
        <f t="shared" si="434"/>
        <v>6.3569999999999993</v>
      </c>
      <c r="AE813">
        <f t="shared" si="435"/>
        <v>7.3900000000000006</v>
      </c>
      <c r="AF813">
        <f t="shared" si="436"/>
        <v>8.3549999999999898</v>
      </c>
      <c r="AG813">
        <f t="shared" si="437"/>
        <v>9.2480000000000047</v>
      </c>
      <c r="AH813">
        <v>9.9540000000000006</v>
      </c>
      <c r="AI813">
        <v>10.536</v>
      </c>
      <c r="AJ813">
        <v>11.061999999999999</v>
      </c>
      <c r="AK813">
        <v>11.587</v>
      </c>
      <c r="AL813">
        <v>12.256</v>
      </c>
      <c r="AM813">
        <v>12.815</v>
      </c>
      <c r="AN813">
        <v>13.287000000000001</v>
      </c>
      <c r="AO813">
        <v>13.785</v>
      </c>
      <c r="AP813">
        <v>14.218999999999999</v>
      </c>
      <c r="AQ813">
        <v>14.718999999999999</v>
      </c>
      <c r="AS813">
        <f t="shared" si="460"/>
        <v>471</v>
      </c>
      <c r="AT813">
        <f t="shared" si="460"/>
        <v>471</v>
      </c>
      <c r="AU813">
        <f t="shared" si="460"/>
        <v>471</v>
      </c>
      <c r="AV813" s="5">
        <f t="shared" si="438"/>
        <v>470.60040563538678</v>
      </c>
      <c r="AW813" s="5">
        <f t="shared" si="439"/>
        <v>518.18038695590417</v>
      </c>
      <c r="AX813" s="5">
        <f t="shared" si="440"/>
        <v>605.63501524434196</v>
      </c>
      <c r="AY813" s="5">
        <f t="shared" si="441"/>
        <v>803.53171637870537</v>
      </c>
      <c r="AZ813" s="5">
        <f t="shared" si="442"/>
        <v>972.40413616893954</v>
      </c>
      <c r="BA813" s="5">
        <f t="shared" si="443"/>
        <v>865.29097205284779</v>
      </c>
      <c r="BB813" s="5">
        <f t="shared" si="444"/>
        <v>672.75391786038381</v>
      </c>
      <c r="BC813" s="5">
        <f t="shared" si="445"/>
        <v>808.90328404058096</v>
      </c>
      <c r="BD813" s="5">
        <f t="shared" si="446"/>
        <v>764.93602435793127</v>
      </c>
      <c r="BE813" s="5">
        <f t="shared" si="447"/>
        <v>784.07139054916786</v>
      </c>
      <c r="BF813" s="5">
        <f t="shared" si="448"/>
        <v>703.18390095299344</v>
      </c>
      <c r="BG813" s="5">
        <f t="shared" si="449"/>
        <v>748.17022653053209</v>
      </c>
      <c r="BH813" s="5">
        <f t="shared" si="450"/>
        <v>657.84937466938447</v>
      </c>
      <c r="BI813" s="5">
        <f t="shared" si="451"/>
        <v>661.40940429159696</v>
      </c>
      <c r="BJ813" s="5">
        <f t="shared" si="452"/>
        <v>725.05446966700083</v>
      </c>
      <c r="BK813" s="5">
        <f t="shared" si="453"/>
        <v>741.81140668141165</v>
      </c>
      <c r="BL813" s="5">
        <f t="shared" si="454"/>
        <v>861.55357145680102</v>
      </c>
      <c r="BM813" s="5">
        <f t="shared" si="455"/>
        <v>1028.2055815772317</v>
      </c>
      <c r="BN813" s="5">
        <f t="shared" si="456"/>
        <v>1150.9771915649319</v>
      </c>
      <c r="BO813" s="5">
        <f t="shared" si="457"/>
        <v>1358.4531356351526</v>
      </c>
    </row>
    <row r="814" spans="1:67" x14ac:dyDescent="0.3">
      <c r="A814">
        <f t="shared" si="458"/>
        <v>810</v>
      </c>
      <c r="B814">
        <f t="shared" si="427"/>
        <v>471</v>
      </c>
      <c r="C814" s="5">
        <f>AU814*EXP('Capital Market Assumptions'!$B$22+'Capital Market Assumptions'!$B$23*'Random Draws'!B813)</f>
        <v>471.17418397451195</v>
      </c>
      <c r="D814" s="5">
        <f>AV814*EXP('Capital Market Assumptions'!$B$22+'Capital Market Assumptions'!$B$23*'Random Draws'!C813)</f>
        <v>453.03879419471872</v>
      </c>
      <c r="E814" s="5">
        <f>AW814*EXP('Capital Market Assumptions'!$B$22+'Capital Market Assumptions'!$B$23*'Random Draws'!D813)</f>
        <v>498.18663453566649</v>
      </c>
      <c r="F814" s="5">
        <f>AX814*EXP('Capital Market Assumptions'!$B$22+'Capital Market Assumptions'!$B$23*'Random Draws'!E813)</f>
        <v>556.26803086897417</v>
      </c>
      <c r="G814" s="5">
        <f>AY814*EXP('Capital Market Assumptions'!$B$22+'Capital Market Assumptions'!$B$23*'Random Draws'!F813)</f>
        <v>621.82330015167872</v>
      </c>
      <c r="H814" s="5">
        <f>AZ814*EXP('Capital Market Assumptions'!$B$22+'Capital Market Assumptions'!$B$23*'Random Draws'!G813)</f>
        <v>611.66661398626513</v>
      </c>
      <c r="I814" s="5">
        <f>BA814*EXP('Capital Market Assumptions'!$B$22+'Capital Market Assumptions'!$B$23*'Random Draws'!H813)</f>
        <v>635.48101370108611</v>
      </c>
      <c r="J814" s="5">
        <f>BB814*EXP('Capital Market Assumptions'!$B$22+'Capital Market Assumptions'!$B$23*'Random Draws'!I813)</f>
        <v>805.20319996591456</v>
      </c>
      <c r="K814" s="5">
        <f>BC814*EXP('Capital Market Assumptions'!$B$22+'Capital Market Assumptions'!$B$23*'Random Draws'!J813)</f>
        <v>988.91849565115501</v>
      </c>
      <c r="L814" s="5">
        <f>BD814*EXP('Capital Market Assumptions'!$B$22+'Capital Market Assumptions'!$B$23*'Random Draws'!K813)</f>
        <v>1032.0744477417145</v>
      </c>
      <c r="M814" s="5">
        <f>BE814*EXP('Capital Market Assumptions'!$B$22+'Capital Market Assumptions'!$B$23*'Random Draws'!L813)</f>
        <v>1130.0073137322584</v>
      </c>
      <c r="N814" s="5">
        <f>BF814*EXP('Capital Market Assumptions'!$B$22+'Capital Market Assumptions'!$B$23*'Random Draws'!M813)</f>
        <v>1181.6366119010718</v>
      </c>
      <c r="O814" s="5">
        <f>BG814*EXP('Capital Market Assumptions'!$B$22+'Capital Market Assumptions'!$B$23*'Random Draws'!N813)</f>
        <v>1224.9116103419187</v>
      </c>
      <c r="P814" s="5">
        <f>BH814*EXP('Capital Market Assumptions'!$B$22+'Capital Market Assumptions'!$B$23*'Random Draws'!O813)</f>
        <v>1410.2993586607686</v>
      </c>
      <c r="Q814" s="5">
        <f>BI814*EXP('Capital Market Assumptions'!$B$22+'Capital Market Assumptions'!$B$23*'Random Draws'!P813)</f>
        <v>1471.1954248410368</v>
      </c>
      <c r="R814" s="5">
        <f>BJ814*EXP('Capital Market Assumptions'!$B$22+'Capital Market Assumptions'!$B$23*'Random Draws'!Q813)</f>
        <v>1618.7793157867379</v>
      </c>
      <c r="S814" s="5">
        <f>BK814*EXP('Capital Market Assumptions'!$B$22+'Capital Market Assumptions'!$B$23*'Random Draws'!R813)</f>
        <v>1923.1886329732272</v>
      </c>
      <c r="T814" s="5">
        <f>BL814*EXP('Capital Market Assumptions'!$B$22+'Capital Market Assumptions'!$B$23*'Random Draws'!S813)</f>
        <v>2107.5716588535793</v>
      </c>
      <c r="U814" s="5">
        <f>BM814*EXP('Capital Market Assumptions'!$B$22+'Capital Market Assumptions'!$B$23*'Random Draws'!T813)</f>
        <v>2141.9091599500989</v>
      </c>
      <c r="V814" s="5">
        <f>BN814*EXP('Capital Market Assumptions'!$B$22+'Capital Market Assumptions'!$B$23*'Random Draws'!U813)</f>
        <v>2188.7253538679652</v>
      </c>
      <c r="X814">
        <f t="shared" si="428"/>
        <v>4.2999999999999261E-2</v>
      </c>
      <c r="Y814">
        <f t="shared" si="429"/>
        <v>1.0600000000000023</v>
      </c>
      <c r="Z814">
        <f t="shared" si="430"/>
        <v>2.0930000000000035</v>
      </c>
      <c r="AA814">
        <f t="shared" si="431"/>
        <v>3.1530000000000058</v>
      </c>
      <c r="AB814">
        <f t="shared" si="432"/>
        <v>4.2659999999999911</v>
      </c>
      <c r="AC814">
        <f t="shared" si="433"/>
        <v>5.3020000000000067</v>
      </c>
      <c r="AD814">
        <f t="shared" si="434"/>
        <v>6.3569999999999993</v>
      </c>
      <c r="AE814">
        <f t="shared" si="435"/>
        <v>7.3900000000000006</v>
      </c>
      <c r="AF814">
        <f t="shared" si="436"/>
        <v>8.3549999999999898</v>
      </c>
      <c r="AG814">
        <f t="shared" si="437"/>
        <v>9.2480000000000047</v>
      </c>
      <c r="AH814">
        <v>9.9540000000000006</v>
      </c>
      <c r="AI814">
        <v>10.536</v>
      </c>
      <c r="AJ814">
        <v>11.061999999999999</v>
      </c>
      <c r="AK814">
        <v>11.587</v>
      </c>
      <c r="AL814">
        <v>12.256</v>
      </c>
      <c r="AM814">
        <v>12.815</v>
      </c>
      <c r="AN814">
        <v>13.287000000000001</v>
      </c>
      <c r="AO814">
        <v>13.785</v>
      </c>
      <c r="AP814">
        <v>14.218999999999999</v>
      </c>
      <c r="AQ814">
        <v>14.718999999999999</v>
      </c>
      <c r="AS814">
        <f t="shared" si="460"/>
        <v>471</v>
      </c>
      <c r="AT814">
        <f t="shared" si="460"/>
        <v>471</v>
      </c>
      <c r="AU814">
        <f t="shared" si="460"/>
        <v>471</v>
      </c>
      <c r="AV814" s="5">
        <f t="shared" si="438"/>
        <v>471.13118397451194</v>
      </c>
      <c r="AW814" s="5">
        <f t="shared" si="439"/>
        <v>451.97879419471872</v>
      </c>
      <c r="AX814" s="5">
        <f t="shared" si="440"/>
        <v>496.09363453566647</v>
      </c>
      <c r="AY814" s="5">
        <f t="shared" si="441"/>
        <v>553.11503086897415</v>
      </c>
      <c r="AZ814" s="5">
        <f t="shared" si="442"/>
        <v>617.55730015167876</v>
      </c>
      <c r="BA814" s="5">
        <f t="shared" si="443"/>
        <v>606.36461398626511</v>
      </c>
      <c r="BB814" s="5">
        <f t="shared" si="444"/>
        <v>629.12401370108614</v>
      </c>
      <c r="BC814" s="5">
        <f t="shared" si="445"/>
        <v>797.81319996591458</v>
      </c>
      <c r="BD814" s="5">
        <f t="shared" si="446"/>
        <v>980.56349565115499</v>
      </c>
      <c r="BE814" s="5">
        <f t="shared" si="447"/>
        <v>1022.8264477417144</v>
      </c>
      <c r="BF814" s="5">
        <f t="shared" si="448"/>
        <v>1120.0533137322584</v>
      </c>
      <c r="BG814" s="5">
        <f t="shared" si="449"/>
        <v>1171.1006119010717</v>
      </c>
      <c r="BH814" s="5">
        <f t="shared" si="450"/>
        <v>1213.8496103419188</v>
      </c>
      <c r="BI814" s="5">
        <f t="shared" si="451"/>
        <v>1398.7123586607686</v>
      </c>
      <c r="BJ814" s="5">
        <f t="shared" si="452"/>
        <v>1458.9394248410367</v>
      </c>
      <c r="BK814" s="5">
        <f t="shared" si="453"/>
        <v>1605.9643157867379</v>
      </c>
      <c r="BL814" s="5">
        <f t="shared" si="454"/>
        <v>1909.9016329732272</v>
      </c>
      <c r="BM814" s="5">
        <f t="shared" si="455"/>
        <v>2093.7866588535794</v>
      </c>
      <c r="BN814" s="5">
        <f t="shared" si="456"/>
        <v>2127.6901599500989</v>
      </c>
      <c r="BO814" s="5">
        <f t="shared" si="457"/>
        <v>2174.0063538679651</v>
      </c>
    </row>
    <row r="815" spans="1:67" x14ac:dyDescent="0.3">
      <c r="A815">
        <f t="shared" si="458"/>
        <v>811</v>
      </c>
      <c r="B815">
        <f t="shared" si="427"/>
        <v>471</v>
      </c>
      <c r="C815" s="5">
        <f>AU815*EXP('Capital Market Assumptions'!$B$22+'Capital Market Assumptions'!$B$23*'Random Draws'!B814)</f>
        <v>557.36066394337388</v>
      </c>
      <c r="D815" s="5">
        <f>AV815*EXP('Capital Market Assumptions'!$B$22+'Capital Market Assumptions'!$B$23*'Random Draws'!C814)</f>
        <v>635.26581926692211</v>
      </c>
      <c r="E815" s="5">
        <f>AW815*EXP('Capital Market Assumptions'!$B$22+'Capital Market Assumptions'!$B$23*'Random Draws'!D814)</f>
        <v>595.91323354124154</v>
      </c>
      <c r="F815" s="5">
        <f>AX815*EXP('Capital Market Assumptions'!$B$22+'Capital Market Assumptions'!$B$23*'Random Draws'!E814)</f>
        <v>550.00317465835133</v>
      </c>
      <c r="G815" s="5">
        <f>AY815*EXP('Capital Market Assumptions'!$B$22+'Capital Market Assumptions'!$B$23*'Random Draws'!F814)</f>
        <v>638.81135824931835</v>
      </c>
      <c r="H815" s="5">
        <f>AZ815*EXP('Capital Market Assumptions'!$B$22+'Capital Market Assumptions'!$B$23*'Random Draws'!G814)</f>
        <v>675.24874836791548</v>
      </c>
      <c r="I815" s="5">
        <f>BA815*EXP('Capital Market Assumptions'!$B$22+'Capital Market Assumptions'!$B$23*'Random Draws'!H814)</f>
        <v>754.44756751021566</v>
      </c>
      <c r="J815" s="5">
        <f>BB815*EXP('Capital Market Assumptions'!$B$22+'Capital Market Assumptions'!$B$23*'Random Draws'!I814)</f>
        <v>840.92920401401602</v>
      </c>
      <c r="K815" s="5">
        <f>BC815*EXP('Capital Market Assumptions'!$B$22+'Capital Market Assumptions'!$B$23*'Random Draws'!J814)</f>
        <v>922.92888207471003</v>
      </c>
      <c r="L815" s="5">
        <f>BD815*EXP('Capital Market Assumptions'!$B$22+'Capital Market Assumptions'!$B$23*'Random Draws'!K814)</f>
        <v>875.63159779720161</v>
      </c>
      <c r="M815" s="5">
        <f>BE815*EXP('Capital Market Assumptions'!$B$22+'Capital Market Assumptions'!$B$23*'Random Draws'!L814)</f>
        <v>843.56335474694686</v>
      </c>
      <c r="N815" s="5">
        <f>BF815*EXP('Capital Market Assumptions'!$B$22+'Capital Market Assumptions'!$B$23*'Random Draws'!M814)</f>
        <v>867.92336472536465</v>
      </c>
      <c r="O815" s="5">
        <f>BG815*EXP('Capital Market Assumptions'!$B$22+'Capital Market Assumptions'!$B$23*'Random Draws'!N814)</f>
        <v>953.04129439845315</v>
      </c>
      <c r="P815" s="5">
        <f>BH815*EXP('Capital Market Assumptions'!$B$22+'Capital Market Assumptions'!$B$23*'Random Draws'!O814)</f>
        <v>1076.5234823488111</v>
      </c>
      <c r="Q815" s="5">
        <f>BI815*EXP('Capital Market Assumptions'!$B$22+'Capital Market Assumptions'!$B$23*'Random Draws'!P814)</f>
        <v>1174.4628914849227</v>
      </c>
      <c r="R815" s="5">
        <f>BJ815*EXP('Capital Market Assumptions'!$B$22+'Capital Market Assumptions'!$B$23*'Random Draws'!Q814)</f>
        <v>1307.5326786144099</v>
      </c>
      <c r="S815" s="5">
        <f>BK815*EXP('Capital Market Assumptions'!$B$22+'Capital Market Assumptions'!$B$23*'Random Draws'!R814)</f>
        <v>1237.4445636172204</v>
      </c>
      <c r="T815" s="5">
        <f>BL815*EXP('Capital Market Assumptions'!$B$22+'Capital Market Assumptions'!$B$23*'Random Draws'!S814)</f>
        <v>1475.4569542181619</v>
      </c>
      <c r="U815" s="5">
        <f>BM815*EXP('Capital Market Assumptions'!$B$22+'Capital Market Assumptions'!$B$23*'Random Draws'!T814)</f>
        <v>1645.9556399472651</v>
      </c>
      <c r="V815" s="5">
        <f>BN815*EXP('Capital Market Assumptions'!$B$22+'Capital Market Assumptions'!$B$23*'Random Draws'!U814)</f>
        <v>2195.3652660465891</v>
      </c>
      <c r="X815">
        <f t="shared" si="428"/>
        <v>4.2999999999999261E-2</v>
      </c>
      <c r="Y815">
        <f t="shared" si="429"/>
        <v>1.0600000000000023</v>
      </c>
      <c r="Z815">
        <f t="shared" si="430"/>
        <v>2.0930000000000035</v>
      </c>
      <c r="AA815">
        <f t="shared" si="431"/>
        <v>3.1530000000000058</v>
      </c>
      <c r="AB815">
        <f t="shared" si="432"/>
        <v>4.2659999999999911</v>
      </c>
      <c r="AC815">
        <f t="shared" si="433"/>
        <v>5.3020000000000067</v>
      </c>
      <c r="AD815">
        <f t="shared" si="434"/>
        <v>6.3569999999999993</v>
      </c>
      <c r="AE815">
        <f t="shared" si="435"/>
        <v>7.3900000000000006</v>
      </c>
      <c r="AF815">
        <f t="shared" si="436"/>
        <v>8.3549999999999898</v>
      </c>
      <c r="AG815">
        <f t="shared" si="437"/>
        <v>9.2480000000000047</v>
      </c>
      <c r="AH815">
        <v>9.9540000000000006</v>
      </c>
      <c r="AI815">
        <v>10.536</v>
      </c>
      <c r="AJ815">
        <v>11.061999999999999</v>
      </c>
      <c r="AK815">
        <v>11.587</v>
      </c>
      <c r="AL815">
        <v>12.256</v>
      </c>
      <c r="AM815">
        <v>12.815</v>
      </c>
      <c r="AN815">
        <v>13.287000000000001</v>
      </c>
      <c r="AO815">
        <v>13.785</v>
      </c>
      <c r="AP815">
        <v>14.218999999999999</v>
      </c>
      <c r="AQ815">
        <v>14.718999999999999</v>
      </c>
      <c r="AS815">
        <f t="shared" si="460"/>
        <v>471</v>
      </c>
      <c r="AT815">
        <f t="shared" si="460"/>
        <v>471</v>
      </c>
      <c r="AU815">
        <f t="shared" si="460"/>
        <v>471</v>
      </c>
      <c r="AV815" s="5">
        <f t="shared" si="438"/>
        <v>557.31766394337387</v>
      </c>
      <c r="AW815" s="5">
        <f t="shared" si="439"/>
        <v>634.20581926692216</v>
      </c>
      <c r="AX815" s="5">
        <f t="shared" si="440"/>
        <v>593.82023354124158</v>
      </c>
      <c r="AY815" s="5">
        <f t="shared" si="441"/>
        <v>546.85017465835131</v>
      </c>
      <c r="AZ815" s="5">
        <f t="shared" si="442"/>
        <v>634.54535824931838</v>
      </c>
      <c r="BA815" s="5">
        <f t="shared" si="443"/>
        <v>669.94674836791546</v>
      </c>
      <c r="BB815" s="5">
        <f t="shared" si="444"/>
        <v>748.09056751021569</v>
      </c>
      <c r="BC815" s="5">
        <f t="shared" si="445"/>
        <v>833.53920401401604</v>
      </c>
      <c r="BD815" s="5">
        <f t="shared" si="446"/>
        <v>914.57388207471001</v>
      </c>
      <c r="BE815" s="5">
        <f t="shared" si="447"/>
        <v>866.38359779720156</v>
      </c>
      <c r="BF815" s="5">
        <f t="shared" si="448"/>
        <v>833.60935474694691</v>
      </c>
      <c r="BG815" s="5">
        <f t="shared" si="449"/>
        <v>857.38736472536471</v>
      </c>
      <c r="BH815" s="5">
        <f t="shared" si="450"/>
        <v>941.97929439845313</v>
      </c>
      <c r="BI815" s="5">
        <f t="shared" si="451"/>
        <v>1064.9364823488111</v>
      </c>
      <c r="BJ815" s="5">
        <f t="shared" si="452"/>
        <v>1162.2068914849226</v>
      </c>
      <c r="BK815" s="5">
        <f t="shared" si="453"/>
        <v>1294.7176786144098</v>
      </c>
      <c r="BL815" s="5">
        <f t="shared" si="454"/>
        <v>1224.1575636172204</v>
      </c>
      <c r="BM815" s="5">
        <f t="shared" si="455"/>
        <v>1461.6719542181618</v>
      </c>
      <c r="BN815" s="5">
        <f t="shared" si="456"/>
        <v>1631.7366399472651</v>
      </c>
      <c r="BO815" s="5">
        <f t="shared" si="457"/>
        <v>2180.6462660465891</v>
      </c>
    </row>
    <row r="816" spans="1:67" x14ac:dyDescent="0.3">
      <c r="A816">
        <f t="shared" si="458"/>
        <v>812</v>
      </c>
      <c r="B816">
        <f t="shared" si="427"/>
        <v>471</v>
      </c>
      <c r="C816" s="5">
        <f>AU816*EXP('Capital Market Assumptions'!$B$22+'Capital Market Assumptions'!$B$23*'Random Draws'!B815)</f>
        <v>406.73506241151262</v>
      </c>
      <c r="D816" s="5">
        <f>AV816*EXP('Capital Market Assumptions'!$B$22+'Capital Market Assumptions'!$B$23*'Random Draws'!C815)</f>
        <v>373.40710913101481</v>
      </c>
      <c r="E816" s="5">
        <f>AW816*EXP('Capital Market Assumptions'!$B$22+'Capital Market Assumptions'!$B$23*'Random Draws'!D815)</f>
        <v>366.82936520117306</v>
      </c>
      <c r="F816" s="5">
        <f>AX816*EXP('Capital Market Assumptions'!$B$22+'Capital Market Assumptions'!$B$23*'Random Draws'!E815)</f>
        <v>452.51037533256607</v>
      </c>
      <c r="G816" s="5">
        <f>AY816*EXP('Capital Market Assumptions'!$B$22+'Capital Market Assumptions'!$B$23*'Random Draws'!F815)</f>
        <v>448.37015989212591</v>
      </c>
      <c r="H816" s="5">
        <f>AZ816*EXP('Capital Market Assumptions'!$B$22+'Capital Market Assumptions'!$B$23*'Random Draws'!G815)</f>
        <v>467.34072849118394</v>
      </c>
      <c r="I816" s="5">
        <f>BA816*EXP('Capital Market Assumptions'!$B$22+'Capital Market Assumptions'!$B$23*'Random Draws'!H815)</f>
        <v>463.13685525836047</v>
      </c>
      <c r="J816" s="5">
        <f>BB816*EXP('Capital Market Assumptions'!$B$22+'Capital Market Assumptions'!$B$23*'Random Draws'!I815)</f>
        <v>562.37240467687673</v>
      </c>
      <c r="K816" s="5">
        <f>BC816*EXP('Capital Market Assumptions'!$B$22+'Capital Market Assumptions'!$B$23*'Random Draws'!J815)</f>
        <v>554.79834518288794</v>
      </c>
      <c r="L816" s="5">
        <f>BD816*EXP('Capital Market Assumptions'!$B$22+'Capital Market Assumptions'!$B$23*'Random Draws'!K815)</f>
        <v>548.40547800597005</v>
      </c>
      <c r="M816" s="5">
        <f>BE816*EXP('Capital Market Assumptions'!$B$22+'Capital Market Assumptions'!$B$23*'Random Draws'!L815)</f>
        <v>562.88122419549711</v>
      </c>
      <c r="N816" s="5">
        <f>BF816*EXP('Capital Market Assumptions'!$B$22+'Capital Market Assumptions'!$B$23*'Random Draws'!M815)</f>
        <v>567.06377449956608</v>
      </c>
      <c r="O816" s="5">
        <f>BG816*EXP('Capital Market Assumptions'!$B$22+'Capital Market Assumptions'!$B$23*'Random Draws'!N815)</f>
        <v>701.67467778956222</v>
      </c>
      <c r="P816" s="5">
        <f>BH816*EXP('Capital Market Assumptions'!$B$22+'Capital Market Assumptions'!$B$23*'Random Draws'!O815)</f>
        <v>766.22578321970616</v>
      </c>
      <c r="Q816" s="5">
        <f>BI816*EXP('Capital Market Assumptions'!$B$22+'Capital Market Assumptions'!$B$23*'Random Draws'!P815)</f>
        <v>998.07911113933483</v>
      </c>
      <c r="R816" s="5">
        <f>BJ816*EXP('Capital Market Assumptions'!$B$22+'Capital Market Assumptions'!$B$23*'Random Draws'!Q815)</f>
        <v>1187.1988161805536</v>
      </c>
      <c r="S816" s="5">
        <f>BK816*EXP('Capital Market Assumptions'!$B$22+'Capital Market Assumptions'!$B$23*'Random Draws'!R815)</f>
        <v>1056.7837837041604</v>
      </c>
      <c r="T816" s="5">
        <f>BL816*EXP('Capital Market Assumptions'!$B$22+'Capital Market Assumptions'!$B$23*'Random Draws'!S815)</f>
        <v>970.17651850106529</v>
      </c>
      <c r="U816" s="5">
        <f>BM816*EXP('Capital Market Assumptions'!$B$22+'Capital Market Assumptions'!$B$23*'Random Draws'!T815)</f>
        <v>1030.7696116743873</v>
      </c>
      <c r="V816" s="5">
        <f>BN816*EXP('Capital Market Assumptions'!$B$22+'Capital Market Assumptions'!$B$23*'Random Draws'!U815)</f>
        <v>1088.8877303629718</v>
      </c>
      <c r="X816">
        <f t="shared" si="428"/>
        <v>4.2999999999999261E-2</v>
      </c>
      <c r="Y816">
        <f t="shared" si="429"/>
        <v>1.0600000000000023</v>
      </c>
      <c r="Z816">
        <f t="shared" si="430"/>
        <v>2.0930000000000035</v>
      </c>
      <c r="AA816">
        <f t="shared" si="431"/>
        <v>3.1530000000000058</v>
      </c>
      <c r="AB816">
        <f t="shared" si="432"/>
        <v>4.2659999999999911</v>
      </c>
      <c r="AC816">
        <f t="shared" si="433"/>
        <v>5.3020000000000067</v>
      </c>
      <c r="AD816">
        <f t="shared" si="434"/>
        <v>6.3569999999999993</v>
      </c>
      <c r="AE816">
        <f t="shared" si="435"/>
        <v>7.3900000000000006</v>
      </c>
      <c r="AF816">
        <f t="shared" si="436"/>
        <v>8.3549999999999898</v>
      </c>
      <c r="AG816">
        <f t="shared" si="437"/>
        <v>9.2480000000000047</v>
      </c>
      <c r="AH816">
        <v>9.9540000000000006</v>
      </c>
      <c r="AI816">
        <v>10.536</v>
      </c>
      <c r="AJ816">
        <v>11.061999999999999</v>
      </c>
      <c r="AK816">
        <v>11.587</v>
      </c>
      <c r="AL816">
        <v>12.256</v>
      </c>
      <c r="AM816">
        <v>12.815</v>
      </c>
      <c r="AN816">
        <v>13.287000000000001</v>
      </c>
      <c r="AO816">
        <v>13.785</v>
      </c>
      <c r="AP816">
        <v>14.218999999999999</v>
      </c>
      <c r="AQ816">
        <v>14.718999999999999</v>
      </c>
      <c r="AS816">
        <f t="shared" si="460"/>
        <v>471</v>
      </c>
      <c r="AT816">
        <f t="shared" si="460"/>
        <v>471</v>
      </c>
      <c r="AU816">
        <f t="shared" si="460"/>
        <v>471</v>
      </c>
      <c r="AV816" s="5">
        <f t="shared" si="438"/>
        <v>406.69206241151261</v>
      </c>
      <c r="AW816" s="5">
        <f t="shared" si="439"/>
        <v>372.3471091310148</v>
      </c>
      <c r="AX816" s="5">
        <f t="shared" si="440"/>
        <v>364.73636520117304</v>
      </c>
      <c r="AY816" s="5">
        <f t="shared" si="441"/>
        <v>449.35737533256605</v>
      </c>
      <c r="AZ816" s="5">
        <f t="shared" si="442"/>
        <v>444.10415989212595</v>
      </c>
      <c r="BA816" s="5">
        <f t="shared" si="443"/>
        <v>462.03872849118392</v>
      </c>
      <c r="BB816" s="5">
        <f t="shared" si="444"/>
        <v>456.7798552583605</v>
      </c>
      <c r="BC816" s="5">
        <f t="shared" si="445"/>
        <v>554.98240467687674</v>
      </c>
      <c r="BD816" s="5">
        <f t="shared" si="446"/>
        <v>546.44334518288792</v>
      </c>
      <c r="BE816" s="5">
        <f t="shared" si="447"/>
        <v>539.15747800597001</v>
      </c>
      <c r="BF816" s="5">
        <f t="shared" si="448"/>
        <v>552.92722419549716</v>
      </c>
      <c r="BG816" s="5">
        <f t="shared" si="449"/>
        <v>556.52777449956614</v>
      </c>
      <c r="BH816" s="5">
        <f t="shared" si="450"/>
        <v>690.61267778956221</v>
      </c>
      <c r="BI816" s="5">
        <f t="shared" si="451"/>
        <v>754.63878321970617</v>
      </c>
      <c r="BJ816" s="5">
        <f t="shared" si="452"/>
        <v>985.82311113933486</v>
      </c>
      <c r="BK816" s="5">
        <f t="shared" si="453"/>
        <v>1174.3838161805536</v>
      </c>
      <c r="BL816" s="5">
        <f t="shared" si="454"/>
        <v>1043.4967837041604</v>
      </c>
      <c r="BM816" s="5">
        <f t="shared" si="455"/>
        <v>956.39151850106532</v>
      </c>
      <c r="BN816" s="5">
        <f t="shared" si="456"/>
        <v>1016.5506116743873</v>
      </c>
      <c r="BO816" s="5">
        <f t="shared" si="457"/>
        <v>1074.1687303629717</v>
      </c>
    </row>
    <row r="817" spans="1:67" x14ac:dyDescent="0.3">
      <c r="A817">
        <f t="shared" si="458"/>
        <v>813</v>
      </c>
      <c r="B817">
        <f t="shared" si="427"/>
        <v>471</v>
      </c>
      <c r="C817" s="5">
        <f>AU817*EXP('Capital Market Assumptions'!$B$22+'Capital Market Assumptions'!$B$23*'Random Draws'!B816)</f>
        <v>492.61457640969468</v>
      </c>
      <c r="D817" s="5">
        <f>AV817*EXP('Capital Market Assumptions'!$B$22+'Capital Market Assumptions'!$B$23*'Random Draws'!C816)</f>
        <v>594.57037510625969</v>
      </c>
      <c r="E817" s="5">
        <f>AW817*EXP('Capital Market Assumptions'!$B$22+'Capital Market Assumptions'!$B$23*'Random Draws'!D816)</f>
        <v>614.67694380625824</v>
      </c>
      <c r="F817" s="5">
        <f>AX817*EXP('Capital Market Assumptions'!$B$22+'Capital Market Assumptions'!$B$23*'Random Draws'!E816)</f>
        <v>667.33211086847086</v>
      </c>
      <c r="G817" s="5">
        <f>AY817*EXP('Capital Market Assumptions'!$B$22+'Capital Market Assumptions'!$B$23*'Random Draws'!F816)</f>
        <v>789.81853144459501</v>
      </c>
      <c r="H817" s="5">
        <f>AZ817*EXP('Capital Market Assumptions'!$B$22+'Capital Market Assumptions'!$B$23*'Random Draws'!G816)</f>
        <v>776.67051484574813</v>
      </c>
      <c r="I817" s="5">
        <f>BA817*EXP('Capital Market Assumptions'!$B$22+'Capital Market Assumptions'!$B$23*'Random Draws'!H816)</f>
        <v>694.63684178730489</v>
      </c>
      <c r="J817" s="5">
        <f>BB817*EXP('Capital Market Assumptions'!$B$22+'Capital Market Assumptions'!$B$23*'Random Draws'!I816)</f>
        <v>764.2396552287986</v>
      </c>
      <c r="K817" s="5">
        <f>BC817*EXP('Capital Market Assumptions'!$B$22+'Capital Market Assumptions'!$B$23*'Random Draws'!J816)</f>
        <v>713.20836314436019</v>
      </c>
      <c r="L817" s="5">
        <f>BD817*EXP('Capital Market Assumptions'!$B$22+'Capital Market Assumptions'!$B$23*'Random Draws'!K816)</f>
        <v>718.8926781440947</v>
      </c>
      <c r="M817" s="5">
        <f>BE817*EXP('Capital Market Assumptions'!$B$22+'Capital Market Assumptions'!$B$23*'Random Draws'!L816)</f>
        <v>691.95139067023877</v>
      </c>
      <c r="N817" s="5">
        <f>BF817*EXP('Capital Market Assumptions'!$B$22+'Capital Market Assumptions'!$B$23*'Random Draws'!M816)</f>
        <v>818.67761442342135</v>
      </c>
      <c r="O817" s="5">
        <f>BG817*EXP('Capital Market Assumptions'!$B$22+'Capital Market Assumptions'!$B$23*'Random Draws'!N816)</f>
        <v>1028.7072287063647</v>
      </c>
      <c r="P817" s="5">
        <f>BH817*EXP('Capital Market Assumptions'!$B$22+'Capital Market Assumptions'!$B$23*'Random Draws'!O816)</f>
        <v>1159.0073739180382</v>
      </c>
      <c r="Q817" s="5">
        <f>BI817*EXP('Capital Market Assumptions'!$B$22+'Capital Market Assumptions'!$B$23*'Random Draws'!P816)</f>
        <v>1293.007932855754</v>
      </c>
      <c r="R817" s="5">
        <f>BJ817*EXP('Capital Market Assumptions'!$B$22+'Capital Market Assumptions'!$B$23*'Random Draws'!Q816)</f>
        <v>1612.0661453150658</v>
      </c>
      <c r="S817" s="5">
        <f>BK817*EXP('Capital Market Assumptions'!$B$22+'Capital Market Assumptions'!$B$23*'Random Draws'!R816)</f>
        <v>1915.4724149882852</v>
      </c>
      <c r="T817" s="5">
        <f>BL817*EXP('Capital Market Assumptions'!$B$22+'Capital Market Assumptions'!$B$23*'Random Draws'!S816)</f>
        <v>1885.5312762236122</v>
      </c>
      <c r="U817" s="5">
        <f>BM817*EXP('Capital Market Assumptions'!$B$22+'Capital Market Assumptions'!$B$23*'Random Draws'!T816)</f>
        <v>2164.6304089381179</v>
      </c>
      <c r="V817" s="5">
        <f>BN817*EXP('Capital Market Assumptions'!$B$22+'Capital Market Assumptions'!$B$23*'Random Draws'!U816)</f>
        <v>2141.124084045674</v>
      </c>
      <c r="X817">
        <f t="shared" si="428"/>
        <v>4.2999999999999261E-2</v>
      </c>
      <c r="Y817">
        <f t="shared" si="429"/>
        <v>1.0600000000000023</v>
      </c>
      <c r="Z817">
        <f t="shared" si="430"/>
        <v>2.0930000000000035</v>
      </c>
      <c r="AA817">
        <f t="shared" si="431"/>
        <v>3.1530000000000058</v>
      </c>
      <c r="AB817">
        <f t="shared" si="432"/>
        <v>4.2659999999999911</v>
      </c>
      <c r="AC817">
        <f t="shared" si="433"/>
        <v>5.3020000000000067</v>
      </c>
      <c r="AD817">
        <f t="shared" si="434"/>
        <v>6.3569999999999993</v>
      </c>
      <c r="AE817">
        <f t="shared" si="435"/>
        <v>7.3900000000000006</v>
      </c>
      <c r="AF817">
        <f t="shared" si="436"/>
        <v>8.3549999999999898</v>
      </c>
      <c r="AG817">
        <f t="shared" si="437"/>
        <v>9.2480000000000047</v>
      </c>
      <c r="AH817">
        <v>9.9540000000000006</v>
      </c>
      <c r="AI817">
        <v>10.536</v>
      </c>
      <c r="AJ817">
        <v>11.061999999999999</v>
      </c>
      <c r="AK817">
        <v>11.587</v>
      </c>
      <c r="AL817">
        <v>12.256</v>
      </c>
      <c r="AM817">
        <v>12.815</v>
      </c>
      <c r="AN817">
        <v>13.287000000000001</v>
      </c>
      <c r="AO817">
        <v>13.785</v>
      </c>
      <c r="AP817">
        <v>14.218999999999999</v>
      </c>
      <c r="AQ817">
        <v>14.718999999999999</v>
      </c>
      <c r="AS817">
        <f t="shared" si="460"/>
        <v>471</v>
      </c>
      <c r="AT817">
        <f t="shared" si="460"/>
        <v>471</v>
      </c>
      <c r="AU817">
        <f t="shared" si="460"/>
        <v>471</v>
      </c>
      <c r="AV817" s="5">
        <f t="shared" si="438"/>
        <v>492.57157640969467</v>
      </c>
      <c r="AW817" s="5">
        <f t="shared" si="439"/>
        <v>593.51037510625974</v>
      </c>
      <c r="AX817" s="5">
        <f t="shared" si="440"/>
        <v>612.58394380625828</v>
      </c>
      <c r="AY817" s="5">
        <f t="shared" si="441"/>
        <v>664.17911086847084</v>
      </c>
      <c r="AZ817" s="5">
        <f t="shared" si="442"/>
        <v>785.55253144459505</v>
      </c>
      <c r="BA817" s="5">
        <f t="shared" si="443"/>
        <v>771.36851484574811</v>
      </c>
      <c r="BB817" s="5">
        <f t="shared" si="444"/>
        <v>688.27984178730492</v>
      </c>
      <c r="BC817" s="5">
        <f t="shared" si="445"/>
        <v>756.84965522879861</v>
      </c>
      <c r="BD817" s="5">
        <f t="shared" si="446"/>
        <v>704.85336314436017</v>
      </c>
      <c r="BE817" s="5">
        <f t="shared" si="447"/>
        <v>709.64467814409466</v>
      </c>
      <c r="BF817" s="5">
        <f t="shared" si="448"/>
        <v>681.99739067023881</v>
      </c>
      <c r="BG817" s="5">
        <f t="shared" si="449"/>
        <v>808.1416144234214</v>
      </c>
      <c r="BH817" s="5">
        <f t="shared" si="450"/>
        <v>1017.6452287063647</v>
      </c>
      <c r="BI817" s="5">
        <f t="shared" si="451"/>
        <v>1147.4203739180382</v>
      </c>
      <c r="BJ817" s="5">
        <f t="shared" si="452"/>
        <v>1280.7519328557539</v>
      </c>
      <c r="BK817" s="5">
        <f t="shared" si="453"/>
        <v>1599.2511453150657</v>
      </c>
      <c r="BL817" s="5">
        <f t="shared" si="454"/>
        <v>1902.1854149882852</v>
      </c>
      <c r="BM817" s="5">
        <f t="shared" si="455"/>
        <v>1871.7462762236121</v>
      </c>
      <c r="BN817" s="5">
        <f t="shared" si="456"/>
        <v>2150.4114089381178</v>
      </c>
      <c r="BO817" s="5">
        <f t="shared" si="457"/>
        <v>2126.4050840456739</v>
      </c>
    </row>
    <row r="818" spans="1:67" x14ac:dyDescent="0.3">
      <c r="A818">
        <f t="shared" si="458"/>
        <v>814</v>
      </c>
      <c r="B818">
        <f t="shared" si="427"/>
        <v>471</v>
      </c>
      <c r="C818" s="5">
        <f>AU818*EXP('Capital Market Assumptions'!$B$22+'Capital Market Assumptions'!$B$23*'Random Draws'!B817)</f>
        <v>520.78153686925384</v>
      </c>
      <c r="D818" s="5">
        <f>AV818*EXP('Capital Market Assumptions'!$B$22+'Capital Market Assumptions'!$B$23*'Random Draws'!C817)</f>
        <v>502.3704679902612</v>
      </c>
      <c r="E818" s="5">
        <f>AW818*EXP('Capital Market Assumptions'!$B$22+'Capital Market Assumptions'!$B$23*'Random Draws'!D817)</f>
        <v>482.84686112561349</v>
      </c>
      <c r="F818" s="5">
        <f>AX818*EXP('Capital Market Assumptions'!$B$22+'Capital Market Assumptions'!$B$23*'Random Draws'!E817)</f>
        <v>477.40908451378959</v>
      </c>
      <c r="G818" s="5">
        <f>AY818*EXP('Capital Market Assumptions'!$B$22+'Capital Market Assumptions'!$B$23*'Random Draws'!F817)</f>
        <v>585.34996807709024</v>
      </c>
      <c r="H818" s="5">
        <f>AZ818*EXP('Capital Market Assumptions'!$B$22+'Capital Market Assumptions'!$B$23*'Random Draws'!G817)</f>
        <v>490.31969947158296</v>
      </c>
      <c r="I818" s="5">
        <f>BA818*EXP('Capital Market Assumptions'!$B$22+'Capital Market Assumptions'!$B$23*'Random Draws'!H817)</f>
        <v>560.42879025275556</v>
      </c>
      <c r="J818" s="5">
        <f>BB818*EXP('Capital Market Assumptions'!$B$22+'Capital Market Assumptions'!$B$23*'Random Draws'!I817)</f>
        <v>677.77496507924695</v>
      </c>
      <c r="K818" s="5">
        <f>BC818*EXP('Capital Market Assumptions'!$B$22+'Capital Market Assumptions'!$B$23*'Random Draws'!J817)</f>
        <v>897.12988253022661</v>
      </c>
      <c r="L818" s="5">
        <f>BD818*EXP('Capital Market Assumptions'!$B$22+'Capital Market Assumptions'!$B$23*'Random Draws'!K817)</f>
        <v>902.75252171871796</v>
      </c>
      <c r="M818" s="5">
        <f>BE818*EXP('Capital Market Assumptions'!$B$22+'Capital Market Assumptions'!$B$23*'Random Draws'!L817)</f>
        <v>1042.3725416725792</v>
      </c>
      <c r="N818" s="5">
        <f>BF818*EXP('Capital Market Assumptions'!$B$22+'Capital Market Assumptions'!$B$23*'Random Draws'!M817)</f>
        <v>1032.5264397300639</v>
      </c>
      <c r="O818" s="5">
        <f>BG818*EXP('Capital Market Assumptions'!$B$22+'Capital Market Assumptions'!$B$23*'Random Draws'!N817)</f>
        <v>997.16480800392162</v>
      </c>
      <c r="P818" s="5">
        <f>BH818*EXP('Capital Market Assumptions'!$B$22+'Capital Market Assumptions'!$B$23*'Random Draws'!O817)</f>
        <v>1139.1598692896646</v>
      </c>
      <c r="Q818" s="5">
        <f>BI818*EXP('Capital Market Assumptions'!$B$22+'Capital Market Assumptions'!$B$23*'Random Draws'!P817)</f>
        <v>1267.5816809520134</v>
      </c>
      <c r="R818" s="5">
        <f>BJ818*EXP('Capital Market Assumptions'!$B$22+'Capital Market Assumptions'!$B$23*'Random Draws'!Q817)</f>
        <v>1136.6092363980424</v>
      </c>
      <c r="S818" s="5">
        <f>BK818*EXP('Capital Market Assumptions'!$B$22+'Capital Market Assumptions'!$B$23*'Random Draws'!R817)</f>
        <v>1358.9009878900883</v>
      </c>
      <c r="T818" s="5">
        <f>BL818*EXP('Capital Market Assumptions'!$B$22+'Capital Market Assumptions'!$B$23*'Random Draws'!S817)</f>
        <v>1804.0428956412336</v>
      </c>
      <c r="U818" s="5">
        <f>BM818*EXP('Capital Market Assumptions'!$B$22+'Capital Market Assumptions'!$B$23*'Random Draws'!T817)</f>
        <v>1848.0570153768151</v>
      </c>
      <c r="V818" s="5">
        <f>BN818*EXP('Capital Market Assumptions'!$B$22+'Capital Market Assumptions'!$B$23*'Random Draws'!U817)</f>
        <v>1668.9366618015936</v>
      </c>
      <c r="X818">
        <f t="shared" si="428"/>
        <v>4.2999999999999261E-2</v>
      </c>
      <c r="Y818">
        <f t="shared" si="429"/>
        <v>1.0600000000000023</v>
      </c>
      <c r="Z818">
        <f t="shared" si="430"/>
        <v>2.0930000000000035</v>
      </c>
      <c r="AA818">
        <f t="shared" si="431"/>
        <v>3.1530000000000058</v>
      </c>
      <c r="AB818">
        <f t="shared" si="432"/>
        <v>4.2659999999999911</v>
      </c>
      <c r="AC818">
        <f t="shared" si="433"/>
        <v>5.3020000000000067</v>
      </c>
      <c r="AD818">
        <f t="shared" si="434"/>
        <v>6.3569999999999993</v>
      </c>
      <c r="AE818">
        <f t="shared" si="435"/>
        <v>7.3900000000000006</v>
      </c>
      <c r="AF818">
        <f t="shared" si="436"/>
        <v>8.3549999999999898</v>
      </c>
      <c r="AG818">
        <f t="shared" si="437"/>
        <v>9.2480000000000047</v>
      </c>
      <c r="AH818">
        <v>9.9540000000000006</v>
      </c>
      <c r="AI818">
        <v>10.536</v>
      </c>
      <c r="AJ818">
        <v>11.061999999999999</v>
      </c>
      <c r="AK818">
        <v>11.587</v>
      </c>
      <c r="AL818">
        <v>12.256</v>
      </c>
      <c r="AM818">
        <v>12.815</v>
      </c>
      <c r="AN818">
        <v>13.287000000000001</v>
      </c>
      <c r="AO818">
        <v>13.785</v>
      </c>
      <c r="AP818">
        <v>14.218999999999999</v>
      </c>
      <c r="AQ818">
        <v>14.718999999999999</v>
      </c>
      <c r="AS818">
        <f t="shared" si="460"/>
        <v>471</v>
      </c>
      <c r="AT818">
        <f t="shared" si="460"/>
        <v>471</v>
      </c>
      <c r="AU818">
        <f t="shared" si="460"/>
        <v>471</v>
      </c>
      <c r="AV818" s="5">
        <f t="shared" si="438"/>
        <v>520.73853686925383</v>
      </c>
      <c r="AW818" s="5">
        <f t="shared" si="439"/>
        <v>501.3104679902612</v>
      </c>
      <c r="AX818" s="5">
        <f t="shared" si="440"/>
        <v>480.75386112561347</v>
      </c>
      <c r="AY818" s="5">
        <f t="shared" si="441"/>
        <v>474.25608451378957</v>
      </c>
      <c r="AZ818" s="5">
        <f t="shared" si="442"/>
        <v>581.08396807709028</v>
      </c>
      <c r="BA818" s="5">
        <f t="shared" si="443"/>
        <v>485.01769947158294</v>
      </c>
      <c r="BB818" s="5">
        <f t="shared" si="444"/>
        <v>554.07179025275559</v>
      </c>
      <c r="BC818" s="5">
        <f t="shared" si="445"/>
        <v>670.38496507924697</v>
      </c>
      <c r="BD818" s="5">
        <f t="shared" si="446"/>
        <v>888.77488253022659</v>
      </c>
      <c r="BE818" s="5">
        <f t="shared" si="447"/>
        <v>893.50452171871791</v>
      </c>
      <c r="BF818" s="5">
        <f t="shared" si="448"/>
        <v>1032.4185416725793</v>
      </c>
      <c r="BG818" s="5">
        <f t="shared" si="449"/>
        <v>1021.9904397300639</v>
      </c>
      <c r="BH818" s="5">
        <f t="shared" si="450"/>
        <v>986.10280800392161</v>
      </c>
      <c r="BI818" s="5">
        <f t="shared" si="451"/>
        <v>1127.5728692896646</v>
      </c>
      <c r="BJ818" s="5">
        <f t="shared" si="452"/>
        <v>1255.3256809520133</v>
      </c>
      <c r="BK818" s="5">
        <f t="shared" si="453"/>
        <v>1123.7942363980424</v>
      </c>
      <c r="BL818" s="5">
        <f t="shared" si="454"/>
        <v>1345.6139878900883</v>
      </c>
      <c r="BM818" s="5">
        <f t="shared" si="455"/>
        <v>1790.2578956412335</v>
      </c>
      <c r="BN818" s="5">
        <f t="shared" si="456"/>
        <v>1833.8380153768151</v>
      </c>
      <c r="BO818" s="5">
        <f t="shared" si="457"/>
        <v>1654.2176618015935</v>
      </c>
    </row>
    <row r="819" spans="1:67" x14ac:dyDescent="0.3">
      <c r="A819">
        <f t="shared" si="458"/>
        <v>815</v>
      </c>
      <c r="B819">
        <f t="shared" si="427"/>
        <v>471</v>
      </c>
      <c r="C819" s="5">
        <f>AU819*EXP('Capital Market Assumptions'!$B$22+'Capital Market Assumptions'!$B$23*'Random Draws'!B818)</f>
        <v>467.72160776789394</v>
      </c>
      <c r="D819" s="5">
        <f>AV819*EXP('Capital Market Assumptions'!$B$22+'Capital Market Assumptions'!$B$23*'Random Draws'!C818)</f>
        <v>464.25873445321639</v>
      </c>
      <c r="E819" s="5">
        <f>AW819*EXP('Capital Market Assumptions'!$B$22+'Capital Market Assumptions'!$B$23*'Random Draws'!D818)</f>
        <v>508.58808113471451</v>
      </c>
      <c r="F819" s="5">
        <f>AX819*EXP('Capital Market Assumptions'!$B$22+'Capital Market Assumptions'!$B$23*'Random Draws'!E818)</f>
        <v>506.37449103341214</v>
      </c>
      <c r="G819" s="5">
        <f>AY819*EXP('Capital Market Assumptions'!$B$22+'Capital Market Assumptions'!$B$23*'Random Draws'!F818)</f>
        <v>556.8862325915502</v>
      </c>
      <c r="H819" s="5">
        <f>AZ819*EXP('Capital Market Assumptions'!$B$22+'Capital Market Assumptions'!$B$23*'Random Draws'!G818)</f>
        <v>525.40330532472387</v>
      </c>
      <c r="I819" s="5">
        <f>BA819*EXP('Capital Market Assumptions'!$B$22+'Capital Market Assumptions'!$B$23*'Random Draws'!H818)</f>
        <v>486.72204331858063</v>
      </c>
      <c r="J819" s="5">
        <f>BB819*EXP('Capital Market Assumptions'!$B$22+'Capital Market Assumptions'!$B$23*'Random Draws'!I818)</f>
        <v>504.16434203888838</v>
      </c>
      <c r="K819" s="5">
        <f>BC819*EXP('Capital Market Assumptions'!$B$22+'Capital Market Assumptions'!$B$23*'Random Draws'!J818)</f>
        <v>646.54075780296307</v>
      </c>
      <c r="L819" s="5">
        <f>BD819*EXP('Capital Market Assumptions'!$B$22+'Capital Market Assumptions'!$B$23*'Random Draws'!K818)</f>
        <v>689.96818850211639</v>
      </c>
      <c r="M819" s="5">
        <f>BE819*EXP('Capital Market Assumptions'!$B$22+'Capital Market Assumptions'!$B$23*'Random Draws'!L818)</f>
        <v>673.54394521537495</v>
      </c>
      <c r="N819" s="5">
        <f>BF819*EXP('Capital Market Assumptions'!$B$22+'Capital Market Assumptions'!$B$23*'Random Draws'!M818)</f>
        <v>736.58348171406124</v>
      </c>
      <c r="O819" s="5">
        <f>BG819*EXP('Capital Market Assumptions'!$B$22+'Capital Market Assumptions'!$B$23*'Random Draws'!N818)</f>
        <v>723.5831442875176</v>
      </c>
      <c r="P819" s="5">
        <f>BH819*EXP('Capital Market Assumptions'!$B$22+'Capital Market Assumptions'!$B$23*'Random Draws'!O818)</f>
        <v>717.69338390628252</v>
      </c>
      <c r="Q819" s="5">
        <f>BI819*EXP('Capital Market Assumptions'!$B$22+'Capital Market Assumptions'!$B$23*'Random Draws'!P818)</f>
        <v>711.95742647755412</v>
      </c>
      <c r="R819" s="5">
        <f>BJ819*EXP('Capital Market Assumptions'!$B$22+'Capital Market Assumptions'!$B$23*'Random Draws'!Q818)</f>
        <v>746.95709466057428</v>
      </c>
      <c r="S819" s="5">
        <f>BK819*EXP('Capital Market Assumptions'!$B$22+'Capital Market Assumptions'!$B$23*'Random Draws'!R818)</f>
        <v>660.5271029777773</v>
      </c>
      <c r="T819" s="5">
        <f>BL819*EXP('Capital Market Assumptions'!$B$22+'Capital Market Assumptions'!$B$23*'Random Draws'!S818)</f>
        <v>772.82804070466204</v>
      </c>
      <c r="U819" s="5">
        <f>BM819*EXP('Capital Market Assumptions'!$B$22+'Capital Market Assumptions'!$B$23*'Random Draws'!T818)</f>
        <v>729.20647859799408</v>
      </c>
      <c r="V819" s="5">
        <f>BN819*EXP('Capital Market Assumptions'!$B$22+'Capital Market Assumptions'!$B$23*'Random Draws'!U818)</f>
        <v>764.13037381073832</v>
      </c>
      <c r="X819">
        <f t="shared" si="428"/>
        <v>4.2999999999999261E-2</v>
      </c>
      <c r="Y819">
        <f t="shared" si="429"/>
        <v>1.0600000000000023</v>
      </c>
      <c r="Z819">
        <f t="shared" si="430"/>
        <v>2.0930000000000035</v>
      </c>
      <c r="AA819">
        <f t="shared" si="431"/>
        <v>3.1530000000000058</v>
      </c>
      <c r="AB819">
        <f t="shared" si="432"/>
        <v>4.2659999999999911</v>
      </c>
      <c r="AC819">
        <f t="shared" si="433"/>
        <v>5.3020000000000067</v>
      </c>
      <c r="AD819">
        <f t="shared" si="434"/>
        <v>6.3569999999999993</v>
      </c>
      <c r="AE819">
        <f t="shared" si="435"/>
        <v>7.3900000000000006</v>
      </c>
      <c r="AF819">
        <f t="shared" si="436"/>
        <v>8.3549999999999898</v>
      </c>
      <c r="AG819">
        <f t="shared" si="437"/>
        <v>9.2480000000000047</v>
      </c>
      <c r="AH819">
        <v>9.9540000000000006</v>
      </c>
      <c r="AI819">
        <v>10.536</v>
      </c>
      <c r="AJ819">
        <v>11.061999999999999</v>
      </c>
      <c r="AK819">
        <v>11.587</v>
      </c>
      <c r="AL819">
        <v>12.256</v>
      </c>
      <c r="AM819">
        <v>12.815</v>
      </c>
      <c r="AN819">
        <v>13.287000000000001</v>
      </c>
      <c r="AO819">
        <v>13.785</v>
      </c>
      <c r="AP819">
        <v>14.218999999999999</v>
      </c>
      <c r="AQ819">
        <v>14.718999999999999</v>
      </c>
      <c r="AS819">
        <f t="shared" si="460"/>
        <v>471</v>
      </c>
      <c r="AT819">
        <f t="shared" si="460"/>
        <v>471</v>
      </c>
      <c r="AU819">
        <f t="shared" si="460"/>
        <v>471</v>
      </c>
      <c r="AV819" s="5">
        <f t="shared" si="438"/>
        <v>467.67860776789394</v>
      </c>
      <c r="AW819" s="5">
        <f t="shared" si="439"/>
        <v>463.19873445321639</v>
      </c>
      <c r="AX819" s="5">
        <f t="shared" si="440"/>
        <v>506.4950811347145</v>
      </c>
      <c r="AY819" s="5">
        <f t="shared" si="441"/>
        <v>503.22149103341212</v>
      </c>
      <c r="AZ819" s="5">
        <f t="shared" si="442"/>
        <v>552.62023259155023</v>
      </c>
      <c r="BA819" s="5">
        <f t="shared" si="443"/>
        <v>520.10130532472385</v>
      </c>
      <c r="BB819" s="5">
        <f t="shared" si="444"/>
        <v>480.36504331858066</v>
      </c>
      <c r="BC819" s="5">
        <f t="shared" si="445"/>
        <v>496.77434203888839</v>
      </c>
      <c r="BD819" s="5">
        <f t="shared" si="446"/>
        <v>638.18575780296305</v>
      </c>
      <c r="BE819" s="5">
        <f t="shared" si="447"/>
        <v>680.72018850211634</v>
      </c>
      <c r="BF819" s="5">
        <f t="shared" si="448"/>
        <v>663.589945215375</v>
      </c>
      <c r="BG819" s="5">
        <f t="shared" si="449"/>
        <v>726.04748171406129</v>
      </c>
      <c r="BH819" s="5">
        <f t="shared" si="450"/>
        <v>712.52114428751759</v>
      </c>
      <c r="BI819" s="5">
        <f t="shared" si="451"/>
        <v>706.10638390628253</v>
      </c>
      <c r="BJ819" s="5">
        <f t="shared" si="452"/>
        <v>699.70142647755415</v>
      </c>
      <c r="BK819" s="5">
        <f t="shared" si="453"/>
        <v>734.14209466057423</v>
      </c>
      <c r="BL819" s="5">
        <f t="shared" si="454"/>
        <v>647.24010297777727</v>
      </c>
      <c r="BM819" s="5">
        <f t="shared" si="455"/>
        <v>759.04304070466208</v>
      </c>
      <c r="BN819" s="5">
        <f t="shared" si="456"/>
        <v>714.98747859799403</v>
      </c>
      <c r="BO819" s="5">
        <f t="shared" si="457"/>
        <v>749.41137381073827</v>
      </c>
    </row>
    <row r="820" spans="1:67" x14ac:dyDescent="0.3">
      <c r="A820">
        <f t="shared" si="458"/>
        <v>816</v>
      </c>
      <c r="B820">
        <f t="shared" si="427"/>
        <v>471</v>
      </c>
      <c r="C820" s="5">
        <f>AU820*EXP('Capital Market Assumptions'!$B$22+'Capital Market Assumptions'!$B$23*'Random Draws'!B819)</f>
        <v>533.47302162325502</v>
      </c>
      <c r="D820" s="5">
        <f>AV820*EXP('Capital Market Assumptions'!$B$22+'Capital Market Assumptions'!$B$23*'Random Draws'!C819)</f>
        <v>598.6493037964209</v>
      </c>
      <c r="E820" s="5">
        <f>AW820*EXP('Capital Market Assumptions'!$B$22+'Capital Market Assumptions'!$B$23*'Random Draws'!D819)</f>
        <v>646.95454741109938</v>
      </c>
      <c r="F820" s="5">
        <f>AX820*EXP('Capital Market Assumptions'!$B$22+'Capital Market Assumptions'!$B$23*'Random Draws'!E819)</f>
        <v>639.10691185205883</v>
      </c>
      <c r="G820" s="5">
        <f>AY820*EXP('Capital Market Assumptions'!$B$22+'Capital Market Assumptions'!$B$23*'Random Draws'!F819)</f>
        <v>757.17081492244813</v>
      </c>
      <c r="H820" s="5">
        <f>AZ820*EXP('Capital Market Assumptions'!$B$22+'Capital Market Assumptions'!$B$23*'Random Draws'!G819)</f>
        <v>909.37328624699217</v>
      </c>
      <c r="I820" s="5">
        <f>BA820*EXP('Capital Market Assumptions'!$B$22+'Capital Market Assumptions'!$B$23*'Random Draws'!H819)</f>
        <v>929.81965798363819</v>
      </c>
      <c r="J820" s="5">
        <f>BB820*EXP('Capital Market Assumptions'!$B$22+'Capital Market Assumptions'!$B$23*'Random Draws'!I819)</f>
        <v>1073.2063828154442</v>
      </c>
      <c r="K820" s="5">
        <f>BC820*EXP('Capital Market Assumptions'!$B$22+'Capital Market Assumptions'!$B$23*'Random Draws'!J819)</f>
        <v>1030.4809595790687</v>
      </c>
      <c r="L820" s="5">
        <f>BD820*EXP('Capital Market Assumptions'!$B$22+'Capital Market Assumptions'!$B$23*'Random Draws'!K819)</f>
        <v>1153.9524551205325</v>
      </c>
      <c r="M820" s="5">
        <f>BE820*EXP('Capital Market Assumptions'!$B$22+'Capital Market Assumptions'!$B$23*'Random Draws'!L819)</f>
        <v>1037.402814855714</v>
      </c>
      <c r="N820" s="5">
        <f>BF820*EXP('Capital Market Assumptions'!$B$22+'Capital Market Assumptions'!$B$23*'Random Draws'!M819)</f>
        <v>1210.7043819398136</v>
      </c>
      <c r="O820" s="5">
        <f>BG820*EXP('Capital Market Assumptions'!$B$22+'Capital Market Assumptions'!$B$23*'Random Draws'!N819)</f>
        <v>1780.5721222221171</v>
      </c>
      <c r="P820" s="5">
        <f>BH820*EXP('Capital Market Assumptions'!$B$22+'Capital Market Assumptions'!$B$23*'Random Draws'!O819)</f>
        <v>2600.2152605345382</v>
      </c>
      <c r="Q820" s="5">
        <f>BI820*EXP('Capital Market Assumptions'!$B$22+'Capital Market Assumptions'!$B$23*'Random Draws'!P819)</f>
        <v>2795.9999107369399</v>
      </c>
      <c r="R820" s="5">
        <f>BJ820*EXP('Capital Market Assumptions'!$B$22+'Capital Market Assumptions'!$B$23*'Random Draws'!Q819)</f>
        <v>2879.0185703662255</v>
      </c>
      <c r="S820" s="5">
        <f>BK820*EXP('Capital Market Assumptions'!$B$22+'Capital Market Assumptions'!$B$23*'Random Draws'!R819)</f>
        <v>3436.7557555873814</v>
      </c>
      <c r="T820" s="5">
        <f>BL820*EXP('Capital Market Assumptions'!$B$22+'Capital Market Assumptions'!$B$23*'Random Draws'!S819)</f>
        <v>3918.0242546670688</v>
      </c>
      <c r="U820" s="5">
        <f>BM820*EXP('Capital Market Assumptions'!$B$22+'Capital Market Assumptions'!$B$23*'Random Draws'!T819)</f>
        <v>4379.1426830539967</v>
      </c>
      <c r="V820" s="5">
        <f>BN820*EXP('Capital Market Assumptions'!$B$22+'Capital Market Assumptions'!$B$23*'Random Draws'!U819)</f>
        <v>4067.8211100806789</v>
      </c>
      <c r="X820">
        <f t="shared" si="428"/>
        <v>4.2999999999999261E-2</v>
      </c>
      <c r="Y820">
        <f t="shared" si="429"/>
        <v>1.0600000000000023</v>
      </c>
      <c r="Z820">
        <f t="shared" si="430"/>
        <v>2.0930000000000035</v>
      </c>
      <c r="AA820">
        <f t="shared" si="431"/>
        <v>3.1530000000000058</v>
      </c>
      <c r="AB820">
        <f t="shared" si="432"/>
        <v>4.2659999999999911</v>
      </c>
      <c r="AC820">
        <f t="shared" si="433"/>
        <v>5.3020000000000067</v>
      </c>
      <c r="AD820">
        <f t="shared" si="434"/>
        <v>6.3569999999999993</v>
      </c>
      <c r="AE820">
        <f t="shared" si="435"/>
        <v>7.3900000000000006</v>
      </c>
      <c r="AF820">
        <f t="shared" si="436"/>
        <v>8.3549999999999898</v>
      </c>
      <c r="AG820">
        <f t="shared" si="437"/>
        <v>9.2480000000000047</v>
      </c>
      <c r="AH820">
        <v>9.9540000000000006</v>
      </c>
      <c r="AI820">
        <v>10.536</v>
      </c>
      <c r="AJ820">
        <v>11.061999999999999</v>
      </c>
      <c r="AK820">
        <v>11.587</v>
      </c>
      <c r="AL820">
        <v>12.256</v>
      </c>
      <c r="AM820">
        <v>12.815</v>
      </c>
      <c r="AN820">
        <v>13.287000000000001</v>
      </c>
      <c r="AO820">
        <v>13.785</v>
      </c>
      <c r="AP820">
        <v>14.218999999999999</v>
      </c>
      <c r="AQ820">
        <v>14.718999999999999</v>
      </c>
      <c r="AS820">
        <f t="shared" si="460"/>
        <v>471</v>
      </c>
      <c r="AT820">
        <f t="shared" si="460"/>
        <v>471</v>
      </c>
      <c r="AU820">
        <f t="shared" si="460"/>
        <v>471</v>
      </c>
      <c r="AV820" s="5">
        <f t="shared" si="438"/>
        <v>533.43002162325502</v>
      </c>
      <c r="AW820" s="5">
        <f t="shared" si="439"/>
        <v>597.58930379642084</v>
      </c>
      <c r="AX820" s="5">
        <f t="shared" si="440"/>
        <v>644.86154741109942</v>
      </c>
      <c r="AY820" s="5">
        <f t="shared" si="441"/>
        <v>635.95391185205881</v>
      </c>
      <c r="AZ820" s="5">
        <f t="shared" si="442"/>
        <v>752.90481492244817</v>
      </c>
      <c r="BA820" s="5">
        <f t="shared" si="443"/>
        <v>904.07128624699214</v>
      </c>
      <c r="BB820" s="5">
        <f t="shared" si="444"/>
        <v>923.46265798363822</v>
      </c>
      <c r="BC820" s="5">
        <f t="shared" si="445"/>
        <v>1065.8163828154441</v>
      </c>
      <c r="BD820" s="5">
        <f t="shared" si="446"/>
        <v>1022.1259595790686</v>
      </c>
      <c r="BE820" s="5">
        <f t="shared" si="447"/>
        <v>1144.7044551205324</v>
      </c>
      <c r="BF820" s="5">
        <f t="shared" si="448"/>
        <v>1027.4488148557141</v>
      </c>
      <c r="BG820" s="5">
        <f t="shared" si="449"/>
        <v>1200.1683819398136</v>
      </c>
      <c r="BH820" s="5">
        <f t="shared" si="450"/>
        <v>1769.5101222221172</v>
      </c>
      <c r="BI820" s="5">
        <f t="shared" si="451"/>
        <v>2588.6282605345382</v>
      </c>
      <c r="BJ820" s="5">
        <f t="shared" si="452"/>
        <v>2783.7439107369401</v>
      </c>
      <c r="BK820" s="5">
        <f t="shared" si="453"/>
        <v>2866.2035703662254</v>
      </c>
      <c r="BL820" s="5">
        <f t="shared" si="454"/>
        <v>3423.4687555873816</v>
      </c>
      <c r="BM820" s="5">
        <f t="shared" si="455"/>
        <v>3904.239254667069</v>
      </c>
      <c r="BN820" s="5">
        <f t="shared" si="456"/>
        <v>4364.9236830539967</v>
      </c>
      <c r="BO820" s="5">
        <f t="shared" si="457"/>
        <v>4053.1021100806788</v>
      </c>
    </row>
    <row r="821" spans="1:67" x14ac:dyDescent="0.3">
      <c r="A821">
        <f t="shared" si="458"/>
        <v>817</v>
      </c>
      <c r="B821">
        <f t="shared" si="427"/>
        <v>471</v>
      </c>
      <c r="C821" s="5">
        <f>AU821*EXP('Capital Market Assumptions'!$B$22+'Capital Market Assumptions'!$B$23*'Random Draws'!B820)</f>
        <v>500.47416044220518</v>
      </c>
      <c r="D821" s="5">
        <f>AV821*EXP('Capital Market Assumptions'!$B$22+'Capital Market Assumptions'!$B$23*'Random Draws'!C820)</f>
        <v>704.48789118635943</v>
      </c>
      <c r="E821" s="5">
        <f>AW821*EXP('Capital Market Assumptions'!$B$22+'Capital Market Assumptions'!$B$23*'Random Draws'!D820)</f>
        <v>667.99473819300715</v>
      </c>
      <c r="F821" s="5">
        <f>AX821*EXP('Capital Market Assumptions'!$B$22+'Capital Market Assumptions'!$B$23*'Random Draws'!E820)</f>
        <v>746.38368253296949</v>
      </c>
      <c r="G821" s="5">
        <f>AY821*EXP('Capital Market Assumptions'!$B$22+'Capital Market Assumptions'!$B$23*'Random Draws'!F820)</f>
        <v>713.61943281183392</v>
      </c>
      <c r="H821" s="5">
        <f>AZ821*EXP('Capital Market Assumptions'!$B$22+'Capital Market Assumptions'!$B$23*'Random Draws'!G820)</f>
        <v>813.34419929411183</v>
      </c>
      <c r="I821" s="5">
        <f>BA821*EXP('Capital Market Assumptions'!$B$22+'Capital Market Assumptions'!$B$23*'Random Draws'!H820)</f>
        <v>880.99434888333201</v>
      </c>
      <c r="J821" s="5">
        <f>BB821*EXP('Capital Market Assumptions'!$B$22+'Capital Market Assumptions'!$B$23*'Random Draws'!I820)</f>
        <v>895.28607581280835</v>
      </c>
      <c r="K821" s="5">
        <f>BC821*EXP('Capital Market Assumptions'!$B$22+'Capital Market Assumptions'!$B$23*'Random Draws'!J820)</f>
        <v>948.60014251376299</v>
      </c>
      <c r="L821" s="5">
        <f>BD821*EXP('Capital Market Assumptions'!$B$22+'Capital Market Assumptions'!$B$23*'Random Draws'!K820)</f>
        <v>927.58708187788409</v>
      </c>
      <c r="M821" s="5">
        <f>BE821*EXP('Capital Market Assumptions'!$B$22+'Capital Market Assumptions'!$B$23*'Random Draws'!L820)</f>
        <v>1014.9226903699151</v>
      </c>
      <c r="N821" s="5">
        <f>BF821*EXP('Capital Market Assumptions'!$B$22+'Capital Market Assumptions'!$B$23*'Random Draws'!M820)</f>
        <v>1112.945930842915</v>
      </c>
      <c r="O821" s="5">
        <f>BG821*EXP('Capital Market Assumptions'!$B$22+'Capital Market Assumptions'!$B$23*'Random Draws'!N820)</f>
        <v>1373.07451578726</v>
      </c>
      <c r="P821" s="5">
        <f>BH821*EXP('Capital Market Assumptions'!$B$22+'Capital Market Assumptions'!$B$23*'Random Draws'!O820)</f>
        <v>1443.3356867611958</v>
      </c>
      <c r="Q821" s="5">
        <f>BI821*EXP('Capital Market Assumptions'!$B$22+'Capital Market Assumptions'!$B$23*'Random Draws'!P820)</f>
        <v>1917.0637494622529</v>
      </c>
      <c r="R821" s="5">
        <f>BJ821*EXP('Capital Market Assumptions'!$B$22+'Capital Market Assumptions'!$B$23*'Random Draws'!Q820)</f>
        <v>2090.7602863644256</v>
      </c>
      <c r="S821" s="5">
        <f>BK821*EXP('Capital Market Assumptions'!$B$22+'Capital Market Assumptions'!$B$23*'Random Draws'!R820)</f>
        <v>2400.7839696522915</v>
      </c>
      <c r="T821" s="5">
        <f>BL821*EXP('Capital Market Assumptions'!$B$22+'Capital Market Assumptions'!$B$23*'Random Draws'!S820)</f>
        <v>2584.9218870311192</v>
      </c>
      <c r="U821" s="5">
        <f>BM821*EXP('Capital Market Assumptions'!$B$22+'Capital Market Assumptions'!$B$23*'Random Draws'!T820)</f>
        <v>2631.5567498784858</v>
      </c>
      <c r="V821" s="5">
        <f>BN821*EXP('Capital Market Assumptions'!$B$22+'Capital Market Assumptions'!$B$23*'Random Draws'!U820)</f>
        <v>2446.8141047199651</v>
      </c>
      <c r="X821">
        <f t="shared" si="428"/>
        <v>4.2999999999999261E-2</v>
      </c>
      <c r="Y821">
        <f t="shared" si="429"/>
        <v>1.0600000000000023</v>
      </c>
      <c r="Z821">
        <f t="shared" si="430"/>
        <v>2.0930000000000035</v>
      </c>
      <c r="AA821">
        <f t="shared" si="431"/>
        <v>3.1530000000000058</v>
      </c>
      <c r="AB821">
        <f t="shared" si="432"/>
        <v>4.2659999999999911</v>
      </c>
      <c r="AC821">
        <f t="shared" si="433"/>
        <v>5.3020000000000067</v>
      </c>
      <c r="AD821">
        <f t="shared" si="434"/>
        <v>6.3569999999999993</v>
      </c>
      <c r="AE821">
        <f t="shared" si="435"/>
        <v>7.3900000000000006</v>
      </c>
      <c r="AF821">
        <f t="shared" si="436"/>
        <v>8.3549999999999898</v>
      </c>
      <c r="AG821">
        <f t="shared" si="437"/>
        <v>9.2480000000000047</v>
      </c>
      <c r="AH821">
        <v>9.9540000000000006</v>
      </c>
      <c r="AI821">
        <v>10.536</v>
      </c>
      <c r="AJ821">
        <v>11.061999999999999</v>
      </c>
      <c r="AK821">
        <v>11.587</v>
      </c>
      <c r="AL821">
        <v>12.256</v>
      </c>
      <c r="AM821">
        <v>12.815</v>
      </c>
      <c r="AN821">
        <v>13.287000000000001</v>
      </c>
      <c r="AO821">
        <v>13.785</v>
      </c>
      <c r="AP821">
        <v>14.218999999999999</v>
      </c>
      <c r="AQ821">
        <v>14.718999999999999</v>
      </c>
      <c r="AS821">
        <f t="shared" si="460"/>
        <v>471</v>
      </c>
      <c r="AT821">
        <f t="shared" si="460"/>
        <v>471</v>
      </c>
      <c r="AU821">
        <f t="shared" si="460"/>
        <v>471</v>
      </c>
      <c r="AV821" s="5">
        <f t="shared" si="438"/>
        <v>500.43116044220517</v>
      </c>
      <c r="AW821" s="5">
        <f t="shared" si="439"/>
        <v>703.42789118635937</v>
      </c>
      <c r="AX821" s="5">
        <f t="shared" si="440"/>
        <v>665.90173819300719</v>
      </c>
      <c r="AY821" s="5">
        <f t="shared" si="441"/>
        <v>743.23068253296947</v>
      </c>
      <c r="AZ821" s="5">
        <f t="shared" si="442"/>
        <v>709.35343281183395</v>
      </c>
      <c r="BA821" s="5">
        <f t="shared" si="443"/>
        <v>808.04219929411181</v>
      </c>
      <c r="BB821" s="5">
        <f t="shared" si="444"/>
        <v>874.63734888333204</v>
      </c>
      <c r="BC821" s="5">
        <f t="shared" si="445"/>
        <v>887.89607581280836</v>
      </c>
      <c r="BD821" s="5">
        <f t="shared" si="446"/>
        <v>940.24514251376297</v>
      </c>
      <c r="BE821" s="5">
        <f t="shared" si="447"/>
        <v>918.33908187788404</v>
      </c>
      <c r="BF821" s="5">
        <f t="shared" si="448"/>
        <v>1004.9686903699152</v>
      </c>
      <c r="BG821" s="5">
        <f t="shared" si="449"/>
        <v>1102.4099308429149</v>
      </c>
      <c r="BH821" s="5">
        <f t="shared" si="450"/>
        <v>1362.0125157872601</v>
      </c>
      <c r="BI821" s="5">
        <f t="shared" si="451"/>
        <v>1431.7486867611958</v>
      </c>
      <c r="BJ821" s="5">
        <f t="shared" si="452"/>
        <v>1904.8077494622528</v>
      </c>
      <c r="BK821" s="5">
        <f t="shared" si="453"/>
        <v>2077.9452863644256</v>
      </c>
      <c r="BL821" s="5">
        <f t="shared" si="454"/>
        <v>2387.4969696522917</v>
      </c>
      <c r="BM821" s="5">
        <f t="shared" si="455"/>
        <v>2571.1368870311194</v>
      </c>
      <c r="BN821" s="5">
        <f t="shared" si="456"/>
        <v>2617.3377498784857</v>
      </c>
      <c r="BO821" s="5">
        <f t="shared" si="457"/>
        <v>2432.0951047199651</v>
      </c>
    </row>
    <row r="822" spans="1:67" x14ac:dyDescent="0.3">
      <c r="A822">
        <f t="shared" si="458"/>
        <v>818</v>
      </c>
      <c r="B822">
        <f t="shared" si="427"/>
        <v>471</v>
      </c>
      <c r="C822" s="5">
        <f>AU822*EXP('Capital Market Assumptions'!$B$22+'Capital Market Assumptions'!$B$23*'Random Draws'!B821)</f>
        <v>452.43163621264443</v>
      </c>
      <c r="D822" s="5">
        <f>AV822*EXP('Capital Market Assumptions'!$B$22+'Capital Market Assumptions'!$B$23*'Random Draws'!C821)</f>
        <v>434.20038894322141</v>
      </c>
      <c r="E822" s="5">
        <f>AW822*EXP('Capital Market Assumptions'!$B$22+'Capital Market Assumptions'!$B$23*'Random Draws'!D821)</f>
        <v>575.15743066174912</v>
      </c>
      <c r="F822" s="5">
        <f>AX822*EXP('Capital Market Assumptions'!$B$22+'Capital Market Assumptions'!$B$23*'Random Draws'!E821)</f>
        <v>639.20212203484073</v>
      </c>
      <c r="G822" s="5">
        <f>AY822*EXP('Capital Market Assumptions'!$B$22+'Capital Market Assumptions'!$B$23*'Random Draws'!F821)</f>
        <v>726.34486645134734</v>
      </c>
      <c r="H822" s="5">
        <f>AZ822*EXP('Capital Market Assumptions'!$B$22+'Capital Market Assumptions'!$B$23*'Random Draws'!G821)</f>
        <v>697.71361809373855</v>
      </c>
      <c r="I822" s="5">
        <f>BA822*EXP('Capital Market Assumptions'!$B$22+'Capital Market Assumptions'!$B$23*'Random Draws'!H821)</f>
        <v>690.19529999374049</v>
      </c>
      <c r="J822" s="5">
        <f>BB822*EXP('Capital Market Assumptions'!$B$22+'Capital Market Assumptions'!$B$23*'Random Draws'!I821)</f>
        <v>647.75675241794897</v>
      </c>
      <c r="K822" s="5">
        <f>BC822*EXP('Capital Market Assumptions'!$B$22+'Capital Market Assumptions'!$B$23*'Random Draws'!J821)</f>
        <v>792.94906903727383</v>
      </c>
      <c r="L822" s="5">
        <f>BD822*EXP('Capital Market Assumptions'!$B$22+'Capital Market Assumptions'!$B$23*'Random Draws'!K821)</f>
        <v>840.97256468315777</v>
      </c>
      <c r="M822" s="5">
        <f>BE822*EXP('Capital Market Assumptions'!$B$22+'Capital Market Assumptions'!$B$23*'Random Draws'!L821)</f>
        <v>662.31337411070649</v>
      </c>
      <c r="N822" s="5">
        <f>BF822*EXP('Capital Market Assumptions'!$B$22+'Capital Market Assumptions'!$B$23*'Random Draws'!M821)</f>
        <v>700.0944479518962</v>
      </c>
      <c r="O822" s="5">
        <f>BG822*EXP('Capital Market Assumptions'!$B$22+'Capital Market Assumptions'!$B$23*'Random Draws'!N821)</f>
        <v>702.83712603837967</v>
      </c>
      <c r="P822" s="5">
        <f>BH822*EXP('Capital Market Assumptions'!$B$22+'Capital Market Assumptions'!$B$23*'Random Draws'!O821)</f>
        <v>835.97537151091592</v>
      </c>
      <c r="Q822" s="5">
        <f>BI822*EXP('Capital Market Assumptions'!$B$22+'Capital Market Assumptions'!$B$23*'Random Draws'!P821)</f>
        <v>915.27457165792976</v>
      </c>
      <c r="R822" s="5">
        <f>BJ822*EXP('Capital Market Assumptions'!$B$22+'Capital Market Assumptions'!$B$23*'Random Draws'!Q821)</f>
        <v>957.66368613085945</v>
      </c>
      <c r="S822" s="5">
        <f>BK822*EXP('Capital Market Assumptions'!$B$22+'Capital Market Assumptions'!$B$23*'Random Draws'!R821)</f>
        <v>913.02045874745988</v>
      </c>
      <c r="T822" s="5">
        <f>BL822*EXP('Capital Market Assumptions'!$B$22+'Capital Market Assumptions'!$B$23*'Random Draws'!S821)</f>
        <v>793.03577489017027</v>
      </c>
      <c r="U822" s="5">
        <f>BM822*EXP('Capital Market Assumptions'!$B$22+'Capital Market Assumptions'!$B$23*'Random Draws'!T821)</f>
        <v>756.82616215506243</v>
      </c>
      <c r="V822" s="5">
        <f>BN822*EXP('Capital Market Assumptions'!$B$22+'Capital Market Assumptions'!$B$23*'Random Draws'!U821)</f>
        <v>857.41247434164666</v>
      </c>
      <c r="X822">
        <f t="shared" si="428"/>
        <v>4.2999999999999261E-2</v>
      </c>
      <c r="Y822">
        <f t="shared" si="429"/>
        <v>1.0600000000000023</v>
      </c>
      <c r="Z822">
        <f t="shared" si="430"/>
        <v>2.0930000000000035</v>
      </c>
      <c r="AA822">
        <f t="shared" si="431"/>
        <v>3.1530000000000058</v>
      </c>
      <c r="AB822">
        <f t="shared" si="432"/>
        <v>4.2659999999999911</v>
      </c>
      <c r="AC822">
        <f t="shared" si="433"/>
        <v>5.3020000000000067</v>
      </c>
      <c r="AD822">
        <f t="shared" si="434"/>
        <v>6.3569999999999993</v>
      </c>
      <c r="AE822">
        <f t="shared" si="435"/>
        <v>7.3900000000000006</v>
      </c>
      <c r="AF822">
        <f t="shared" si="436"/>
        <v>8.3549999999999898</v>
      </c>
      <c r="AG822">
        <f t="shared" si="437"/>
        <v>9.2480000000000047</v>
      </c>
      <c r="AH822">
        <v>9.9540000000000006</v>
      </c>
      <c r="AI822">
        <v>10.536</v>
      </c>
      <c r="AJ822">
        <v>11.061999999999999</v>
      </c>
      <c r="AK822">
        <v>11.587</v>
      </c>
      <c r="AL822">
        <v>12.256</v>
      </c>
      <c r="AM822">
        <v>12.815</v>
      </c>
      <c r="AN822">
        <v>13.287000000000001</v>
      </c>
      <c r="AO822">
        <v>13.785</v>
      </c>
      <c r="AP822">
        <v>14.218999999999999</v>
      </c>
      <c r="AQ822">
        <v>14.718999999999999</v>
      </c>
      <c r="AS822">
        <f t="shared" si="460"/>
        <v>471</v>
      </c>
      <c r="AT822">
        <f t="shared" si="460"/>
        <v>471</v>
      </c>
      <c r="AU822">
        <f t="shared" si="460"/>
        <v>471</v>
      </c>
      <c r="AV822" s="5">
        <f t="shared" si="438"/>
        <v>452.38863621264443</v>
      </c>
      <c r="AW822" s="5">
        <f t="shared" si="439"/>
        <v>433.14038894322141</v>
      </c>
      <c r="AX822" s="5">
        <f t="shared" si="440"/>
        <v>573.06443066174916</v>
      </c>
      <c r="AY822" s="5">
        <f t="shared" si="441"/>
        <v>636.04912203484071</v>
      </c>
      <c r="AZ822" s="5">
        <f t="shared" si="442"/>
        <v>722.07886645134738</v>
      </c>
      <c r="BA822" s="5">
        <f t="shared" si="443"/>
        <v>692.41161809373853</v>
      </c>
      <c r="BB822" s="5">
        <f t="shared" si="444"/>
        <v>683.83829999374052</v>
      </c>
      <c r="BC822" s="5">
        <f t="shared" si="445"/>
        <v>640.36675241794899</v>
      </c>
      <c r="BD822" s="5">
        <f t="shared" si="446"/>
        <v>784.59406903727381</v>
      </c>
      <c r="BE822" s="5">
        <f t="shared" si="447"/>
        <v>831.72456468315772</v>
      </c>
      <c r="BF822" s="5">
        <f t="shared" si="448"/>
        <v>652.35937411070654</v>
      </c>
      <c r="BG822" s="5">
        <f t="shared" si="449"/>
        <v>689.55844795189626</v>
      </c>
      <c r="BH822" s="5">
        <f t="shared" si="450"/>
        <v>691.77512603837965</v>
      </c>
      <c r="BI822" s="5">
        <f t="shared" si="451"/>
        <v>824.38837151091593</v>
      </c>
      <c r="BJ822" s="5">
        <f t="shared" si="452"/>
        <v>903.01857165792978</v>
      </c>
      <c r="BK822" s="5">
        <f t="shared" si="453"/>
        <v>944.84868613085939</v>
      </c>
      <c r="BL822" s="5">
        <f t="shared" si="454"/>
        <v>899.73345874745985</v>
      </c>
      <c r="BM822" s="5">
        <f t="shared" si="455"/>
        <v>779.25077489017031</v>
      </c>
      <c r="BN822" s="5">
        <f t="shared" si="456"/>
        <v>742.60716215506238</v>
      </c>
      <c r="BO822" s="5">
        <f t="shared" si="457"/>
        <v>842.69347434164661</v>
      </c>
    </row>
    <row r="823" spans="1:67" x14ac:dyDescent="0.3">
      <c r="A823">
        <f t="shared" si="458"/>
        <v>819</v>
      </c>
      <c r="B823">
        <f t="shared" si="427"/>
        <v>471</v>
      </c>
      <c r="C823" s="5">
        <f>AU823*EXP('Capital Market Assumptions'!$B$22+'Capital Market Assumptions'!$B$23*'Random Draws'!B822)</f>
        <v>514.2147604149294</v>
      </c>
      <c r="D823" s="5">
        <f>AV823*EXP('Capital Market Assumptions'!$B$22+'Capital Market Assumptions'!$B$23*'Random Draws'!C822)</f>
        <v>678.48381980025806</v>
      </c>
      <c r="E823" s="5">
        <f>AW823*EXP('Capital Market Assumptions'!$B$22+'Capital Market Assumptions'!$B$23*'Random Draws'!D822)</f>
        <v>574.94242719808096</v>
      </c>
      <c r="F823" s="5">
        <f>AX823*EXP('Capital Market Assumptions'!$B$22+'Capital Market Assumptions'!$B$23*'Random Draws'!E822)</f>
        <v>599.73137494052878</v>
      </c>
      <c r="G823" s="5">
        <f>AY823*EXP('Capital Market Assumptions'!$B$22+'Capital Market Assumptions'!$B$23*'Random Draws'!F822)</f>
        <v>683.97643371781464</v>
      </c>
      <c r="H823" s="5">
        <f>AZ823*EXP('Capital Market Assumptions'!$B$22+'Capital Market Assumptions'!$B$23*'Random Draws'!G822)</f>
        <v>684.74223530409745</v>
      </c>
      <c r="I823" s="5">
        <f>BA823*EXP('Capital Market Assumptions'!$B$22+'Capital Market Assumptions'!$B$23*'Random Draws'!H822)</f>
        <v>811.6034047462972</v>
      </c>
      <c r="J823" s="5">
        <f>BB823*EXP('Capital Market Assumptions'!$B$22+'Capital Market Assumptions'!$B$23*'Random Draws'!I822)</f>
        <v>851.44160663121863</v>
      </c>
      <c r="K823" s="5">
        <f>BC823*EXP('Capital Market Assumptions'!$B$22+'Capital Market Assumptions'!$B$23*'Random Draws'!J822)</f>
        <v>947.19569904293621</v>
      </c>
      <c r="L823" s="5">
        <f>BD823*EXP('Capital Market Assumptions'!$B$22+'Capital Market Assumptions'!$B$23*'Random Draws'!K822)</f>
        <v>1030.4816175913693</v>
      </c>
      <c r="M823" s="5">
        <f>BE823*EXP('Capital Market Assumptions'!$B$22+'Capital Market Assumptions'!$B$23*'Random Draws'!L822)</f>
        <v>1287.6964366851291</v>
      </c>
      <c r="N823" s="5">
        <f>BF823*EXP('Capital Market Assumptions'!$B$22+'Capital Market Assumptions'!$B$23*'Random Draws'!M822)</f>
        <v>1522.1518114405324</v>
      </c>
      <c r="O823" s="5">
        <f>BG823*EXP('Capital Market Assumptions'!$B$22+'Capital Market Assumptions'!$B$23*'Random Draws'!N822)</f>
        <v>1440.3626994691076</v>
      </c>
      <c r="P823" s="5">
        <f>BH823*EXP('Capital Market Assumptions'!$B$22+'Capital Market Assumptions'!$B$23*'Random Draws'!O822)</f>
        <v>1353.6987484141557</v>
      </c>
      <c r="Q823" s="5">
        <f>BI823*EXP('Capital Market Assumptions'!$B$22+'Capital Market Assumptions'!$B$23*'Random Draws'!P822)</f>
        <v>1326.0262860886476</v>
      </c>
      <c r="R823" s="5">
        <f>BJ823*EXP('Capital Market Assumptions'!$B$22+'Capital Market Assumptions'!$B$23*'Random Draws'!Q822)</f>
        <v>1618.4738121010823</v>
      </c>
      <c r="S823" s="5">
        <f>BK823*EXP('Capital Market Assumptions'!$B$22+'Capital Market Assumptions'!$B$23*'Random Draws'!R822)</f>
        <v>2115.0725989160524</v>
      </c>
      <c r="T823" s="5">
        <f>BL823*EXP('Capital Market Assumptions'!$B$22+'Capital Market Assumptions'!$B$23*'Random Draws'!S822)</f>
        <v>2540.3711051350851</v>
      </c>
      <c r="U823" s="5">
        <f>BM823*EXP('Capital Market Assumptions'!$B$22+'Capital Market Assumptions'!$B$23*'Random Draws'!T822)</f>
        <v>2894.0411810328278</v>
      </c>
      <c r="V823" s="5">
        <f>BN823*EXP('Capital Market Assumptions'!$B$22+'Capital Market Assumptions'!$B$23*'Random Draws'!U822)</f>
        <v>3530.1896370635063</v>
      </c>
      <c r="X823">
        <f t="shared" si="428"/>
        <v>4.2999999999999261E-2</v>
      </c>
      <c r="Y823">
        <f t="shared" si="429"/>
        <v>1.0600000000000023</v>
      </c>
      <c r="Z823">
        <f t="shared" si="430"/>
        <v>2.0930000000000035</v>
      </c>
      <c r="AA823">
        <f t="shared" si="431"/>
        <v>3.1530000000000058</v>
      </c>
      <c r="AB823">
        <f t="shared" si="432"/>
        <v>4.2659999999999911</v>
      </c>
      <c r="AC823">
        <f t="shared" si="433"/>
        <v>5.3020000000000067</v>
      </c>
      <c r="AD823">
        <f t="shared" si="434"/>
        <v>6.3569999999999993</v>
      </c>
      <c r="AE823">
        <f t="shared" si="435"/>
        <v>7.3900000000000006</v>
      </c>
      <c r="AF823">
        <f t="shared" si="436"/>
        <v>8.3549999999999898</v>
      </c>
      <c r="AG823">
        <f t="shared" si="437"/>
        <v>9.2480000000000047</v>
      </c>
      <c r="AH823">
        <v>9.9540000000000006</v>
      </c>
      <c r="AI823">
        <v>10.536</v>
      </c>
      <c r="AJ823">
        <v>11.061999999999999</v>
      </c>
      <c r="AK823">
        <v>11.587</v>
      </c>
      <c r="AL823">
        <v>12.256</v>
      </c>
      <c r="AM823">
        <v>12.815</v>
      </c>
      <c r="AN823">
        <v>13.287000000000001</v>
      </c>
      <c r="AO823">
        <v>13.785</v>
      </c>
      <c r="AP823">
        <v>14.218999999999999</v>
      </c>
      <c r="AQ823">
        <v>14.718999999999999</v>
      </c>
      <c r="AS823">
        <f t="shared" si="460"/>
        <v>471</v>
      </c>
      <c r="AT823">
        <f t="shared" si="460"/>
        <v>471</v>
      </c>
      <c r="AU823">
        <f t="shared" si="460"/>
        <v>471</v>
      </c>
      <c r="AV823" s="5">
        <f t="shared" si="438"/>
        <v>514.17176041492939</v>
      </c>
      <c r="AW823" s="5">
        <f t="shared" si="439"/>
        <v>677.42381980025812</v>
      </c>
      <c r="AX823" s="5">
        <f t="shared" si="440"/>
        <v>572.849427198081</v>
      </c>
      <c r="AY823" s="5">
        <f t="shared" si="441"/>
        <v>596.57837494052876</v>
      </c>
      <c r="AZ823" s="5">
        <f t="shared" si="442"/>
        <v>679.71043371781468</v>
      </c>
      <c r="BA823" s="5">
        <f t="shared" si="443"/>
        <v>679.44023530409743</v>
      </c>
      <c r="BB823" s="5">
        <f t="shared" si="444"/>
        <v>805.24640474629723</v>
      </c>
      <c r="BC823" s="5">
        <f t="shared" si="445"/>
        <v>844.05160663121865</v>
      </c>
      <c r="BD823" s="5">
        <f t="shared" si="446"/>
        <v>938.84069904293619</v>
      </c>
      <c r="BE823" s="5">
        <f t="shared" si="447"/>
        <v>1021.2336175913692</v>
      </c>
      <c r="BF823" s="5">
        <f t="shared" si="448"/>
        <v>1277.7424366851292</v>
      </c>
      <c r="BG823" s="5">
        <f t="shared" si="449"/>
        <v>1511.6158114405323</v>
      </c>
      <c r="BH823" s="5">
        <f t="shared" si="450"/>
        <v>1429.3006994691077</v>
      </c>
      <c r="BI823" s="5">
        <f t="shared" si="451"/>
        <v>1342.1117484141557</v>
      </c>
      <c r="BJ823" s="5">
        <f t="shared" si="452"/>
        <v>1313.7702860886475</v>
      </c>
      <c r="BK823" s="5">
        <f t="shared" si="453"/>
        <v>1605.6588121010823</v>
      </c>
      <c r="BL823" s="5">
        <f t="shared" si="454"/>
        <v>2101.7855989160525</v>
      </c>
      <c r="BM823" s="5">
        <f t="shared" si="455"/>
        <v>2526.5861051350853</v>
      </c>
      <c r="BN823" s="5">
        <f t="shared" si="456"/>
        <v>2879.8221810328278</v>
      </c>
      <c r="BO823" s="5">
        <f t="shared" si="457"/>
        <v>3515.4706370635063</v>
      </c>
    </row>
    <row r="824" spans="1:67" x14ac:dyDescent="0.3">
      <c r="A824">
        <f t="shared" si="458"/>
        <v>820</v>
      </c>
      <c r="B824">
        <f t="shared" si="427"/>
        <v>471</v>
      </c>
      <c r="C824" s="5">
        <f>AU824*EXP('Capital Market Assumptions'!$B$22+'Capital Market Assumptions'!$B$23*'Random Draws'!B823)</f>
        <v>489.13596177046912</v>
      </c>
      <c r="D824" s="5">
        <f>AV824*EXP('Capital Market Assumptions'!$B$22+'Capital Market Assumptions'!$B$23*'Random Draws'!C823)</f>
        <v>554.81822841162068</v>
      </c>
      <c r="E824" s="5">
        <f>AW824*EXP('Capital Market Assumptions'!$B$22+'Capital Market Assumptions'!$B$23*'Random Draws'!D823)</f>
        <v>561.98107089723351</v>
      </c>
      <c r="F824" s="5">
        <f>AX824*EXP('Capital Market Assumptions'!$B$22+'Capital Market Assumptions'!$B$23*'Random Draws'!E823)</f>
        <v>568.77888426227798</v>
      </c>
      <c r="G824" s="5">
        <f>AY824*EXP('Capital Market Assumptions'!$B$22+'Capital Market Assumptions'!$B$23*'Random Draws'!F823)</f>
        <v>465.57413908412519</v>
      </c>
      <c r="H824" s="5">
        <f>AZ824*EXP('Capital Market Assumptions'!$B$22+'Capital Market Assumptions'!$B$23*'Random Draws'!G823)</f>
        <v>559.64559135256729</v>
      </c>
      <c r="I824" s="5">
        <f>BA824*EXP('Capital Market Assumptions'!$B$22+'Capital Market Assumptions'!$B$23*'Random Draws'!H823)</f>
        <v>546.29466211844397</v>
      </c>
      <c r="J824" s="5">
        <f>BB824*EXP('Capital Market Assumptions'!$B$22+'Capital Market Assumptions'!$B$23*'Random Draws'!I823)</f>
        <v>647.14230989819089</v>
      </c>
      <c r="K824" s="5">
        <f>BC824*EXP('Capital Market Assumptions'!$B$22+'Capital Market Assumptions'!$B$23*'Random Draws'!J823)</f>
        <v>618.93368577507965</v>
      </c>
      <c r="L824" s="5">
        <f>BD824*EXP('Capital Market Assumptions'!$B$22+'Capital Market Assumptions'!$B$23*'Random Draws'!K823)</f>
        <v>609.77333109448978</v>
      </c>
      <c r="M824" s="5">
        <f>BE824*EXP('Capital Market Assumptions'!$B$22+'Capital Market Assumptions'!$B$23*'Random Draws'!L823)</f>
        <v>618.25222218938427</v>
      </c>
      <c r="N824" s="5">
        <f>BF824*EXP('Capital Market Assumptions'!$B$22+'Capital Market Assumptions'!$B$23*'Random Draws'!M823)</f>
        <v>709.30099451042349</v>
      </c>
      <c r="O824" s="5">
        <f>BG824*EXP('Capital Market Assumptions'!$B$22+'Capital Market Assumptions'!$B$23*'Random Draws'!N823)</f>
        <v>871.90310536106676</v>
      </c>
      <c r="P824" s="5">
        <f>BH824*EXP('Capital Market Assumptions'!$B$22+'Capital Market Assumptions'!$B$23*'Random Draws'!O823)</f>
        <v>743.25948486927905</v>
      </c>
      <c r="Q824" s="5">
        <f>BI824*EXP('Capital Market Assumptions'!$B$22+'Capital Market Assumptions'!$B$23*'Random Draws'!P823)</f>
        <v>782.53806135885077</v>
      </c>
      <c r="R824" s="5">
        <f>BJ824*EXP('Capital Market Assumptions'!$B$22+'Capital Market Assumptions'!$B$23*'Random Draws'!Q823)</f>
        <v>838.78684119407092</v>
      </c>
      <c r="S824" s="5">
        <f>BK824*EXP('Capital Market Assumptions'!$B$22+'Capital Market Assumptions'!$B$23*'Random Draws'!R823)</f>
        <v>987.95327244420753</v>
      </c>
      <c r="T824" s="5">
        <f>BL824*EXP('Capital Market Assumptions'!$B$22+'Capital Market Assumptions'!$B$23*'Random Draws'!S823)</f>
        <v>976.86914303202536</v>
      </c>
      <c r="U824" s="5">
        <f>BM824*EXP('Capital Market Assumptions'!$B$22+'Capital Market Assumptions'!$B$23*'Random Draws'!T823)</f>
        <v>1150.4928208776012</v>
      </c>
      <c r="V824" s="5">
        <f>BN824*EXP('Capital Market Assumptions'!$B$22+'Capital Market Assumptions'!$B$23*'Random Draws'!U823)</f>
        <v>1118.8696322234596</v>
      </c>
      <c r="X824">
        <f t="shared" si="428"/>
        <v>4.2999999999999261E-2</v>
      </c>
      <c r="Y824">
        <f t="shared" si="429"/>
        <v>1.0600000000000023</v>
      </c>
      <c r="Z824">
        <f t="shared" si="430"/>
        <v>2.0930000000000035</v>
      </c>
      <c r="AA824">
        <f t="shared" si="431"/>
        <v>3.1530000000000058</v>
      </c>
      <c r="AB824">
        <f t="shared" si="432"/>
        <v>4.2659999999999911</v>
      </c>
      <c r="AC824">
        <f t="shared" si="433"/>
        <v>5.3020000000000067</v>
      </c>
      <c r="AD824">
        <f t="shared" si="434"/>
        <v>6.3569999999999993</v>
      </c>
      <c r="AE824">
        <f t="shared" si="435"/>
        <v>7.3900000000000006</v>
      </c>
      <c r="AF824">
        <f t="shared" si="436"/>
        <v>8.3549999999999898</v>
      </c>
      <c r="AG824">
        <f t="shared" si="437"/>
        <v>9.2480000000000047</v>
      </c>
      <c r="AH824">
        <v>9.9540000000000006</v>
      </c>
      <c r="AI824">
        <v>10.536</v>
      </c>
      <c r="AJ824">
        <v>11.061999999999999</v>
      </c>
      <c r="AK824">
        <v>11.587</v>
      </c>
      <c r="AL824">
        <v>12.256</v>
      </c>
      <c r="AM824">
        <v>12.815</v>
      </c>
      <c r="AN824">
        <v>13.287000000000001</v>
      </c>
      <c r="AO824">
        <v>13.785</v>
      </c>
      <c r="AP824">
        <v>14.218999999999999</v>
      </c>
      <c r="AQ824">
        <v>14.718999999999999</v>
      </c>
      <c r="AS824">
        <f t="shared" si="460"/>
        <v>471</v>
      </c>
      <c r="AT824">
        <f t="shared" si="460"/>
        <v>471</v>
      </c>
      <c r="AU824">
        <f t="shared" si="460"/>
        <v>471</v>
      </c>
      <c r="AV824" s="5">
        <f t="shared" si="438"/>
        <v>489.09296177046912</v>
      </c>
      <c r="AW824" s="5">
        <f t="shared" si="439"/>
        <v>553.75822841162062</v>
      </c>
      <c r="AX824" s="5">
        <f t="shared" si="440"/>
        <v>559.88807089723355</v>
      </c>
      <c r="AY824" s="5">
        <f t="shared" si="441"/>
        <v>565.62588426227796</v>
      </c>
      <c r="AZ824" s="5">
        <f t="shared" si="442"/>
        <v>461.30813908412517</v>
      </c>
      <c r="BA824" s="5">
        <f t="shared" si="443"/>
        <v>554.34359135256727</v>
      </c>
      <c r="BB824" s="5">
        <f t="shared" si="444"/>
        <v>539.937662118444</v>
      </c>
      <c r="BC824" s="5">
        <f t="shared" si="445"/>
        <v>639.7523098981909</v>
      </c>
      <c r="BD824" s="5">
        <f t="shared" si="446"/>
        <v>610.57868577507963</v>
      </c>
      <c r="BE824" s="5">
        <f t="shared" si="447"/>
        <v>600.52533109448973</v>
      </c>
      <c r="BF824" s="5">
        <f t="shared" si="448"/>
        <v>608.29822218938432</v>
      </c>
      <c r="BG824" s="5">
        <f t="shared" si="449"/>
        <v>698.76499451042355</v>
      </c>
      <c r="BH824" s="5">
        <f t="shared" si="450"/>
        <v>860.84110536106675</v>
      </c>
      <c r="BI824" s="5">
        <f t="shared" si="451"/>
        <v>731.67248486927906</v>
      </c>
      <c r="BJ824" s="5">
        <f t="shared" si="452"/>
        <v>770.2820613588508</v>
      </c>
      <c r="BK824" s="5">
        <f t="shared" si="453"/>
        <v>825.97184119407086</v>
      </c>
      <c r="BL824" s="5">
        <f t="shared" si="454"/>
        <v>974.66627244420749</v>
      </c>
      <c r="BM824" s="5">
        <f t="shared" si="455"/>
        <v>963.08414303202539</v>
      </c>
      <c r="BN824" s="5">
        <f t="shared" si="456"/>
        <v>1136.2738208776011</v>
      </c>
      <c r="BO824" s="5">
        <f t="shared" si="457"/>
        <v>1104.1506322234595</v>
      </c>
    </row>
    <row r="825" spans="1:67" x14ac:dyDescent="0.3">
      <c r="A825">
        <f t="shared" si="458"/>
        <v>821</v>
      </c>
      <c r="B825">
        <f t="shared" si="427"/>
        <v>471</v>
      </c>
      <c r="C825" s="5">
        <f>AU825*EXP('Capital Market Assumptions'!$B$22+'Capital Market Assumptions'!$B$23*'Random Draws'!B824)</f>
        <v>481.13474776832999</v>
      </c>
      <c r="D825" s="5">
        <f>AV825*EXP('Capital Market Assumptions'!$B$22+'Capital Market Assumptions'!$B$23*'Random Draws'!C824)</f>
        <v>464.57229131409184</v>
      </c>
      <c r="E825" s="5">
        <f>AW825*EXP('Capital Market Assumptions'!$B$22+'Capital Market Assumptions'!$B$23*'Random Draws'!D824)</f>
        <v>547.27187341946194</v>
      </c>
      <c r="F825" s="5">
        <f>AX825*EXP('Capital Market Assumptions'!$B$22+'Capital Market Assumptions'!$B$23*'Random Draws'!E824)</f>
        <v>633.19308743090551</v>
      </c>
      <c r="G825" s="5">
        <f>AY825*EXP('Capital Market Assumptions'!$B$22+'Capital Market Assumptions'!$B$23*'Random Draws'!F824)</f>
        <v>876.29678398780061</v>
      </c>
      <c r="H825" s="5">
        <f>AZ825*EXP('Capital Market Assumptions'!$B$22+'Capital Market Assumptions'!$B$23*'Random Draws'!G824)</f>
        <v>1069.5328039435592</v>
      </c>
      <c r="I825" s="5">
        <f>BA825*EXP('Capital Market Assumptions'!$B$22+'Capital Market Assumptions'!$B$23*'Random Draws'!H824)</f>
        <v>1321.3213636073979</v>
      </c>
      <c r="J825" s="5">
        <f>BB825*EXP('Capital Market Assumptions'!$B$22+'Capital Market Assumptions'!$B$23*'Random Draws'!I824)</f>
        <v>1876.6672496603871</v>
      </c>
      <c r="K825" s="5">
        <f>BC825*EXP('Capital Market Assumptions'!$B$22+'Capital Market Assumptions'!$B$23*'Random Draws'!J824)</f>
        <v>2700.6398852501261</v>
      </c>
      <c r="L825" s="5">
        <f>BD825*EXP('Capital Market Assumptions'!$B$22+'Capital Market Assumptions'!$B$23*'Random Draws'!K824)</f>
        <v>3909.4358883438658</v>
      </c>
      <c r="M825" s="5">
        <f>BE825*EXP('Capital Market Assumptions'!$B$22+'Capital Market Assumptions'!$B$23*'Random Draws'!L824)</f>
        <v>4081.9367562305647</v>
      </c>
      <c r="N825" s="5">
        <f>BF825*EXP('Capital Market Assumptions'!$B$22+'Capital Market Assumptions'!$B$23*'Random Draws'!M824)</f>
        <v>3832.6113574359661</v>
      </c>
      <c r="O825" s="5">
        <f>BG825*EXP('Capital Market Assumptions'!$B$22+'Capital Market Assumptions'!$B$23*'Random Draws'!N824)</f>
        <v>3961.1369297628512</v>
      </c>
      <c r="P825" s="5">
        <f>BH825*EXP('Capital Market Assumptions'!$B$22+'Capital Market Assumptions'!$B$23*'Random Draws'!O824)</f>
        <v>4164.6647634144683</v>
      </c>
      <c r="Q825" s="5">
        <f>BI825*EXP('Capital Market Assumptions'!$B$22+'Capital Market Assumptions'!$B$23*'Random Draws'!P824)</f>
        <v>4559.6315525326654</v>
      </c>
      <c r="R825" s="5">
        <f>BJ825*EXP('Capital Market Assumptions'!$B$22+'Capital Market Assumptions'!$B$23*'Random Draws'!Q824)</f>
        <v>4667.2122967698942</v>
      </c>
      <c r="S825" s="5">
        <f>BK825*EXP('Capital Market Assumptions'!$B$22+'Capital Market Assumptions'!$B$23*'Random Draws'!R824)</f>
        <v>4897.6626128819762</v>
      </c>
      <c r="T825" s="5">
        <f>BL825*EXP('Capital Market Assumptions'!$B$22+'Capital Market Assumptions'!$B$23*'Random Draws'!S824)</f>
        <v>4393.9428391438632</v>
      </c>
      <c r="U825" s="5">
        <f>BM825*EXP('Capital Market Assumptions'!$B$22+'Capital Market Assumptions'!$B$23*'Random Draws'!T824)</f>
        <v>4756.1339620933913</v>
      </c>
      <c r="V825" s="5">
        <f>BN825*EXP('Capital Market Assumptions'!$B$22+'Capital Market Assumptions'!$B$23*'Random Draws'!U824)</f>
        <v>5673.8635092296881</v>
      </c>
      <c r="X825">
        <f t="shared" si="428"/>
        <v>4.2999999999999261E-2</v>
      </c>
      <c r="Y825">
        <f t="shared" si="429"/>
        <v>1.0600000000000023</v>
      </c>
      <c r="Z825">
        <f t="shared" si="430"/>
        <v>2.0930000000000035</v>
      </c>
      <c r="AA825">
        <f t="shared" si="431"/>
        <v>3.1530000000000058</v>
      </c>
      <c r="AB825">
        <f t="shared" si="432"/>
        <v>4.2659999999999911</v>
      </c>
      <c r="AC825">
        <f t="shared" si="433"/>
        <v>5.3020000000000067</v>
      </c>
      <c r="AD825">
        <f t="shared" si="434"/>
        <v>6.3569999999999993</v>
      </c>
      <c r="AE825">
        <f t="shared" si="435"/>
        <v>7.3900000000000006</v>
      </c>
      <c r="AF825">
        <f t="shared" si="436"/>
        <v>8.3549999999999898</v>
      </c>
      <c r="AG825">
        <f t="shared" si="437"/>
        <v>9.2480000000000047</v>
      </c>
      <c r="AH825">
        <v>9.9540000000000006</v>
      </c>
      <c r="AI825">
        <v>10.536</v>
      </c>
      <c r="AJ825">
        <v>11.061999999999999</v>
      </c>
      <c r="AK825">
        <v>11.587</v>
      </c>
      <c r="AL825">
        <v>12.256</v>
      </c>
      <c r="AM825">
        <v>12.815</v>
      </c>
      <c r="AN825">
        <v>13.287000000000001</v>
      </c>
      <c r="AO825">
        <v>13.785</v>
      </c>
      <c r="AP825">
        <v>14.218999999999999</v>
      </c>
      <c r="AQ825">
        <v>14.718999999999999</v>
      </c>
      <c r="AS825">
        <f t="shared" ref="AS825:AU844" si="461">initial_value</f>
        <v>471</v>
      </c>
      <c r="AT825">
        <f t="shared" si="461"/>
        <v>471</v>
      </c>
      <c r="AU825">
        <f t="shared" si="461"/>
        <v>471</v>
      </c>
      <c r="AV825" s="5">
        <f t="shared" si="438"/>
        <v>481.09174776832998</v>
      </c>
      <c r="AW825" s="5">
        <f t="shared" si="439"/>
        <v>463.51229131409184</v>
      </c>
      <c r="AX825" s="5">
        <f t="shared" si="440"/>
        <v>545.17887341946198</v>
      </c>
      <c r="AY825" s="5">
        <f t="shared" si="441"/>
        <v>630.04008743090549</v>
      </c>
      <c r="AZ825" s="5">
        <f t="shared" si="442"/>
        <v>872.03078398780065</v>
      </c>
      <c r="BA825" s="5">
        <f t="shared" si="443"/>
        <v>1064.2308039435593</v>
      </c>
      <c r="BB825" s="5">
        <f t="shared" si="444"/>
        <v>1314.9643636073979</v>
      </c>
      <c r="BC825" s="5">
        <f t="shared" si="445"/>
        <v>1869.277249660387</v>
      </c>
      <c r="BD825" s="5">
        <f t="shared" si="446"/>
        <v>2692.2848852501261</v>
      </c>
      <c r="BE825" s="5">
        <f t="shared" si="447"/>
        <v>3900.1878883438658</v>
      </c>
      <c r="BF825" s="5">
        <f t="shared" si="448"/>
        <v>4071.9827562305645</v>
      </c>
      <c r="BG825" s="5">
        <f t="shared" si="449"/>
        <v>3822.075357435966</v>
      </c>
      <c r="BH825" s="5">
        <f t="shared" si="450"/>
        <v>3950.0749297628513</v>
      </c>
      <c r="BI825" s="5">
        <f t="shared" si="451"/>
        <v>4153.0777634144679</v>
      </c>
      <c r="BJ825" s="5">
        <f t="shared" si="452"/>
        <v>4547.3755525326651</v>
      </c>
      <c r="BK825" s="5">
        <f t="shared" si="453"/>
        <v>4654.3972967698946</v>
      </c>
      <c r="BL825" s="5">
        <f t="shared" si="454"/>
        <v>4884.3756128819759</v>
      </c>
      <c r="BM825" s="5">
        <f t="shared" si="455"/>
        <v>4380.1578391438634</v>
      </c>
      <c r="BN825" s="5">
        <f t="shared" si="456"/>
        <v>4741.9149620933913</v>
      </c>
      <c r="BO825" s="5">
        <f t="shared" si="457"/>
        <v>5659.1445092296881</v>
      </c>
    </row>
    <row r="826" spans="1:67" x14ac:dyDescent="0.3">
      <c r="A826">
        <f t="shared" si="458"/>
        <v>822</v>
      </c>
      <c r="B826">
        <f t="shared" si="427"/>
        <v>471</v>
      </c>
      <c r="C826" s="5">
        <f>AU826*EXP('Capital Market Assumptions'!$B$22+'Capital Market Assumptions'!$B$23*'Random Draws'!B825)</f>
        <v>464.54464513162316</v>
      </c>
      <c r="D826" s="5">
        <f>AV826*EXP('Capital Market Assumptions'!$B$22+'Capital Market Assumptions'!$B$23*'Random Draws'!C825)</f>
        <v>543.98447426793143</v>
      </c>
      <c r="E826" s="5">
        <f>AW826*EXP('Capital Market Assumptions'!$B$22+'Capital Market Assumptions'!$B$23*'Random Draws'!D825)</f>
        <v>706.94142282916584</v>
      </c>
      <c r="F826" s="5">
        <f>AX826*EXP('Capital Market Assumptions'!$B$22+'Capital Market Assumptions'!$B$23*'Random Draws'!E825)</f>
        <v>880.46273569759387</v>
      </c>
      <c r="G826" s="5">
        <f>AY826*EXP('Capital Market Assumptions'!$B$22+'Capital Market Assumptions'!$B$23*'Random Draws'!F825)</f>
        <v>1055.446733783094</v>
      </c>
      <c r="H826" s="5">
        <f>AZ826*EXP('Capital Market Assumptions'!$B$22+'Capital Market Assumptions'!$B$23*'Random Draws'!G825)</f>
        <v>1345.953987120527</v>
      </c>
      <c r="I826" s="5">
        <f>BA826*EXP('Capital Market Assumptions'!$B$22+'Capital Market Assumptions'!$B$23*'Random Draws'!H825)</f>
        <v>1345.8074889517086</v>
      </c>
      <c r="J826" s="5">
        <f>BB826*EXP('Capital Market Assumptions'!$B$22+'Capital Market Assumptions'!$B$23*'Random Draws'!I825)</f>
        <v>1208.2836627519609</v>
      </c>
      <c r="K826" s="5">
        <f>BC826*EXP('Capital Market Assumptions'!$B$22+'Capital Market Assumptions'!$B$23*'Random Draws'!J825)</f>
        <v>1317.7038501841785</v>
      </c>
      <c r="L826" s="5">
        <f>BD826*EXP('Capital Market Assumptions'!$B$22+'Capital Market Assumptions'!$B$23*'Random Draws'!K825)</f>
        <v>1088.3224508972487</v>
      </c>
      <c r="M826" s="5">
        <f>BE826*EXP('Capital Market Assumptions'!$B$22+'Capital Market Assumptions'!$B$23*'Random Draws'!L825)</f>
        <v>1141.0488231243492</v>
      </c>
      <c r="N826" s="5">
        <f>BF826*EXP('Capital Market Assumptions'!$B$22+'Capital Market Assumptions'!$B$23*'Random Draws'!M825)</f>
        <v>1295.8437183359756</v>
      </c>
      <c r="O826" s="5">
        <f>BG826*EXP('Capital Market Assumptions'!$B$22+'Capital Market Assumptions'!$B$23*'Random Draws'!N825)</f>
        <v>1460.9754301976147</v>
      </c>
      <c r="P826" s="5">
        <f>BH826*EXP('Capital Market Assumptions'!$B$22+'Capital Market Assumptions'!$B$23*'Random Draws'!O825)</f>
        <v>1296.3928032094957</v>
      </c>
      <c r="Q826" s="5">
        <f>BI826*EXP('Capital Market Assumptions'!$B$22+'Capital Market Assumptions'!$B$23*'Random Draws'!P825)</f>
        <v>1480.9897289817145</v>
      </c>
      <c r="R826" s="5">
        <f>BJ826*EXP('Capital Market Assumptions'!$B$22+'Capital Market Assumptions'!$B$23*'Random Draws'!Q825)</f>
        <v>1690.6192402420993</v>
      </c>
      <c r="S826" s="5">
        <f>BK826*EXP('Capital Market Assumptions'!$B$22+'Capital Market Assumptions'!$B$23*'Random Draws'!R825)</f>
        <v>1560.6054601504541</v>
      </c>
      <c r="T826" s="5">
        <f>BL826*EXP('Capital Market Assumptions'!$B$22+'Capital Market Assumptions'!$B$23*'Random Draws'!S825)</f>
        <v>1838.7522376529694</v>
      </c>
      <c r="U826" s="5">
        <f>BM826*EXP('Capital Market Assumptions'!$B$22+'Capital Market Assumptions'!$B$23*'Random Draws'!T825)</f>
        <v>1827.8747290230249</v>
      </c>
      <c r="V826" s="5">
        <f>BN826*EXP('Capital Market Assumptions'!$B$22+'Capital Market Assumptions'!$B$23*'Random Draws'!U825)</f>
        <v>2156.3707743659802</v>
      </c>
      <c r="X826">
        <f t="shared" si="428"/>
        <v>4.2999999999999261E-2</v>
      </c>
      <c r="Y826">
        <f t="shared" si="429"/>
        <v>1.0600000000000023</v>
      </c>
      <c r="Z826">
        <f t="shared" si="430"/>
        <v>2.0930000000000035</v>
      </c>
      <c r="AA826">
        <f t="shared" si="431"/>
        <v>3.1530000000000058</v>
      </c>
      <c r="AB826">
        <f t="shared" si="432"/>
        <v>4.2659999999999911</v>
      </c>
      <c r="AC826">
        <f t="shared" si="433"/>
        <v>5.3020000000000067</v>
      </c>
      <c r="AD826">
        <f t="shared" si="434"/>
        <v>6.3569999999999993</v>
      </c>
      <c r="AE826">
        <f t="shared" si="435"/>
        <v>7.3900000000000006</v>
      </c>
      <c r="AF826">
        <f t="shared" si="436"/>
        <v>8.3549999999999898</v>
      </c>
      <c r="AG826">
        <f t="shared" si="437"/>
        <v>9.2480000000000047</v>
      </c>
      <c r="AH826">
        <v>9.9540000000000006</v>
      </c>
      <c r="AI826">
        <v>10.536</v>
      </c>
      <c r="AJ826">
        <v>11.061999999999999</v>
      </c>
      <c r="AK826">
        <v>11.587</v>
      </c>
      <c r="AL826">
        <v>12.256</v>
      </c>
      <c r="AM826">
        <v>12.815</v>
      </c>
      <c r="AN826">
        <v>13.287000000000001</v>
      </c>
      <c r="AO826">
        <v>13.785</v>
      </c>
      <c r="AP826">
        <v>14.218999999999999</v>
      </c>
      <c r="AQ826">
        <v>14.718999999999999</v>
      </c>
      <c r="AS826">
        <f t="shared" si="461"/>
        <v>471</v>
      </c>
      <c r="AT826">
        <f t="shared" si="461"/>
        <v>471</v>
      </c>
      <c r="AU826">
        <f t="shared" si="461"/>
        <v>471</v>
      </c>
      <c r="AV826" s="5">
        <f t="shared" si="438"/>
        <v>464.50164513162315</v>
      </c>
      <c r="AW826" s="5">
        <f t="shared" si="439"/>
        <v>542.92447426793137</v>
      </c>
      <c r="AX826" s="5">
        <f t="shared" si="440"/>
        <v>704.84842282916588</v>
      </c>
      <c r="AY826" s="5">
        <f t="shared" si="441"/>
        <v>877.30973569759385</v>
      </c>
      <c r="AZ826" s="5">
        <f t="shared" si="442"/>
        <v>1051.180733783094</v>
      </c>
      <c r="BA826" s="5">
        <f t="shared" si="443"/>
        <v>1340.6519871205271</v>
      </c>
      <c r="BB826" s="5">
        <f t="shared" si="444"/>
        <v>1339.4504889517086</v>
      </c>
      <c r="BC826" s="5">
        <f t="shared" si="445"/>
        <v>1200.8936627519608</v>
      </c>
      <c r="BD826" s="5">
        <f t="shared" si="446"/>
        <v>1309.3488501841784</v>
      </c>
      <c r="BE826" s="5">
        <f t="shared" si="447"/>
        <v>1079.0744508972487</v>
      </c>
      <c r="BF826" s="5">
        <f t="shared" si="448"/>
        <v>1131.0948231243492</v>
      </c>
      <c r="BG826" s="5">
        <f t="shared" si="449"/>
        <v>1285.3077183359756</v>
      </c>
      <c r="BH826" s="5">
        <f t="shared" si="450"/>
        <v>1449.9134301976148</v>
      </c>
      <c r="BI826" s="5">
        <f t="shared" si="451"/>
        <v>1284.8058032094957</v>
      </c>
      <c r="BJ826" s="5">
        <f t="shared" si="452"/>
        <v>1468.7337289817144</v>
      </c>
      <c r="BK826" s="5">
        <f t="shared" si="453"/>
        <v>1677.8042402420992</v>
      </c>
      <c r="BL826" s="5">
        <f t="shared" si="454"/>
        <v>1547.318460150454</v>
      </c>
      <c r="BM826" s="5">
        <f t="shared" si="455"/>
        <v>1824.9672376529693</v>
      </c>
      <c r="BN826" s="5">
        <f t="shared" si="456"/>
        <v>1813.6557290230248</v>
      </c>
      <c r="BO826" s="5">
        <f t="shared" si="457"/>
        <v>2141.6517743659801</v>
      </c>
    </row>
    <row r="827" spans="1:67" x14ac:dyDescent="0.3">
      <c r="A827">
        <f t="shared" si="458"/>
        <v>823</v>
      </c>
      <c r="B827">
        <f t="shared" si="427"/>
        <v>471</v>
      </c>
      <c r="C827" s="5">
        <f>AU827*EXP('Capital Market Assumptions'!$B$22+'Capital Market Assumptions'!$B$23*'Random Draws'!B826)</f>
        <v>508.26869509900473</v>
      </c>
      <c r="D827" s="5">
        <f>AV827*EXP('Capital Market Assumptions'!$B$22+'Capital Market Assumptions'!$B$23*'Random Draws'!C826)</f>
        <v>558.7742205220045</v>
      </c>
      <c r="E827" s="5">
        <f>AW827*EXP('Capital Market Assumptions'!$B$22+'Capital Market Assumptions'!$B$23*'Random Draws'!D826)</f>
        <v>528.78645651587794</v>
      </c>
      <c r="F827" s="5">
        <f>AX827*EXP('Capital Market Assumptions'!$B$22+'Capital Market Assumptions'!$B$23*'Random Draws'!E826)</f>
        <v>546.76294138922776</v>
      </c>
      <c r="G827" s="5">
        <f>AY827*EXP('Capital Market Assumptions'!$B$22+'Capital Market Assumptions'!$B$23*'Random Draws'!F826)</f>
        <v>575.75349638066064</v>
      </c>
      <c r="H827" s="5">
        <f>AZ827*EXP('Capital Market Assumptions'!$B$22+'Capital Market Assumptions'!$B$23*'Random Draws'!G826)</f>
        <v>604.39796909159031</v>
      </c>
      <c r="I827" s="5">
        <f>BA827*EXP('Capital Market Assumptions'!$B$22+'Capital Market Assumptions'!$B$23*'Random Draws'!H826)</f>
        <v>620.87973981196285</v>
      </c>
      <c r="J827" s="5">
        <f>BB827*EXP('Capital Market Assumptions'!$B$22+'Capital Market Assumptions'!$B$23*'Random Draws'!I826)</f>
        <v>728.77269759898979</v>
      </c>
      <c r="K827" s="5">
        <f>BC827*EXP('Capital Market Assumptions'!$B$22+'Capital Market Assumptions'!$B$23*'Random Draws'!J826)</f>
        <v>555.7425530860678</v>
      </c>
      <c r="L827" s="5">
        <f>BD827*EXP('Capital Market Assumptions'!$B$22+'Capital Market Assumptions'!$B$23*'Random Draws'!K826)</f>
        <v>550.80343715481274</v>
      </c>
      <c r="M827" s="5">
        <f>BE827*EXP('Capital Market Assumptions'!$B$22+'Capital Market Assumptions'!$B$23*'Random Draws'!L826)</f>
        <v>657.52741246740652</v>
      </c>
      <c r="N827" s="5">
        <f>BF827*EXP('Capital Market Assumptions'!$B$22+'Capital Market Assumptions'!$B$23*'Random Draws'!M826)</f>
        <v>629.98604807653078</v>
      </c>
      <c r="O827" s="5">
        <f>BG827*EXP('Capital Market Assumptions'!$B$22+'Capital Market Assumptions'!$B$23*'Random Draws'!N826)</f>
        <v>709.6928452763234</v>
      </c>
      <c r="P827" s="5">
        <f>BH827*EXP('Capital Market Assumptions'!$B$22+'Capital Market Assumptions'!$B$23*'Random Draws'!O826)</f>
        <v>863.99318487764299</v>
      </c>
      <c r="Q827" s="5">
        <f>BI827*EXP('Capital Market Assumptions'!$B$22+'Capital Market Assumptions'!$B$23*'Random Draws'!P826)</f>
        <v>931.03131984380536</v>
      </c>
      <c r="R827" s="5">
        <f>BJ827*EXP('Capital Market Assumptions'!$B$22+'Capital Market Assumptions'!$B$23*'Random Draws'!Q826)</f>
        <v>889.39745442937328</v>
      </c>
      <c r="S827" s="5">
        <f>BK827*EXP('Capital Market Assumptions'!$B$22+'Capital Market Assumptions'!$B$23*'Random Draws'!R826)</f>
        <v>787.81071599757058</v>
      </c>
      <c r="T827" s="5">
        <f>BL827*EXP('Capital Market Assumptions'!$B$22+'Capital Market Assumptions'!$B$23*'Random Draws'!S826)</f>
        <v>748.34994906656812</v>
      </c>
      <c r="U827" s="5">
        <f>BM827*EXP('Capital Market Assumptions'!$B$22+'Capital Market Assumptions'!$B$23*'Random Draws'!T826)</f>
        <v>607.30731592876452</v>
      </c>
      <c r="V827" s="5">
        <f>BN827*EXP('Capital Market Assumptions'!$B$22+'Capital Market Assumptions'!$B$23*'Random Draws'!U826)</f>
        <v>584.27405051370386</v>
      </c>
      <c r="X827">
        <f t="shared" si="428"/>
        <v>4.2999999999999261E-2</v>
      </c>
      <c r="Y827">
        <f t="shared" si="429"/>
        <v>1.0600000000000023</v>
      </c>
      <c r="Z827">
        <f t="shared" si="430"/>
        <v>2.0930000000000035</v>
      </c>
      <c r="AA827">
        <f t="shared" si="431"/>
        <v>3.1530000000000058</v>
      </c>
      <c r="AB827">
        <f t="shared" si="432"/>
        <v>4.2659999999999911</v>
      </c>
      <c r="AC827">
        <f t="shared" si="433"/>
        <v>5.3020000000000067</v>
      </c>
      <c r="AD827">
        <f t="shared" si="434"/>
        <v>6.3569999999999993</v>
      </c>
      <c r="AE827">
        <f t="shared" si="435"/>
        <v>7.3900000000000006</v>
      </c>
      <c r="AF827">
        <f t="shared" si="436"/>
        <v>8.3549999999999898</v>
      </c>
      <c r="AG827">
        <f t="shared" si="437"/>
        <v>9.2480000000000047</v>
      </c>
      <c r="AH827">
        <v>9.9540000000000006</v>
      </c>
      <c r="AI827">
        <v>10.536</v>
      </c>
      <c r="AJ827">
        <v>11.061999999999999</v>
      </c>
      <c r="AK827">
        <v>11.587</v>
      </c>
      <c r="AL827">
        <v>12.256</v>
      </c>
      <c r="AM827">
        <v>12.815</v>
      </c>
      <c r="AN827">
        <v>13.287000000000001</v>
      </c>
      <c r="AO827">
        <v>13.785</v>
      </c>
      <c r="AP827">
        <v>14.218999999999999</v>
      </c>
      <c r="AQ827">
        <v>14.718999999999999</v>
      </c>
      <c r="AS827">
        <f t="shared" si="461"/>
        <v>471</v>
      </c>
      <c r="AT827">
        <f t="shared" si="461"/>
        <v>471</v>
      </c>
      <c r="AU827">
        <f t="shared" si="461"/>
        <v>471</v>
      </c>
      <c r="AV827" s="5">
        <f t="shared" si="438"/>
        <v>508.22569509900472</v>
      </c>
      <c r="AW827" s="5">
        <f t="shared" si="439"/>
        <v>557.71422052200455</v>
      </c>
      <c r="AX827" s="5">
        <f t="shared" si="440"/>
        <v>526.69345651587798</v>
      </c>
      <c r="AY827" s="5">
        <f t="shared" si="441"/>
        <v>543.60994138922774</v>
      </c>
      <c r="AZ827" s="5">
        <f t="shared" si="442"/>
        <v>571.48749638066067</v>
      </c>
      <c r="BA827" s="5">
        <f t="shared" si="443"/>
        <v>599.09596909159029</v>
      </c>
      <c r="BB827" s="5">
        <f t="shared" si="444"/>
        <v>614.52273981196288</v>
      </c>
      <c r="BC827" s="5">
        <f t="shared" si="445"/>
        <v>721.38269759898981</v>
      </c>
      <c r="BD827" s="5">
        <f t="shared" si="446"/>
        <v>547.38755308606778</v>
      </c>
      <c r="BE827" s="5">
        <f t="shared" si="447"/>
        <v>541.55543715481269</v>
      </c>
      <c r="BF827" s="5">
        <f t="shared" si="448"/>
        <v>647.57341246740657</v>
      </c>
      <c r="BG827" s="5">
        <f t="shared" si="449"/>
        <v>619.45004807653083</v>
      </c>
      <c r="BH827" s="5">
        <f t="shared" si="450"/>
        <v>698.63084527632338</v>
      </c>
      <c r="BI827" s="5">
        <f t="shared" si="451"/>
        <v>852.406184877643</v>
      </c>
      <c r="BJ827" s="5">
        <f t="shared" si="452"/>
        <v>918.77531984380539</v>
      </c>
      <c r="BK827" s="5">
        <f t="shared" si="453"/>
        <v>876.58245442937323</v>
      </c>
      <c r="BL827" s="5">
        <f t="shared" si="454"/>
        <v>774.52371599757055</v>
      </c>
      <c r="BM827" s="5">
        <f t="shared" si="455"/>
        <v>734.56494906656815</v>
      </c>
      <c r="BN827" s="5">
        <f t="shared" si="456"/>
        <v>593.08831592876447</v>
      </c>
      <c r="BO827" s="5">
        <f t="shared" si="457"/>
        <v>569.5550505137038</v>
      </c>
    </row>
    <row r="828" spans="1:67" x14ac:dyDescent="0.3">
      <c r="A828">
        <f t="shared" si="458"/>
        <v>824</v>
      </c>
      <c r="B828">
        <f t="shared" si="427"/>
        <v>471</v>
      </c>
      <c r="C828" s="5">
        <f>AU828*EXP('Capital Market Assumptions'!$B$22+'Capital Market Assumptions'!$B$23*'Random Draws'!B827)</f>
        <v>407.06087265382689</v>
      </c>
      <c r="D828" s="5">
        <f>AV828*EXP('Capital Market Assumptions'!$B$22+'Capital Market Assumptions'!$B$23*'Random Draws'!C827)</f>
        <v>412.87899036073293</v>
      </c>
      <c r="E828" s="5">
        <f>AW828*EXP('Capital Market Assumptions'!$B$22+'Capital Market Assumptions'!$B$23*'Random Draws'!D827)</f>
        <v>411.0048993128222</v>
      </c>
      <c r="F828" s="5">
        <f>AX828*EXP('Capital Market Assumptions'!$B$22+'Capital Market Assumptions'!$B$23*'Random Draws'!E827)</f>
        <v>392.21334250917226</v>
      </c>
      <c r="G828" s="5">
        <f>AY828*EXP('Capital Market Assumptions'!$B$22+'Capital Market Assumptions'!$B$23*'Random Draws'!F827)</f>
        <v>429.54114118509807</v>
      </c>
      <c r="H828" s="5">
        <f>AZ828*EXP('Capital Market Assumptions'!$B$22+'Capital Market Assumptions'!$B$23*'Random Draws'!G827)</f>
        <v>394.68718804063855</v>
      </c>
      <c r="I828" s="5">
        <f>BA828*EXP('Capital Market Assumptions'!$B$22+'Capital Market Assumptions'!$B$23*'Random Draws'!H827)</f>
        <v>377.71611478098936</v>
      </c>
      <c r="J828" s="5">
        <f>BB828*EXP('Capital Market Assumptions'!$B$22+'Capital Market Assumptions'!$B$23*'Random Draws'!I827)</f>
        <v>425.87518927679935</v>
      </c>
      <c r="K828" s="5">
        <f>BC828*EXP('Capital Market Assumptions'!$B$22+'Capital Market Assumptions'!$B$23*'Random Draws'!J827)</f>
        <v>464.9128852387708</v>
      </c>
      <c r="L828" s="5">
        <f>BD828*EXP('Capital Market Assumptions'!$B$22+'Capital Market Assumptions'!$B$23*'Random Draws'!K827)</f>
        <v>497.82035510803206</v>
      </c>
      <c r="M828" s="5">
        <f>BE828*EXP('Capital Market Assumptions'!$B$22+'Capital Market Assumptions'!$B$23*'Random Draws'!L827)</f>
        <v>574.97577845484045</v>
      </c>
      <c r="N828" s="5">
        <f>BF828*EXP('Capital Market Assumptions'!$B$22+'Capital Market Assumptions'!$B$23*'Random Draws'!M827)</f>
        <v>491.86968133451967</v>
      </c>
      <c r="O828" s="5">
        <f>BG828*EXP('Capital Market Assumptions'!$B$22+'Capital Market Assumptions'!$B$23*'Random Draws'!N827)</f>
        <v>407.61598429382531</v>
      </c>
      <c r="P828" s="5">
        <f>BH828*EXP('Capital Market Assumptions'!$B$22+'Capital Market Assumptions'!$B$23*'Random Draws'!O827)</f>
        <v>473.9862758372829</v>
      </c>
      <c r="Q828" s="5">
        <f>BI828*EXP('Capital Market Assumptions'!$B$22+'Capital Market Assumptions'!$B$23*'Random Draws'!P827)</f>
        <v>439.32986998604065</v>
      </c>
      <c r="R828" s="5">
        <f>BJ828*EXP('Capital Market Assumptions'!$B$22+'Capital Market Assumptions'!$B$23*'Random Draws'!Q827)</f>
        <v>422.97715557615459</v>
      </c>
      <c r="S828" s="5">
        <f>BK828*EXP('Capital Market Assumptions'!$B$22+'Capital Market Assumptions'!$B$23*'Random Draws'!R827)</f>
        <v>358.61480980389791</v>
      </c>
      <c r="T828" s="5">
        <f>BL828*EXP('Capital Market Assumptions'!$B$22+'Capital Market Assumptions'!$B$23*'Random Draws'!S827)</f>
        <v>388.22482168198474</v>
      </c>
      <c r="U828" s="5">
        <f>BM828*EXP('Capital Market Assumptions'!$B$22+'Capital Market Assumptions'!$B$23*'Random Draws'!T827)</f>
        <v>379.86831585948823</v>
      </c>
      <c r="V828" s="5">
        <f>BN828*EXP('Capital Market Assumptions'!$B$22+'Capital Market Assumptions'!$B$23*'Random Draws'!U827)</f>
        <v>396.48438250489465</v>
      </c>
      <c r="X828">
        <f t="shared" si="428"/>
        <v>4.2999999999999261E-2</v>
      </c>
      <c r="Y828">
        <f t="shared" si="429"/>
        <v>1.0600000000000023</v>
      </c>
      <c r="Z828">
        <f t="shared" si="430"/>
        <v>2.0930000000000035</v>
      </c>
      <c r="AA828">
        <f t="shared" si="431"/>
        <v>3.1530000000000058</v>
      </c>
      <c r="AB828">
        <f t="shared" si="432"/>
        <v>4.2659999999999911</v>
      </c>
      <c r="AC828">
        <f t="shared" si="433"/>
        <v>5.3020000000000067</v>
      </c>
      <c r="AD828">
        <f t="shared" si="434"/>
        <v>6.3569999999999993</v>
      </c>
      <c r="AE828">
        <f t="shared" si="435"/>
        <v>7.3900000000000006</v>
      </c>
      <c r="AF828">
        <f t="shared" si="436"/>
        <v>8.3549999999999898</v>
      </c>
      <c r="AG828">
        <f t="shared" si="437"/>
        <v>9.2480000000000047</v>
      </c>
      <c r="AH828">
        <v>9.9540000000000006</v>
      </c>
      <c r="AI828">
        <v>10.536</v>
      </c>
      <c r="AJ828">
        <v>11.061999999999999</v>
      </c>
      <c r="AK828">
        <v>11.587</v>
      </c>
      <c r="AL828">
        <v>12.256</v>
      </c>
      <c r="AM828">
        <v>12.815</v>
      </c>
      <c r="AN828">
        <v>13.287000000000001</v>
      </c>
      <c r="AO828">
        <v>13.785</v>
      </c>
      <c r="AP828">
        <v>14.218999999999999</v>
      </c>
      <c r="AQ828">
        <v>14.718999999999999</v>
      </c>
      <c r="AS828">
        <f t="shared" si="461"/>
        <v>471</v>
      </c>
      <c r="AT828">
        <f t="shared" si="461"/>
        <v>471</v>
      </c>
      <c r="AU828">
        <f t="shared" si="461"/>
        <v>471</v>
      </c>
      <c r="AV828" s="5">
        <f t="shared" si="438"/>
        <v>407.01787265382688</v>
      </c>
      <c r="AW828" s="5">
        <f t="shared" si="439"/>
        <v>411.81899036073293</v>
      </c>
      <c r="AX828" s="5">
        <f t="shared" si="440"/>
        <v>408.91189931282219</v>
      </c>
      <c r="AY828" s="5">
        <f t="shared" si="441"/>
        <v>389.06034250917224</v>
      </c>
      <c r="AZ828" s="5">
        <f t="shared" si="442"/>
        <v>425.27514118509805</v>
      </c>
      <c r="BA828" s="5">
        <f t="shared" si="443"/>
        <v>389.38518804063852</v>
      </c>
      <c r="BB828" s="5">
        <f t="shared" si="444"/>
        <v>371.35911478098933</v>
      </c>
      <c r="BC828" s="5">
        <f t="shared" si="445"/>
        <v>418.48518927679936</v>
      </c>
      <c r="BD828" s="5">
        <f t="shared" si="446"/>
        <v>456.55788523877084</v>
      </c>
      <c r="BE828" s="5">
        <f t="shared" si="447"/>
        <v>488.57235510803207</v>
      </c>
      <c r="BF828" s="5">
        <f t="shared" si="448"/>
        <v>565.0217784548405</v>
      </c>
      <c r="BG828" s="5">
        <f t="shared" si="449"/>
        <v>481.33368133451967</v>
      </c>
      <c r="BH828" s="5">
        <f t="shared" si="450"/>
        <v>396.55398429382529</v>
      </c>
      <c r="BI828" s="5">
        <f t="shared" si="451"/>
        <v>462.39927583728291</v>
      </c>
      <c r="BJ828" s="5">
        <f t="shared" si="452"/>
        <v>427.07386998604068</v>
      </c>
      <c r="BK828" s="5">
        <f t="shared" si="453"/>
        <v>410.16215557615459</v>
      </c>
      <c r="BL828" s="5">
        <f t="shared" si="454"/>
        <v>345.32780980389794</v>
      </c>
      <c r="BM828" s="5">
        <f t="shared" si="455"/>
        <v>374.43982168198471</v>
      </c>
      <c r="BN828" s="5">
        <f t="shared" si="456"/>
        <v>365.64931585948824</v>
      </c>
      <c r="BO828" s="5">
        <f t="shared" si="457"/>
        <v>381.76538250489466</v>
      </c>
    </row>
    <row r="829" spans="1:67" x14ac:dyDescent="0.3">
      <c r="A829">
        <f t="shared" si="458"/>
        <v>825</v>
      </c>
      <c r="B829">
        <f t="shared" si="427"/>
        <v>471</v>
      </c>
      <c r="C829" s="5">
        <f>AU829*EXP('Capital Market Assumptions'!$B$22+'Capital Market Assumptions'!$B$23*'Random Draws'!B828)</f>
        <v>481.78145961172294</v>
      </c>
      <c r="D829" s="5">
        <f>AV829*EXP('Capital Market Assumptions'!$B$22+'Capital Market Assumptions'!$B$23*'Random Draws'!C828)</f>
        <v>490.54677005393609</v>
      </c>
      <c r="E829" s="5">
        <f>AW829*EXP('Capital Market Assumptions'!$B$22+'Capital Market Assumptions'!$B$23*'Random Draws'!D828)</f>
        <v>645.75598913497436</v>
      </c>
      <c r="F829" s="5">
        <f>AX829*EXP('Capital Market Assumptions'!$B$22+'Capital Market Assumptions'!$B$23*'Random Draws'!E828)</f>
        <v>719.09723707989508</v>
      </c>
      <c r="G829" s="5">
        <f>AY829*EXP('Capital Market Assumptions'!$B$22+'Capital Market Assumptions'!$B$23*'Random Draws'!F828)</f>
        <v>713.45647932345366</v>
      </c>
      <c r="H829" s="5">
        <f>AZ829*EXP('Capital Market Assumptions'!$B$22+'Capital Market Assumptions'!$B$23*'Random Draws'!G828)</f>
        <v>890.17111378660525</v>
      </c>
      <c r="I829" s="5">
        <f>BA829*EXP('Capital Market Assumptions'!$B$22+'Capital Market Assumptions'!$B$23*'Random Draws'!H828)</f>
        <v>870.9780133998363</v>
      </c>
      <c r="J829" s="5">
        <f>BB829*EXP('Capital Market Assumptions'!$B$22+'Capital Market Assumptions'!$B$23*'Random Draws'!I828)</f>
        <v>835.65431394176551</v>
      </c>
      <c r="K829" s="5">
        <f>BC829*EXP('Capital Market Assumptions'!$B$22+'Capital Market Assumptions'!$B$23*'Random Draws'!J828)</f>
        <v>804.46839132003572</v>
      </c>
      <c r="L829" s="5">
        <f>BD829*EXP('Capital Market Assumptions'!$B$22+'Capital Market Assumptions'!$B$23*'Random Draws'!K828)</f>
        <v>904.31336482855613</v>
      </c>
      <c r="M829" s="5">
        <f>BE829*EXP('Capital Market Assumptions'!$B$22+'Capital Market Assumptions'!$B$23*'Random Draws'!L828)</f>
        <v>971.12210362164808</v>
      </c>
      <c r="N829" s="5">
        <f>BF829*EXP('Capital Market Assumptions'!$B$22+'Capital Market Assumptions'!$B$23*'Random Draws'!M828)</f>
        <v>781.02112635588389</v>
      </c>
      <c r="O829" s="5">
        <f>BG829*EXP('Capital Market Assumptions'!$B$22+'Capital Market Assumptions'!$B$23*'Random Draws'!N828)</f>
        <v>898.9482355080761</v>
      </c>
      <c r="P829" s="5">
        <f>BH829*EXP('Capital Market Assumptions'!$B$22+'Capital Market Assumptions'!$B$23*'Random Draws'!O828)</f>
        <v>1015.4501010568479</v>
      </c>
      <c r="Q829" s="5">
        <f>BI829*EXP('Capital Market Assumptions'!$B$22+'Capital Market Assumptions'!$B$23*'Random Draws'!P828)</f>
        <v>895.91964392161185</v>
      </c>
      <c r="R829" s="5">
        <f>BJ829*EXP('Capital Market Assumptions'!$B$22+'Capital Market Assumptions'!$B$23*'Random Draws'!Q828)</f>
        <v>1178.0631010019829</v>
      </c>
      <c r="S829" s="5">
        <f>BK829*EXP('Capital Market Assumptions'!$B$22+'Capital Market Assumptions'!$B$23*'Random Draws'!R828)</f>
        <v>1274.8367739928556</v>
      </c>
      <c r="T829" s="5">
        <f>BL829*EXP('Capital Market Assumptions'!$B$22+'Capital Market Assumptions'!$B$23*'Random Draws'!S828)</f>
        <v>1408.3638773957946</v>
      </c>
      <c r="U829" s="5">
        <f>BM829*EXP('Capital Market Assumptions'!$B$22+'Capital Market Assumptions'!$B$23*'Random Draws'!T828)</f>
        <v>1297.5874242730258</v>
      </c>
      <c r="V829" s="5">
        <f>BN829*EXP('Capital Market Assumptions'!$B$22+'Capital Market Assumptions'!$B$23*'Random Draws'!U828)</f>
        <v>1430.1464889915653</v>
      </c>
      <c r="X829">
        <f t="shared" si="428"/>
        <v>4.2999999999999261E-2</v>
      </c>
      <c r="Y829">
        <f t="shared" si="429"/>
        <v>1.0600000000000023</v>
      </c>
      <c r="Z829">
        <f t="shared" si="430"/>
        <v>2.0930000000000035</v>
      </c>
      <c r="AA829">
        <f t="shared" si="431"/>
        <v>3.1530000000000058</v>
      </c>
      <c r="AB829">
        <f t="shared" si="432"/>
        <v>4.2659999999999911</v>
      </c>
      <c r="AC829">
        <f t="shared" si="433"/>
        <v>5.3020000000000067</v>
      </c>
      <c r="AD829">
        <f t="shared" si="434"/>
        <v>6.3569999999999993</v>
      </c>
      <c r="AE829">
        <f t="shared" si="435"/>
        <v>7.3900000000000006</v>
      </c>
      <c r="AF829">
        <f t="shared" si="436"/>
        <v>8.3549999999999898</v>
      </c>
      <c r="AG829">
        <f t="shared" si="437"/>
        <v>9.2480000000000047</v>
      </c>
      <c r="AH829">
        <v>9.9540000000000006</v>
      </c>
      <c r="AI829">
        <v>10.536</v>
      </c>
      <c r="AJ829">
        <v>11.061999999999999</v>
      </c>
      <c r="AK829">
        <v>11.587</v>
      </c>
      <c r="AL829">
        <v>12.256</v>
      </c>
      <c r="AM829">
        <v>12.815</v>
      </c>
      <c r="AN829">
        <v>13.287000000000001</v>
      </c>
      <c r="AO829">
        <v>13.785</v>
      </c>
      <c r="AP829">
        <v>14.218999999999999</v>
      </c>
      <c r="AQ829">
        <v>14.718999999999999</v>
      </c>
      <c r="AS829">
        <f t="shared" si="461"/>
        <v>471</v>
      </c>
      <c r="AT829">
        <f t="shared" si="461"/>
        <v>471</v>
      </c>
      <c r="AU829">
        <f t="shared" si="461"/>
        <v>471</v>
      </c>
      <c r="AV829" s="5">
        <f t="shared" si="438"/>
        <v>481.73845961172293</v>
      </c>
      <c r="AW829" s="5">
        <f t="shared" si="439"/>
        <v>489.48677005393608</v>
      </c>
      <c r="AX829" s="5">
        <f t="shared" si="440"/>
        <v>643.6629891349744</v>
      </c>
      <c r="AY829" s="5">
        <f t="shared" si="441"/>
        <v>715.94423707989506</v>
      </c>
      <c r="AZ829" s="5">
        <f t="shared" si="442"/>
        <v>709.1904793234537</v>
      </c>
      <c r="BA829" s="5">
        <f t="shared" si="443"/>
        <v>884.86911378660523</v>
      </c>
      <c r="BB829" s="5">
        <f t="shared" si="444"/>
        <v>864.62101339983633</v>
      </c>
      <c r="BC829" s="5">
        <f t="shared" si="445"/>
        <v>828.26431394176552</v>
      </c>
      <c r="BD829" s="5">
        <f t="shared" si="446"/>
        <v>796.1133913200357</v>
      </c>
      <c r="BE829" s="5">
        <f t="shared" si="447"/>
        <v>895.06536482855608</v>
      </c>
      <c r="BF829" s="5">
        <f t="shared" si="448"/>
        <v>961.16810362164813</v>
      </c>
      <c r="BG829" s="5">
        <f t="shared" si="449"/>
        <v>770.48512635588395</v>
      </c>
      <c r="BH829" s="5">
        <f t="shared" si="450"/>
        <v>887.88623550807608</v>
      </c>
      <c r="BI829" s="5">
        <f t="shared" si="451"/>
        <v>1003.8631010568479</v>
      </c>
      <c r="BJ829" s="5">
        <f t="shared" si="452"/>
        <v>883.66364392161188</v>
      </c>
      <c r="BK829" s="5">
        <f t="shared" si="453"/>
        <v>1165.2481010019828</v>
      </c>
      <c r="BL829" s="5">
        <f t="shared" si="454"/>
        <v>1261.5497739928555</v>
      </c>
      <c r="BM829" s="5">
        <f t="shared" si="455"/>
        <v>1394.5788773957945</v>
      </c>
      <c r="BN829" s="5">
        <f t="shared" si="456"/>
        <v>1283.3684242730258</v>
      </c>
      <c r="BO829" s="5">
        <f t="shared" si="457"/>
        <v>1415.4274889915653</v>
      </c>
    </row>
    <row r="830" spans="1:67" x14ac:dyDescent="0.3">
      <c r="A830">
        <f t="shared" si="458"/>
        <v>826</v>
      </c>
      <c r="B830">
        <f t="shared" si="427"/>
        <v>471</v>
      </c>
      <c r="C830" s="5">
        <f>AU830*EXP('Capital Market Assumptions'!$B$22+'Capital Market Assumptions'!$B$23*'Random Draws'!B829)</f>
        <v>473.70612511842609</v>
      </c>
      <c r="D830" s="5">
        <f>AV830*EXP('Capital Market Assumptions'!$B$22+'Capital Market Assumptions'!$B$23*'Random Draws'!C829)</f>
        <v>399.69717917063173</v>
      </c>
      <c r="E830" s="5">
        <f>AW830*EXP('Capital Market Assumptions'!$B$22+'Capital Market Assumptions'!$B$23*'Random Draws'!D829)</f>
        <v>444.85534957611009</v>
      </c>
      <c r="F830" s="5">
        <f>AX830*EXP('Capital Market Assumptions'!$B$22+'Capital Market Assumptions'!$B$23*'Random Draws'!E829)</f>
        <v>451.84331191936479</v>
      </c>
      <c r="G830" s="5">
        <f>AY830*EXP('Capital Market Assumptions'!$B$22+'Capital Market Assumptions'!$B$23*'Random Draws'!F829)</f>
        <v>526.08384375653441</v>
      </c>
      <c r="H830" s="5">
        <f>AZ830*EXP('Capital Market Assumptions'!$B$22+'Capital Market Assumptions'!$B$23*'Random Draws'!G829)</f>
        <v>535.11606255249785</v>
      </c>
      <c r="I830" s="5">
        <f>BA830*EXP('Capital Market Assumptions'!$B$22+'Capital Market Assumptions'!$B$23*'Random Draws'!H829)</f>
        <v>627.35577227992985</v>
      </c>
      <c r="J830" s="5">
        <f>BB830*EXP('Capital Market Assumptions'!$B$22+'Capital Market Assumptions'!$B$23*'Random Draws'!I829)</f>
        <v>758.89179032562834</v>
      </c>
      <c r="K830" s="5">
        <f>BC830*EXP('Capital Market Assumptions'!$B$22+'Capital Market Assumptions'!$B$23*'Random Draws'!J829)</f>
        <v>775.87926901841536</v>
      </c>
      <c r="L830" s="5">
        <f>BD830*EXP('Capital Market Assumptions'!$B$22+'Capital Market Assumptions'!$B$23*'Random Draws'!K829)</f>
        <v>701.49691800193455</v>
      </c>
      <c r="M830" s="5">
        <f>BE830*EXP('Capital Market Assumptions'!$B$22+'Capital Market Assumptions'!$B$23*'Random Draws'!L829)</f>
        <v>609.15225602614885</v>
      </c>
      <c r="N830" s="5">
        <f>BF830*EXP('Capital Market Assumptions'!$B$22+'Capital Market Assumptions'!$B$23*'Random Draws'!M829)</f>
        <v>570.99207222075756</v>
      </c>
      <c r="O830" s="5">
        <f>BG830*EXP('Capital Market Assumptions'!$B$22+'Capital Market Assumptions'!$B$23*'Random Draws'!N829)</f>
        <v>754.21843182383213</v>
      </c>
      <c r="P830" s="5">
        <f>BH830*EXP('Capital Market Assumptions'!$B$22+'Capital Market Assumptions'!$B$23*'Random Draws'!O829)</f>
        <v>755.17665107114385</v>
      </c>
      <c r="Q830" s="5">
        <f>BI830*EXP('Capital Market Assumptions'!$B$22+'Capital Market Assumptions'!$B$23*'Random Draws'!P829)</f>
        <v>981.3881362448343</v>
      </c>
      <c r="R830" s="5">
        <f>BJ830*EXP('Capital Market Assumptions'!$B$22+'Capital Market Assumptions'!$B$23*'Random Draws'!Q829)</f>
        <v>1009.7679572250548</v>
      </c>
      <c r="S830" s="5">
        <f>BK830*EXP('Capital Market Assumptions'!$B$22+'Capital Market Assumptions'!$B$23*'Random Draws'!R829)</f>
        <v>1243.2196838777002</v>
      </c>
      <c r="T830" s="5">
        <f>BL830*EXP('Capital Market Assumptions'!$B$22+'Capital Market Assumptions'!$B$23*'Random Draws'!S829)</f>
        <v>1250.3194619988037</v>
      </c>
      <c r="U830" s="5">
        <f>BM830*EXP('Capital Market Assumptions'!$B$22+'Capital Market Assumptions'!$B$23*'Random Draws'!T829)</f>
        <v>1219.8074856551855</v>
      </c>
      <c r="V830" s="5">
        <f>BN830*EXP('Capital Market Assumptions'!$B$22+'Capital Market Assumptions'!$B$23*'Random Draws'!U829)</f>
        <v>1219.6193305214497</v>
      </c>
      <c r="X830">
        <f t="shared" si="428"/>
        <v>4.2999999999999261E-2</v>
      </c>
      <c r="Y830">
        <f t="shared" si="429"/>
        <v>1.0600000000000023</v>
      </c>
      <c r="Z830">
        <f t="shared" si="430"/>
        <v>2.0930000000000035</v>
      </c>
      <c r="AA830">
        <f t="shared" si="431"/>
        <v>3.1530000000000058</v>
      </c>
      <c r="AB830">
        <f t="shared" si="432"/>
        <v>4.2659999999999911</v>
      </c>
      <c r="AC830">
        <f t="shared" si="433"/>
        <v>5.3020000000000067</v>
      </c>
      <c r="AD830">
        <f t="shared" si="434"/>
        <v>6.3569999999999993</v>
      </c>
      <c r="AE830">
        <f t="shared" si="435"/>
        <v>7.3900000000000006</v>
      </c>
      <c r="AF830">
        <f t="shared" si="436"/>
        <v>8.3549999999999898</v>
      </c>
      <c r="AG830">
        <f t="shared" si="437"/>
        <v>9.2480000000000047</v>
      </c>
      <c r="AH830">
        <v>9.9540000000000006</v>
      </c>
      <c r="AI830">
        <v>10.536</v>
      </c>
      <c r="AJ830">
        <v>11.061999999999999</v>
      </c>
      <c r="AK830">
        <v>11.587</v>
      </c>
      <c r="AL830">
        <v>12.256</v>
      </c>
      <c r="AM830">
        <v>12.815</v>
      </c>
      <c r="AN830">
        <v>13.287000000000001</v>
      </c>
      <c r="AO830">
        <v>13.785</v>
      </c>
      <c r="AP830">
        <v>14.218999999999999</v>
      </c>
      <c r="AQ830">
        <v>14.718999999999999</v>
      </c>
      <c r="AS830">
        <f t="shared" si="461"/>
        <v>471</v>
      </c>
      <c r="AT830">
        <f t="shared" si="461"/>
        <v>471</v>
      </c>
      <c r="AU830">
        <f t="shared" si="461"/>
        <v>471</v>
      </c>
      <c r="AV830" s="5">
        <f t="shared" si="438"/>
        <v>473.66312511842608</v>
      </c>
      <c r="AW830" s="5">
        <f t="shared" si="439"/>
        <v>398.63717917063173</v>
      </c>
      <c r="AX830" s="5">
        <f t="shared" si="440"/>
        <v>442.76234957611007</v>
      </c>
      <c r="AY830" s="5">
        <f t="shared" si="441"/>
        <v>448.69031191936477</v>
      </c>
      <c r="AZ830" s="5">
        <f t="shared" si="442"/>
        <v>521.81784375653444</v>
      </c>
      <c r="BA830" s="5">
        <f t="shared" si="443"/>
        <v>529.81406255249783</v>
      </c>
      <c r="BB830" s="5">
        <f t="shared" si="444"/>
        <v>620.99877227992988</v>
      </c>
      <c r="BC830" s="5">
        <f t="shared" si="445"/>
        <v>751.50179032562835</v>
      </c>
      <c r="BD830" s="5">
        <f t="shared" si="446"/>
        <v>767.52426901841534</v>
      </c>
      <c r="BE830" s="5">
        <f t="shared" si="447"/>
        <v>692.2489180019345</v>
      </c>
      <c r="BF830" s="5">
        <f t="shared" si="448"/>
        <v>599.1982560261489</v>
      </c>
      <c r="BG830" s="5">
        <f t="shared" si="449"/>
        <v>560.45607222075762</v>
      </c>
      <c r="BH830" s="5">
        <f t="shared" si="450"/>
        <v>743.15643182383212</v>
      </c>
      <c r="BI830" s="5">
        <f t="shared" si="451"/>
        <v>743.58965107114386</v>
      </c>
      <c r="BJ830" s="5">
        <f t="shared" si="452"/>
        <v>969.13213624483433</v>
      </c>
      <c r="BK830" s="5">
        <f t="shared" si="453"/>
        <v>996.95295722505477</v>
      </c>
      <c r="BL830" s="5">
        <f t="shared" si="454"/>
        <v>1229.9326838777001</v>
      </c>
      <c r="BM830" s="5">
        <f t="shared" si="455"/>
        <v>1236.5344619988036</v>
      </c>
      <c r="BN830" s="5">
        <f t="shared" si="456"/>
        <v>1205.5884856551854</v>
      </c>
      <c r="BO830" s="5">
        <f t="shared" si="457"/>
        <v>1204.9003305214496</v>
      </c>
    </row>
    <row r="831" spans="1:67" x14ac:dyDescent="0.3">
      <c r="A831">
        <f t="shared" si="458"/>
        <v>827</v>
      </c>
      <c r="B831">
        <f t="shared" si="427"/>
        <v>471</v>
      </c>
      <c r="C831" s="5">
        <f>AU831*EXP('Capital Market Assumptions'!$B$22+'Capital Market Assumptions'!$B$23*'Random Draws'!B830)</f>
        <v>453.82426238931436</v>
      </c>
      <c r="D831" s="5">
        <f>AV831*EXP('Capital Market Assumptions'!$B$22+'Capital Market Assumptions'!$B$23*'Random Draws'!C830)</f>
        <v>477.18212425737721</v>
      </c>
      <c r="E831" s="5">
        <f>AW831*EXP('Capital Market Assumptions'!$B$22+'Capital Market Assumptions'!$B$23*'Random Draws'!D830)</f>
        <v>456.64212160393885</v>
      </c>
      <c r="F831" s="5">
        <f>AX831*EXP('Capital Market Assumptions'!$B$22+'Capital Market Assumptions'!$B$23*'Random Draws'!E830)</f>
        <v>517.66782386462694</v>
      </c>
      <c r="G831" s="5">
        <f>AY831*EXP('Capital Market Assumptions'!$B$22+'Capital Market Assumptions'!$B$23*'Random Draws'!F830)</f>
        <v>502.89305346320151</v>
      </c>
      <c r="H831" s="5">
        <f>AZ831*EXP('Capital Market Assumptions'!$B$22+'Capital Market Assumptions'!$B$23*'Random Draws'!G830)</f>
        <v>482.6218399628861</v>
      </c>
      <c r="I831" s="5">
        <f>BA831*EXP('Capital Market Assumptions'!$B$22+'Capital Market Assumptions'!$B$23*'Random Draws'!H830)</f>
        <v>438.42350226155924</v>
      </c>
      <c r="J831" s="5">
        <f>BB831*EXP('Capital Market Assumptions'!$B$22+'Capital Market Assumptions'!$B$23*'Random Draws'!I830)</f>
        <v>493.82027338358677</v>
      </c>
      <c r="K831" s="5">
        <f>BC831*EXP('Capital Market Assumptions'!$B$22+'Capital Market Assumptions'!$B$23*'Random Draws'!J830)</f>
        <v>551.83036794588054</v>
      </c>
      <c r="L831" s="5">
        <f>BD831*EXP('Capital Market Assumptions'!$B$22+'Capital Market Assumptions'!$B$23*'Random Draws'!K830)</f>
        <v>591.47619130022122</v>
      </c>
      <c r="M831" s="5">
        <f>BE831*EXP('Capital Market Assumptions'!$B$22+'Capital Market Assumptions'!$B$23*'Random Draws'!L830)</f>
        <v>596.2064753559373</v>
      </c>
      <c r="N831" s="5">
        <f>BF831*EXP('Capital Market Assumptions'!$B$22+'Capital Market Assumptions'!$B$23*'Random Draws'!M830)</f>
        <v>661.12682077480292</v>
      </c>
      <c r="O831" s="5">
        <f>BG831*EXP('Capital Market Assumptions'!$B$22+'Capital Market Assumptions'!$B$23*'Random Draws'!N830)</f>
        <v>745.75687073921097</v>
      </c>
      <c r="P831" s="5">
        <f>BH831*EXP('Capital Market Assumptions'!$B$22+'Capital Market Assumptions'!$B$23*'Random Draws'!O830)</f>
        <v>985.47828222242435</v>
      </c>
      <c r="Q831" s="5">
        <f>BI831*EXP('Capital Market Assumptions'!$B$22+'Capital Market Assumptions'!$B$23*'Random Draws'!P830)</f>
        <v>969.34507573921735</v>
      </c>
      <c r="R831" s="5">
        <f>BJ831*EXP('Capital Market Assumptions'!$B$22+'Capital Market Assumptions'!$B$23*'Random Draws'!Q830)</f>
        <v>1148.7142945026576</v>
      </c>
      <c r="S831" s="5">
        <f>BK831*EXP('Capital Market Assumptions'!$B$22+'Capital Market Assumptions'!$B$23*'Random Draws'!R830)</f>
        <v>1034.2478040692752</v>
      </c>
      <c r="T831" s="5">
        <f>BL831*EXP('Capital Market Assumptions'!$B$22+'Capital Market Assumptions'!$B$23*'Random Draws'!S830)</f>
        <v>943.78594533661055</v>
      </c>
      <c r="U831" s="5">
        <f>BM831*EXP('Capital Market Assumptions'!$B$22+'Capital Market Assumptions'!$B$23*'Random Draws'!T830)</f>
        <v>979.96776790980482</v>
      </c>
      <c r="V831" s="5">
        <f>BN831*EXP('Capital Market Assumptions'!$B$22+'Capital Market Assumptions'!$B$23*'Random Draws'!U830)</f>
        <v>982.43631645065523</v>
      </c>
      <c r="X831">
        <f t="shared" si="428"/>
        <v>4.2999999999999261E-2</v>
      </c>
      <c r="Y831">
        <f t="shared" si="429"/>
        <v>1.0600000000000023</v>
      </c>
      <c r="Z831">
        <f t="shared" si="430"/>
        <v>2.0930000000000035</v>
      </c>
      <c r="AA831">
        <f t="shared" si="431"/>
        <v>3.1530000000000058</v>
      </c>
      <c r="AB831">
        <f t="shared" si="432"/>
        <v>4.2659999999999911</v>
      </c>
      <c r="AC831">
        <f t="shared" si="433"/>
        <v>5.3020000000000067</v>
      </c>
      <c r="AD831">
        <f t="shared" si="434"/>
        <v>6.3569999999999993</v>
      </c>
      <c r="AE831">
        <f t="shared" si="435"/>
        <v>7.3900000000000006</v>
      </c>
      <c r="AF831">
        <f t="shared" si="436"/>
        <v>8.3549999999999898</v>
      </c>
      <c r="AG831">
        <f t="shared" si="437"/>
        <v>9.2480000000000047</v>
      </c>
      <c r="AH831">
        <v>9.9540000000000006</v>
      </c>
      <c r="AI831">
        <v>10.536</v>
      </c>
      <c r="AJ831">
        <v>11.061999999999999</v>
      </c>
      <c r="AK831">
        <v>11.587</v>
      </c>
      <c r="AL831">
        <v>12.256</v>
      </c>
      <c r="AM831">
        <v>12.815</v>
      </c>
      <c r="AN831">
        <v>13.287000000000001</v>
      </c>
      <c r="AO831">
        <v>13.785</v>
      </c>
      <c r="AP831">
        <v>14.218999999999999</v>
      </c>
      <c r="AQ831">
        <v>14.718999999999999</v>
      </c>
      <c r="AS831">
        <f t="shared" si="461"/>
        <v>471</v>
      </c>
      <c r="AT831">
        <f t="shared" si="461"/>
        <v>471</v>
      </c>
      <c r="AU831">
        <f t="shared" si="461"/>
        <v>471</v>
      </c>
      <c r="AV831" s="5">
        <f t="shared" si="438"/>
        <v>453.78126238931435</v>
      </c>
      <c r="AW831" s="5">
        <f t="shared" si="439"/>
        <v>476.12212425737721</v>
      </c>
      <c r="AX831" s="5">
        <f t="shared" si="440"/>
        <v>454.54912160393883</v>
      </c>
      <c r="AY831" s="5">
        <f t="shared" si="441"/>
        <v>514.51482386462692</v>
      </c>
      <c r="AZ831" s="5">
        <f t="shared" si="442"/>
        <v>498.62705346320149</v>
      </c>
      <c r="BA831" s="5">
        <f t="shared" si="443"/>
        <v>477.31983996288608</v>
      </c>
      <c r="BB831" s="5">
        <f t="shared" si="444"/>
        <v>432.06650226155921</v>
      </c>
      <c r="BC831" s="5">
        <f t="shared" si="445"/>
        <v>486.43027338358678</v>
      </c>
      <c r="BD831" s="5">
        <f t="shared" si="446"/>
        <v>543.47536794588052</v>
      </c>
      <c r="BE831" s="5">
        <f t="shared" si="447"/>
        <v>582.22819130022117</v>
      </c>
      <c r="BF831" s="5">
        <f t="shared" si="448"/>
        <v>586.25247535593735</v>
      </c>
      <c r="BG831" s="5">
        <f t="shared" si="449"/>
        <v>650.59082077480298</v>
      </c>
      <c r="BH831" s="5">
        <f t="shared" si="450"/>
        <v>734.69487073921096</v>
      </c>
      <c r="BI831" s="5">
        <f t="shared" si="451"/>
        <v>973.89128222242437</v>
      </c>
      <c r="BJ831" s="5">
        <f t="shared" si="452"/>
        <v>957.08907573921738</v>
      </c>
      <c r="BK831" s="5">
        <f t="shared" si="453"/>
        <v>1135.8992945026575</v>
      </c>
      <c r="BL831" s="5">
        <f t="shared" si="454"/>
        <v>1020.9608040692751</v>
      </c>
      <c r="BM831" s="5">
        <f t="shared" si="455"/>
        <v>930.00094533661058</v>
      </c>
      <c r="BN831" s="5">
        <f t="shared" si="456"/>
        <v>965.74876790980477</v>
      </c>
      <c r="BO831" s="5">
        <f t="shared" si="457"/>
        <v>967.71731645065518</v>
      </c>
    </row>
    <row r="832" spans="1:67" x14ac:dyDescent="0.3">
      <c r="A832">
        <f t="shared" si="458"/>
        <v>828</v>
      </c>
      <c r="B832">
        <f t="shared" si="427"/>
        <v>471</v>
      </c>
      <c r="C832" s="5">
        <f>AU832*EXP('Capital Market Assumptions'!$B$22+'Capital Market Assumptions'!$B$23*'Random Draws'!B831)</f>
        <v>544.4814611270906</v>
      </c>
      <c r="D832" s="5">
        <f>AV832*EXP('Capital Market Assumptions'!$B$22+'Capital Market Assumptions'!$B$23*'Random Draws'!C831)</f>
        <v>620.50616719624838</v>
      </c>
      <c r="E832" s="5">
        <f>AW832*EXP('Capital Market Assumptions'!$B$22+'Capital Market Assumptions'!$B$23*'Random Draws'!D831)</f>
        <v>686.13463634518268</v>
      </c>
      <c r="F832" s="5">
        <f>AX832*EXP('Capital Market Assumptions'!$B$22+'Capital Market Assumptions'!$B$23*'Random Draws'!E831)</f>
        <v>757.59076051902809</v>
      </c>
      <c r="G832" s="5">
        <f>AY832*EXP('Capital Market Assumptions'!$B$22+'Capital Market Assumptions'!$B$23*'Random Draws'!F831)</f>
        <v>755.08013053652576</v>
      </c>
      <c r="H832" s="5">
        <f>AZ832*EXP('Capital Market Assumptions'!$B$22+'Capital Market Assumptions'!$B$23*'Random Draws'!G831)</f>
        <v>778.88200347395457</v>
      </c>
      <c r="I832" s="5">
        <f>BA832*EXP('Capital Market Assumptions'!$B$22+'Capital Market Assumptions'!$B$23*'Random Draws'!H831)</f>
        <v>1010.8340597545244</v>
      </c>
      <c r="J832" s="5">
        <f>BB832*EXP('Capital Market Assumptions'!$B$22+'Capital Market Assumptions'!$B$23*'Random Draws'!I831)</f>
        <v>978.02331824737541</v>
      </c>
      <c r="K832" s="5">
        <f>BC832*EXP('Capital Market Assumptions'!$B$22+'Capital Market Assumptions'!$B$23*'Random Draws'!J831)</f>
        <v>1166.1915307600243</v>
      </c>
      <c r="L832" s="5">
        <f>BD832*EXP('Capital Market Assumptions'!$B$22+'Capital Market Assumptions'!$B$23*'Random Draws'!K831)</f>
        <v>1256.06197697676</v>
      </c>
      <c r="M832" s="5">
        <f>BE832*EXP('Capital Market Assumptions'!$B$22+'Capital Market Assumptions'!$B$23*'Random Draws'!L831)</f>
        <v>1230.8204324474264</v>
      </c>
      <c r="N832" s="5">
        <f>BF832*EXP('Capital Market Assumptions'!$B$22+'Capital Market Assumptions'!$B$23*'Random Draws'!M831)</f>
        <v>1370.1286717297191</v>
      </c>
      <c r="O832" s="5">
        <f>BG832*EXP('Capital Market Assumptions'!$B$22+'Capital Market Assumptions'!$B$23*'Random Draws'!N831)</f>
        <v>1588.067742675667</v>
      </c>
      <c r="P832" s="5">
        <f>BH832*EXP('Capital Market Assumptions'!$B$22+'Capital Market Assumptions'!$B$23*'Random Draws'!O831)</f>
        <v>1399.1888770018106</v>
      </c>
      <c r="Q832" s="5">
        <f>BI832*EXP('Capital Market Assumptions'!$B$22+'Capital Market Assumptions'!$B$23*'Random Draws'!P831)</f>
        <v>1696.8637232859417</v>
      </c>
      <c r="R832" s="5">
        <f>BJ832*EXP('Capital Market Assumptions'!$B$22+'Capital Market Assumptions'!$B$23*'Random Draws'!Q831)</f>
        <v>1715.7683452633553</v>
      </c>
      <c r="S832" s="5">
        <f>BK832*EXP('Capital Market Assumptions'!$B$22+'Capital Market Assumptions'!$B$23*'Random Draws'!R831)</f>
        <v>1669.6243577795935</v>
      </c>
      <c r="T832" s="5">
        <f>BL832*EXP('Capital Market Assumptions'!$B$22+'Capital Market Assumptions'!$B$23*'Random Draws'!S831)</f>
        <v>1955.4733971103874</v>
      </c>
      <c r="U832" s="5">
        <f>BM832*EXP('Capital Market Assumptions'!$B$22+'Capital Market Assumptions'!$B$23*'Random Draws'!T831)</f>
        <v>2748.1227792104773</v>
      </c>
      <c r="V832" s="5">
        <f>BN832*EXP('Capital Market Assumptions'!$B$22+'Capital Market Assumptions'!$B$23*'Random Draws'!U831)</f>
        <v>2449.0363411829435</v>
      </c>
      <c r="X832">
        <f t="shared" si="428"/>
        <v>4.2999999999999261E-2</v>
      </c>
      <c r="Y832">
        <f t="shared" si="429"/>
        <v>1.0600000000000023</v>
      </c>
      <c r="Z832">
        <f t="shared" si="430"/>
        <v>2.0930000000000035</v>
      </c>
      <c r="AA832">
        <f t="shared" si="431"/>
        <v>3.1530000000000058</v>
      </c>
      <c r="AB832">
        <f t="shared" si="432"/>
        <v>4.2659999999999911</v>
      </c>
      <c r="AC832">
        <f t="shared" si="433"/>
        <v>5.3020000000000067</v>
      </c>
      <c r="AD832">
        <f t="shared" si="434"/>
        <v>6.3569999999999993</v>
      </c>
      <c r="AE832">
        <f t="shared" si="435"/>
        <v>7.3900000000000006</v>
      </c>
      <c r="AF832">
        <f t="shared" si="436"/>
        <v>8.3549999999999898</v>
      </c>
      <c r="AG832">
        <f t="shared" si="437"/>
        <v>9.2480000000000047</v>
      </c>
      <c r="AH832">
        <v>9.9540000000000006</v>
      </c>
      <c r="AI832">
        <v>10.536</v>
      </c>
      <c r="AJ832">
        <v>11.061999999999999</v>
      </c>
      <c r="AK832">
        <v>11.587</v>
      </c>
      <c r="AL832">
        <v>12.256</v>
      </c>
      <c r="AM832">
        <v>12.815</v>
      </c>
      <c r="AN832">
        <v>13.287000000000001</v>
      </c>
      <c r="AO832">
        <v>13.785</v>
      </c>
      <c r="AP832">
        <v>14.218999999999999</v>
      </c>
      <c r="AQ832">
        <v>14.718999999999999</v>
      </c>
      <c r="AS832">
        <f t="shared" si="461"/>
        <v>471</v>
      </c>
      <c r="AT832">
        <f t="shared" si="461"/>
        <v>471</v>
      </c>
      <c r="AU832">
        <f t="shared" si="461"/>
        <v>471</v>
      </c>
      <c r="AV832" s="5">
        <f t="shared" si="438"/>
        <v>544.43846112709059</v>
      </c>
      <c r="AW832" s="5">
        <f t="shared" si="439"/>
        <v>619.44616719624833</v>
      </c>
      <c r="AX832" s="5">
        <f t="shared" si="440"/>
        <v>684.04163634518272</v>
      </c>
      <c r="AY832" s="5">
        <f t="shared" si="441"/>
        <v>754.43776051902807</v>
      </c>
      <c r="AZ832" s="5">
        <f t="shared" si="442"/>
        <v>750.81413053652579</v>
      </c>
      <c r="BA832" s="5">
        <f t="shared" si="443"/>
        <v>773.58000347395455</v>
      </c>
      <c r="BB832" s="5">
        <f t="shared" si="444"/>
        <v>1004.4770597545245</v>
      </c>
      <c r="BC832" s="5">
        <f t="shared" si="445"/>
        <v>970.63331824737543</v>
      </c>
      <c r="BD832" s="5">
        <f t="shared" si="446"/>
        <v>1157.8365307600243</v>
      </c>
      <c r="BE832" s="5">
        <f t="shared" si="447"/>
        <v>1246.8139769767599</v>
      </c>
      <c r="BF832" s="5">
        <f t="shared" si="448"/>
        <v>1220.8664324474264</v>
      </c>
      <c r="BG832" s="5">
        <f t="shared" si="449"/>
        <v>1359.5926717297191</v>
      </c>
      <c r="BH832" s="5">
        <f t="shared" si="450"/>
        <v>1577.0057426756671</v>
      </c>
      <c r="BI832" s="5">
        <f t="shared" si="451"/>
        <v>1387.6018770018106</v>
      </c>
      <c r="BJ832" s="5">
        <f t="shared" si="452"/>
        <v>1684.6077232859416</v>
      </c>
      <c r="BK832" s="5">
        <f t="shared" si="453"/>
        <v>1702.9533452633552</v>
      </c>
      <c r="BL832" s="5">
        <f t="shared" si="454"/>
        <v>1656.3373577795935</v>
      </c>
      <c r="BM832" s="5">
        <f t="shared" si="455"/>
        <v>1941.6883971103873</v>
      </c>
      <c r="BN832" s="5">
        <f t="shared" si="456"/>
        <v>2733.9037792104773</v>
      </c>
      <c r="BO832" s="5">
        <f t="shared" si="457"/>
        <v>2434.3173411829434</v>
      </c>
    </row>
    <row r="833" spans="1:67" x14ac:dyDescent="0.3">
      <c r="A833">
        <f t="shared" si="458"/>
        <v>829</v>
      </c>
      <c r="B833">
        <f t="shared" si="427"/>
        <v>471</v>
      </c>
      <c r="C833" s="5">
        <f>AU833*EXP('Capital Market Assumptions'!$B$22+'Capital Market Assumptions'!$B$23*'Random Draws'!B832)</f>
        <v>463.30537191891773</v>
      </c>
      <c r="D833" s="5">
        <f>AV833*EXP('Capital Market Assumptions'!$B$22+'Capital Market Assumptions'!$B$23*'Random Draws'!C832)</f>
        <v>511.87715751682055</v>
      </c>
      <c r="E833" s="5">
        <f>AW833*EXP('Capital Market Assumptions'!$B$22+'Capital Market Assumptions'!$B$23*'Random Draws'!D832)</f>
        <v>455.27004274375054</v>
      </c>
      <c r="F833" s="5">
        <f>AX833*EXP('Capital Market Assumptions'!$B$22+'Capital Market Assumptions'!$B$23*'Random Draws'!E832)</f>
        <v>465.8594804509658</v>
      </c>
      <c r="G833" s="5">
        <f>AY833*EXP('Capital Market Assumptions'!$B$22+'Capital Market Assumptions'!$B$23*'Random Draws'!F832)</f>
        <v>476.52591795966526</v>
      </c>
      <c r="H833" s="5">
        <f>AZ833*EXP('Capital Market Assumptions'!$B$22+'Capital Market Assumptions'!$B$23*'Random Draws'!G832)</f>
        <v>480.87368857063984</v>
      </c>
      <c r="I833" s="5">
        <f>BA833*EXP('Capital Market Assumptions'!$B$22+'Capital Market Assumptions'!$B$23*'Random Draws'!H832)</f>
        <v>442.47354125065539</v>
      </c>
      <c r="J833" s="5">
        <f>BB833*EXP('Capital Market Assumptions'!$B$22+'Capital Market Assumptions'!$B$23*'Random Draws'!I832)</f>
        <v>487.6742971765683</v>
      </c>
      <c r="K833" s="5">
        <f>BC833*EXP('Capital Market Assumptions'!$B$22+'Capital Market Assumptions'!$B$23*'Random Draws'!J832)</f>
        <v>641.70682249136757</v>
      </c>
      <c r="L833" s="5">
        <f>BD833*EXP('Capital Market Assumptions'!$B$22+'Capital Market Assumptions'!$B$23*'Random Draws'!K832)</f>
        <v>789.8465735283404</v>
      </c>
      <c r="M833" s="5">
        <f>BE833*EXP('Capital Market Assumptions'!$B$22+'Capital Market Assumptions'!$B$23*'Random Draws'!L832)</f>
        <v>748.82860973549089</v>
      </c>
      <c r="N833" s="5">
        <f>BF833*EXP('Capital Market Assumptions'!$B$22+'Capital Market Assumptions'!$B$23*'Random Draws'!M832)</f>
        <v>760.44837404462567</v>
      </c>
      <c r="O833" s="5">
        <f>BG833*EXP('Capital Market Assumptions'!$B$22+'Capital Market Assumptions'!$B$23*'Random Draws'!N832)</f>
        <v>859.0392454318652</v>
      </c>
      <c r="P833" s="5">
        <f>BH833*EXP('Capital Market Assumptions'!$B$22+'Capital Market Assumptions'!$B$23*'Random Draws'!O832)</f>
        <v>892.07651315335033</v>
      </c>
      <c r="Q833" s="5">
        <f>BI833*EXP('Capital Market Assumptions'!$B$22+'Capital Market Assumptions'!$B$23*'Random Draws'!P832)</f>
        <v>961.70004181679633</v>
      </c>
      <c r="R833" s="5">
        <f>BJ833*EXP('Capital Market Assumptions'!$B$22+'Capital Market Assumptions'!$B$23*'Random Draws'!Q832)</f>
        <v>891.8120026901679</v>
      </c>
      <c r="S833" s="5">
        <f>BK833*EXP('Capital Market Assumptions'!$B$22+'Capital Market Assumptions'!$B$23*'Random Draws'!R832)</f>
        <v>832.97300513089419</v>
      </c>
      <c r="T833" s="5">
        <f>BL833*EXP('Capital Market Assumptions'!$B$22+'Capital Market Assumptions'!$B$23*'Random Draws'!S832)</f>
        <v>921.14449906862887</v>
      </c>
      <c r="U833" s="5">
        <f>BM833*EXP('Capital Market Assumptions'!$B$22+'Capital Market Assumptions'!$B$23*'Random Draws'!T832)</f>
        <v>943.43163397841306</v>
      </c>
      <c r="V833" s="5">
        <f>BN833*EXP('Capital Market Assumptions'!$B$22+'Capital Market Assumptions'!$B$23*'Random Draws'!U832)</f>
        <v>1199.3586120588006</v>
      </c>
      <c r="X833">
        <f t="shared" si="428"/>
        <v>4.2999999999999261E-2</v>
      </c>
      <c r="Y833">
        <f t="shared" si="429"/>
        <v>1.0600000000000023</v>
      </c>
      <c r="Z833">
        <f t="shared" si="430"/>
        <v>2.0930000000000035</v>
      </c>
      <c r="AA833">
        <f t="shared" si="431"/>
        <v>3.1530000000000058</v>
      </c>
      <c r="AB833">
        <f t="shared" si="432"/>
        <v>4.2659999999999911</v>
      </c>
      <c r="AC833">
        <f t="shared" si="433"/>
        <v>5.3020000000000067</v>
      </c>
      <c r="AD833">
        <f t="shared" si="434"/>
        <v>6.3569999999999993</v>
      </c>
      <c r="AE833">
        <f t="shared" si="435"/>
        <v>7.3900000000000006</v>
      </c>
      <c r="AF833">
        <f t="shared" si="436"/>
        <v>8.3549999999999898</v>
      </c>
      <c r="AG833">
        <f t="shared" si="437"/>
        <v>9.2480000000000047</v>
      </c>
      <c r="AH833">
        <v>9.9540000000000006</v>
      </c>
      <c r="AI833">
        <v>10.536</v>
      </c>
      <c r="AJ833">
        <v>11.061999999999999</v>
      </c>
      <c r="AK833">
        <v>11.587</v>
      </c>
      <c r="AL833">
        <v>12.256</v>
      </c>
      <c r="AM833">
        <v>12.815</v>
      </c>
      <c r="AN833">
        <v>13.287000000000001</v>
      </c>
      <c r="AO833">
        <v>13.785</v>
      </c>
      <c r="AP833">
        <v>14.218999999999999</v>
      </c>
      <c r="AQ833">
        <v>14.718999999999999</v>
      </c>
      <c r="AS833">
        <f t="shared" si="461"/>
        <v>471</v>
      </c>
      <c r="AT833">
        <f t="shared" si="461"/>
        <v>471</v>
      </c>
      <c r="AU833">
        <f t="shared" si="461"/>
        <v>471</v>
      </c>
      <c r="AV833" s="5">
        <f t="shared" si="438"/>
        <v>463.26237191891772</v>
      </c>
      <c r="AW833" s="5">
        <f t="shared" si="439"/>
        <v>510.81715751682054</v>
      </c>
      <c r="AX833" s="5">
        <f t="shared" si="440"/>
        <v>453.17704274375052</v>
      </c>
      <c r="AY833" s="5">
        <f t="shared" si="441"/>
        <v>462.70648045096578</v>
      </c>
      <c r="AZ833" s="5">
        <f t="shared" si="442"/>
        <v>472.25991795966524</v>
      </c>
      <c r="BA833" s="5">
        <f t="shared" si="443"/>
        <v>475.57168857063982</v>
      </c>
      <c r="BB833" s="5">
        <f t="shared" si="444"/>
        <v>436.11654125065536</v>
      </c>
      <c r="BC833" s="5">
        <f t="shared" si="445"/>
        <v>480.28429717656832</v>
      </c>
      <c r="BD833" s="5">
        <f t="shared" si="446"/>
        <v>633.35182249136756</v>
      </c>
      <c r="BE833" s="5">
        <f t="shared" si="447"/>
        <v>780.59857352834035</v>
      </c>
      <c r="BF833" s="5">
        <f t="shared" si="448"/>
        <v>738.87460973549094</v>
      </c>
      <c r="BG833" s="5">
        <f t="shared" si="449"/>
        <v>749.91237404462572</v>
      </c>
      <c r="BH833" s="5">
        <f t="shared" si="450"/>
        <v>847.97724543186519</v>
      </c>
      <c r="BI833" s="5">
        <f t="shared" si="451"/>
        <v>880.48951315335034</v>
      </c>
      <c r="BJ833" s="5">
        <f t="shared" si="452"/>
        <v>949.44404181679636</v>
      </c>
      <c r="BK833" s="5">
        <f t="shared" si="453"/>
        <v>878.99700269016785</v>
      </c>
      <c r="BL833" s="5">
        <f t="shared" si="454"/>
        <v>819.68600513089416</v>
      </c>
      <c r="BM833" s="5">
        <f t="shared" si="455"/>
        <v>907.35949906862891</v>
      </c>
      <c r="BN833" s="5">
        <f t="shared" si="456"/>
        <v>929.21263397841301</v>
      </c>
      <c r="BO833" s="5">
        <f t="shared" si="457"/>
        <v>1184.6396120588006</v>
      </c>
    </row>
    <row r="834" spans="1:67" x14ac:dyDescent="0.3">
      <c r="A834">
        <f t="shared" si="458"/>
        <v>830</v>
      </c>
      <c r="B834">
        <f t="shared" si="427"/>
        <v>471</v>
      </c>
      <c r="C834" s="5">
        <f>AU834*EXP('Capital Market Assumptions'!$B$22+'Capital Market Assumptions'!$B$23*'Random Draws'!B833)</f>
        <v>537.42495370981726</v>
      </c>
      <c r="D834" s="5">
        <f>AV834*EXP('Capital Market Assumptions'!$B$22+'Capital Market Assumptions'!$B$23*'Random Draws'!C833)</f>
        <v>553.94778495119635</v>
      </c>
      <c r="E834" s="5">
        <f>AW834*EXP('Capital Market Assumptions'!$B$22+'Capital Market Assumptions'!$B$23*'Random Draws'!D833)</f>
        <v>493.61532305314131</v>
      </c>
      <c r="F834" s="5">
        <f>AX834*EXP('Capital Market Assumptions'!$B$22+'Capital Market Assumptions'!$B$23*'Random Draws'!E833)</f>
        <v>442.89794408201629</v>
      </c>
      <c r="G834" s="5">
        <f>AY834*EXP('Capital Market Assumptions'!$B$22+'Capital Market Assumptions'!$B$23*'Random Draws'!F833)</f>
        <v>374.99195091969705</v>
      </c>
      <c r="H834" s="5">
        <f>AZ834*EXP('Capital Market Assumptions'!$B$22+'Capital Market Assumptions'!$B$23*'Random Draws'!G833)</f>
        <v>372.29233648626803</v>
      </c>
      <c r="I834" s="5">
        <f>BA834*EXP('Capital Market Assumptions'!$B$22+'Capital Market Assumptions'!$B$23*'Random Draws'!H833)</f>
        <v>360.26583310449774</v>
      </c>
      <c r="J834" s="5">
        <f>BB834*EXP('Capital Market Assumptions'!$B$22+'Capital Market Assumptions'!$B$23*'Random Draws'!I833)</f>
        <v>395.3386080025345</v>
      </c>
      <c r="K834" s="5">
        <f>BC834*EXP('Capital Market Assumptions'!$B$22+'Capital Market Assumptions'!$B$23*'Random Draws'!J833)</f>
        <v>383.93534760056576</v>
      </c>
      <c r="L834" s="5">
        <f>BD834*EXP('Capital Market Assumptions'!$B$22+'Capital Market Assumptions'!$B$23*'Random Draws'!K833)</f>
        <v>404.49514548950737</v>
      </c>
      <c r="M834" s="5">
        <f>BE834*EXP('Capital Market Assumptions'!$B$22+'Capital Market Assumptions'!$B$23*'Random Draws'!L833)</f>
        <v>462.69686581005845</v>
      </c>
      <c r="N834" s="5">
        <f>BF834*EXP('Capital Market Assumptions'!$B$22+'Capital Market Assumptions'!$B$23*'Random Draws'!M833)</f>
        <v>495.98760030671207</v>
      </c>
      <c r="O834" s="5">
        <f>BG834*EXP('Capital Market Assumptions'!$B$22+'Capital Market Assumptions'!$B$23*'Random Draws'!N833)</f>
        <v>536.31191398875092</v>
      </c>
      <c r="P834" s="5">
        <f>BH834*EXP('Capital Market Assumptions'!$B$22+'Capital Market Assumptions'!$B$23*'Random Draws'!O833)</f>
        <v>734.050916743877</v>
      </c>
      <c r="Q834" s="5">
        <f>BI834*EXP('Capital Market Assumptions'!$B$22+'Capital Market Assumptions'!$B$23*'Random Draws'!P833)</f>
        <v>722.14250182088631</v>
      </c>
      <c r="R834" s="5">
        <f>BJ834*EXP('Capital Market Assumptions'!$B$22+'Capital Market Assumptions'!$B$23*'Random Draws'!Q833)</f>
        <v>667.5346380781798</v>
      </c>
      <c r="S834" s="5">
        <f>BK834*EXP('Capital Market Assumptions'!$B$22+'Capital Market Assumptions'!$B$23*'Random Draws'!R833)</f>
        <v>754.62499115711557</v>
      </c>
      <c r="T834" s="5">
        <f>BL834*EXP('Capital Market Assumptions'!$B$22+'Capital Market Assumptions'!$B$23*'Random Draws'!S833)</f>
        <v>784.80437644199003</v>
      </c>
      <c r="U834" s="5">
        <f>BM834*EXP('Capital Market Assumptions'!$B$22+'Capital Market Assumptions'!$B$23*'Random Draws'!T833)</f>
        <v>770.17336545301009</v>
      </c>
      <c r="V834" s="5">
        <f>BN834*EXP('Capital Market Assumptions'!$B$22+'Capital Market Assumptions'!$B$23*'Random Draws'!U833)</f>
        <v>844.45213640875477</v>
      </c>
      <c r="X834">
        <f t="shared" si="428"/>
        <v>4.2999999999999261E-2</v>
      </c>
      <c r="Y834">
        <f t="shared" si="429"/>
        <v>1.0600000000000023</v>
      </c>
      <c r="Z834">
        <f t="shared" si="430"/>
        <v>2.0930000000000035</v>
      </c>
      <c r="AA834">
        <f t="shared" si="431"/>
        <v>3.1530000000000058</v>
      </c>
      <c r="AB834">
        <f t="shared" si="432"/>
        <v>4.2659999999999911</v>
      </c>
      <c r="AC834">
        <f t="shared" si="433"/>
        <v>5.3020000000000067</v>
      </c>
      <c r="AD834">
        <f t="shared" si="434"/>
        <v>6.3569999999999993</v>
      </c>
      <c r="AE834">
        <f t="shared" si="435"/>
        <v>7.3900000000000006</v>
      </c>
      <c r="AF834">
        <f t="shared" si="436"/>
        <v>8.3549999999999898</v>
      </c>
      <c r="AG834">
        <f t="shared" si="437"/>
        <v>9.2480000000000047</v>
      </c>
      <c r="AH834">
        <v>9.9540000000000006</v>
      </c>
      <c r="AI834">
        <v>10.536</v>
      </c>
      <c r="AJ834">
        <v>11.061999999999999</v>
      </c>
      <c r="AK834">
        <v>11.587</v>
      </c>
      <c r="AL834">
        <v>12.256</v>
      </c>
      <c r="AM834">
        <v>12.815</v>
      </c>
      <c r="AN834">
        <v>13.287000000000001</v>
      </c>
      <c r="AO834">
        <v>13.785</v>
      </c>
      <c r="AP834">
        <v>14.218999999999999</v>
      </c>
      <c r="AQ834">
        <v>14.718999999999999</v>
      </c>
      <c r="AS834">
        <f t="shared" si="461"/>
        <v>471</v>
      </c>
      <c r="AT834">
        <f t="shared" si="461"/>
        <v>471</v>
      </c>
      <c r="AU834">
        <f t="shared" si="461"/>
        <v>471</v>
      </c>
      <c r="AV834" s="5">
        <f t="shared" si="438"/>
        <v>537.38195370981725</v>
      </c>
      <c r="AW834" s="5">
        <f t="shared" si="439"/>
        <v>552.88778495119641</v>
      </c>
      <c r="AX834" s="5">
        <f t="shared" si="440"/>
        <v>491.52232305314129</v>
      </c>
      <c r="AY834" s="5">
        <f t="shared" si="441"/>
        <v>439.74494408201627</v>
      </c>
      <c r="AZ834" s="5">
        <f t="shared" si="442"/>
        <v>370.72595091969708</v>
      </c>
      <c r="BA834" s="5">
        <f t="shared" si="443"/>
        <v>366.99033648626801</v>
      </c>
      <c r="BB834" s="5">
        <f t="shared" si="444"/>
        <v>353.90883310449772</v>
      </c>
      <c r="BC834" s="5">
        <f t="shared" si="445"/>
        <v>387.94860800253451</v>
      </c>
      <c r="BD834" s="5">
        <f t="shared" si="446"/>
        <v>375.5803476005658</v>
      </c>
      <c r="BE834" s="5">
        <f t="shared" si="447"/>
        <v>395.24714548950737</v>
      </c>
      <c r="BF834" s="5">
        <f t="shared" si="448"/>
        <v>452.74286581005845</v>
      </c>
      <c r="BG834" s="5">
        <f t="shared" si="449"/>
        <v>485.45160030671207</v>
      </c>
      <c r="BH834" s="5">
        <f t="shared" si="450"/>
        <v>525.2499139887509</v>
      </c>
      <c r="BI834" s="5">
        <f t="shared" si="451"/>
        <v>722.46391674387701</v>
      </c>
      <c r="BJ834" s="5">
        <f t="shared" si="452"/>
        <v>709.88650182088634</v>
      </c>
      <c r="BK834" s="5">
        <f t="shared" si="453"/>
        <v>654.71963807817974</v>
      </c>
      <c r="BL834" s="5">
        <f t="shared" si="454"/>
        <v>741.33799115711554</v>
      </c>
      <c r="BM834" s="5">
        <f t="shared" si="455"/>
        <v>771.01937644199006</v>
      </c>
      <c r="BN834" s="5">
        <f t="shared" si="456"/>
        <v>755.95436545301004</v>
      </c>
      <c r="BO834" s="5">
        <f t="shared" si="457"/>
        <v>829.73313640875472</v>
      </c>
    </row>
    <row r="835" spans="1:67" x14ac:dyDescent="0.3">
      <c r="A835">
        <f t="shared" si="458"/>
        <v>831</v>
      </c>
      <c r="B835">
        <f t="shared" si="427"/>
        <v>471</v>
      </c>
      <c r="C835" s="5">
        <f>AU835*EXP('Capital Market Assumptions'!$B$22+'Capital Market Assumptions'!$B$23*'Random Draws'!B834)</f>
        <v>565.35205293280035</v>
      </c>
      <c r="D835" s="5">
        <f>AV835*EXP('Capital Market Assumptions'!$B$22+'Capital Market Assumptions'!$B$23*'Random Draws'!C834)</f>
        <v>685.63824044141336</v>
      </c>
      <c r="E835" s="5">
        <f>AW835*EXP('Capital Market Assumptions'!$B$22+'Capital Market Assumptions'!$B$23*'Random Draws'!D834)</f>
        <v>785.27821023682509</v>
      </c>
      <c r="F835" s="5">
        <f>AX835*EXP('Capital Market Assumptions'!$B$22+'Capital Market Assumptions'!$B$23*'Random Draws'!E834)</f>
        <v>757.17813647194157</v>
      </c>
      <c r="G835" s="5">
        <f>AY835*EXP('Capital Market Assumptions'!$B$22+'Capital Market Assumptions'!$B$23*'Random Draws'!F834)</f>
        <v>829.8618068686917</v>
      </c>
      <c r="H835" s="5">
        <f>AZ835*EXP('Capital Market Assumptions'!$B$22+'Capital Market Assumptions'!$B$23*'Random Draws'!G834)</f>
        <v>1117.4852140527312</v>
      </c>
      <c r="I835" s="5">
        <f>BA835*EXP('Capital Market Assumptions'!$B$22+'Capital Market Assumptions'!$B$23*'Random Draws'!H834)</f>
        <v>1317.0905593423536</v>
      </c>
      <c r="J835" s="5">
        <f>BB835*EXP('Capital Market Assumptions'!$B$22+'Capital Market Assumptions'!$B$23*'Random Draws'!I834)</f>
        <v>1393.8849074331386</v>
      </c>
      <c r="K835" s="5">
        <f>BC835*EXP('Capital Market Assumptions'!$B$22+'Capital Market Assumptions'!$B$23*'Random Draws'!J834)</f>
        <v>1470.7685904851085</v>
      </c>
      <c r="L835" s="5">
        <f>BD835*EXP('Capital Market Assumptions'!$B$22+'Capital Market Assumptions'!$B$23*'Random Draws'!K834)</f>
        <v>1886.443450009057</v>
      </c>
      <c r="M835" s="5">
        <f>BE835*EXP('Capital Market Assumptions'!$B$22+'Capital Market Assumptions'!$B$23*'Random Draws'!L834)</f>
        <v>1884.3739119155252</v>
      </c>
      <c r="N835" s="5">
        <f>BF835*EXP('Capital Market Assumptions'!$B$22+'Capital Market Assumptions'!$B$23*'Random Draws'!M834)</f>
        <v>2273.3411591872527</v>
      </c>
      <c r="O835" s="5">
        <f>BG835*EXP('Capital Market Assumptions'!$B$22+'Capital Market Assumptions'!$B$23*'Random Draws'!N834)</f>
        <v>2639.7758948748315</v>
      </c>
      <c r="P835" s="5">
        <f>BH835*EXP('Capital Market Assumptions'!$B$22+'Capital Market Assumptions'!$B$23*'Random Draws'!O834)</f>
        <v>2530.9626184643375</v>
      </c>
      <c r="Q835" s="5">
        <f>BI835*EXP('Capital Market Assumptions'!$B$22+'Capital Market Assumptions'!$B$23*'Random Draws'!P834)</f>
        <v>2371.1058051118976</v>
      </c>
      <c r="R835" s="5">
        <f>BJ835*EXP('Capital Market Assumptions'!$B$22+'Capital Market Assumptions'!$B$23*'Random Draws'!Q834)</f>
        <v>2457.9369658493729</v>
      </c>
      <c r="S835" s="5">
        <f>BK835*EXP('Capital Market Assumptions'!$B$22+'Capital Market Assumptions'!$B$23*'Random Draws'!R834)</f>
        <v>2984.4233152891347</v>
      </c>
      <c r="T835" s="5">
        <f>BL835*EXP('Capital Market Assumptions'!$B$22+'Capital Market Assumptions'!$B$23*'Random Draws'!S834)</f>
        <v>3382.2039306454853</v>
      </c>
      <c r="U835" s="5">
        <f>BM835*EXP('Capital Market Assumptions'!$B$22+'Capital Market Assumptions'!$B$23*'Random Draws'!T834)</f>
        <v>3198.9342056483415</v>
      </c>
      <c r="V835" s="5">
        <f>BN835*EXP('Capital Market Assumptions'!$B$22+'Capital Market Assumptions'!$B$23*'Random Draws'!U834)</f>
        <v>3090.245777960838</v>
      </c>
      <c r="X835">
        <f t="shared" si="428"/>
        <v>4.2999999999999261E-2</v>
      </c>
      <c r="Y835">
        <f t="shared" si="429"/>
        <v>1.0600000000000023</v>
      </c>
      <c r="Z835">
        <f t="shared" si="430"/>
        <v>2.0930000000000035</v>
      </c>
      <c r="AA835">
        <f t="shared" si="431"/>
        <v>3.1530000000000058</v>
      </c>
      <c r="AB835">
        <f t="shared" si="432"/>
        <v>4.2659999999999911</v>
      </c>
      <c r="AC835">
        <f t="shared" si="433"/>
        <v>5.3020000000000067</v>
      </c>
      <c r="AD835">
        <f t="shared" si="434"/>
        <v>6.3569999999999993</v>
      </c>
      <c r="AE835">
        <f t="shared" si="435"/>
        <v>7.3900000000000006</v>
      </c>
      <c r="AF835">
        <f t="shared" si="436"/>
        <v>8.3549999999999898</v>
      </c>
      <c r="AG835">
        <f t="shared" si="437"/>
        <v>9.2480000000000047</v>
      </c>
      <c r="AH835">
        <v>9.9540000000000006</v>
      </c>
      <c r="AI835">
        <v>10.536</v>
      </c>
      <c r="AJ835">
        <v>11.061999999999999</v>
      </c>
      <c r="AK835">
        <v>11.587</v>
      </c>
      <c r="AL835">
        <v>12.256</v>
      </c>
      <c r="AM835">
        <v>12.815</v>
      </c>
      <c r="AN835">
        <v>13.287000000000001</v>
      </c>
      <c r="AO835">
        <v>13.785</v>
      </c>
      <c r="AP835">
        <v>14.218999999999999</v>
      </c>
      <c r="AQ835">
        <v>14.718999999999999</v>
      </c>
      <c r="AS835">
        <f t="shared" si="461"/>
        <v>471</v>
      </c>
      <c r="AT835">
        <f t="shared" si="461"/>
        <v>471</v>
      </c>
      <c r="AU835">
        <f t="shared" si="461"/>
        <v>471</v>
      </c>
      <c r="AV835" s="5">
        <f t="shared" si="438"/>
        <v>565.30905293280034</v>
      </c>
      <c r="AW835" s="5">
        <f t="shared" si="439"/>
        <v>684.5782404414133</v>
      </c>
      <c r="AX835" s="5">
        <f t="shared" si="440"/>
        <v>783.18521023682513</v>
      </c>
      <c r="AY835" s="5">
        <f t="shared" si="441"/>
        <v>754.02513647194155</v>
      </c>
      <c r="AZ835" s="5">
        <f t="shared" si="442"/>
        <v>825.59580686869174</v>
      </c>
      <c r="BA835" s="5">
        <f t="shared" si="443"/>
        <v>1112.1832140527313</v>
      </c>
      <c r="BB835" s="5">
        <f t="shared" si="444"/>
        <v>1310.7335593423536</v>
      </c>
      <c r="BC835" s="5">
        <f t="shared" si="445"/>
        <v>1386.4949074331385</v>
      </c>
      <c r="BD835" s="5">
        <f t="shared" si="446"/>
        <v>1462.4135904851084</v>
      </c>
      <c r="BE835" s="5">
        <f t="shared" si="447"/>
        <v>1877.1954500090569</v>
      </c>
      <c r="BF835" s="5">
        <f t="shared" si="448"/>
        <v>1874.4199119155253</v>
      </c>
      <c r="BG835" s="5">
        <f t="shared" si="449"/>
        <v>2262.8051591872527</v>
      </c>
      <c r="BH835" s="5">
        <f t="shared" si="450"/>
        <v>2628.7138948748316</v>
      </c>
      <c r="BI835" s="5">
        <f t="shared" si="451"/>
        <v>2519.3756184643375</v>
      </c>
      <c r="BJ835" s="5">
        <f t="shared" si="452"/>
        <v>2358.8498051118977</v>
      </c>
      <c r="BK835" s="5">
        <f t="shared" si="453"/>
        <v>2445.1219658493728</v>
      </c>
      <c r="BL835" s="5">
        <f t="shared" si="454"/>
        <v>2971.1363152891349</v>
      </c>
      <c r="BM835" s="5">
        <f t="shared" si="455"/>
        <v>3368.4189306454855</v>
      </c>
      <c r="BN835" s="5">
        <f t="shared" si="456"/>
        <v>3184.7152056483415</v>
      </c>
      <c r="BO835" s="5">
        <f t="shared" si="457"/>
        <v>3075.526777960838</v>
      </c>
    </row>
    <row r="836" spans="1:67" x14ac:dyDescent="0.3">
      <c r="A836">
        <f t="shared" si="458"/>
        <v>832</v>
      </c>
      <c r="B836">
        <f t="shared" si="427"/>
        <v>471</v>
      </c>
      <c r="C836" s="5">
        <f>AU836*EXP('Capital Market Assumptions'!$B$22+'Capital Market Assumptions'!$B$23*'Random Draws'!B835)</f>
        <v>495.51498765012934</v>
      </c>
      <c r="D836" s="5">
        <f>AV836*EXP('Capital Market Assumptions'!$B$22+'Capital Market Assumptions'!$B$23*'Random Draws'!C835)</f>
        <v>506.92756402492768</v>
      </c>
      <c r="E836" s="5">
        <f>AW836*EXP('Capital Market Assumptions'!$B$22+'Capital Market Assumptions'!$B$23*'Random Draws'!D835)</f>
        <v>437.66233483860117</v>
      </c>
      <c r="F836" s="5">
        <f>AX836*EXP('Capital Market Assumptions'!$B$22+'Capital Market Assumptions'!$B$23*'Random Draws'!E835)</f>
        <v>529.3827870374447</v>
      </c>
      <c r="G836" s="5">
        <f>AY836*EXP('Capital Market Assumptions'!$B$22+'Capital Market Assumptions'!$B$23*'Random Draws'!F835)</f>
        <v>507.76462668647565</v>
      </c>
      <c r="H836" s="5">
        <f>AZ836*EXP('Capital Market Assumptions'!$B$22+'Capital Market Assumptions'!$B$23*'Random Draws'!G835)</f>
        <v>462.37864181188826</v>
      </c>
      <c r="I836" s="5">
        <f>BA836*EXP('Capital Market Assumptions'!$B$22+'Capital Market Assumptions'!$B$23*'Random Draws'!H835)</f>
        <v>555.16060160980317</v>
      </c>
      <c r="J836" s="5">
        <f>BB836*EXP('Capital Market Assumptions'!$B$22+'Capital Market Assumptions'!$B$23*'Random Draws'!I835)</f>
        <v>673.21358400570364</v>
      </c>
      <c r="K836" s="5">
        <f>BC836*EXP('Capital Market Assumptions'!$B$22+'Capital Market Assumptions'!$B$23*'Random Draws'!J835)</f>
        <v>667.81001269566787</v>
      </c>
      <c r="L836" s="5">
        <f>BD836*EXP('Capital Market Assumptions'!$B$22+'Capital Market Assumptions'!$B$23*'Random Draws'!K835)</f>
        <v>617.28374693278056</v>
      </c>
      <c r="M836" s="5">
        <f>BE836*EXP('Capital Market Assumptions'!$B$22+'Capital Market Assumptions'!$B$23*'Random Draws'!L835)</f>
        <v>552.66245796292139</v>
      </c>
      <c r="N836" s="5">
        <f>BF836*EXP('Capital Market Assumptions'!$B$22+'Capital Market Assumptions'!$B$23*'Random Draws'!M835)</f>
        <v>533.32771065691827</v>
      </c>
      <c r="O836" s="5">
        <f>BG836*EXP('Capital Market Assumptions'!$B$22+'Capital Market Assumptions'!$B$23*'Random Draws'!N835)</f>
        <v>564.20582942419253</v>
      </c>
      <c r="P836" s="5">
        <f>BH836*EXP('Capital Market Assumptions'!$B$22+'Capital Market Assumptions'!$B$23*'Random Draws'!O835)</f>
        <v>696.68108293481509</v>
      </c>
      <c r="Q836" s="5">
        <f>BI836*EXP('Capital Market Assumptions'!$B$22+'Capital Market Assumptions'!$B$23*'Random Draws'!P835)</f>
        <v>822.42871125341833</v>
      </c>
      <c r="R836" s="5">
        <f>BJ836*EXP('Capital Market Assumptions'!$B$22+'Capital Market Assumptions'!$B$23*'Random Draws'!Q835)</f>
        <v>842.77194189857141</v>
      </c>
      <c r="S836" s="5">
        <f>BK836*EXP('Capital Market Assumptions'!$B$22+'Capital Market Assumptions'!$B$23*'Random Draws'!R835)</f>
        <v>847.05736505638083</v>
      </c>
      <c r="T836" s="5">
        <f>BL836*EXP('Capital Market Assumptions'!$B$22+'Capital Market Assumptions'!$B$23*'Random Draws'!S835)</f>
        <v>875.17779932033773</v>
      </c>
      <c r="U836" s="5">
        <f>BM836*EXP('Capital Market Assumptions'!$B$22+'Capital Market Assumptions'!$B$23*'Random Draws'!T835)</f>
        <v>806.63147976561561</v>
      </c>
      <c r="V836" s="5">
        <f>BN836*EXP('Capital Market Assumptions'!$B$22+'Capital Market Assumptions'!$B$23*'Random Draws'!U835)</f>
        <v>833.20843135809935</v>
      </c>
      <c r="X836">
        <f t="shared" si="428"/>
        <v>4.2999999999999261E-2</v>
      </c>
      <c r="Y836">
        <f t="shared" si="429"/>
        <v>1.0600000000000023</v>
      </c>
      <c r="Z836">
        <f t="shared" si="430"/>
        <v>2.0930000000000035</v>
      </c>
      <c r="AA836">
        <f t="shared" si="431"/>
        <v>3.1530000000000058</v>
      </c>
      <c r="AB836">
        <f t="shared" si="432"/>
        <v>4.2659999999999911</v>
      </c>
      <c r="AC836">
        <f t="shared" si="433"/>
        <v>5.3020000000000067</v>
      </c>
      <c r="AD836">
        <f t="shared" si="434"/>
        <v>6.3569999999999993</v>
      </c>
      <c r="AE836">
        <f t="shared" si="435"/>
        <v>7.3900000000000006</v>
      </c>
      <c r="AF836">
        <f t="shared" si="436"/>
        <v>8.3549999999999898</v>
      </c>
      <c r="AG836">
        <f t="shared" si="437"/>
        <v>9.2480000000000047</v>
      </c>
      <c r="AH836">
        <v>9.9540000000000006</v>
      </c>
      <c r="AI836">
        <v>10.536</v>
      </c>
      <c r="AJ836">
        <v>11.061999999999999</v>
      </c>
      <c r="AK836">
        <v>11.587</v>
      </c>
      <c r="AL836">
        <v>12.256</v>
      </c>
      <c r="AM836">
        <v>12.815</v>
      </c>
      <c r="AN836">
        <v>13.287000000000001</v>
      </c>
      <c r="AO836">
        <v>13.785</v>
      </c>
      <c r="AP836">
        <v>14.218999999999999</v>
      </c>
      <c r="AQ836">
        <v>14.718999999999999</v>
      </c>
      <c r="AS836">
        <f t="shared" si="461"/>
        <v>471</v>
      </c>
      <c r="AT836">
        <f t="shared" si="461"/>
        <v>471</v>
      </c>
      <c r="AU836">
        <f t="shared" si="461"/>
        <v>471</v>
      </c>
      <c r="AV836" s="5">
        <f t="shared" si="438"/>
        <v>495.47198765012934</v>
      </c>
      <c r="AW836" s="5">
        <f t="shared" si="439"/>
        <v>505.86756402492767</v>
      </c>
      <c r="AX836" s="5">
        <f t="shared" si="440"/>
        <v>435.56933483860115</v>
      </c>
      <c r="AY836" s="5">
        <f t="shared" si="441"/>
        <v>526.22978703744468</v>
      </c>
      <c r="AZ836" s="5">
        <f t="shared" si="442"/>
        <v>503.49862668647563</v>
      </c>
      <c r="BA836" s="5">
        <f t="shared" si="443"/>
        <v>457.07664181188824</v>
      </c>
      <c r="BB836" s="5">
        <f t="shared" si="444"/>
        <v>548.8036016098032</v>
      </c>
      <c r="BC836" s="5">
        <f t="shared" si="445"/>
        <v>665.82358400570365</v>
      </c>
      <c r="BD836" s="5">
        <f t="shared" si="446"/>
        <v>659.45501269566785</v>
      </c>
      <c r="BE836" s="5">
        <f t="shared" si="447"/>
        <v>608.03574693278051</v>
      </c>
      <c r="BF836" s="5">
        <f t="shared" si="448"/>
        <v>542.70845796292144</v>
      </c>
      <c r="BG836" s="5">
        <f t="shared" si="449"/>
        <v>522.79171065691833</v>
      </c>
      <c r="BH836" s="5">
        <f t="shared" si="450"/>
        <v>553.14382942419252</v>
      </c>
      <c r="BI836" s="5">
        <f t="shared" si="451"/>
        <v>685.09408293481511</v>
      </c>
      <c r="BJ836" s="5">
        <f t="shared" si="452"/>
        <v>810.17271125341836</v>
      </c>
      <c r="BK836" s="5">
        <f t="shared" si="453"/>
        <v>829.95694189857136</v>
      </c>
      <c r="BL836" s="5">
        <f t="shared" si="454"/>
        <v>833.7703650563808</v>
      </c>
      <c r="BM836" s="5">
        <f t="shared" si="455"/>
        <v>861.39279932033776</v>
      </c>
      <c r="BN836" s="5">
        <f t="shared" si="456"/>
        <v>792.41247976561556</v>
      </c>
      <c r="BO836" s="5">
        <f t="shared" si="457"/>
        <v>818.4894313580993</v>
      </c>
    </row>
    <row r="837" spans="1:67" x14ac:dyDescent="0.3">
      <c r="A837">
        <f t="shared" si="458"/>
        <v>833</v>
      </c>
      <c r="B837">
        <f t="shared" ref="B837:B900" si="462">initial_value</f>
        <v>471</v>
      </c>
      <c r="C837" s="5">
        <f>AU837*EXP('Capital Market Assumptions'!$B$22+'Capital Market Assumptions'!$B$23*'Random Draws'!B836)</f>
        <v>521.23160358225596</v>
      </c>
      <c r="D837" s="5">
        <f>AV837*EXP('Capital Market Assumptions'!$B$22+'Capital Market Assumptions'!$B$23*'Random Draws'!C836)</f>
        <v>599.92107274690966</v>
      </c>
      <c r="E837" s="5">
        <f>AW837*EXP('Capital Market Assumptions'!$B$22+'Capital Market Assumptions'!$B$23*'Random Draws'!D836)</f>
        <v>613.80791038628524</v>
      </c>
      <c r="F837" s="5">
        <f>AX837*EXP('Capital Market Assumptions'!$B$22+'Capital Market Assumptions'!$B$23*'Random Draws'!E836)</f>
        <v>599.22202967582382</v>
      </c>
      <c r="G837" s="5">
        <f>AY837*EXP('Capital Market Assumptions'!$B$22+'Capital Market Assumptions'!$B$23*'Random Draws'!F836)</f>
        <v>568.72667815743046</v>
      </c>
      <c r="H837" s="5">
        <f>AZ837*EXP('Capital Market Assumptions'!$B$22+'Capital Market Assumptions'!$B$23*'Random Draws'!G836)</f>
        <v>532.19098792711509</v>
      </c>
      <c r="I837" s="5">
        <f>BA837*EXP('Capital Market Assumptions'!$B$22+'Capital Market Assumptions'!$B$23*'Random Draws'!H836)</f>
        <v>685.38049706683967</v>
      </c>
      <c r="J837" s="5">
        <f>BB837*EXP('Capital Market Assumptions'!$B$22+'Capital Market Assumptions'!$B$23*'Random Draws'!I836)</f>
        <v>761.13030068460989</v>
      </c>
      <c r="K837" s="5">
        <f>BC837*EXP('Capital Market Assumptions'!$B$22+'Capital Market Assumptions'!$B$23*'Random Draws'!J836)</f>
        <v>905.14375722778254</v>
      </c>
      <c r="L837" s="5">
        <f>BD837*EXP('Capital Market Assumptions'!$B$22+'Capital Market Assumptions'!$B$23*'Random Draws'!K836)</f>
        <v>792.33584519432861</v>
      </c>
      <c r="M837" s="5">
        <f>BE837*EXP('Capital Market Assumptions'!$B$22+'Capital Market Assumptions'!$B$23*'Random Draws'!L836)</f>
        <v>836.31019003323377</v>
      </c>
      <c r="N837" s="5">
        <f>BF837*EXP('Capital Market Assumptions'!$B$22+'Capital Market Assumptions'!$B$23*'Random Draws'!M836)</f>
        <v>859.59921688508848</v>
      </c>
      <c r="O837" s="5">
        <f>BG837*EXP('Capital Market Assumptions'!$B$22+'Capital Market Assumptions'!$B$23*'Random Draws'!N836)</f>
        <v>883.01835419026031</v>
      </c>
      <c r="P837" s="5">
        <f>BH837*EXP('Capital Market Assumptions'!$B$22+'Capital Market Assumptions'!$B$23*'Random Draws'!O836)</f>
        <v>801.79943465544363</v>
      </c>
      <c r="Q837" s="5">
        <f>BI837*EXP('Capital Market Assumptions'!$B$22+'Capital Market Assumptions'!$B$23*'Random Draws'!P836)</f>
        <v>988.59035702152107</v>
      </c>
      <c r="R837" s="5">
        <f>BJ837*EXP('Capital Market Assumptions'!$B$22+'Capital Market Assumptions'!$B$23*'Random Draws'!Q836)</f>
        <v>939.93682865775918</v>
      </c>
      <c r="S837" s="5">
        <f>BK837*EXP('Capital Market Assumptions'!$B$22+'Capital Market Assumptions'!$B$23*'Random Draws'!R836)</f>
        <v>847.60532345174761</v>
      </c>
      <c r="T837" s="5">
        <f>BL837*EXP('Capital Market Assumptions'!$B$22+'Capital Market Assumptions'!$B$23*'Random Draws'!S836)</f>
        <v>994.79692664780646</v>
      </c>
      <c r="U837" s="5">
        <f>BM837*EXP('Capital Market Assumptions'!$B$22+'Capital Market Assumptions'!$B$23*'Random Draws'!T836)</f>
        <v>962.88159987933977</v>
      </c>
      <c r="V837" s="5">
        <f>BN837*EXP('Capital Market Assumptions'!$B$22+'Capital Market Assumptions'!$B$23*'Random Draws'!U836)</f>
        <v>927.20381730953909</v>
      </c>
      <c r="X837">
        <f t="shared" si="428"/>
        <v>4.2999999999999261E-2</v>
      </c>
      <c r="Y837">
        <f t="shared" si="429"/>
        <v>1.0600000000000023</v>
      </c>
      <c r="Z837">
        <f t="shared" si="430"/>
        <v>2.0930000000000035</v>
      </c>
      <c r="AA837">
        <f t="shared" si="431"/>
        <v>3.1530000000000058</v>
      </c>
      <c r="AB837">
        <f t="shared" si="432"/>
        <v>4.2659999999999911</v>
      </c>
      <c r="AC837">
        <f t="shared" si="433"/>
        <v>5.3020000000000067</v>
      </c>
      <c r="AD837">
        <f t="shared" si="434"/>
        <v>6.3569999999999993</v>
      </c>
      <c r="AE837">
        <f t="shared" si="435"/>
        <v>7.3900000000000006</v>
      </c>
      <c r="AF837">
        <f t="shared" si="436"/>
        <v>8.3549999999999898</v>
      </c>
      <c r="AG837">
        <f t="shared" si="437"/>
        <v>9.2480000000000047</v>
      </c>
      <c r="AH837">
        <v>9.9540000000000006</v>
      </c>
      <c r="AI837">
        <v>10.536</v>
      </c>
      <c r="AJ837">
        <v>11.061999999999999</v>
      </c>
      <c r="AK837">
        <v>11.587</v>
      </c>
      <c r="AL837">
        <v>12.256</v>
      </c>
      <c r="AM837">
        <v>12.815</v>
      </c>
      <c r="AN837">
        <v>13.287000000000001</v>
      </c>
      <c r="AO837">
        <v>13.785</v>
      </c>
      <c r="AP837">
        <v>14.218999999999999</v>
      </c>
      <c r="AQ837">
        <v>14.718999999999999</v>
      </c>
      <c r="AS837">
        <f t="shared" si="461"/>
        <v>471</v>
      </c>
      <c r="AT837">
        <f t="shared" si="461"/>
        <v>471</v>
      </c>
      <c r="AU837">
        <f t="shared" si="461"/>
        <v>471</v>
      </c>
      <c r="AV837" s="5">
        <f t="shared" si="438"/>
        <v>521.18860358225595</v>
      </c>
      <c r="AW837" s="5">
        <f t="shared" si="439"/>
        <v>598.86107274690971</v>
      </c>
      <c r="AX837" s="5">
        <f t="shared" si="440"/>
        <v>611.71491038628528</v>
      </c>
      <c r="AY837" s="5">
        <f t="shared" si="441"/>
        <v>596.0690296758238</v>
      </c>
      <c r="AZ837" s="5">
        <f t="shared" si="442"/>
        <v>564.46067815743049</v>
      </c>
      <c r="BA837" s="5">
        <f t="shared" si="443"/>
        <v>526.88898792711507</v>
      </c>
      <c r="BB837" s="5">
        <f t="shared" si="444"/>
        <v>679.0234970668397</v>
      </c>
      <c r="BC837" s="5">
        <f t="shared" si="445"/>
        <v>753.74030068460991</v>
      </c>
      <c r="BD837" s="5">
        <f t="shared" si="446"/>
        <v>896.78875722778253</v>
      </c>
      <c r="BE837" s="5">
        <f t="shared" si="447"/>
        <v>783.08784519432857</v>
      </c>
      <c r="BF837" s="5">
        <f t="shared" si="448"/>
        <v>826.35619003323382</v>
      </c>
      <c r="BG837" s="5">
        <f t="shared" si="449"/>
        <v>849.06321688508854</v>
      </c>
      <c r="BH837" s="5">
        <f t="shared" si="450"/>
        <v>871.9563541902603</v>
      </c>
      <c r="BI837" s="5">
        <f t="shared" si="451"/>
        <v>790.21243465544364</v>
      </c>
      <c r="BJ837" s="5">
        <f t="shared" si="452"/>
        <v>976.3343570215211</v>
      </c>
      <c r="BK837" s="5">
        <f t="shared" si="453"/>
        <v>927.12182865775912</v>
      </c>
      <c r="BL837" s="5">
        <f t="shared" si="454"/>
        <v>834.31832345174757</v>
      </c>
      <c r="BM837" s="5">
        <f t="shared" si="455"/>
        <v>981.01192664780649</v>
      </c>
      <c r="BN837" s="5">
        <f t="shared" si="456"/>
        <v>948.66259987933972</v>
      </c>
      <c r="BO837" s="5">
        <f t="shared" si="457"/>
        <v>912.48481730953904</v>
      </c>
    </row>
    <row r="838" spans="1:67" x14ac:dyDescent="0.3">
      <c r="A838">
        <f t="shared" si="458"/>
        <v>834</v>
      </c>
      <c r="B838">
        <f t="shared" si="462"/>
        <v>471</v>
      </c>
      <c r="C838" s="5">
        <f>AU838*EXP('Capital Market Assumptions'!$B$22+'Capital Market Assumptions'!$B$23*'Random Draws'!B837)</f>
        <v>543.64668094568503</v>
      </c>
      <c r="D838" s="5">
        <f>AV838*EXP('Capital Market Assumptions'!$B$22+'Capital Market Assumptions'!$B$23*'Random Draws'!C837)</f>
        <v>509.00233168300883</v>
      </c>
      <c r="E838" s="5">
        <f>AW838*EXP('Capital Market Assumptions'!$B$22+'Capital Market Assumptions'!$B$23*'Random Draws'!D837)</f>
        <v>625.84269993787643</v>
      </c>
      <c r="F838" s="5">
        <f>AX838*EXP('Capital Market Assumptions'!$B$22+'Capital Market Assumptions'!$B$23*'Random Draws'!E837)</f>
        <v>659.51531835118283</v>
      </c>
      <c r="G838" s="5">
        <f>AY838*EXP('Capital Market Assumptions'!$B$22+'Capital Market Assumptions'!$B$23*'Random Draws'!F837)</f>
        <v>743.61723746118878</v>
      </c>
      <c r="H838" s="5">
        <f>AZ838*EXP('Capital Market Assumptions'!$B$22+'Capital Market Assumptions'!$B$23*'Random Draws'!G837)</f>
        <v>762.2336558330386</v>
      </c>
      <c r="I838" s="5">
        <f>BA838*EXP('Capital Market Assumptions'!$B$22+'Capital Market Assumptions'!$B$23*'Random Draws'!H837)</f>
        <v>850.58509110891464</v>
      </c>
      <c r="J838" s="5">
        <f>BB838*EXP('Capital Market Assumptions'!$B$22+'Capital Market Assumptions'!$B$23*'Random Draws'!I837)</f>
        <v>833.76442981662888</v>
      </c>
      <c r="K838" s="5">
        <f>BC838*EXP('Capital Market Assumptions'!$B$22+'Capital Market Assumptions'!$B$23*'Random Draws'!J837)</f>
        <v>1007.1409557242339</v>
      </c>
      <c r="L838" s="5">
        <f>BD838*EXP('Capital Market Assumptions'!$B$22+'Capital Market Assumptions'!$B$23*'Random Draws'!K837)</f>
        <v>906.42538300413025</v>
      </c>
      <c r="M838" s="5">
        <f>BE838*EXP('Capital Market Assumptions'!$B$22+'Capital Market Assumptions'!$B$23*'Random Draws'!L837)</f>
        <v>992.11415512788244</v>
      </c>
      <c r="N838" s="5">
        <f>BF838*EXP('Capital Market Assumptions'!$B$22+'Capital Market Assumptions'!$B$23*'Random Draws'!M837)</f>
        <v>1193.2777865891589</v>
      </c>
      <c r="O838" s="5">
        <f>BG838*EXP('Capital Market Assumptions'!$B$22+'Capital Market Assumptions'!$B$23*'Random Draws'!N837)</f>
        <v>1153.9266059397826</v>
      </c>
      <c r="P838" s="5">
        <f>BH838*EXP('Capital Market Assumptions'!$B$22+'Capital Market Assumptions'!$B$23*'Random Draws'!O837)</f>
        <v>1211.2135703703864</v>
      </c>
      <c r="Q838" s="5">
        <f>BI838*EXP('Capital Market Assumptions'!$B$22+'Capital Market Assumptions'!$B$23*'Random Draws'!P837)</f>
        <v>1488.6883568129535</v>
      </c>
      <c r="R838" s="5">
        <f>BJ838*EXP('Capital Market Assumptions'!$B$22+'Capital Market Assumptions'!$B$23*'Random Draws'!Q837)</f>
        <v>1526.513231803702</v>
      </c>
      <c r="S838" s="5">
        <f>BK838*EXP('Capital Market Assumptions'!$B$22+'Capital Market Assumptions'!$B$23*'Random Draws'!R837)</f>
        <v>1851.1323972572334</v>
      </c>
      <c r="T838" s="5">
        <f>BL838*EXP('Capital Market Assumptions'!$B$22+'Capital Market Assumptions'!$B$23*'Random Draws'!S837)</f>
        <v>1719.282862576003</v>
      </c>
      <c r="U838" s="5">
        <f>BM838*EXP('Capital Market Assumptions'!$B$22+'Capital Market Assumptions'!$B$23*'Random Draws'!T837)</f>
        <v>2113.8247044087884</v>
      </c>
      <c r="V838" s="5">
        <f>BN838*EXP('Capital Market Assumptions'!$B$22+'Capital Market Assumptions'!$B$23*'Random Draws'!U837)</f>
        <v>2007.0934754203233</v>
      </c>
      <c r="X838">
        <f t="shared" ref="X838:X901" si="463">58.007-57.964</f>
        <v>4.2999999999999261E-2</v>
      </c>
      <c r="Y838">
        <f t="shared" ref="Y838:Y901" si="464">61.188-60.128</f>
        <v>1.0600000000000023</v>
      </c>
      <c r="Z838">
        <f t="shared" ref="Z838:Z901" si="465">64.551-62.458</f>
        <v>2.0930000000000035</v>
      </c>
      <c r="AA838">
        <f t="shared" ref="AA838:AA901" si="466">68.052-64.899</f>
        <v>3.1530000000000058</v>
      </c>
      <c r="AB838">
        <f t="shared" ref="AB838:AB901" si="467">71.648-67.382</f>
        <v>4.2659999999999911</v>
      </c>
      <c r="AC838">
        <f t="shared" ref="AC838:AC901" si="468">75.305-70.003</f>
        <v>5.3020000000000067</v>
      </c>
      <c r="AD838">
        <f t="shared" ref="AD838:AD901" si="469">79.039-72.682</f>
        <v>6.3569999999999993</v>
      </c>
      <c r="AE838">
        <f t="shared" ref="AE838:AE901" si="470">82.867-75.477</f>
        <v>7.3900000000000006</v>
      </c>
      <c r="AF838">
        <f t="shared" ref="AF838:AF901" si="471">86.752-78.397</f>
        <v>8.3549999999999898</v>
      </c>
      <c r="AG838">
        <f t="shared" ref="AG838:AG901" si="472">90.667-81.419</f>
        <v>9.2480000000000047</v>
      </c>
      <c r="AH838">
        <v>9.9540000000000006</v>
      </c>
      <c r="AI838">
        <v>10.536</v>
      </c>
      <c r="AJ838">
        <v>11.061999999999999</v>
      </c>
      <c r="AK838">
        <v>11.587</v>
      </c>
      <c r="AL838">
        <v>12.256</v>
      </c>
      <c r="AM838">
        <v>12.815</v>
      </c>
      <c r="AN838">
        <v>13.287000000000001</v>
      </c>
      <c r="AO838">
        <v>13.785</v>
      </c>
      <c r="AP838">
        <v>14.218999999999999</v>
      </c>
      <c r="AQ838">
        <v>14.718999999999999</v>
      </c>
      <c r="AS838">
        <f t="shared" si="461"/>
        <v>471</v>
      </c>
      <c r="AT838">
        <f t="shared" si="461"/>
        <v>471</v>
      </c>
      <c r="AU838">
        <f t="shared" si="461"/>
        <v>471</v>
      </c>
      <c r="AV838" s="5">
        <f t="shared" ref="AV838:AV901" si="473">MAX(C838-X838,0)</f>
        <v>543.60368094568503</v>
      </c>
      <c r="AW838" s="5">
        <f t="shared" ref="AW838:AW901" si="474">MAX(D838-Y838,0)</f>
        <v>507.94233168300883</v>
      </c>
      <c r="AX838" s="5">
        <f t="shared" ref="AX838:AX901" si="475">MAX(E838-Z838,0)</f>
        <v>623.74969993787647</v>
      </c>
      <c r="AY838" s="5">
        <f t="shared" ref="AY838:AY901" si="476">MAX(F838-AA838,0)</f>
        <v>656.36231835118281</v>
      </c>
      <c r="AZ838" s="5">
        <f t="shared" ref="AZ838:AZ901" si="477">MAX(G838-AB838,0)</f>
        <v>739.35123746118882</v>
      </c>
      <c r="BA838" s="5">
        <f t="shared" ref="BA838:BA901" si="478">MAX(H838-AC838,0)</f>
        <v>756.93165583303858</v>
      </c>
      <c r="BB838" s="5">
        <f t="shared" ref="BB838:BB901" si="479">MAX(I838-AD838,0)</f>
        <v>844.22809110891467</v>
      </c>
      <c r="BC838" s="5">
        <f t="shared" ref="BC838:BC901" si="480">MAX(J838-AE838,0)</f>
        <v>826.37442981662889</v>
      </c>
      <c r="BD838" s="5">
        <f t="shared" ref="BD838:BD901" si="481">MAX(K838-AF838,0)</f>
        <v>998.78595572423387</v>
      </c>
      <c r="BE838" s="5">
        <f t="shared" ref="BE838:BE901" si="482">MAX(L838-AG838,0)</f>
        <v>897.17738300413021</v>
      </c>
      <c r="BF838" s="5">
        <f t="shared" ref="BF838:BF901" si="483">MAX(M838-AH838,0)</f>
        <v>982.16015512788249</v>
      </c>
      <c r="BG838" s="5">
        <f t="shared" ref="BG838:BG901" si="484">MAX(N838-AI838,0)</f>
        <v>1182.7417865891589</v>
      </c>
      <c r="BH838" s="5">
        <f t="shared" ref="BH838:BH901" si="485">MAX(O838-AJ838,0)</f>
        <v>1142.8646059397827</v>
      </c>
      <c r="BI838" s="5">
        <f t="shared" ref="BI838:BI901" si="486">MAX(P838-AK838,0)</f>
        <v>1199.6265703703864</v>
      </c>
      <c r="BJ838" s="5">
        <f t="shared" ref="BJ838:BJ901" si="487">MAX(Q838-AL838,0)</f>
        <v>1476.4323568129535</v>
      </c>
      <c r="BK838" s="5">
        <f t="shared" ref="BK838:BK901" si="488">MAX(R838-AM838,0)</f>
        <v>1513.6982318037019</v>
      </c>
      <c r="BL838" s="5">
        <f t="shared" ref="BL838:BL901" si="489">MAX(S838-AN838,0)</f>
        <v>1837.8453972572333</v>
      </c>
      <c r="BM838" s="5">
        <f t="shared" ref="BM838:BM901" si="490">MAX(T838-AO838,0)</f>
        <v>1705.4978625760029</v>
      </c>
      <c r="BN838" s="5">
        <f t="shared" ref="BN838:BN901" si="491">MAX(U838-AP838,0)</f>
        <v>2099.6057044087884</v>
      </c>
      <c r="BO838" s="5">
        <f t="shared" ref="BO838:BO901" si="492">MAX(V838-AQ838,0)</f>
        <v>1992.3744754203233</v>
      </c>
    </row>
    <row r="839" spans="1:67" x14ac:dyDescent="0.3">
      <c r="A839">
        <f t="shared" ref="A839:A902" si="493">1+A838</f>
        <v>835</v>
      </c>
      <c r="B839">
        <f t="shared" si="462"/>
        <v>471</v>
      </c>
      <c r="C839" s="5">
        <f>AU839*EXP('Capital Market Assumptions'!$B$22+'Capital Market Assumptions'!$B$23*'Random Draws'!B838)</f>
        <v>499.91181200803283</v>
      </c>
      <c r="D839" s="5">
        <f>AV839*EXP('Capital Market Assumptions'!$B$22+'Capital Market Assumptions'!$B$23*'Random Draws'!C838)</f>
        <v>523.67700532867377</v>
      </c>
      <c r="E839" s="5">
        <f>AW839*EXP('Capital Market Assumptions'!$B$22+'Capital Market Assumptions'!$B$23*'Random Draws'!D838)</f>
        <v>502.92287744301751</v>
      </c>
      <c r="F839" s="5">
        <f>AX839*EXP('Capital Market Assumptions'!$B$22+'Capital Market Assumptions'!$B$23*'Random Draws'!E838)</f>
        <v>578.31311504486916</v>
      </c>
      <c r="G839" s="5">
        <f>AY839*EXP('Capital Market Assumptions'!$B$22+'Capital Market Assumptions'!$B$23*'Random Draws'!F838)</f>
        <v>686.85504971533067</v>
      </c>
      <c r="H839" s="5">
        <f>AZ839*EXP('Capital Market Assumptions'!$B$22+'Capital Market Assumptions'!$B$23*'Random Draws'!G838)</f>
        <v>556.23982138347401</v>
      </c>
      <c r="I839" s="5">
        <f>BA839*EXP('Capital Market Assumptions'!$B$22+'Capital Market Assumptions'!$B$23*'Random Draws'!H838)</f>
        <v>570.15222807526538</v>
      </c>
      <c r="J839" s="5">
        <f>BB839*EXP('Capital Market Assumptions'!$B$22+'Capital Market Assumptions'!$B$23*'Random Draws'!I838)</f>
        <v>708.01165248808195</v>
      </c>
      <c r="K839" s="5">
        <f>BC839*EXP('Capital Market Assumptions'!$B$22+'Capital Market Assumptions'!$B$23*'Random Draws'!J838)</f>
        <v>856.6228541117506</v>
      </c>
      <c r="L839" s="5">
        <f>BD839*EXP('Capital Market Assumptions'!$B$22+'Capital Market Assumptions'!$B$23*'Random Draws'!K838)</f>
        <v>970.90438199101595</v>
      </c>
      <c r="M839" s="5">
        <f>BE839*EXP('Capital Market Assumptions'!$B$22+'Capital Market Assumptions'!$B$23*'Random Draws'!L838)</f>
        <v>1215.3195417608772</v>
      </c>
      <c r="N839" s="5">
        <f>BF839*EXP('Capital Market Assumptions'!$B$22+'Capital Market Assumptions'!$B$23*'Random Draws'!M838)</f>
        <v>1092.5372999128838</v>
      </c>
      <c r="O839" s="5">
        <f>BG839*EXP('Capital Market Assumptions'!$B$22+'Capital Market Assumptions'!$B$23*'Random Draws'!N838)</f>
        <v>1127.0041907382429</v>
      </c>
      <c r="P839" s="5">
        <f>BH839*EXP('Capital Market Assumptions'!$B$22+'Capital Market Assumptions'!$B$23*'Random Draws'!O838)</f>
        <v>1646.6787443587621</v>
      </c>
      <c r="Q839" s="5">
        <f>BI839*EXP('Capital Market Assumptions'!$B$22+'Capital Market Assumptions'!$B$23*'Random Draws'!P838)</f>
        <v>1947.000199859548</v>
      </c>
      <c r="R839" s="5">
        <f>BJ839*EXP('Capital Market Assumptions'!$B$22+'Capital Market Assumptions'!$B$23*'Random Draws'!Q838)</f>
        <v>2159.3290625442683</v>
      </c>
      <c r="S839" s="5">
        <f>BK839*EXP('Capital Market Assumptions'!$B$22+'Capital Market Assumptions'!$B$23*'Random Draws'!R838)</f>
        <v>2545.164925633454</v>
      </c>
      <c r="T839" s="5">
        <f>BL839*EXP('Capital Market Assumptions'!$B$22+'Capital Market Assumptions'!$B$23*'Random Draws'!S838)</f>
        <v>2645.9714433107802</v>
      </c>
      <c r="U839" s="5">
        <f>BM839*EXP('Capital Market Assumptions'!$B$22+'Capital Market Assumptions'!$B$23*'Random Draws'!T838)</f>
        <v>2262.6650681149945</v>
      </c>
      <c r="V839" s="5">
        <f>BN839*EXP('Capital Market Assumptions'!$B$22+'Capital Market Assumptions'!$B$23*'Random Draws'!U838)</f>
        <v>3158.1169640328744</v>
      </c>
      <c r="X839">
        <f t="shared" si="463"/>
        <v>4.2999999999999261E-2</v>
      </c>
      <c r="Y839">
        <f t="shared" si="464"/>
        <v>1.0600000000000023</v>
      </c>
      <c r="Z839">
        <f t="shared" si="465"/>
        <v>2.0930000000000035</v>
      </c>
      <c r="AA839">
        <f t="shared" si="466"/>
        <v>3.1530000000000058</v>
      </c>
      <c r="AB839">
        <f t="shared" si="467"/>
        <v>4.2659999999999911</v>
      </c>
      <c r="AC839">
        <f t="shared" si="468"/>
        <v>5.3020000000000067</v>
      </c>
      <c r="AD839">
        <f t="shared" si="469"/>
        <v>6.3569999999999993</v>
      </c>
      <c r="AE839">
        <f t="shared" si="470"/>
        <v>7.3900000000000006</v>
      </c>
      <c r="AF839">
        <f t="shared" si="471"/>
        <v>8.3549999999999898</v>
      </c>
      <c r="AG839">
        <f t="shared" si="472"/>
        <v>9.2480000000000047</v>
      </c>
      <c r="AH839">
        <v>9.9540000000000006</v>
      </c>
      <c r="AI839">
        <v>10.536</v>
      </c>
      <c r="AJ839">
        <v>11.061999999999999</v>
      </c>
      <c r="AK839">
        <v>11.587</v>
      </c>
      <c r="AL839">
        <v>12.256</v>
      </c>
      <c r="AM839">
        <v>12.815</v>
      </c>
      <c r="AN839">
        <v>13.287000000000001</v>
      </c>
      <c r="AO839">
        <v>13.785</v>
      </c>
      <c r="AP839">
        <v>14.218999999999999</v>
      </c>
      <c r="AQ839">
        <v>14.718999999999999</v>
      </c>
      <c r="AS839">
        <f t="shared" si="461"/>
        <v>471</v>
      </c>
      <c r="AT839">
        <f t="shared" si="461"/>
        <v>471</v>
      </c>
      <c r="AU839">
        <f t="shared" si="461"/>
        <v>471</v>
      </c>
      <c r="AV839" s="5">
        <f t="shared" si="473"/>
        <v>499.86881200803282</v>
      </c>
      <c r="AW839" s="5">
        <f t="shared" si="474"/>
        <v>522.61700532867371</v>
      </c>
      <c r="AX839" s="5">
        <f t="shared" si="475"/>
        <v>500.82987744301749</v>
      </c>
      <c r="AY839" s="5">
        <f t="shared" si="476"/>
        <v>575.16011504486914</v>
      </c>
      <c r="AZ839" s="5">
        <f t="shared" si="477"/>
        <v>682.5890497153307</v>
      </c>
      <c r="BA839" s="5">
        <f t="shared" si="478"/>
        <v>550.93782138347399</v>
      </c>
      <c r="BB839" s="5">
        <f t="shared" si="479"/>
        <v>563.79522807526541</v>
      </c>
      <c r="BC839" s="5">
        <f t="shared" si="480"/>
        <v>700.62165248808196</v>
      </c>
      <c r="BD839" s="5">
        <f t="shared" si="481"/>
        <v>848.26785411175058</v>
      </c>
      <c r="BE839" s="5">
        <f t="shared" si="482"/>
        <v>961.65638199101591</v>
      </c>
      <c r="BF839" s="5">
        <f t="shared" si="483"/>
        <v>1205.3655417608772</v>
      </c>
      <c r="BG839" s="5">
        <f t="shared" si="484"/>
        <v>1082.0012999128837</v>
      </c>
      <c r="BH839" s="5">
        <f t="shared" si="485"/>
        <v>1115.942190738243</v>
      </c>
      <c r="BI839" s="5">
        <f t="shared" si="486"/>
        <v>1635.0917443587621</v>
      </c>
      <c r="BJ839" s="5">
        <f t="shared" si="487"/>
        <v>1934.744199859548</v>
      </c>
      <c r="BK839" s="5">
        <f t="shared" si="488"/>
        <v>2146.5140625442682</v>
      </c>
      <c r="BL839" s="5">
        <f t="shared" si="489"/>
        <v>2531.8779256334542</v>
      </c>
      <c r="BM839" s="5">
        <f t="shared" si="490"/>
        <v>2632.1864433107803</v>
      </c>
      <c r="BN839" s="5">
        <f t="shared" si="491"/>
        <v>2248.4460681149944</v>
      </c>
      <c r="BO839" s="5">
        <f t="shared" si="492"/>
        <v>3143.3979640328744</v>
      </c>
    </row>
    <row r="840" spans="1:67" x14ac:dyDescent="0.3">
      <c r="A840">
        <f t="shared" si="493"/>
        <v>836</v>
      </c>
      <c r="B840">
        <f t="shared" si="462"/>
        <v>471</v>
      </c>
      <c r="C840" s="5">
        <f>AU840*EXP('Capital Market Assumptions'!$B$22+'Capital Market Assumptions'!$B$23*'Random Draws'!B839)</f>
        <v>537.43978351131796</v>
      </c>
      <c r="D840" s="5">
        <f>AV840*EXP('Capital Market Assumptions'!$B$22+'Capital Market Assumptions'!$B$23*'Random Draws'!C839)</f>
        <v>595.29804169816384</v>
      </c>
      <c r="E840" s="5">
        <f>AW840*EXP('Capital Market Assumptions'!$B$22+'Capital Market Assumptions'!$B$23*'Random Draws'!D839)</f>
        <v>833.42558861359294</v>
      </c>
      <c r="F840" s="5">
        <f>AX840*EXP('Capital Market Assumptions'!$B$22+'Capital Market Assumptions'!$B$23*'Random Draws'!E839)</f>
        <v>812.18586373560674</v>
      </c>
      <c r="G840" s="5">
        <f>AY840*EXP('Capital Market Assumptions'!$B$22+'Capital Market Assumptions'!$B$23*'Random Draws'!F839)</f>
        <v>990.8765343739243</v>
      </c>
      <c r="H840" s="5">
        <f>AZ840*EXP('Capital Market Assumptions'!$B$22+'Capital Market Assumptions'!$B$23*'Random Draws'!G839)</f>
        <v>1009.031409487722</v>
      </c>
      <c r="I840" s="5">
        <f>BA840*EXP('Capital Market Assumptions'!$B$22+'Capital Market Assumptions'!$B$23*'Random Draws'!H839)</f>
        <v>919.85974678650996</v>
      </c>
      <c r="J840" s="5">
        <f>BB840*EXP('Capital Market Assumptions'!$B$22+'Capital Market Assumptions'!$B$23*'Random Draws'!I839)</f>
        <v>977.38824785879967</v>
      </c>
      <c r="K840" s="5">
        <f>BC840*EXP('Capital Market Assumptions'!$B$22+'Capital Market Assumptions'!$B$23*'Random Draws'!J839)</f>
        <v>1173.1510965949296</v>
      </c>
      <c r="L840" s="5">
        <f>BD840*EXP('Capital Market Assumptions'!$B$22+'Capital Market Assumptions'!$B$23*'Random Draws'!K839)</f>
        <v>1414.1027396418601</v>
      </c>
      <c r="M840" s="5">
        <f>BE840*EXP('Capital Market Assumptions'!$B$22+'Capital Market Assumptions'!$B$23*'Random Draws'!L839)</f>
        <v>1575.0746606319199</v>
      </c>
      <c r="N840" s="5">
        <f>BF840*EXP('Capital Market Assumptions'!$B$22+'Capital Market Assumptions'!$B$23*'Random Draws'!M839)</f>
        <v>1633.4932146168615</v>
      </c>
      <c r="O840" s="5">
        <f>BG840*EXP('Capital Market Assumptions'!$B$22+'Capital Market Assumptions'!$B$23*'Random Draws'!N839)</f>
        <v>1450.2022498571982</v>
      </c>
      <c r="P840" s="5">
        <f>BH840*EXP('Capital Market Assumptions'!$B$22+'Capital Market Assumptions'!$B$23*'Random Draws'!O839)</f>
        <v>1454.364131189941</v>
      </c>
      <c r="Q840" s="5">
        <f>BI840*EXP('Capital Market Assumptions'!$B$22+'Capital Market Assumptions'!$B$23*'Random Draws'!P839)</f>
        <v>1424.8382673428507</v>
      </c>
      <c r="R840" s="5">
        <f>BJ840*EXP('Capital Market Assumptions'!$B$22+'Capital Market Assumptions'!$B$23*'Random Draws'!Q839)</f>
        <v>1547.5888014980069</v>
      </c>
      <c r="S840" s="5">
        <f>BK840*EXP('Capital Market Assumptions'!$B$22+'Capital Market Assumptions'!$B$23*'Random Draws'!R839)</f>
        <v>1554.3806323181493</v>
      </c>
      <c r="T840" s="5">
        <f>BL840*EXP('Capital Market Assumptions'!$B$22+'Capital Market Assumptions'!$B$23*'Random Draws'!S839)</f>
        <v>2011.0875732950121</v>
      </c>
      <c r="U840" s="5">
        <f>BM840*EXP('Capital Market Assumptions'!$B$22+'Capital Market Assumptions'!$B$23*'Random Draws'!T839)</f>
        <v>2003.6497643354171</v>
      </c>
      <c r="V840" s="5">
        <f>BN840*EXP('Capital Market Assumptions'!$B$22+'Capital Market Assumptions'!$B$23*'Random Draws'!U839)</f>
        <v>2293.3039855917559</v>
      </c>
      <c r="X840">
        <f t="shared" si="463"/>
        <v>4.2999999999999261E-2</v>
      </c>
      <c r="Y840">
        <f t="shared" si="464"/>
        <v>1.0600000000000023</v>
      </c>
      <c r="Z840">
        <f t="shared" si="465"/>
        <v>2.0930000000000035</v>
      </c>
      <c r="AA840">
        <f t="shared" si="466"/>
        <v>3.1530000000000058</v>
      </c>
      <c r="AB840">
        <f t="shared" si="467"/>
        <v>4.2659999999999911</v>
      </c>
      <c r="AC840">
        <f t="shared" si="468"/>
        <v>5.3020000000000067</v>
      </c>
      <c r="AD840">
        <f t="shared" si="469"/>
        <v>6.3569999999999993</v>
      </c>
      <c r="AE840">
        <f t="shared" si="470"/>
        <v>7.3900000000000006</v>
      </c>
      <c r="AF840">
        <f t="shared" si="471"/>
        <v>8.3549999999999898</v>
      </c>
      <c r="AG840">
        <f t="shared" si="472"/>
        <v>9.2480000000000047</v>
      </c>
      <c r="AH840">
        <v>9.9540000000000006</v>
      </c>
      <c r="AI840">
        <v>10.536</v>
      </c>
      <c r="AJ840">
        <v>11.061999999999999</v>
      </c>
      <c r="AK840">
        <v>11.587</v>
      </c>
      <c r="AL840">
        <v>12.256</v>
      </c>
      <c r="AM840">
        <v>12.815</v>
      </c>
      <c r="AN840">
        <v>13.287000000000001</v>
      </c>
      <c r="AO840">
        <v>13.785</v>
      </c>
      <c r="AP840">
        <v>14.218999999999999</v>
      </c>
      <c r="AQ840">
        <v>14.718999999999999</v>
      </c>
      <c r="AS840">
        <f t="shared" si="461"/>
        <v>471</v>
      </c>
      <c r="AT840">
        <f t="shared" si="461"/>
        <v>471</v>
      </c>
      <c r="AU840">
        <f t="shared" si="461"/>
        <v>471</v>
      </c>
      <c r="AV840" s="5">
        <f t="shared" si="473"/>
        <v>537.39678351131795</v>
      </c>
      <c r="AW840" s="5">
        <f t="shared" si="474"/>
        <v>594.2380416981639</v>
      </c>
      <c r="AX840" s="5">
        <f t="shared" si="475"/>
        <v>831.33258861359297</v>
      </c>
      <c r="AY840" s="5">
        <f t="shared" si="476"/>
        <v>809.03286373560672</v>
      </c>
      <c r="AZ840" s="5">
        <f t="shared" si="477"/>
        <v>986.61053437392434</v>
      </c>
      <c r="BA840" s="5">
        <f t="shared" si="478"/>
        <v>1003.729409487722</v>
      </c>
      <c r="BB840" s="5">
        <f t="shared" si="479"/>
        <v>913.50274678650999</v>
      </c>
      <c r="BC840" s="5">
        <f t="shared" si="480"/>
        <v>969.99824785879969</v>
      </c>
      <c r="BD840" s="5">
        <f t="shared" si="481"/>
        <v>1164.7960965949296</v>
      </c>
      <c r="BE840" s="5">
        <f t="shared" si="482"/>
        <v>1404.8547396418601</v>
      </c>
      <c r="BF840" s="5">
        <f t="shared" si="483"/>
        <v>1565.1206606319199</v>
      </c>
      <c r="BG840" s="5">
        <f t="shared" si="484"/>
        <v>1622.9572146168614</v>
      </c>
      <c r="BH840" s="5">
        <f t="shared" si="485"/>
        <v>1439.1402498571983</v>
      </c>
      <c r="BI840" s="5">
        <f t="shared" si="486"/>
        <v>1442.777131189941</v>
      </c>
      <c r="BJ840" s="5">
        <f t="shared" si="487"/>
        <v>1412.5822673428506</v>
      </c>
      <c r="BK840" s="5">
        <f t="shared" si="488"/>
        <v>1534.7738014980068</v>
      </c>
      <c r="BL840" s="5">
        <f t="shared" si="489"/>
        <v>1541.0936323181493</v>
      </c>
      <c r="BM840" s="5">
        <f t="shared" si="490"/>
        <v>1997.3025732950121</v>
      </c>
      <c r="BN840" s="5">
        <f t="shared" si="491"/>
        <v>1989.4307643354171</v>
      </c>
      <c r="BO840" s="5">
        <f t="shared" si="492"/>
        <v>2278.5849855917559</v>
      </c>
    </row>
    <row r="841" spans="1:67" x14ac:dyDescent="0.3">
      <c r="A841">
        <f t="shared" si="493"/>
        <v>837</v>
      </c>
      <c r="B841">
        <f t="shared" si="462"/>
        <v>471</v>
      </c>
      <c r="C841" s="5">
        <f>AU841*EXP('Capital Market Assumptions'!$B$22+'Capital Market Assumptions'!$B$23*'Random Draws'!B840)</f>
        <v>435.67275855938618</v>
      </c>
      <c r="D841" s="5">
        <f>AV841*EXP('Capital Market Assumptions'!$B$22+'Capital Market Assumptions'!$B$23*'Random Draws'!C840)</f>
        <v>507.62576705476192</v>
      </c>
      <c r="E841" s="5">
        <f>AW841*EXP('Capital Market Assumptions'!$B$22+'Capital Market Assumptions'!$B$23*'Random Draws'!D840)</f>
        <v>621.37541863537695</v>
      </c>
      <c r="F841" s="5">
        <f>AX841*EXP('Capital Market Assumptions'!$B$22+'Capital Market Assumptions'!$B$23*'Random Draws'!E840)</f>
        <v>547.61715094919498</v>
      </c>
      <c r="G841" s="5">
        <f>AY841*EXP('Capital Market Assumptions'!$B$22+'Capital Market Assumptions'!$B$23*'Random Draws'!F840)</f>
        <v>544.81211490959208</v>
      </c>
      <c r="H841" s="5">
        <f>AZ841*EXP('Capital Market Assumptions'!$B$22+'Capital Market Assumptions'!$B$23*'Random Draws'!G840)</f>
        <v>548.98044933739948</v>
      </c>
      <c r="I841" s="5">
        <f>BA841*EXP('Capital Market Assumptions'!$B$22+'Capital Market Assumptions'!$B$23*'Random Draws'!H840)</f>
        <v>586.37866875711074</v>
      </c>
      <c r="J841" s="5">
        <f>BB841*EXP('Capital Market Assumptions'!$B$22+'Capital Market Assumptions'!$B$23*'Random Draws'!I840)</f>
        <v>586.07698343909988</v>
      </c>
      <c r="K841" s="5">
        <f>BC841*EXP('Capital Market Assumptions'!$B$22+'Capital Market Assumptions'!$B$23*'Random Draws'!J840)</f>
        <v>553.38990963369383</v>
      </c>
      <c r="L841" s="5">
        <f>BD841*EXP('Capital Market Assumptions'!$B$22+'Capital Market Assumptions'!$B$23*'Random Draws'!K840)</f>
        <v>594.97299454450979</v>
      </c>
      <c r="M841" s="5">
        <f>BE841*EXP('Capital Market Assumptions'!$B$22+'Capital Market Assumptions'!$B$23*'Random Draws'!L840)</f>
        <v>676.32913332596263</v>
      </c>
      <c r="N841" s="5">
        <f>BF841*EXP('Capital Market Assumptions'!$B$22+'Capital Market Assumptions'!$B$23*'Random Draws'!M840)</f>
        <v>921.69816881019608</v>
      </c>
      <c r="O841" s="5">
        <f>BG841*EXP('Capital Market Assumptions'!$B$22+'Capital Market Assumptions'!$B$23*'Random Draws'!N840)</f>
        <v>1039.4747241200737</v>
      </c>
      <c r="P841" s="5">
        <f>BH841*EXP('Capital Market Assumptions'!$B$22+'Capital Market Assumptions'!$B$23*'Random Draws'!O840)</f>
        <v>1058.3172723662854</v>
      </c>
      <c r="Q841" s="5">
        <f>BI841*EXP('Capital Market Assumptions'!$B$22+'Capital Market Assumptions'!$B$23*'Random Draws'!P840)</f>
        <v>1154.794338300245</v>
      </c>
      <c r="R841" s="5">
        <f>BJ841*EXP('Capital Market Assumptions'!$B$22+'Capital Market Assumptions'!$B$23*'Random Draws'!Q840)</f>
        <v>1018.2471703506651</v>
      </c>
      <c r="S841" s="5">
        <f>BK841*EXP('Capital Market Assumptions'!$B$22+'Capital Market Assumptions'!$B$23*'Random Draws'!R840)</f>
        <v>888.66602351133429</v>
      </c>
      <c r="T841" s="5">
        <f>BL841*EXP('Capital Market Assumptions'!$B$22+'Capital Market Assumptions'!$B$23*'Random Draws'!S840)</f>
        <v>863.94189725798844</v>
      </c>
      <c r="U841" s="5">
        <f>BM841*EXP('Capital Market Assumptions'!$B$22+'Capital Market Assumptions'!$B$23*'Random Draws'!T840)</f>
        <v>796.80027119912472</v>
      </c>
      <c r="V841" s="5">
        <f>BN841*EXP('Capital Market Assumptions'!$B$22+'Capital Market Assumptions'!$B$23*'Random Draws'!U840)</f>
        <v>758.69040955415073</v>
      </c>
      <c r="X841">
        <f t="shared" si="463"/>
        <v>4.2999999999999261E-2</v>
      </c>
      <c r="Y841">
        <f t="shared" si="464"/>
        <v>1.0600000000000023</v>
      </c>
      <c r="Z841">
        <f t="shared" si="465"/>
        <v>2.0930000000000035</v>
      </c>
      <c r="AA841">
        <f t="shared" si="466"/>
        <v>3.1530000000000058</v>
      </c>
      <c r="AB841">
        <f t="shared" si="467"/>
        <v>4.2659999999999911</v>
      </c>
      <c r="AC841">
        <f t="shared" si="468"/>
        <v>5.3020000000000067</v>
      </c>
      <c r="AD841">
        <f t="shared" si="469"/>
        <v>6.3569999999999993</v>
      </c>
      <c r="AE841">
        <f t="shared" si="470"/>
        <v>7.3900000000000006</v>
      </c>
      <c r="AF841">
        <f t="shared" si="471"/>
        <v>8.3549999999999898</v>
      </c>
      <c r="AG841">
        <f t="shared" si="472"/>
        <v>9.2480000000000047</v>
      </c>
      <c r="AH841">
        <v>9.9540000000000006</v>
      </c>
      <c r="AI841">
        <v>10.536</v>
      </c>
      <c r="AJ841">
        <v>11.061999999999999</v>
      </c>
      <c r="AK841">
        <v>11.587</v>
      </c>
      <c r="AL841">
        <v>12.256</v>
      </c>
      <c r="AM841">
        <v>12.815</v>
      </c>
      <c r="AN841">
        <v>13.287000000000001</v>
      </c>
      <c r="AO841">
        <v>13.785</v>
      </c>
      <c r="AP841">
        <v>14.218999999999999</v>
      </c>
      <c r="AQ841">
        <v>14.718999999999999</v>
      </c>
      <c r="AS841">
        <f t="shared" si="461"/>
        <v>471</v>
      </c>
      <c r="AT841">
        <f t="shared" si="461"/>
        <v>471</v>
      </c>
      <c r="AU841">
        <f t="shared" si="461"/>
        <v>471</v>
      </c>
      <c r="AV841" s="5">
        <f t="shared" si="473"/>
        <v>435.62975855938618</v>
      </c>
      <c r="AW841" s="5">
        <f t="shared" si="474"/>
        <v>506.56576705476192</v>
      </c>
      <c r="AX841" s="5">
        <f t="shared" si="475"/>
        <v>619.28241863537698</v>
      </c>
      <c r="AY841" s="5">
        <f t="shared" si="476"/>
        <v>544.46415094919496</v>
      </c>
      <c r="AZ841" s="5">
        <f t="shared" si="477"/>
        <v>540.54611490959212</v>
      </c>
      <c r="BA841" s="5">
        <f t="shared" si="478"/>
        <v>543.67844933739946</v>
      </c>
      <c r="BB841" s="5">
        <f t="shared" si="479"/>
        <v>580.02166875711077</v>
      </c>
      <c r="BC841" s="5">
        <f t="shared" si="480"/>
        <v>578.68698343909989</v>
      </c>
      <c r="BD841" s="5">
        <f t="shared" si="481"/>
        <v>545.03490963369381</v>
      </c>
      <c r="BE841" s="5">
        <f t="shared" si="482"/>
        <v>585.72499454450974</v>
      </c>
      <c r="BF841" s="5">
        <f t="shared" si="483"/>
        <v>666.37513332596268</v>
      </c>
      <c r="BG841" s="5">
        <f t="shared" si="484"/>
        <v>911.16216881019614</v>
      </c>
      <c r="BH841" s="5">
        <f t="shared" si="485"/>
        <v>1028.4127241200738</v>
      </c>
      <c r="BI841" s="5">
        <f t="shared" si="486"/>
        <v>1046.7302723662854</v>
      </c>
      <c r="BJ841" s="5">
        <f t="shared" si="487"/>
        <v>1142.538338300245</v>
      </c>
      <c r="BK841" s="5">
        <f t="shared" si="488"/>
        <v>1005.432170350665</v>
      </c>
      <c r="BL841" s="5">
        <f t="shared" si="489"/>
        <v>875.37902351133425</v>
      </c>
      <c r="BM841" s="5">
        <f t="shared" si="490"/>
        <v>850.15689725798848</v>
      </c>
      <c r="BN841" s="5">
        <f t="shared" si="491"/>
        <v>782.58127119912467</v>
      </c>
      <c r="BO841" s="5">
        <f t="shared" si="492"/>
        <v>743.97140955415068</v>
      </c>
    </row>
    <row r="842" spans="1:67" x14ac:dyDescent="0.3">
      <c r="A842">
        <f t="shared" si="493"/>
        <v>838</v>
      </c>
      <c r="B842">
        <f t="shared" si="462"/>
        <v>471</v>
      </c>
      <c r="C842" s="5">
        <f>AU842*EXP('Capital Market Assumptions'!$B$22+'Capital Market Assumptions'!$B$23*'Random Draws'!B841)</f>
        <v>574.27851985796542</v>
      </c>
      <c r="D842" s="5">
        <f>AV842*EXP('Capital Market Assumptions'!$B$22+'Capital Market Assumptions'!$B$23*'Random Draws'!C841)</f>
        <v>618.0337184030941</v>
      </c>
      <c r="E842" s="5">
        <f>AW842*EXP('Capital Market Assumptions'!$B$22+'Capital Market Assumptions'!$B$23*'Random Draws'!D841)</f>
        <v>547.1544699026698</v>
      </c>
      <c r="F842" s="5">
        <f>AX842*EXP('Capital Market Assumptions'!$B$22+'Capital Market Assumptions'!$B$23*'Random Draws'!E841)</f>
        <v>590.83705794965817</v>
      </c>
      <c r="G842" s="5">
        <f>AY842*EXP('Capital Market Assumptions'!$B$22+'Capital Market Assumptions'!$B$23*'Random Draws'!F841)</f>
        <v>743.81117479676539</v>
      </c>
      <c r="H842" s="5">
        <f>AZ842*EXP('Capital Market Assumptions'!$B$22+'Capital Market Assumptions'!$B$23*'Random Draws'!G841)</f>
        <v>702.09526025941466</v>
      </c>
      <c r="I842" s="5">
        <f>BA842*EXP('Capital Market Assumptions'!$B$22+'Capital Market Assumptions'!$B$23*'Random Draws'!H841)</f>
        <v>807.54501955749038</v>
      </c>
      <c r="J842" s="5">
        <f>BB842*EXP('Capital Market Assumptions'!$B$22+'Capital Market Assumptions'!$B$23*'Random Draws'!I841)</f>
        <v>855.34851984919806</v>
      </c>
      <c r="K842" s="5">
        <f>BC842*EXP('Capital Market Assumptions'!$B$22+'Capital Market Assumptions'!$B$23*'Random Draws'!J841)</f>
        <v>857.59175368521551</v>
      </c>
      <c r="L842" s="5">
        <f>BD842*EXP('Capital Market Assumptions'!$B$22+'Capital Market Assumptions'!$B$23*'Random Draws'!K841)</f>
        <v>1013.2721943308734</v>
      </c>
      <c r="M842" s="5">
        <f>BE842*EXP('Capital Market Assumptions'!$B$22+'Capital Market Assumptions'!$B$23*'Random Draws'!L841)</f>
        <v>1051.9976599363977</v>
      </c>
      <c r="N842" s="5">
        <f>BF842*EXP('Capital Market Assumptions'!$B$22+'Capital Market Assumptions'!$B$23*'Random Draws'!M841)</f>
        <v>1077.2811582608094</v>
      </c>
      <c r="O842" s="5">
        <f>BG842*EXP('Capital Market Assumptions'!$B$22+'Capital Market Assumptions'!$B$23*'Random Draws'!N841)</f>
        <v>1542.4753997994987</v>
      </c>
      <c r="P842" s="5">
        <f>BH842*EXP('Capital Market Assumptions'!$B$22+'Capital Market Assumptions'!$B$23*'Random Draws'!O841)</f>
        <v>1664.5409086409588</v>
      </c>
      <c r="Q842" s="5">
        <f>BI842*EXP('Capital Market Assumptions'!$B$22+'Capital Market Assumptions'!$B$23*'Random Draws'!P841)</f>
        <v>2020.5127109955406</v>
      </c>
      <c r="R842" s="5">
        <f>BJ842*EXP('Capital Market Assumptions'!$B$22+'Capital Market Assumptions'!$B$23*'Random Draws'!Q841)</f>
        <v>2044.5715788450875</v>
      </c>
      <c r="S842" s="5">
        <f>BK842*EXP('Capital Market Assumptions'!$B$22+'Capital Market Assumptions'!$B$23*'Random Draws'!R841)</f>
        <v>2257.105834553392</v>
      </c>
      <c r="T842" s="5">
        <f>BL842*EXP('Capital Market Assumptions'!$B$22+'Capital Market Assumptions'!$B$23*'Random Draws'!S841)</f>
        <v>2621.485988006933</v>
      </c>
      <c r="U842" s="5">
        <f>BM842*EXP('Capital Market Assumptions'!$B$22+'Capital Market Assumptions'!$B$23*'Random Draws'!T841)</f>
        <v>3121.1609738498423</v>
      </c>
      <c r="V842" s="5">
        <f>BN842*EXP('Capital Market Assumptions'!$B$22+'Capital Market Assumptions'!$B$23*'Random Draws'!U841)</f>
        <v>3743.5291531660382</v>
      </c>
      <c r="X842">
        <f t="shared" si="463"/>
        <v>4.2999999999999261E-2</v>
      </c>
      <c r="Y842">
        <f t="shared" si="464"/>
        <v>1.0600000000000023</v>
      </c>
      <c r="Z842">
        <f t="shared" si="465"/>
        <v>2.0930000000000035</v>
      </c>
      <c r="AA842">
        <f t="shared" si="466"/>
        <v>3.1530000000000058</v>
      </c>
      <c r="AB842">
        <f t="shared" si="467"/>
        <v>4.2659999999999911</v>
      </c>
      <c r="AC842">
        <f t="shared" si="468"/>
        <v>5.3020000000000067</v>
      </c>
      <c r="AD842">
        <f t="shared" si="469"/>
        <v>6.3569999999999993</v>
      </c>
      <c r="AE842">
        <f t="shared" si="470"/>
        <v>7.3900000000000006</v>
      </c>
      <c r="AF842">
        <f t="shared" si="471"/>
        <v>8.3549999999999898</v>
      </c>
      <c r="AG842">
        <f t="shared" si="472"/>
        <v>9.2480000000000047</v>
      </c>
      <c r="AH842">
        <v>9.9540000000000006</v>
      </c>
      <c r="AI842">
        <v>10.536</v>
      </c>
      <c r="AJ842">
        <v>11.061999999999999</v>
      </c>
      <c r="AK842">
        <v>11.587</v>
      </c>
      <c r="AL842">
        <v>12.256</v>
      </c>
      <c r="AM842">
        <v>12.815</v>
      </c>
      <c r="AN842">
        <v>13.287000000000001</v>
      </c>
      <c r="AO842">
        <v>13.785</v>
      </c>
      <c r="AP842">
        <v>14.218999999999999</v>
      </c>
      <c r="AQ842">
        <v>14.718999999999999</v>
      </c>
      <c r="AS842">
        <f t="shared" si="461"/>
        <v>471</v>
      </c>
      <c r="AT842">
        <f t="shared" si="461"/>
        <v>471</v>
      </c>
      <c r="AU842">
        <f t="shared" si="461"/>
        <v>471</v>
      </c>
      <c r="AV842" s="5">
        <f t="shared" si="473"/>
        <v>574.23551985796541</v>
      </c>
      <c r="AW842" s="5">
        <f t="shared" si="474"/>
        <v>616.97371840309415</v>
      </c>
      <c r="AX842" s="5">
        <f t="shared" si="475"/>
        <v>545.06146990266984</v>
      </c>
      <c r="AY842" s="5">
        <f t="shared" si="476"/>
        <v>587.68405794965815</v>
      </c>
      <c r="AZ842" s="5">
        <f t="shared" si="477"/>
        <v>739.54517479676542</v>
      </c>
      <c r="BA842" s="5">
        <f t="shared" si="478"/>
        <v>696.79326025941464</v>
      </c>
      <c r="BB842" s="5">
        <f t="shared" si="479"/>
        <v>801.18801955749041</v>
      </c>
      <c r="BC842" s="5">
        <f t="shared" si="480"/>
        <v>847.95851984919807</v>
      </c>
      <c r="BD842" s="5">
        <f t="shared" si="481"/>
        <v>849.23675368521549</v>
      </c>
      <c r="BE842" s="5">
        <f t="shared" si="482"/>
        <v>1004.0241943308733</v>
      </c>
      <c r="BF842" s="5">
        <f t="shared" si="483"/>
        <v>1042.0436599363977</v>
      </c>
      <c r="BG842" s="5">
        <f t="shared" si="484"/>
        <v>1066.7451582608094</v>
      </c>
      <c r="BH842" s="5">
        <f t="shared" si="485"/>
        <v>1531.4133997994988</v>
      </c>
      <c r="BI842" s="5">
        <f t="shared" si="486"/>
        <v>1652.9539086409588</v>
      </c>
      <c r="BJ842" s="5">
        <f t="shared" si="487"/>
        <v>2008.2567109955405</v>
      </c>
      <c r="BK842" s="5">
        <f t="shared" si="488"/>
        <v>2031.7565788450875</v>
      </c>
      <c r="BL842" s="5">
        <f t="shared" si="489"/>
        <v>2243.8188345533922</v>
      </c>
      <c r="BM842" s="5">
        <f t="shared" si="490"/>
        <v>2607.7009880069331</v>
      </c>
      <c r="BN842" s="5">
        <f t="shared" si="491"/>
        <v>3106.9419738498423</v>
      </c>
      <c r="BO842" s="5">
        <f t="shared" si="492"/>
        <v>3728.8101531660382</v>
      </c>
    </row>
    <row r="843" spans="1:67" x14ac:dyDescent="0.3">
      <c r="A843">
        <f t="shared" si="493"/>
        <v>839</v>
      </c>
      <c r="B843">
        <f t="shared" si="462"/>
        <v>471</v>
      </c>
      <c r="C843" s="5">
        <f>AU843*EXP('Capital Market Assumptions'!$B$22+'Capital Market Assumptions'!$B$23*'Random Draws'!B842)</f>
        <v>449.74002329460478</v>
      </c>
      <c r="D843" s="5">
        <f>AV843*EXP('Capital Market Assumptions'!$B$22+'Capital Market Assumptions'!$B$23*'Random Draws'!C842)</f>
        <v>501.45650290393326</v>
      </c>
      <c r="E843" s="5">
        <f>AW843*EXP('Capital Market Assumptions'!$B$22+'Capital Market Assumptions'!$B$23*'Random Draws'!D842)</f>
        <v>601.28740893003328</v>
      </c>
      <c r="F843" s="5">
        <f>AX843*EXP('Capital Market Assumptions'!$B$22+'Capital Market Assumptions'!$B$23*'Random Draws'!E842)</f>
        <v>581.48050118419758</v>
      </c>
      <c r="G843" s="5">
        <f>AY843*EXP('Capital Market Assumptions'!$B$22+'Capital Market Assumptions'!$B$23*'Random Draws'!F842)</f>
        <v>603.75745416815425</v>
      </c>
      <c r="H843" s="5">
        <f>AZ843*EXP('Capital Market Assumptions'!$B$22+'Capital Market Assumptions'!$B$23*'Random Draws'!G842)</f>
        <v>712.70107990029783</v>
      </c>
      <c r="I843" s="5">
        <f>BA843*EXP('Capital Market Assumptions'!$B$22+'Capital Market Assumptions'!$B$23*'Random Draws'!H842)</f>
        <v>792.07860019562781</v>
      </c>
      <c r="J843" s="5">
        <f>BB843*EXP('Capital Market Assumptions'!$B$22+'Capital Market Assumptions'!$B$23*'Random Draws'!I842)</f>
        <v>703.77694376027966</v>
      </c>
      <c r="K843" s="5">
        <f>BC843*EXP('Capital Market Assumptions'!$B$22+'Capital Market Assumptions'!$B$23*'Random Draws'!J842)</f>
        <v>758.37963856243562</v>
      </c>
      <c r="L843" s="5">
        <f>BD843*EXP('Capital Market Assumptions'!$B$22+'Capital Market Assumptions'!$B$23*'Random Draws'!K842)</f>
        <v>757.34685920697439</v>
      </c>
      <c r="M843" s="5">
        <f>BE843*EXP('Capital Market Assumptions'!$B$22+'Capital Market Assumptions'!$B$23*'Random Draws'!L842)</f>
        <v>766.11235798376379</v>
      </c>
      <c r="N843" s="5">
        <f>BF843*EXP('Capital Market Assumptions'!$B$22+'Capital Market Assumptions'!$B$23*'Random Draws'!M842)</f>
        <v>804.9986649349737</v>
      </c>
      <c r="O843" s="5">
        <f>BG843*EXP('Capital Market Assumptions'!$B$22+'Capital Market Assumptions'!$B$23*'Random Draws'!N842)</f>
        <v>873.47140685193892</v>
      </c>
      <c r="P843" s="5">
        <f>BH843*EXP('Capital Market Assumptions'!$B$22+'Capital Market Assumptions'!$B$23*'Random Draws'!O842)</f>
        <v>819.49965398160316</v>
      </c>
      <c r="Q843" s="5">
        <f>BI843*EXP('Capital Market Assumptions'!$B$22+'Capital Market Assumptions'!$B$23*'Random Draws'!P842)</f>
        <v>887.93697686502151</v>
      </c>
      <c r="R843" s="5">
        <f>BJ843*EXP('Capital Market Assumptions'!$B$22+'Capital Market Assumptions'!$B$23*'Random Draws'!Q842)</f>
        <v>814.92382005245804</v>
      </c>
      <c r="S843" s="5">
        <f>BK843*EXP('Capital Market Assumptions'!$B$22+'Capital Market Assumptions'!$B$23*'Random Draws'!R842)</f>
        <v>672.46958817936536</v>
      </c>
      <c r="T843" s="5">
        <f>BL843*EXP('Capital Market Assumptions'!$B$22+'Capital Market Assumptions'!$B$23*'Random Draws'!S842)</f>
        <v>818.74623354456401</v>
      </c>
      <c r="U843" s="5">
        <f>BM843*EXP('Capital Market Assumptions'!$B$22+'Capital Market Assumptions'!$B$23*'Random Draws'!T842)</f>
        <v>1020.6086113433556</v>
      </c>
      <c r="V843" s="5">
        <f>BN843*EXP('Capital Market Assumptions'!$B$22+'Capital Market Assumptions'!$B$23*'Random Draws'!U842)</f>
        <v>1041.655755171101</v>
      </c>
      <c r="X843">
        <f t="shared" si="463"/>
        <v>4.2999999999999261E-2</v>
      </c>
      <c r="Y843">
        <f t="shared" si="464"/>
        <v>1.0600000000000023</v>
      </c>
      <c r="Z843">
        <f t="shared" si="465"/>
        <v>2.0930000000000035</v>
      </c>
      <c r="AA843">
        <f t="shared" si="466"/>
        <v>3.1530000000000058</v>
      </c>
      <c r="AB843">
        <f t="shared" si="467"/>
        <v>4.2659999999999911</v>
      </c>
      <c r="AC843">
        <f t="shared" si="468"/>
        <v>5.3020000000000067</v>
      </c>
      <c r="AD843">
        <f t="shared" si="469"/>
        <v>6.3569999999999993</v>
      </c>
      <c r="AE843">
        <f t="shared" si="470"/>
        <v>7.3900000000000006</v>
      </c>
      <c r="AF843">
        <f t="shared" si="471"/>
        <v>8.3549999999999898</v>
      </c>
      <c r="AG843">
        <f t="shared" si="472"/>
        <v>9.2480000000000047</v>
      </c>
      <c r="AH843">
        <v>9.9540000000000006</v>
      </c>
      <c r="AI843">
        <v>10.536</v>
      </c>
      <c r="AJ843">
        <v>11.061999999999999</v>
      </c>
      <c r="AK843">
        <v>11.587</v>
      </c>
      <c r="AL843">
        <v>12.256</v>
      </c>
      <c r="AM843">
        <v>12.815</v>
      </c>
      <c r="AN843">
        <v>13.287000000000001</v>
      </c>
      <c r="AO843">
        <v>13.785</v>
      </c>
      <c r="AP843">
        <v>14.218999999999999</v>
      </c>
      <c r="AQ843">
        <v>14.718999999999999</v>
      </c>
      <c r="AS843">
        <f t="shared" si="461"/>
        <v>471</v>
      </c>
      <c r="AT843">
        <f t="shared" si="461"/>
        <v>471</v>
      </c>
      <c r="AU843">
        <f t="shared" si="461"/>
        <v>471</v>
      </c>
      <c r="AV843" s="5">
        <f t="shared" si="473"/>
        <v>449.69702329460478</v>
      </c>
      <c r="AW843" s="5">
        <f t="shared" si="474"/>
        <v>500.39650290393325</v>
      </c>
      <c r="AX843" s="5">
        <f t="shared" si="475"/>
        <v>599.19440893003332</v>
      </c>
      <c r="AY843" s="5">
        <f t="shared" si="476"/>
        <v>578.32750118419756</v>
      </c>
      <c r="AZ843" s="5">
        <f t="shared" si="477"/>
        <v>599.49145416815429</v>
      </c>
      <c r="BA843" s="5">
        <f t="shared" si="478"/>
        <v>707.39907990029781</v>
      </c>
      <c r="BB843" s="5">
        <f t="shared" si="479"/>
        <v>785.72160019562784</v>
      </c>
      <c r="BC843" s="5">
        <f t="shared" si="480"/>
        <v>696.38694376027968</v>
      </c>
      <c r="BD843" s="5">
        <f t="shared" si="481"/>
        <v>750.0246385624356</v>
      </c>
      <c r="BE843" s="5">
        <f t="shared" si="482"/>
        <v>748.09885920697434</v>
      </c>
      <c r="BF843" s="5">
        <f t="shared" si="483"/>
        <v>756.15835798376384</v>
      </c>
      <c r="BG843" s="5">
        <f t="shared" si="484"/>
        <v>794.46266493497376</v>
      </c>
      <c r="BH843" s="5">
        <f t="shared" si="485"/>
        <v>862.40940685193891</v>
      </c>
      <c r="BI843" s="5">
        <f t="shared" si="486"/>
        <v>807.91265398160317</v>
      </c>
      <c r="BJ843" s="5">
        <f t="shared" si="487"/>
        <v>875.68097686502153</v>
      </c>
      <c r="BK843" s="5">
        <f t="shared" si="488"/>
        <v>802.10882005245799</v>
      </c>
      <c r="BL843" s="5">
        <f t="shared" si="489"/>
        <v>659.18258817936533</v>
      </c>
      <c r="BM843" s="5">
        <f t="shared" si="490"/>
        <v>804.96123354456404</v>
      </c>
      <c r="BN843" s="5">
        <f t="shared" si="491"/>
        <v>1006.3896113433556</v>
      </c>
      <c r="BO843" s="5">
        <f t="shared" si="492"/>
        <v>1026.9367551711009</v>
      </c>
    </row>
    <row r="844" spans="1:67" x14ac:dyDescent="0.3">
      <c r="A844">
        <f t="shared" si="493"/>
        <v>840</v>
      </c>
      <c r="B844">
        <f t="shared" si="462"/>
        <v>471</v>
      </c>
      <c r="C844" s="5">
        <f>AU844*EXP('Capital Market Assumptions'!$B$22+'Capital Market Assumptions'!$B$23*'Random Draws'!B843)</f>
        <v>407.8811085935954</v>
      </c>
      <c r="D844" s="5">
        <f>AV844*EXP('Capital Market Assumptions'!$B$22+'Capital Market Assumptions'!$B$23*'Random Draws'!C843)</f>
        <v>505.770813964909</v>
      </c>
      <c r="E844" s="5">
        <f>AW844*EXP('Capital Market Assumptions'!$B$22+'Capital Market Assumptions'!$B$23*'Random Draws'!D843)</f>
        <v>455.19190832873744</v>
      </c>
      <c r="F844" s="5">
        <f>AX844*EXP('Capital Market Assumptions'!$B$22+'Capital Market Assumptions'!$B$23*'Random Draws'!E843)</f>
        <v>391.59308081204114</v>
      </c>
      <c r="G844" s="5">
        <f>AY844*EXP('Capital Market Assumptions'!$B$22+'Capital Market Assumptions'!$B$23*'Random Draws'!F843)</f>
        <v>427.6122079735531</v>
      </c>
      <c r="H844" s="5">
        <f>AZ844*EXP('Capital Market Assumptions'!$B$22+'Capital Market Assumptions'!$B$23*'Random Draws'!G843)</f>
        <v>474.18418542668275</v>
      </c>
      <c r="I844" s="5">
        <f>BA844*EXP('Capital Market Assumptions'!$B$22+'Capital Market Assumptions'!$B$23*'Random Draws'!H843)</f>
        <v>626.38449858503111</v>
      </c>
      <c r="J844" s="5">
        <f>BB844*EXP('Capital Market Assumptions'!$B$22+'Capital Market Assumptions'!$B$23*'Random Draws'!I843)</f>
        <v>707.69405419771635</v>
      </c>
      <c r="K844" s="5">
        <f>BC844*EXP('Capital Market Assumptions'!$B$22+'Capital Market Assumptions'!$B$23*'Random Draws'!J843)</f>
        <v>649.56877924363005</v>
      </c>
      <c r="L844" s="5">
        <f>BD844*EXP('Capital Market Assumptions'!$B$22+'Capital Market Assumptions'!$B$23*'Random Draws'!K843)</f>
        <v>672.51808109298793</v>
      </c>
      <c r="M844" s="5">
        <f>BE844*EXP('Capital Market Assumptions'!$B$22+'Capital Market Assumptions'!$B$23*'Random Draws'!L843)</f>
        <v>679.98728688139761</v>
      </c>
      <c r="N844" s="5">
        <f>BF844*EXP('Capital Market Assumptions'!$B$22+'Capital Market Assumptions'!$B$23*'Random Draws'!M843)</f>
        <v>603.76162237751976</v>
      </c>
      <c r="O844" s="5">
        <f>BG844*EXP('Capital Market Assumptions'!$B$22+'Capital Market Assumptions'!$B$23*'Random Draws'!N843)</f>
        <v>571.93061653337384</v>
      </c>
      <c r="P844" s="5">
        <f>BH844*EXP('Capital Market Assumptions'!$B$22+'Capital Market Assumptions'!$B$23*'Random Draws'!O843)</f>
        <v>544.20790836098115</v>
      </c>
      <c r="Q844" s="5">
        <f>BI844*EXP('Capital Market Assumptions'!$B$22+'Capital Market Assumptions'!$B$23*'Random Draws'!P843)</f>
        <v>488.61795248994423</v>
      </c>
      <c r="R844" s="5">
        <f>BJ844*EXP('Capital Market Assumptions'!$B$22+'Capital Market Assumptions'!$B$23*'Random Draws'!Q843)</f>
        <v>540.67966031082483</v>
      </c>
      <c r="S844" s="5">
        <f>BK844*EXP('Capital Market Assumptions'!$B$22+'Capital Market Assumptions'!$B$23*'Random Draws'!R843)</f>
        <v>551.67874820973145</v>
      </c>
      <c r="T844" s="5">
        <f>BL844*EXP('Capital Market Assumptions'!$B$22+'Capital Market Assumptions'!$B$23*'Random Draws'!S843)</f>
        <v>659.4473281998786</v>
      </c>
      <c r="U844" s="5">
        <f>BM844*EXP('Capital Market Assumptions'!$B$22+'Capital Market Assumptions'!$B$23*'Random Draws'!T843)</f>
        <v>659.23354720796249</v>
      </c>
      <c r="V844" s="5">
        <f>BN844*EXP('Capital Market Assumptions'!$B$22+'Capital Market Assumptions'!$B$23*'Random Draws'!U843)</f>
        <v>545.69556496885752</v>
      </c>
      <c r="X844">
        <f t="shared" si="463"/>
        <v>4.2999999999999261E-2</v>
      </c>
      <c r="Y844">
        <f t="shared" si="464"/>
        <v>1.0600000000000023</v>
      </c>
      <c r="Z844">
        <f t="shared" si="465"/>
        <v>2.0930000000000035</v>
      </c>
      <c r="AA844">
        <f t="shared" si="466"/>
        <v>3.1530000000000058</v>
      </c>
      <c r="AB844">
        <f t="shared" si="467"/>
        <v>4.2659999999999911</v>
      </c>
      <c r="AC844">
        <f t="shared" si="468"/>
        <v>5.3020000000000067</v>
      </c>
      <c r="AD844">
        <f t="shared" si="469"/>
        <v>6.3569999999999993</v>
      </c>
      <c r="AE844">
        <f t="shared" si="470"/>
        <v>7.3900000000000006</v>
      </c>
      <c r="AF844">
        <f t="shared" si="471"/>
        <v>8.3549999999999898</v>
      </c>
      <c r="AG844">
        <f t="shared" si="472"/>
        <v>9.2480000000000047</v>
      </c>
      <c r="AH844">
        <v>9.9540000000000006</v>
      </c>
      <c r="AI844">
        <v>10.536</v>
      </c>
      <c r="AJ844">
        <v>11.061999999999999</v>
      </c>
      <c r="AK844">
        <v>11.587</v>
      </c>
      <c r="AL844">
        <v>12.256</v>
      </c>
      <c r="AM844">
        <v>12.815</v>
      </c>
      <c r="AN844">
        <v>13.287000000000001</v>
      </c>
      <c r="AO844">
        <v>13.785</v>
      </c>
      <c r="AP844">
        <v>14.218999999999999</v>
      </c>
      <c r="AQ844">
        <v>14.718999999999999</v>
      </c>
      <c r="AS844">
        <f t="shared" si="461"/>
        <v>471</v>
      </c>
      <c r="AT844">
        <f t="shared" si="461"/>
        <v>471</v>
      </c>
      <c r="AU844">
        <f t="shared" si="461"/>
        <v>471</v>
      </c>
      <c r="AV844" s="5">
        <f t="shared" si="473"/>
        <v>407.83810859359539</v>
      </c>
      <c r="AW844" s="5">
        <f t="shared" si="474"/>
        <v>504.71081396490899</v>
      </c>
      <c r="AX844" s="5">
        <f t="shared" si="475"/>
        <v>453.09890832873742</v>
      </c>
      <c r="AY844" s="5">
        <f t="shared" si="476"/>
        <v>388.44008081204112</v>
      </c>
      <c r="AZ844" s="5">
        <f t="shared" si="477"/>
        <v>423.34620797355308</v>
      </c>
      <c r="BA844" s="5">
        <f t="shared" si="478"/>
        <v>468.88218542668272</v>
      </c>
      <c r="BB844" s="5">
        <f t="shared" si="479"/>
        <v>620.02749858503114</v>
      </c>
      <c r="BC844" s="5">
        <f t="shared" si="480"/>
        <v>700.30405419771637</v>
      </c>
      <c r="BD844" s="5">
        <f t="shared" si="481"/>
        <v>641.21377924363003</v>
      </c>
      <c r="BE844" s="5">
        <f t="shared" si="482"/>
        <v>663.27008109298788</v>
      </c>
      <c r="BF844" s="5">
        <f t="shared" si="483"/>
        <v>670.03328688139766</v>
      </c>
      <c r="BG844" s="5">
        <f t="shared" si="484"/>
        <v>593.22562237751981</v>
      </c>
      <c r="BH844" s="5">
        <f t="shared" si="485"/>
        <v>560.86861653337382</v>
      </c>
      <c r="BI844" s="5">
        <f t="shared" si="486"/>
        <v>532.62090836098116</v>
      </c>
      <c r="BJ844" s="5">
        <f t="shared" si="487"/>
        <v>476.3619524899442</v>
      </c>
      <c r="BK844" s="5">
        <f t="shared" si="488"/>
        <v>527.86466031082477</v>
      </c>
      <c r="BL844" s="5">
        <f t="shared" si="489"/>
        <v>538.39174820973142</v>
      </c>
      <c r="BM844" s="5">
        <f t="shared" si="490"/>
        <v>645.66232819987863</v>
      </c>
      <c r="BN844" s="5">
        <f t="shared" si="491"/>
        <v>645.01454720796244</v>
      </c>
      <c r="BO844" s="5">
        <f t="shared" si="492"/>
        <v>530.97656496885747</v>
      </c>
    </row>
    <row r="845" spans="1:67" x14ac:dyDescent="0.3">
      <c r="A845">
        <f t="shared" si="493"/>
        <v>841</v>
      </c>
      <c r="B845">
        <f t="shared" si="462"/>
        <v>471</v>
      </c>
      <c r="C845" s="5">
        <f>AU845*EXP('Capital Market Assumptions'!$B$22+'Capital Market Assumptions'!$B$23*'Random Draws'!B844)</f>
        <v>592.8951851007065</v>
      </c>
      <c r="D845" s="5">
        <f>AV845*EXP('Capital Market Assumptions'!$B$22+'Capital Market Assumptions'!$B$23*'Random Draws'!C844)</f>
        <v>734.19293001895051</v>
      </c>
      <c r="E845" s="5">
        <f>AW845*EXP('Capital Market Assumptions'!$B$22+'Capital Market Assumptions'!$B$23*'Random Draws'!D844)</f>
        <v>688.47539075446446</v>
      </c>
      <c r="F845" s="5">
        <f>AX845*EXP('Capital Market Assumptions'!$B$22+'Capital Market Assumptions'!$B$23*'Random Draws'!E844)</f>
        <v>684.36913607117015</v>
      </c>
      <c r="G845" s="5">
        <f>AY845*EXP('Capital Market Assumptions'!$B$22+'Capital Market Assumptions'!$B$23*'Random Draws'!F844)</f>
        <v>626.46462685653296</v>
      </c>
      <c r="H845" s="5">
        <f>AZ845*EXP('Capital Market Assumptions'!$B$22+'Capital Market Assumptions'!$B$23*'Random Draws'!G844)</f>
        <v>722.3652248690845</v>
      </c>
      <c r="I845" s="5">
        <f>BA845*EXP('Capital Market Assumptions'!$B$22+'Capital Market Assumptions'!$B$23*'Random Draws'!H844)</f>
        <v>1012.207627684918</v>
      </c>
      <c r="J845" s="5">
        <f>BB845*EXP('Capital Market Assumptions'!$B$22+'Capital Market Assumptions'!$B$23*'Random Draws'!I844)</f>
        <v>1208.6246651153351</v>
      </c>
      <c r="K845" s="5">
        <f>BC845*EXP('Capital Market Assumptions'!$B$22+'Capital Market Assumptions'!$B$23*'Random Draws'!J844)</f>
        <v>1569.90805952347</v>
      </c>
      <c r="L845" s="5">
        <f>BD845*EXP('Capital Market Assumptions'!$B$22+'Capital Market Assumptions'!$B$23*'Random Draws'!K844)</f>
        <v>2047.4502088623892</v>
      </c>
      <c r="M845" s="5">
        <f>BE845*EXP('Capital Market Assumptions'!$B$22+'Capital Market Assumptions'!$B$23*'Random Draws'!L844)</f>
        <v>1930.4105064214086</v>
      </c>
      <c r="N845" s="5">
        <f>BF845*EXP('Capital Market Assumptions'!$B$22+'Capital Market Assumptions'!$B$23*'Random Draws'!M844)</f>
        <v>1946.6903928119111</v>
      </c>
      <c r="O845" s="5">
        <f>BG845*EXP('Capital Market Assumptions'!$B$22+'Capital Market Assumptions'!$B$23*'Random Draws'!N844)</f>
        <v>2078.874322156064</v>
      </c>
      <c r="P845" s="5">
        <f>BH845*EXP('Capital Market Assumptions'!$B$22+'Capital Market Assumptions'!$B$23*'Random Draws'!O844)</f>
        <v>2341.3440676023315</v>
      </c>
      <c r="Q845" s="5">
        <f>BI845*EXP('Capital Market Assumptions'!$B$22+'Capital Market Assumptions'!$B$23*'Random Draws'!P844)</f>
        <v>2322.5257666516791</v>
      </c>
      <c r="R845" s="5">
        <f>BJ845*EXP('Capital Market Assumptions'!$B$22+'Capital Market Assumptions'!$B$23*'Random Draws'!Q844)</f>
        <v>2824.9864613239993</v>
      </c>
      <c r="S845" s="5">
        <f>BK845*EXP('Capital Market Assumptions'!$B$22+'Capital Market Assumptions'!$B$23*'Random Draws'!R844)</f>
        <v>2939.3951666631847</v>
      </c>
      <c r="T845" s="5">
        <f>BL845*EXP('Capital Market Assumptions'!$B$22+'Capital Market Assumptions'!$B$23*'Random Draws'!S844)</f>
        <v>3639.8914906726941</v>
      </c>
      <c r="U845" s="5">
        <f>BM845*EXP('Capital Market Assumptions'!$B$22+'Capital Market Assumptions'!$B$23*'Random Draws'!T844)</f>
        <v>3400.1853616665662</v>
      </c>
      <c r="V845" s="5">
        <f>BN845*EXP('Capital Market Assumptions'!$B$22+'Capital Market Assumptions'!$B$23*'Random Draws'!U844)</f>
        <v>4522.6588840734476</v>
      </c>
      <c r="X845">
        <f t="shared" si="463"/>
        <v>4.2999999999999261E-2</v>
      </c>
      <c r="Y845">
        <f t="shared" si="464"/>
        <v>1.0600000000000023</v>
      </c>
      <c r="Z845">
        <f t="shared" si="465"/>
        <v>2.0930000000000035</v>
      </c>
      <c r="AA845">
        <f t="shared" si="466"/>
        <v>3.1530000000000058</v>
      </c>
      <c r="AB845">
        <f t="shared" si="467"/>
        <v>4.2659999999999911</v>
      </c>
      <c r="AC845">
        <f t="shared" si="468"/>
        <v>5.3020000000000067</v>
      </c>
      <c r="AD845">
        <f t="shared" si="469"/>
        <v>6.3569999999999993</v>
      </c>
      <c r="AE845">
        <f t="shared" si="470"/>
        <v>7.3900000000000006</v>
      </c>
      <c r="AF845">
        <f t="shared" si="471"/>
        <v>8.3549999999999898</v>
      </c>
      <c r="AG845">
        <f t="shared" si="472"/>
        <v>9.2480000000000047</v>
      </c>
      <c r="AH845">
        <v>9.9540000000000006</v>
      </c>
      <c r="AI845">
        <v>10.536</v>
      </c>
      <c r="AJ845">
        <v>11.061999999999999</v>
      </c>
      <c r="AK845">
        <v>11.587</v>
      </c>
      <c r="AL845">
        <v>12.256</v>
      </c>
      <c r="AM845">
        <v>12.815</v>
      </c>
      <c r="AN845">
        <v>13.287000000000001</v>
      </c>
      <c r="AO845">
        <v>13.785</v>
      </c>
      <c r="AP845">
        <v>14.218999999999999</v>
      </c>
      <c r="AQ845">
        <v>14.718999999999999</v>
      </c>
      <c r="AS845">
        <f t="shared" ref="AS845:AU864" si="494">initial_value</f>
        <v>471</v>
      </c>
      <c r="AT845">
        <f t="shared" si="494"/>
        <v>471</v>
      </c>
      <c r="AU845">
        <f t="shared" si="494"/>
        <v>471</v>
      </c>
      <c r="AV845" s="5">
        <f t="shared" si="473"/>
        <v>592.85218510070649</v>
      </c>
      <c r="AW845" s="5">
        <f t="shared" si="474"/>
        <v>733.13293001895045</v>
      </c>
      <c r="AX845" s="5">
        <f t="shared" si="475"/>
        <v>686.3823907544645</v>
      </c>
      <c r="AY845" s="5">
        <f t="shared" si="476"/>
        <v>681.21613607117013</v>
      </c>
      <c r="AZ845" s="5">
        <f t="shared" si="477"/>
        <v>622.198626856533</v>
      </c>
      <c r="BA845" s="5">
        <f t="shared" si="478"/>
        <v>717.06322486908448</v>
      </c>
      <c r="BB845" s="5">
        <f t="shared" si="479"/>
        <v>1005.850627684918</v>
      </c>
      <c r="BC845" s="5">
        <f t="shared" si="480"/>
        <v>1201.234665115335</v>
      </c>
      <c r="BD845" s="5">
        <f t="shared" si="481"/>
        <v>1561.55305952347</v>
      </c>
      <c r="BE845" s="5">
        <f t="shared" si="482"/>
        <v>2038.2022088623892</v>
      </c>
      <c r="BF845" s="5">
        <f t="shared" si="483"/>
        <v>1920.4565064214087</v>
      </c>
      <c r="BG845" s="5">
        <f t="shared" si="484"/>
        <v>1936.1543928119111</v>
      </c>
      <c r="BH845" s="5">
        <f t="shared" si="485"/>
        <v>2067.8123221560641</v>
      </c>
      <c r="BI845" s="5">
        <f t="shared" si="486"/>
        <v>2329.7570676023315</v>
      </c>
      <c r="BJ845" s="5">
        <f t="shared" si="487"/>
        <v>2310.2697666516792</v>
      </c>
      <c r="BK845" s="5">
        <f t="shared" si="488"/>
        <v>2812.1714613239992</v>
      </c>
      <c r="BL845" s="5">
        <f t="shared" si="489"/>
        <v>2926.1081666631849</v>
      </c>
      <c r="BM845" s="5">
        <f t="shared" si="490"/>
        <v>3626.1064906726942</v>
      </c>
      <c r="BN845" s="5">
        <f t="shared" si="491"/>
        <v>3385.9663616665662</v>
      </c>
      <c r="BO845" s="5">
        <f t="shared" si="492"/>
        <v>4507.9398840734475</v>
      </c>
    </row>
    <row r="846" spans="1:67" x14ac:dyDescent="0.3">
      <c r="A846">
        <f t="shared" si="493"/>
        <v>842</v>
      </c>
      <c r="B846">
        <f t="shared" si="462"/>
        <v>471</v>
      </c>
      <c r="C846" s="5">
        <f>AU846*EXP('Capital Market Assumptions'!$B$22+'Capital Market Assumptions'!$B$23*'Random Draws'!B845)</f>
        <v>500.97500243180644</v>
      </c>
      <c r="D846" s="5">
        <f>AV846*EXP('Capital Market Assumptions'!$B$22+'Capital Market Assumptions'!$B$23*'Random Draws'!C845)</f>
        <v>502.66343969235419</v>
      </c>
      <c r="E846" s="5">
        <f>AW846*EXP('Capital Market Assumptions'!$B$22+'Capital Market Assumptions'!$B$23*'Random Draws'!D845)</f>
        <v>672.06887971147194</v>
      </c>
      <c r="F846" s="5">
        <f>AX846*EXP('Capital Market Assumptions'!$B$22+'Capital Market Assumptions'!$B$23*'Random Draws'!E845)</f>
        <v>780.47043499053677</v>
      </c>
      <c r="G846" s="5">
        <f>AY846*EXP('Capital Market Assumptions'!$B$22+'Capital Market Assumptions'!$B$23*'Random Draws'!F845)</f>
        <v>1101.8757544826344</v>
      </c>
      <c r="H846" s="5">
        <f>AZ846*EXP('Capital Market Assumptions'!$B$22+'Capital Market Assumptions'!$B$23*'Random Draws'!G845)</f>
        <v>1280.4899339129415</v>
      </c>
      <c r="I846" s="5">
        <f>BA846*EXP('Capital Market Assumptions'!$B$22+'Capital Market Assumptions'!$B$23*'Random Draws'!H845)</f>
        <v>1435.4918170723713</v>
      </c>
      <c r="J846" s="5">
        <f>BB846*EXP('Capital Market Assumptions'!$B$22+'Capital Market Assumptions'!$B$23*'Random Draws'!I845)</f>
        <v>1428.2036207649096</v>
      </c>
      <c r="K846" s="5">
        <f>BC846*EXP('Capital Market Assumptions'!$B$22+'Capital Market Assumptions'!$B$23*'Random Draws'!J845)</f>
        <v>1538.3220734746797</v>
      </c>
      <c r="L846" s="5">
        <f>BD846*EXP('Capital Market Assumptions'!$B$22+'Capital Market Assumptions'!$B$23*'Random Draws'!K845)</f>
        <v>1548.0995689638387</v>
      </c>
      <c r="M846" s="5">
        <f>BE846*EXP('Capital Market Assumptions'!$B$22+'Capital Market Assumptions'!$B$23*'Random Draws'!L845)</f>
        <v>1377.2195096336716</v>
      </c>
      <c r="N846" s="5">
        <f>BF846*EXP('Capital Market Assumptions'!$B$22+'Capital Market Assumptions'!$B$23*'Random Draws'!M845)</f>
        <v>1405.3211126703486</v>
      </c>
      <c r="O846" s="5">
        <f>BG846*EXP('Capital Market Assumptions'!$B$22+'Capital Market Assumptions'!$B$23*'Random Draws'!N845)</f>
        <v>1661.5057603223183</v>
      </c>
      <c r="P846" s="5">
        <f>BH846*EXP('Capital Market Assumptions'!$B$22+'Capital Market Assumptions'!$B$23*'Random Draws'!O845)</f>
        <v>1565.1803516600107</v>
      </c>
      <c r="Q846" s="5">
        <f>BI846*EXP('Capital Market Assumptions'!$B$22+'Capital Market Assumptions'!$B$23*'Random Draws'!P845)</f>
        <v>1498.99451856618</v>
      </c>
      <c r="R846" s="5">
        <f>BJ846*EXP('Capital Market Assumptions'!$B$22+'Capital Market Assumptions'!$B$23*'Random Draws'!Q845)</f>
        <v>1420.0144695919603</v>
      </c>
      <c r="S846" s="5">
        <f>BK846*EXP('Capital Market Assumptions'!$B$22+'Capital Market Assumptions'!$B$23*'Random Draws'!R845)</f>
        <v>1656.8570462555806</v>
      </c>
      <c r="T846" s="5">
        <f>BL846*EXP('Capital Market Assumptions'!$B$22+'Capital Market Assumptions'!$B$23*'Random Draws'!S845)</f>
        <v>1520.2556892431292</v>
      </c>
      <c r="U846" s="5">
        <f>BM846*EXP('Capital Market Assumptions'!$B$22+'Capital Market Assumptions'!$B$23*'Random Draws'!T845)</f>
        <v>1353.0782593836861</v>
      </c>
      <c r="V846" s="5">
        <f>BN846*EXP('Capital Market Assumptions'!$B$22+'Capital Market Assumptions'!$B$23*'Random Draws'!U845)</f>
        <v>1292.101494888529</v>
      </c>
      <c r="X846">
        <f t="shared" si="463"/>
        <v>4.2999999999999261E-2</v>
      </c>
      <c r="Y846">
        <f t="shared" si="464"/>
        <v>1.0600000000000023</v>
      </c>
      <c r="Z846">
        <f t="shared" si="465"/>
        <v>2.0930000000000035</v>
      </c>
      <c r="AA846">
        <f t="shared" si="466"/>
        <v>3.1530000000000058</v>
      </c>
      <c r="AB846">
        <f t="shared" si="467"/>
        <v>4.2659999999999911</v>
      </c>
      <c r="AC846">
        <f t="shared" si="468"/>
        <v>5.3020000000000067</v>
      </c>
      <c r="AD846">
        <f t="shared" si="469"/>
        <v>6.3569999999999993</v>
      </c>
      <c r="AE846">
        <f t="shared" si="470"/>
        <v>7.3900000000000006</v>
      </c>
      <c r="AF846">
        <f t="shared" si="471"/>
        <v>8.3549999999999898</v>
      </c>
      <c r="AG846">
        <f t="shared" si="472"/>
        <v>9.2480000000000047</v>
      </c>
      <c r="AH846">
        <v>9.9540000000000006</v>
      </c>
      <c r="AI846">
        <v>10.536</v>
      </c>
      <c r="AJ846">
        <v>11.061999999999999</v>
      </c>
      <c r="AK846">
        <v>11.587</v>
      </c>
      <c r="AL846">
        <v>12.256</v>
      </c>
      <c r="AM846">
        <v>12.815</v>
      </c>
      <c r="AN846">
        <v>13.287000000000001</v>
      </c>
      <c r="AO846">
        <v>13.785</v>
      </c>
      <c r="AP846">
        <v>14.218999999999999</v>
      </c>
      <c r="AQ846">
        <v>14.718999999999999</v>
      </c>
      <c r="AS846">
        <f t="shared" si="494"/>
        <v>471</v>
      </c>
      <c r="AT846">
        <f t="shared" si="494"/>
        <v>471</v>
      </c>
      <c r="AU846">
        <f t="shared" si="494"/>
        <v>471</v>
      </c>
      <c r="AV846" s="5">
        <f t="shared" si="473"/>
        <v>500.93200243180644</v>
      </c>
      <c r="AW846" s="5">
        <f t="shared" si="474"/>
        <v>501.60343969235419</v>
      </c>
      <c r="AX846" s="5">
        <f t="shared" si="475"/>
        <v>669.97587971147198</v>
      </c>
      <c r="AY846" s="5">
        <f t="shared" si="476"/>
        <v>777.31743499053675</v>
      </c>
      <c r="AZ846" s="5">
        <f t="shared" si="477"/>
        <v>1097.6097544826343</v>
      </c>
      <c r="BA846" s="5">
        <f t="shared" si="478"/>
        <v>1275.1879339129416</v>
      </c>
      <c r="BB846" s="5">
        <f t="shared" si="479"/>
        <v>1429.1348170723713</v>
      </c>
      <c r="BC846" s="5">
        <f t="shared" si="480"/>
        <v>1420.8136207649095</v>
      </c>
      <c r="BD846" s="5">
        <f t="shared" si="481"/>
        <v>1529.9670734746796</v>
      </c>
      <c r="BE846" s="5">
        <f t="shared" si="482"/>
        <v>1538.8515689638386</v>
      </c>
      <c r="BF846" s="5">
        <f t="shared" si="483"/>
        <v>1367.2655096336716</v>
      </c>
      <c r="BG846" s="5">
        <f t="shared" si="484"/>
        <v>1394.7851126703486</v>
      </c>
      <c r="BH846" s="5">
        <f t="shared" si="485"/>
        <v>1650.4437603223184</v>
      </c>
      <c r="BI846" s="5">
        <f t="shared" si="486"/>
        <v>1553.5933516600107</v>
      </c>
      <c r="BJ846" s="5">
        <f t="shared" si="487"/>
        <v>1486.7385185661799</v>
      </c>
      <c r="BK846" s="5">
        <f t="shared" si="488"/>
        <v>1407.1994695919602</v>
      </c>
      <c r="BL846" s="5">
        <f t="shared" si="489"/>
        <v>1643.5700462555806</v>
      </c>
      <c r="BM846" s="5">
        <f t="shared" si="490"/>
        <v>1506.4706892431291</v>
      </c>
      <c r="BN846" s="5">
        <f t="shared" si="491"/>
        <v>1338.8592593836861</v>
      </c>
      <c r="BO846" s="5">
        <f t="shared" si="492"/>
        <v>1277.382494888529</v>
      </c>
    </row>
    <row r="847" spans="1:67" x14ac:dyDescent="0.3">
      <c r="A847">
        <f t="shared" si="493"/>
        <v>843</v>
      </c>
      <c r="B847">
        <f t="shared" si="462"/>
        <v>471</v>
      </c>
      <c r="C847" s="5">
        <f>AU847*EXP('Capital Market Assumptions'!$B$22+'Capital Market Assumptions'!$B$23*'Random Draws'!B846)</f>
        <v>531.71816139617397</v>
      </c>
      <c r="D847" s="5">
        <f>AV847*EXP('Capital Market Assumptions'!$B$22+'Capital Market Assumptions'!$B$23*'Random Draws'!C846)</f>
        <v>585.42764678946503</v>
      </c>
      <c r="E847" s="5">
        <f>AW847*EXP('Capital Market Assumptions'!$B$22+'Capital Market Assumptions'!$B$23*'Random Draws'!D846)</f>
        <v>704.4669003782235</v>
      </c>
      <c r="F847" s="5">
        <f>AX847*EXP('Capital Market Assumptions'!$B$22+'Capital Market Assumptions'!$B$23*'Random Draws'!E846)</f>
        <v>722.89783852245796</v>
      </c>
      <c r="G847" s="5">
        <f>AY847*EXP('Capital Market Assumptions'!$B$22+'Capital Market Assumptions'!$B$23*'Random Draws'!F846)</f>
        <v>1025.4342776107167</v>
      </c>
      <c r="H847" s="5">
        <f>AZ847*EXP('Capital Market Assumptions'!$B$22+'Capital Market Assumptions'!$B$23*'Random Draws'!G846)</f>
        <v>914.12101626821084</v>
      </c>
      <c r="I847" s="5">
        <f>BA847*EXP('Capital Market Assumptions'!$B$22+'Capital Market Assumptions'!$B$23*'Random Draws'!H846)</f>
        <v>1115.8642087194921</v>
      </c>
      <c r="J847" s="5">
        <f>BB847*EXP('Capital Market Assumptions'!$B$22+'Capital Market Assumptions'!$B$23*'Random Draws'!I846)</f>
        <v>1261.7625952862224</v>
      </c>
      <c r="K847" s="5">
        <f>BC847*EXP('Capital Market Assumptions'!$B$22+'Capital Market Assumptions'!$B$23*'Random Draws'!J846)</f>
        <v>1170.2182389857728</v>
      </c>
      <c r="L847" s="5">
        <f>BD847*EXP('Capital Market Assumptions'!$B$22+'Capital Market Assumptions'!$B$23*'Random Draws'!K846)</f>
        <v>1195.3160774732703</v>
      </c>
      <c r="M847" s="5">
        <f>BE847*EXP('Capital Market Assumptions'!$B$22+'Capital Market Assumptions'!$B$23*'Random Draws'!L846)</f>
        <v>1282.9505100946474</v>
      </c>
      <c r="N847" s="5">
        <f>BF847*EXP('Capital Market Assumptions'!$B$22+'Capital Market Assumptions'!$B$23*'Random Draws'!M846)</f>
        <v>1336.7475109403317</v>
      </c>
      <c r="O847" s="5">
        <f>BG847*EXP('Capital Market Assumptions'!$B$22+'Capital Market Assumptions'!$B$23*'Random Draws'!N846)</f>
        <v>1550.766403192483</v>
      </c>
      <c r="P847" s="5">
        <f>BH847*EXP('Capital Market Assumptions'!$B$22+'Capital Market Assumptions'!$B$23*'Random Draws'!O846)</f>
        <v>1692.7936858596313</v>
      </c>
      <c r="Q847" s="5">
        <f>BI847*EXP('Capital Market Assumptions'!$B$22+'Capital Market Assumptions'!$B$23*'Random Draws'!P846)</f>
        <v>2029.6424253557643</v>
      </c>
      <c r="R847" s="5">
        <f>BJ847*EXP('Capital Market Assumptions'!$B$22+'Capital Market Assumptions'!$B$23*'Random Draws'!Q846)</f>
        <v>1995.8386341435832</v>
      </c>
      <c r="S847" s="5">
        <f>BK847*EXP('Capital Market Assumptions'!$B$22+'Capital Market Assumptions'!$B$23*'Random Draws'!R846)</f>
        <v>2262.2289884417046</v>
      </c>
      <c r="T847" s="5">
        <f>BL847*EXP('Capital Market Assumptions'!$B$22+'Capital Market Assumptions'!$B$23*'Random Draws'!S846)</f>
        <v>2393.5723041748361</v>
      </c>
      <c r="U847" s="5">
        <f>BM847*EXP('Capital Market Assumptions'!$B$22+'Capital Market Assumptions'!$B$23*'Random Draws'!T846)</f>
        <v>3002.3719230100883</v>
      </c>
      <c r="V847" s="5">
        <f>BN847*EXP('Capital Market Assumptions'!$B$22+'Capital Market Assumptions'!$B$23*'Random Draws'!U846)</f>
        <v>3969.6052818664675</v>
      </c>
      <c r="X847">
        <f t="shared" si="463"/>
        <v>4.2999999999999261E-2</v>
      </c>
      <c r="Y847">
        <f t="shared" si="464"/>
        <v>1.0600000000000023</v>
      </c>
      <c r="Z847">
        <f t="shared" si="465"/>
        <v>2.0930000000000035</v>
      </c>
      <c r="AA847">
        <f t="shared" si="466"/>
        <v>3.1530000000000058</v>
      </c>
      <c r="AB847">
        <f t="shared" si="467"/>
        <v>4.2659999999999911</v>
      </c>
      <c r="AC847">
        <f t="shared" si="468"/>
        <v>5.3020000000000067</v>
      </c>
      <c r="AD847">
        <f t="shared" si="469"/>
        <v>6.3569999999999993</v>
      </c>
      <c r="AE847">
        <f t="shared" si="470"/>
        <v>7.3900000000000006</v>
      </c>
      <c r="AF847">
        <f t="shared" si="471"/>
        <v>8.3549999999999898</v>
      </c>
      <c r="AG847">
        <f t="shared" si="472"/>
        <v>9.2480000000000047</v>
      </c>
      <c r="AH847">
        <v>9.9540000000000006</v>
      </c>
      <c r="AI847">
        <v>10.536</v>
      </c>
      <c r="AJ847">
        <v>11.061999999999999</v>
      </c>
      <c r="AK847">
        <v>11.587</v>
      </c>
      <c r="AL847">
        <v>12.256</v>
      </c>
      <c r="AM847">
        <v>12.815</v>
      </c>
      <c r="AN847">
        <v>13.287000000000001</v>
      </c>
      <c r="AO847">
        <v>13.785</v>
      </c>
      <c r="AP847">
        <v>14.218999999999999</v>
      </c>
      <c r="AQ847">
        <v>14.718999999999999</v>
      </c>
      <c r="AS847">
        <f t="shared" si="494"/>
        <v>471</v>
      </c>
      <c r="AT847">
        <f t="shared" si="494"/>
        <v>471</v>
      </c>
      <c r="AU847">
        <f t="shared" si="494"/>
        <v>471</v>
      </c>
      <c r="AV847" s="5">
        <f t="shared" si="473"/>
        <v>531.67516139617396</v>
      </c>
      <c r="AW847" s="5">
        <f t="shared" si="474"/>
        <v>584.36764678946497</v>
      </c>
      <c r="AX847" s="5">
        <f t="shared" si="475"/>
        <v>702.37390037822354</v>
      </c>
      <c r="AY847" s="5">
        <f t="shared" si="476"/>
        <v>719.74483852245794</v>
      </c>
      <c r="AZ847" s="5">
        <f t="shared" si="477"/>
        <v>1021.1682776107167</v>
      </c>
      <c r="BA847" s="5">
        <f t="shared" si="478"/>
        <v>908.81901626821082</v>
      </c>
      <c r="BB847" s="5">
        <f t="shared" si="479"/>
        <v>1109.5072087194922</v>
      </c>
      <c r="BC847" s="5">
        <f t="shared" si="480"/>
        <v>1254.3725952862223</v>
      </c>
      <c r="BD847" s="5">
        <f t="shared" si="481"/>
        <v>1161.8632389857728</v>
      </c>
      <c r="BE847" s="5">
        <f t="shared" si="482"/>
        <v>1186.0680774732703</v>
      </c>
      <c r="BF847" s="5">
        <f t="shared" si="483"/>
        <v>1272.9965100946474</v>
      </c>
      <c r="BG847" s="5">
        <f t="shared" si="484"/>
        <v>1326.2115109403317</v>
      </c>
      <c r="BH847" s="5">
        <f t="shared" si="485"/>
        <v>1539.7044031924831</v>
      </c>
      <c r="BI847" s="5">
        <f t="shared" si="486"/>
        <v>1681.2066858596313</v>
      </c>
      <c r="BJ847" s="5">
        <f t="shared" si="487"/>
        <v>2017.3864253557642</v>
      </c>
      <c r="BK847" s="5">
        <f t="shared" si="488"/>
        <v>1983.0236341435832</v>
      </c>
      <c r="BL847" s="5">
        <f t="shared" si="489"/>
        <v>2248.9419884417048</v>
      </c>
      <c r="BM847" s="5">
        <f t="shared" si="490"/>
        <v>2379.7873041748362</v>
      </c>
      <c r="BN847" s="5">
        <f t="shared" si="491"/>
        <v>2988.1529230100882</v>
      </c>
      <c r="BO847" s="5">
        <f t="shared" si="492"/>
        <v>3954.8862818664675</v>
      </c>
    </row>
    <row r="848" spans="1:67" x14ac:dyDescent="0.3">
      <c r="A848">
        <f t="shared" si="493"/>
        <v>844</v>
      </c>
      <c r="B848">
        <f t="shared" si="462"/>
        <v>471</v>
      </c>
      <c r="C848" s="5">
        <f>AU848*EXP('Capital Market Assumptions'!$B$22+'Capital Market Assumptions'!$B$23*'Random Draws'!B847)</f>
        <v>483.75249573823083</v>
      </c>
      <c r="D848" s="5">
        <f>AV848*EXP('Capital Market Assumptions'!$B$22+'Capital Market Assumptions'!$B$23*'Random Draws'!C847)</f>
        <v>620.54580291264824</v>
      </c>
      <c r="E848" s="5">
        <f>AW848*EXP('Capital Market Assumptions'!$B$22+'Capital Market Assumptions'!$B$23*'Random Draws'!D847)</f>
        <v>840.74160133411885</v>
      </c>
      <c r="F848" s="5">
        <f>AX848*EXP('Capital Market Assumptions'!$B$22+'Capital Market Assumptions'!$B$23*'Random Draws'!E847)</f>
        <v>918.25151342520928</v>
      </c>
      <c r="G848" s="5">
        <f>AY848*EXP('Capital Market Assumptions'!$B$22+'Capital Market Assumptions'!$B$23*'Random Draws'!F847)</f>
        <v>901.87604896223729</v>
      </c>
      <c r="H848" s="5">
        <f>AZ848*EXP('Capital Market Assumptions'!$B$22+'Capital Market Assumptions'!$B$23*'Random Draws'!G847)</f>
        <v>1053.5310920197858</v>
      </c>
      <c r="I848" s="5">
        <f>BA848*EXP('Capital Market Assumptions'!$B$22+'Capital Market Assumptions'!$B$23*'Random Draws'!H847)</f>
        <v>1239.372502505732</v>
      </c>
      <c r="J848" s="5">
        <f>BB848*EXP('Capital Market Assumptions'!$B$22+'Capital Market Assumptions'!$B$23*'Random Draws'!I847)</f>
        <v>1427.8203436265574</v>
      </c>
      <c r="K848" s="5">
        <f>BC848*EXP('Capital Market Assumptions'!$B$22+'Capital Market Assumptions'!$B$23*'Random Draws'!J847)</f>
        <v>1283.1907216815421</v>
      </c>
      <c r="L848" s="5">
        <f>BD848*EXP('Capital Market Assumptions'!$B$22+'Capital Market Assumptions'!$B$23*'Random Draws'!K847)</f>
        <v>1268.9856528288121</v>
      </c>
      <c r="M848" s="5">
        <f>BE848*EXP('Capital Market Assumptions'!$B$22+'Capital Market Assumptions'!$B$23*'Random Draws'!L847)</f>
        <v>1090.1532899230679</v>
      </c>
      <c r="N848" s="5">
        <f>BF848*EXP('Capital Market Assumptions'!$B$22+'Capital Market Assumptions'!$B$23*'Random Draws'!M847)</f>
        <v>1344.1801476733115</v>
      </c>
      <c r="O848" s="5">
        <f>BG848*EXP('Capital Market Assumptions'!$B$22+'Capital Market Assumptions'!$B$23*'Random Draws'!N847)</f>
        <v>1482.1464359387678</v>
      </c>
      <c r="P848" s="5">
        <f>BH848*EXP('Capital Market Assumptions'!$B$22+'Capital Market Assumptions'!$B$23*'Random Draws'!O847)</f>
        <v>1449.1445756690641</v>
      </c>
      <c r="Q848" s="5">
        <f>BI848*EXP('Capital Market Assumptions'!$B$22+'Capital Market Assumptions'!$B$23*'Random Draws'!P847)</f>
        <v>1321.1742684296955</v>
      </c>
      <c r="R848" s="5">
        <f>BJ848*EXP('Capital Market Assumptions'!$B$22+'Capital Market Assumptions'!$B$23*'Random Draws'!Q847)</f>
        <v>1343.4888417701006</v>
      </c>
      <c r="S848" s="5">
        <f>BK848*EXP('Capital Market Assumptions'!$B$22+'Capital Market Assumptions'!$B$23*'Random Draws'!R847)</f>
        <v>1440.7208450840428</v>
      </c>
      <c r="T848" s="5">
        <f>BL848*EXP('Capital Market Assumptions'!$B$22+'Capital Market Assumptions'!$B$23*'Random Draws'!S847)</f>
        <v>1238.4048402194048</v>
      </c>
      <c r="U848" s="5">
        <f>BM848*EXP('Capital Market Assumptions'!$B$22+'Capital Market Assumptions'!$B$23*'Random Draws'!T847)</f>
        <v>1224.3173875009234</v>
      </c>
      <c r="V848" s="5">
        <f>BN848*EXP('Capital Market Assumptions'!$B$22+'Capital Market Assumptions'!$B$23*'Random Draws'!U847)</f>
        <v>1355.3520389342377</v>
      </c>
      <c r="X848">
        <f t="shared" si="463"/>
        <v>4.2999999999999261E-2</v>
      </c>
      <c r="Y848">
        <f t="shared" si="464"/>
        <v>1.0600000000000023</v>
      </c>
      <c r="Z848">
        <f t="shared" si="465"/>
        <v>2.0930000000000035</v>
      </c>
      <c r="AA848">
        <f t="shared" si="466"/>
        <v>3.1530000000000058</v>
      </c>
      <c r="AB848">
        <f t="shared" si="467"/>
        <v>4.2659999999999911</v>
      </c>
      <c r="AC848">
        <f t="shared" si="468"/>
        <v>5.3020000000000067</v>
      </c>
      <c r="AD848">
        <f t="shared" si="469"/>
        <v>6.3569999999999993</v>
      </c>
      <c r="AE848">
        <f t="shared" si="470"/>
        <v>7.3900000000000006</v>
      </c>
      <c r="AF848">
        <f t="shared" si="471"/>
        <v>8.3549999999999898</v>
      </c>
      <c r="AG848">
        <f t="shared" si="472"/>
        <v>9.2480000000000047</v>
      </c>
      <c r="AH848">
        <v>9.9540000000000006</v>
      </c>
      <c r="AI848">
        <v>10.536</v>
      </c>
      <c r="AJ848">
        <v>11.061999999999999</v>
      </c>
      <c r="AK848">
        <v>11.587</v>
      </c>
      <c r="AL848">
        <v>12.256</v>
      </c>
      <c r="AM848">
        <v>12.815</v>
      </c>
      <c r="AN848">
        <v>13.287000000000001</v>
      </c>
      <c r="AO848">
        <v>13.785</v>
      </c>
      <c r="AP848">
        <v>14.218999999999999</v>
      </c>
      <c r="AQ848">
        <v>14.718999999999999</v>
      </c>
      <c r="AS848">
        <f t="shared" si="494"/>
        <v>471</v>
      </c>
      <c r="AT848">
        <f t="shared" si="494"/>
        <v>471</v>
      </c>
      <c r="AU848">
        <f t="shared" si="494"/>
        <v>471</v>
      </c>
      <c r="AV848" s="5">
        <f t="shared" si="473"/>
        <v>483.70949573823083</v>
      </c>
      <c r="AW848" s="5">
        <f t="shared" si="474"/>
        <v>619.4858029126483</v>
      </c>
      <c r="AX848" s="5">
        <f t="shared" si="475"/>
        <v>838.64860133411889</v>
      </c>
      <c r="AY848" s="5">
        <f t="shared" si="476"/>
        <v>915.09851342520926</v>
      </c>
      <c r="AZ848" s="5">
        <f t="shared" si="477"/>
        <v>897.61004896223733</v>
      </c>
      <c r="BA848" s="5">
        <f t="shared" si="478"/>
        <v>1048.2290920197859</v>
      </c>
      <c r="BB848" s="5">
        <f t="shared" si="479"/>
        <v>1233.015502505732</v>
      </c>
      <c r="BC848" s="5">
        <f t="shared" si="480"/>
        <v>1420.4303436265573</v>
      </c>
      <c r="BD848" s="5">
        <f t="shared" si="481"/>
        <v>1274.8357216815421</v>
      </c>
      <c r="BE848" s="5">
        <f t="shared" si="482"/>
        <v>1259.7376528288121</v>
      </c>
      <c r="BF848" s="5">
        <f t="shared" si="483"/>
        <v>1080.1992899230679</v>
      </c>
      <c r="BG848" s="5">
        <f t="shared" si="484"/>
        <v>1333.6441476733114</v>
      </c>
      <c r="BH848" s="5">
        <f t="shared" si="485"/>
        <v>1471.0844359387679</v>
      </c>
      <c r="BI848" s="5">
        <f t="shared" si="486"/>
        <v>1437.5575756690641</v>
      </c>
      <c r="BJ848" s="5">
        <f t="shared" si="487"/>
        <v>1308.9182684296954</v>
      </c>
      <c r="BK848" s="5">
        <f t="shared" si="488"/>
        <v>1330.6738417701006</v>
      </c>
      <c r="BL848" s="5">
        <f t="shared" si="489"/>
        <v>1427.4338450840428</v>
      </c>
      <c r="BM848" s="5">
        <f t="shared" si="490"/>
        <v>1224.6198402194048</v>
      </c>
      <c r="BN848" s="5">
        <f t="shared" si="491"/>
        <v>1210.0983875009233</v>
      </c>
      <c r="BO848" s="5">
        <f t="shared" si="492"/>
        <v>1340.6330389342377</v>
      </c>
    </row>
    <row r="849" spans="1:67" x14ac:dyDescent="0.3">
      <c r="A849">
        <f t="shared" si="493"/>
        <v>845</v>
      </c>
      <c r="B849">
        <f t="shared" si="462"/>
        <v>471</v>
      </c>
      <c r="C849" s="5">
        <f>AU849*EXP('Capital Market Assumptions'!$B$22+'Capital Market Assumptions'!$B$23*'Random Draws'!B848)</f>
        <v>448.11898307837987</v>
      </c>
      <c r="D849" s="5">
        <f>AV849*EXP('Capital Market Assumptions'!$B$22+'Capital Market Assumptions'!$B$23*'Random Draws'!C848)</f>
        <v>489.50744603876086</v>
      </c>
      <c r="E849" s="5">
        <f>AW849*EXP('Capital Market Assumptions'!$B$22+'Capital Market Assumptions'!$B$23*'Random Draws'!D848)</f>
        <v>605.54220074243256</v>
      </c>
      <c r="F849" s="5">
        <f>AX849*EXP('Capital Market Assumptions'!$B$22+'Capital Market Assumptions'!$B$23*'Random Draws'!E848)</f>
        <v>645.16439393554947</v>
      </c>
      <c r="G849" s="5">
        <f>AY849*EXP('Capital Market Assumptions'!$B$22+'Capital Market Assumptions'!$B$23*'Random Draws'!F848)</f>
        <v>754.35734557744388</v>
      </c>
      <c r="H849" s="5">
        <f>AZ849*EXP('Capital Market Assumptions'!$B$22+'Capital Market Assumptions'!$B$23*'Random Draws'!G848)</f>
        <v>699.57828838215823</v>
      </c>
      <c r="I849" s="5">
        <f>BA849*EXP('Capital Market Assumptions'!$B$22+'Capital Market Assumptions'!$B$23*'Random Draws'!H848)</f>
        <v>725.40295332393248</v>
      </c>
      <c r="J849" s="5">
        <f>BB849*EXP('Capital Market Assumptions'!$B$22+'Capital Market Assumptions'!$B$23*'Random Draws'!I848)</f>
        <v>878.93017319243268</v>
      </c>
      <c r="K849" s="5">
        <f>BC849*EXP('Capital Market Assumptions'!$B$22+'Capital Market Assumptions'!$B$23*'Random Draws'!J848)</f>
        <v>966.61223619837313</v>
      </c>
      <c r="L849" s="5">
        <f>BD849*EXP('Capital Market Assumptions'!$B$22+'Capital Market Assumptions'!$B$23*'Random Draws'!K848)</f>
        <v>1128.425266024756</v>
      </c>
      <c r="M849" s="5">
        <f>BE849*EXP('Capital Market Assumptions'!$B$22+'Capital Market Assumptions'!$B$23*'Random Draws'!L848)</f>
        <v>1062.2539052357042</v>
      </c>
      <c r="N849" s="5">
        <f>BF849*EXP('Capital Market Assumptions'!$B$22+'Capital Market Assumptions'!$B$23*'Random Draws'!M848)</f>
        <v>1037.693604284924</v>
      </c>
      <c r="O849" s="5">
        <f>BG849*EXP('Capital Market Assumptions'!$B$22+'Capital Market Assumptions'!$B$23*'Random Draws'!N848)</f>
        <v>1121.486275620995</v>
      </c>
      <c r="P849" s="5">
        <f>BH849*EXP('Capital Market Assumptions'!$B$22+'Capital Market Assumptions'!$B$23*'Random Draws'!O848)</f>
        <v>1339.4922214886747</v>
      </c>
      <c r="Q849" s="5">
        <f>BI849*EXP('Capital Market Assumptions'!$B$22+'Capital Market Assumptions'!$B$23*'Random Draws'!P848)</f>
        <v>1502.1940008117133</v>
      </c>
      <c r="R849" s="5">
        <f>BJ849*EXP('Capital Market Assumptions'!$B$22+'Capital Market Assumptions'!$B$23*'Random Draws'!Q848)</f>
        <v>1522.0994620373638</v>
      </c>
      <c r="S849" s="5">
        <f>BK849*EXP('Capital Market Assumptions'!$B$22+'Capital Market Assumptions'!$B$23*'Random Draws'!R848)</f>
        <v>1878.4177652503197</v>
      </c>
      <c r="T849" s="5">
        <f>BL849*EXP('Capital Market Assumptions'!$B$22+'Capital Market Assumptions'!$B$23*'Random Draws'!S848)</f>
        <v>1870.0254786278695</v>
      </c>
      <c r="U849" s="5">
        <f>BM849*EXP('Capital Market Assumptions'!$B$22+'Capital Market Assumptions'!$B$23*'Random Draws'!T848)</f>
        <v>2212.2584572447163</v>
      </c>
      <c r="V849" s="5">
        <f>BN849*EXP('Capital Market Assumptions'!$B$22+'Capital Market Assumptions'!$B$23*'Random Draws'!U848)</f>
        <v>2092.907677405482</v>
      </c>
      <c r="X849">
        <f t="shared" si="463"/>
        <v>4.2999999999999261E-2</v>
      </c>
      <c r="Y849">
        <f t="shared" si="464"/>
        <v>1.0600000000000023</v>
      </c>
      <c r="Z849">
        <f t="shared" si="465"/>
        <v>2.0930000000000035</v>
      </c>
      <c r="AA849">
        <f t="shared" si="466"/>
        <v>3.1530000000000058</v>
      </c>
      <c r="AB849">
        <f t="shared" si="467"/>
        <v>4.2659999999999911</v>
      </c>
      <c r="AC849">
        <f t="shared" si="468"/>
        <v>5.3020000000000067</v>
      </c>
      <c r="AD849">
        <f t="shared" si="469"/>
        <v>6.3569999999999993</v>
      </c>
      <c r="AE849">
        <f t="shared" si="470"/>
        <v>7.3900000000000006</v>
      </c>
      <c r="AF849">
        <f t="shared" si="471"/>
        <v>8.3549999999999898</v>
      </c>
      <c r="AG849">
        <f t="shared" si="472"/>
        <v>9.2480000000000047</v>
      </c>
      <c r="AH849">
        <v>9.9540000000000006</v>
      </c>
      <c r="AI849">
        <v>10.536</v>
      </c>
      <c r="AJ849">
        <v>11.061999999999999</v>
      </c>
      <c r="AK849">
        <v>11.587</v>
      </c>
      <c r="AL849">
        <v>12.256</v>
      </c>
      <c r="AM849">
        <v>12.815</v>
      </c>
      <c r="AN849">
        <v>13.287000000000001</v>
      </c>
      <c r="AO849">
        <v>13.785</v>
      </c>
      <c r="AP849">
        <v>14.218999999999999</v>
      </c>
      <c r="AQ849">
        <v>14.718999999999999</v>
      </c>
      <c r="AS849">
        <f t="shared" si="494"/>
        <v>471</v>
      </c>
      <c r="AT849">
        <f t="shared" si="494"/>
        <v>471</v>
      </c>
      <c r="AU849">
        <f t="shared" si="494"/>
        <v>471</v>
      </c>
      <c r="AV849" s="5">
        <f t="shared" si="473"/>
        <v>448.07598307837986</v>
      </c>
      <c r="AW849" s="5">
        <f t="shared" si="474"/>
        <v>488.44744603876086</v>
      </c>
      <c r="AX849" s="5">
        <f t="shared" si="475"/>
        <v>603.44920074243259</v>
      </c>
      <c r="AY849" s="5">
        <f t="shared" si="476"/>
        <v>642.01139393554945</v>
      </c>
      <c r="AZ849" s="5">
        <f t="shared" si="477"/>
        <v>750.09134557744392</v>
      </c>
      <c r="BA849" s="5">
        <f t="shared" si="478"/>
        <v>694.27628838215821</v>
      </c>
      <c r="BB849" s="5">
        <f t="shared" si="479"/>
        <v>719.04595332393251</v>
      </c>
      <c r="BC849" s="5">
        <f t="shared" si="480"/>
        <v>871.54017319243269</v>
      </c>
      <c r="BD849" s="5">
        <f t="shared" si="481"/>
        <v>958.25723619837311</v>
      </c>
      <c r="BE849" s="5">
        <f t="shared" si="482"/>
        <v>1119.1772660247559</v>
      </c>
      <c r="BF849" s="5">
        <f t="shared" si="483"/>
        <v>1052.2999052357043</v>
      </c>
      <c r="BG849" s="5">
        <f t="shared" si="484"/>
        <v>1027.157604284924</v>
      </c>
      <c r="BH849" s="5">
        <f t="shared" si="485"/>
        <v>1110.4242756209951</v>
      </c>
      <c r="BI849" s="5">
        <f t="shared" si="486"/>
        <v>1327.9052214886747</v>
      </c>
      <c r="BJ849" s="5">
        <f t="shared" si="487"/>
        <v>1489.9380008117132</v>
      </c>
      <c r="BK849" s="5">
        <f t="shared" si="488"/>
        <v>1509.2844620373637</v>
      </c>
      <c r="BL849" s="5">
        <f t="shared" si="489"/>
        <v>1865.1307652503197</v>
      </c>
      <c r="BM849" s="5">
        <f t="shared" si="490"/>
        <v>1856.2404786278694</v>
      </c>
      <c r="BN849" s="5">
        <f t="shared" si="491"/>
        <v>2198.0394572447162</v>
      </c>
      <c r="BO849" s="5">
        <f t="shared" si="492"/>
        <v>2078.1886774054819</v>
      </c>
    </row>
    <row r="850" spans="1:67" x14ac:dyDescent="0.3">
      <c r="A850">
        <f t="shared" si="493"/>
        <v>846</v>
      </c>
      <c r="B850">
        <f t="shared" si="462"/>
        <v>471</v>
      </c>
      <c r="C850" s="5">
        <f>AU850*EXP('Capital Market Assumptions'!$B$22+'Capital Market Assumptions'!$B$23*'Random Draws'!B849)</f>
        <v>352.88865627285696</v>
      </c>
      <c r="D850" s="5">
        <f>AV850*EXP('Capital Market Assumptions'!$B$22+'Capital Market Assumptions'!$B$23*'Random Draws'!C849)</f>
        <v>379.44026800914384</v>
      </c>
      <c r="E850" s="5">
        <f>AW850*EXP('Capital Market Assumptions'!$B$22+'Capital Market Assumptions'!$B$23*'Random Draws'!D849)</f>
        <v>418.46598992540305</v>
      </c>
      <c r="F850" s="5">
        <f>AX850*EXP('Capital Market Assumptions'!$B$22+'Capital Market Assumptions'!$B$23*'Random Draws'!E849)</f>
        <v>528.4353541104573</v>
      </c>
      <c r="G850" s="5">
        <f>AY850*EXP('Capital Market Assumptions'!$B$22+'Capital Market Assumptions'!$B$23*'Random Draws'!F849)</f>
        <v>423.53453327150095</v>
      </c>
      <c r="H850" s="5">
        <f>AZ850*EXP('Capital Market Assumptions'!$B$22+'Capital Market Assumptions'!$B$23*'Random Draws'!G849)</f>
        <v>470.62214760454401</v>
      </c>
      <c r="I850" s="5">
        <f>BA850*EXP('Capital Market Assumptions'!$B$22+'Capital Market Assumptions'!$B$23*'Random Draws'!H849)</f>
        <v>383.56025931919942</v>
      </c>
      <c r="J850" s="5">
        <f>BB850*EXP('Capital Market Assumptions'!$B$22+'Capital Market Assumptions'!$B$23*'Random Draws'!I849)</f>
        <v>361.27309110556251</v>
      </c>
      <c r="K850" s="5">
        <f>BC850*EXP('Capital Market Assumptions'!$B$22+'Capital Market Assumptions'!$B$23*'Random Draws'!J849)</f>
        <v>347.87015432791685</v>
      </c>
      <c r="L850" s="5">
        <f>BD850*EXP('Capital Market Assumptions'!$B$22+'Capital Market Assumptions'!$B$23*'Random Draws'!K849)</f>
        <v>404.04541255342281</v>
      </c>
      <c r="M850" s="5">
        <f>BE850*EXP('Capital Market Assumptions'!$B$22+'Capital Market Assumptions'!$B$23*'Random Draws'!L849)</f>
        <v>498.26898782178921</v>
      </c>
      <c r="N850" s="5">
        <f>BF850*EXP('Capital Market Assumptions'!$B$22+'Capital Market Assumptions'!$B$23*'Random Draws'!M849)</f>
        <v>571.50062725166674</v>
      </c>
      <c r="O850" s="5">
        <f>BG850*EXP('Capital Market Assumptions'!$B$22+'Capital Market Assumptions'!$B$23*'Random Draws'!N849)</f>
        <v>687.98359798436843</v>
      </c>
      <c r="P850" s="5">
        <f>BH850*EXP('Capital Market Assumptions'!$B$22+'Capital Market Assumptions'!$B$23*'Random Draws'!O849)</f>
        <v>683.04326657235742</v>
      </c>
      <c r="Q850" s="5">
        <f>BI850*EXP('Capital Market Assumptions'!$B$22+'Capital Market Assumptions'!$B$23*'Random Draws'!P849)</f>
        <v>814.9994658131875</v>
      </c>
      <c r="R850" s="5">
        <f>BJ850*EXP('Capital Market Assumptions'!$B$22+'Capital Market Assumptions'!$B$23*'Random Draws'!Q849)</f>
        <v>719.4695176590493</v>
      </c>
      <c r="S850" s="5">
        <f>BK850*EXP('Capital Market Assumptions'!$B$22+'Capital Market Assumptions'!$B$23*'Random Draws'!R849)</f>
        <v>827.0082841692506</v>
      </c>
      <c r="T850" s="5">
        <f>BL850*EXP('Capital Market Assumptions'!$B$22+'Capital Market Assumptions'!$B$23*'Random Draws'!S849)</f>
        <v>881.22921597071945</v>
      </c>
      <c r="U850" s="5">
        <f>BM850*EXP('Capital Market Assumptions'!$B$22+'Capital Market Assumptions'!$B$23*'Random Draws'!T849)</f>
        <v>1045.4461173050238</v>
      </c>
      <c r="V850" s="5">
        <f>BN850*EXP('Capital Market Assumptions'!$B$22+'Capital Market Assumptions'!$B$23*'Random Draws'!U849)</f>
        <v>1013.5563357448658</v>
      </c>
      <c r="X850">
        <f t="shared" si="463"/>
        <v>4.2999999999999261E-2</v>
      </c>
      <c r="Y850">
        <f t="shared" si="464"/>
        <v>1.0600000000000023</v>
      </c>
      <c r="Z850">
        <f t="shared" si="465"/>
        <v>2.0930000000000035</v>
      </c>
      <c r="AA850">
        <f t="shared" si="466"/>
        <v>3.1530000000000058</v>
      </c>
      <c r="AB850">
        <f t="shared" si="467"/>
        <v>4.2659999999999911</v>
      </c>
      <c r="AC850">
        <f t="shared" si="468"/>
        <v>5.3020000000000067</v>
      </c>
      <c r="AD850">
        <f t="shared" si="469"/>
        <v>6.3569999999999993</v>
      </c>
      <c r="AE850">
        <f t="shared" si="470"/>
        <v>7.3900000000000006</v>
      </c>
      <c r="AF850">
        <f t="shared" si="471"/>
        <v>8.3549999999999898</v>
      </c>
      <c r="AG850">
        <f t="shared" si="472"/>
        <v>9.2480000000000047</v>
      </c>
      <c r="AH850">
        <v>9.9540000000000006</v>
      </c>
      <c r="AI850">
        <v>10.536</v>
      </c>
      <c r="AJ850">
        <v>11.061999999999999</v>
      </c>
      <c r="AK850">
        <v>11.587</v>
      </c>
      <c r="AL850">
        <v>12.256</v>
      </c>
      <c r="AM850">
        <v>12.815</v>
      </c>
      <c r="AN850">
        <v>13.287000000000001</v>
      </c>
      <c r="AO850">
        <v>13.785</v>
      </c>
      <c r="AP850">
        <v>14.218999999999999</v>
      </c>
      <c r="AQ850">
        <v>14.718999999999999</v>
      </c>
      <c r="AS850">
        <f t="shared" si="494"/>
        <v>471</v>
      </c>
      <c r="AT850">
        <f t="shared" si="494"/>
        <v>471</v>
      </c>
      <c r="AU850">
        <f t="shared" si="494"/>
        <v>471</v>
      </c>
      <c r="AV850" s="5">
        <f t="shared" si="473"/>
        <v>352.84565627285696</v>
      </c>
      <c r="AW850" s="5">
        <f t="shared" si="474"/>
        <v>378.38026800914383</v>
      </c>
      <c r="AX850" s="5">
        <f t="shared" si="475"/>
        <v>416.37298992540303</v>
      </c>
      <c r="AY850" s="5">
        <f t="shared" si="476"/>
        <v>525.28235411045728</v>
      </c>
      <c r="AZ850" s="5">
        <f t="shared" si="477"/>
        <v>419.26853327150093</v>
      </c>
      <c r="BA850" s="5">
        <f t="shared" si="478"/>
        <v>465.32014760454399</v>
      </c>
      <c r="BB850" s="5">
        <f t="shared" si="479"/>
        <v>377.20325931919945</v>
      </c>
      <c r="BC850" s="5">
        <f t="shared" si="480"/>
        <v>353.88309110556253</v>
      </c>
      <c r="BD850" s="5">
        <f t="shared" si="481"/>
        <v>339.51515432791689</v>
      </c>
      <c r="BE850" s="5">
        <f t="shared" si="482"/>
        <v>394.79741255342282</v>
      </c>
      <c r="BF850" s="5">
        <f t="shared" si="483"/>
        <v>488.3149878217892</v>
      </c>
      <c r="BG850" s="5">
        <f t="shared" si="484"/>
        <v>560.9646272516668</v>
      </c>
      <c r="BH850" s="5">
        <f t="shared" si="485"/>
        <v>676.92159798436842</v>
      </c>
      <c r="BI850" s="5">
        <f t="shared" si="486"/>
        <v>671.45626657235744</v>
      </c>
      <c r="BJ850" s="5">
        <f t="shared" si="487"/>
        <v>802.74346581318753</v>
      </c>
      <c r="BK850" s="5">
        <f t="shared" si="488"/>
        <v>706.65451765904925</v>
      </c>
      <c r="BL850" s="5">
        <f t="shared" si="489"/>
        <v>813.72128416925057</v>
      </c>
      <c r="BM850" s="5">
        <f t="shared" si="490"/>
        <v>867.44421597071948</v>
      </c>
      <c r="BN850" s="5">
        <f t="shared" si="491"/>
        <v>1031.2271173050237</v>
      </c>
      <c r="BO850" s="5">
        <f t="shared" si="492"/>
        <v>998.83733574486575</v>
      </c>
    </row>
    <row r="851" spans="1:67" x14ac:dyDescent="0.3">
      <c r="A851">
        <f t="shared" si="493"/>
        <v>847</v>
      </c>
      <c r="B851">
        <f t="shared" si="462"/>
        <v>471</v>
      </c>
      <c r="C851" s="5">
        <f>AU851*EXP('Capital Market Assumptions'!$B$22+'Capital Market Assumptions'!$B$23*'Random Draws'!B850)</f>
        <v>542.80957797397252</v>
      </c>
      <c r="D851" s="5">
        <f>AV851*EXP('Capital Market Assumptions'!$B$22+'Capital Market Assumptions'!$B$23*'Random Draws'!C850)</f>
        <v>685.97169838731793</v>
      </c>
      <c r="E851" s="5">
        <f>AW851*EXP('Capital Market Assumptions'!$B$22+'Capital Market Assumptions'!$B$23*'Random Draws'!D850)</f>
        <v>877.86926423688419</v>
      </c>
      <c r="F851" s="5">
        <f>AX851*EXP('Capital Market Assumptions'!$B$22+'Capital Market Assumptions'!$B$23*'Random Draws'!E850)</f>
        <v>990.21433737858024</v>
      </c>
      <c r="G851" s="5">
        <f>AY851*EXP('Capital Market Assumptions'!$B$22+'Capital Market Assumptions'!$B$23*'Random Draws'!F850)</f>
        <v>1083.6406452957747</v>
      </c>
      <c r="H851" s="5">
        <f>AZ851*EXP('Capital Market Assumptions'!$B$22+'Capital Market Assumptions'!$B$23*'Random Draws'!G850)</f>
        <v>1701.4598129783503</v>
      </c>
      <c r="I851" s="5">
        <f>BA851*EXP('Capital Market Assumptions'!$B$22+'Capital Market Assumptions'!$B$23*'Random Draws'!H850)</f>
        <v>1739.6794618176277</v>
      </c>
      <c r="J851" s="5">
        <f>BB851*EXP('Capital Market Assumptions'!$B$22+'Capital Market Assumptions'!$B$23*'Random Draws'!I850)</f>
        <v>1918.9677117093972</v>
      </c>
      <c r="K851" s="5">
        <f>BC851*EXP('Capital Market Assumptions'!$B$22+'Capital Market Assumptions'!$B$23*'Random Draws'!J850)</f>
        <v>2007.7443980252144</v>
      </c>
      <c r="L851" s="5">
        <f>BD851*EXP('Capital Market Assumptions'!$B$22+'Capital Market Assumptions'!$B$23*'Random Draws'!K850)</f>
        <v>1947.4684693024014</v>
      </c>
      <c r="M851" s="5">
        <f>BE851*EXP('Capital Market Assumptions'!$B$22+'Capital Market Assumptions'!$B$23*'Random Draws'!L850)</f>
        <v>2527.5437117312599</v>
      </c>
      <c r="N851" s="5">
        <f>BF851*EXP('Capital Market Assumptions'!$B$22+'Capital Market Assumptions'!$B$23*'Random Draws'!M850)</f>
        <v>2717.4360537190046</v>
      </c>
      <c r="O851" s="5">
        <f>BG851*EXP('Capital Market Assumptions'!$B$22+'Capital Market Assumptions'!$B$23*'Random Draws'!N850)</f>
        <v>2453.0676871055034</v>
      </c>
      <c r="P851" s="5">
        <f>BH851*EXP('Capital Market Assumptions'!$B$22+'Capital Market Assumptions'!$B$23*'Random Draws'!O850)</f>
        <v>2456.9911271278688</v>
      </c>
      <c r="Q851" s="5">
        <f>BI851*EXP('Capital Market Assumptions'!$B$22+'Capital Market Assumptions'!$B$23*'Random Draws'!P850)</f>
        <v>2262.4781969243436</v>
      </c>
      <c r="R851" s="5">
        <f>BJ851*EXP('Capital Market Assumptions'!$B$22+'Capital Market Assumptions'!$B$23*'Random Draws'!Q850)</f>
        <v>2440.4831390488721</v>
      </c>
      <c r="S851" s="5">
        <f>BK851*EXP('Capital Market Assumptions'!$B$22+'Capital Market Assumptions'!$B$23*'Random Draws'!R850)</f>
        <v>2006.5186846582403</v>
      </c>
      <c r="T851" s="5">
        <f>BL851*EXP('Capital Market Assumptions'!$B$22+'Capital Market Assumptions'!$B$23*'Random Draws'!S850)</f>
        <v>2069.4679912203974</v>
      </c>
      <c r="U851" s="5">
        <f>BM851*EXP('Capital Market Assumptions'!$B$22+'Capital Market Assumptions'!$B$23*'Random Draws'!T850)</f>
        <v>1883.6770379393035</v>
      </c>
      <c r="V851" s="5">
        <f>BN851*EXP('Capital Market Assumptions'!$B$22+'Capital Market Assumptions'!$B$23*'Random Draws'!U850)</f>
        <v>1794.7275036043281</v>
      </c>
      <c r="X851">
        <f t="shared" si="463"/>
        <v>4.2999999999999261E-2</v>
      </c>
      <c r="Y851">
        <f t="shared" si="464"/>
        <v>1.0600000000000023</v>
      </c>
      <c r="Z851">
        <f t="shared" si="465"/>
        <v>2.0930000000000035</v>
      </c>
      <c r="AA851">
        <f t="shared" si="466"/>
        <v>3.1530000000000058</v>
      </c>
      <c r="AB851">
        <f t="shared" si="467"/>
        <v>4.2659999999999911</v>
      </c>
      <c r="AC851">
        <f t="shared" si="468"/>
        <v>5.3020000000000067</v>
      </c>
      <c r="AD851">
        <f t="shared" si="469"/>
        <v>6.3569999999999993</v>
      </c>
      <c r="AE851">
        <f t="shared" si="470"/>
        <v>7.3900000000000006</v>
      </c>
      <c r="AF851">
        <f t="shared" si="471"/>
        <v>8.3549999999999898</v>
      </c>
      <c r="AG851">
        <f t="shared" si="472"/>
        <v>9.2480000000000047</v>
      </c>
      <c r="AH851">
        <v>9.9540000000000006</v>
      </c>
      <c r="AI851">
        <v>10.536</v>
      </c>
      <c r="AJ851">
        <v>11.061999999999999</v>
      </c>
      <c r="AK851">
        <v>11.587</v>
      </c>
      <c r="AL851">
        <v>12.256</v>
      </c>
      <c r="AM851">
        <v>12.815</v>
      </c>
      <c r="AN851">
        <v>13.287000000000001</v>
      </c>
      <c r="AO851">
        <v>13.785</v>
      </c>
      <c r="AP851">
        <v>14.218999999999999</v>
      </c>
      <c r="AQ851">
        <v>14.718999999999999</v>
      </c>
      <c r="AS851">
        <f t="shared" si="494"/>
        <v>471</v>
      </c>
      <c r="AT851">
        <f t="shared" si="494"/>
        <v>471</v>
      </c>
      <c r="AU851">
        <f t="shared" si="494"/>
        <v>471</v>
      </c>
      <c r="AV851" s="5">
        <f t="shared" si="473"/>
        <v>542.76657797397252</v>
      </c>
      <c r="AW851" s="5">
        <f t="shared" si="474"/>
        <v>684.91169838731798</v>
      </c>
      <c r="AX851" s="5">
        <f t="shared" si="475"/>
        <v>875.77626423688423</v>
      </c>
      <c r="AY851" s="5">
        <f t="shared" si="476"/>
        <v>987.06133737858022</v>
      </c>
      <c r="AZ851" s="5">
        <f t="shared" si="477"/>
        <v>1079.3746452957746</v>
      </c>
      <c r="BA851" s="5">
        <f t="shared" si="478"/>
        <v>1696.1578129783504</v>
      </c>
      <c r="BB851" s="5">
        <f t="shared" si="479"/>
        <v>1733.3224618176278</v>
      </c>
      <c r="BC851" s="5">
        <f t="shared" si="480"/>
        <v>1911.5777117093971</v>
      </c>
      <c r="BD851" s="5">
        <f t="shared" si="481"/>
        <v>1999.3893980252144</v>
      </c>
      <c r="BE851" s="5">
        <f t="shared" si="482"/>
        <v>1938.2204693024014</v>
      </c>
      <c r="BF851" s="5">
        <f t="shared" si="483"/>
        <v>2517.5897117312597</v>
      </c>
      <c r="BG851" s="5">
        <f t="shared" si="484"/>
        <v>2706.9000537190045</v>
      </c>
      <c r="BH851" s="5">
        <f t="shared" si="485"/>
        <v>2442.0056871055035</v>
      </c>
      <c r="BI851" s="5">
        <f t="shared" si="486"/>
        <v>2445.4041271278688</v>
      </c>
      <c r="BJ851" s="5">
        <f t="shared" si="487"/>
        <v>2250.2221969243437</v>
      </c>
      <c r="BK851" s="5">
        <f t="shared" si="488"/>
        <v>2427.668139048872</v>
      </c>
      <c r="BL851" s="5">
        <f t="shared" si="489"/>
        <v>1993.2316846582403</v>
      </c>
      <c r="BM851" s="5">
        <f t="shared" si="490"/>
        <v>2055.6829912203975</v>
      </c>
      <c r="BN851" s="5">
        <f t="shared" si="491"/>
        <v>1869.4580379393035</v>
      </c>
      <c r="BO851" s="5">
        <f t="shared" si="492"/>
        <v>1780.0085036043281</v>
      </c>
    </row>
    <row r="852" spans="1:67" x14ac:dyDescent="0.3">
      <c r="A852">
        <f t="shared" si="493"/>
        <v>848</v>
      </c>
      <c r="B852">
        <f t="shared" si="462"/>
        <v>471</v>
      </c>
      <c r="C852" s="5">
        <f>AU852*EXP('Capital Market Assumptions'!$B$22+'Capital Market Assumptions'!$B$23*'Random Draws'!B851)</f>
        <v>488.08366840241325</v>
      </c>
      <c r="D852" s="5">
        <f>AV852*EXP('Capital Market Assumptions'!$B$22+'Capital Market Assumptions'!$B$23*'Random Draws'!C851)</f>
        <v>580.11952728415031</v>
      </c>
      <c r="E852" s="5">
        <f>AW852*EXP('Capital Market Assumptions'!$B$22+'Capital Market Assumptions'!$B$23*'Random Draws'!D851)</f>
        <v>508.95928464407274</v>
      </c>
      <c r="F852" s="5">
        <f>AX852*EXP('Capital Market Assumptions'!$B$22+'Capital Market Assumptions'!$B$23*'Random Draws'!E851)</f>
        <v>579.40422336779409</v>
      </c>
      <c r="G852" s="5">
        <f>AY852*EXP('Capital Market Assumptions'!$B$22+'Capital Market Assumptions'!$B$23*'Random Draws'!F851)</f>
        <v>689.64454996523409</v>
      </c>
      <c r="H852" s="5">
        <f>AZ852*EXP('Capital Market Assumptions'!$B$22+'Capital Market Assumptions'!$B$23*'Random Draws'!G851)</f>
        <v>843.85424389979926</v>
      </c>
      <c r="I852" s="5">
        <f>BA852*EXP('Capital Market Assumptions'!$B$22+'Capital Market Assumptions'!$B$23*'Random Draws'!H851)</f>
        <v>701.54880396933686</v>
      </c>
      <c r="J852" s="5">
        <f>BB852*EXP('Capital Market Assumptions'!$B$22+'Capital Market Assumptions'!$B$23*'Random Draws'!I851)</f>
        <v>798.84207951306234</v>
      </c>
      <c r="K852" s="5">
        <f>BC852*EXP('Capital Market Assumptions'!$B$22+'Capital Market Assumptions'!$B$23*'Random Draws'!J851)</f>
        <v>806.4602099738712</v>
      </c>
      <c r="L852" s="5">
        <f>BD852*EXP('Capital Market Assumptions'!$B$22+'Capital Market Assumptions'!$B$23*'Random Draws'!K851)</f>
        <v>976.5581453237794</v>
      </c>
      <c r="M852" s="5">
        <f>BE852*EXP('Capital Market Assumptions'!$B$22+'Capital Market Assumptions'!$B$23*'Random Draws'!L851)</f>
        <v>1023.89284685631</v>
      </c>
      <c r="N852" s="5">
        <f>BF852*EXP('Capital Market Assumptions'!$B$22+'Capital Market Assumptions'!$B$23*'Random Draws'!M851)</f>
        <v>1240.043309807694</v>
      </c>
      <c r="O852" s="5">
        <f>BG852*EXP('Capital Market Assumptions'!$B$22+'Capital Market Assumptions'!$B$23*'Random Draws'!N851)</f>
        <v>1522.2265094414845</v>
      </c>
      <c r="P852" s="5">
        <f>BH852*EXP('Capital Market Assumptions'!$B$22+'Capital Market Assumptions'!$B$23*'Random Draws'!O851)</f>
        <v>1661.6265338450501</v>
      </c>
      <c r="Q852" s="5">
        <f>BI852*EXP('Capital Market Assumptions'!$B$22+'Capital Market Assumptions'!$B$23*'Random Draws'!P851)</f>
        <v>1761.7103363938004</v>
      </c>
      <c r="R852" s="5">
        <f>BJ852*EXP('Capital Market Assumptions'!$B$22+'Capital Market Assumptions'!$B$23*'Random Draws'!Q851)</f>
        <v>1550.2946170850078</v>
      </c>
      <c r="S852" s="5">
        <f>BK852*EXP('Capital Market Assumptions'!$B$22+'Capital Market Assumptions'!$B$23*'Random Draws'!R851)</f>
        <v>1694.7651725699779</v>
      </c>
      <c r="T852" s="5">
        <f>BL852*EXP('Capital Market Assumptions'!$B$22+'Capital Market Assumptions'!$B$23*'Random Draws'!S851)</f>
        <v>1883.5019011237198</v>
      </c>
      <c r="U852" s="5">
        <f>BM852*EXP('Capital Market Assumptions'!$B$22+'Capital Market Assumptions'!$B$23*'Random Draws'!T851)</f>
        <v>2246.5931238576022</v>
      </c>
      <c r="V852" s="5">
        <f>BN852*EXP('Capital Market Assumptions'!$B$22+'Capital Market Assumptions'!$B$23*'Random Draws'!U851)</f>
        <v>2184.6441588061034</v>
      </c>
      <c r="X852">
        <f t="shared" si="463"/>
        <v>4.2999999999999261E-2</v>
      </c>
      <c r="Y852">
        <f t="shared" si="464"/>
        <v>1.0600000000000023</v>
      </c>
      <c r="Z852">
        <f t="shared" si="465"/>
        <v>2.0930000000000035</v>
      </c>
      <c r="AA852">
        <f t="shared" si="466"/>
        <v>3.1530000000000058</v>
      </c>
      <c r="AB852">
        <f t="shared" si="467"/>
        <v>4.2659999999999911</v>
      </c>
      <c r="AC852">
        <f t="shared" si="468"/>
        <v>5.3020000000000067</v>
      </c>
      <c r="AD852">
        <f t="shared" si="469"/>
        <v>6.3569999999999993</v>
      </c>
      <c r="AE852">
        <f t="shared" si="470"/>
        <v>7.3900000000000006</v>
      </c>
      <c r="AF852">
        <f t="shared" si="471"/>
        <v>8.3549999999999898</v>
      </c>
      <c r="AG852">
        <f t="shared" si="472"/>
        <v>9.2480000000000047</v>
      </c>
      <c r="AH852">
        <v>9.9540000000000006</v>
      </c>
      <c r="AI852">
        <v>10.536</v>
      </c>
      <c r="AJ852">
        <v>11.061999999999999</v>
      </c>
      <c r="AK852">
        <v>11.587</v>
      </c>
      <c r="AL852">
        <v>12.256</v>
      </c>
      <c r="AM852">
        <v>12.815</v>
      </c>
      <c r="AN852">
        <v>13.287000000000001</v>
      </c>
      <c r="AO852">
        <v>13.785</v>
      </c>
      <c r="AP852">
        <v>14.218999999999999</v>
      </c>
      <c r="AQ852">
        <v>14.718999999999999</v>
      </c>
      <c r="AS852">
        <f t="shared" si="494"/>
        <v>471</v>
      </c>
      <c r="AT852">
        <f t="shared" si="494"/>
        <v>471</v>
      </c>
      <c r="AU852">
        <f t="shared" si="494"/>
        <v>471</v>
      </c>
      <c r="AV852" s="5">
        <f t="shared" si="473"/>
        <v>488.04066840241325</v>
      </c>
      <c r="AW852" s="5">
        <f t="shared" si="474"/>
        <v>579.05952728415036</v>
      </c>
      <c r="AX852" s="5">
        <f t="shared" si="475"/>
        <v>506.86628464407272</v>
      </c>
      <c r="AY852" s="5">
        <f t="shared" si="476"/>
        <v>576.25122336779407</v>
      </c>
      <c r="AZ852" s="5">
        <f t="shared" si="477"/>
        <v>685.37854996523413</v>
      </c>
      <c r="BA852" s="5">
        <f t="shared" si="478"/>
        <v>838.55224389979924</v>
      </c>
      <c r="BB852" s="5">
        <f t="shared" si="479"/>
        <v>695.19180396933689</v>
      </c>
      <c r="BC852" s="5">
        <f t="shared" si="480"/>
        <v>791.45207951306236</v>
      </c>
      <c r="BD852" s="5">
        <f t="shared" si="481"/>
        <v>798.10520997387118</v>
      </c>
      <c r="BE852" s="5">
        <f t="shared" si="482"/>
        <v>967.31014532377935</v>
      </c>
      <c r="BF852" s="5">
        <f t="shared" si="483"/>
        <v>1013.9388468563101</v>
      </c>
      <c r="BG852" s="5">
        <f t="shared" si="484"/>
        <v>1229.5073098076939</v>
      </c>
      <c r="BH852" s="5">
        <f t="shared" si="485"/>
        <v>1511.1645094414846</v>
      </c>
      <c r="BI852" s="5">
        <f t="shared" si="486"/>
        <v>1650.0395338450501</v>
      </c>
      <c r="BJ852" s="5">
        <f t="shared" si="487"/>
        <v>1749.4543363938003</v>
      </c>
      <c r="BK852" s="5">
        <f t="shared" si="488"/>
        <v>1537.4796170850077</v>
      </c>
      <c r="BL852" s="5">
        <f t="shared" si="489"/>
        <v>1681.4781725699779</v>
      </c>
      <c r="BM852" s="5">
        <f t="shared" si="490"/>
        <v>1869.7169011237197</v>
      </c>
      <c r="BN852" s="5">
        <f t="shared" si="491"/>
        <v>2232.3741238576022</v>
      </c>
      <c r="BO852" s="5">
        <f t="shared" si="492"/>
        <v>2169.9251588061034</v>
      </c>
    </row>
    <row r="853" spans="1:67" x14ac:dyDescent="0.3">
      <c r="A853">
        <f t="shared" si="493"/>
        <v>849</v>
      </c>
      <c r="B853">
        <f t="shared" si="462"/>
        <v>471</v>
      </c>
      <c r="C853" s="5">
        <f>AU853*EXP('Capital Market Assumptions'!$B$22+'Capital Market Assumptions'!$B$23*'Random Draws'!B852)</f>
        <v>493.18604679348664</v>
      </c>
      <c r="D853" s="5">
        <f>AV853*EXP('Capital Market Assumptions'!$B$22+'Capital Market Assumptions'!$B$23*'Random Draws'!C852)</f>
        <v>489.46581375632678</v>
      </c>
      <c r="E853" s="5">
        <f>AW853*EXP('Capital Market Assumptions'!$B$22+'Capital Market Assumptions'!$B$23*'Random Draws'!D852)</f>
        <v>555.73698792673338</v>
      </c>
      <c r="F853" s="5">
        <f>AX853*EXP('Capital Market Assumptions'!$B$22+'Capital Market Assumptions'!$B$23*'Random Draws'!E852)</f>
        <v>546.41719385310921</v>
      </c>
      <c r="G853" s="5">
        <f>AY853*EXP('Capital Market Assumptions'!$B$22+'Capital Market Assumptions'!$B$23*'Random Draws'!F852)</f>
        <v>587.10455568585837</v>
      </c>
      <c r="H853" s="5">
        <f>AZ853*EXP('Capital Market Assumptions'!$B$22+'Capital Market Assumptions'!$B$23*'Random Draws'!G852)</f>
        <v>600.54331185058925</v>
      </c>
      <c r="I853" s="5">
        <f>BA853*EXP('Capital Market Assumptions'!$B$22+'Capital Market Assumptions'!$B$23*'Random Draws'!H852)</f>
        <v>598.86129232446604</v>
      </c>
      <c r="J853" s="5">
        <f>BB853*EXP('Capital Market Assumptions'!$B$22+'Capital Market Assumptions'!$B$23*'Random Draws'!I852)</f>
        <v>696.41890711714029</v>
      </c>
      <c r="K853" s="5">
        <f>BC853*EXP('Capital Market Assumptions'!$B$22+'Capital Market Assumptions'!$B$23*'Random Draws'!J852)</f>
        <v>751.12294643805478</v>
      </c>
      <c r="L853" s="5">
        <f>BD853*EXP('Capital Market Assumptions'!$B$22+'Capital Market Assumptions'!$B$23*'Random Draws'!K852)</f>
        <v>793.58371656205804</v>
      </c>
      <c r="M853" s="5">
        <f>BE853*EXP('Capital Market Assumptions'!$B$22+'Capital Market Assumptions'!$B$23*'Random Draws'!L852)</f>
        <v>699.76448490127973</v>
      </c>
      <c r="N853" s="5">
        <f>BF853*EXP('Capital Market Assumptions'!$B$22+'Capital Market Assumptions'!$B$23*'Random Draws'!M852)</f>
        <v>850.4030665291765</v>
      </c>
      <c r="O853" s="5">
        <f>BG853*EXP('Capital Market Assumptions'!$B$22+'Capital Market Assumptions'!$B$23*'Random Draws'!N852)</f>
        <v>1028.3755308714688</v>
      </c>
      <c r="P853" s="5">
        <f>BH853*EXP('Capital Market Assumptions'!$B$22+'Capital Market Assumptions'!$B$23*'Random Draws'!O852)</f>
        <v>1006.5260374652445</v>
      </c>
      <c r="Q853" s="5">
        <f>BI853*EXP('Capital Market Assumptions'!$B$22+'Capital Market Assumptions'!$B$23*'Random Draws'!P852)</f>
        <v>1203.6180812196865</v>
      </c>
      <c r="R853" s="5">
        <f>BJ853*EXP('Capital Market Assumptions'!$B$22+'Capital Market Assumptions'!$B$23*'Random Draws'!Q852)</f>
        <v>1252.786902863877</v>
      </c>
      <c r="S853" s="5">
        <f>BK853*EXP('Capital Market Assumptions'!$B$22+'Capital Market Assumptions'!$B$23*'Random Draws'!R852)</f>
        <v>1390.9042804837763</v>
      </c>
      <c r="T853" s="5">
        <f>BL853*EXP('Capital Market Assumptions'!$B$22+'Capital Market Assumptions'!$B$23*'Random Draws'!S852)</f>
        <v>1439.6749418740744</v>
      </c>
      <c r="U853" s="5">
        <f>BM853*EXP('Capital Market Assumptions'!$B$22+'Capital Market Assumptions'!$B$23*'Random Draws'!T852)</f>
        <v>1435.2846305221326</v>
      </c>
      <c r="V853" s="5">
        <f>BN853*EXP('Capital Market Assumptions'!$B$22+'Capital Market Assumptions'!$B$23*'Random Draws'!U852)</f>
        <v>1412.1010015560657</v>
      </c>
      <c r="X853">
        <f t="shared" si="463"/>
        <v>4.2999999999999261E-2</v>
      </c>
      <c r="Y853">
        <f t="shared" si="464"/>
        <v>1.0600000000000023</v>
      </c>
      <c r="Z853">
        <f t="shared" si="465"/>
        <v>2.0930000000000035</v>
      </c>
      <c r="AA853">
        <f t="shared" si="466"/>
        <v>3.1530000000000058</v>
      </c>
      <c r="AB853">
        <f t="shared" si="467"/>
        <v>4.2659999999999911</v>
      </c>
      <c r="AC853">
        <f t="shared" si="468"/>
        <v>5.3020000000000067</v>
      </c>
      <c r="AD853">
        <f t="shared" si="469"/>
        <v>6.3569999999999993</v>
      </c>
      <c r="AE853">
        <f t="shared" si="470"/>
        <v>7.3900000000000006</v>
      </c>
      <c r="AF853">
        <f t="shared" si="471"/>
        <v>8.3549999999999898</v>
      </c>
      <c r="AG853">
        <f t="shared" si="472"/>
        <v>9.2480000000000047</v>
      </c>
      <c r="AH853">
        <v>9.9540000000000006</v>
      </c>
      <c r="AI853">
        <v>10.536</v>
      </c>
      <c r="AJ853">
        <v>11.061999999999999</v>
      </c>
      <c r="AK853">
        <v>11.587</v>
      </c>
      <c r="AL853">
        <v>12.256</v>
      </c>
      <c r="AM853">
        <v>12.815</v>
      </c>
      <c r="AN853">
        <v>13.287000000000001</v>
      </c>
      <c r="AO853">
        <v>13.785</v>
      </c>
      <c r="AP853">
        <v>14.218999999999999</v>
      </c>
      <c r="AQ853">
        <v>14.718999999999999</v>
      </c>
      <c r="AS853">
        <f t="shared" si="494"/>
        <v>471</v>
      </c>
      <c r="AT853">
        <f t="shared" si="494"/>
        <v>471</v>
      </c>
      <c r="AU853">
        <f t="shared" si="494"/>
        <v>471</v>
      </c>
      <c r="AV853" s="5">
        <f t="shared" si="473"/>
        <v>493.14304679348663</v>
      </c>
      <c r="AW853" s="5">
        <f t="shared" si="474"/>
        <v>488.40581375632678</v>
      </c>
      <c r="AX853" s="5">
        <f t="shared" si="475"/>
        <v>553.64398792673342</v>
      </c>
      <c r="AY853" s="5">
        <f t="shared" si="476"/>
        <v>543.26419385310919</v>
      </c>
      <c r="AZ853" s="5">
        <f t="shared" si="477"/>
        <v>582.83855568585841</v>
      </c>
      <c r="BA853" s="5">
        <f t="shared" si="478"/>
        <v>595.24131185058923</v>
      </c>
      <c r="BB853" s="5">
        <f t="shared" si="479"/>
        <v>592.50429232446606</v>
      </c>
      <c r="BC853" s="5">
        <f t="shared" si="480"/>
        <v>689.02890711714031</v>
      </c>
      <c r="BD853" s="5">
        <f t="shared" si="481"/>
        <v>742.76794643805476</v>
      </c>
      <c r="BE853" s="5">
        <f t="shared" si="482"/>
        <v>784.335716562058</v>
      </c>
      <c r="BF853" s="5">
        <f t="shared" si="483"/>
        <v>689.81048490127978</v>
      </c>
      <c r="BG853" s="5">
        <f t="shared" si="484"/>
        <v>839.86706652917655</v>
      </c>
      <c r="BH853" s="5">
        <f t="shared" si="485"/>
        <v>1017.3135308714687</v>
      </c>
      <c r="BI853" s="5">
        <f t="shared" si="486"/>
        <v>994.9390374652445</v>
      </c>
      <c r="BJ853" s="5">
        <f t="shared" si="487"/>
        <v>1191.3620812196864</v>
      </c>
      <c r="BK853" s="5">
        <f t="shared" si="488"/>
        <v>1239.9719028638769</v>
      </c>
      <c r="BL853" s="5">
        <f t="shared" si="489"/>
        <v>1377.6172804837763</v>
      </c>
      <c r="BM853" s="5">
        <f t="shared" si="490"/>
        <v>1425.8899418740743</v>
      </c>
      <c r="BN853" s="5">
        <f t="shared" si="491"/>
        <v>1421.0656305221326</v>
      </c>
      <c r="BO853" s="5">
        <f t="shared" si="492"/>
        <v>1397.3820015560657</v>
      </c>
    </row>
    <row r="854" spans="1:67" x14ac:dyDescent="0.3">
      <c r="A854">
        <f t="shared" si="493"/>
        <v>850</v>
      </c>
      <c r="B854">
        <f t="shared" si="462"/>
        <v>471</v>
      </c>
      <c r="C854" s="5">
        <f>AU854*EXP('Capital Market Assumptions'!$B$22+'Capital Market Assumptions'!$B$23*'Random Draws'!B853)</f>
        <v>529.04394088963033</v>
      </c>
      <c r="D854" s="5">
        <f>AV854*EXP('Capital Market Assumptions'!$B$22+'Capital Market Assumptions'!$B$23*'Random Draws'!C853)</f>
        <v>567.04122554794935</v>
      </c>
      <c r="E854" s="5">
        <f>AW854*EXP('Capital Market Assumptions'!$B$22+'Capital Market Assumptions'!$B$23*'Random Draws'!D853)</f>
        <v>576.45798615450303</v>
      </c>
      <c r="F854" s="5">
        <f>AX854*EXP('Capital Market Assumptions'!$B$22+'Capital Market Assumptions'!$B$23*'Random Draws'!E853)</f>
        <v>603.82817340137171</v>
      </c>
      <c r="G854" s="5">
        <f>AY854*EXP('Capital Market Assumptions'!$B$22+'Capital Market Assumptions'!$B$23*'Random Draws'!F853)</f>
        <v>640.02768526030877</v>
      </c>
      <c r="H854" s="5">
        <f>AZ854*EXP('Capital Market Assumptions'!$B$22+'Capital Market Assumptions'!$B$23*'Random Draws'!G853)</f>
        <v>637.6539632030001</v>
      </c>
      <c r="I854" s="5">
        <f>BA854*EXP('Capital Market Assumptions'!$B$22+'Capital Market Assumptions'!$B$23*'Random Draws'!H853)</f>
        <v>720.78325116942256</v>
      </c>
      <c r="J854" s="5">
        <f>BB854*EXP('Capital Market Assumptions'!$B$22+'Capital Market Assumptions'!$B$23*'Random Draws'!I853)</f>
        <v>952.06239816407299</v>
      </c>
      <c r="K854" s="5">
        <f>BC854*EXP('Capital Market Assumptions'!$B$22+'Capital Market Assumptions'!$B$23*'Random Draws'!J853)</f>
        <v>989.121336999542</v>
      </c>
      <c r="L854" s="5">
        <f>BD854*EXP('Capital Market Assumptions'!$B$22+'Capital Market Assumptions'!$B$23*'Random Draws'!K853)</f>
        <v>1181.3414974256982</v>
      </c>
      <c r="M854" s="5">
        <f>BE854*EXP('Capital Market Assumptions'!$B$22+'Capital Market Assumptions'!$B$23*'Random Draws'!L853)</f>
        <v>1262.3008848694853</v>
      </c>
      <c r="N854" s="5">
        <f>BF854*EXP('Capital Market Assumptions'!$B$22+'Capital Market Assumptions'!$B$23*'Random Draws'!M853)</f>
        <v>1330.5646893037067</v>
      </c>
      <c r="O854" s="5">
        <f>BG854*EXP('Capital Market Assumptions'!$B$22+'Capital Market Assumptions'!$B$23*'Random Draws'!N853)</f>
        <v>1253.4055208765869</v>
      </c>
      <c r="P854" s="5">
        <f>BH854*EXP('Capital Market Assumptions'!$B$22+'Capital Market Assumptions'!$B$23*'Random Draws'!O853)</f>
        <v>1476.5509399041534</v>
      </c>
      <c r="Q854" s="5">
        <f>BI854*EXP('Capital Market Assumptions'!$B$22+'Capital Market Assumptions'!$B$23*'Random Draws'!P853)</f>
        <v>1778.507554443848</v>
      </c>
      <c r="R854" s="5">
        <f>BJ854*EXP('Capital Market Assumptions'!$B$22+'Capital Market Assumptions'!$B$23*'Random Draws'!Q853)</f>
        <v>1879.5964406420192</v>
      </c>
      <c r="S854" s="5">
        <f>BK854*EXP('Capital Market Assumptions'!$B$22+'Capital Market Assumptions'!$B$23*'Random Draws'!R853)</f>
        <v>1843.4596052938555</v>
      </c>
      <c r="T854" s="5">
        <f>BL854*EXP('Capital Market Assumptions'!$B$22+'Capital Market Assumptions'!$B$23*'Random Draws'!S853)</f>
        <v>2238.2350717290901</v>
      </c>
      <c r="U854" s="5">
        <f>BM854*EXP('Capital Market Assumptions'!$B$22+'Capital Market Assumptions'!$B$23*'Random Draws'!T853)</f>
        <v>2258.5915631076027</v>
      </c>
      <c r="V854" s="5">
        <f>BN854*EXP('Capital Market Assumptions'!$B$22+'Capital Market Assumptions'!$B$23*'Random Draws'!U853)</f>
        <v>2142.3161182133745</v>
      </c>
      <c r="X854">
        <f t="shared" si="463"/>
        <v>4.2999999999999261E-2</v>
      </c>
      <c r="Y854">
        <f t="shared" si="464"/>
        <v>1.0600000000000023</v>
      </c>
      <c r="Z854">
        <f t="shared" si="465"/>
        <v>2.0930000000000035</v>
      </c>
      <c r="AA854">
        <f t="shared" si="466"/>
        <v>3.1530000000000058</v>
      </c>
      <c r="AB854">
        <f t="shared" si="467"/>
        <v>4.2659999999999911</v>
      </c>
      <c r="AC854">
        <f t="shared" si="468"/>
        <v>5.3020000000000067</v>
      </c>
      <c r="AD854">
        <f t="shared" si="469"/>
        <v>6.3569999999999993</v>
      </c>
      <c r="AE854">
        <f t="shared" si="470"/>
        <v>7.3900000000000006</v>
      </c>
      <c r="AF854">
        <f t="shared" si="471"/>
        <v>8.3549999999999898</v>
      </c>
      <c r="AG854">
        <f t="shared" si="472"/>
        <v>9.2480000000000047</v>
      </c>
      <c r="AH854">
        <v>9.9540000000000006</v>
      </c>
      <c r="AI854">
        <v>10.536</v>
      </c>
      <c r="AJ854">
        <v>11.061999999999999</v>
      </c>
      <c r="AK854">
        <v>11.587</v>
      </c>
      <c r="AL854">
        <v>12.256</v>
      </c>
      <c r="AM854">
        <v>12.815</v>
      </c>
      <c r="AN854">
        <v>13.287000000000001</v>
      </c>
      <c r="AO854">
        <v>13.785</v>
      </c>
      <c r="AP854">
        <v>14.218999999999999</v>
      </c>
      <c r="AQ854">
        <v>14.718999999999999</v>
      </c>
      <c r="AS854">
        <f t="shared" si="494"/>
        <v>471</v>
      </c>
      <c r="AT854">
        <f t="shared" si="494"/>
        <v>471</v>
      </c>
      <c r="AU854">
        <f t="shared" si="494"/>
        <v>471</v>
      </c>
      <c r="AV854" s="5">
        <f t="shared" si="473"/>
        <v>529.00094088963033</v>
      </c>
      <c r="AW854" s="5">
        <f t="shared" si="474"/>
        <v>565.98122554794941</v>
      </c>
      <c r="AX854" s="5">
        <f t="shared" si="475"/>
        <v>574.36498615450307</v>
      </c>
      <c r="AY854" s="5">
        <f t="shared" si="476"/>
        <v>600.67517340137169</v>
      </c>
      <c r="AZ854" s="5">
        <f t="shared" si="477"/>
        <v>635.76168526030881</v>
      </c>
      <c r="BA854" s="5">
        <f t="shared" si="478"/>
        <v>632.35196320300008</v>
      </c>
      <c r="BB854" s="5">
        <f t="shared" si="479"/>
        <v>714.42625116942259</v>
      </c>
      <c r="BC854" s="5">
        <f t="shared" si="480"/>
        <v>944.672398164073</v>
      </c>
      <c r="BD854" s="5">
        <f t="shared" si="481"/>
        <v>980.76633699954198</v>
      </c>
      <c r="BE854" s="5">
        <f t="shared" si="482"/>
        <v>1172.0934974256982</v>
      </c>
      <c r="BF854" s="5">
        <f t="shared" si="483"/>
        <v>1252.3468848694854</v>
      </c>
      <c r="BG854" s="5">
        <f t="shared" si="484"/>
        <v>1320.0286893037066</v>
      </c>
      <c r="BH854" s="5">
        <f t="shared" si="485"/>
        <v>1242.343520876587</v>
      </c>
      <c r="BI854" s="5">
        <f t="shared" si="486"/>
        <v>1464.9639399041534</v>
      </c>
      <c r="BJ854" s="5">
        <f t="shared" si="487"/>
        <v>1766.2515544438479</v>
      </c>
      <c r="BK854" s="5">
        <f t="shared" si="488"/>
        <v>1866.7814406420191</v>
      </c>
      <c r="BL854" s="5">
        <f t="shared" si="489"/>
        <v>1830.1726052938554</v>
      </c>
      <c r="BM854" s="5">
        <f t="shared" si="490"/>
        <v>2224.4500717290903</v>
      </c>
      <c r="BN854" s="5">
        <f t="shared" si="491"/>
        <v>2244.3725631076027</v>
      </c>
      <c r="BO854" s="5">
        <f t="shared" si="492"/>
        <v>2127.5971182133744</v>
      </c>
    </row>
    <row r="855" spans="1:67" x14ac:dyDescent="0.3">
      <c r="A855">
        <f t="shared" si="493"/>
        <v>851</v>
      </c>
      <c r="B855">
        <f t="shared" si="462"/>
        <v>471</v>
      </c>
      <c r="C855" s="5">
        <f>AU855*EXP('Capital Market Assumptions'!$B$22+'Capital Market Assumptions'!$B$23*'Random Draws'!B854)</f>
        <v>427.79380618621713</v>
      </c>
      <c r="D855" s="5">
        <f>AV855*EXP('Capital Market Assumptions'!$B$22+'Capital Market Assumptions'!$B$23*'Random Draws'!C854)</f>
        <v>402.09766388275949</v>
      </c>
      <c r="E855" s="5">
        <f>AW855*EXP('Capital Market Assumptions'!$B$22+'Capital Market Assumptions'!$B$23*'Random Draws'!D854)</f>
        <v>432.6659325095485</v>
      </c>
      <c r="F855" s="5">
        <f>AX855*EXP('Capital Market Assumptions'!$B$22+'Capital Market Assumptions'!$B$23*'Random Draws'!E854)</f>
        <v>500.9893254068424</v>
      </c>
      <c r="G855" s="5">
        <f>AY855*EXP('Capital Market Assumptions'!$B$22+'Capital Market Assumptions'!$B$23*'Random Draws'!F854)</f>
        <v>476.43049676091027</v>
      </c>
      <c r="H855" s="5">
        <f>AZ855*EXP('Capital Market Assumptions'!$B$22+'Capital Market Assumptions'!$B$23*'Random Draws'!G854)</f>
        <v>503.51822957372167</v>
      </c>
      <c r="I855" s="5">
        <f>BA855*EXP('Capital Market Assumptions'!$B$22+'Capital Market Assumptions'!$B$23*'Random Draws'!H854)</f>
        <v>521.01353019343981</v>
      </c>
      <c r="J855" s="5">
        <f>BB855*EXP('Capital Market Assumptions'!$B$22+'Capital Market Assumptions'!$B$23*'Random Draws'!I854)</f>
        <v>534.77033339243781</v>
      </c>
      <c r="K855" s="5">
        <f>BC855*EXP('Capital Market Assumptions'!$B$22+'Capital Market Assumptions'!$B$23*'Random Draws'!J854)</f>
        <v>698.86726914159681</v>
      </c>
      <c r="L855" s="5">
        <f>BD855*EXP('Capital Market Assumptions'!$B$22+'Capital Market Assumptions'!$B$23*'Random Draws'!K854)</f>
        <v>723.3232318786404</v>
      </c>
      <c r="M855" s="5">
        <f>BE855*EXP('Capital Market Assumptions'!$B$22+'Capital Market Assumptions'!$B$23*'Random Draws'!L854)</f>
        <v>847.07582478330767</v>
      </c>
      <c r="N855" s="5">
        <f>BF855*EXP('Capital Market Assumptions'!$B$22+'Capital Market Assumptions'!$B$23*'Random Draws'!M854)</f>
        <v>774.08649414770105</v>
      </c>
      <c r="O855" s="5">
        <f>BG855*EXP('Capital Market Assumptions'!$B$22+'Capital Market Assumptions'!$B$23*'Random Draws'!N854)</f>
        <v>763.20653974970935</v>
      </c>
      <c r="P855" s="5">
        <f>BH855*EXP('Capital Market Assumptions'!$B$22+'Capital Market Assumptions'!$B$23*'Random Draws'!O854)</f>
        <v>772.41499049156732</v>
      </c>
      <c r="Q855" s="5">
        <f>BI855*EXP('Capital Market Assumptions'!$B$22+'Capital Market Assumptions'!$B$23*'Random Draws'!P854)</f>
        <v>800.03324728595373</v>
      </c>
      <c r="R855" s="5">
        <f>BJ855*EXP('Capital Market Assumptions'!$B$22+'Capital Market Assumptions'!$B$23*'Random Draws'!Q854)</f>
        <v>1039.8015217088343</v>
      </c>
      <c r="S855" s="5">
        <f>BK855*EXP('Capital Market Assumptions'!$B$22+'Capital Market Assumptions'!$B$23*'Random Draws'!R854)</f>
        <v>1038.5471986235182</v>
      </c>
      <c r="T855" s="5">
        <f>BL855*EXP('Capital Market Assumptions'!$B$22+'Capital Market Assumptions'!$B$23*'Random Draws'!S854)</f>
        <v>1170.5700445052405</v>
      </c>
      <c r="U855" s="5">
        <f>BM855*EXP('Capital Market Assumptions'!$B$22+'Capital Market Assumptions'!$B$23*'Random Draws'!T854)</f>
        <v>1200.4427665818102</v>
      </c>
      <c r="V855" s="5">
        <f>BN855*EXP('Capital Market Assumptions'!$B$22+'Capital Market Assumptions'!$B$23*'Random Draws'!U854)</f>
        <v>1223.3454260173571</v>
      </c>
      <c r="X855">
        <f t="shared" si="463"/>
        <v>4.2999999999999261E-2</v>
      </c>
      <c r="Y855">
        <f t="shared" si="464"/>
        <v>1.0600000000000023</v>
      </c>
      <c r="Z855">
        <f t="shared" si="465"/>
        <v>2.0930000000000035</v>
      </c>
      <c r="AA855">
        <f t="shared" si="466"/>
        <v>3.1530000000000058</v>
      </c>
      <c r="AB855">
        <f t="shared" si="467"/>
        <v>4.2659999999999911</v>
      </c>
      <c r="AC855">
        <f t="shared" si="468"/>
        <v>5.3020000000000067</v>
      </c>
      <c r="AD855">
        <f t="shared" si="469"/>
        <v>6.3569999999999993</v>
      </c>
      <c r="AE855">
        <f t="shared" si="470"/>
        <v>7.3900000000000006</v>
      </c>
      <c r="AF855">
        <f t="shared" si="471"/>
        <v>8.3549999999999898</v>
      </c>
      <c r="AG855">
        <f t="shared" si="472"/>
        <v>9.2480000000000047</v>
      </c>
      <c r="AH855">
        <v>9.9540000000000006</v>
      </c>
      <c r="AI855">
        <v>10.536</v>
      </c>
      <c r="AJ855">
        <v>11.061999999999999</v>
      </c>
      <c r="AK855">
        <v>11.587</v>
      </c>
      <c r="AL855">
        <v>12.256</v>
      </c>
      <c r="AM855">
        <v>12.815</v>
      </c>
      <c r="AN855">
        <v>13.287000000000001</v>
      </c>
      <c r="AO855">
        <v>13.785</v>
      </c>
      <c r="AP855">
        <v>14.218999999999999</v>
      </c>
      <c r="AQ855">
        <v>14.718999999999999</v>
      </c>
      <c r="AS855">
        <f t="shared" si="494"/>
        <v>471</v>
      </c>
      <c r="AT855">
        <f t="shared" si="494"/>
        <v>471</v>
      </c>
      <c r="AU855">
        <f t="shared" si="494"/>
        <v>471</v>
      </c>
      <c r="AV855" s="5">
        <f t="shared" si="473"/>
        <v>427.75080618621712</v>
      </c>
      <c r="AW855" s="5">
        <f t="shared" si="474"/>
        <v>401.03766388275949</v>
      </c>
      <c r="AX855" s="5">
        <f t="shared" si="475"/>
        <v>430.57293250954848</v>
      </c>
      <c r="AY855" s="5">
        <f t="shared" si="476"/>
        <v>497.83632540684238</v>
      </c>
      <c r="AZ855" s="5">
        <f t="shared" si="477"/>
        <v>472.16449676091031</v>
      </c>
      <c r="BA855" s="5">
        <f t="shared" si="478"/>
        <v>498.21622957372165</v>
      </c>
      <c r="BB855" s="5">
        <f t="shared" si="479"/>
        <v>514.65653019343983</v>
      </c>
      <c r="BC855" s="5">
        <f t="shared" si="480"/>
        <v>527.38033339243782</v>
      </c>
      <c r="BD855" s="5">
        <f t="shared" si="481"/>
        <v>690.51226914159679</v>
      </c>
      <c r="BE855" s="5">
        <f t="shared" si="482"/>
        <v>714.07523187864035</v>
      </c>
      <c r="BF855" s="5">
        <f t="shared" si="483"/>
        <v>837.12182478330772</v>
      </c>
      <c r="BG855" s="5">
        <f t="shared" si="484"/>
        <v>763.5504941477011</v>
      </c>
      <c r="BH855" s="5">
        <f t="shared" si="485"/>
        <v>752.14453974970934</v>
      </c>
      <c r="BI855" s="5">
        <f t="shared" si="486"/>
        <v>760.82799049156733</v>
      </c>
      <c r="BJ855" s="5">
        <f t="shared" si="487"/>
        <v>787.77724728595376</v>
      </c>
      <c r="BK855" s="5">
        <f t="shared" si="488"/>
        <v>1026.9865217088343</v>
      </c>
      <c r="BL855" s="5">
        <f t="shared" si="489"/>
        <v>1025.2601986235181</v>
      </c>
      <c r="BM855" s="5">
        <f t="shared" si="490"/>
        <v>1156.7850445052404</v>
      </c>
      <c r="BN855" s="5">
        <f t="shared" si="491"/>
        <v>1186.2237665818102</v>
      </c>
      <c r="BO855" s="5">
        <f t="shared" si="492"/>
        <v>1208.6264260173571</v>
      </c>
    </row>
    <row r="856" spans="1:67" x14ac:dyDescent="0.3">
      <c r="A856">
        <f t="shared" si="493"/>
        <v>852</v>
      </c>
      <c r="B856">
        <f t="shared" si="462"/>
        <v>471</v>
      </c>
      <c r="C856" s="5">
        <f>AU856*EXP('Capital Market Assumptions'!$B$22+'Capital Market Assumptions'!$B$23*'Random Draws'!B855)</f>
        <v>463.56571307071431</v>
      </c>
      <c r="D856" s="5">
        <f>AV856*EXP('Capital Market Assumptions'!$B$22+'Capital Market Assumptions'!$B$23*'Random Draws'!C855)</f>
        <v>482.46391069077799</v>
      </c>
      <c r="E856" s="5">
        <f>AW856*EXP('Capital Market Assumptions'!$B$22+'Capital Market Assumptions'!$B$23*'Random Draws'!D855)</f>
        <v>587.58278761727729</v>
      </c>
      <c r="F856" s="5">
        <f>AX856*EXP('Capital Market Assumptions'!$B$22+'Capital Market Assumptions'!$B$23*'Random Draws'!E855)</f>
        <v>611.19162181462332</v>
      </c>
      <c r="G856" s="5">
        <f>AY856*EXP('Capital Market Assumptions'!$B$22+'Capital Market Assumptions'!$B$23*'Random Draws'!F855)</f>
        <v>614.16413999597148</v>
      </c>
      <c r="H856" s="5">
        <f>AZ856*EXP('Capital Market Assumptions'!$B$22+'Capital Market Assumptions'!$B$23*'Random Draws'!G855)</f>
        <v>749.46218037178403</v>
      </c>
      <c r="I856" s="5">
        <f>BA856*EXP('Capital Market Assumptions'!$B$22+'Capital Market Assumptions'!$B$23*'Random Draws'!H855)</f>
        <v>934.29474576421819</v>
      </c>
      <c r="J856" s="5">
        <f>BB856*EXP('Capital Market Assumptions'!$B$22+'Capital Market Assumptions'!$B$23*'Random Draws'!I855)</f>
        <v>1093.6745560120335</v>
      </c>
      <c r="K856" s="5">
        <f>BC856*EXP('Capital Market Assumptions'!$B$22+'Capital Market Assumptions'!$B$23*'Random Draws'!J855)</f>
        <v>1102.8484812623303</v>
      </c>
      <c r="L856" s="5">
        <f>BD856*EXP('Capital Market Assumptions'!$B$22+'Capital Market Assumptions'!$B$23*'Random Draws'!K855)</f>
        <v>1041.3183689014761</v>
      </c>
      <c r="M856" s="5">
        <f>BE856*EXP('Capital Market Assumptions'!$B$22+'Capital Market Assumptions'!$B$23*'Random Draws'!L855)</f>
        <v>1151.1982513517221</v>
      </c>
      <c r="N856" s="5">
        <f>BF856*EXP('Capital Market Assumptions'!$B$22+'Capital Market Assumptions'!$B$23*'Random Draws'!M855)</f>
        <v>1420.4995440636483</v>
      </c>
      <c r="O856" s="5">
        <f>BG856*EXP('Capital Market Assumptions'!$B$22+'Capital Market Assumptions'!$B$23*'Random Draws'!N855)</f>
        <v>1347.5035165142683</v>
      </c>
      <c r="P856" s="5">
        <f>BH856*EXP('Capital Market Assumptions'!$B$22+'Capital Market Assumptions'!$B$23*'Random Draws'!O855)</f>
        <v>1335.0611291104367</v>
      </c>
      <c r="Q856" s="5">
        <f>BI856*EXP('Capital Market Assumptions'!$B$22+'Capital Market Assumptions'!$B$23*'Random Draws'!P855)</f>
        <v>1604.1482555796697</v>
      </c>
      <c r="R856" s="5">
        <f>BJ856*EXP('Capital Market Assumptions'!$B$22+'Capital Market Assumptions'!$B$23*'Random Draws'!Q855)</f>
        <v>1776.0232577486518</v>
      </c>
      <c r="S856" s="5">
        <f>BK856*EXP('Capital Market Assumptions'!$B$22+'Capital Market Assumptions'!$B$23*'Random Draws'!R855)</f>
        <v>1726.3689221720897</v>
      </c>
      <c r="T856" s="5">
        <f>BL856*EXP('Capital Market Assumptions'!$B$22+'Capital Market Assumptions'!$B$23*'Random Draws'!S855)</f>
        <v>1725.4362686339889</v>
      </c>
      <c r="U856" s="5">
        <f>BM856*EXP('Capital Market Assumptions'!$B$22+'Capital Market Assumptions'!$B$23*'Random Draws'!T855)</f>
        <v>1294.3546285880427</v>
      </c>
      <c r="V856" s="5">
        <f>BN856*EXP('Capital Market Assumptions'!$B$22+'Capital Market Assumptions'!$B$23*'Random Draws'!U855)</f>
        <v>1621.8124369593106</v>
      </c>
      <c r="X856">
        <f t="shared" si="463"/>
        <v>4.2999999999999261E-2</v>
      </c>
      <c r="Y856">
        <f t="shared" si="464"/>
        <v>1.0600000000000023</v>
      </c>
      <c r="Z856">
        <f t="shared" si="465"/>
        <v>2.0930000000000035</v>
      </c>
      <c r="AA856">
        <f t="shared" si="466"/>
        <v>3.1530000000000058</v>
      </c>
      <c r="AB856">
        <f t="shared" si="467"/>
        <v>4.2659999999999911</v>
      </c>
      <c r="AC856">
        <f t="shared" si="468"/>
        <v>5.3020000000000067</v>
      </c>
      <c r="AD856">
        <f t="shared" si="469"/>
        <v>6.3569999999999993</v>
      </c>
      <c r="AE856">
        <f t="shared" si="470"/>
        <v>7.3900000000000006</v>
      </c>
      <c r="AF856">
        <f t="shared" si="471"/>
        <v>8.3549999999999898</v>
      </c>
      <c r="AG856">
        <f t="shared" si="472"/>
        <v>9.2480000000000047</v>
      </c>
      <c r="AH856">
        <v>9.9540000000000006</v>
      </c>
      <c r="AI856">
        <v>10.536</v>
      </c>
      <c r="AJ856">
        <v>11.061999999999999</v>
      </c>
      <c r="AK856">
        <v>11.587</v>
      </c>
      <c r="AL856">
        <v>12.256</v>
      </c>
      <c r="AM856">
        <v>12.815</v>
      </c>
      <c r="AN856">
        <v>13.287000000000001</v>
      </c>
      <c r="AO856">
        <v>13.785</v>
      </c>
      <c r="AP856">
        <v>14.218999999999999</v>
      </c>
      <c r="AQ856">
        <v>14.718999999999999</v>
      </c>
      <c r="AS856">
        <f t="shared" si="494"/>
        <v>471</v>
      </c>
      <c r="AT856">
        <f t="shared" si="494"/>
        <v>471</v>
      </c>
      <c r="AU856">
        <f t="shared" si="494"/>
        <v>471</v>
      </c>
      <c r="AV856" s="5">
        <f t="shared" si="473"/>
        <v>463.5227130707143</v>
      </c>
      <c r="AW856" s="5">
        <f t="shared" si="474"/>
        <v>481.40391069077799</v>
      </c>
      <c r="AX856" s="5">
        <f t="shared" si="475"/>
        <v>585.48978761727733</v>
      </c>
      <c r="AY856" s="5">
        <f t="shared" si="476"/>
        <v>608.0386218146233</v>
      </c>
      <c r="AZ856" s="5">
        <f t="shared" si="477"/>
        <v>609.89813999597152</v>
      </c>
      <c r="BA856" s="5">
        <f t="shared" si="478"/>
        <v>744.16018037178401</v>
      </c>
      <c r="BB856" s="5">
        <f t="shared" si="479"/>
        <v>927.93774576421822</v>
      </c>
      <c r="BC856" s="5">
        <f t="shared" si="480"/>
        <v>1086.2845560120334</v>
      </c>
      <c r="BD856" s="5">
        <f t="shared" si="481"/>
        <v>1094.4934812623303</v>
      </c>
      <c r="BE856" s="5">
        <f t="shared" si="482"/>
        <v>1032.0703689014761</v>
      </c>
      <c r="BF856" s="5">
        <f t="shared" si="483"/>
        <v>1141.2442513517221</v>
      </c>
      <c r="BG856" s="5">
        <f t="shared" si="484"/>
        <v>1409.9635440636482</v>
      </c>
      <c r="BH856" s="5">
        <f t="shared" si="485"/>
        <v>1336.4415165142684</v>
      </c>
      <c r="BI856" s="5">
        <f t="shared" si="486"/>
        <v>1323.4741291104367</v>
      </c>
      <c r="BJ856" s="5">
        <f t="shared" si="487"/>
        <v>1591.8922555796696</v>
      </c>
      <c r="BK856" s="5">
        <f t="shared" si="488"/>
        <v>1763.2082577486517</v>
      </c>
      <c r="BL856" s="5">
        <f t="shared" si="489"/>
        <v>1713.0819221720897</v>
      </c>
      <c r="BM856" s="5">
        <f t="shared" si="490"/>
        <v>1711.6512686339888</v>
      </c>
      <c r="BN856" s="5">
        <f t="shared" si="491"/>
        <v>1280.1356285880427</v>
      </c>
      <c r="BO856" s="5">
        <f t="shared" si="492"/>
        <v>1607.0934369593106</v>
      </c>
    </row>
    <row r="857" spans="1:67" x14ac:dyDescent="0.3">
      <c r="A857">
        <f t="shared" si="493"/>
        <v>853</v>
      </c>
      <c r="B857">
        <f t="shared" si="462"/>
        <v>471</v>
      </c>
      <c r="C857" s="5">
        <f>AU857*EXP('Capital Market Assumptions'!$B$22+'Capital Market Assumptions'!$B$23*'Random Draws'!B856)</f>
        <v>576.75077614062661</v>
      </c>
      <c r="D857" s="5">
        <f>AV857*EXP('Capital Market Assumptions'!$B$22+'Capital Market Assumptions'!$B$23*'Random Draws'!C856)</f>
        <v>686.04506542144497</v>
      </c>
      <c r="E857" s="5">
        <f>AW857*EXP('Capital Market Assumptions'!$B$22+'Capital Market Assumptions'!$B$23*'Random Draws'!D856)</f>
        <v>884.51735384748133</v>
      </c>
      <c r="F857" s="5">
        <f>AX857*EXP('Capital Market Assumptions'!$B$22+'Capital Market Assumptions'!$B$23*'Random Draws'!E856)</f>
        <v>927.41415790643532</v>
      </c>
      <c r="G857" s="5">
        <f>AY857*EXP('Capital Market Assumptions'!$B$22+'Capital Market Assumptions'!$B$23*'Random Draws'!F856)</f>
        <v>931.14286026131697</v>
      </c>
      <c r="H857" s="5">
        <f>AZ857*EXP('Capital Market Assumptions'!$B$22+'Capital Market Assumptions'!$B$23*'Random Draws'!G856)</f>
        <v>987.19616888661471</v>
      </c>
      <c r="I857" s="5">
        <f>BA857*EXP('Capital Market Assumptions'!$B$22+'Capital Market Assumptions'!$B$23*'Random Draws'!H856)</f>
        <v>736.13025916906327</v>
      </c>
      <c r="J857" s="5">
        <f>BB857*EXP('Capital Market Assumptions'!$B$22+'Capital Market Assumptions'!$B$23*'Random Draws'!I856)</f>
        <v>714.46766115417518</v>
      </c>
      <c r="K857" s="5">
        <f>BC857*EXP('Capital Market Assumptions'!$B$22+'Capital Market Assumptions'!$B$23*'Random Draws'!J856)</f>
        <v>627.39144541667827</v>
      </c>
      <c r="L857" s="5">
        <f>BD857*EXP('Capital Market Assumptions'!$B$22+'Capital Market Assumptions'!$B$23*'Random Draws'!K856)</f>
        <v>629.13752518954482</v>
      </c>
      <c r="M857" s="5">
        <f>BE857*EXP('Capital Market Assumptions'!$B$22+'Capital Market Assumptions'!$B$23*'Random Draws'!L856)</f>
        <v>656.58498367382242</v>
      </c>
      <c r="N857" s="5">
        <f>BF857*EXP('Capital Market Assumptions'!$B$22+'Capital Market Assumptions'!$B$23*'Random Draws'!M856)</f>
        <v>749.94335318770777</v>
      </c>
      <c r="O857" s="5">
        <f>BG857*EXP('Capital Market Assumptions'!$B$22+'Capital Market Assumptions'!$B$23*'Random Draws'!N856)</f>
        <v>775.80607121460901</v>
      </c>
      <c r="P857" s="5">
        <f>BH857*EXP('Capital Market Assumptions'!$B$22+'Capital Market Assumptions'!$B$23*'Random Draws'!O856)</f>
        <v>822.19269034500849</v>
      </c>
      <c r="Q857" s="5">
        <f>BI857*EXP('Capital Market Assumptions'!$B$22+'Capital Market Assumptions'!$B$23*'Random Draws'!P856)</f>
        <v>863.81493216255171</v>
      </c>
      <c r="R857" s="5">
        <f>BJ857*EXP('Capital Market Assumptions'!$B$22+'Capital Market Assumptions'!$B$23*'Random Draws'!Q856)</f>
        <v>912.28431755018573</v>
      </c>
      <c r="S857" s="5">
        <f>BK857*EXP('Capital Market Assumptions'!$B$22+'Capital Market Assumptions'!$B$23*'Random Draws'!R856)</f>
        <v>1266.348853731753</v>
      </c>
      <c r="T857" s="5">
        <f>BL857*EXP('Capital Market Assumptions'!$B$22+'Capital Market Assumptions'!$B$23*'Random Draws'!S856)</f>
        <v>1332.8873042162404</v>
      </c>
      <c r="U857" s="5">
        <f>BM857*EXP('Capital Market Assumptions'!$B$22+'Capital Market Assumptions'!$B$23*'Random Draws'!T856)</f>
        <v>1473.8613904635515</v>
      </c>
      <c r="V857" s="5">
        <f>BN857*EXP('Capital Market Assumptions'!$B$22+'Capital Market Assumptions'!$B$23*'Random Draws'!U856)</f>
        <v>1713.9217224560957</v>
      </c>
      <c r="X857">
        <f t="shared" si="463"/>
        <v>4.2999999999999261E-2</v>
      </c>
      <c r="Y857">
        <f t="shared" si="464"/>
        <v>1.0600000000000023</v>
      </c>
      <c r="Z857">
        <f t="shared" si="465"/>
        <v>2.0930000000000035</v>
      </c>
      <c r="AA857">
        <f t="shared" si="466"/>
        <v>3.1530000000000058</v>
      </c>
      <c r="AB857">
        <f t="shared" si="467"/>
        <v>4.2659999999999911</v>
      </c>
      <c r="AC857">
        <f t="shared" si="468"/>
        <v>5.3020000000000067</v>
      </c>
      <c r="AD857">
        <f t="shared" si="469"/>
        <v>6.3569999999999993</v>
      </c>
      <c r="AE857">
        <f t="shared" si="470"/>
        <v>7.3900000000000006</v>
      </c>
      <c r="AF857">
        <f t="shared" si="471"/>
        <v>8.3549999999999898</v>
      </c>
      <c r="AG857">
        <f t="shared" si="472"/>
        <v>9.2480000000000047</v>
      </c>
      <c r="AH857">
        <v>9.9540000000000006</v>
      </c>
      <c r="AI857">
        <v>10.536</v>
      </c>
      <c r="AJ857">
        <v>11.061999999999999</v>
      </c>
      <c r="AK857">
        <v>11.587</v>
      </c>
      <c r="AL857">
        <v>12.256</v>
      </c>
      <c r="AM857">
        <v>12.815</v>
      </c>
      <c r="AN857">
        <v>13.287000000000001</v>
      </c>
      <c r="AO857">
        <v>13.785</v>
      </c>
      <c r="AP857">
        <v>14.218999999999999</v>
      </c>
      <c r="AQ857">
        <v>14.718999999999999</v>
      </c>
      <c r="AS857">
        <f t="shared" si="494"/>
        <v>471</v>
      </c>
      <c r="AT857">
        <f t="shared" si="494"/>
        <v>471</v>
      </c>
      <c r="AU857">
        <f t="shared" si="494"/>
        <v>471</v>
      </c>
      <c r="AV857" s="5">
        <f t="shared" si="473"/>
        <v>576.70777614062661</v>
      </c>
      <c r="AW857" s="5">
        <f t="shared" si="474"/>
        <v>684.98506542144492</v>
      </c>
      <c r="AX857" s="5">
        <f t="shared" si="475"/>
        <v>882.42435384748137</v>
      </c>
      <c r="AY857" s="5">
        <f t="shared" si="476"/>
        <v>924.2611579064353</v>
      </c>
      <c r="AZ857" s="5">
        <f t="shared" si="477"/>
        <v>926.87686026131701</v>
      </c>
      <c r="BA857" s="5">
        <f t="shared" si="478"/>
        <v>981.89416888661469</v>
      </c>
      <c r="BB857" s="5">
        <f t="shared" si="479"/>
        <v>729.77325916906329</v>
      </c>
      <c r="BC857" s="5">
        <f t="shared" si="480"/>
        <v>707.07766115417519</v>
      </c>
      <c r="BD857" s="5">
        <f t="shared" si="481"/>
        <v>619.03644541667825</v>
      </c>
      <c r="BE857" s="5">
        <f t="shared" si="482"/>
        <v>619.88952518954477</v>
      </c>
      <c r="BF857" s="5">
        <f t="shared" si="483"/>
        <v>646.63098367382247</v>
      </c>
      <c r="BG857" s="5">
        <f t="shared" si="484"/>
        <v>739.40735318770783</v>
      </c>
      <c r="BH857" s="5">
        <f t="shared" si="485"/>
        <v>764.74407121460899</v>
      </c>
      <c r="BI857" s="5">
        <f t="shared" si="486"/>
        <v>810.6056903450085</v>
      </c>
      <c r="BJ857" s="5">
        <f t="shared" si="487"/>
        <v>851.55893216255174</v>
      </c>
      <c r="BK857" s="5">
        <f t="shared" si="488"/>
        <v>899.46931755018568</v>
      </c>
      <c r="BL857" s="5">
        <f t="shared" si="489"/>
        <v>1253.061853731753</v>
      </c>
      <c r="BM857" s="5">
        <f t="shared" si="490"/>
        <v>1319.1023042162403</v>
      </c>
      <c r="BN857" s="5">
        <f t="shared" si="491"/>
        <v>1459.6423904635515</v>
      </c>
      <c r="BO857" s="5">
        <f t="shared" si="492"/>
        <v>1699.2027224560957</v>
      </c>
    </row>
    <row r="858" spans="1:67" x14ac:dyDescent="0.3">
      <c r="A858">
        <f t="shared" si="493"/>
        <v>854</v>
      </c>
      <c r="B858">
        <f t="shared" si="462"/>
        <v>471</v>
      </c>
      <c r="C858" s="5">
        <f>AU858*EXP('Capital Market Assumptions'!$B$22+'Capital Market Assumptions'!$B$23*'Random Draws'!B857)</f>
        <v>541.01719109182625</v>
      </c>
      <c r="D858" s="5">
        <f>AV858*EXP('Capital Market Assumptions'!$B$22+'Capital Market Assumptions'!$B$23*'Random Draws'!C857)</f>
        <v>498.91371787179662</v>
      </c>
      <c r="E858" s="5">
        <f>AW858*EXP('Capital Market Assumptions'!$B$22+'Capital Market Assumptions'!$B$23*'Random Draws'!D857)</f>
        <v>503.786318190901</v>
      </c>
      <c r="F858" s="5">
        <f>AX858*EXP('Capital Market Assumptions'!$B$22+'Capital Market Assumptions'!$B$23*'Random Draws'!E857)</f>
        <v>537.41105808636939</v>
      </c>
      <c r="G858" s="5">
        <f>AY858*EXP('Capital Market Assumptions'!$B$22+'Capital Market Assumptions'!$B$23*'Random Draws'!F857)</f>
        <v>584.17982756121648</v>
      </c>
      <c r="H858" s="5">
        <f>AZ858*EXP('Capital Market Assumptions'!$B$22+'Capital Market Assumptions'!$B$23*'Random Draws'!G857)</f>
        <v>829.46520339489052</v>
      </c>
      <c r="I858" s="5">
        <f>BA858*EXP('Capital Market Assumptions'!$B$22+'Capital Market Assumptions'!$B$23*'Random Draws'!H857)</f>
        <v>979.59169130201724</v>
      </c>
      <c r="J858" s="5">
        <f>BB858*EXP('Capital Market Assumptions'!$B$22+'Capital Market Assumptions'!$B$23*'Random Draws'!I857)</f>
        <v>1089.0787050915133</v>
      </c>
      <c r="K858" s="5">
        <f>BC858*EXP('Capital Market Assumptions'!$B$22+'Capital Market Assumptions'!$B$23*'Random Draws'!J857)</f>
        <v>1063.1800822967489</v>
      </c>
      <c r="L858" s="5">
        <f>BD858*EXP('Capital Market Assumptions'!$B$22+'Capital Market Assumptions'!$B$23*'Random Draws'!K857)</f>
        <v>1401.3883681764087</v>
      </c>
      <c r="M858" s="5">
        <f>BE858*EXP('Capital Market Assumptions'!$B$22+'Capital Market Assumptions'!$B$23*'Random Draws'!L857)</f>
        <v>1244.4739100964339</v>
      </c>
      <c r="N858" s="5">
        <f>BF858*EXP('Capital Market Assumptions'!$B$22+'Capital Market Assumptions'!$B$23*'Random Draws'!M857)</f>
        <v>1513.7886845461419</v>
      </c>
      <c r="O858" s="5">
        <f>BG858*EXP('Capital Market Assumptions'!$B$22+'Capital Market Assumptions'!$B$23*'Random Draws'!N857)</f>
        <v>1429.8994562480625</v>
      </c>
      <c r="P858" s="5">
        <f>BH858*EXP('Capital Market Assumptions'!$B$22+'Capital Market Assumptions'!$B$23*'Random Draws'!O857)</f>
        <v>1741.5150232020355</v>
      </c>
      <c r="Q858" s="5">
        <f>BI858*EXP('Capital Market Assumptions'!$B$22+'Capital Market Assumptions'!$B$23*'Random Draws'!P857)</f>
        <v>1849.7005511062075</v>
      </c>
      <c r="R858" s="5">
        <f>BJ858*EXP('Capital Market Assumptions'!$B$22+'Capital Market Assumptions'!$B$23*'Random Draws'!Q857)</f>
        <v>1775.3820828160908</v>
      </c>
      <c r="S858" s="5">
        <f>BK858*EXP('Capital Market Assumptions'!$B$22+'Capital Market Assumptions'!$B$23*'Random Draws'!R857)</f>
        <v>1700.149863144655</v>
      </c>
      <c r="T858" s="5">
        <f>BL858*EXP('Capital Market Assumptions'!$B$22+'Capital Market Assumptions'!$B$23*'Random Draws'!S857)</f>
        <v>1927.7842651897734</v>
      </c>
      <c r="U858" s="5">
        <f>BM858*EXP('Capital Market Assumptions'!$B$22+'Capital Market Assumptions'!$B$23*'Random Draws'!T857)</f>
        <v>1568.2074507267184</v>
      </c>
      <c r="V858" s="5">
        <f>BN858*EXP('Capital Market Assumptions'!$B$22+'Capital Market Assumptions'!$B$23*'Random Draws'!U857)</f>
        <v>1691.0735680971325</v>
      </c>
      <c r="X858">
        <f t="shared" si="463"/>
        <v>4.2999999999999261E-2</v>
      </c>
      <c r="Y858">
        <f t="shared" si="464"/>
        <v>1.0600000000000023</v>
      </c>
      <c r="Z858">
        <f t="shared" si="465"/>
        <v>2.0930000000000035</v>
      </c>
      <c r="AA858">
        <f t="shared" si="466"/>
        <v>3.1530000000000058</v>
      </c>
      <c r="AB858">
        <f t="shared" si="467"/>
        <v>4.2659999999999911</v>
      </c>
      <c r="AC858">
        <f t="shared" si="468"/>
        <v>5.3020000000000067</v>
      </c>
      <c r="AD858">
        <f t="shared" si="469"/>
        <v>6.3569999999999993</v>
      </c>
      <c r="AE858">
        <f t="shared" si="470"/>
        <v>7.3900000000000006</v>
      </c>
      <c r="AF858">
        <f t="shared" si="471"/>
        <v>8.3549999999999898</v>
      </c>
      <c r="AG858">
        <f t="shared" si="472"/>
        <v>9.2480000000000047</v>
      </c>
      <c r="AH858">
        <v>9.9540000000000006</v>
      </c>
      <c r="AI858">
        <v>10.536</v>
      </c>
      <c r="AJ858">
        <v>11.061999999999999</v>
      </c>
      <c r="AK858">
        <v>11.587</v>
      </c>
      <c r="AL858">
        <v>12.256</v>
      </c>
      <c r="AM858">
        <v>12.815</v>
      </c>
      <c r="AN858">
        <v>13.287000000000001</v>
      </c>
      <c r="AO858">
        <v>13.785</v>
      </c>
      <c r="AP858">
        <v>14.218999999999999</v>
      </c>
      <c r="AQ858">
        <v>14.718999999999999</v>
      </c>
      <c r="AS858">
        <f t="shared" si="494"/>
        <v>471</v>
      </c>
      <c r="AT858">
        <f t="shared" si="494"/>
        <v>471</v>
      </c>
      <c r="AU858">
        <f t="shared" si="494"/>
        <v>471</v>
      </c>
      <c r="AV858" s="5">
        <f t="shared" si="473"/>
        <v>540.97419109182624</v>
      </c>
      <c r="AW858" s="5">
        <f t="shared" si="474"/>
        <v>497.85371787179662</v>
      </c>
      <c r="AX858" s="5">
        <f t="shared" si="475"/>
        <v>501.69331819090098</v>
      </c>
      <c r="AY858" s="5">
        <f t="shared" si="476"/>
        <v>534.25805808636937</v>
      </c>
      <c r="AZ858" s="5">
        <f t="shared" si="477"/>
        <v>579.91382756121652</v>
      </c>
      <c r="BA858" s="5">
        <f t="shared" si="478"/>
        <v>824.1632033948905</v>
      </c>
      <c r="BB858" s="5">
        <f t="shared" si="479"/>
        <v>973.23469130201727</v>
      </c>
      <c r="BC858" s="5">
        <f t="shared" si="480"/>
        <v>1081.6887050915132</v>
      </c>
      <c r="BD858" s="5">
        <f t="shared" si="481"/>
        <v>1054.8250822967489</v>
      </c>
      <c r="BE858" s="5">
        <f t="shared" si="482"/>
        <v>1392.1403681764086</v>
      </c>
      <c r="BF858" s="5">
        <f t="shared" si="483"/>
        <v>1234.5199100964339</v>
      </c>
      <c r="BG858" s="5">
        <f t="shared" si="484"/>
        <v>1503.2526845461418</v>
      </c>
      <c r="BH858" s="5">
        <f t="shared" si="485"/>
        <v>1418.8374562480626</v>
      </c>
      <c r="BI858" s="5">
        <f t="shared" si="486"/>
        <v>1729.9280232020355</v>
      </c>
      <c r="BJ858" s="5">
        <f t="shared" si="487"/>
        <v>1837.4445511062074</v>
      </c>
      <c r="BK858" s="5">
        <f t="shared" si="488"/>
        <v>1762.5670828160908</v>
      </c>
      <c r="BL858" s="5">
        <f t="shared" si="489"/>
        <v>1686.862863144655</v>
      </c>
      <c r="BM858" s="5">
        <f t="shared" si="490"/>
        <v>1913.9992651897733</v>
      </c>
      <c r="BN858" s="5">
        <f t="shared" si="491"/>
        <v>1553.9884507267184</v>
      </c>
      <c r="BO858" s="5">
        <f t="shared" si="492"/>
        <v>1676.3545680971324</v>
      </c>
    </row>
    <row r="859" spans="1:67" x14ac:dyDescent="0.3">
      <c r="A859">
        <f t="shared" si="493"/>
        <v>855</v>
      </c>
      <c r="B859">
        <f t="shared" si="462"/>
        <v>471</v>
      </c>
      <c r="C859" s="5">
        <f>AU859*EXP('Capital Market Assumptions'!$B$22+'Capital Market Assumptions'!$B$23*'Random Draws'!B858)</f>
        <v>434.72461438523118</v>
      </c>
      <c r="D859" s="5">
        <f>AV859*EXP('Capital Market Assumptions'!$B$22+'Capital Market Assumptions'!$B$23*'Random Draws'!C858)</f>
        <v>524.54565819858647</v>
      </c>
      <c r="E859" s="5">
        <f>AW859*EXP('Capital Market Assumptions'!$B$22+'Capital Market Assumptions'!$B$23*'Random Draws'!D858)</f>
        <v>502.38081970087973</v>
      </c>
      <c r="F859" s="5">
        <f>AX859*EXP('Capital Market Assumptions'!$B$22+'Capital Market Assumptions'!$B$23*'Random Draws'!E858)</f>
        <v>498.95135648847162</v>
      </c>
      <c r="G859" s="5">
        <f>AY859*EXP('Capital Market Assumptions'!$B$22+'Capital Market Assumptions'!$B$23*'Random Draws'!F858)</f>
        <v>743.49382293382962</v>
      </c>
      <c r="H859" s="5">
        <f>AZ859*EXP('Capital Market Assumptions'!$B$22+'Capital Market Assumptions'!$B$23*'Random Draws'!G858)</f>
        <v>607.97442541053294</v>
      </c>
      <c r="I859" s="5">
        <f>BA859*EXP('Capital Market Assumptions'!$B$22+'Capital Market Assumptions'!$B$23*'Random Draws'!H858)</f>
        <v>544.3948853374834</v>
      </c>
      <c r="J859" s="5">
        <f>BB859*EXP('Capital Market Assumptions'!$B$22+'Capital Market Assumptions'!$B$23*'Random Draws'!I858)</f>
        <v>502.01579114748489</v>
      </c>
      <c r="K859" s="5">
        <f>BC859*EXP('Capital Market Assumptions'!$B$22+'Capital Market Assumptions'!$B$23*'Random Draws'!J858)</f>
        <v>568.89746253891963</v>
      </c>
      <c r="L859" s="5">
        <f>BD859*EXP('Capital Market Assumptions'!$B$22+'Capital Market Assumptions'!$B$23*'Random Draws'!K858)</f>
        <v>646.91103641114614</v>
      </c>
      <c r="M859" s="5">
        <f>BE859*EXP('Capital Market Assumptions'!$B$22+'Capital Market Assumptions'!$B$23*'Random Draws'!L858)</f>
        <v>703.2216168585752</v>
      </c>
      <c r="N859" s="5">
        <f>BF859*EXP('Capital Market Assumptions'!$B$22+'Capital Market Assumptions'!$B$23*'Random Draws'!M858)</f>
        <v>868.01939049712803</v>
      </c>
      <c r="O859" s="5">
        <f>BG859*EXP('Capital Market Assumptions'!$B$22+'Capital Market Assumptions'!$B$23*'Random Draws'!N858)</f>
        <v>912.74587306798162</v>
      </c>
      <c r="P859" s="5">
        <f>BH859*EXP('Capital Market Assumptions'!$B$22+'Capital Market Assumptions'!$B$23*'Random Draws'!O858)</f>
        <v>825.86951459649072</v>
      </c>
      <c r="Q859" s="5">
        <f>BI859*EXP('Capital Market Assumptions'!$B$22+'Capital Market Assumptions'!$B$23*'Random Draws'!P858)</f>
        <v>837.29390498873249</v>
      </c>
      <c r="R859" s="5">
        <f>BJ859*EXP('Capital Market Assumptions'!$B$22+'Capital Market Assumptions'!$B$23*'Random Draws'!Q858)</f>
        <v>906.58551761275589</v>
      </c>
      <c r="S859" s="5">
        <f>BK859*EXP('Capital Market Assumptions'!$B$22+'Capital Market Assumptions'!$B$23*'Random Draws'!R858)</f>
        <v>853.83645745598733</v>
      </c>
      <c r="T859" s="5">
        <f>BL859*EXP('Capital Market Assumptions'!$B$22+'Capital Market Assumptions'!$B$23*'Random Draws'!S858)</f>
        <v>1002.1840637559523</v>
      </c>
      <c r="U859" s="5">
        <f>BM859*EXP('Capital Market Assumptions'!$B$22+'Capital Market Assumptions'!$B$23*'Random Draws'!T858)</f>
        <v>999.30472681805577</v>
      </c>
      <c r="V859" s="5">
        <f>BN859*EXP('Capital Market Assumptions'!$B$22+'Capital Market Assumptions'!$B$23*'Random Draws'!U858)</f>
        <v>1098.5825714095251</v>
      </c>
      <c r="X859">
        <f t="shared" si="463"/>
        <v>4.2999999999999261E-2</v>
      </c>
      <c r="Y859">
        <f t="shared" si="464"/>
        <v>1.0600000000000023</v>
      </c>
      <c r="Z859">
        <f t="shared" si="465"/>
        <v>2.0930000000000035</v>
      </c>
      <c r="AA859">
        <f t="shared" si="466"/>
        <v>3.1530000000000058</v>
      </c>
      <c r="AB859">
        <f t="shared" si="467"/>
        <v>4.2659999999999911</v>
      </c>
      <c r="AC859">
        <f t="shared" si="468"/>
        <v>5.3020000000000067</v>
      </c>
      <c r="AD859">
        <f t="shared" si="469"/>
        <v>6.3569999999999993</v>
      </c>
      <c r="AE859">
        <f t="shared" si="470"/>
        <v>7.3900000000000006</v>
      </c>
      <c r="AF859">
        <f t="shared" si="471"/>
        <v>8.3549999999999898</v>
      </c>
      <c r="AG859">
        <f t="shared" si="472"/>
        <v>9.2480000000000047</v>
      </c>
      <c r="AH859">
        <v>9.9540000000000006</v>
      </c>
      <c r="AI859">
        <v>10.536</v>
      </c>
      <c r="AJ859">
        <v>11.061999999999999</v>
      </c>
      <c r="AK859">
        <v>11.587</v>
      </c>
      <c r="AL859">
        <v>12.256</v>
      </c>
      <c r="AM859">
        <v>12.815</v>
      </c>
      <c r="AN859">
        <v>13.287000000000001</v>
      </c>
      <c r="AO859">
        <v>13.785</v>
      </c>
      <c r="AP859">
        <v>14.218999999999999</v>
      </c>
      <c r="AQ859">
        <v>14.718999999999999</v>
      </c>
      <c r="AS859">
        <f t="shared" si="494"/>
        <v>471</v>
      </c>
      <c r="AT859">
        <f t="shared" si="494"/>
        <v>471</v>
      </c>
      <c r="AU859">
        <f t="shared" si="494"/>
        <v>471</v>
      </c>
      <c r="AV859" s="5">
        <f t="shared" si="473"/>
        <v>434.68161438523117</v>
      </c>
      <c r="AW859" s="5">
        <f t="shared" si="474"/>
        <v>523.48565819858641</v>
      </c>
      <c r="AX859" s="5">
        <f t="shared" si="475"/>
        <v>500.28781970087971</v>
      </c>
      <c r="AY859" s="5">
        <f t="shared" si="476"/>
        <v>495.7983564884716</v>
      </c>
      <c r="AZ859" s="5">
        <f t="shared" si="477"/>
        <v>739.22782293382966</v>
      </c>
      <c r="BA859" s="5">
        <f t="shared" si="478"/>
        <v>602.67242541053292</v>
      </c>
      <c r="BB859" s="5">
        <f t="shared" si="479"/>
        <v>538.03788533748343</v>
      </c>
      <c r="BC859" s="5">
        <f t="shared" si="480"/>
        <v>494.6257911474849</v>
      </c>
      <c r="BD859" s="5">
        <f t="shared" si="481"/>
        <v>560.54246253891961</v>
      </c>
      <c r="BE859" s="5">
        <f t="shared" si="482"/>
        <v>637.66303641114609</v>
      </c>
      <c r="BF859" s="5">
        <f t="shared" si="483"/>
        <v>693.26761685857525</v>
      </c>
      <c r="BG859" s="5">
        <f t="shared" si="484"/>
        <v>857.48339049712808</v>
      </c>
      <c r="BH859" s="5">
        <f t="shared" si="485"/>
        <v>901.68387306798161</v>
      </c>
      <c r="BI859" s="5">
        <f t="shared" si="486"/>
        <v>814.28251459649073</v>
      </c>
      <c r="BJ859" s="5">
        <f t="shared" si="487"/>
        <v>825.03790498873252</v>
      </c>
      <c r="BK859" s="5">
        <f t="shared" si="488"/>
        <v>893.77051761275584</v>
      </c>
      <c r="BL859" s="5">
        <f t="shared" si="489"/>
        <v>840.54945745598729</v>
      </c>
      <c r="BM859" s="5">
        <f t="shared" si="490"/>
        <v>988.39906375595228</v>
      </c>
      <c r="BN859" s="5">
        <f t="shared" si="491"/>
        <v>985.08572681805572</v>
      </c>
      <c r="BO859" s="5">
        <f t="shared" si="492"/>
        <v>1083.8635714095251</v>
      </c>
    </row>
    <row r="860" spans="1:67" x14ac:dyDescent="0.3">
      <c r="A860">
        <f t="shared" si="493"/>
        <v>856</v>
      </c>
      <c r="B860">
        <f t="shared" si="462"/>
        <v>471</v>
      </c>
      <c r="C860" s="5">
        <f>AU860*EXP('Capital Market Assumptions'!$B$22+'Capital Market Assumptions'!$B$23*'Random Draws'!B859)</f>
        <v>390.48561768391426</v>
      </c>
      <c r="D860" s="5">
        <f>AV860*EXP('Capital Market Assumptions'!$B$22+'Capital Market Assumptions'!$B$23*'Random Draws'!C859)</f>
        <v>400.03533554501507</v>
      </c>
      <c r="E860" s="5">
        <f>AW860*EXP('Capital Market Assumptions'!$B$22+'Capital Market Assumptions'!$B$23*'Random Draws'!D859)</f>
        <v>416.98464344365834</v>
      </c>
      <c r="F860" s="5">
        <f>AX860*EXP('Capital Market Assumptions'!$B$22+'Capital Market Assumptions'!$B$23*'Random Draws'!E859)</f>
        <v>396.25058046095</v>
      </c>
      <c r="G860" s="5">
        <f>AY860*EXP('Capital Market Assumptions'!$B$22+'Capital Market Assumptions'!$B$23*'Random Draws'!F859)</f>
        <v>367.9247292886468</v>
      </c>
      <c r="H860" s="5">
        <f>AZ860*EXP('Capital Market Assumptions'!$B$22+'Capital Market Assumptions'!$B$23*'Random Draws'!G859)</f>
        <v>372.65523867263244</v>
      </c>
      <c r="I860" s="5">
        <f>BA860*EXP('Capital Market Assumptions'!$B$22+'Capital Market Assumptions'!$B$23*'Random Draws'!H859)</f>
        <v>506.81313950661644</v>
      </c>
      <c r="J860" s="5">
        <f>BB860*EXP('Capital Market Assumptions'!$B$22+'Capital Market Assumptions'!$B$23*'Random Draws'!I859)</f>
        <v>586.79336277207517</v>
      </c>
      <c r="K860" s="5">
        <f>BC860*EXP('Capital Market Assumptions'!$B$22+'Capital Market Assumptions'!$B$23*'Random Draws'!J859)</f>
        <v>756.09378938785983</v>
      </c>
      <c r="L860" s="5">
        <f>BD860*EXP('Capital Market Assumptions'!$B$22+'Capital Market Assumptions'!$B$23*'Random Draws'!K859)</f>
        <v>830.37496568457595</v>
      </c>
      <c r="M860" s="5">
        <f>BE860*EXP('Capital Market Assumptions'!$B$22+'Capital Market Assumptions'!$B$23*'Random Draws'!L859)</f>
        <v>879.85234578574034</v>
      </c>
      <c r="N860" s="5">
        <f>BF860*EXP('Capital Market Assumptions'!$B$22+'Capital Market Assumptions'!$B$23*'Random Draws'!M859)</f>
        <v>953.74588716977883</v>
      </c>
      <c r="O860" s="5">
        <f>BG860*EXP('Capital Market Assumptions'!$B$22+'Capital Market Assumptions'!$B$23*'Random Draws'!N859)</f>
        <v>1226.3261174128072</v>
      </c>
      <c r="P860" s="5">
        <f>BH860*EXP('Capital Market Assumptions'!$B$22+'Capital Market Assumptions'!$B$23*'Random Draws'!O859)</f>
        <v>1297.7134170728709</v>
      </c>
      <c r="Q860" s="5">
        <f>BI860*EXP('Capital Market Assumptions'!$B$22+'Capital Market Assumptions'!$B$23*'Random Draws'!P859)</f>
        <v>1294.2997120607929</v>
      </c>
      <c r="R860" s="5">
        <f>BJ860*EXP('Capital Market Assumptions'!$B$22+'Capital Market Assumptions'!$B$23*'Random Draws'!Q859)</f>
        <v>1211.1464977838079</v>
      </c>
      <c r="S860" s="5">
        <f>BK860*EXP('Capital Market Assumptions'!$B$22+'Capital Market Assumptions'!$B$23*'Random Draws'!R859)</f>
        <v>1522.1388887496846</v>
      </c>
      <c r="T860" s="5">
        <f>BL860*EXP('Capital Market Assumptions'!$B$22+'Capital Market Assumptions'!$B$23*'Random Draws'!S859)</f>
        <v>1694.5937227792831</v>
      </c>
      <c r="U860" s="5">
        <f>BM860*EXP('Capital Market Assumptions'!$B$22+'Capital Market Assumptions'!$B$23*'Random Draws'!T859)</f>
        <v>1718.5837494414575</v>
      </c>
      <c r="V860" s="5">
        <f>BN860*EXP('Capital Market Assumptions'!$B$22+'Capital Market Assumptions'!$B$23*'Random Draws'!U859)</f>
        <v>1512.0507458460429</v>
      </c>
      <c r="X860">
        <f t="shared" si="463"/>
        <v>4.2999999999999261E-2</v>
      </c>
      <c r="Y860">
        <f t="shared" si="464"/>
        <v>1.0600000000000023</v>
      </c>
      <c r="Z860">
        <f t="shared" si="465"/>
        <v>2.0930000000000035</v>
      </c>
      <c r="AA860">
        <f t="shared" si="466"/>
        <v>3.1530000000000058</v>
      </c>
      <c r="AB860">
        <f t="shared" si="467"/>
        <v>4.2659999999999911</v>
      </c>
      <c r="AC860">
        <f t="shared" si="468"/>
        <v>5.3020000000000067</v>
      </c>
      <c r="AD860">
        <f t="shared" si="469"/>
        <v>6.3569999999999993</v>
      </c>
      <c r="AE860">
        <f t="shared" si="470"/>
        <v>7.3900000000000006</v>
      </c>
      <c r="AF860">
        <f t="shared" si="471"/>
        <v>8.3549999999999898</v>
      </c>
      <c r="AG860">
        <f t="shared" si="472"/>
        <v>9.2480000000000047</v>
      </c>
      <c r="AH860">
        <v>9.9540000000000006</v>
      </c>
      <c r="AI860">
        <v>10.536</v>
      </c>
      <c r="AJ860">
        <v>11.061999999999999</v>
      </c>
      <c r="AK860">
        <v>11.587</v>
      </c>
      <c r="AL860">
        <v>12.256</v>
      </c>
      <c r="AM860">
        <v>12.815</v>
      </c>
      <c r="AN860">
        <v>13.287000000000001</v>
      </c>
      <c r="AO860">
        <v>13.785</v>
      </c>
      <c r="AP860">
        <v>14.218999999999999</v>
      </c>
      <c r="AQ860">
        <v>14.718999999999999</v>
      </c>
      <c r="AS860">
        <f t="shared" si="494"/>
        <v>471</v>
      </c>
      <c r="AT860">
        <f t="shared" si="494"/>
        <v>471</v>
      </c>
      <c r="AU860">
        <f t="shared" si="494"/>
        <v>471</v>
      </c>
      <c r="AV860" s="5">
        <f t="shared" si="473"/>
        <v>390.44261768391425</v>
      </c>
      <c r="AW860" s="5">
        <f t="shared" si="474"/>
        <v>398.97533554501507</v>
      </c>
      <c r="AX860" s="5">
        <f t="shared" si="475"/>
        <v>414.89164344365832</v>
      </c>
      <c r="AY860" s="5">
        <f t="shared" si="476"/>
        <v>393.09758046094998</v>
      </c>
      <c r="AZ860" s="5">
        <f t="shared" si="477"/>
        <v>363.65872928864678</v>
      </c>
      <c r="BA860" s="5">
        <f t="shared" si="478"/>
        <v>367.35323867263241</v>
      </c>
      <c r="BB860" s="5">
        <f t="shared" si="479"/>
        <v>500.45613950661641</v>
      </c>
      <c r="BC860" s="5">
        <f t="shared" si="480"/>
        <v>579.40336277207518</v>
      </c>
      <c r="BD860" s="5">
        <f t="shared" si="481"/>
        <v>747.73878938785981</v>
      </c>
      <c r="BE860" s="5">
        <f t="shared" si="482"/>
        <v>821.12696568457591</v>
      </c>
      <c r="BF860" s="5">
        <f t="shared" si="483"/>
        <v>869.89834578574039</v>
      </c>
      <c r="BG860" s="5">
        <f t="shared" si="484"/>
        <v>943.20988716977888</v>
      </c>
      <c r="BH860" s="5">
        <f t="shared" si="485"/>
        <v>1215.2641174128073</v>
      </c>
      <c r="BI860" s="5">
        <f t="shared" si="486"/>
        <v>1286.1264170728709</v>
      </c>
      <c r="BJ860" s="5">
        <f t="shared" si="487"/>
        <v>1282.0437120607928</v>
      </c>
      <c r="BK860" s="5">
        <f t="shared" si="488"/>
        <v>1198.3314977838079</v>
      </c>
      <c r="BL860" s="5">
        <f t="shared" si="489"/>
        <v>1508.8518887496846</v>
      </c>
      <c r="BM860" s="5">
        <f t="shared" si="490"/>
        <v>1680.808722779283</v>
      </c>
      <c r="BN860" s="5">
        <f t="shared" si="491"/>
        <v>1704.3647494414574</v>
      </c>
      <c r="BO860" s="5">
        <f t="shared" si="492"/>
        <v>1497.3317458460428</v>
      </c>
    </row>
    <row r="861" spans="1:67" x14ac:dyDescent="0.3">
      <c r="A861">
        <f t="shared" si="493"/>
        <v>857</v>
      </c>
      <c r="B861">
        <f t="shared" si="462"/>
        <v>471</v>
      </c>
      <c r="C861" s="5">
        <f>AU861*EXP('Capital Market Assumptions'!$B$22+'Capital Market Assumptions'!$B$23*'Random Draws'!B860)</f>
        <v>472.18128288048996</v>
      </c>
      <c r="D861" s="5">
        <f>AV861*EXP('Capital Market Assumptions'!$B$22+'Capital Market Assumptions'!$B$23*'Random Draws'!C860)</f>
        <v>466.42119584215652</v>
      </c>
      <c r="E861" s="5">
        <f>AW861*EXP('Capital Market Assumptions'!$B$22+'Capital Market Assumptions'!$B$23*'Random Draws'!D860)</f>
        <v>542.77817542177308</v>
      </c>
      <c r="F861" s="5">
        <f>AX861*EXP('Capital Market Assumptions'!$B$22+'Capital Market Assumptions'!$B$23*'Random Draws'!E860)</f>
        <v>612.08794794332414</v>
      </c>
      <c r="G861" s="5">
        <f>AY861*EXP('Capital Market Assumptions'!$B$22+'Capital Market Assumptions'!$B$23*'Random Draws'!F860)</f>
        <v>521.48646617596842</v>
      </c>
      <c r="H861" s="5">
        <f>AZ861*EXP('Capital Market Assumptions'!$B$22+'Capital Market Assumptions'!$B$23*'Random Draws'!G860)</f>
        <v>480.44623309286544</v>
      </c>
      <c r="I861" s="5">
        <f>BA861*EXP('Capital Market Assumptions'!$B$22+'Capital Market Assumptions'!$B$23*'Random Draws'!H860)</f>
        <v>510.59152153425828</v>
      </c>
      <c r="J861" s="5">
        <f>BB861*EXP('Capital Market Assumptions'!$B$22+'Capital Market Assumptions'!$B$23*'Random Draws'!I860)</f>
        <v>618.77248058309624</v>
      </c>
      <c r="K861" s="5">
        <f>BC861*EXP('Capital Market Assumptions'!$B$22+'Capital Market Assumptions'!$B$23*'Random Draws'!J860)</f>
        <v>561.5205895969541</v>
      </c>
      <c r="L861" s="5">
        <f>BD861*EXP('Capital Market Assumptions'!$B$22+'Capital Market Assumptions'!$B$23*'Random Draws'!K860)</f>
        <v>529.91526697330005</v>
      </c>
      <c r="M861" s="5">
        <f>BE861*EXP('Capital Market Assumptions'!$B$22+'Capital Market Assumptions'!$B$23*'Random Draws'!L860)</f>
        <v>523.10343486980184</v>
      </c>
      <c r="N861" s="5">
        <f>BF861*EXP('Capital Market Assumptions'!$B$22+'Capital Market Assumptions'!$B$23*'Random Draws'!M860)</f>
        <v>533.42888825491536</v>
      </c>
      <c r="O861" s="5">
        <f>BG861*EXP('Capital Market Assumptions'!$B$22+'Capital Market Assumptions'!$B$23*'Random Draws'!N860)</f>
        <v>536.32414427652475</v>
      </c>
      <c r="P861" s="5">
        <f>BH861*EXP('Capital Market Assumptions'!$B$22+'Capital Market Assumptions'!$B$23*'Random Draws'!O860)</f>
        <v>543.72909785344177</v>
      </c>
      <c r="Q861" s="5">
        <f>BI861*EXP('Capital Market Assumptions'!$B$22+'Capital Market Assumptions'!$B$23*'Random Draws'!P860)</f>
        <v>568.68457803051876</v>
      </c>
      <c r="R861" s="5">
        <f>BJ861*EXP('Capital Market Assumptions'!$B$22+'Capital Market Assumptions'!$B$23*'Random Draws'!Q860)</f>
        <v>631.89082887255415</v>
      </c>
      <c r="S861" s="5">
        <f>BK861*EXP('Capital Market Assumptions'!$B$22+'Capital Market Assumptions'!$B$23*'Random Draws'!R860)</f>
        <v>607.9507565598368</v>
      </c>
      <c r="T861" s="5">
        <f>BL861*EXP('Capital Market Assumptions'!$B$22+'Capital Market Assumptions'!$B$23*'Random Draws'!S860)</f>
        <v>681.44755366611105</v>
      </c>
      <c r="U861" s="5">
        <f>BM861*EXP('Capital Market Assumptions'!$B$22+'Capital Market Assumptions'!$B$23*'Random Draws'!T860)</f>
        <v>752.05304723122595</v>
      </c>
      <c r="V861" s="5">
        <f>BN861*EXP('Capital Market Assumptions'!$B$22+'Capital Market Assumptions'!$B$23*'Random Draws'!U860)</f>
        <v>792.03256181041058</v>
      </c>
      <c r="X861">
        <f t="shared" si="463"/>
        <v>4.2999999999999261E-2</v>
      </c>
      <c r="Y861">
        <f t="shared" si="464"/>
        <v>1.0600000000000023</v>
      </c>
      <c r="Z861">
        <f t="shared" si="465"/>
        <v>2.0930000000000035</v>
      </c>
      <c r="AA861">
        <f t="shared" si="466"/>
        <v>3.1530000000000058</v>
      </c>
      <c r="AB861">
        <f t="shared" si="467"/>
        <v>4.2659999999999911</v>
      </c>
      <c r="AC861">
        <f t="shared" si="468"/>
        <v>5.3020000000000067</v>
      </c>
      <c r="AD861">
        <f t="shared" si="469"/>
        <v>6.3569999999999993</v>
      </c>
      <c r="AE861">
        <f t="shared" si="470"/>
        <v>7.3900000000000006</v>
      </c>
      <c r="AF861">
        <f t="shared" si="471"/>
        <v>8.3549999999999898</v>
      </c>
      <c r="AG861">
        <f t="shared" si="472"/>
        <v>9.2480000000000047</v>
      </c>
      <c r="AH861">
        <v>9.9540000000000006</v>
      </c>
      <c r="AI861">
        <v>10.536</v>
      </c>
      <c r="AJ861">
        <v>11.061999999999999</v>
      </c>
      <c r="AK861">
        <v>11.587</v>
      </c>
      <c r="AL861">
        <v>12.256</v>
      </c>
      <c r="AM861">
        <v>12.815</v>
      </c>
      <c r="AN861">
        <v>13.287000000000001</v>
      </c>
      <c r="AO861">
        <v>13.785</v>
      </c>
      <c r="AP861">
        <v>14.218999999999999</v>
      </c>
      <c r="AQ861">
        <v>14.718999999999999</v>
      </c>
      <c r="AS861">
        <f t="shared" si="494"/>
        <v>471</v>
      </c>
      <c r="AT861">
        <f t="shared" si="494"/>
        <v>471</v>
      </c>
      <c r="AU861">
        <f t="shared" si="494"/>
        <v>471</v>
      </c>
      <c r="AV861" s="5">
        <f t="shared" si="473"/>
        <v>472.13828288048995</v>
      </c>
      <c r="AW861" s="5">
        <f t="shared" si="474"/>
        <v>465.36119584215652</v>
      </c>
      <c r="AX861" s="5">
        <f t="shared" si="475"/>
        <v>540.68517542177312</v>
      </c>
      <c r="AY861" s="5">
        <f t="shared" si="476"/>
        <v>608.93494794332412</v>
      </c>
      <c r="AZ861" s="5">
        <f t="shared" si="477"/>
        <v>517.22046617596845</v>
      </c>
      <c r="BA861" s="5">
        <f t="shared" si="478"/>
        <v>475.14423309286542</v>
      </c>
      <c r="BB861" s="5">
        <f t="shared" si="479"/>
        <v>504.23452153425831</v>
      </c>
      <c r="BC861" s="5">
        <f t="shared" si="480"/>
        <v>611.38248058309625</v>
      </c>
      <c r="BD861" s="5">
        <f t="shared" si="481"/>
        <v>553.16558959695408</v>
      </c>
      <c r="BE861" s="5">
        <f t="shared" si="482"/>
        <v>520.6672669733</v>
      </c>
      <c r="BF861" s="5">
        <f t="shared" si="483"/>
        <v>513.14943486980189</v>
      </c>
      <c r="BG861" s="5">
        <f t="shared" si="484"/>
        <v>522.89288825491542</v>
      </c>
      <c r="BH861" s="5">
        <f t="shared" si="485"/>
        <v>525.26214427652474</v>
      </c>
      <c r="BI861" s="5">
        <f t="shared" si="486"/>
        <v>532.14209785344178</v>
      </c>
      <c r="BJ861" s="5">
        <f t="shared" si="487"/>
        <v>556.42857803051879</v>
      </c>
      <c r="BK861" s="5">
        <f t="shared" si="488"/>
        <v>619.0758288725541</v>
      </c>
      <c r="BL861" s="5">
        <f t="shared" si="489"/>
        <v>594.66375655983677</v>
      </c>
      <c r="BM861" s="5">
        <f t="shared" si="490"/>
        <v>667.66255366611108</v>
      </c>
      <c r="BN861" s="5">
        <f t="shared" si="491"/>
        <v>737.8340472312259</v>
      </c>
      <c r="BO861" s="5">
        <f t="shared" si="492"/>
        <v>777.31356181041053</v>
      </c>
    </row>
    <row r="862" spans="1:67" x14ac:dyDescent="0.3">
      <c r="A862">
        <f t="shared" si="493"/>
        <v>858</v>
      </c>
      <c r="B862">
        <f t="shared" si="462"/>
        <v>471</v>
      </c>
      <c r="C862" s="5">
        <f>AU862*EXP('Capital Market Assumptions'!$B$22+'Capital Market Assumptions'!$B$23*'Random Draws'!B861)</f>
        <v>517.37483684094923</v>
      </c>
      <c r="D862" s="5">
        <f>AV862*EXP('Capital Market Assumptions'!$B$22+'Capital Market Assumptions'!$B$23*'Random Draws'!C861)</f>
        <v>508.87154828444062</v>
      </c>
      <c r="E862" s="5">
        <f>AW862*EXP('Capital Market Assumptions'!$B$22+'Capital Market Assumptions'!$B$23*'Random Draws'!D861)</f>
        <v>534.95166110177558</v>
      </c>
      <c r="F862" s="5">
        <f>AX862*EXP('Capital Market Assumptions'!$B$22+'Capital Market Assumptions'!$B$23*'Random Draws'!E861)</f>
        <v>583.3664616634245</v>
      </c>
      <c r="G862" s="5">
        <f>AY862*EXP('Capital Market Assumptions'!$B$22+'Capital Market Assumptions'!$B$23*'Random Draws'!F861)</f>
        <v>680.60496554197687</v>
      </c>
      <c r="H862" s="5">
        <f>AZ862*EXP('Capital Market Assumptions'!$B$22+'Capital Market Assumptions'!$B$23*'Random Draws'!G861)</f>
        <v>587.45563624794897</v>
      </c>
      <c r="I862" s="5">
        <f>BA862*EXP('Capital Market Assumptions'!$B$22+'Capital Market Assumptions'!$B$23*'Random Draws'!H861)</f>
        <v>624.70130670332276</v>
      </c>
      <c r="J862" s="5">
        <f>BB862*EXP('Capital Market Assumptions'!$B$22+'Capital Market Assumptions'!$B$23*'Random Draws'!I861)</f>
        <v>737.19414493114539</v>
      </c>
      <c r="K862" s="5">
        <f>BC862*EXP('Capital Market Assumptions'!$B$22+'Capital Market Assumptions'!$B$23*'Random Draws'!J861)</f>
        <v>957.61655719895657</v>
      </c>
      <c r="L862" s="5">
        <f>BD862*EXP('Capital Market Assumptions'!$B$22+'Capital Market Assumptions'!$B$23*'Random Draws'!K861)</f>
        <v>1033.1881111886967</v>
      </c>
      <c r="M862" s="5">
        <f>BE862*EXP('Capital Market Assumptions'!$B$22+'Capital Market Assumptions'!$B$23*'Random Draws'!L861)</f>
        <v>1370.6897696013718</v>
      </c>
      <c r="N862" s="5">
        <f>BF862*EXP('Capital Market Assumptions'!$B$22+'Capital Market Assumptions'!$B$23*'Random Draws'!M861)</f>
        <v>1345.6065158724055</v>
      </c>
      <c r="O862" s="5">
        <f>BG862*EXP('Capital Market Assumptions'!$B$22+'Capital Market Assumptions'!$B$23*'Random Draws'!N861)</f>
        <v>1377.6511508624567</v>
      </c>
      <c r="P862" s="5">
        <f>BH862*EXP('Capital Market Assumptions'!$B$22+'Capital Market Assumptions'!$B$23*'Random Draws'!O861)</f>
        <v>1285.2804598267408</v>
      </c>
      <c r="Q862" s="5">
        <f>BI862*EXP('Capital Market Assumptions'!$B$22+'Capital Market Assumptions'!$B$23*'Random Draws'!P861)</f>
        <v>1511.3118331171434</v>
      </c>
      <c r="R862" s="5">
        <f>BJ862*EXP('Capital Market Assumptions'!$B$22+'Capital Market Assumptions'!$B$23*'Random Draws'!Q861)</f>
        <v>1688.1171477647717</v>
      </c>
      <c r="S862" s="5">
        <f>BK862*EXP('Capital Market Assumptions'!$B$22+'Capital Market Assumptions'!$B$23*'Random Draws'!R861)</f>
        <v>1789.4592182525034</v>
      </c>
      <c r="T862" s="5">
        <f>BL862*EXP('Capital Market Assumptions'!$B$22+'Capital Market Assumptions'!$B$23*'Random Draws'!S861)</f>
        <v>2013.0564545829211</v>
      </c>
      <c r="U862" s="5">
        <f>BM862*EXP('Capital Market Assumptions'!$B$22+'Capital Market Assumptions'!$B$23*'Random Draws'!T861)</f>
        <v>1825.57529241925</v>
      </c>
      <c r="V862" s="5">
        <f>BN862*EXP('Capital Market Assumptions'!$B$22+'Capital Market Assumptions'!$B$23*'Random Draws'!U861)</f>
        <v>1882.0373071577624</v>
      </c>
      <c r="X862">
        <f t="shared" si="463"/>
        <v>4.2999999999999261E-2</v>
      </c>
      <c r="Y862">
        <f t="shared" si="464"/>
        <v>1.0600000000000023</v>
      </c>
      <c r="Z862">
        <f t="shared" si="465"/>
        <v>2.0930000000000035</v>
      </c>
      <c r="AA862">
        <f t="shared" si="466"/>
        <v>3.1530000000000058</v>
      </c>
      <c r="AB862">
        <f t="shared" si="467"/>
        <v>4.2659999999999911</v>
      </c>
      <c r="AC862">
        <f t="shared" si="468"/>
        <v>5.3020000000000067</v>
      </c>
      <c r="AD862">
        <f t="shared" si="469"/>
        <v>6.3569999999999993</v>
      </c>
      <c r="AE862">
        <f t="shared" si="470"/>
        <v>7.3900000000000006</v>
      </c>
      <c r="AF862">
        <f t="shared" si="471"/>
        <v>8.3549999999999898</v>
      </c>
      <c r="AG862">
        <f t="shared" si="472"/>
        <v>9.2480000000000047</v>
      </c>
      <c r="AH862">
        <v>9.9540000000000006</v>
      </c>
      <c r="AI862">
        <v>10.536</v>
      </c>
      <c r="AJ862">
        <v>11.061999999999999</v>
      </c>
      <c r="AK862">
        <v>11.587</v>
      </c>
      <c r="AL862">
        <v>12.256</v>
      </c>
      <c r="AM862">
        <v>12.815</v>
      </c>
      <c r="AN862">
        <v>13.287000000000001</v>
      </c>
      <c r="AO862">
        <v>13.785</v>
      </c>
      <c r="AP862">
        <v>14.218999999999999</v>
      </c>
      <c r="AQ862">
        <v>14.718999999999999</v>
      </c>
      <c r="AS862">
        <f t="shared" si="494"/>
        <v>471</v>
      </c>
      <c r="AT862">
        <f t="shared" si="494"/>
        <v>471</v>
      </c>
      <c r="AU862">
        <f t="shared" si="494"/>
        <v>471</v>
      </c>
      <c r="AV862" s="5">
        <f t="shared" si="473"/>
        <v>517.33183684094922</v>
      </c>
      <c r="AW862" s="5">
        <f t="shared" si="474"/>
        <v>507.81154828444062</v>
      </c>
      <c r="AX862" s="5">
        <f t="shared" si="475"/>
        <v>532.85866110177562</v>
      </c>
      <c r="AY862" s="5">
        <f t="shared" si="476"/>
        <v>580.21346166342448</v>
      </c>
      <c r="AZ862" s="5">
        <f t="shared" si="477"/>
        <v>676.3389655419769</v>
      </c>
      <c r="BA862" s="5">
        <f t="shared" si="478"/>
        <v>582.15363624794895</v>
      </c>
      <c r="BB862" s="5">
        <f t="shared" si="479"/>
        <v>618.34430670332279</v>
      </c>
      <c r="BC862" s="5">
        <f t="shared" si="480"/>
        <v>729.8041449311454</v>
      </c>
      <c r="BD862" s="5">
        <f t="shared" si="481"/>
        <v>949.26155719895655</v>
      </c>
      <c r="BE862" s="5">
        <f t="shared" si="482"/>
        <v>1023.9401111886966</v>
      </c>
      <c r="BF862" s="5">
        <f t="shared" si="483"/>
        <v>1360.7357696013719</v>
      </c>
      <c r="BG862" s="5">
        <f t="shared" si="484"/>
        <v>1335.0705158724054</v>
      </c>
      <c r="BH862" s="5">
        <f t="shared" si="485"/>
        <v>1366.5891508624568</v>
      </c>
      <c r="BI862" s="5">
        <f t="shared" si="486"/>
        <v>1273.6934598267408</v>
      </c>
      <c r="BJ862" s="5">
        <f t="shared" si="487"/>
        <v>1499.0558331171433</v>
      </c>
      <c r="BK862" s="5">
        <f t="shared" si="488"/>
        <v>1675.3021477647717</v>
      </c>
      <c r="BL862" s="5">
        <f t="shared" si="489"/>
        <v>1776.1722182525034</v>
      </c>
      <c r="BM862" s="5">
        <f t="shared" si="490"/>
        <v>1999.271454582921</v>
      </c>
      <c r="BN862" s="5">
        <f t="shared" si="491"/>
        <v>1811.3562924192499</v>
      </c>
      <c r="BO862" s="5">
        <f t="shared" si="492"/>
        <v>1867.3183071577623</v>
      </c>
    </row>
    <row r="863" spans="1:67" x14ac:dyDescent="0.3">
      <c r="A863">
        <f t="shared" si="493"/>
        <v>859</v>
      </c>
      <c r="B863">
        <f t="shared" si="462"/>
        <v>471</v>
      </c>
      <c r="C863" s="5">
        <f>AU863*EXP('Capital Market Assumptions'!$B$22+'Capital Market Assumptions'!$B$23*'Random Draws'!B862)</f>
        <v>563.15411747401959</v>
      </c>
      <c r="D863" s="5">
        <f>AV863*EXP('Capital Market Assumptions'!$B$22+'Capital Market Assumptions'!$B$23*'Random Draws'!C862)</f>
        <v>470.86365340272908</v>
      </c>
      <c r="E863" s="5">
        <f>AW863*EXP('Capital Market Assumptions'!$B$22+'Capital Market Assumptions'!$B$23*'Random Draws'!D862)</f>
        <v>497.964156902985</v>
      </c>
      <c r="F863" s="5">
        <f>AX863*EXP('Capital Market Assumptions'!$B$22+'Capital Market Assumptions'!$B$23*'Random Draws'!E862)</f>
        <v>448.15374126022982</v>
      </c>
      <c r="G863" s="5">
        <f>AY863*EXP('Capital Market Assumptions'!$B$22+'Capital Market Assumptions'!$B$23*'Random Draws'!F862)</f>
        <v>469.38465264979396</v>
      </c>
      <c r="H863" s="5">
        <f>AZ863*EXP('Capital Market Assumptions'!$B$22+'Capital Market Assumptions'!$B$23*'Random Draws'!G862)</f>
        <v>435.82447806941121</v>
      </c>
      <c r="I863" s="5">
        <f>BA863*EXP('Capital Market Assumptions'!$B$22+'Capital Market Assumptions'!$B$23*'Random Draws'!H862)</f>
        <v>540.17375985323349</v>
      </c>
      <c r="J863" s="5">
        <f>BB863*EXP('Capital Market Assumptions'!$B$22+'Capital Market Assumptions'!$B$23*'Random Draws'!I862)</f>
        <v>563.33249955264273</v>
      </c>
      <c r="K863" s="5">
        <f>BC863*EXP('Capital Market Assumptions'!$B$22+'Capital Market Assumptions'!$B$23*'Random Draws'!J862)</f>
        <v>575.52376034772374</v>
      </c>
      <c r="L863" s="5">
        <f>BD863*EXP('Capital Market Assumptions'!$B$22+'Capital Market Assumptions'!$B$23*'Random Draws'!K862)</f>
        <v>608.86051237506604</v>
      </c>
      <c r="M863" s="5">
        <f>BE863*EXP('Capital Market Assumptions'!$B$22+'Capital Market Assumptions'!$B$23*'Random Draws'!L862)</f>
        <v>589.26427494496193</v>
      </c>
      <c r="N863" s="5">
        <f>BF863*EXP('Capital Market Assumptions'!$B$22+'Capital Market Assumptions'!$B$23*'Random Draws'!M862)</f>
        <v>519.55011145046228</v>
      </c>
      <c r="O863" s="5">
        <f>BG863*EXP('Capital Market Assumptions'!$B$22+'Capital Market Assumptions'!$B$23*'Random Draws'!N862)</f>
        <v>589.16774647743784</v>
      </c>
      <c r="P863" s="5">
        <f>BH863*EXP('Capital Market Assumptions'!$B$22+'Capital Market Assumptions'!$B$23*'Random Draws'!O862)</f>
        <v>604.62509936097354</v>
      </c>
      <c r="Q863" s="5">
        <f>BI863*EXP('Capital Market Assumptions'!$B$22+'Capital Market Assumptions'!$B$23*'Random Draws'!P862)</f>
        <v>507.66237389865529</v>
      </c>
      <c r="R863" s="5">
        <f>BJ863*EXP('Capital Market Assumptions'!$B$22+'Capital Market Assumptions'!$B$23*'Random Draws'!Q862)</f>
        <v>580.01301192457038</v>
      </c>
      <c r="S863" s="5">
        <f>BK863*EXP('Capital Market Assumptions'!$B$22+'Capital Market Assumptions'!$B$23*'Random Draws'!R862)</f>
        <v>610.07090109519447</v>
      </c>
      <c r="T863" s="5">
        <f>BL863*EXP('Capital Market Assumptions'!$B$22+'Capital Market Assumptions'!$B$23*'Random Draws'!S862)</f>
        <v>562.09712731116451</v>
      </c>
      <c r="U863" s="5">
        <f>BM863*EXP('Capital Market Assumptions'!$B$22+'Capital Market Assumptions'!$B$23*'Random Draws'!T862)</f>
        <v>480.31881089984273</v>
      </c>
      <c r="V863" s="5">
        <f>BN863*EXP('Capital Market Assumptions'!$B$22+'Capital Market Assumptions'!$B$23*'Random Draws'!U862)</f>
        <v>508.72878942344067</v>
      </c>
      <c r="X863">
        <f t="shared" si="463"/>
        <v>4.2999999999999261E-2</v>
      </c>
      <c r="Y863">
        <f t="shared" si="464"/>
        <v>1.0600000000000023</v>
      </c>
      <c r="Z863">
        <f t="shared" si="465"/>
        <v>2.0930000000000035</v>
      </c>
      <c r="AA863">
        <f t="shared" si="466"/>
        <v>3.1530000000000058</v>
      </c>
      <c r="AB863">
        <f t="shared" si="467"/>
        <v>4.2659999999999911</v>
      </c>
      <c r="AC863">
        <f t="shared" si="468"/>
        <v>5.3020000000000067</v>
      </c>
      <c r="AD863">
        <f t="shared" si="469"/>
        <v>6.3569999999999993</v>
      </c>
      <c r="AE863">
        <f t="shared" si="470"/>
        <v>7.3900000000000006</v>
      </c>
      <c r="AF863">
        <f t="shared" si="471"/>
        <v>8.3549999999999898</v>
      </c>
      <c r="AG863">
        <f t="shared" si="472"/>
        <v>9.2480000000000047</v>
      </c>
      <c r="AH863">
        <v>9.9540000000000006</v>
      </c>
      <c r="AI863">
        <v>10.536</v>
      </c>
      <c r="AJ863">
        <v>11.061999999999999</v>
      </c>
      <c r="AK863">
        <v>11.587</v>
      </c>
      <c r="AL863">
        <v>12.256</v>
      </c>
      <c r="AM863">
        <v>12.815</v>
      </c>
      <c r="AN863">
        <v>13.287000000000001</v>
      </c>
      <c r="AO863">
        <v>13.785</v>
      </c>
      <c r="AP863">
        <v>14.218999999999999</v>
      </c>
      <c r="AQ863">
        <v>14.718999999999999</v>
      </c>
      <c r="AS863">
        <f t="shared" si="494"/>
        <v>471</v>
      </c>
      <c r="AT863">
        <f t="shared" si="494"/>
        <v>471</v>
      </c>
      <c r="AU863">
        <f t="shared" si="494"/>
        <v>471</v>
      </c>
      <c r="AV863" s="5">
        <f t="shared" si="473"/>
        <v>563.11111747401958</v>
      </c>
      <c r="AW863" s="5">
        <f t="shared" si="474"/>
        <v>469.80365340272908</v>
      </c>
      <c r="AX863" s="5">
        <f t="shared" si="475"/>
        <v>495.87115690298498</v>
      </c>
      <c r="AY863" s="5">
        <f t="shared" si="476"/>
        <v>445.0007412602298</v>
      </c>
      <c r="AZ863" s="5">
        <f t="shared" si="477"/>
        <v>465.11865264979394</v>
      </c>
      <c r="BA863" s="5">
        <f t="shared" si="478"/>
        <v>430.52247806941119</v>
      </c>
      <c r="BB863" s="5">
        <f t="shared" si="479"/>
        <v>533.81675985323352</v>
      </c>
      <c r="BC863" s="5">
        <f t="shared" si="480"/>
        <v>555.94249955264274</v>
      </c>
      <c r="BD863" s="5">
        <f t="shared" si="481"/>
        <v>567.16876034772372</v>
      </c>
      <c r="BE863" s="5">
        <f t="shared" si="482"/>
        <v>599.61251237506599</v>
      </c>
      <c r="BF863" s="5">
        <f t="shared" si="483"/>
        <v>579.31027494496198</v>
      </c>
      <c r="BG863" s="5">
        <f t="shared" si="484"/>
        <v>509.01411145046228</v>
      </c>
      <c r="BH863" s="5">
        <f t="shared" si="485"/>
        <v>578.10574647743783</v>
      </c>
      <c r="BI863" s="5">
        <f t="shared" si="486"/>
        <v>593.03809936097355</v>
      </c>
      <c r="BJ863" s="5">
        <f t="shared" si="487"/>
        <v>495.40637389865526</v>
      </c>
      <c r="BK863" s="5">
        <f t="shared" si="488"/>
        <v>567.19801192457032</v>
      </c>
      <c r="BL863" s="5">
        <f t="shared" si="489"/>
        <v>596.78390109519444</v>
      </c>
      <c r="BM863" s="5">
        <f t="shared" si="490"/>
        <v>548.31212731116455</v>
      </c>
      <c r="BN863" s="5">
        <f t="shared" si="491"/>
        <v>466.09981089984274</v>
      </c>
      <c r="BO863" s="5">
        <f t="shared" si="492"/>
        <v>494.00978942344068</v>
      </c>
    </row>
    <row r="864" spans="1:67" x14ac:dyDescent="0.3">
      <c r="A864">
        <f t="shared" si="493"/>
        <v>860</v>
      </c>
      <c r="B864">
        <f t="shared" si="462"/>
        <v>471</v>
      </c>
      <c r="C864" s="5">
        <f>AU864*EXP('Capital Market Assumptions'!$B$22+'Capital Market Assumptions'!$B$23*'Random Draws'!B863)</f>
        <v>510.18210268011086</v>
      </c>
      <c r="D864" s="5">
        <f>AV864*EXP('Capital Market Assumptions'!$B$22+'Capital Market Assumptions'!$B$23*'Random Draws'!C863)</f>
        <v>540.61747174049231</v>
      </c>
      <c r="E864" s="5">
        <f>AW864*EXP('Capital Market Assumptions'!$B$22+'Capital Market Assumptions'!$B$23*'Random Draws'!D863)</f>
        <v>629.71113998331896</v>
      </c>
      <c r="F864" s="5">
        <f>AX864*EXP('Capital Market Assumptions'!$B$22+'Capital Market Assumptions'!$B$23*'Random Draws'!E863)</f>
        <v>683.28510277131329</v>
      </c>
      <c r="G864" s="5">
        <f>AY864*EXP('Capital Market Assumptions'!$B$22+'Capital Market Assumptions'!$B$23*'Random Draws'!F863)</f>
        <v>878.48448236120987</v>
      </c>
      <c r="H864" s="5">
        <f>AZ864*EXP('Capital Market Assumptions'!$B$22+'Capital Market Assumptions'!$B$23*'Random Draws'!G863)</f>
        <v>872.03945041833083</v>
      </c>
      <c r="I864" s="5">
        <f>BA864*EXP('Capital Market Assumptions'!$B$22+'Capital Market Assumptions'!$B$23*'Random Draws'!H863)</f>
        <v>804.41912183796558</v>
      </c>
      <c r="J864" s="5">
        <f>BB864*EXP('Capital Market Assumptions'!$B$22+'Capital Market Assumptions'!$B$23*'Random Draws'!I863)</f>
        <v>809.08738314999846</v>
      </c>
      <c r="K864" s="5">
        <f>BC864*EXP('Capital Market Assumptions'!$B$22+'Capital Market Assumptions'!$B$23*'Random Draws'!J863)</f>
        <v>939.39157548164235</v>
      </c>
      <c r="L864" s="5">
        <f>BD864*EXP('Capital Market Assumptions'!$B$22+'Capital Market Assumptions'!$B$23*'Random Draws'!K863)</f>
        <v>923.58633676066347</v>
      </c>
      <c r="M864" s="5">
        <f>BE864*EXP('Capital Market Assumptions'!$B$22+'Capital Market Assumptions'!$B$23*'Random Draws'!L863)</f>
        <v>1086.9339660184366</v>
      </c>
      <c r="N864" s="5">
        <f>BF864*EXP('Capital Market Assumptions'!$B$22+'Capital Market Assumptions'!$B$23*'Random Draws'!M863)</f>
        <v>1200.5633313511796</v>
      </c>
      <c r="O864" s="5">
        <f>BG864*EXP('Capital Market Assumptions'!$B$22+'Capital Market Assumptions'!$B$23*'Random Draws'!N863)</f>
        <v>1076.9446136647919</v>
      </c>
      <c r="P864" s="5">
        <f>BH864*EXP('Capital Market Assumptions'!$B$22+'Capital Market Assumptions'!$B$23*'Random Draws'!O863)</f>
        <v>1251.4387052728205</v>
      </c>
      <c r="Q864" s="5">
        <f>BI864*EXP('Capital Market Assumptions'!$B$22+'Capital Market Assumptions'!$B$23*'Random Draws'!P863)</f>
        <v>1529.6074298334149</v>
      </c>
      <c r="R864" s="5">
        <f>BJ864*EXP('Capital Market Assumptions'!$B$22+'Capital Market Assumptions'!$B$23*'Random Draws'!Q863)</f>
        <v>1808.5377457731765</v>
      </c>
      <c r="S864" s="5">
        <f>BK864*EXP('Capital Market Assumptions'!$B$22+'Capital Market Assumptions'!$B$23*'Random Draws'!R863)</f>
        <v>1819.7816647805948</v>
      </c>
      <c r="T864" s="5">
        <f>BL864*EXP('Capital Market Assumptions'!$B$22+'Capital Market Assumptions'!$B$23*'Random Draws'!S863)</f>
        <v>1864.9751091018388</v>
      </c>
      <c r="U864" s="5">
        <f>BM864*EXP('Capital Market Assumptions'!$B$22+'Capital Market Assumptions'!$B$23*'Random Draws'!T863)</f>
        <v>1657.2806671859678</v>
      </c>
      <c r="V864" s="5">
        <f>BN864*EXP('Capital Market Assumptions'!$B$22+'Capital Market Assumptions'!$B$23*'Random Draws'!U863)</f>
        <v>1605.6298722072133</v>
      </c>
      <c r="X864">
        <f t="shared" si="463"/>
        <v>4.2999999999999261E-2</v>
      </c>
      <c r="Y864">
        <f t="shared" si="464"/>
        <v>1.0600000000000023</v>
      </c>
      <c r="Z864">
        <f t="shared" si="465"/>
        <v>2.0930000000000035</v>
      </c>
      <c r="AA864">
        <f t="shared" si="466"/>
        <v>3.1530000000000058</v>
      </c>
      <c r="AB864">
        <f t="shared" si="467"/>
        <v>4.2659999999999911</v>
      </c>
      <c r="AC864">
        <f t="shared" si="468"/>
        <v>5.3020000000000067</v>
      </c>
      <c r="AD864">
        <f t="shared" si="469"/>
        <v>6.3569999999999993</v>
      </c>
      <c r="AE864">
        <f t="shared" si="470"/>
        <v>7.3900000000000006</v>
      </c>
      <c r="AF864">
        <f t="shared" si="471"/>
        <v>8.3549999999999898</v>
      </c>
      <c r="AG864">
        <f t="shared" si="472"/>
        <v>9.2480000000000047</v>
      </c>
      <c r="AH864">
        <v>9.9540000000000006</v>
      </c>
      <c r="AI864">
        <v>10.536</v>
      </c>
      <c r="AJ864">
        <v>11.061999999999999</v>
      </c>
      <c r="AK864">
        <v>11.587</v>
      </c>
      <c r="AL864">
        <v>12.256</v>
      </c>
      <c r="AM864">
        <v>12.815</v>
      </c>
      <c r="AN864">
        <v>13.287000000000001</v>
      </c>
      <c r="AO864">
        <v>13.785</v>
      </c>
      <c r="AP864">
        <v>14.218999999999999</v>
      </c>
      <c r="AQ864">
        <v>14.718999999999999</v>
      </c>
      <c r="AS864">
        <f t="shared" si="494"/>
        <v>471</v>
      </c>
      <c r="AT864">
        <f t="shared" si="494"/>
        <v>471</v>
      </c>
      <c r="AU864">
        <f t="shared" si="494"/>
        <v>471</v>
      </c>
      <c r="AV864" s="5">
        <f t="shared" si="473"/>
        <v>510.13910268011085</v>
      </c>
      <c r="AW864" s="5">
        <f t="shared" si="474"/>
        <v>539.55747174049225</v>
      </c>
      <c r="AX864" s="5">
        <f t="shared" si="475"/>
        <v>627.618139983319</v>
      </c>
      <c r="AY864" s="5">
        <f t="shared" si="476"/>
        <v>680.13210277131327</v>
      </c>
      <c r="AZ864" s="5">
        <f t="shared" si="477"/>
        <v>874.21848236120991</v>
      </c>
      <c r="BA864" s="5">
        <f t="shared" si="478"/>
        <v>866.73745041833081</v>
      </c>
      <c r="BB864" s="5">
        <f t="shared" si="479"/>
        <v>798.06212183796561</v>
      </c>
      <c r="BC864" s="5">
        <f t="shared" si="480"/>
        <v>801.69738314999847</v>
      </c>
      <c r="BD864" s="5">
        <f t="shared" si="481"/>
        <v>931.03657548164233</v>
      </c>
      <c r="BE864" s="5">
        <f t="shared" si="482"/>
        <v>914.33833676066342</v>
      </c>
      <c r="BF864" s="5">
        <f t="shared" si="483"/>
        <v>1076.9799660184367</v>
      </c>
      <c r="BG864" s="5">
        <f t="shared" si="484"/>
        <v>1190.0273313511796</v>
      </c>
      <c r="BH864" s="5">
        <f t="shared" si="485"/>
        <v>1065.882613664792</v>
      </c>
      <c r="BI864" s="5">
        <f t="shared" si="486"/>
        <v>1239.8517052728205</v>
      </c>
      <c r="BJ864" s="5">
        <f t="shared" si="487"/>
        <v>1517.3514298334148</v>
      </c>
      <c r="BK864" s="5">
        <f t="shared" si="488"/>
        <v>1795.7227457731765</v>
      </c>
      <c r="BL864" s="5">
        <f t="shared" si="489"/>
        <v>1806.4946647805948</v>
      </c>
      <c r="BM864" s="5">
        <f t="shared" si="490"/>
        <v>1851.1901091018387</v>
      </c>
      <c r="BN864" s="5">
        <f t="shared" si="491"/>
        <v>1643.0616671859677</v>
      </c>
      <c r="BO864" s="5">
        <f t="shared" si="492"/>
        <v>1590.9108722072133</v>
      </c>
    </row>
    <row r="865" spans="1:67" x14ac:dyDescent="0.3">
      <c r="A865">
        <f t="shared" si="493"/>
        <v>861</v>
      </c>
      <c r="B865">
        <f t="shared" si="462"/>
        <v>471</v>
      </c>
      <c r="C865" s="5">
        <f>AU865*EXP('Capital Market Assumptions'!$B$22+'Capital Market Assumptions'!$B$23*'Random Draws'!B864)</f>
        <v>442.84388226271267</v>
      </c>
      <c r="D865" s="5">
        <f>AV865*EXP('Capital Market Assumptions'!$B$22+'Capital Market Assumptions'!$B$23*'Random Draws'!C864)</f>
        <v>414.89201133948688</v>
      </c>
      <c r="E865" s="5">
        <f>AW865*EXP('Capital Market Assumptions'!$B$22+'Capital Market Assumptions'!$B$23*'Random Draws'!D864)</f>
        <v>409.49882963039897</v>
      </c>
      <c r="F865" s="5">
        <f>AX865*EXP('Capital Market Assumptions'!$B$22+'Capital Market Assumptions'!$B$23*'Random Draws'!E864)</f>
        <v>447.96543952643088</v>
      </c>
      <c r="G865" s="5">
        <f>AY865*EXP('Capital Market Assumptions'!$B$22+'Capital Market Assumptions'!$B$23*'Random Draws'!F864)</f>
        <v>514.052716891812</v>
      </c>
      <c r="H865" s="5">
        <f>AZ865*EXP('Capital Market Assumptions'!$B$22+'Capital Market Assumptions'!$B$23*'Random Draws'!G864)</f>
        <v>538.68868380858419</v>
      </c>
      <c r="I865" s="5">
        <f>BA865*EXP('Capital Market Assumptions'!$B$22+'Capital Market Assumptions'!$B$23*'Random Draws'!H864)</f>
        <v>479.1243999220024</v>
      </c>
      <c r="J865" s="5">
        <f>BB865*EXP('Capital Market Assumptions'!$B$22+'Capital Market Assumptions'!$B$23*'Random Draws'!I864)</f>
        <v>547.73754770448761</v>
      </c>
      <c r="K865" s="5">
        <f>BC865*EXP('Capital Market Assumptions'!$B$22+'Capital Market Assumptions'!$B$23*'Random Draws'!J864)</f>
        <v>629.15887937814534</v>
      </c>
      <c r="L865" s="5">
        <f>BD865*EXP('Capital Market Assumptions'!$B$22+'Capital Market Assumptions'!$B$23*'Random Draws'!K864)</f>
        <v>733.7892571700869</v>
      </c>
      <c r="M865" s="5">
        <f>BE865*EXP('Capital Market Assumptions'!$B$22+'Capital Market Assumptions'!$B$23*'Random Draws'!L864)</f>
        <v>791.3830477806232</v>
      </c>
      <c r="N865" s="5">
        <f>BF865*EXP('Capital Market Assumptions'!$B$22+'Capital Market Assumptions'!$B$23*'Random Draws'!M864)</f>
        <v>776.81414040961897</v>
      </c>
      <c r="O865" s="5">
        <f>BG865*EXP('Capital Market Assumptions'!$B$22+'Capital Market Assumptions'!$B$23*'Random Draws'!N864)</f>
        <v>797.22056863337912</v>
      </c>
      <c r="P865" s="5">
        <f>BH865*EXP('Capital Market Assumptions'!$B$22+'Capital Market Assumptions'!$B$23*'Random Draws'!O864)</f>
        <v>1008.8919977527806</v>
      </c>
      <c r="Q865" s="5">
        <f>BI865*EXP('Capital Market Assumptions'!$B$22+'Capital Market Assumptions'!$B$23*'Random Draws'!P864)</f>
        <v>1185.111666127108</v>
      </c>
      <c r="R865" s="5">
        <f>BJ865*EXP('Capital Market Assumptions'!$B$22+'Capital Market Assumptions'!$B$23*'Random Draws'!Q864)</f>
        <v>1351.3285602477106</v>
      </c>
      <c r="S865" s="5">
        <f>BK865*EXP('Capital Market Assumptions'!$B$22+'Capital Market Assumptions'!$B$23*'Random Draws'!R864)</f>
        <v>1430.280085027912</v>
      </c>
      <c r="T865" s="5">
        <f>BL865*EXP('Capital Market Assumptions'!$B$22+'Capital Market Assumptions'!$B$23*'Random Draws'!S864)</f>
        <v>1456.1139302395952</v>
      </c>
      <c r="U865" s="5">
        <f>BM865*EXP('Capital Market Assumptions'!$B$22+'Capital Market Assumptions'!$B$23*'Random Draws'!T864)</f>
        <v>1416.6458751010439</v>
      </c>
      <c r="V865" s="5">
        <f>BN865*EXP('Capital Market Assumptions'!$B$22+'Capital Market Assumptions'!$B$23*'Random Draws'!U864)</f>
        <v>1440.9965873413014</v>
      </c>
      <c r="X865">
        <f t="shared" si="463"/>
        <v>4.2999999999999261E-2</v>
      </c>
      <c r="Y865">
        <f t="shared" si="464"/>
        <v>1.0600000000000023</v>
      </c>
      <c r="Z865">
        <f t="shared" si="465"/>
        <v>2.0930000000000035</v>
      </c>
      <c r="AA865">
        <f t="shared" si="466"/>
        <v>3.1530000000000058</v>
      </c>
      <c r="AB865">
        <f t="shared" si="467"/>
        <v>4.2659999999999911</v>
      </c>
      <c r="AC865">
        <f t="shared" si="468"/>
        <v>5.3020000000000067</v>
      </c>
      <c r="AD865">
        <f t="shared" si="469"/>
        <v>6.3569999999999993</v>
      </c>
      <c r="AE865">
        <f t="shared" si="470"/>
        <v>7.3900000000000006</v>
      </c>
      <c r="AF865">
        <f t="shared" si="471"/>
        <v>8.3549999999999898</v>
      </c>
      <c r="AG865">
        <f t="shared" si="472"/>
        <v>9.2480000000000047</v>
      </c>
      <c r="AH865">
        <v>9.9540000000000006</v>
      </c>
      <c r="AI865">
        <v>10.536</v>
      </c>
      <c r="AJ865">
        <v>11.061999999999999</v>
      </c>
      <c r="AK865">
        <v>11.587</v>
      </c>
      <c r="AL865">
        <v>12.256</v>
      </c>
      <c r="AM865">
        <v>12.815</v>
      </c>
      <c r="AN865">
        <v>13.287000000000001</v>
      </c>
      <c r="AO865">
        <v>13.785</v>
      </c>
      <c r="AP865">
        <v>14.218999999999999</v>
      </c>
      <c r="AQ865">
        <v>14.718999999999999</v>
      </c>
      <c r="AS865">
        <f t="shared" ref="AS865:AU884" si="495">initial_value</f>
        <v>471</v>
      </c>
      <c r="AT865">
        <f t="shared" si="495"/>
        <v>471</v>
      </c>
      <c r="AU865">
        <f t="shared" si="495"/>
        <v>471</v>
      </c>
      <c r="AV865" s="5">
        <f t="shared" si="473"/>
        <v>442.80088226271266</v>
      </c>
      <c r="AW865" s="5">
        <f t="shared" si="474"/>
        <v>413.83201133948688</v>
      </c>
      <c r="AX865" s="5">
        <f t="shared" si="475"/>
        <v>407.40582963039896</v>
      </c>
      <c r="AY865" s="5">
        <f t="shared" si="476"/>
        <v>444.81243952643086</v>
      </c>
      <c r="AZ865" s="5">
        <f t="shared" si="477"/>
        <v>509.78671689181203</v>
      </c>
      <c r="BA865" s="5">
        <f t="shared" si="478"/>
        <v>533.38668380858417</v>
      </c>
      <c r="BB865" s="5">
        <f t="shared" si="479"/>
        <v>472.76739992200237</v>
      </c>
      <c r="BC865" s="5">
        <f t="shared" si="480"/>
        <v>540.34754770448762</v>
      </c>
      <c r="BD865" s="5">
        <f t="shared" si="481"/>
        <v>620.80387937814533</v>
      </c>
      <c r="BE865" s="5">
        <f t="shared" si="482"/>
        <v>724.54125717008685</v>
      </c>
      <c r="BF865" s="5">
        <f t="shared" si="483"/>
        <v>781.42904778062325</v>
      </c>
      <c r="BG865" s="5">
        <f t="shared" si="484"/>
        <v>766.27814040961903</v>
      </c>
      <c r="BH865" s="5">
        <f t="shared" si="485"/>
        <v>786.1585686333791</v>
      </c>
      <c r="BI865" s="5">
        <f t="shared" si="486"/>
        <v>997.30499775278065</v>
      </c>
      <c r="BJ865" s="5">
        <f t="shared" si="487"/>
        <v>1172.855666127108</v>
      </c>
      <c r="BK865" s="5">
        <f t="shared" si="488"/>
        <v>1338.5135602477105</v>
      </c>
      <c r="BL865" s="5">
        <f t="shared" si="489"/>
        <v>1416.993085027912</v>
      </c>
      <c r="BM865" s="5">
        <f t="shared" si="490"/>
        <v>1442.3289302395951</v>
      </c>
      <c r="BN865" s="5">
        <f t="shared" si="491"/>
        <v>1402.4268751010438</v>
      </c>
      <c r="BO865" s="5">
        <f t="shared" si="492"/>
        <v>1426.2775873413013</v>
      </c>
    </row>
    <row r="866" spans="1:67" x14ac:dyDescent="0.3">
      <c r="A866">
        <f t="shared" si="493"/>
        <v>862</v>
      </c>
      <c r="B866">
        <f t="shared" si="462"/>
        <v>471</v>
      </c>
      <c r="C866" s="5">
        <f>AU866*EXP('Capital Market Assumptions'!$B$22+'Capital Market Assumptions'!$B$23*'Random Draws'!B865)</f>
        <v>522.95504003207009</v>
      </c>
      <c r="D866" s="5">
        <f>AV866*EXP('Capital Market Assumptions'!$B$22+'Capital Market Assumptions'!$B$23*'Random Draws'!C865)</f>
        <v>460.79470210014375</v>
      </c>
      <c r="E866" s="5">
        <f>AW866*EXP('Capital Market Assumptions'!$B$22+'Capital Market Assumptions'!$B$23*'Random Draws'!D865)</f>
        <v>547.12331155823574</v>
      </c>
      <c r="F866" s="5">
        <f>AX866*EXP('Capital Market Assumptions'!$B$22+'Capital Market Assumptions'!$B$23*'Random Draws'!E865)</f>
        <v>501.91434311841903</v>
      </c>
      <c r="G866" s="5">
        <f>AY866*EXP('Capital Market Assumptions'!$B$22+'Capital Market Assumptions'!$B$23*'Random Draws'!F865)</f>
        <v>477.29074966550382</v>
      </c>
      <c r="H866" s="5">
        <f>AZ866*EXP('Capital Market Assumptions'!$B$22+'Capital Market Assumptions'!$B$23*'Random Draws'!G865)</f>
        <v>572.28897357642313</v>
      </c>
      <c r="I866" s="5">
        <f>BA866*EXP('Capital Market Assumptions'!$B$22+'Capital Market Assumptions'!$B$23*'Random Draws'!H865)</f>
        <v>666.11257524000735</v>
      </c>
      <c r="J866" s="5">
        <f>BB866*EXP('Capital Market Assumptions'!$B$22+'Capital Market Assumptions'!$B$23*'Random Draws'!I865)</f>
        <v>621.80797759396</v>
      </c>
      <c r="K866" s="5">
        <f>BC866*EXP('Capital Market Assumptions'!$B$22+'Capital Market Assumptions'!$B$23*'Random Draws'!J865)</f>
        <v>531.55181110020646</v>
      </c>
      <c r="L866" s="5">
        <f>BD866*EXP('Capital Market Assumptions'!$B$22+'Capital Market Assumptions'!$B$23*'Random Draws'!K865)</f>
        <v>449.02524557139731</v>
      </c>
      <c r="M866" s="5">
        <f>BE866*EXP('Capital Market Assumptions'!$B$22+'Capital Market Assumptions'!$B$23*'Random Draws'!L865)</f>
        <v>456.37295605927983</v>
      </c>
      <c r="N866" s="5">
        <f>BF866*EXP('Capital Market Assumptions'!$B$22+'Capital Market Assumptions'!$B$23*'Random Draws'!M865)</f>
        <v>460.92009366688978</v>
      </c>
      <c r="O866" s="5">
        <f>BG866*EXP('Capital Market Assumptions'!$B$22+'Capital Market Assumptions'!$B$23*'Random Draws'!N865)</f>
        <v>485.39701140629018</v>
      </c>
      <c r="P866" s="5">
        <f>BH866*EXP('Capital Market Assumptions'!$B$22+'Capital Market Assumptions'!$B$23*'Random Draws'!O865)</f>
        <v>492.24787739483457</v>
      </c>
      <c r="Q866" s="5">
        <f>BI866*EXP('Capital Market Assumptions'!$B$22+'Capital Market Assumptions'!$B$23*'Random Draws'!P865)</f>
        <v>414.75684810229166</v>
      </c>
      <c r="R866" s="5">
        <f>BJ866*EXP('Capital Market Assumptions'!$B$22+'Capital Market Assumptions'!$B$23*'Random Draws'!Q865)</f>
        <v>414.22566528894657</v>
      </c>
      <c r="S866" s="5">
        <f>BK866*EXP('Capital Market Assumptions'!$B$22+'Capital Market Assumptions'!$B$23*'Random Draws'!R865)</f>
        <v>327.90569986804314</v>
      </c>
      <c r="T866" s="5">
        <f>BL866*EXP('Capital Market Assumptions'!$B$22+'Capital Market Assumptions'!$B$23*'Random Draws'!S865)</f>
        <v>356.29539557154112</v>
      </c>
      <c r="U866" s="5">
        <f>BM866*EXP('Capital Market Assumptions'!$B$22+'Capital Market Assumptions'!$B$23*'Random Draws'!T865)</f>
        <v>359.42946443424478</v>
      </c>
      <c r="V866" s="5">
        <f>BN866*EXP('Capital Market Assumptions'!$B$22+'Capital Market Assumptions'!$B$23*'Random Draws'!U865)</f>
        <v>315.51445813012418</v>
      </c>
      <c r="X866">
        <f t="shared" si="463"/>
        <v>4.2999999999999261E-2</v>
      </c>
      <c r="Y866">
        <f t="shared" si="464"/>
        <v>1.0600000000000023</v>
      </c>
      <c r="Z866">
        <f t="shared" si="465"/>
        <v>2.0930000000000035</v>
      </c>
      <c r="AA866">
        <f t="shared" si="466"/>
        <v>3.1530000000000058</v>
      </c>
      <c r="AB866">
        <f t="shared" si="467"/>
        <v>4.2659999999999911</v>
      </c>
      <c r="AC866">
        <f t="shared" si="468"/>
        <v>5.3020000000000067</v>
      </c>
      <c r="AD866">
        <f t="shared" si="469"/>
        <v>6.3569999999999993</v>
      </c>
      <c r="AE866">
        <f t="shared" si="470"/>
        <v>7.3900000000000006</v>
      </c>
      <c r="AF866">
        <f t="shared" si="471"/>
        <v>8.3549999999999898</v>
      </c>
      <c r="AG866">
        <f t="shared" si="472"/>
        <v>9.2480000000000047</v>
      </c>
      <c r="AH866">
        <v>9.9540000000000006</v>
      </c>
      <c r="AI866">
        <v>10.536</v>
      </c>
      <c r="AJ866">
        <v>11.061999999999999</v>
      </c>
      <c r="AK866">
        <v>11.587</v>
      </c>
      <c r="AL866">
        <v>12.256</v>
      </c>
      <c r="AM866">
        <v>12.815</v>
      </c>
      <c r="AN866">
        <v>13.287000000000001</v>
      </c>
      <c r="AO866">
        <v>13.785</v>
      </c>
      <c r="AP866">
        <v>14.218999999999999</v>
      </c>
      <c r="AQ866">
        <v>14.718999999999999</v>
      </c>
      <c r="AS866">
        <f t="shared" si="495"/>
        <v>471</v>
      </c>
      <c r="AT866">
        <f t="shared" si="495"/>
        <v>471</v>
      </c>
      <c r="AU866">
        <f t="shared" si="495"/>
        <v>471</v>
      </c>
      <c r="AV866" s="5">
        <f t="shared" si="473"/>
        <v>522.91204003207008</v>
      </c>
      <c r="AW866" s="5">
        <f t="shared" si="474"/>
        <v>459.73470210014375</v>
      </c>
      <c r="AX866" s="5">
        <f t="shared" si="475"/>
        <v>545.03031155823578</v>
      </c>
      <c r="AY866" s="5">
        <f t="shared" si="476"/>
        <v>498.76134311841901</v>
      </c>
      <c r="AZ866" s="5">
        <f t="shared" si="477"/>
        <v>473.0247496655038</v>
      </c>
      <c r="BA866" s="5">
        <f t="shared" si="478"/>
        <v>566.98697357642311</v>
      </c>
      <c r="BB866" s="5">
        <f t="shared" si="479"/>
        <v>659.75557524000737</v>
      </c>
      <c r="BC866" s="5">
        <f t="shared" si="480"/>
        <v>614.41797759396002</v>
      </c>
      <c r="BD866" s="5">
        <f t="shared" si="481"/>
        <v>523.19681110020645</v>
      </c>
      <c r="BE866" s="5">
        <f t="shared" si="482"/>
        <v>439.77724557139732</v>
      </c>
      <c r="BF866" s="5">
        <f t="shared" si="483"/>
        <v>446.41895605927982</v>
      </c>
      <c r="BG866" s="5">
        <f t="shared" si="484"/>
        <v>450.38409366688978</v>
      </c>
      <c r="BH866" s="5">
        <f t="shared" si="485"/>
        <v>474.33501140629016</v>
      </c>
      <c r="BI866" s="5">
        <f t="shared" si="486"/>
        <v>480.66087739483459</v>
      </c>
      <c r="BJ866" s="5">
        <f t="shared" si="487"/>
        <v>402.50084810229168</v>
      </c>
      <c r="BK866" s="5">
        <f t="shared" si="488"/>
        <v>401.41066528894657</v>
      </c>
      <c r="BL866" s="5">
        <f t="shared" si="489"/>
        <v>314.61869986804317</v>
      </c>
      <c r="BM866" s="5">
        <f t="shared" si="490"/>
        <v>342.5103955715411</v>
      </c>
      <c r="BN866" s="5">
        <f t="shared" si="491"/>
        <v>345.21046443424478</v>
      </c>
      <c r="BO866" s="5">
        <f t="shared" si="492"/>
        <v>300.79545813012419</v>
      </c>
    </row>
    <row r="867" spans="1:67" x14ac:dyDescent="0.3">
      <c r="A867">
        <f t="shared" si="493"/>
        <v>863</v>
      </c>
      <c r="B867">
        <f t="shared" si="462"/>
        <v>471</v>
      </c>
      <c r="C867" s="5">
        <f>AU867*EXP('Capital Market Assumptions'!$B$22+'Capital Market Assumptions'!$B$23*'Random Draws'!B866)</f>
        <v>440.2727632933595</v>
      </c>
      <c r="D867" s="5">
        <f>AV867*EXP('Capital Market Assumptions'!$B$22+'Capital Market Assumptions'!$B$23*'Random Draws'!C866)</f>
        <v>471.40410272491334</v>
      </c>
      <c r="E867" s="5">
        <f>AW867*EXP('Capital Market Assumptions'!$B$22+'Capital Market Assumptions'!$B$23*'Random Draws'!D866)</f>
        <v>545.83605677139735</v>
      </c>
      <c r="F867" s="5">
        <f>AX867*EXP('Capital Market Assumptions'!$B$22+'Capital Market Assumptions'!$B$23*'Random Draws'!E866)</f>
        <v>649.29654270325125</v>
      </c>
      <c r="G867" s="5">
        <f>AY867*EXP('Capital Market Assumptions'!$B$22+'Capital Market Assumptions'!$B$23*'Random Draws'!F866)</f>
        <v>589.86543793768612</v>
      </c>
      <c r="H867" s="5">
        <f>AZ867*EXP('Capital Market Assumptions'!$B$22+'Capital Market Assumptions'!$B$23*'Random Draws'!G866)</f>
        <v>699.73213850427385</v>
      </c>
      <c r="I867" s="5">
        <f>BA867*EXP('Capital Market Assumptions'!$B$22+'Capital Market Assumptions'!$B$23*'Random Draws'!H866)</f>
        <v>991.94654183965588</v>
      </c>
      <c r="J867" s="5">
        <f>BB867*EXP('Capital Market Assumptions'!$B$22+'Capital Market Assumptions'!$B$23*'Random Draws'!I866)</f>
        <v>1009.2735989260506</v>
      </c>
      <c r="K867" s="5">
        <f>BC867*EXP('Capital Market Assumptions'!$B$22+'Capital Market Assumptions'!$B$23*'Random Draws'!J866)</f>
        <v>1064.3053275719178</v>
      </c>
      <c r="L867" s="5">
        <f>BD867*EXP('Capital Market Assumptions'!$B$22+'Capital Market Assumptions'!$B$23*'Random Draws'!K866)</f>
        <v>1111.9457949799298</v>
      </c>
      <c r="M867" s="5">
        <f>BE867*EXP('Capital Market Assumptions'!$B$22+'Capital Market Assumptions'!$B$23*'Random Draws'!L866)</f>
        <v>1220.6193533168941</v>
      </c>
      <c r="N867" s="5">
        <f>BF867*EXP('Capital Market Assumptions'!$B$22+'Capital Market Assumptions'!$B$23*'Random Draws'!M866)</f>
        <v>1529.3712769018089</v>
      </c>
      <c r="O867" s="5">
        <f>BG867*EXP('Capital Market Assumptions'!$B$22+'Capital Market Assumptions'!$B$23*'Random Draws'!N866)</f>
        <v>1499.6867981229545</v>
      </c>
      <c r="P867" s="5">
        <f>BH867*EXP('Capital Market Assumptions'!$B$22+'Capital Market Assumptions'!$B$23*'Random Draws'!O866)</f>
        <v>1665.2305699161309</v>
      </c>
      <c r="Q867" s="5">
        <f>BI867*EXP('Capital Market Assumptions'!$B$22+'Capital Market Assumptions'!$B$23*'Random Draws'!P866)</f>
        <v>1473.9991512182958</v>
      </c>
      <c r="R867" s="5">
        <f>BJ867*EXP('Capital Market Assumptions'!$B$22+'Capital Market Assumptions'!$B$23*'Random Draws'!Q866)</f>
        <v>1515.7238175199293</v>
      </c>
      <c r="S867" s="5">
        <f>BK867*EXP('Capital Market Assumptions'!$B$22+'Capital Market Assumptions'!$B$23*'Random Draws'!R866)</f>
        <v>1653.7364763513617</v>
      </c>
      <c r="T867" s="5">
        <f>BL867*EXP('Capital Market Assumptions'!$B$22+'Capital Market Assumptions'!$B$23*'Random Draws'!S866)</f>
        <v>2011.2389428029178</v>
      </c>
      <c r="U867" s="5">
        <f>BM867*EXP('Capital Market Assumptions'!$B$22+'Capital Market Assumptions'!$B$23*'Random Draws'!T866)</f>
        <v>2480.3018995442371</v>
      </c>
      <c r="V867" s="5">
        <f>BN867*EXP('Capital Market Assumptions'!$B$22+'Capital Market Assumptions'!$B$23*'Random Draws'!U866)</f>
        <v>2737.9074765886321</v>
      </c>
      <c r="X867">
        <f t="shared" si="463"/>
        <v>4.2999999999999261E-2</v>
      </c>
      <c r="Y867">
        <f t="shared" si="464"/>
        <v>1.0600000000000023</v>
      </c>
      <c r="Z867">
        <f t="shared" si="465"/>
        <v>2.0930000000000035</v>
      </c>
      <c r="AA867">
        <f t="shared" si="466"/>
        <v>3.1530000000000058</v>
      </c>
      <c r="AB867">
        <f t="shared" si="467"/>
        <v>4.2659999999999911</v>
      </c>
      <c r="AC867">
        <f t="shared" si="468"/>
        <v>5.3020000000000067</v>
      </c>
      <c r="AD867">
        <f t="shared" si="469"/>
        <v>6.3569999999999993</v>
      </c>
      <c r="AE867">
        <f t="shared" si="470"/>
        <v>7.3900000000000006</v>
      </c>
      <c r="AF867">
        <f t="shared" si="471"/>
        <v>8.3549999999999898</v>
      </c>
      <c r="AG867">
        <f t="shared" si="472"/>
        <v>9.2480000000000047</v>
      </c>
      <c r="AH867">
        <v>9.9540000000000006</v>
      </c>
      <c r="AI867">
        <v>10.536</v>
      </c>
      <c r="AJ867">
        <v>11.061999999999999</v>
      </c>
      <c r="AK867">
        <v>11.587</v>
      </c>
      <c r="AL867">
        <v>12.256</v>
      </c>
      <c r="AM867">
        <v>12.815</v>
      </c>
      <c r="AN867">
        <v>13.287000000000001</v>
      </c>
      <c r="AO867">
        <v>13.785</v>
      </c>
      <c r="AP867">
        <v>14.218999999999999</v>
      </c>
      <c r="AQ867">
        <v>14.718999999999999</v>
      </c>
      <c r="AS867">
        <f t="shared" si="495"/>
        <v>471</v>
      </c>
      <c r="AT867">
        <f t="shared" si="495"/>
        <v>471</v>
      </c>
      <c r="AU867">
        <f t="shared" si="495"/>
        <v>471</v>
      </c>
      <c r="AV867" s="5">
        <f t="shared" si="473"/>
        <v>440.2297632933595</v>
      </c>
      <c r="AW867" s="5">
        <f t="shared" si="474"/>
        <v>470.34410272491334</v>
      </c>
      <c r="AX867" s="5">
        <f t="shared" si="475"/>
        <v>543.74305677139739</v>
      </c>
      <c r="AY867" s="5">
        <f t="shared" si="476"/>
        <v>646.14354270325123</v>
      </c>
      <c r="AZ867" s="5">
        <f t="shared" si="477"/>
        <v>585.59943793768616</v>
      </c>
      <c r="BA867" s="5">
        <f t="shared" si="478"/>
        <v>694.43013850427383</v>
      </c>
      <c r="BB867" s="5">
        <f t="shared" si="479"/>
        <v>985.58954183965591</v>
      </c>
      <c r="BC867" s="5">
        <f t="shared" si="480"/>
        <v>1001.8835989260506</v>
      </c>
      <c r="BD867" s="5">
        <f t="shared" si="481"/>
        <v>1055.9503275719178</v>
      </c>
      <c r="BE867" s="5">
        <f t="shared" si="482"/>
        <v>1102.6977949799298</v>
      </c>
      <c r="BF867" s="5">
        <f t="shared" si="483"/>
        <v>1210.6653533168942</v>
      </c>
      <c r="BG867" s="5">
        <f t="shared" si="484"/>
        <v>1518.8352769018088</v>
      </c>
      <c r="BH867" s="5">
        <f t="shared" si="485"/>
        <v>1488.6247981229546</v>
      </c>
      <c r="BI867" s="5">
        <f t="shared" si="486"/>
        <v>1653.6435699161309</v>
      </c>
      <c r="BJ867" s="5">
        <f t="shared" si="487"/>
        <v>1461.7431512182957</v>
      </c>
      <c r="BK867" s="5">
        <f t="shared" si="488"/>
        <v>1502.9088175199292</v>
      </c>
      <c r="BL867" s="5">
        <f t="shared" si="489"/>
        <v>1640.4494763513617</v>
      </c>
      <c r="BM867" s="5">
        <f t="shared" si="490"/>
        <v>1997.4539428029177</v>
      </c>
      <c r="BN867" s="5">
        <f t="shared" si="491"/>
        <v>2466.0828995442371</v>
      </c>
      <c r="BO867" s="5">
        <f t="shared" si="492"/>
        <v>2723.1884765886321</v>
      </c>
    </row>
    <row r="868" spans="1:67" x14ac:dyDescent="0.3">
      <c r="A868">
        <f t="shared" si="493"/>
        <v>864</v>
      </c>
      <c r="B868">
        <f t="shared" si="462"/>
        <v>471</v>
      </c>
      <c r="C868" s="5">
        <f>AU868*EXP('Capital Market Assumptions'!$B$22+'Capital Market Assumptions'!$B$23*'Random Draws'!B867)</f>
        <v>451.23955591258658</v>
      </c>
      <c r="D868" s="5">
        <f>AV868*EXP('Capital Market Assumptions'!$B$22+'Capital Market Assumptions'!$B$23*'Random Draws'!C867)</f>
        <v>451.47333424864701</v>
      </c>
      <c r="E868" s="5">
        <f>AW868*EXP('Capital Market Assumptions'!$B$22+'Capital Market Assumptions'!$B$23*'Random Draws'!D867)</f>
        <v>469.13442202793976</v>
      </c>
      <c r="F868" s="5">
        <f>AX868*EXP('Capital Market Assumptions'!$B$22+'Capital Market Assumptions'!$B$23*'Random Draws'!E867)</f>
        <v>532.54983429530159</v>
      </c>
      <c r="G868" s="5">
        <f>AY868*EXP('Capital Market Assumptions'!$B$22+'Capital Market Assumptions'!$B$23*'Random Draws'!F867)</f>
        <v>616.93595456938942</v>
      </c>
      <c r="H868" s="5">
        <f>AZ868*EXP('Capital Market Assumptions'!$B$22+'Capital Market Assumptions'!$B$23*'Random Draws'!G867)</f>
        <v>630.00341947334732</v>
      </c>
      <c r="I868" s="5">
        <f>BA868*EXP('Capital Market Assumptions'!$B$22+'Capital Market Assumptions'!$B$23*'Random Draws'!H867)</f>
        <v>746.94540925142223</v>
      </c>
      <c r="J868" s="5">
        <f>BB868*EXP('Capital Market Assumptions'!$B$22+'Capital Market Assumptions'!$B$23*'Random Draws'!I867)</f>
        <v>758.13537449227658</v>
      </c>
      <c r="K868" s="5">
        <f>BC868*EXP('Capital Market Assumptions'!$B$22+'Capital Market Assumptions'!$B$23*'Random Draws'!J867)</f>
        <v>788.85008107108388</v>
      </c>
      <c r="L868" s="5">
        <f>BD868*EXP('Capital Market Assumptions'!$B$22+'Capital Market Assumptions'!$B$23*'Random Draws'!K867)</f>
        <v>838.61459718843412</v>
      </c>
      <c r="M868" s="5">
        <f>BE868*EXP('Capital Market Assumptions'!$B$22+'Capital Market Assumptions'!$B$23*'Random Draws'!L867)</f>
        <v>828.34771962819968</v>
      </c>
      <c r="N868" s="5">
        <f>BF868*EXP('Capital Market Assumptions'!$B$22+'Capital Market Assumptions'!$B$23*'Random Draws'!M867)</f>
        <v>972.27609558035033</v>
      </c>
      <c r="O868" s="5">
        <f>BG868*EXP('Capital Market Assumptions'!$B$22+'Capital Market Assumptions'!$B$23*'Random Draws'!N867)</f>
        <v>1116.4734470190263</v>
      </c>
      <c r="P868" s="5">
        <f>BH868*EXP('Capital Market Assumptions'!$B$22+'Capital Market Assumptions'!$B$23*'Random Draws'!O867)</f>
        <v>955.91976700645205</v>
      </c>
      <c r="Q868" s="5">
        <f>BI868*EXP('Capital Market Assumptions'!$B$22+'Capital Market Assumptions'!$B$23*'Random Draws'!P867)</f>
        <v>1163.2494911685646</v>
      </c>
      <c r="R868" s="5">
        <f>BJ868*EXP('Capital Market Assumptions'!$B$22+'Capital Market Assumptions'!$B$23*'Random Draws'!Q867)</f>
        <v>1350.3595326254442</v>
      </c>
      <c r="S868" s="5">
        <f>BK868*EXP('Capital Market Assumptions'!$B$22+'Capital Market Assumptions'!$B$23*'Random Draws'!R867)</f>
        <v>1506.1628129547876</v>
      </c>
      <c r="T868" s="5">
        <f>BL868*EXP('Capital Market Assumptions'!$B$22+'Capital Market Assumptions'!$B$23*'Random Draws'!S867)</f>
        <v>1631.7376716975195</v>
      </c>
      <c r="U868" s="5">
        <f>BM868*EXP('Capital Market Assumptions'!$B$22+'Capital Market Assumptions'!$B$23*'Random Draws'!T867)</f>
        <v>1889.3219810274015</v>
      </c>
      <c r="V868" s="5">
        <f>BN868*EXP('Capital Market Assumptions'!$B$22+'Capital Market Assumptions'!$B$23*'Random Draws'!U867)</f>
        <v>1957.7068314824821</v>
      </c>
      <c r="X868">
        <f t="shared" si="463"/>
        <v>4.2999999999999261E-2</v>
      </c>
      <c r="Y868">
        <f t="shared" si="464"/>
        <v>1.0600000000000023</v>
      </c>
      <c r="Z868">
        <f t="shared" si="465"/>
        <v>2.0930000000000035</v>
      </c>
      <c r="AA868">
        <f t="shared" si="466"/>
        <v>3.1530000000000058</v>
      </c>
      <c r="AB868">
        <f t="shared" si="467"/>
        <v>4.2659999999999911</v>
      </c>
      <c r="AC868">
        <f t="shared" si="468"/>
        <v>5.3020000000000067</v>
      </c>
      <c r="AD868">
        <f t="shared" si="469"/>
        <v>6.3569999999999993</v>
      </c>
      <c r="AE868">
        <f t="shared" si="470"/>
        <v>7.3900000000000006</v>
      </c>
      <c r="AF868">
        <f t="shared" si="471"/>
        <v>8.3549999999999898</v>
      </c>
      <c r="AG868">
        <f t="shared" si="472"/>
        <v>9.2480000000000047</v>
      </c>
      <c r="AH868">
        <v>9.9540000000000006</v>
      </c>
      <c r="AI868">
        <v>10.536</v>
      </c>
      <c r="AJ868">
        <v>11.061999999999999</v>
      </c>
      <c r="AK868">
        <v>11.587</v>
      </c>
      <c r="AL868">
        <v>12.256</v>
      </c>
      <c r="AM868">
        <v>12.815</v>
      </c>
      <c r="AN868">
        <v>13.287000000000001</v>
      </c>
      <c r="AO868">
        <v>13.785</v>
      </c>
      <c r="AP868">
        <v>14.218999999999999</v>
      </c>
      <c r="AQ868">
        <v>14.718999999999999</v>
      </c>
      <c r="AS868">
        <f t="shared" si="495"/>
        <v>471</v>
      </c>
      <c r="AT868">
        <f t="shared" si="495"/>
        <v>471</v>
      </c>
      <c r="AU868">
        <f t="shared" si="495"/>
        <v>471</v>
      </c>
      <c r="AV868" s="5">
        <f t="shared" si="473"/>
        <v>451.19655591258658</v>
      </c>
      <c r="AW868" s="5">
        <f t="shared" si="474"/>
        <v>450.413334248647</v>
      </c>
      <c r="AX868" s="5">
        <f t="shared" si="475"/>
        <v>467.04142202793975</v>
      </c>
      <c r="AY868" s="5">
        <f t="shared" si="476"/>
        <v>529.39683429530157</v>
      </c>
      <c r="AZ868" s="5">
        <f t="shared" si="477"/>
        <v>612.66995456938946</v>
      </c>
      <c r="BA868" s="5">
        <f t="shared" si="478"/>
        <v>624.7014194733473</v>
      </c>
      <c r="BB868" s="5">
        <f t="shared" si="479"/>
        <v>740.58840925142226</v>
      </c>
      <c r="BC868" s="5">
        <f t="shared" si="480"/>
        <v>750.7453744922766</v>
      </c>
      <c r="BD868" s="5">
        <f t="shared" si="481"/>
        <v>780.49508107108386</v>
      </c>
      <c r="BE868" s="5">
        <f t="shared" si="482"/>
        <v>829.36659718843407</v>
      </c>
      <c r="BF868" s="5">
        <f t="shared" si="483"/>
        <v>818.39371962819973</v>
      </c>
      <c r="BG868" s="5">
        <f t="shared" si="484"/>
        <v>961.74009558035038</v>
      </c>
      <c r="BH868" s="5">
        <f t="shared" si="485"/>
        <v>1105.4114470190264</v>
      </c>
      <c r="BI868" s="5">
        <f t="shared" si="486"/>
        <v>944.33276700645206</v>
      </c>
      <c r="BJ868" s="5">
        <f t="shared" si="487"/>
        <v>1150.9934911685646</v>
      </c>
      <c r="BK868" s="5">
        <f t="shared" si="488"/>
        <v>1337.5445326254442</v>
      </c>
      <c r="BL868" s="5">
        <f t="shared" si="489"/>
        <v>1492.8758129547875</v>
      </c>
      <c r="BM868" s="5">
        <f t="shared" si="490"/>
        <v>1617.9526716975195</v>
      </c>
      <c r="BN868" s="5">
        <f t="shared" si="491"/>
        <v>1875.1029810274015</v>
      </c>
      <c r="BO868" s="5">
        <f t="shared" si="492"/>
        <v>1942.9878314824821</v>
      </c>
    </row>
    <row r="869" spans="1:67" x14ac:dyDescent="0.3">
      <c r="A869">
        <f t="shared" si="493"/>
        <v>865</v>
      </c>
      <c r="B869">
        <f t="shared" si="462"/>
        <v>471</v>
      </c>
      <c r="C869" s="5">
        <f>AU869*EXP('Capital Market Assumptions'!$B$22+'Capital Market Assumptions'!$B$23*'Random Draws'!B868)</f>
        <v>467.66912625319293</v>
      </c>
      <c r="D869" s="5">
        <f>AV869*EXP('Capital Market Assumptions'!$B$22+'Capital Market Assumptions'!$B$23*'Random Draws'!C868)</f>
        <v>478.27825321910348</v>
      </c>
      <c r="E869" s="5">
        <f>AW869*EXP('Capital Market Assumptions'!$B$22+'Capital Market Assumptions'!$B$23*'Random Draws'!D868)</f>
        <v>630.09092514000383</v>
      </c>
      <c r="F869" s="5">
        <f>AX869*EXP('Capital Market Assumptions'!$B$22+'Capital Market Assumptions'!$B$23*'Random Draws'!E868)</f>
        <v>677.20633686427698</v>
      </c>
      <c r="G869" s="5">
        <f>AY869*EXP('Capital Market Assumptions'!$B$22+'Capital Market Assumptions'!$B$23*'Random Draws'!F868)</f>
        <v>809.89626922367086</v>
      </c>
      <c r="H869" s="5">
        <f>AZ869*EXP('Capital Market Assumptions'!$B$22+'Capital Market Assumptions'!$B$23*'Random Draws'!G868)</f>
        <v>989.48568748983166</v>
      </c>
      <c r="I869" s="5">
        <f>BA869*EXP('Capital Market Assumptions'!$B$22+'Capital Market Assumptions'!$B$23*'Random Draws'!H868)</f>
        <v>1125.2736647444904</v>
      </c>
      <c r="J869" s="5">
        <f>BB869*EXP('Capital Market Assumptions'!$B$22+'Capital Market Assumptions'!$B$23*'Random Draws'!I868)</f>
        <v>1107.7626027149788</v>
      </c>
      <c r="K869" s="5">
        <f>BC869*EXP('Capital Market Assumptions'!$B$22+'Capital Market Assumptions'!$B$23*'Random Draws'!J868)</f>
        <v>1295.1197889312555</v>
      </c>
      <c r="L869" s="5">
        <f>BD869*EXP('Capital Market Assumptions'!$B$22+'Capital Market Assumptions'!$B$23*'Random Draws'!K868)</f>
        <v>1588.7781790340889</v>
      </c>
      <c r="M869" s="5">
        <f>BE869*EXP('Capital Market Assumptions'!$B$22+'Capital Market Assumptions'!$B$23*'Random Draws'!L868)</f>
        <v>1431.6810093321469</v>
      </c>
      <c r="N869" s="5">
        <f>BF869*EXP('Capital Market Assumptions'!$B$22+'Capital Market Assumptions'!$B$23*'Random Draws'!M868)</f>
        <v>1540.9247344086343</v>
      </c>
      <c r="O869" s="5">
        <f>BG869*EXP('Capital Market Assumptions'!$B$22+'Capital Market Assumptions'!$B$23*'Random Draws'!N868)</f>
        <v>1493.4589466012185</v>
      </c>
      <c r="P869" s="5">
        <f>BH869*EXP('Capital Market Assumptions'!$B$22+'Capital Market Assumptions'!$B$23*'Random Draws'!O868)</f>
        <v>1833.3989482022957</v>
      </c>
      <c r="Q869" s="5">
        <f>BI869*EXP('Capital Market Assumptions'!$B$22+'Capital Market Assumptions'!$B$23*'Random Draws'!P868)</f>
        <v>2203.81327669243</v>
      </c>
      <c r="R869" s="5">
        <f>BJ869*EXP('Capital Market Assumptions'!$B$22+'Capital Market Assumptions'!$B$23*'Random Draws'!Q868)</f>
        <v>2186.6255202065672</v>
      </c>
      <c r="S869" s="5">
        <f>BK869*EXP('Capital Market Assumptions'!$B$22+'Capital Market Assumptions'!$B$23*'Random Draws'!R868)</f>
        <v>2346.5634761497545</v>
      </c>
      <c r="T869" s="5">
        <f>BL869*EXP('Capital Market Assumptions'!$B$22+'Capital Market Assumptions'!$B$23*'Random Draws'!S868)</f>
        <v>2365.1979237279247</v>
      </c>
      <c r="U869" s="5">
        <f>BM869*EXP('Capital Market Assumptions'!$B$22+'Capital Market Assumptions'!$B$23*'Random Draws'!T868)</f>
        <v>2539.4802553295949</v>
      </c>
      <c r="V869" s="5">
        <f>BN869*EXP('Capital Market Assumptions'!$B$22+'Capital Market Assumptions'!$B$23*'Random Draws'!U868)</f>
        <v>3051.7543367445892</v>
      </c>
      <c r="X869">
        <f t="shared" si="463"/>
        <v>4.2999999999999261E-2</v>
      </c>
      <c r="Y869">
        <f t="shared" si="464"/>
        <v>1.0600000000000023</v>
      </c>
      <c r="Z869">
        <f t="shared" si="465"/>
        <v>2.0930000000000035</v>
      </c>
      <c r="AA869">
        <f t="shared" si="466"/>
        <v>3.1530000000000058</v>
      </c>
      <c r="AB869">
        <f t="shared" si="467"/>
        <v>4.2659999999999911</v>
      </c>
      <c r="AC869">
        <f t="shared" si="468"/>
        <v>5.3020000000000067</v>
      </c>
      <c r="AD869">
        <f t="shared" si="469"/>
        <v>6.3569999999999993</v>
      </c>
      <c r="AE869">
        <f t="shared" si="470"/>
        <v>7.3900000000000006</v>
      </c>
      <c r="AF869">
        <f t="shared" si="471"/>
        <v>8.3549999999999898</v>
      </c>
      <c r="AG869">
        <f t="shared" si="472"/>
        <v>9.2480000000000047</v>
      </c>
      <c r="AH869">
        <v>9.9540000000000006</v>
      </c>
      <c r="AI869">
        <v>10.536</v>
      </c>
      <c r="AJ869">
        <v>11.061999999999999</v>
      </c>
      <c r="AK869">
        <v>11.587</v>
      </c>
      <c r="AL869">
        <v>12.256</v>
      </c>
      <c r="AM869">
        <v>12.815</v>
      </c>
      <c r="AN869">
        <v>13.287000000000001</v>
      </c>
      <c r="AO869">
        <v>13.785</v>
      </c>
      <c r="AP869">
        <v>14.218999999999999</v>
      </c>
      <c r="AQ869">
        <v>14.718999999999999</v>
      </c>
      <c r="AS869">
        <f t="shared" si="495"/>
        <v>471</v>
      </c>
      <c r="AT869">
        <f t="shared" si="495"/>
        <v>471</v>
      </c>
      <c r="AU869">
        <f t="shared" si="495"/>
        <v>471</v>
      </c>
      <c r="AV869" s="5">
        <f t="shared" si="473"/>
        <v>467.62612625319292</v>
      </c>
      <c r="AW869" s="5">
        <f t="shared" si="474"/>
        <v>477.21825321910347</v>
      </c>
      <c r="AX869" s="5">
        <f t="shared" si="475"/>
        <v>627.99792514000387</v>
      </c>
      <c r="AY869" s="5">
        <f t="shared" si="476"/>
        <v>674.05333686427696</v>
      </c>
      <c r="AZ869" s="5">
        <f t="shared" si="477"/>
        <v>805.63026922367089</v>
      </c>
      <c r="BA869" s="5">
        <f t="shared" si="478"/>
        <v>984.18368748983164</v>
      </c>
      <c r="BB869" s="5">
        <f t="shared" si="479"/>
        <v>1118.9166647444904</v>
      </c>
      <c r="BC869" s="5">
        <f t="shared" si="480"/>
        <v>1100.3726027149787</v>
      </c>
      <c r="BD869" s="5">
        <f t="shared" si="481"/>
        <v>1286.7647889312555</v>
      </c>
      <c r="BE869" s="5">
        <f t="shared" si="482"/>
        <v>1579.5301790340889</v>
      </c>
      <c r="BF869" s="5">
        <f t="shared" si="483"/>
        <v>1421.727009332147</v>
      </c>
      <c r="BG869" s="5">
        <f t="shared" si="484"/>
        <v>1530.3887344086343</v>
      </c>
      <c r="BH869" s="5">
        <f t="shared" si="485"/>
        <v>1482.3969466012186</v>
      </c>
      <c r="BI869" s="5">
        <f t="shared" si="486"/>
        <v>1821.8119482022958</v>
      </c>
      <c r="BJ869" s="5">
        <f t="shared" si="487"/>
        <v>2191.5572766924302</v>
      </c>
      <c r="BK869" s="5">
        <f t="shared" si="488"/>
        <v>2173.8105202065672</v>
      </c>
      <c r="BL869" s="5">
        <f t="shared" si="489"/>
        <v>2333.2764761497547</v>
      </c>
      <c r="BM869" s="5">
        <f t="shared" si="490"/>
        <v>2351.4129237279249</v>
      </c>
      <c r="BN869" s="5">
        <f t="shared" si="491"/>
        <v>2525.2612553295949</v>
      </c>
      <c r="BO869" s="5">
        <f t="shared" si="492"/>
        <v>3037.0353367445891</v>
      </c>
    </row>
    <row r="870" spans="1:67" x14ac:dyDescent="0.3">
      <c r="A870">
        <f t="shared" si="493"/>
        <v>866</v>
      </c>
      <c r="B870">
        <f t="shared" si="462"/>
        <v>471</v>
      </c>
      <c r="C870" s="5">
        <f>AU870*EXP('Capital Market Assumptions'!$B$22+'Capital Market Assumptions'!$B$23*'Random Draws'!B869)</f>
        <v>437.35824234458943</v>
      </c>
      <c r="D870" s="5">
        <f>AV870*EXP('Capital Market Assumptions'!$B$22+'Capital Market Assumptions'!$B$23*'Random Draws'!C869)</f>
        <v>475.37898331864312</v>
      </c>
      <c r="E870" s="5">
        <f>AW870*EXP('Capital Market Assumptions'!$B$22+'Capital Market Assumptions'!$B$23*'Random Draws'!D869)</f>
        <v>410.45436938382562</v>
      </c>
      <c r="F870" s="5">
        <f>AX870*EXP('Capital Market Assumptions'!$B$22+'Capital Market Assumptions'!$B$23*'Random Draws'!E869)</f>
        <v>470.71171681171046</v>
      </c>
      <c r="G870" s="5">
        <f>AY870*EXP('Capital Market Assumptions'!$B$22+'Capital Market Assumptions'!$B$23*'Random Draws'!F869)</f>
        <v>463.99673990473696</v>
      </c>
      <c r="H870" s="5">
        <f>AZ870*EXP('Capital Market Assumptions'!$B$22+'Capital Market Assumptions'!$B$23*'Random Draws'!G869)</f>
        <v>530.32774024835453</v>
      </c>
      <c r="I870" s="5">
        <f>BA870*EXP('Capital Market Assumptions'!$B$22+'Capital Market Assumptions'!$B$23*'Random Draws'!H869)</f>
        <v>596.80315712622564</v>
      </c>
      <c r="J870" s="5">
        <f>BB870*EXP('Capital Market Assumptions'!$B$22+'Capital Market Assumptions'!$B$23*'Random Draws'!I869)</f>
        <v>738.99866094708898</v>
      </c>
      <c r="K870" s="5">
        <f>BC870*EXP('Capital Market Assumptions'!$B$22+'Capital Market Assumptions'!$B$23*'Random Draws'!J869)</f>
        <v>706.92590699440404</v>
      </c>
      <c r="L870" s="5">
        <f>BD870*EXP('Capital Market Assumptions'!$B$22+'Capital Market Assumptions'!$B$23*'Random Draws'!K869)</f>
        <v>721.35637190316243</v>
      </c>
      <c r="M870" s="5">
        <f>BE870*EXP('Capital Market Assumptions'!$B$22+'Capital Market Assumptions'!$B$23*'Random Draws'!L869)</f>
        <v>633.75775593829007</v>
      </c>
      <c r="N870" s="5">
        <f>BF870*EXP('Capital Market Assumptions'!$B$22+'Capital Market Assumptions'!$B$23*'Random Draws'!M869)</f>
        <v>660.62403683896059</v>
      </c>
      <c r="O870" s="5">
        <f>BG870*EXP('Capital Market Assumptions'!$B$22+'Capital Market Assumptions'!$B$23*'Random Draws'!N869)</f>
        <v>700.82103434025669</v>
      </c>
      <c r="P870" s="5">
        <f>BH870*EXP('Capital Market Assumptions'!$B$22+'Capital Market Assumptions'!$B$23*'Random Draws'!O869)</f>
        <v>682.58453497241726</v>
      </c>
      <c r="Q870" s="5">
        <f>BI870*EXP('Capital Market Assumptions'!$B$22+'Capital Market Assumptions'!$B$23*'Random Draws'!P869)</f>
        <v>712.38013928331861</v>
      </c>
      <c r="R870" s="5">
        <f>BJ870*EXP('Capital Market Assumptions'!$B$22+'Capital Market Assumptions'!$B$23*'Random Draws'!Q869)</f>
        <v>753.54781482096359</v>
      </c>
      <c r="S870" s="5">
        <f>BK870*EXP('Capital Market Assumptions'!$B$22+'Capital Market Assumptions'!$B$23*'Random Draws'!R869)</f>
        <v>883.43560740320277</v>
      </c>
      <c r="T870" s="5">
        <f>BL870*EXP('Capital Market Assumptions'!$B$22+'Capital Market Assumptions'!$B$23*'Random Draws'!S869)</f>
        <v>762.28102647003084</v>
      </c>
      <c r="U870" s="5">
        <f>BM870*EXP('Capital Market Assumptions'!$B$22+'Capital Market Assumptions'!$B$23*'Random Draws'!T869)</f>
        <v>882.56627329929734</v>
      </c>
      <c r="V870" s="5">
        <f>BN870*EXP('Capital Market Assumptions'!$B$22+'Capital Market Assumptions'!$B$23*'Random Draws'!U869)</f>
        <v>881.93807647903009</v>
      </c>
      <c r="X870">
        <f t="shared" si="463"/>
        <v>4.2999999999999261E-2</v>
      </c>
      <c r="Y870">
        <f t="shared" si="464"/>
        <v>1.0600000000000023</v>
      </c>
      <c r="Z870">
        <f t="shared" si="465"/>
        <v>2.0930000000000035</v>
      </c>
      <c r="AA870">
        <f t="shared" si="466"/>
        <v>3.1530000000000058</v>
      </c>
      <c r="AB870">
        <f t="shared" si="467"/>
        <v>4.2659999999999911</v>
      </c>
      <c r="AC870">
        <f t="shared" si="468"/>
        <v>5.3020000000000067</v>
      </c>
      <c r="AD870">
        <f t="shared" si="469"/>
        <v>6.3569999999999993</v>
      </c>
      <c r="AE870">
        <f t="shared" si="470"/>
        <v>7.3900000000000006</v>
      </c>
      <c r="AF870">
        <f t="shared" si="471"/>
        <v>8.3549999999999898</v>
      </c>
      <c r="AG870">
        <f t="shared" si="472"/>
        <v>9.2480000000000047</v>
      </c>
      <c r="AH870">
        <v>9.9540000000000006</v>
      </c>
      <c r="AI870">
        <v>10.536</v>
      </c>
      <c r="AJ870">
        <v>11.061999999999999</v>
      </c>
      <c r="AK870">
        <v>11.587</v>
      </c>
      <c r="AL870">
        <v>12.256</v>
      </c>
      <c r="AM870">
        <v>12.815</v>
      </c>
      <c r="AN870">
        <v>13.287000000000001</v>
      </c>
      <c r="AO870">
        <v>13.785</v>
      </c>
      <c r="AP870">
        <v>14.218999999999999</v>
      </c>
      <c r="AQ870">
        <v>14.718999999999999</v>
      </c>
      <c r="AS870">
        <f t="shared" si="495"/>
        <v>471</v>
      </c>
      <c r="AT870">
        <f t="shared" si="495"/>
        <v>471</v>
      </c>
      <c r="AU870">
        <f t="shared" si="495"/>
        <v>471</v>
      </c>
      <c r="AV870" s="5">
        <f t="shared" si="473"/>
        <v>437.31524234458942</v>
      </c>
      <c r="AW870" s="5">
        <f t="shared" si="474"/>
        <v>474.31898331864312</v>
      </c>
      <c r="AX870" s="5">
        <f t="shared" si="475"/>
        <v>408.3613693838256</v>
      </c>
      <c r="AY870" s="5">
        <f t="shared" si="476"/>
        <v>467.55871681171044</v>
      </c>
      <c r="AZ870" s="5">
        <f t="shared" si="477"/>
        <v>459.73073990473699</v>
      </c>
      <c r="BA870" s="5">
        <f t="shared" si="478"/>
        <v>525.02574024835451</v>
      </c>
      <c r="BB870" s="5">
        <f t="shared" si="479"/>
        <v>590.44615712622567</v>
      </c>
      <c r="BC870" s="5">
        <f t="shared" si="480"/>
        <v>731.60866094708899</v>
      </c>
      <c r="BD870" s="5">
        <f t="shared" si="481"/>
        <v>698.57090699440403</v>
      </c>
      <c r="BE870" s="5">
        <f t="shared" si="482"/>
        <v>712.10837190316238</v>
      </c>
      <c r="BF870" s="5">
        <f t="shared" si="483"/>
        <v>623.80375593829012</v>
      </c>
      <c r="BG870" s="5">
        <f t="shared" si="484"/>
        <v>650.08803683896065</v>
      </c>
      <c r="BH870" s="5">
        <f t="shared" si="485"/>
        <v>689.75903434025668</v>
      </c>
      <c r="BI870" s="5">
        <f t="shared" si="486"/>
        <v>670.99753497241727</v>
      </c>
      <c r="BJ870" s="5">
        <f t="shared" si="487"/>
        <v>700.12413928331864</v>
      </c>
      <c r="BK870" s="5">
        <f t="shared" si="488"/>
        <v>740.73281482096354</v>
      </c>
      <c r="BL870" s="5">
        <f t="shared" si="489"/>
        <v>870.14860740320273</v>
      </c>
      <c r="BM870" s="5">
        <f t="shared" si="490"/>
        <v>748.49602647003087</v>
      </c>
      <c r="BN870" s="5">
        <f t="shared" si="491"/>
        <v>868.34727329929729</v>
      </c>
      <c r="BO870" s="5">
        <f t="shared" si="492"/>
        <v>867.21907647903004</v>
      </c>
    </row>
    <row r="871" spans="1:67" x14ac:dyDescent="0.3">
      <c r="A871">
        <f t="shared" si="493"/>
        <v>867</v>
      </c>
      <c r="B871">
        <f t="shared" si="462"/>
        <v>471</v>
      </c>
      <c r="C871" s="5">
        <f>AU871*EXP('Capital Market Assumptions'!$B$22+'Capital Market Assumptions'!$B$23*'Random Draws'!B870)</f>
        <v>488.9775748045393</v>
      </c>
      <c r="D871" s="5">
        <f>AV871*EXP('Capital Market Assumptions'!$B$22+'Capital Market Assumptions'!$B$23*'Random Draws'!C870)</f>
        <v>533.98220336297277</v>
      </c>
      <c r="E871" s="5">
        <f>AW871*EXP('Capital Market Assumptions'!$B$22+'Capital Market Assumptions'!$B$23*'Random Draws'!D870)</f>
        <v>676.91317662447409</v>
      </c>
      <c r="F871" s="5">
        <f>AX871*EXP('Capital Market Assumptions'!$B$22+'Capital Market Assumptions'!$B$23*'Random Draws'!E870)</f>
        <v>607.4448769498116</v>
      </c>
      <c r="G871" s="5">
        <f>AY871*EXP('Capital Market Assumptions'!$B$22+'Capital Market Assumptions'!$B$23*'Random Draws'!F870)</f>
        <v>687.09087113033183</v>
      </c>
      <c r="H871" s="5">
        <f>AZ871*EXP('Capital Market Assumptions'!$B$22+'Capital Market Assumptions'!$B$23*'Random Draws'!G870)</f>
        <v>747.3290331064112</v>
      </c>
      <c r="I871" s="5">
        <f>BA871*EXP('Capital Market Assumptions'!$B$22+'Capital Market Assumptions'!$B$23*'Random Draws'!H870)</f>
        <v>767.40208195003561</v>
      </c>
      <c r="J871" s="5">
        <f>BB871*EXP('Capital Market Assumptions'!$B$22+'Capital Market Assumptions'!$B$23*'Random Draws'!I870)</f>
        <v>725.09155394421134</v>
      </c>
      <c r="K871" s="5">
        <f>BC871*EXP('Capital Market Assumptions'!$B$22+'Capital Market Assumptions'!$B$23*'Random Draws'!J870)</f>
        <v>827.11411233023796</v>
      </c>
      <c r="L871" s="5">
        <f>BD871*EXP('Capital Market Assumptions'!$B$22+'Capital Market Assumptions'!$B$23*'Random Draws'!K870)</f>
        <v>1065.8171953939298</v>
      </c>
      <c r="M871" s="5">
        <f>BE871*EXP('Capital Market Assumptions'!$B$22+'Capital Market Assumptions'!$B$23*'Random Draws'!L870)</f>
        <v>984.57370629111949</v>
      </c>
      <c r="N871" s="5">
        <f>BF871*EXP('Capital Market Assumptions'!$B$22+'Capital Market Assumptions'!$B$23*'Random Draws'!M870)</f>
        <v>1331.1119907406214</v>
      </c>
      <c r="O871" s="5">
        <f>BG871*EXP('Capital Market Assumptions'!$B$22+'Capital Market Assumptions'!$B$23*'Random Draws'!N870)</f>
        <v>1261.8207678347922</v>
      </c>
      <c r="P871" s="5">
        <f>BH871*EXP('Capital Market Assumptions'!$B$22+'Capital Market Assumptions'!$B$23*'Random Draws'!O870)</f>
        <v>1215.8234822378993</v>
      </c>
      <c r="Q871" s="5">
        <f>BI871*EXP('Capital Market Assumptions'!$B$22+'Capital Market Assumptions'!$B$23*'Random Draws'!P870)</f>
        <v>1245.0166050823686</v>
      </c>
      <c r="R871" s="5">
        <f>BJ871*EXP('Capital Market Assumptions'!$B$22+'Capital Market Assumptions'!$B$23*'Random Draws'!Q870)</f>
        <v>1188.4194445322078</v>
      </c>
      <c r="S871" s="5">
        <f>BK871*EXP('Capital Market Assumptions'!$B$22+'Capital Market Assumptions'!$B$23*'Random Draws'!R870)</f>
        <v>1250.5469142851127</v>
      </c>
      <c r="T871" s="5">
        <f>BL871*EXP('Capital Market Assumptions'!$B$22+'Capital Market Assumptions'!$B$23*'Random Draws'!S870)</f>
        <v>1346.0873041849982</v>
      </c>
      <c r="U871" s="5">
        <f>BM871*EXP('Capital Market Assumptions'!$B$22+'Capital Market Assumptions'!$B$23*'Random Draws'!T870)</f>
        <v>1303.179923858894</v>
      </c>
      <c r="V871" s="5">
        <f>BN871*EXP('Capital Market Assumptions'!$B$22+'Capital Market Assumptions'!$B$23*'Random Draws'!U870)</f>
        <v>1226.8905882926999</v>
      </c>
      <c r="X871">
        <f t="shared" si="463"/>
        <v>4.2999999999999261E-2</v>
      </c>
      <c r="Y871">
        <f t="shared" si="464"/>
        <v>1.0600000000000023</v>
      </c>
      <c r="Z871">
        <f t="shared" si="465"/>
        <v>2.0930000000000035</v>
      </c>
      <c r="AA871">
        <f t="shared" si="466"/>
        <v>3.1530000000000058</v>
      </c>
      <c r="AB871">
        <f t="shared" si="467"/>
        <v>4.2659999999999911</v>
      </c>
      <c r="AC871">
        <f t="shared" si="468"/>
        <v>5.3020000000000067</v>
      </c>
      <c r="AD871">
        <f t="shared" si="469"/>
        <v>6.3569999999999993</v>
      </c>
      <c r="AE871">
        <f t="shared" si="470"/>
        <v>7.3900000000000006</v>
      </c>
      <c r="AF871">
        <f t="shared" si="471"/>
        <v>8.3549999999999898</v>
      </c>
      <c r="AG871">
        <f t="shared" si="472"/>
        <v>9.2480000000000047</v>
      </c>
      <c r="AH871">
        <v>9.9540000000000006</v>
      </c>
      <c r="AI871">
        <v>10.536</v>
      </c>
      <c r="AJ871">
        <v>11.061999999999999</v>
      </c>
      <c r="AK871">
        <v>11.587</v>
      </c>
      <c r="AL871">
        <v>12.256</v>
      </c>
      <c r="AM871">
        <v>12.815</v>
      </c>
      <c r="AN871">
        <v>13.287000000000001</v>
      </c>
      <c r="AO871">
        <v>13.785</v>
      </c>
      <c r="AP871">
        <v>14.218999999999999</v>
      </c>
      <c r="AQ871">
        <v>14.718999999999999</v>
      </c>
      <c r="AS871">
        <f t="shared" si="495"/>
        <v>471</v>
      </c>
      <c r="AT871">
        <f t="shared" si="495"/>
        <v>471</v>
      </c>
      <c r="AU871">
        <f t="shared" si="495"/>
        <v>471</v>
      </c>
      <c r="AV871" s="5">
        <f t="shared" si="473"/>
        <v>488.9345748045393</v>
      </c>
      <c r="AW871" s="5">
        <f t="shared" si="474"/>
        <v>532.92220336297282</v>
      </c>
      <c r="AX871" s="5">
        <f t="shared" si="475"/>
        <v>674.82017662447413</v>
      </c>
      <c r="AY871" s="5">
        <f t="shared" si="476"/>
        <v>604.29187694981158</v>
      </c>
      <c r="AZ871" s="5">
        <f t="shared" si="477"/>
        <v>682.82487113033187</v>
      </c>
      <c r="BA871" s="5">
        <f t="shared" si="478"/>
        <v>742.02703310641118</v>
      </c>
      <c r="BB871" s="5">
        <f t="shared" si="479"/>
        <v>761.04508195003564</v>
      </c>
      <c r="BC871" s="5">
        <f t="shared" si="480"/>
        <v>717.70155394421135</v>
      </c>
      <c r="BD871" s="5">
        <f t="shared" si="481"/>
        <v>818.75911233023794</v>
      </c>
      <c r="BE871" s="5">
        <f t="shared" si="482"/>
        <v>1056.5691953939297</v>
      </c>
      <c r="BF871" s="5">
        <f t="shared" si="483"/>
        <v>974.61970629111954</v>
      </c>
      <c r="BG871" s="5">
        <f t="shared" si="484"/>
        <v>1320.5759907406214</v>
      </c>
      <c r="BH871" s="5">
        <f t="shared" si="485"/>
        <v>1250.7587678347923</v>
      </c>
      <c r="BI871" s="5">
        <f t="shared" si="486"/>
        <v>1204.2364822378993</v>
      </c>
      <c r="BJ871" s="5">
        <f t="shared" si="487"/>
        <v>1232.7606050823686</v>
      </c>
      <c r="BK871" s="5">
        <f t="shared" si="488"/>
        <v>1175.6044445322077</v>
      </c>
      <c r="BL871" s="5">
        <f t="shared" si="489"/>
        <v>1237.2599142851127</v>
      </c>
      <c r="BM871" s="5">
        <f t="shared" si="490"/>
        <v>1332.3023041849981</v>
      </c>
      <c r="BN871" s="5">
        <f t="shared" si="491"/>
        <v>1288.9609238588939</v>
      </c>
      <c r="BO871" s="5">
        <f t="shared" si="492"/>
        <v>1212.1715882926999</v>
      </c>
    </row>
    <row r="872" spans="1:67" x14ac:dyDescent="0.3">
      <c r="A872">
        <f t="shared" si="493"/>
        <v>868</v>
      </c>
      <c r="B872">
        <f t="shared" si="462"/>
        <v>471</v>
      </c>
      <c r="C872" s="5">
        <f>AU872*EXP('Capital Market Assumptions'!$B$22+'Capital Market Assumptions'!$B$23*'Random Draws'!B871)</f>
        <v>454.45589592515944</v>
      </c>
      <c r="D872" s="5">
        <f>AV872*EXP('Capital Market Assumptions'!$B$22+'Capital Market Assumptions'!$B$23*'Random Draws'!C871)</f>
        <v>467.43246729360203</v>
      </c>
      <c r="E872" s="5">
        <f>AW872*EXP('Capital Market Assumptions'!$B$22+'Capital Market Assumptions'!$B$23*'Random Draws'!D871)</f>
        <v>498.0350489698331</v>
      </c>
      <c r="F872" s="5">
        <f>AX872*EXP('Capital Market Assumptions'!$B$22+'Capital Market Assumptions'!$B$23*'Random Draws'!E871)</f>
        <v>476.03637105890976</v>
      </c>
      <c r="G872" s="5">
        <f>AY872*EXP('Capital Market Assumptions'!$B$22+'Capital Market Assumptions'!$B$23*'Random Draws'!F871)</f>
        <v>561.97645949026298</v>
      </c>
      <c r="H872" s="5">
        <f>AZ872*EXP('Capital Market Assumptions'!$B$22+'Capital Market Assumptions'!$B$23*'Random Draws'!G871)</f>
        <v>644.28376242817728</v>
      </c>
      <c r="I872" s="5">
        <f>BA872*EXP('Capital Market Assumptions'!$B$22+'Capital Market Assumptions'!$B$23*'Random Draws'!H871)</f>
        <v>670.63331439794456</v>
      </c>
      <c r="J872" s="5">
        <f>BB872*EXP('Capital Market Assumptions'!$B$22+'Capital Market Assumptions'!$B$23*'Random Draws'!I871)</f>
        <v>589.65721091222679</v>
      </c>
      <c r="K872" s="5">
        <f>BC872*EXP('Capital Market Assumptions'!$B$22+'Capital Market Assumptions'!$B$23*'Random Draws'!J871)</f>
        <v>541.14524123487536</v>
      </c>
      <c r="L872" s="5">
        <f>BD872*EXP('Capital Market Assumptions'!$B$22+'Capital Market Assumptions'!$B$23*'Random Draws'!K871)</f>
        <v>523.03064450295892</v>
      </c>
      <c r="M872" s="5">
        <f>BE872*EXP('Capital Market Assumptions'!$B$22+'Capital Market Assumptions'!$B$23*'Random Draws'!L871)</f>
        <v>629.73591145473176</v>
      </c>
      <c r="N872" s="5">
        <f>BF872*EXP('Capital Market Assumptions'!$B$22+'Capital Market Assumptions'!$B$23*'Random Draws'!M871)</f>
        <v>602.63454672877776</v>
      </c>
      <c r="O872" s="5">
        <f>BG872*EXP('Capital Market Assumptions'!$B$22+'Capital Market Assumptions'!$B$23*'Random Draws'!N871)</f>
        <v>655.09884540328972</v>
      </c>
      <c r="P872" s="5">
        <f>BH872*EXP('Capital Market Assumptions'!$B$22+'Capital Market Assumptions'!$B$23*'Random Draws'!O871)</f>
        <v>800.64293645407417</v>
      </c>
      <c r="Q872" s="5">
        <f>BI872*EXP('Capital Market Assumptions'!$B$22+'Capital Market Assumptions'!$B$23*'Random Draws'!P871)</f>
        <v>873.24537684273616</v>
      </c>
      <c r="R872" s="5">
        <f>BJ872*EXP('Capital Market Assumptions'!$B$22+'Capital Market Assumptions'!$B$23*'Random Draws'!Q871)</f>
        <v>914.95863475738577</v>
      </c>
      <c r="S872" s="5">
        <f>BK872*EXP('Capital Market Assumptions'!$B$22+'Capital Market Assumptions'!$B$23*'Random Draws'!R871)</f>
        <v>1069.3564592627242</v>
      </c>
      <c r="T872" s="5">
        <f>BL872*EXP('Capital Market Assumptions'!$B$22+'Capital Market Assumptions'!$B$23*'Random Draws'!S871)</f>
        <v>912.53860282401706</v>
      </c>
      <c r="U872" s="5">
        <f>BM872*EXP('Capital Market Assumptions'!$B$22+'Capital Market Assumptions'!$B$23*'Random Draws'!T871)</f>
        <v>907.34932403850041</v>
      </c>
      <c r="V872" s="5">
        <f>BN872*EXP('Capital Market Assumptions'!$B$22+'Capital Market Assumptions'!$B$23*'Random Draws'!U871)</f>
        <v>871.04675648944192</v>
      </c>
      <c r="X872">
        <f t="shared" si="463"/>
        <v>4.2999999999999261E-2</v>
      </c>
      <c r="Y872">
        <f t="shared" si="464"/>
        <v>1.0600000000000023</v>
      </c>
      <c r="Z872">
        <f t="shared" si="465"/>
        <v>2.0930000000000035</v>
      </c>
      <c r="AA872">
        <f t="shared" si="466"/>
        <v>3.1530000000000058</v>
      </c>
      <c r="AB872">
        <f t="shared" si="467"/>
        <v>4.2659999999999911</v>
      </c>
      <c r="AC872">
        <f t="shared" si="468"/>
        <v>5.3020000000000067</v>
      </c>
      <c r="AD872">
        <f t="shared" si="469"/>
        <v>6.3569999999999993</v>
      </c>
      <c r="AE872">
        <f t="shared" si="470"/>
        <v>7.3900000000000006</v>
      </c>
      <c r="AF872">
        <f t="shared" si="471"/>
        <v>8.3549999999999898</v>
      </c>
      <c r="AG872">
        <f t="shared" si="472"/>
        <v>9.2480000000000047</v>
      </c>
      <c r="AH872">
        <v>9.9540000000000006</v>
      </c>
      <c r="AI872">
        <v>10.536</v>
      </c>
      <c r="AJ872">
        <v>11.061999999999999</v>
      </c>
      <c r="AK872">
        <v>11.587</v>
      </c>
      <c r="AL872">
        <v>12.256</v>
      </c>
      <c r="AM872">
        <v>12.815</v>
      </c>
      <c r="AN872">
        <v>13.287000000000001</v>
      </c>
      <c r="AO872">
        <v>13.785</v>
      </c>
      <c r="AP872">
        <v>14.218999999999999</v>
      </c>
      <c r="AQ872">
        <v>14.718999999999999</v>
      </c>
      <c r="AS872">
        <f t="shared" si="495"/>
        <v>471</v>
      </c>
      <c r="AT872">
        <f t="shared" si="495"/>
        <v>471</v>
      </c>
      <c r="AU872">
        <f t="shared" si="495"/>
        <v>471</v>
      </c>
      <c r="AV872" s="5">
        <f t="shared" si="473"/>
        <v>454.41289592515943</v>
      </c>
      <c r="AW872" s="5">
        <f t="shared" si="474"/>
        <v>466.37246729360203</v>
      </c>
      <c r="AX872" s="5">
        <f t="shared" si="475"/>
        <v>495.94204896983308</v>
      </c>
      <c r="AY872" s="5">
        <f t="shared" si="476"/>
        <v>472.88337105890974</v>
      </c>
      <c r="AZ872" s="5">
        <f t="shared" si="477"/>
        <v>557.71045949026302</v>
      </c>
      <c r="BA872" s="5">
        <f t="shared" si="478"/>
        <v>638.98176242817726</v>
      </c>
      <c r="BB872" s="5">
        <f t="shared" si="479"/>
        <v>664.27631439794459</v>
      </c>
      <c r="BC872" s="5">
        <f t="shared" si="480"/>
        <v>582.2672109122268</v>
      </c>
      <c r="BD872" s="5">
        <f t="shared" si="481"/>
        <v>532.79024123487534</v>
      </c>
      <c r="BE872" s="5">
        <f t="shared" si="482"/>
        <v>513.78264450295887</v>
      </c>
      <c r="BF872" s="5">
        <f t="shared" si="483"/>
        <v>619.78191145473181</v>
      </c>
      <c r="BG872" s="5">
        <f t="shared" si="484"/>
        <v>592.09854672877782</v>
      </c>
      <c r="BH872" s="5">
        <f t="shared" si="485"/>
        <v>644.0368454032897</v>
      </c>
      <c r="BI872" s="5">
        <f t="shared" si="486"/>
        <v>789.05593645407419</v>
      </c>
      <c r="BJ872" s="5">
        <f t="shared" si="487"/>
        <v>860.98937684273619</v>
      </c>
      <c r="BK872" s="5">
        <f t="shared" si="488"/>
        <v>902.14363475738571</v>
      </c>
      <c r="BL872" s="5">
        <f t="shared" si="489"/>
        <v>1056.0694592627242</v>
      </c>
      <c r="BM872" s="5">
        <f t="shared" si="490"/>
        <v>898.75360282401709</v>
      </c>
      <c r="BN872" s="5">
        <f t="shared" si="491"/>
        <v>893.13032403850036</v>
      </c>
      <c r="BO872" s="5">
        <f t="shared" si="492"/>
        <v>856.32775648944187</v>
      </c>
    </row>
    <row r="873" spans="1:67" x14ac:dyDescent="0.3">
      <c r="A873">
        <f t="shared" si="493"/>
        <v>869</v>
      </c>
      <c r="B873">
        <f t="shared" si="462"/>
        <v>471</v>
      </c>
      <c r="C873" s="5">
        <f>AU873*EXP('Capital Market Assumptions'!$B$22+'Capital Market Assumptions'!$B$23*'Random Draws'!B872)</f>
        <v>488.14039496892309</v>
      </c>
      <c r="D873" s="5">
        <f>AV873*EXP('Capital Market Assumptions'!$B$22+'Capital Market Assumptions'!$B$23*'Random Draws'!C872)</f>
        <v>505.88354160730887</v>
      </c>
      <c r="E873" s="5">
        <f>AW873*EXP('Capital Market Assumptions'!$B$22+'Capital Market Assumptions'!$B$23*'Random Draws'!D872)</f>
        <v>466.61239624903692</v>
      </c>
      <c r="F873" s="5">
        <f>AX873*EXP('Capital Market Assumptions'!$B$22+'Capital Market Assumptions'!$B$23*'Random Draws'!E872)</f>
        <v>460.15011836582079</v>
      </c>
      <c r="G873" s="5">
        <f>AY873*EXP('Capital Market Assumptions'!$B$22+'Capital Market Assumptions'!$B$23*'Random Draws'!F872)</f>
        <v>442.01108533000399</v>
      </c>
      <c r="H873" s="5">
        <f>AZ873*EXP('Capital Market Assumptions'!$B$22+'Capital Market Assumptions'!$B$23*'Random Draws'!G872)</f>
        <v>451.23376022984093</v>
      </c>
      <c r="I873" s="5">
        <f>BA873*EXP('Capital Market Assumptions'!$B$22+'Capital Market Assumptions'!$B$23*'Random Draws'!H872)</f>
        <v>488.00866288605164</v>
      </c>
      <c r="J873" s="5">
        <f>BB873*EXP('Capital Market Assumptions'!$B$22+'Capital Market Assumptions'!$B$23*'Random Draws'!I872)</f>
        <v>448.12628439982331</v>
      </c>
      <c r="K873" s="5">
        <f>BC873*EXP('Capital Market Assumptions'!$B$22+'Capital Market Assumptions'!$B$23*'Random Draws'!J872)</f>
        <v>470.04607657954409</v>
      </c>
      <c r="L873" s="5">
        <f>BD873*EXP('Capital Market Assumptions'!$B$22+'Capital Market Assumptions'!$B$23*'Random Draws'!K872)</f>
        <v>584.61011946683664</v>
      </c>
      <c r="M873" s="5">
        <f>BE873*EXP('Capital Market Assumptions'!$B$22+'Capital Market Assumptions'!$B$23*'Random Draws'!L872)</f>
        <v>682.9333767425029</v>
      </c>
      <c r="N873" s="5">
        <f>BF873*EXP('Capital Market Assumptions'!$B$22+'Capital Market Assumptions'!$B$23*'Random Draws'!M872)</f>
        <v>700.35277266519904</v>
      </c>
      <c r="O873" s="5">
        <f>BG873*EXP('Capital Market Assumptions'!$B$22+'Capital Market Assumptions'!$B$23*'Random Draws'!N872)</f>
        <v>741.13467864870256</v>
      </c>
      <c r="P873" s="5">
        <f>BH873*EXP('Capital Market Assumptions'!$B$22+'Capital Market Assumptions'!$B$23*'Random Draws'!O872)</f>
        <v>852.60732417608415</v>
      </c>
      <c r="Q873" s="5">
        <f>BI873*EXP('Capital Market Assumptions'!$B$22+'Capital Market Assumptions'!$B$23*'Random Draws'!P872)</f>
        <v>1016.8848779100874</v>
      </c>
      <c r="R873" s="5">
        <f>BJ873*EXP('Capital Market Assumptions'!$B$22+'Capital Market Assumptions'!$B$23*'Random Draws'!Q872)</f>
        <v>847.40208526112485</v>
      </c>
      <c r="S873" s="5">
        <f>BK873*EXP('Capital Market Assumptions'!$B$22+'Capital Market Assumptions'!$B$23*'Random Draws'!R872)</f>
        <v>975.78027364157037</v>
      </c>
      <c r="T873" s="5">
        <f>BL873*EXP('Capital Market Assumptions'!$B$22+'Capital Market Assumptions'!$B$23*'Random Draws'!S872)</f>
        <v>1128.3369810109075</v>
      </c>
      <c r="U873" s="5">
        <f>BM873*EXP('Capital Market Assumptions'!$B$22+'Capital Market Assumptions'!$B$23*'Random Draws'!T872)</f>
        <v>1306.6150678785377</v>
      </c>
      <c r="V873" s="5">
        <f>BN873*EXP('Capital Market Assumptions'!$B$22+'Capital Market Assumptions'!$B$23*'Random Draws'!U872)</f>
        <v>1241.3254101947462</v>
      </c>
      <c r="X873">
        <f t="shared" si="463"/>
        <v>4.2999999999999261E-2</v>
      </c>
      <c r="Y873">
        <f t="shared" si="464"/>
        <v>1.0600000000000023</v>
      </c>
      <c r="Z873">
        <f t="shared" si="465"/>
        <v>2.0930000000000035</v>
      </c>
      <c r="AA873">
        <f t="shared" si="466"/>
        <v>3.1530000000000058</v>
      </c>
      <c r="AB873">
        <f t="shared" si="467"/>
        <v>4.2659999999999911</v>
      </c>
      <c r="AC873">
        <f t="shared" si="468"/>
        <v>5.3020000000000067</v>
      </c>
      <c r="AD873">
        <f t="shared" si="469"/>
        <v>6.3569999999999993</v>
      </c>
      <c r="AE873">
        <f t="shared" si="470"/>
        <v>7.3900000000000006</v>
      </c>
      <c r="AF873">
        <f t="shared" si="471"/>
        <v>8.3549999999999898</v>
      </c>
      <c r="AG873">
        <f t="shared" si="472"/>
        <v>9.2480000000000047</v>
      </c>
      <c r="AH873">
        <v>9.9540000000000006</v>
      </c>
      <c r="AI873">
        <v>10.536</v>
      </c>
      <c r="AJ873">
        <v>11.061999999999999</v>
      </c>
      <c r="AK873">
        <v>11.587</v>
      </c>
      <c r="AL873">
        <v>12.256</v>
      </c>
      <c r="AM873">
        <v>12.815</v>
      </c>
      <c r="AN873">
        <v>13.287000000000001</v>
      </c>
      <c r="AO873">
        <v>13.785</v>
      </c>
      <c r="AP873">
        <v>14.218999999999999</v>
      </c>
      <c r="AQ873">
        <v>14.718999999999999</v>
      </c>
      <c r="AS873">
        <f t="shared" si="495"/>
        <v>471</v>
      </c>
      <c r="AT873">
        <f t="shared" si="495"/>
        <v>471</v>
      </c>
      <c r="AU873">
        <f t="shared" si="495"/>
        <v>471</v>
      </c>
      <c r="AV873" s="5">
        <f t="shared" si="473"/>
        <v>488.09739496892308</v>
      </c>
      <c r="AW873" s="5">
        <f t="shared" si="474"/>
        <v>504.82354160730887</v>
      </c>
      <c r="AX873" s="5">
        <f t="shared" si="475"/>
        <v>464.5193962490369</v>
      </c>
      <c r="AY873" s="5">
        <f t="shared" si="476"/>
        <v>456.99711836582077</v>
      </c>
      <c r="AZ873" s="5">
        <f t="shared" si="477"/>
        <v>437.74508533000403</v>
      </c>
      <c r="BA873" s="5">
        <f t="shared" si="478"/>
        <v>445.9317602298409</v>
      </c>
      <c r="BB873" s="5">
        <f t="shared" si="479"/>
        <v>481.65166288605167</v>
      </c>
      <c r="BC873" s="5">
        <f t="shared" si="480"/>
        <v>440.73628439982332</v>
      </c>
      <c r="BD873" s="5">
        <f t="shared" si="481"/>
        <v>461.69107657954407</v>
      </c>
      <c r="BE873" s="5">
        <f t="shared" si="482"/>
        <v>575.36211946683659</v>
      </c>
      <c r="BF873" s="5">
        <f t="shared" si="483"/>
        <v>672.97937674250295</v>
      </c>
      <c r="BG873" s="5">
        <f t="shared" si="484"/>
        <v>689.8167726651991</v>
      </c>
      <c r="BH873" s="5">
        <f t="shared" si="485"/>
        <v>730.07267864870255</v>
      </c>
      <c r="BI873" s="5">
        <f t="shared" si="486"/>
        <v>841.02032417608416</v>
      </c>
      <c r="BJ873" s="5">
        <f t="shared" si="487"/>
        <v>1004.6288779100875</v>
      </c>
      <c r="BK873" s="5">
        <f t="shared" si="488"/>
        <v>834.5870852611248</v>
      </c>
      <c r="BL873" s="5">
        <f t="shared" si="489"/>
        <v>962.49327364157034</v>
      </c>
      <c r="BM873" s="5">
        <f t="shared" si="490"/>
        <v>1114.5519810109074</v>
      </c>
      <c r="BN873" s="5">
        <f t="shared" si="491"/>
        <v>1292.3960678785377</v>
      </c>
      <c r="BO873" s="5">
        <f t="shared" si="492"/>
        <v>1226.6064101947461</v>
      </c>
    </row>
    <row r="874" spans="1:67" x14ac:dyDescent="0.3">
      <c r="A874">
        <f t="shared" si="493"/>
        <v>870</v>
      </c>
      <c r="B874">
        <f t="shared" si="462"/>
        <v>471</v>
      </c>
      <c r="C874" s="5">
        <f>AU874*EXP('Capital Market Assumptions'!$B$22+'Capital Market Assumptions'!$B$23*'Random Draws'!B873)</f>
        <v>478.20070076539361</v>
      </c>
      <c r="D874" s="5">
        <f>AV874*EXP('Capital Market Assumptions'!$B$22+'Capital Market Assumptions'!$B$23*'Random Draws'!C873)</f>
        <v>489.13185150169187</v>
      </c>
      <c r="E874" s="5">
        <f>AW874*EXP('Capital Market Assumptions'!$B$22+'Capital Market Assumptions'!$B$23*'Random Draws'!D873)</f>
        <v>541.87068992905063</v>
      </c>
      <c r="F874" s="5">
        <f>AX874*EXP('Capital Market Assumptions'!$B$22+'Capital Market Assumptions'!$B$23*'Random Draws'!E873)</f>
        <v>664.289116186</v>
      </c>
      <c r="G874" s="5">
        <f>AY874*EXP('Capital Market Assumptions'!$B$22+'Capital Market Assumptions'!$B$23*'Random Draws'!F873)</f>
        <v>679.88954320416974</v>
      </c>
      <c r="H874" s="5">
        <f>AZ874*EXP('Capital Market Assumptions'!$B$22+'Capital Market Assumptions'!$B$23*'Random Draws'!G873)</f>
        <v>753.53622240799518</v>
      </c>
      <c r="I874" s="5">
        <f>BA874*EXP('Capital Market Assumptions'!$B$22+'Capital Market Assumptions'!$B$23*'Random Draws'!H873)</f>
        <v>1059.2416184718913</v>
      </c>
      <c r="J874" s="5">
        <f>BB874*EXP('Capital Market Assumptions'!$B$22+'Capital Market Assumptions'!$B$23*'Random Draws'!I873)</f>
        <v>1015.9254192369779</v>
      </c>
      <c r="K874" s="5">
        <f>BC874*EXP('Capital Market Assumptions'!$B$22+'Capital Market Assumptions'!$B$23*'Random Draws'!J873)</f>
        <v>1129.1617206416295</v>
      </c>
      <c r="L874" s="5">
        <f>BD874*EXP('Capital Market Assumptions'!$B$22+'Capital Market Assumptions'!$B$23*'Random Draws'!K873)</f>
        <v>943.61206056240974</v>
      </c>
      <c r="M874" s="5">
        <f>BE874*EXP('Capital Market Assumptions'!$B$22+'Capital Market Assumptions'!$B$23*'Random Draws'!L873)</f>
        <v>941.03333391627564</v>
      </c>
      <c r="N874" s="5">
        <f>BF874*EXP('Capital Market Assumptions'!$B$22+'Capital Market Assumptions'!$B$23*'Random Draws'!M873)</f>
        <v>1010.9997767388968</v>
      </c>
      <c r="O874" s="5">
        <f>BG874*EXP('Capital Market Assumptions'!$B$22+'Capital Market Assumptions'!$B$23*'Random Draws'!N873)</f>
        <v>1092.1426149182673</v>
      </c>
      <c r="P874" s="5">
        <f>BH874*EXP('Capital Market Assumptions'!$B$22+'Capital Market Assumptions'!$B$23*'Random Draws'!O873)</f>
        <v>1082.7007420361838</v>
      </c>
      <c r="Q874" s="5">
        <f>BI874*EXP('Capital Market Assumptions'!$B$22+'Capital Market Assumptions'!$B$23*'Random Draws'!P873)</f>
        <v>1150.3067409956541</v>
      </c>
      <c r="R874" s="5">
        <f>BJ874*EXP('Capital Market Assumptions'!$B$22+'Capital Market Assumptions'!$B$23*'Random Draws'!Q873)</f>
        <v>968.02430607309248</v>
      </c>
      <c r="S874" s="5">
        <f>BK874*EXP('Capital Market Assumptions'!$B$22+'Capital Market Assumptions'!$B$23*'Random Draws'!R873)</f>
        <v>1108.0099867583592</v>
      </c>
      <c r="T874" s="5">
        <f>BL874*EXP('Capital Market Assumptions'!$B$22+'Capital Market Assumptions'!$B$23*'Random Draws'!S873)</f>
        <v>1250.7701172842308</v>
      </c>
      <c r="U874" s="5">
        <f>BM874*EXP('Capital Market Assumptions'!$B$22+'Capital Market Assumptions'!$B$23*'Random Draws'!T873)</f>
        <v>1330.5856856663418</v>
      </c>
      <c r="V874" s="5">
        <f>BN874*EXP('Capital Market Assumptions'!$B$22+'Capital Market Assumptions'!$B$23*'Random Draws'!U873)</f>
        <v>1378.4223731217887</v>
      </c>
      <c r="X874">
        <f t="shared" si="463"/>
        <v>4.2999999999999261E-2</v>
      </c>
      <c r="Y874">
        <f t="shared" si="464"/>
        <v>1.0600000000000023</v>
      </c>
      <c r="Z874">
        <f t="shared" si="465"/>
        <v>2.0930000000000035</v>
      </c>
      <c r="AA874">
        <f t="shared" si="466"/>
        <v>3.1530000000000058</v>
      </c>
      <c r="AB874">
        <f t="shared" si="467"/>
        <v>4.2659999999999911</v>
      </c>
      <c r="AC874">
        <f t="shared" si="468"/>
        <v>5.3020000000000067</v>
      </c>
      <c r="AD874">
        <f t="shared" si="469"/>
        <v>6.3569999999999993</v>
      </c>
      <c r="AE874">
        <f t="shared" si="470"/>
        <v>7.3900000000000006</v>
      </c>
      <c r="AF874">
        <f t="shared" si="471"/>
        <v>8.3549999999999898</v>
      </c>
      <c r="AG874">
        <f t="shared" si="472"/>
        <v>9.2480000000000047</v>
      </c>
      <c r="AH874">
        <v>9.9540000000000006</v>
      </c>
      <c r="AI874">
        <v>10.536</v>
      </c>
      <c r="AJ874">
        <v>11.061999999999999</v>
      </c>
      <c r="AK874">
        <v>11.587</v>
      </c>
      <c r="AL874">
        <v>12.256</v>
      </c>
      <c r="AM874">
        <v>12.815</v>
      </c>
      <c r="AN874">
        <v>13.287000000000001</v>
      </c>
      <c r="AO874">
        <v>13.785</v>
      </c>
      <c r="AP874">
        <v>14.218999999999999</v>
      </c>
      <c r="AQ874">
        <v>14.718999999999999</v>
      </c>
      <c r="AS874">
        <f t="shared" si="495"/>
        <v>471</v>
      </c>
      <c r="AT874">
        <f t="shared" si="495"/>
        <v>471</v>
      </c>
      <c r="AU874">
        <f t="shared" si="495"/>
        <v>471</v>
      </c>
      <c r="AV874" s="5">
        <f t="shared" si="473"/>
        <v>478.1577007653936</v>
      </c>
      <c r="AW874" s="5">
        <f t="shared" si="474"/>
        <v>488.07185150169187</v>
      </c>
      <c r="AX874" s="5">
        <f t="shared" si="475"/>
        <v>539.77768992905067</v>
      </c>
      <c r="AY874" s="5">
        <f t="shared" si="476"/>
        <v>661.13611618599998</v>
      </c>
      <c r="AZ874" s="5">
        <f t="shared" si="477"/>
        <v>675.62354320416978</v>
      </c>
      <c r="BA874" s="5">
        <f t="shared" si="478"/>
        <v>748.23422240799516</v>
      </c>
      <c r="BB874" s="5">
        <f t="shared" si="479"/>
        <v>1052.8846184718914</v>
      </c>
      <c r="BC874" s="5">
        <f t="shared" si="480"/>
        <v>1008.5354192369779</v>
      </c>
      <c r="BD874" s="5">
        <f t="shared" si="481"/>
        <v>1120.8067206416295</v>
      </c>
      <c r="BE874" s="5">
        <f t="shared" si="482"/>
        <v>934.36406056240969</v>
      </c>
      <c r="BF874" s="5">
        <f t="shared" si="483"/>
        <v>931.07933391627569</v>
      </c>
      <c r="BG874" s="5">
        <f t="shared" si="484"/>
        <v>1000.4637767388969</v>
      </c>
      <c r="BH874" s="5">
        <f t="shared" si="485"/>
        <v>1081.0806149182674</v>
      </c>
      <c r="BI874" s="5">
        <f t="shared" si="486"/>
        <v>1071.1137420361838</v>
      </c>
      <c r="BJ874" s="5">
        <f t="shared" si="487"/>
        <v>1138.050740995654</v>
      </c>
      <c r="BK874" s="5">
        <f t="shared" si="488"/>
        <v>955.20930607309242</v>
      </c>
      <c r="BL874" s="5">
        <f t="shared" si="489"/>
        <v>1094.7229867583592</v>
      </c>
      <c r="BM874" s="5">
        <f t="shared" si="490"/>
        <v>1236.9851172842307</v>
      </c>
      <c r="BN874" s="5">
        <f t="shared" si="491"/>
        <v>1316.3666856663417</v>
      </c>
      <c r="BO874" s="5">
        <f t="shared" si="492"/>
        <v>1363.7033731217887</v>
      </c>
    </row>
    <row r="875" spans="1:67" x14ac:dyDescent="0.3">
      <c r="A875">
        <f t="shared" si="493"/>
        <v>871</v>
      </c>
      <c r="B875">
        <f t="shared" si="462"/>
        <v>471</v>
      </c>
      <c r="C875" s="5">
        <f>AU875*EXP('Capital Market Assumptions'!$B$22+'Capital Market Assumptions'!$B$23*'Random Draws'!B874)</f>
        <v>481.13964452719694</v>
      </c>
      <c r="D875" s="5">
        <f>AV875*EXP('Capital Market Assumptions'!$B$22+'Capital Market Assumptions'!$B$23*'Random Draws'!C874)</f>
        <v>500.30829170384635</v>
      </c>
      <c r="E875" s="5">
        <f>AW875*EXP('Capital Market Assumptions'!$B$22+'Capital Market Assumptions'!$B$23*'Random Draws'!D874)</f>
        <v>466.23506752419343</v>
      </c>
      <c r="F875" s="5">
        <f>AX875*EXP('Capital Market Assumptions'!$B$22+'Capital Market Assumptions'!$B$23*'Random Draws'!E874)</f>
        <v>418.81524558432221</v>
      </c>
      <c r="G875" s="5">
        <f>AY875*EXP('Capital Market Assumptions'!$B$22+'Capital Market Assumptions'!$B$23*'Random Draws'!F874)</f>
        <v>486.1871123107918</v>
      </c>
      <c r="H875" s="5">
        <f>AZ875*EXP('Capital Market Assumptions'!$B$22+'Capital Market Assumptions'!$B$23*'Random Draws'!G874)</f>
        <v>505.23915798864431</v>
      </c>
      <c r="I875" s="5">
        <f>BA875*EXP('Capital Market Assumptions'!$B$22+'Capital Market Assumptions'!$B$23*'Random Draws'!H874)</f>
        <v>438.69653293947789</v>
      </c>
      <c r="J875" s="5">
        <f>BB875*EXP('Capital Market Assumptions'!$B$22+'Capital Market Assumptions'!$B$23*'Random Draws'!I874)</f>
        <v>613.18169344376179</v>
      </c>
      <c r="K875" s="5">
        <f>BC875*EXP('Capital Market Assumptions'!$B$22+'Capital Market Assumptions'!$B$23*'Random Draws'!J874)</f>
        <v>579.69174216944123</v>
      </c>
      <c r="L875" s="5">
        <f>BD875*EXP('Capital Market Assumptions'!$B$22+'Capital Market Assumptions'!$B$23*'Random Draws'!K874)</f>
        <v>547.5921816861304</v>
      </c>
      <c r="M875" s="5">
        <f>BE875*EXP('Capital Market Assumptions'!$B$22+'Capital Market Assumptions'!$B$23*'Random Draws'!L874)</f>
        <v>587.60704490683327</v>
      </c>
      <c r="N875" s="5">
        <f>BF875*EXP('Capital Market Assumptions'!$B$22+'Capital Market Assumptions'!$B$23*'Random Draws'!M874)</f>
        <v>541.44515075090885</v>
      </c>
      <c r="O875" s="5">
        <f>BG875*EXP('Capital Market Assumptions'!$B$22+'Capital Market Assumptions'!$B$23*'Random Draws'!N874)</f>
        <v>565.12040350861162</v>
      </c>
      <c r="P875" s="5">
        <f>BH875*EXP('Capital Market Assumptions'!$B$22+'Capital Market Assumptions'!$B$23*'Random Draws'!O874)</f>
        <v>588.30524110016074</v>
      </c>
      <c r="Q875" s="5">
        <f>BI875*EXP('Capital Market Assumptions'!$B$22+'Capital Market Assumptions'!$B$23*'Random Draws'!P874)</f>
        <v>568.20504747285929</v>
      </c>
      <c r="R875" s="5">
        <f>BJ875*EXP('Capital Market Assumptions'!$B$22+'Capital Market Assumptions'!$B$23*'Random Draws'!Q874)</f>
        <v>678.42875650565327</v>
      </c>
      <c r="S875" s="5">
        <f>BK875*EXP('Capital Market Assumptions'!$B$22+'Capital Market Assumptions'!$B$23*'Random Draws'!R874)</f>
        <v>763.8503467174304</v>
      </c>
      <c r="T875" s="5">
        <f>BL875*EXP('Capital Market Assumptions'!$B$22+'Capital Market Assumptions'!$B$23*'Random Draws'!S874)</f>
        <v>795.83523545506978</v>
      </c>
      <c r="U875" s="5">
        <f>BM875*EXP('Capital Market Assumptions'!$B$22+'Capital Market Assumptions'!$B$23*'Random Draws'!T874)</f>
        <v>914.83280575247534</v>
      </c>
      <c r="V875" s="5">
        <f>BN875*EXP('Capital Market Assumptions'!$B$22+'Capital Market Assumptions'!$B$23*'Random Draws'!U874)</f>
        <v>1055.4455072068781</v>
      </c>
      <c r="X875">
        <f t="shared" si="463"/>
        <v>4.2999999999999261E-2</v>
      </c>
      <c r="Y875">
        <f t="shared" si="464"/>
        <v>1.0600000000000023</v>
      </c>
      <c r="Z875">
        <f t="shared" si="465"/>
        <v>2.0930000000000035</v>
      </c>
      <c r="AA875">
        <f t="shared" si="466"/>
        <v>3.1530000000000058</v>
      </c>
      <c r="AB875">
        <f t="shared" si="467"/>
        <v>4.2659999999999911</v>
      </c>
      <c r="AC875">
        <f t="shared" si="468"/>
        <v>5.3020000000000067</v>
      </c>
      <c r="AD875">
        <f t="shared" si="469"/>
        <v>6.3569999999999993</v>
      </c>
      <c r="AE875">
        <f t="shared" si="470"/>
        <v>7.3900000000000006</v>
      </c>
      <c r="AF875">
        <f t="shared" si="471"/>
        <v>8.3549999999999898</v>
      </c>
      <c r="AG875">
        <f t="shared" si="472"/>
        <v>9.2480000000000047</v>
      </c>
      <c r="AH875">
        <v>9.9540000000000006</v>
      </c>
      <c r="AI875">
        <v>10.536</v>
      </c>
      <c r="AJ875">
        <v>11.061999999999999</v>
      </c>
      <c r="AK875">
        <v>11.587</v>
      </c>
      <c r="AL875">
        <v>12.256</v>
      </c>
      <c r="AM875">
        <v>12.815</v>
      </c>
      <c r="AN875">
        <v>13.287000000000001</v>
      </c>
      <c r="AO875">
        <v>13.785</v>
      </c>
      <c r="AP875">
        <v>14.218999999999999</v>
      </c>
      <c r="AQ875">
        <v>14.718999999999999</v>
      </c>
      <c r="AS875">
        <f t="shared" si="495"/>
        <v>471</v>
      </c>
      <c r="AT875">
        <f t="shared" si="495"/>
        <v>471</v>
      </c>
      <c r="AU875">
        <f t="shared" si="495"/>
        <v>471</v>
      </c>
      <c r="AV875" s="5">
        <f t="shared" si="473"/>
        <v>481.09664452719693</v>
      </c>
      <c r="AW875" s="5">
        <f t="shared" si="474"/>
        <v>499.24829170384635</v>
      </c>
      <c r="AX875" s="5">
        <f t="shared" si="475"/>
        <v>464.14206752419341</v>
      </c>
      <c r="AY875" s="5">
        <f t="shared" si="476"/>
        <v>415.66224558432219</v>
      </c>
      <c r="AZ875" s="5">
        <f t="shared" si="477"/>
        <v>481.92111231079184</v>
      </c>
      <c r="BA875" s="5">
        <f t="shared" si="478"/>
        <v>499.93715798864429</v>
      </c>
      <c r="BB875" s="5">
        <f t="shared" si="479"/>
        <v>432.33953293947786</v>
      </c>
      <c r="BC875" s="5">
        <f t="shared" si="480"/>
        <v>605.7916934437618</v>
      </c>
      <c r="BD875" s="5">
        <f t="shared" si="481"/>
        <v>571.33674216944121</v>
      </c>
      <c r="BE875" s="5">
        <f t="shared" si="482"/>
        <v>538.34418168613036</v>
      </c>
      <c r="BF875" s="5">
        <f t="shared" si="483"/>
        <v>577.65304490683332</v>
      </c>
      <c r="BG875" s="5">
        <f t="shared" si="484"/>
        <v>530.90915075090891</v>
      </c>
      <c r="BH875" s="5">
        <f t="shared" si="485"/>
        <v>554.0584035086116</v>
      </c>
      <c r="BI875" s="5">
        <f t="shared" si="486"/>
        <v>576.71824110016075</v>
      </c>
      <c r="BJ875" s="5">
        <f t="shared" si="487"/>
        <v>555.94904747285932</v>
      </c>
      <c r="BK875" s="5">
        <f t="shared" si="488"/>
        <v>665.61375650565321</v>
      </c>
      <c r="BL875" s="5">
        <f t="shared" si="489"/>
        <v>750.56334671743036</v>
      </c>
      <c r="BM875" s="5">
        <f t="shared" si="490"/>
        <v>782.05023545506981</v>
      </c>
      <c r="BN875" s="5">
        <f t="shared" si="491"/>
        <v>900.61380575247529</v>
      </c>
      <c r="BO875" s="5">
        <f t="shared" si="492"/>
        <v>1040.7265072068781</v>
      </c>
    </row>
    <row r="876" spans="1:67" x14ac:dyDescent="0.3">
      <c r="A876">
        <f t="shared" si="493"/>
        <v>872</v>
      </c>
      <c r="B876">
        <f t="shared" si="462"/>
        <v>471</v>
      </c>
      <c r="C876" s="5">
        <f>AU876*EXP('Capital Market Assumptions'!$B$22+'Capital Market Assumptions'!$B$23*'Random Draws'!B875)</f>
        <v>475.9174074687844</v>
      </c>
      <c r="D876" s="5">
        <f>AV876*EXP('Capital Market Assumptions'!$B$22+'Capital Market Assumptions'!$B$23*'Random Draws'!C875)</f>
        <v>457.26433753313933</v>
      </c>
      <c r="E876" s="5">
        <f>AW876*EXP('Capital Market Assumptions'!$B$22+'Capital Market Assumptions'!$B$23*'Random Draws'!D875)</f>
        <v>646.13660747172628</v>
      </c>
      <c r="F876" s="5">
        <f>AX876*EXP('Capital Market Assumptions'!$B$22+'Capital Market Assumptions'!$B$23*'Random Draws'!E875)</f>
        <v>768.89096660914527</v>
      </c>
      <c r="G876" s="5">
        <f>AY876*EXP('Capital Market Assumptions'!$B$22+'Capital Market Assumptions'!$B$23*'Random Draws'!F875)</f>
        <v>862.61796808690542</v>
      </c>
      <c r="H876" s="5">
        <f>AZ876*EXP('Capital Market Assumptions'!$B$22+'Capital Market Assumptions'!$B$23*'Random Draws'!G875)</f>
        <v>996.87423462494803</v>
      </c>
      <c r="I876" s="5">
        <f>BA876*EXP('Capital Market Assumptions'!$B$22+'Capital Market Assumptions'!$B$23*'Random Draws'!H875)</f>
        <v>1114.2041734297013</v>
      </c>
      <c r="J876" s="5">
        <f>BB876*EXP('Capital Market Assumptions'!$B$22+'Capital Market Assumptions'!$B$23*'Random Draws'!I875)</f>
        <v>1138.6740291147839</v>
      </c>
      <c r="K876" s="5">
        <f>BC876*EXP('Capital Market Assumptions'!$B$22+'Capital Market Assumptions'!$B$23*'Random Draws'!J875)</f>
        <v>1096.9413865538836</v>
      </c>
      <c r="L876" s="5">
        <f>BD876*EXP('Capital Market Assumptions'!$B$22+'Capital Market Assumptions'!$B$23*'Random Draws'!K875)</f>
        <v>1180.8846656166681</v>
      </c>
      <c r="M876" s="5">
        <f>BE876*EXP('Capital Market Assumptions'!$B$22+'Capital Market Assumptions'!$B$23*'Random Draws'!L875)</f>
        <v>1249.8268741054715</v>
      </c>
      <c r="N876" s="5">
        <f>BF876*EXP('Capital Market Assumptions'!$B$22+'Capital Market Assumptions'!$B$23*'Random Draws'!M875)</f>
        <v>1344.8718761598416</v>
      </c>
      <c r="O876" s="5">
        <f>BG876*EXP('Capital Market Assumptions'!$B$22+'Capital Market Assumptions'!$B$23*'Random Draws'!N875)</f>
        <v>1716.8077637532242</v>
      </c>
      <c r="P876" s="5">
        <f>BH876*EXP('Capital Market Assumptions'!$B$22+'Capital Market Assumptions'!$B$23*'Random Draws'!O875)</f>
        <v>2175.5990817492075</v>
      </c>
      <c r="Q876" s="5">
        <f>BI876*EXP('Capital Market Assumptions'!$B$22+'Capital Market Assumptions'!$B$23*'Random Draws'!P875)</f>
        <v>2534.8886044513065</v>
      </c>
      <c r="R876" s="5">
        <f>BJ876*EXP('Capital Market Assumptions'!$B$22+'Capital Market Assumptions'!$B$23*'Random Draws'!Q875)</f>
        <v>2729.4384627050827</v>
      </c>
      <c r="S876" s="5">
        <f>BK876*EXP('Capital Market Assumptions'!$B$22+'Capital Market Assumptions'!$B$23*'Random Draws'!R875)</f>
        <v>2963.9584037095647</v>
      </c>
      <c r="T876" s="5">
        <f>BL876*EXP('Capital Market Assumptions'!$B$22+'Capital Market Assumptions'!$B$23*'Random Draws'!S875)</f>
        <v>2925.7304624547332</v>
      </c>
      <c r="U876" s="5">
        <f>BM876*EXP('Capital Market Assumptions'!$B$22+'Capital Market Assumptions'!$B$23*'Random Draws'!T875)</f>
        <v>3291.0326795270958</v>
      </c>
      <c r="V876" s="5">
        <f>BN876*EXP('Capital Market Assumptions'!$B$22+'Capital Market Assumptions'!$B$23*'Random Draws'!U875)</f>
        <v>2738.0052637152503</v>
      </c>
      <c r="X876">
        <f t="shared" si="463"/>
        <v>4.2999999999999261E-2</v>
      </c>
      <c r="Y876">
        <f t="shared" si="464"/>
        <v>1.0600000000000023</v>
      </c>
      <c r="Z876">
        <f t="shared" si="465"/>
        <v>2.0930000000000035</v>
      </c>
      <c r="AA876">
        <f t="shared" si="466"/>
        <v>3.1530000000000058</v>
      </c>
      <c r="AB876">
        <f t="shared" si="467"/>
        <v>4.2659999999999911</v>
      </c>
      <c r="AC876">
        <f t="shared" si="468"/>
        <v>5.3020000000000067</v>
      </c>
      <c r="AD876">
        <f t="shared" si="469"/>
        <v>6.3569999999999993</v>
      </c>
      <c r="AE876">
        <f t="shared" si="470"/>
        <v>7.3900000000000006</v>
      </c>
      <c r="AF876">
        <f t="shared" si="471"/>
        <v>8.3549999999999898</v>
      </c>
      <c r="AG876">
        <f t="shared" si="472"/>
        <v>9.2480000000000047</v>
      </c>
      <c r="AH876">
        <v>9.9540000000000006</v>
      </c>
      <c r="AI876">
        <v>10.536</v>
      </c>
      <c r="AJ876">
        <v>11.061999999999999</v>
      </c>
      <c r="AK876">
        <v>11.587</v>
      </c>
      <c r="AL876">
        <v>12.256</v>
      </c>
      <c r="AM876">
        <v>12.815</v>
      </c>
      <c r="AN876">
        <v>13.287000000000001</v>
      </c>
      <c r="AO876">
        <v>13.785</v>
      </c>
      <c r="AP876">
        <v>14.218999999999999</v>
      </c>
      <c r="AQ876">
        <v>14.718999999999999</v>
      </c>
      <c r="AS876">
        <f t="shared" si="495"/>
        <v>471</v>
      </c>
      <c r="AT876">
        <f t="shared" si="495"/>
        <v>471</v>
      </c>
      <c r="AU876">
        <f t="shared" si="495"/>
        <v>471</v>
      </c>
      <c r="AV876" s="5">
        <f t="shared" si="473"/>
        <v>475.8744074687844</v>
      </c>
      <c r="AW876" s="5">
        <f t="shared" si="474"/>
        <v>456.20433753313932</v>
      </c>
      <c r="AX876" s="5">
        <f t="shared" si="475"/>
        <v>644.04360747172632</v>
      </c>
      <c r="AY876" s="5">
        <f t="shared" si="476"/>
        <v>765.73796660914525</v>
      </c>
      <c r="AZ876" s="5">
        <f t="shared" si="477"/>
        <v>858.35196808690546</v>
      </c>
      <c r="BA876" s="5">
        <f t="shared" si="478"/>
        <v>991.57223462494801</v>
      </c>
      <c r="BB876" s="5">
        <f t="shared" si="479"/>
        <v>1107.8471734297013</v>
      </c>
      <c r="BC876" s="5">
        <f t="shared" si="480"/>
        <v>1131.2840291147838</v>
      </c>
      <c r="BD876" s="5">
        <f t="shared" si="481"/>
        <v>1088.5863865538836</v>
      </c>
      <c r="BE876" s="5">
        <f t="shared" si="482"/>
        <v>1171.6366656166681</v>
      </c>
      <c r="BF876" s="5">
        <f t="shared" si="483"/>
        <v>1239.8728741054715</v>
      </c>
      <c r="BG876" s="5">
        <f t="shared" si="484"/>
        <v>1334.3358761598415</v>
      </c>
      <c r="BH876" s="5">
        <f t="shared" si="485"/>
        <v>1705.7457637532243</v>
      </c>
      <c r="BI876" s="5">
        <f t="shared" si="486"/>
        <v>2164.0120817492075</v>
      </c>
      <c r="BJ876" s="5">
        <f t="shared" si="487"/>
        <v>2522.6326044513066</v>
      </c>
      <c r="BK876" s="5">
        <f t="shared" si="488"/>
        <v>2716.6234627050826</v>
      </c>
      <c r="BL876" s="5">
        <f t="shared" si="489"/>
        <v>2950.6714037095649</v>
      </c>
      <c r="BM876" s="5">
        <f t="shared" si="490"/>
        <v>2911.9454624547334</v>
      </c>
      <c r="BN876" s="5">
        <f t="shared" si="491"/>
        <v>3276.8136795270957</v>
      </c>
      <c r="BO876" s="5">
        <f t="shared" si="492"/>
        <v>2723.2862637152502</v>
      </c>
    </row>
    <row r="877" spans="1:67" x14ac:dyDescent="0.3">
      <c r="A877">
        <f t="shared" si="493"/>
        <v>873</v>
      </c>
      <c r="B877">
        <f t="shared" si="462"/>
        <v>471</v>
      </c>
      <c r="C877" s="5">
        <f>AU877*EXP('Capital Market Assumptions'!$B$22+'Capital Market Assumptions'!$B$23*'Random Draws'!B876)</f>
        <v>582.55134488085184</v>
      </c>
      <c r="D877" s="5">
        <f>AV877*EXP('Capital Market Assumptions'!$B$22+'Capital Market Assumptions'!$B$23*'Random Draws'!C876)</f>
        <v>536.00839127672896</v>
      </c>
      <c r="E877" s="5">
        <f>AW877*EXP('Capital Market Assumptions'!$B$22+'Capital Market Assumptions'!$B$23*'Random Draws'!D876)</f>
        <v>616.55243954026093</v>
      </c>
      <c r="F877" s="5">
        <f>AX877*EXP('Capital Market Assumptions'!$B$22+'Capital Market Assumptions'!$B$23*'Random Draws'!E876)</f>
        <v>629.23237700602158</v>
      </c>
      <c r="G877" s="5">
        <f>AY877*EXP('Capital Market Assumptions'!$B$22+'Capital Market Assumptions'!$B$23*'Random Draws'!F876)</f>
        <v>605.77245015413359</v>
      </c>
      <c r="H877" s="5">
        <f>AZ877*EXP('Capital Market Assumptions'!$B$22+'Capital Market Assumptions'!$B$23*'Random Draws'!G876)</f>
        <v>567.52532386492157</v>
      </c>
      <c r="I877" s="5">
        <f>BA877*EXP('Capital Market Assumptions'!$B$22+'Capital Market Assumptions'!$B$23*'Random Draws'!H876)</f>
        <v>625.58900545308859</v>
      </c>
      <c r="J877" s="5">
        <f>BB877*EXP('Capital Market Assumptions'!$B$22+'Capital Market Assumptions'!$B$23*'Random Draws'!I876)</f>
        <v>754.12189445999036</v>
      </c>
      <c r="K877" s="5">
        <f>BC877*EXP('Capital Market Assumptions'!$B$22+'Capital Market Assumptions'!$B$23*'Random Draws'!J876)</f>
        <v>764.95858376285298</v>
      </c>
      <c r="L877" s="5">
        <f>BD877*EXP('Capital Market Assumptions'!$B$22+'Capital Market Assumptions'!$B$23*'Random Draws'!K876)</f>
        <v>686.54637881701035</v>
      </c>
      <c r="M877" s="5">
        <f>BE877*EXP('Capital Market Assumptions'!$B$22+'Capital Market Assumptions'!$B$23*'Random Draws'!L876)</f>
        <v>729.13379119841295</v>
      </c>
      <c r="N877" s="5">
        <f>BF877*EXP('Capital Market Assumptions'!$B$22+'Capital Market Assumptions'!$B$23*'Random Draws'!M876)</f>
        <v>668.20257775266361</v>
      </c>
      <c r="O877" s="5">
        <f>BG877*EXP('Capital Market Assumptions'!$B$22+'Capital Market Assumptions'!$B$23*'Random Draws'!N876)</f>
        <v>779.40470665772284</v>
      </c>
      <c r="P877" s="5">
        <f>BH877*EXP('Capital Market Assumptions'!$B$22+'Capital Market Assumptions'!$B$23*'Random Draws'!O876)</f>
        <v>836.24537116868498</v>
      </c>
      <c r="Q877" s="5">
        <f>BI877*EXP('Capital Market Assumptions'!$B$22+'Capital Market Assumptions'!$B$23*'Random Draws'!P876)</f>
        <v>817.72124457137159</v>
      </c>
      <c r="R877" s="5">
        <f>BJ877*EXP('Capital Market Assumptions'!$B$22+'Capital Market Assumptions'!$B$23*'Random Draws'!Q876)</f>
        <v>678.21191590719161</v>
      </c>
      <c r="S877" s="5">
        <f>BK877*EXP('Capital Market Assumptions'!$B$22+'Capital Market Assumptions'!$B$23*'Random Draws'!R876)</f>
        <v>673.1498046605235</v>
      </c>
      <c r="T877" s="5">
        <f>BL877*EXP('Capital Market Assumptions'!$B$22+'Capital Market Assumptions'!$B$23*'Random Draws'!S876)</f>
        <v>762.99781679424927</v>
      </c>
      <c r="U877" s="5">
        <f>BM877*EXP('Capital Market Assumptions'!$B$22+'Capital Market Assumptions'!$B$23*'Random Draws'!T876)</f>
        <v>875.18429092737244</v>
      </c>
      <c r="V877" s="5">
        <f>BN877*EXP('Capital Market Assumptions'!$B$22+'Capital Market Assumptions'!$B$23*'Random Draws'!U876)</f>
        <v>758.193338586246</v>
      </c>
      <c r="X877">
        <f t="shared" si="463"/>
        <v>4.2999999999999261E-2</v>
      </c>
      <c r="Y877">
        <f t="shared" si="464"/>
        <v>1.0600000000000023</v>
      </c>
      <c r="Z877">
        <f t="shared" si="465"/>
        <v>2.0930000000000035</v>
      </c>
      <c r="AA877">
        <f t="shared" si="466"/>
        <v>3.1530000000000058</v>
      </c>
      <c r="AB877">
        <f t="shared" si="467"/>
        <v>4.2659999999999911</v>
      </c>
      <c r="AC877">
        <f t="shared" si="468"/>
        <v>5.3020000000000067</v>
      </c>
      <c r="AD877">
        <f t="shared" si="469"/>
        <v>6.3569999999999993</v>
      </c>
      <c r="AE877">
        <f t="shared" si="470"/>
        <v>7.3900000000000006</v>
      </c>
      <c r="AF877">
        <f t="shared" si="471"/>
        <v>8.3549999999999898</v>
      </c>
      <c r="AG877">
        <f t="shared" si="472"/>
        <v>9.2480000000000047</v>
      </c>
      <c r="AH877">
        <v>9.9540000000000006</v>
      </c>
      <c r="AI877">
        <v>10.536</v>
      </c>
      <c r="AJ877">
        <v>11.061999999999999</v>
      </c>
      <c r="AK877">
        <v>11.587</v>
      </c>
      <c r="AL877">
        <v>12.256</v>
      </c>
      <c r="AM877">
        <v>12.815</v>
      </c>
      <c r="AN877">
        <v>13.287000000000001</v>
      </c>
      <c r="AO877">
        <v>13.785</v>
      </c>
      <c r="AP877">
        <v>14.218999999999999</v>
      </c>
      <c r="AQ877">
        <v>14.718999999999999</v>
      </c>
      <c r="AS877">
        <f t="shared" si="495"/>
        <v>471</v>
      </c>
      <c r="AT877">
        <f t="shared" si="495"/>
        <v>471</v>
      </c>
      <c r="AU877">
        <f t="shared" si="495"/>
        <v>471</v>
      </c>
      <c r="AV877" s="5">
        <f t="shared" si="473"/>
        <v>582.50834488085184</v>
      </c>
      <c r="AW877" s="5">
        <f t="shared" si="474"/>
        <v>534.9483912767289</v>
      </c>
      <c r="AX877" s="5">
        <f t="shared" si="475"/>
        <v>614.45943954026097</v>
      </c>
      <c r="AY877" s="5">
        <f t="shared" si="476"/>
        <v>626.07937700602156</v>
      </c>
      <c r="AZ877" s="5">
        <f t="shared" si="477"/>
        <v>601.50645015413363</v>
      </c>
      <c r="BA877" s="5">
        <f t="shared" si="478"/>
        <v>562.22332386492155</v>
      </c>
      <c r="BB877" s="5">
        <f t="shared" si="479"/>
        <v>619.23200545308862</v>
      </c>
      <c r="BC877" s="5">
        <f t="shared" si="480"/>
        <v>746.73189445999037</v>
      </c>
      <c r="BD877" s="5">
        <f t="shared" si="481"/>
        <v>756.60358376285296</v>
      </c>
      <c r="BE877" s="5">
        <f t="shared" si="482"/>
        <v>677.2983788170103</v>
      </c>
      <c r="BF877" s="5">
        <f t="shared" si="483"/>
        <v>719.179791198413</v>
      </c>
      <c r="BG877" s="5">
        <f t="shared" si="484"/>
        <v>657.66657775266367</v>
      </c>
      <c r="BH877" s="5">
        <f t="shared" si="485"/>
        <v>768.34270665772283</v>
      </c>
      <c r="BI877" s="5">
        <f t="shared" si="486"/>
        <v>824.65837116868499</v>
      </c>
      <c r="BJ877" s="5">
        <f t="shared" si="487"/>
        <v>805.46524457137161</v>
      </c>
      <c r="BK877" s="5">
        <f t="shared" si="488"/>
        <v>665.39691590719156</v>
      </c>
      <c r="BL877" s="5">
        <f t="shared" si="489"/>
        <v>659.86280466052347</v>
      </c>
      <c r="BM877" s="5">
        <f t="shared" si="490"/>
        <v>749.21281679424931</v>
      </c>
      <c r="BN877" s="5">
        <f t="shared" si="491"/>
        <v>860.96529092737239</v>
      </c>
      <c r="BO877" s="5">
        <f t="shared" si="492"/>
        <v>743.47433858624595</v>
      </c>
    </row>
    <row r="878" spans="1:67" x14ac:dyDescent="0.3">
      <c r="A878">
        <f t="shared" si="493"/>
        <v>874</v>
      </c>
      <c r="B878">
        <f t="shared" si="462"/>
        <v>471</v>
      </c>
      <c r="C878" s="5">
        <f>AU878*EXP('Capital Market Assumptions'!$B$22+'Capital Market Assumptions'!$B$23*'Random Draws'!B877)</f>
        <v>541.80121746892212</v>
      </c>
      <c r="D878" s="5">
        <f>AV878*EXP('Capital Market Assumptions'!$B$22+'Capital Market Assumptions'!$B$23*'Random Draws'!C877)</f>
        <v>509.19572577482586</v>
      </c>
      <c r="E878" s="5">
        <f>AW878*EXP('Capital Market Assumptions'!$B$22+'Capital Market Assumptions'!$B$23*'Random Draws'!D877)</f>
        <v>436.45871879283322</v>
      </c>
      <c r="F878" s="5">
        <f>AX878*EXP('Capital Market Assumptions'!$B$22+'Capital Market Assumptions'!$B$23*'Random Draws'!E877)</f>
        <v>536.26906395874289</v>
      </c>
      <c r="G878" s="5">
        <f>AY878*EXP('Capital Market Assumptions'!$B$22+'Capital Market Assumptions'!$B$23*'Random Draws'!F877)</f>
        <v>614.54395556118209</v>
      </c>
      <c r="H878" s="5">
        <f>AZ878*EXP('Capital Market Assumptions'!$B$22+'Capital Market Assumptions'!$B$23*'Random Draws'!G877)</f>
        <v>723.70110392211063</v>
      </c>
      <c r="I878" s="5">
        <f>BA878*EXP('Capital Market Assumptions'!$B$22+'Capital Market Assumptions'!$B$23*'Random Draws'!H877)</f>
        <v>679.47437615381921</v>
      </c>
      <c r="J878" s="5">
        <f>BB878*EXP('Capital Market Assumptions'!$B$22+'Capital Market Assumptions'!$B$23*'Random Draws'!I877)</f>
        <v>639.54111539240319</v>
      </c>
      <c r="K878" s="5">
        <f>BC878*EXP('Capital Market Assumptions'!$B$22+'Capital Market Assumptions'!$B$23*'Random Draws'!J877)</f>
        <v>510.61000192853817</v>
      </c>
      <c r="L878" s="5">
        <f>BD878*EXP('Capital Market Assumptions'!$B$22+'Capital Market Assumptions'!$B$23*'Random Draws'!K877)</f>
        <v>386.72303802506985</v>
      </c>
      <c r="M878" s="5">
        <f>BE878*EXP('Capital Market Assumptions'!$B$22+'Capital Market Assumptions'!$B$23*'Random Draws'!L877)</f>
        <v>391.75809792173072</v>
      </c>
      <c r="N878" s="5">
        <f>BF878*EXP('Capital Market Assumptions'!$B$22+'Capital Market Assumptions'!$B$23*'Random Draws'!M877)</f>
        <v>360.12485826996516</v>
      </c>
      <c r="O878" s="5">
        <f>BG878*EXP('Capital Market Assumptions'!$B$22+'Capital Market Assumptions'!$B$23*'Random Draws'!N877)</f>
        <v>329.47971147213565</v>
      </c>
      <c r="P878" s="5">
        <f>BH878*EXP('Capital Market Assumptions'!$B$22+'Capital Market Assumptions'!$B$23*'Random Draws'!O877)</f>
        <v>372.23881360878005</v>
      </c>
      <c r="Q878" s="5">
        <f>BI878*EXP('Capital Market Assumptions'!$B$22+'Capital Market Assumptions'!$B$23*'Random Draws'!P877)</f>
        <v>365.22619965442613</v>
      </c>
      <c r="R878" s="5">
        <f>BJ878*EXP('Capital Market Assumptions'!$B$22+'Capital Market Assumptions'!$B$23*'Random Draws'!Q877)</f>
        <v>346.10241145172182</v>
      </c>
      <c r="S878" s="5">
        <f>BK878*EXP('Capital Market Assumptions'!$B$22+'Capital Market Assumptions'!$B$23*'Random Draws'!R877)</f>
        <v>305.81905083720687</v>
      </c>
      <c r="T878" s="5">
        <f>BL878*EXP('Capital Market Assumptions'!$B$22+'Capital Market Assumptions'!$B$23*'Random Draws'!S877)</f>
        <v>316.95325096702447</v>
      </c>
      <c r="U878" s="5">
        <f>BM878*EXP('Capital Market Assumptions'!$B$22+'Capital Market Assumptions'!$B$23*'Random Draws'!T877)</f>
        <v>335.97449649781288</v>
      </c>
      <c r="V878" s="5">
        <f>BN878*EXP('Capital Market Assumptions'!$B$22+'Capital Market Assumptions'!$B$23*'Random Draws'!U877)</f>
        <v>359.44395798565893</v>
      </c>
      <c r="X878">
        <f t="shared" si="463"/>
        <v>4.2999999999999261E-2</v>
      </c>
      <c r="Y878">
        <f t="shared" si="464"/>
        <v>1.0600000000000023</v>
      </c>
      <c r="Z878">
        <f t="shared" si="465"/>
        <v>2.0930000000000035</v>
      </c>
      <c r="AA878">
        <f t="shared" si="466"/>
        <v>3.1530000000000058</v>
      </c>
      <c r="AB878">
        <f t="shared" si="467"/>
        <v>4.2659999999999911</v>
      </c>
      <c r="AC878">
        <f t="shared" si="468"/>
        <v>5.3020000000000067</v>
      </c>
      <c r="AD878">
        <f t="shared" si="469"/>
        <v>6.3569999999999993</v>
      </c>
      <c r="AE878">
        <f t="shared" si="470"/>
        <v>7.3900000000000006</v>
      </c>
      <c r="AF878">
        <f t="shared" si="471"/>
        <v>8.3549999999999898</v>
      </c>
      <c r="AG878">
        <f t="shared" si="472"/>
        <v>9.2480000000000047</v>
      </c>
      <c r="AH878">
        <v>9.9540000000000006</v>
      </c>
      <c r="AI878">
        <v>10.536</v>
      </c>
      <c r="AJ878">
        <v>11.061999999999999</v>
      </c>
      <c r="AK878">
        <v>11.587</v>
      </c>
      <c r="AL878">
        <v>12.256</v>
      </c>
      <c r="AM878">
        <v>12.815</v>
      </c>
      <c r="AN878">
        <v>13.287000000000001</v>
      </c>
      <c r="AO878">
        <v>13.785</v>
      </c>
      <c r="AP878">
        <v>14.218999999999999</v>
      </c>
      <c r="AQ878">
        <v>14.718999999999999</v>
      </c>
      <c r="AS878">
        <f t="shared" si="495"/>
        <v>471</v>
      </c>
      <c r="AT878">
        <f t="shared" si="495"/>
        <v>471</v>
      </c>
      <c r="AU878">
        <f t="shared" si="495"/>
        <v>471</v>
      </c>
      <c r="AV878" s="5">
        <f t="shared" si="473"/>
        <v>541.75821746892211</v>
      </c>
      <c r="AW878" s="5">
        <f t="shared" si="474"/>
        <v>508.13572577482586</v>
      </c>
      <c r="AX878" s="5">
        <f t="shared" si="475"/>
        <v>434.36571879283321</v>
      </c>
      <c r="AY878" s="5">
        <f t="shared" si="476"/>
        <v>533.11606395874287</v>
      </c>
      <c r="AZ878" s="5">
        <f t="shared" si="477"/>
        <v>610.27795556118213</v>
      </c>
      <c r="BA878" s="5">
        <f t="shared" si="478"/>
        <v>718.39910392211061</v>
      </c>
      <c r="BB878" s="5">
        <f t="shared" si="479"/>
        <v>673.11737615381924</v>
      </c>
      <c r="BC878" s="5">
        <f t="shared" si="480"/>
        <v>632.1511153924032</v>
      </c>
      <c r="BD878" s="5">
        <f t="shared" si="481"/>
        <v>502.25500192853815</v>
      </c>
      <c r="BE878" s="5">
        <f t="shared" si="482"/>
        <v>377.47503802506986</v>
      </c>
      <c r="BF878" s="5">
        <f t="shared" si="483"/>
        <v>381.80409792173072</v>
      </c>
      <c r="BG878" s="5">
        <f t="shared" si="484"/>
        <v>349.58885826996516</v>
      </c>
      <c r="BH878" s="5">
        <f t="shared" si="485"/>
        <v>318.41771147213564</v>
      </c>
      <c r="BI878" s="5">
        <f t="shared" si="486"/>
        <v>360.65181360878006</v>
      </c>
      <c r="BJ878" s="5">
        <f t="shared" si="487"/>
        <v>352.9701996544261</v>
      </c>
      <c r="BK878" s="5">
        <f t="shared" si="488"/>
        <v>333.28741145172182</v>
      </c>
      <c r="BL878" s="5">
        <f t="shared" si="489"/>
        <v>292.5320508372069</v>
      </c>
      <c r="BM878" s="5">
        <f t="shared" si="490"/>
        <v>303.16825096702445</v>
      </c>
      <c r="BN878" s="5">
        <f t="shared" si="491"/>
        <v>321.75549649781289</v>
      </c>
      <c r="BO878" s="5">
        <f t="shared" si="492"/>
        <v>344.72495798565893</v>
      </c>
    </row>
    <row r="879" spans="1:67" x14ac:dyDescent="0.3">
      <c r="A879">
        <f t="shared" si="493"/>
        <v>875</v>
      </c>
      <c r="B879">
        <f t="shared" si="462"/>
        <v>471</v>
      </c>
      <c r="C879" s="5">
        <f>AU879*EXP('Capital Market Assumptions'!$B$22+'Capital Market Assumptions'!$B$23*'Random Draws'!B878)</f>
        <v>508.12829883324207</v>
      </c>
      <c r="D879" s="5">
        <f>AV879*EXP('Capital Market Assumptions'!$B$22+'Capital Market Assumptions'!$B$23*'Random Draws'!C878)</f>
        <v>578.87922816193816</v>
      </c>
      <c r="E879" s="5">
        <f>AW879*EXP('Capital Market Assumptions'!$B$22+'Capital Market Assumptions'!$B$23*'Random Draws'!D878)</f>
        <v>567.2016265441448</v>
      </c>
      <c r="F879" s="5">
        <f>AX879*EXP('Capital Market Assumptions'!$B$22+'Capital Market Assumptions'!$B$23*'Random Draws'!E878)</f>
        <v>622.43773526594202</v>
      </c>
      <c r="G879" s="5">
        <f>AY879*EXP('Capital Market Assumptions'!$B$22+'Capital Market Assumptions'!$B$23*'Random Draws'!F878)</f>
        <v>741.56381854682377</v>
      </c>
      <c r="H879" s="5">
        <f>AZ879*EXP('Capital Market Assumptions'!$B$22+'Capital Market Assumptions'!$B$23*'Random Draws'!G878)</f>
        <v>754.79091276128042</v>
      </c>
      <c r="I879" s="5">
        <f>BA879*EXP('Capital Market Assumptions'!$B$22+'Capital Market Assumptions'!$B$23*'Random Draws'!H878)</f>
        <v>834.42812264366387</v>
      </c>
      <c r="J879" s="5">
        <f>BB879*EXP('Capital Market Assumptions'!$B$22+'Capital Market Assumptions'!$B$23*'Random Draws'!I878)</f>
        <v>842.31018084392997</v>
      </c>
      <c r="K879" s="5">
        <f>BC879*EXP('Capital Market Assumptions'!$B$22+'Capital Market Assumptions'!$B$23*'Random Draws'!J878)</f>
        <v>1000.6311177057936</v>
      </c>
      <c r="L879" s="5">
        <f>BD879*EXP('Capital Market Assumptions'!$B$22+'Capital Market Assumptions'!$B$23*'Random Draws'!K878)</f>
        <v>1122.8727702014041</v>
      </c>
      <c r="M879" s="5">
        <f>BE879*EXP('Capital Market Assumptions'!$B$22+'Capital Market Assumptions'!$B$23*'Random Draws'!L878)</f>
        <v>1330.4074989560081</v>
      </c>
      <c r="N879" s="5">
        <f>BF879*EXP('Capital Market Assumptions'!$B$22+'Capital Market Assumptions'!$B$23*'Random Draws'!M878)</f>
        <v>1601.8090521288543</v>
      </c>
      <c r="O879" s="5">
        <f>BG879*EXP('Capital Market Assumptions'!$B$22+'Capital Market Assumptions'!$B$23*'Random Draws'!N878)</f>
        <v>1583.0536602843606</v>
      </c>
      <c r="P879" s="5">
        <f>BH879*EXP('Capital Market Assumptions'!$B$22+'Capital Market Assumptions'!$B$23*'Random Draws'!O878)</f>
        <v>1644.9556116916749</v>
      </c>
      <c r="Q879" s="5">
        <f>BI879*EXP('Capital Market Assumptions'!$B$22+'Capital Market Assumptions'!$B$23*'Random Draws'!P878)</f>
        <v>1949.5678920679036</v>
      </c>
      <c r="R879" s="5">
        <f>BJ879*EXP('Capital Market Assumptions'!$B$22+'Capital Market Assumptions'!$B$23*'Random Draws'!Q878)</f>
        <v>1685.5520401994991</v>
      </c>
      <c r="S879" s="5">
        <f>BK879*EXP('Capital Market Assumptions'!$B$22+'Capital Market Assumptions'!$B$23*'Random Draws'!R878)</f>
        <v>1734.1998036252567</v>
      </c>
      <c r="T879" s="5">
        <f>BL879*EXP('Capital Market Assumptions'!$B$22+'Capital Market Assumptions'!$B$23*'Random Draws'!S878)</f>
        <v>2046.9624344355989</v>
      </c>
      <c r="U879" s="5">
        <f>BM879*EXP('Capital Market Assumptions'!$B$22+'Capital Market Assumptions'!$B$23*'Random Draws'!T878)</f>
        <v>2441.5708686228736</v>
      </c>
      <c r="V879" s="5">
        <f>BN879*EXP('Capital Market Assumptions'!$B$22+'Capital Market Assumptions'!$B$23*'Random Draws'!U878)</f>
        <v>2762.3731263118561</v>
      </c>
      <c r="X879">
        <f t="shared" si="463"/>
        <v>4.2999999999999261E-2</v>
      </c>
      <c r="Y879">
        <f t="shared" si="464"/>
        <v>1.0600000000000023</v>
      </c>
      <c r="Z879">
        <f t="shared" si="465"/>
        <v>2.0930000000000035</v>
      </c>
      <c r="AA879">
        <f t="shared" si="466"/>
        <v>3.1530000000000058</v>
      </c>
      <c r="AB879">
        <f t="shared" si="467"/>
        <v>4.2659999999999911</v>
      </c>
      <c r="AC879">
        <f t="shared" si="468"/>
        <v>5.3020000000000067</v>
      </c>
      <c r="AD879">
        <f t="shared" si="469"/>
        <v>6.3569999999999993</v>
      </c>
      <c r="AE879">
        <f t="shared" si="470"/>
        <v>7.3900000000000006</v>
      </c>
      <c r="AF879">
        <f t="shared" si="471"/>
        <v>8.3549999999999898</v>
      </c>
      <c r="AG879">
        <f t="shared" si="472"/>
        <v>9.2480000000000047</v>
      </c>
      <c r="AH879">
        <v>9.9540000000000006</v>
      </c>
      <c r="AI879">
        <v>10.536</v>
      </c>
      <c r="AJ879">
        <v>11.061999999999999</v>
      </c>
      <c r="AK879">
        <v>11.587</v>
      </c>
      <c r="AL879">
        <v>12.256</v>
      </c>
      <c r="AM879">
        <v>12.815</v>
      </c>
      <c r="AN879">
        <v>13.287000000000001</v>
      </c>
      <c r="AO879">
        <v>13.785</v>
      </c>
      <c r="AP879">
        <v>14.218999999999999</v>
      </c>
      <c r="AQ879">
        <v>14.718999999999999</v>
      </c>
      <c r="AS879">
        <f t="shared" si="495"/>
        <v>471</v>
      </c>
      <c r="AT879">
        <f t="shared" si="495"/>
        <v>471</v>
      </c>
      <c r="AU879">
        <f t="shared" si="495"/>
        <v>471</v>
      </c>
      <c r="AV879" s="5">
        <f t="shared" si="473"/>
        <v>508.08529883324206</v>
      </c>
      <c r="AW879" s="5">
        <f t="shared" si="474"/>
        <v>577.8192281619381</v>
      </c>
      <c r="AX879" s="5">
        <f t="shared" si="475"/>
        <v>565.10862654414484</v>
      </c>
      <c r="AY879" s="5">
        <f t="shared" si="476"/>
        <v>619.284735265942</v>
      </c>
      <c r="AZ879" s="5">
        <f t="shared" si="477"/>
        <v>737.29781854682381</v>
      </c>
      <c r="BA879" s="5">
        <f t="shared" si="478"/>
        <v>749.4889127612804</v>
      </c>
      <c r="BB879" s="5">
        <f t="shared" si="479"/>
        <v>828.0711226436639</v>
      </c>
      <c r="BC879" s="5">
        <f t="shared" si="480"/>
        <v>834.92018084392998</v>
      </c>
      <c r="BD879" s="5">
        <f t="shared" si="481"/>
        <v>992.27611770579358</v>
      </c>
      <c r="BE879" s="5">
        <f t="shared" si="482"/>
        <v>1113.6247702014041</v>
      </c>
      <c r="BF879" s="5">
        <f t="shared" si="483"/>
        <v>1320.4534989560082</v>
      </c>
      <c r="BG879" s="5">
        <f t="shared" si="484"/>
        <v>1591.2730521288543</v>
      </c>
      <c r="BH879" s="5">
        <f t="shared" si="485"/>
        <v>1571.9916602843607</v>
      </c>
      <c r="BI879" s="5">
        <f t="shared" si="486"/>
        <v>1633.3686116916749</v>
      </c>
      <c r="BJ879" s="5">
        <f t="shared" si="487"/>
        <v>1937.3118920679035</v>
      </c>
      <c r="BK879" s="5">
        <f t="shared" si="488"/>
        <v>1672.737040199499</v>
      </c>
      <c r="BL879" s="5">
        <f t="shared" si="489"/>
        <v>1720.9128036252566</v>
      </c>
      <c r="BM879" s="5">
        <f t="shared" si="490"/>
        <v>2033.1774344355988</v>
      </c>
      <c r="BN879" s="5">
        <f t="shared" si="491"/>
        <v>2427.3518686228736</v>
      </c>
      <c r="BO879" s="5">
        <f t="shared" si="492"/>
        <v>2747.6541263118561</v>
      </c>
    </row>
    <row r="880" spans="1:67" x14ac:dyDescent="0.3">
      <c r="A880">
        <f t="shared" si="493"/>
        <v>876</v>
      </c>
      <c r="B880">
        <f t="shared" si="462"/>
        <v>471</v>
      </c>
      <c r="C880" s="5">
        <f>AU880*EXP('Capital Market Assumptions'!$B$22+'Capital Market Assumptions'!$B$23*'Random Draws'!B879)</f>
        <v>425.43013307026752</v>
      </c>
      <c r="D880" s="5">
        <f>AV880*EXP('Capital Market Assumptions'!$B$22+'Capital Market Assumptions'!$B$23*'Random Draws'!C879)</f>
        <v>456.06386588444741</v>
      </c>
      <c r="E880" s="5">
        <f>AW880*EXP('Capital Market Assumptions'!$B$22+'Capital Market Assumptions'!$B$23*'Random Draws'!D879)</f>
        <v>487.01328515750703</v>
      </c>
      <c r="F880" s="5">
        <f>AX880*EXP('Capital Market Assumptions'!$B$22+'Capital Market Assumptions'!$B$23*'Random Draws'!E879)</f>
        <v>510.26464978180127</v>
      </c>
      <c r="G880" s="5">
        <f>AY880*EXP('Capital Market Assumptions'!$B$22+'Capital Market Assumptions'!$B$23*'Random Draws'!F879)</f>
        <v>596.50745667934302</v>
      </c>
      <c r="H880" s="5">
        <f>AZ880*EXP('Capital Market Assumptions'!$B$22+'Capital Market Assumptions'!$B$23*'Random Draws'!G879)</f>
        <v>718.58883709871236</v>
      </c>
      <c r="I880" s="5">
        <f>BA880*EXP('Capital Market Assumptions'!$B$22+'Capital Market Assumptions'!$B$23*'Random Draws'!H879)</f>
        <v>783.04306068306335</v>
      </c>
      <c r="J880" s="5">
        <f>BB880*EXP('Capital Market Assumptions'!$B$22+'Capital Market Assumptions'!$B$23*'Random Draws'!I879)</f>
        <v>799.22717906956677</v>
      </c>
      <c r="K880" s="5">
        <f>BC880*EXP('Capital Market Assumptions'!$B$22+'Capital Market Assumptions'!$B$23*'Random Draws'!J879)</f>
        <v>777.18308803187313</v>
      </c>
      <c r="L880" s="5">
        <f>BD880*EXP('Capital Market Assumptions'!$B$22+'Capital Market Assumptions'!$B$23*'Random Draws'!K879)</f>
        <v>748.98129997511842</v>
      </c>
      <c r="M880" s="5">
        <f>BE880*EXP('Capital Market Assumptions'!$B$22+'Capital Market Assumptions'!$B$23*'Random Draws'!L879)</f>
        <v>696.71076567408556</v>
      </c>
      <c r="N880" s="5">
        <f>BF880*EXP('Capital Market Assumptions'!$B$22+'Capital Market Assumptions'!$B$23*'Random Draws'!M879)</f>
        <v>748.62705568669435</v>
      </c>
      <c r="O880" s="5">
        <f>BG880*EXP('Capital Market Assumptions'!$B$22+'Capital Market Assumptions'!$B$23*'Random Draws'!N879)</f>
        <v>663.53706327790701</v>
      </c>
      <c r="P880" s="5">
        <f>BH880*EXP('Capital Market Assumptions'!$B$22+'Capital Market Assumptions'!$B$23*'Random Draws'!O879)</f>
        <v>540.91945279481695</v>
      </c>
      <c r="Q880" s="5">
        <f>BI880*EXP('Capital Market Assumptions'!$B$22+'Capital Market Assumptions'!$B$23*'Random Draws'!P879)</f>
        <v>604.48854293228226</v>
      </c>
      <c r="R880" s="5">
        <f>BJ880*EXP('Capital Market Assumptions'!$B$22+'Capital Market Assumptions'!$B$23*'Random Draws'!Q879)</f>
        <v>669.29170519147181</v>
      </c>
      <c r="S880" s="5">
        <f>BK880*EXP('Capital Market Assumptions'!$B$22+'Capital Market Assumptions'!$B$23*'Random Draws'!R879)</f>
        <v>644.73829693976336</v>
      </c>
      <c r="T880" s="5">
        <f>BL880*EXP('Capital Market Assumptions'!$B$22+'Capital Market Assumptions'!$B$23*'Random Draws'!S879)</f>
        <v>581.66986348024545</v>
      </c>
      <c r="U880" s="5">
        <f>BM880*EXP('Capital Market Assumptions'!$B$22+'Capital Market Assumptions'!$B$23*'Random Draws'!T879)</f>
        <v>596.21549127343212</v>
      </c>
      <c r="V880" s="5">
        <f>BN880*EXP('Capital Market Assumptions'!$B$22+'Capital Market Assumptions'!$B$23*'Random Draws'!U879)</f>
        <v>550.01808466504633</v>
      </c>
      <c r="X880">
        <f t="shared" si="463"/>
        <v>4.2999999999999261E-2</v>
      </c>
      <c r="Y880">
        <f t="shared" si="464"/>
        <v>1.0600000000000023</v>
      </c>
      <c r="Z880">
        <f t="shared" si="465"/>
        <v>2.0930000000000035</v>
      </c>
      <c r="AA880">
        <f t="shared" si="466"/>
        <v>3.1530000000000058</v>
      </c>
      <c r="AB880">
        <f t="shared" si="467"/>
        <v>4.2659999999999911</v>
      </c>
      <c r="AC880">
        <f t="shared" si="468"/>
        <v>5.3020000000000067</v>
      </c>
      <c r="AD880">
        <f t="shared" si="469"/>
        <v>6.3569999999999993</v>
      </c>
      <c r="AE880">
        <f t="shared" si="470"/>
        <v>7.3900000000000006</v>
      </c>
      <c r="AF880">
        <f t="shared" si="471"/>
        <v>8.3549999999999898</v>
      </c>
      <c r="AG880">
        <f t="shared" si="472"/>
        <v>9.2480000000000047</v>
      </c>
      <c r="AH880">
        <v>9.9540000000000006</v>
      </c>
      <c r="AI880">
        <v>10.536</v>
      </c>
      <c r="AJ880">
        <v>11.061999999999999</v>
      </c>
      <c r="AK880">
        <v>11.587</v>
      </c>
      <c r="AL880">
        <v>12.256</v>
      </c>
      <c r="AM880">
        <v>12.815</v>
      </c>
      <c r="AN880">
        <v>13.287000000000001</v>
      </c>
      <c r="AO880">
        <v>13.785</v>
      </c>
      <c r="AP880">
        <v>14.218999999999999</v>
      </c>
      <c r="AQ880">
        <v>14.718999999999999</v>
      </c>
      <c r="AS880">
        <f t="shared" si="495"/>
        <v>471</v>
      </c>
      <c r="AT880">
        <f t="shared" si="495"/>
        <v>471</v>
      </c>
      <c r="AU880">
        <f t="shared" si="495"/>
        <v>471</v>
      </c>
      <c r="AV880" s="5">
        <f t="shared" si="473"/>
        <v>425.38713307026751</v>
      </c>
      <c r="AW880" s="5">
        <f t="shared" si="474"/>
        <v>455.00386588444741</v>
      </c>
      <c r="AX880" s="5">
        <f t="shared" si="475"/>
        <v>484.92028515750701</v>
      </c>
      <c r="AY880" s="5">
        <f t="shared" si="476"/>
        <v>507.11164978180125</v>
      </c>
      <c r="AZ880" s="5">
        <f t="shared" si="477"/>
        <v>592.24145667934306</v>
      </c>
      <c r="BA880" s="5">
        <f t="shared" si="478"/>
        <v>713.28683709871234</v>
      </c>
      <c r="BB880" s="5">
        <f t="shared" si="479"/>
        <v>776.68606068306337</v>
      </c>
      <c r="BC880" s="5">
        <f t="shared" si="480"/>
        <v>791.83717906956679</v>
      </c>
      <c r="BD880" s="5">
        <f t="shared" si="481"/>
        <v>768.82808803187311</v>
      </c>
      <c r="BE880" s="5">
        <f t="shared" si="482"/>
        <v>739.73329997511837</v>
      </c>
      <c r="BF880" s="5">
        <f t="shared" si="483"/>
        <v>686.75676567408561</v>
      </c>
      <c r="BG880" s="5">
        <f t="shared" si="484"/>
        <v>738.0910556866944</v>
      </c>
      <c r="BH880" s="5">
        <f t="shared" si="485"/>
        <v>652.475063277907</v>
      </c>
      <c r="BI880" s="5">
        <f t="shared" si="486"/>
        <v>529.33245279481696</v>
      </c>
      <c r="BJ880" s="5">
        <f t="shared" si="487"/>
        <v>592.23254293228229</v>
      </c>
      <c r="BK880" s="5">
        <f t="shared" si="488"/>
        <v>656.47670519147175</v>
      </c>
      <c r="BL880" s="5">
        <f t="shared" si="489"/>
        <v>631.45129693976332</v>
      </c>
      <c r="BM880" s="5">
        <f t="shared" si="490"/>
        <v>567.88486348024549</v>
      </c>
      <c r="BN880" s="5">
        <f t="shared" si="491"/>
        <v>581.99649127343207</v>
      </c>
      <c r="BO880" s="5">
        <f t="shared" si="492"/>
        <v>535.29908466504628</v>
      </c>
    </row>
    <row r="881" spans="1:67" x14ac:dyDescent="0.3">
      <c r="A881">
        <f t="shared" si="493"/>
        <v>877</v>
      </c>
      <c r="B881">
        <f t="shared" si="462"/>
        <v>471</v>
      </c>
      <c r="C881" s="5">
        <f>AU881*EXP('Capital Market Assumptions'!$B$22+'Capital Market Assumptions'!$B$23*'Random Draws'!B880)</f>
        <v>417.63562891208454</v>
      </c>
      <c r="D881" s="5">
        <f>AV881*EXP('Capital Market Assumptions'!$B$22+'Capital Market Assumptions'!$B$23*'Random Draws'!C880)</f>
        <v>496.83249957721506</v>
      </c>
      <c r="E881" s="5">
        <f>AW881*EXP('Capital Market Assumptions'!$B$22+'Capital Market Assumptions'!$B$23*'Random Draws'!D880)</f>
        <v>503.003990108925</v>
      </c>
      <c r="F881" s="5">
        <f>AX881*EXP('Capital Market Assumptions'!$B$22+'Capital Market Assumptions'!$B$23*'Random Draws'!E880)</f>
        <v>577.66496008103798</v>
      </c>
      <c r="G881" s="5">
        <f>AY881*EXP('Capital Market Assumptions'!$B$22+'Capital Market Assumptions'!$B$23*'Random Draws'!F880)</f>
        <v>527.5824971184926</v>
      </c>
      <c r="H881" s="5">
        <f>AZ881*EXP('Capital Market Assumptions'!$B$22+'Capital Market Assumptions'!$B$23*'Random Draws'!G880)</f>
        <v>598.6960571704634</v>
      </c>
      <c r="I881" s="5">
        <f>BA881*EXP('Capital Market Assumptions'!$B$22+'Capital Market Assumptions'!$B$23*'Random Draws'!H880)</f>
        <v>580.96777974221595</v>
      </c>
      <c r="J881" s="5">
        <f>BB881*EXP('Capital Market Assumptions'!$B$22+'Capital Market Assumptions'!$B$23*'Random Draws'!I880)</f>
        <v>568.91275753540924</v>
      </c>
      <c r="K881" s="5">
        <f>BC881*EXP('Capital Market Assumptions'!$B$22+'Capital Market Assumptions'!$B$23*'Random Draws'!J880)</f>
        <v>576.41869707830381</v>
      </c>
      <c r="L881" s="5">
        <f>BD881*EXP('Capital Market Assumptions'!$B$22+'Capital Market Assumptions'!$B$23*'Random Draws'!K880)</f>
        <v>490.11115875359661</v>
      </c>
      <c r="M881" s="5">
        <f>BE881*EXP('Capital Market Assumptions'!$B$22+'Capital Market Assumptions'!$B$23*'Random Draws'!L880)</f>
        <v>503.76357752686903</v>
      </c>
      <c r="N881" s="5">
        <f>BF881*EXP('Capital Market Assumptions'!$B$22+'Capital Market Assumptions'!$B$23*'Random Draws'!M880)</f>
        <v>508.62843354188396</v>
      </c>
      <c r="O881" s="5">
        <f>BG881*EXP('Capital Market Assumptions'!$B$22+'Capital Market Assumptions'!$B$23*'Random Draws'!N880)</f>
        <v>584.17469749437475</v>
      </c>
      <c r="P881" s="5">
        <f>BH881*EXP('Capital Market Assumptions'!$B$22+'Capital Market Assumptions'!$B$23*'Random Draws'!O880)</f>
        <v>484.40028816240482</v>
      </c>
      <c r="Q881" s="5">
        <f>BI881*EXP('Capital Market Assumptions'!$B$22+'Capital Market Assumptions'!$B$23*'Random Draws'!P880)</f>
        <v>430.75851551301542</v>
      </c>
      <c r="R881" s="5">
        <f>BJ881*EXP('Capital Market Assumptions'!$B$22+'Capital Market Assumptions'!$B$23*'Random Draws'!Q880)</f>
        <v>455.14035117967427</v>
      </c>
      <c r="S881" s="5">
        <f>BK881*EXP('Capital Market Assumptions'!$B$22+'Capital Market Assumptions'!$B$23*'Random Draws'!R880)</f>
        <v>519.18830473355149</v>
      </c>
      <c r="T881" s="5">
        <f>BL881*EXP('Capital Market Assumptions'!$B$22+'Capital Market Assumptions'!$B$23*'Random Draws'!S880)</f>
        <v>524.88738007604218</v>
      </c>
      <c r="U881" s="5">
        <f>BM881*EXP('Capital Market Assumptions'!$B$22+'Capital Market Assumptions'!$B$23*'Random Draws'!T880)</f>
        <v>620.01240456217101</v>
      </c>
      <c r="V881" s="5">
        <f>BN881*EXP('Capital Market Assumptions'!$B$22+'Capital Market Assumptions'!$B$23*'Random Draws'!U880)</f>
        <v>871.87475192179818</v>
      </c>
      <c r="X881">
        <f t="shared" si="463"/>
        <v>4.2999999999999261E-2</v>
      </c>
      <c r="Y881">
        <f t="shared" si="464"/>
        <v>1.0600000000000023</v>
      </c>
      <c r="Z881">
        <f t="shared" si="465"/>
        <v>2.0930000000000035</v>
      </c>
      <c r="AA881">
        <f t="shared" si="466"/>
        <v>3.1530000000000058</v>
      </c>
      <c r="AB881">
        <f t="shared" si="467"/>
        <v>4.2659999999999911</v>
      </c>
      <c r="AC881">
        <f t="shared" si="468"/>
        <v>5.3020000000000067</v>
      </c>
      <c r="AD881">
        <f t="shared" si="469"/>
        <v>6.3569999999999993</v>
      </c>
      <c r="AE881">
        <f t="shared" si="470"/>
        <v>7.3900000000000006</v>
      </c>
      <c r="AF881">
        <f t="shared" si="471"/>
        <v>8.3549999999999898</v>
      </c>
      <c r="AG881">
        <f t="shared" si="472"/>
        <v>9.2480000000000047</v>
      </c>
      <c r="AH881">
        <v>9.9540000000000006</v>
      </c>
      <c r="AI881">
        <v>10.536</v>
      </c>
      <c r="AJ881">
        <v>11.061999999999999</v>
      </c>
      <c r="AK881">
        <v>11.587</v>
      </c>
      <c r="AL881">
        <v>12.256</v>
      </c>
      <c r="AM881">
        <v>12.815</v>
      </c>
      <c r="AN881">
        <v>13.287000000000001</v>
      </c>
      <c r="AO881">
        <v>13.785</v>
      </c>
      <c r="AP881">
        <v>14.218999999999999</v>
      </c>
      <c r="AQ881">
        <v>14.718999999999999</v>
      </c>
      <c r="AS881">
        <f t="shared" si="495"/>
        <v>471</v>
      </c>
      <c r="AT881">
        <f t="shared" si="495"/>
        <v>471</v>
      </c>
      <c r="AU881">
        <f t="shared" si="495"/>
        <v>471</v>
      </c>
      <c r="AV881" s="5">
        <f t="shared" si="473"/>
        <v>417.59262891208454</v>
      </c>
      <c r="AW881" s="5">
        <f t="shared" si="474"/>
        <v>495.77249957721506</v>
      </c>
      <c r="AX881" s="5">
        <f t="shared" si="475"/>
        <v>500.91099010892498</v>
      </c>
      <c r="AY881" s="5">
        <f t="shared" si="476"/>
        <v>574.51196008103796</v>
      </c>
      <c r="AZ881" s="5">
        <f t="shared" si="477"/>
        <v>523.31649711849263</v>
      </c>
      <c r="BA881" s="5">
        <f t="shared" si="478"/>
        <v>593.39405717046338</v>
      </c>
      <c r="BB881" s="5">
        <f t="shared" si="479"/>
        <v>574.61077974221598</v>
      </c>
      <c r="BC881" s="5">
        <f t="shared" si="480"/>
        <v>561.52275753540926</v>
      </c>
      <c r="BD881" s="5">
        <f t="shared" si="481"/>
        <v>568.06369707830379</v>
      </c>
      <c r="BE881" s="5">
        <f t="shared" si="482"/>
        <v>480.86315875359662</v>
      </c>
      <c r="BF881" s="5">
        <f t="shared" si="483"/>
        <v>493.80957752686902</v>
      </c>
      <c r="BG881" s="5">
        <f t="shared" si="484"/>
        <v>498.09243354188396</v>
      </c>
      <c r="BH881" s="5">
        <f t="shared" si="485"/>
        <v>573.11269749437474</v>
      </c>
      <c r="BI881" s="5">
        <f t="shared" si="486"/>
        <v>472.81328816240483</v>
      </c>
      <c r="BJ881" s="5">
        <f t="shared" si="487"/>
        <v>418.5025155130154</v>
      </c>
      <c r="BK881" s="5">
        <f t="shared" si="488"/>
        <v>442.32535117967427</v>
      </c>
      <c r="BL881" s="5">
        <f t="shared" si="489"/>
        <v>505.90130473355151</v>
      </c>
      <c r="BM881" s="5">
        <f t="shared" si="490"/>
        <v>511.10238007604215</v>
      </c>
      <c r="BN881" s="5">
        <f t="shared" si="491"/>
        <v>605.79340456217096</v>
      </c>
      <c r="BO881" s="5">
        <f t="shared" si="492"/>
        <v>857.15575192179813</v>
      </c>
    </row>
    <row r="882" spans="1:67" x14ac:dyDescent="0.3">
      <c r="A882">
        <f t="shared" si="493"/>
        <v>878</v>
      </c>
      <c r="B882">
        <f t="shared" si="462"/>
        <v>471</v>
      </c>
      <c r="C882" s="5">
        <f>AU882*EXP('Capital Market Assumptions'!$B$22+'Capital Market Assumptions'!$B$23*'Random Draws'!B881)</f>
        <v>401.47876379582885</v>
      </c>
      <c r="D882" s="5">
        <f>AV882*EXP('Capital Market Assumptions'!$B$22+'Capital Market Assumptions'!$B$23*'Random Draws'!C881)</f>
        <v>493.4399659567689</v>
      </c>
      <c r="E882" s="5">
        <f>AW882*EXP('Capital Market Assumptions'!$B$22+'Capital Market Assumptions'!$B$23*'Random Draws'!D881)</f>
        <v>559.99140489897138</v>
      </c>
      <c r="F882" s="5">
        <f>AX882*EXP('Capital Market Assumptions'!$B$22+'Capital Market Assumptions'!$B$23*'Random Draws'!E881)</f>
        <v>514.09484670785127</v>
      </c>
      <c r="G882" s="5">
        <f>AY882*EXP('Capital Market Assumptions'!$B$22+'Capital Market Assumptions'!$B$23*'Random Draws'!F881)</f>
        <v>522.14568922668934</v>
      </c>
      <c r="H882" s="5">
        <f>AZ882*EXP('Capital Market Assumptions'!$B$22+'Capital Market Assumptions'!$B$23*'Random Draws'!G881)</f>
        <v>631.56265011777134</v>
      </c>
      <c r="I882" s="5">
        <f>BA882*EXP('Capital Market Assumptions'!$B$22+'Capital Market Assumptions'!$B$23*'Random Draws'!H881)</f>
        <v>666.57398578964808</v>
      </c>
      <c r="J882" s="5">
        <f>BB882*EXP('Capital Market Assumptions'!$B$22+'Capital Market Assumptions'!$B$23*'Random Draws'!I881)</f>
        <v>582.21810037168268</v>
      </c>
      <c r="K882" s="5">
        <f>BC882*EXP('Capital Market Assumptions'!$B$22+'Capital Market Assumptions'!$B$23*'Random Draws'!J881)</f>
        <v>601.64540239096573</v>
      </c>
      <c r="L882" s="5">
        <f>BD882*EXP('Capital Market Assumptions'!$B$22+'Capital Market Assumptions'!$B$23*'Random Draws'!K881)</f>
        <v>649.10492205835874</v>
      </c>
      <c r="M882" s="5">
        <f>BE882*EXP('Capital Market Assumptions'!$B$22+'Capital Market Assumptions'!$B$23*'Random Draws'!L881)</f>
        <v>655.37018140581495</v>
      </c>
      <c r="N882" s="5">
        <f>BF882*EXP('Capital Market Assumptions'!$B$22+'Capital Market Assumptions'!$B$23*'Random Draws'!M881)</f>
        <v>715.00926875073139</v>
      </c>
      <c r="O882" s="5">
        <f>BG882*EXP('Capital Market Assumptions'!$B$22+'Capital Market Assumptions'!$B$23*'Random Draws'!N881)</f>
        <v>882.11234640819771</v>
      </c>
      <c r="P882" s="5">
        <f>BH882*EXP('Capital Market Assumptions'!$B$22+'Capital Market Assumptions'!$B$23*'Random Draws'!O881)</f>
        <v>935.7194629317928</v>
      </c>
      <c r="Q882" s="5">
        <f>BI882*EXP('Capital Market Assumptions'!$B$22+'Capital Market Assumptions'!$B$23*'Random Draws'!P881)</f>
        <v>1128.8665305838488</v>
      </c>
      <c r="R882" s="5">
        <f>BJ882*EXP('Capital Market Assumptions'!$B$22+'Capital Market Assumptions'!$B$23*'Random Draws'!Q881)</f>
        <v>1186.6262336784914</v>
      </c>
      <c r="S882" s="5">
        <f>BK882*EXP('Capital Market Assumptions'!$B$22+'Capital Market Assumptions'!$B$23*'Random Draws'!R881)</f>
        <v>1383.5102748103097</v>
      </c>
      <c r="T882" s="5">
        <f>BL882*EXP('Capital Market Assumptions'!$B$22+'Capital Market Assumptions'!$B$23*'Random Draws'!S881)</f>
        <v>1540.8690927970501</v>
      </c>
      <c r="U882" s="5">
        <f>BM882*EXP('Capital Market Assumptions'!$B$22+'Capital Market Assumptions'!$B$23*'Random Draws'!T881)</f>
        <v>1455.7059587850051</v>
      </c>
      <c r="V882" s="5">
        <f>BN882*EXP('Capital Market Assumptions'!$B$22+'Capital Market Assumptions'!$B$23*'Random Draws'!U881)</f>
        <v>1521.7036563301947</v>
      </c>
      <c r="X882">
        <f t="shared" si="463"/>
        <v>4.2999999999999261E-2</v>
      </c>
      <c r="Y882">
        <f t="shared" si="464"/>
        <v>1.0600000000000023</v>
      </c>
      <c r="Z882">
        <f t="shared" si="465"/>
        <v>2.0930000000000035</v>
      </c>
      <c r="AA882">
        <f t="shared" si="466"/>
        <v>3.1530000000000058</v>
      </c>
      <c r="AB882">
        <f t="shared" si="467"/>
        <v>4.2659999999999911</v>
      </c>
      <c r="AC882">
        <f t="shared" si="468"/>
        <v>5.3020000000000067</v>
      </c>
      <c r="AD882">
        <f t="shared" si="469"/>
        <v>6.3569999999999993</v>
      </c>
      <c r="AE882">
        <f t="shared" si="470"/>
        <v>7.3900000000000006</v>
      </c>
      <c r="AF882">
        <f t="shared" si="471"/>
        <v>8.3549999999999898</v>
      </c>
      <c r="AG882">
        <f t="shared" si="472"/>
        <v>9.2480000000000047</v>
      </c>
      <c r="AH882">
        <v>9.9540000000000006</v>
      </c>
      <c r="AI882">
        <v>10.536</v>
      </c>
      <c r="AJ882">
        <v>11.061999999999999</v>
      </c>
      <c r="AK882">
        <v>11.587</v>
      </c>
      <c r="AL882">
        <v>12.256</v>
      </c>
      <c r="AM882">
        <v>12.815</v>
      </c>
      <c r="AN882">
        <v>13.287000000000001</v>
      </c>
      <c r="AO882">
        <v>13.785</v>
      </c>
      <c r="AP882">
        <v>14.218999999999999</v>
      </c>
      <c r="AQ882">
        <v>14.718999999999999</v>
      </c>
      <c r="AS882">
        <f t="shared" si="495"/>
        <v>471</v>
      </c>
      <c r="AT882">
        <f t="shared" si="495"/>
        <v>471</v>
      </c>
      <c r="AU882">
        <f t="shared" si="495"/>
        <v>471</v>
      </c>
      <c r="AV882" s="5">
        <f t="shared" si="473"/>
        <v>401.43576379582885</v>
      </c>
      <c r="AW882" s="5">
        <f t="shared" si="474"/>
        <v>492.3799659567689</v>
      </c>
      <c r="AX882" s="5">
        <f t="shared" si="475"/>
        <v>557.89840489897142</v>
      </c>
      <c r="AY882" s="5">
        <f t="shared" si="476"/>
        <v>510.94184670785125</v>
      </c>
      <c r="AZ882" s="5">
        <f t="shared" si="477"/>
        <v>517.87968922668938</v>
      </c>
      <c r="BA882" s="5">
        <f t="shared" si="478"/>
        <v>626.26065011777132</v>
      </c>
      <c r="BB882" s="5">
        <f t="shared" si="479"/>
        <v>660.21698578964811</v>
      </c>
      <c r="BC882" s="5">
        <f t="shared" si="480"/>
        <v>574.82810037168269</v>
      </c>
      <c r="BD882" s="5">
        <f t="shared" si="481"/>
        <v>593.29040239096571</v>
      </c>
      <c r="BE882" s="5">
        <f t="shared" si="482"/>
        <v>639.85692205835869</v>
      </c>
      <c r="BF882" s="5">
        <f t="shared" si="483"/>
        <v>645.416181405815</v>
      </c>
      <c r="BG882" s="5">
        <f t="shared" si="484"/>
        <v>704.47326875073145</v>
      </c>
      <c r="BH882" s="5">
        <f t="shared" si="485"/>
        <v>871.0503464081977</v>
      </c>
      <c r="BI882" s="5">
        <f t="shared" si="486"/>
        <v>924.13246293179282</v>
      </c>
      <c r="BJ882" s="5">
        <f t="shared" si="487"/>
        <v>1116.6105305838487</v>
      </c>
      <c r="BK882" s="5">
        <f t="shared" si="488"/>
        <v>1173.8112336784914</v>
      </c>
      <c r="BL882" s="5">
        <f t="shared" si="489"/>
        <v>1370.2232748103097</v>
      </c>
      <c r="BM882" s="5">
        <f t="shared" si="490"/>
        <v>1527.0840927970501</v>
      </c>
      <c r="BN882" s="5">
        <f t="shared" si="491"/>
        <v>1441.4869587850051</v>
      </c>
      <c r="BO882" s="5">
        <f t="shared" si="492"/>
        <v>1506.9846563301946</v>
      </c>
    </row>
    <row r="883" spans="1:67" x14ac:dyDescent="0.3">
      <c r="A883">
        <f t="shared" si="493"/>
        <v>879</v>
      </c>
      <c r="B883">
        <f t="shared" si="462"/>
        <v>471</v>
      </c>
      <c r="C883" s="5">
        <f>AU883*EXP('Capital Market Assumptions'!$B$22+'Capital Market Assumptions'!$B$23*'Random Draws'!B882)</f>
        <v>683.42061151117571</v>
      </c>
      <c r="D883" s="5">
        <f>AV883*EXP('Capital Market Assumptions'!$B$22+'Capital Market Assumptions'!$B$23*'Random Draws'!C882)</f>
        <v>669.91427872273948</v>
      </c>
      <c r="E883" s="5">
        <f>AW883*EXP('Capital Market Assumptions'!$B$22+'Capital Market Assumptions'!$B$23*'Random Draws'!D882)</f>
        <v>571.40845623256337</v>
      </c>
      <c r="F883" s="5">
        <f>AX883*EXP('Capital Market Assumptions'!$B$22+'Capital Market Assumptions'!$B$23*'Random Draws'!E882)</f>
        <v>678.73338482051497</v>
      </c>
      <c r="G883" s="5">
        <f>AY883*EXP('Capital Market Assumptions'!$B$22+'Capital Market Assumptions'!$B$23*'Random Draws'!F882)</f>
        <v>719.25820521666401</v>
      </c>
      <c r="H883" s="5">
        <f>AZ883*EXP('Capital Market Assumptions'!$B$22+'Capital Market Assumptions'!$B$23*'Random Draws'!G882)</f>
        <v>785.90421088543906</v>
      </c>
      <c r="I883" s="5">
        <f>BA883*EXP('Capital Market Assumptions'!$B$22+'Capital Market Assumptions'!$B$23*'Random Draws'!H882)</f>
        <v>720.50132900559561</v>
      </c>
      <c r="J883" s="5">
        <f>BB883*EXP('Capital Market Assumptions'!$B$22+'Capital Market Assumptions'!$B$23*'Random Draws'!I882)</f>
        <v>851.76662355569317</v>
      </c>
      <c r="K883" s="5">
        <f>BC883*EXP('Capital Market Assumptions'!$B$22+'Capital Market Assumptions'!$B$23*'Random Draws'!J882)</f>
        <v>1067.5424224584824</v>
      </c>
      <c r="L883" s="5">
        <f>BD883*EXP('Capital Market Assumptions'!$B$22+'Capital Market Assumptions'!$B$23*'Random Draws'!K882)</f>
        <v>1324.1525540074488</v>
      </c>
      <c r="M883" s="5">
        <f>BE883*EXP('Capital Market Assumptions'!$B$22+'Capital Market Assumptions'!$B$23*'Random Draws'!L882)</f>
        <v>1321.0734189606437</v>
      </c>
      <c r="N883" s="5">
        <f>BF883*EXP('Capital Market Assumptions'!$B$22+'Capital Market Assumptions'!$B$23*'Random Draws'!M882)</f>
        <v>1410.6968294286585</v>
      </c>
      <c r="O883" s="5">
        <f>BG883*EXP('Capital Market Assumptions'!$B$22+'Capital Market Assumptions'!$B$23*'Random Draws'!N882)</f>
        <v>1767.0478496131666</v>
      </c>
      <c r="P883" s="5">
        <f>BH883*EXP('Capital Market Assumptions'!$B$22+'Capital Market Assumptions'!$B$23*'Random Draws'!O882)</f>
        <v>2033.4574157779891</v>
      </c>
      <c r="Q883" s="5">
        <f>BI883*EXP('Capital Market Assumptions'!$B$22+'Capital Market Assumptions'!$B$23*'Random Draws'!P882)</f>
        <v>1791.7722622123454</v>
      </c>
      <c r="R883" s="5">
        <f>BJ883*EXP('Capital Market Assumptions'!$B$22+'Capital Market Assumptions'!$B$23*'Random Draws'!Q882)</f>
        <v>1746.8909734679576</v>
      </c>
      <c r="S883" s="5">
        <f>BK883*EXP('Capital Market Assumptions'!$B$22+'Capital Market Assumptions'!$B$23*'Random Draws'!R882)</f>
        <v>1901.1032718942683</v>
      </c>
      <c r="T883" s="5">
        <f>BL883*EXP('Capital Market Assumptions'!$B$22+'Capital Market Assumptions'!$B$23*'Random Draws'!S882)</f>
        <v>2202.9466542326036</v>
      </c>
      <c r="U883" s="5">
        <f>BM883*EXP('Capital Market Assumptions'!$B$22+'Capital Market Assumptions'!$B$23*'Random Draws'!T882)</f>
        <v>2043.6172751115103</v>
      </c>
      <c r="V883" s="5">
        <f>BN883*EXP('Capital Market Assumptions'!$B$22+'Capital Market Assumptions'!$B$23*'Random Draws'!U882)</f>
        <v>2287.1486522465052</v>
      </c>
      <c r="X883">
        <f t="shared" si="463"/>
        <v>4.2999999999999261E-2</v>
      </c>
      <c r="Y883">
        <f t="shared" si="464"/>
        <v>1.0600000000000023</v>
      </c>
      <c r="Z883">
        <f t="shared" si="465"/>
        <v>2.0930000000000035</v>
      </c>
      <c r="AA883">
        <f t="shared" si="466"/>
        <v>3.1530000000000058</v>
      </c>
      <c r="AB883">
        <f t="shared" si="467"/>
        <v>4.2659999999999911</v>
      </c>
      <c r="AC883">
        <f t="shared" si="468"/>
        <v>5.3020000000000067</v>
      </c>
      <c r="AD883">
        <f t="shared" si="469"/>
        <v>6.3569999999999993</v>
      </c>
      <c r="AE883">
        <f t="shared" si="470"/>
        <v>7.3900000000000006</v>
      </c>
      <c r="AF883">
        <f t="shared" si="471"/>
        <v>8.3549999999999898</v>
      </c>
      <c r="AG883">
        <f t="shared" si="472"/>
        <v>9.2480000000000047</v>
      </c>
      <c r="AH883">
        <v>9.9540000000000006</v>
      </c>
      <c r="AI883">
        <v>10.536</v>
      </c>
      <c r="AJ883">
        <v>11.061999999999999</v>
      </c>
      <c r="AK883">
        <v>11.587</v>
      </c>
      <c r="AL883">
        <v>12.256</v>
      </c>
      <c r="AM883">
        <v>12.815</v>
      </c>
      <c r="AN883">
        <v>13.287000000000001</v>
      </c>
      <c r="AO883">
        <v>13.785</v>
      </c>
      <c r="AP883">
        <v>14.218999999999999</v>
      </c>
      <c r="AQ883">
        <v>14.718999999999999</v>
      </c>
      <c r="AS883">
        <f t="shared" si="495"/>
        <v>471</v>
      </c>
      <c r="AT883">
        <f t="shared" si="495"/>
        <v>471</v>
      </c>
      <c r="AU883">
        <f t="shared" si="495"/>
        <v>471</v>
      </c>
      <c r="AV883" s="5">
        <f t="shared" si="473"/>
        <v>683.3776115111757</v>
      </c>
      <c r="AW883" s="5">
        <f t="shared" si="474"/>
        <v>668.85427872273954</v>
      </c>
      <c r="AX883" s="5">
        <f t="shared" si="475"/>
        <v>569.31545623256341</v>
      </c>
      <c r="AY883" s="5">
        <f t="shared" si="476"/>
        <v>675.58038482051495</v>
      </c>
      <c r="AZ883" s="5">
        <f t="shared" si="477"/>
        <v>714.99220521666405</v>
      </c>
      <c r="BA883" s="5">
        <f t="shared" si="478"/>
        <v>780.60221088543904</v>
      </c>
      <c r="BB883" s="5">
        <f t="shared" si="479"/>
        <v>714.14432900559564</v>
      </c>
      <c r="BC883" s="5">
        <f t="shared" si="480"/>
        <v>844.37662355569319</v>
      </c>
      <c r="BD883" s="5">
        <f t="shared" si="481"/>
        <v>1059.1874224584824</v>
      </c>
      <c r="BE883" s="5">
        <f t="shared" si="482"/>
        <v>1314.9045540074487</v>
      </c>
      <c r="BF883" s="5">
        <f t="shared" si="483"/>
        <v>1311.1194189606438</v>
      </c>
      <c r="BG883" s="5">
        <f t="shared" si="484"/>
        <v>1400.1608294286584</v>
      </c>
      <c r="BH883" s="5">
        <f t="shared" si="485"/>
        <v>1755.9858496131667</v>
      </c>
      <c r="BI883" s="5">
        <f t="shared" si="486"/>
        <v>2021.8704157779891</v>
      </c>
      <c r="BJ883" s="5">
        <f t="shared" si="487"/>
        <v>1779.5162622123453</v>
      </c>
      <c r="BK883" s="5">
        <f t="shared" si="488"/>
        <v>1734.0759734679575</v>
      </c>
      <c r="BL883" s="5">
        <f t="shared" si="489"/>
        <v>1887.8162718942683</v>
      </c>
      <c r="BM883" s="5">
        <f t="shared" si="490"/>
        <v>2189.1616542326037</v>
      </c>
      <c r="BN883" s="5">
        <f t="shared" si="491"/>
        <v>2029.3982751115102</v>
      </c>
      <c r="BO883" s="5">
        <f t="shared" si="492"/>
        <v>2272.4296522465052</v>
      </c>
    </row>
    <row r="884" spans="1:67" x14ac:dyDescent="0.3">
      <c r="A884">
        <f t="shared" si="493"/>
        <v>880</v>
      </c>
      <c r="B884">
        <f t="shared" si="462"/>
        <v>471</v>
      </c>
      <c r="C884" s="5">
        <f>AU884*EXP('Capital Market Assumptions'!$B$22+'Capital Market Assumptions'!$B$23*'Random Draws'!B883)</f>
        <v>565.12400116583319</v>
      </c>
      <c r="D884" s="5">
        <f>AV884*EXP('Capital Market Assumptions'!$B$22+'Capital Market Assumptions'!$B$23*'Random Draws'!C883)</f>
        <v>535.37567533097285</v>
      </c>
      <c r="E884" s="5">
        <f>AW884*EXP('Capital Market Assumptions'!$B$22+'Capital Market Assumptions'!$B$23*'Random Draws'!D883)</f>
        <v>644.85442482092014</v>
      </c>
      <c r="F884" s="5">
        <f>AX884*EXP('Capital Market Assumptions'!$B$22+'Capital Market Assumptions'!$B$23*'Random Draws'!E883)</f>
        <v>682.21015132240609</v>
      </c>
      <c r="G884" s="5">
        <f>AY884*EXP('Capital Market Assumptions'!$B$22+'Capital Market Assumptions'!$B$23*'Random Draws'!F883)</f>
        <v>790.0127872415834</v>
      </c>
      <c r="H884" s="5">
        <f>AZ884*EXP('Capital Market Assumptions'!$B$22+'Capital Market Assumptions'!$B$23*'Random Draws'!G883)</f>
        <v>985.92756957843392</v>
      </c>
      <c r="I884" s="5">
        <f>BA884*EXP('Capital Market Assumptions'!$B$22+'Capital Market Assumptions'!$B$23*'Random Draws'!H883)</f>
        <v>953.32903715353234</v>
      </c>
      <c r="J884" s="5">
        <f>BB884*EXP('Capital Market Assumptions'!$B$22+'Capital Market Assumptions'!$B$23*'Random Draws'!I883)</f>
        <v>1049.8632048322208</v>
      </c>
      <c r="K884" s="5">
        <f>BC884*EXP('Capital Market Assumptions'!$B$22+'Capital Market Assumptions'!$B$23*'Random Draws'!J883)</f>
        <v>1124.7560020287676</v>
      </c>
      <c r="L884" s="5">
        <f>BD884*EXP('Capital Market Assumptions'!$B$22+'Capital Market Assumptions'!$B$23*'Random Draws'!K883)</f>
        <v>1113.5536191036811</v>
      </c>
      <c r="M884" s="5">
        <f>BE884*EXP('Capital Market Assumptions'!$B$22+'Capital Market Assumptions'!$B$23*'Random Draws'!L883)</f>
        <v>1362.4996489245659</v>
      </c>
      <c r="N884" s="5">
        <f>BF884*EXP('Capital Market Assumptions'!$B$22+'Capital Market Assumptions'!$B$23*'Random Draws'!M883)</f>
        <v>1302.0266221789493</v>
      </c>
      <c r="O884" s="5">
        <f>BG884*EXP('Capital Market Assumptions'!$B$22+'Capital Market Assumptions'!$B$23*'Random Draws'!N883)</f>
        <v>1357.9702531309936</v>
      </c>
      <c r="P884" s="5">
        <f>BH884*EXP('Capital Market Assumptions'!$B$22+'Capital Market Assumptions'!$B$23*'Random Draws'!O883)</f>
        <v>1509.3321185175676</v>
      </c>
      <c r="Q884" s="5">
        <f>BI884*EXP('Capital Market Assumptions'!$B$22+'Capital Market Assumptions'!$B$23*'Random Draws'!P883)</f>
        <v>1612.5975688880419</v>
      </c>
      <c r="R884" s="5">
        <f>BJ884*EXP('Capital Market Assumptions'!$B$22+'Capital Market Assumptions'!$B$23*'Random Draws'!Q883)</f>
        <v>1886.9078899534418</v>
      </c>
      <c r="S884" s="5">
        <f>BK884*EXP('Capital Market Assumptions'!$B$22+'Capital Market Assumptions'!$B$23*'Random Draws'!R883)</f>
        <v>1972.0904524205375</v>
      </c>
      <c r="T884" s="5">
        <f>BL884*EXP('Capital Market Assumptions'!$B$22+'Capital Market Assumptions'!$B$23*'Random Draws'!S883)</f>
        <v>2203.1417258087922</v>
      </c>
      <c r="U884" s="5">
        <f>BM884*EXP('Capital Market Assumptions'!$B$22+'Capital Market Assumptions'!$B$23*'Random Draws'!T883)</f>
        <v>2363.9631032120942</v>
      </c>
      <c r="V884" s="5">
        <f>BN884*EXP('Capital Market Assumptions'!$B$22+'Capital Market Assumptions'!$B$23*'Random Draws'!U883)</f>
        <v>2217.1354137753128</v>
      </c>
      <c r="X884">
        <f t="shared" si="463"/>
        <v>4.2999999999999261E-2</v>
      </c>
      <c r="Y884">
        <f t="shared" si="464"/>
        <v>1.0600000000000023</v>
      </c>
      <c r="Z884">
        <f t="shared" si="465"/>
        <v>2.0930000000000035</v>
      </c>
      <c r="AA884">
        <f t="shared" si="466"/>
        <v>3.1530000000000058</v>
      </c>
      <c r="AB884">
        <f t="shared" si="467"/>
        <v>4.2659999999999911</v>
      </c>
      <c r="AC884">
        <f t="shared" si="468"/>
        <v>5.3020000000000067</v>
      </c>
      <c r="AD884">
        <f t="shared" si="469"/>
        <v>6.3569999999999993</v>
      </c>
      <c r="AE884">
        <f t="shared" si="470"/>
        <v>7.3900000000000006</v>
      </c>
      <c r="AF884">
        <f t="shared" si="471"/>
        <v>8.3549999999999898</v>
      </c>
      <c r="AG884">
        <f t="shared" si="472"/>
        <v>9.2480000000000047</v>
      </c>
      <c r="AH884">
        <v>9.9540000000000006</v>
      </c>
      <c r="AI884">
        <v>10.536</v>
      </c>
      <c r="AJ884">
        <v>11.061999999999999</v>
      </c>
      <c r="AK884">
        <v>11.587</v>
      </c>
      <c r="AL884">
        <v>12.256</v>
      </c>
      <c r="AM884">
        <v>12.815</v>
      </c>
      <c r="AN884">
        <v>13.287000000000001</v>
      </c>
      <c r="AO884">
        <v>13.785</v>
      </c>
      <c r="AP884">
        <v>14.218999999999999</v>
      </c>
      <c r="AQ884">
        <v>14.718999999999999</v>
      </c>
      <c r="AS884">
        <f t="shared" si="495"/>
        <v>471</v>
      </c>
      <c r="AT884">
        <f t="shared" si="495"/>
        <v>471</v>
      </c>
      <c r="AU884">
        <f t="shared" si="495"/>
        <v>471</v>
      </c>
      <c r="AV884" s="5">
        <f t="shared" si="473"/>
        <v>565.08100116583319</v>
      </c>
      <c r="AW884" s="5">
        <f t="shared" si="474"/>
        <v>534.31567533097291</v>
      </c>
      <c r="AX884" s="5">
        <f t="shared" si="475"/>
        <v>642.76142482092018</v>
      </c>
      <c r="AY884" s="5">
        <f t="shared" si="476"/>
        <v>679.05715132240607</v>
      </c>
      <c r="AZ884" s="5">
        <f t="shared" si="477"/>
        <v>785.74678724158343</v>
      </c>
      <c r="BA884" s="5">
        <f t="shared" si="478"/>
        <v>980.6255695784339</v>
      </c>
      <c r="BB884" s="5">
        <f t="shared" si="479"/>
        <v>946.97203715353237</v>
      </c>
      <c r="BC884" s="5">
        <f t="shared" si="480"/>
        <v>1042.4732048322207</v>
      </c>
      <c r="BD884" s="5">
        <f t="shared" si="481"/>
        <v>1116.4010020287676</v>
      </c>
      <c r="BE884" s="5">
        <f t="shared" si="482"/>
        <v>1104.305619103681</v>
      </c>
      <c r="BF884" s="5">
        <f t="shared" si="483"/>
        <v>1352.545648924566</v>
      </c>
      <c r="BG884" s="5">
        <f t="shared" si="484"/>
        <v>1291.4906221789493</v>
      </c>
      <c r="BH884" s="5">
        <f t="shared" si="485"/>
        <v>1346.9082531309937</v>
      </c>
      <c r="BI884" s="5">
        <f t="shared" si="486"/>
        <v>1497.7451185175676</v>
      </c>
      <c r="BJ884" s="5">
        <f t="shared" si="487"/>
        <v>1600.3415688880418</v>
      </c>
      <c r="BK884" s="5">
        <f t="shared" si="488"/>
        <v>1874.0928899534417</v>
      </c>
      <c r="BL884" s="5">
        <f t="shared" si="489"/>
        <v>1958.8034524205375</v>
      </c>
      <c r="BM884" s="5">
        <f t="shared" si="490"/>
        <v>2189.3567258087924</v>
      </c>
      <c r="BN884" s="5">
        <f t="shared" si="491"/>
        <v>2349.7441032120942</v>
      </c>
      <c r="BO884" s="5">
        <f t="shared" si="492"/>
        <v>2202.4164137753128</v>
      </c>
    </row>
    <row r="885" spans="1:67" x14ac:dyDescent="0.3">
      <c r="A885">
        <f t="shared" si="493"/>
        <v>881</v>
      </c>
      <c r="B885">
        <f t="shared" si="462"/>
        <v>471</v>
      </c>
      <c r="C885" s="5">
        <f>AU885*EXP('Capital Market Assumptions'!$B$22+'Capital Market Assumptions'!$B$23*'Random Draws'!B884)</f>
        <v>519.97002211643235</v>
      </c>
      <c r="D885" s="5">
        <f>AV885*EXP('Capital Market Assumptions'!$B$22+'Capital Market Assumptions'!$B$23*'Random Draws'!C884)</f>
        <v>448.58773379945961</v>
      </c>
      <c r="E885" s="5">
        <f>AW885*EXP('Capital Market Assumptions'!$B$22+'Capital Market Assumptions'!$B$23*'Random Draws'!D884)</f>
        <v>397.71000255695981</v>
      </c>
      <c r="F885" s="5">
        <f>AX885*EXP('Capital Market Assumptions'!$B$22+'Capital Market Assumptions'!$B$23*'Random Draws'!E884)</f>
        <v>463.96925402453417</v>
      </c>
      <c r="G885" s="5">
        <f>AY885*EXP('Capital Market Assumptions'!$B$22+'Capital Market Assumptions'!$B$23*'Random Draws'!F884)</f>
        <v>532.86422862673533</v>
      </c>
      <c r="H885" s="5">
        <f>AZ885*EXP('Capital Market Assumptions'!$B$22+'Capital Market Assumptions'!$B$23*'Random Draws'!G884)</f>
        <v>472.69121182081375</v>
      </c>
      <c r="I885" s="5">
        <f>BA885*EXP('Capital Market Assumptions'!$B$22+'Capital Market Assumptions'!$B$23*'Random Draws'!H884)</f>
        <v>515.5829091768635</v>
      </c>
      <c r="J885" s="5">
        <f>BB885*EXP('Capital Market Assumptions'!$B$22+'Capital Market Assumptions'!$B$23*'Random Draws'!I884)</f>
        <v>558.26759156090793</v>
      </c>
      <c r="K885" s="5">
        <f>BC885*EXP('Capital Market Assumptions'!$B$22+'Capital Market Assumptions'!$B$23*'Random Draws'!J884)</f>
        <v>707.15975912804356</v>
      </c>
      <c r="L885" s="5">
        <f>BD885*EXP('Capital Market Assumptions'!$B$22+'Capital Market Assumptions'!$B$23*'Random Draws'!K884)</f>
        <v>849.3661415390319</v>
      </c>
      <c r="M885" s="5">
        <f>BE885*EXP('Capital Market Assumptions'!$B$22+'Capital Market Assumptions'!$B$23*'Random Draws'!L884)</f>
        <v>1154.456054194429</v>
      </c>
      <c r="N885" s="5">
        <f>BF885*EXP('Capital Market Assumptions'!$B$22+'Capital Market Assumptions'!$B$23*'Random Draws'!M884)</f>
        <v>1126.2801756863564</v>
      </c>
      <c r="O885" s="5">
        <f>BG885*EXP('Capital Market Assumptions'!$B$22+'Capital Market Assumptions'!$B$23*'Random Draws'!N884)</f>
        <v>985.74487426790927</v>
      </c>
      <c r="P885" s="5">
        <f>BH885*EXP('Capital Market Assumptions'!$B$22+'Capital Market Assumptions'!$B$23*'Random Draws'!O884)</f>
        <v>1047.9735876566695</v>
      </c>
      <c r="Q885" s="5">
        <f>BI885*EXP('Capital Market Assumptions'!$B$22+'Capital Market Assumptions'!$B$23*'Random Draws'!P884)</f>
        <v>1371.8475943655058</v>
      </c>
      <c r="R885" s="5">
        <f>BJ885*EXP('Capital Market Assumptions'!$B$22+'Capital Market Assumptions'!$B$23*'Random Draws'!Q884)</f>
        <v>1883.3176743957176</v>
      </c>
      <c r="S885" s="5">
        <f>BK885*EXP('Capital Market Assumptions'!$B$22+'Capital Market Assumptions'!$B$23*'Random Draws'!R884)</f>
        <v>2485.5959336586684</v>
      </c>
      <c r="T885" s="5">
        <f>BL885*EXP('Capital Market Assumptions'!$B$22+'Capital Market Assumptions'!$B$23*'Random Draws'!S884)</f>
        <v>2184.3494130150748</v>
      </c>
      <c r="U885" s="5">
        <f>BM885*EXP('Capital Market Assumptions'!$B$22+'Capital Market Assumptions'!$B$23*'Random Draws'!T884)</f>
        <v>2308.0446450498862</v>
      </c>
      <c r="V885" s="5">
        <f>BN885*EXP('Capital Market Assumptions'!$B$22+'Capital Market Assumptions'!$B$23*'Random Draws'!U884)</f>
        <v>2375.1268844926876</v>
      </c>
      <c r="X885">
        <f t="shared" si="463"/>
        <v>4.2999999999999261E-2</v>
      </c>
      <c r="Y885">
        <f t="shared" si="464"/>
        <v>1.0600000000000023</v>
      </c>
      <c r="Z885">
        <f t="shared" si="465"/>
        <v>2.0930000000000035</v>
      </c>
      <c r="AA885">
        <f t="shared" si="466"/>
        <v>3.1530000000000058</v>
      </c>
      <c r="AB885">
        <f t="shared" si="467"/>
        <v>4.2659999999999911</v>
      </c>
      <c r="AC885">
        <f t="shared" si="468"/>
        <v>5.3020000000000067</v>
      </c>
      <c r="AD885">
        <f t="shared" si="469"/>
        <v>6.3569999999999993</v>
      </c>
      <c r="AE885">
        <f t="shared" si="470"/>
        <v>7.3900000000000006</v>
      </c>
      <c r="AF885">
        <f t="shared" si="471"/>
        <v>8.3549999999999898</v>
      </c>
      <c r="AG885">
        <f t="shared" si="472"/>
        <v>9.2480000000000047</v>
      </c>
      <c r="AH885">
        <v>9.9540000000000006</v>
      </c>
      <c r="AI885">
        <v>10.536</v>
      </c>
      <c r="AJ885">
        <v>11.061999999999999</v>
      </c>
      <c r="AK885">
        <v>11.587</v>
      </c>
      <c r="AL885">
        <v>12.256</v>
      </c>
      <c r="AM885">
        <v>12.815</v>
      </c>
      <c r="AN885">
        <v>13.287000000000001</v>
      </c>
      <c r="AO885">
        <v>13.785</v>
      </c>
      <c r="AP885">
        <v>14.218999999999999</v>
      </c>
      <c r="AQ885">
        <v>14.718999999999999</v>
      </c>
      <c r="AS885">
        <f t="shared" ref="AS885:AU904" si="496">initial_value</f>
        <v>471</v>
      </c>
      <c r="AT885">
        <f t="shared" si="496"/>
        <v>471</v>
      </c>
      <c r="AU885">
        <f t="shared" si="496"/>
        <v>471</v>
      </c>
      <c r="AV885" s="5">
        <f t="shared" si="473"/>
        <v>519.92702211643234</v>
      </c>
      <c r="AW885" s="5">
        <f t="shared" si="474"/>
        <v>447.52773379945961</v>
      </c>
      <c r="AX885" s="5">
        <f t="shared" si="475"/>
        <v>395.61700255695979</v>
      </c>
      <c r="AY885" s="5">
        <f t="shared" si="476"/>
        <v>460.81625402453415</v>
      </c>
      <c r="AZ885" s="5">
        <f t="shared" si="477"/>
        <v>528.59822862673536</v>
      </c>
      <c r="BA885" s="5">
        <f t="shared" si="478"/>
        <v>467.38921182081373</v>
      </c>
      <c r="BB885" s="5">
        <f t="shared" si="479"/>
        <v>509.22590917686352</v>
      </c>
      <c r="BC885" s="5">
        <f t="shared" si="480"/>
        <v>550.87759156090794</v>
      </c>
      <c r="BD885" s="5">
        <f t="shared" si="481"/>
        <v>698.80475912804354</v>
      </c>
      <c r="BE885" s="5">
        <f t="shared" si="482"/>
        <v>840.11814153903185</v>
      </c>
      <c r="BF885" s="5">
        <f t="shared" si="483"/>
        <v>1144.5020541944291</v>
      </c>
      <c r="BG885" s="5">
        <f t="shared" si="484"/>
        <v>1115.7441756863564</v>
      </c>
      <c r="BH885" s="5">
        <f t="shared" si="485"/>
        <v>974.68287426790926</v>
      </c>
      <c r="BI885" s="5">
        <f t="shared" si="486"/>
        <v>1036.3865876566695</v>
      </c>
      <c r="BJ885" s="5">
        <f t="shared" si="487"/>
        <v>1359.5915943655057</v>
      </c>
      <c r="BK885" s="5">
        <f t="shared" si="488"/>
        <v>1870.5026743957176</v>
      </c>
      <c r="BL885" s="5">
        <f t="shared" si="489"/>
        <v>2472.3089336586686</v>
      </c>
      <c r="BM885" s="5">
        <f t="shared" si="490"/>
        <v>2170.5644130150749</v>
      </c>
      <c r="BN885" s="5">
        <f t="shared" si="491"/>
        <v>2293.8256450498861</v>
      </c>
      <c r="BO885" s="5">
        <f t="shared" si="492"/>
        <v>2360.4078844926876</v>
      </c>
    </row>
    <row r="886" spans="1:67" x14ac:dyDescent="0.3">
      <c r="A886">
        <f t="shared" si="493"/>
        <v>882</v>
      </c>
      <c r="B886">
        <f t="shared" si="462"/>
        <v>471</v>
      </c>
      <c r="C886" s="5">
        <f>AU886*EXP('Capital Market Assumptions'!$B$22+'Capital Market Assumptions'!$B$23*'Random Draws'!B885)</f>
        <v>450.54287419359071</v>
      </c>
      <c r="D886" s="5">
        <f>AV886*EXP('Capital Market Assumptions'!$B$22+'Capital Market Assumptions'!$B$23*'Random Draws'!C885)</f>
        <v>470.96492436347575</v>
      </c>
      <c r="E886" s="5">
        <f>AW886*EXP('Capital Market Assumptions'!$B$22+'Capital Market Assumptions'!$B$23*'Random Draws'!D885)</f>
        <v>442.93571061202886</v>
      </c>
      <c r="F886" s="5">
        <f>AX886*EXP('Capital Market Assumptions'!$B$22+'Capital Market Assumptions'!$B$23*'Random Draws'!E885)</f>
        <v>485.46433472064052</v>
      </c>
      <c r="G886" s="5">
        <f>AY886*EXP('Capital Market Assumptions'!$B$22+'Capital Market Assumptions'!$B$23*'Random Draws'!F885)</f>
        <v>513.11671892741492</v>
      </c>
      <c r="H886" s="5">
        <f>AZ886*EXP('Capital Market Assumptions'!$B$22+'Capital Market Assumptions'!$B$23*'Random Draws'!G885)</f>
        <v>494.96927944190548</v>
      </c>
      <c r="I886" s="5">
        <f>BA886*EXP('Capital Market Assumptions'!$B$22+'Capital Market Assumptions'!$B$23*'Random Draws'!H885)</f>
        <v>558.37100029868384</v>
      </c>
      <c r="J886" s="5">
        <f>BB886*EXP('Capital Market Assumptions'!$B$22+'Capital Market Assumptions'!$B$23*'Random Draws'!I885)</f>
        <v>693.69591298490627</v>
      </c>
      <c r="K886" s="5">
        <f>BC886*EXP('Capital Market Assumptions'!$B$22+'Capital Market Assumptions'!$B$23*'Random Draws'!J885)</f>
        <v>696.61612126992952</v>
      </c>
      <c r="L886" s="5">
        <f>BD886*EXP('Capital Market Assumptions'!$B$22+'Capital Market Assumptions'!$B$23*'Random Draws'!K885)</f>
        <v>821.90366420267492</v>
      </c>
      <c r="M886" s="5">
        <f>BE886*EXP('Capital Market Assumptions'!$B$22+'Capital Market Assumptions'!$B$23*'Random Draws'!L885)</f>
        <v>979.17120061962157</v>
      </c>
      <c r="N886" s="5">
        <f>BF886*EXP('Capital Market Assumptions'!$B$22+'Capital Market Assumptions'!$B$23*'Random Draws'!M885)</f>
        <v>1138.880454729039</v>
      </c>
      <c r="O886" s="5">
        <f>BG886*EXP('Capital Market Assumptions'!$B$22+'Capital Market Assumptions'!$B$23*'Random Draws'!N885)</f>
        <v>1516.0032355077715</v>
      </c>
      <c r="P886" s="5">
        <f>BH886*EXP('Capital Market Assumptions'!$B$22+'Capital Market Assumptions'!$B$23*'Random Draws'!O885)</f>
        <v>1530.2462139153038</v>
      </c>
      <c r="Q886" s="5">
        <f>BI886*EXP('Capital Market Assumptions'!$B$22+'Capital Market Assumptions'!$B$23*'Random Draws'!P885)</f>
        <v>1527.3351253414255</v>
      </c>
      <c r="R886" s="5">
        <f>BJ886*EXP('Capital Market Assumptions'!$B$22+'Capital Market Assumptions'!$B$23*'Random Draws'!Q885)</f>
        <v>1682.3522459903229</v>
      </c>
      <c r="S886" s="5">
        <f>BK886*EXP('Capital Market Assumptions'!$B$22+'Capital Market Assumptions'!$B$23*'Random Draws'!R885)</f>
        <v>1947.53601205377</v>
      </c>
      <c r="T886" s="5">
        <f>BL886*EXP('Capital Market Assumptions'!$B$22+'Capital Market Assumptions'!$B$23*'Random Draws'!S885)</f>
        <v>2062.143010326015</v>
      </c>
      <c r="U886" s="5">
        <f>BM886*EXP('Capital Market Assumptions'!$B$22+'Capital Market Assumptions'!$B$23*'Random Draws'!T885)</f>
        <v>2285.4862196381287</v>
      </c>
      <c r="V886" s="5">
        <f>BN886*EXP('Capital Market Assumptions'!$B$22+'Capital Market Assumptions'!$B$23*'Random Draws'!U885)</f>
        <v>2305.0134501362863</v>
      </c>
      <c r="X886">
        <f t="shared" si="463"/>
        <v>4.2999999999999261E-2</v>
      </c>
      <c r="Y886">
        <f t="shared" si="464"/>
        <v>1.0600000000000023</v>
      </c>
      <c r="Z886">
        <f t="shared" si="465"/>
        <v>2.0930000000000035</v>
      </c>
      <c r="AA886">
        <f t="shared" si="466"/>
        <v>3.1530000000000058</v>
      </c>
      <c r="AB886">
        <f t="shared" si="467"/>
        <v>4.2659999999999911</v>
      </c>
      <c r="AC886">
        <f t="shared" si="468"/>
        <v>5.3020000000000067</v>
      </c>
      <c r="AD886">
        <f t="shared" si="469"/>
        <v>6.3569999999999993</v>
      </c>
      <c r="AE886">
        <f t="shared" si="470"/>
        <v>7.3900000000000006</v>
      </c>
      <c r="AF886">
        <f t="shared" si="471"/>
        <v>8.3549999999999898</v>
      </c>
      <c r="AG886">
        <f t="shared" si="472"/>
        <v>9.2480000000000047</v>
      </c>
      <c r="AH886">
        <v>9.9540000000000006</v>
      </c>
      <c r="AI886">
        <v>10.536</v>
      </c>
      <c r="AJ886">
        <v>11.061999999999999</v>
      </c>
      <c r="AK886">
        <v>11.587</v>
      </c>
      <c r="AL886">
        <v>12.256</v>
      </c>
      <c r="AM886">
        <v>12.815</v>
      </c>
      <c r="AN886">
        <v>13.287000000000001</v>
      </c>
      <c r="AO886">
        <v>13.785</v>
      </c>
      <c r="AP886">
        <v>14.218999999999999</v>
      </c>
      <c r="AQ886">
        <v>14.718999999999999</v>
      </c>
      <c r="AS886">
        <f t="shared" si="496"/>
        <v>471</v>
      </c>
      <c r="AT886">
        <f t="shared" si="496"/>
        <v>471</v>
      </c>
      <c r="AU886">
        <f t="shared" si="496"/>
        <v>471</v>
      </c>
      <c r="AV886" s="5">
        <f t="shared" si="473"/>
        <v>450.4998741935907</v>
      </c>
      <c r="AW886" s="5">
        <f t="shared" si="474"/>
        <v>469.90492436347574</v>
      </c>
      <c r="AX886" s="5">
        <f t="shared" si="475"/>
        <v>440.84271061202884</v>
      </c>
      <c r="AY886" s="5">
        <f t="shared" si="476"/>
        <v>482.3113347206405</v>
      </c>
      <c r="AZ886" s="5">
        <f t="shared" si="477"/>
        <v>508.85071892741496</v>
      </c>
      <c r="BA886" s="5">
        <f t="shared" si="478"/>
        <v>489.66727944190546</v>
      </c>
      <c r="BB886" s="5">
        <f t="shared" si="479"/>
        <v>552.01400029868387</v>
      </c>
      <c r="BC886" s="5">
        <f t="shared" si="480"/>
        <v>686.30591298490629</v>
      </c>
      <c r="BD886" s="5">
        <f t="shared" si="481"/>
        <v>688.2611212699295</v>
      </c>
      <c r="BE886" s="5">
        <f t="shared" si="482"/>
        <v>812.65566420267487</v>
      </c>
      <c r="BF886" s="5">
        <f t="shared" si="483"/>
        <v>969.21720061962162</v>
      </c>
      <c r="BG886" s="5">
        <f t="shared" si="484"/>
        <v>1128.3444547290389</v>
      </c>
      <c r="BH886" s="5">
        <f t="shared" si="485"/>
        <v>1504.9412355077716</v>
      </c>
      <c r="BI886" s="5">
        <f t="shared" si="486"/>
        <v>1518.6592139153038</v>
      </c>
      <c r="BJ886" s="5">
        <f t="shared" si="487"/>
        <v>1515.0791253414254</v>
      </c>
      <c r="BK886" s="5">
        <f t="shared" si="488"/>
        <v>1669.5372459903228</v>
      </c>
      <c r="BL886" s="5">
        <f t="shared" si="489"/>
        <v>1934.24901205377</v>
      </c>
      <c r="BM886" s="5">
        <f t="shared" si="490"/>
        <v>2048.3580103260151</v>
      </c>
      <c r="BN886" s="5">
        <f t="shared" si="491"/>
        <v>2271.2672196381286</v>
      </c>
      <c r="BO886" s="5">
        <f t="shared" si="492"/>
        <v>2290.2944501362863</v>
      </c>
    </row>
    <row r="887" spans="1:67" x14ac:dyDescent="0.3">
      <c r="A887">
        <f t="shared" si="493"/>
        <v>883</v>
      </c>
      <c r="B887">
        <f t="shared" si="462"/>
        <v>471</v>
      </c>
      <c r="C887" s="5">
        <f>AU887*EXP('Capital Market Assumptions'!$B$22+'Capital Market Assumptions'!$B$23*'Random Draws'!B886)</f>
        <v>441.60574060550448</v>
      </c>
      <c r="D887" s="5">
        <f>AV887*EXP('Capital Market Assumptions'!$B$22+'Capital Market Assumptions'!$B$23*'Random Draws'!C886)</f>
        <v>512.7503183983614</v>
      </c>
      <c r="E887" s="5">
        <f>AW887*EXP('Capital Market Assumptions'!$B$22+'Capital Market Assumptions'!$B$23*'Random Draws'!D886)</f>
        <v>501.95006162148076</v>
      </c>
      <c r="F887" s="5">
        <f>AX887*EXP('Capital Market Assumptions'!$B$22+'Capital Market Assumptions'!$B$23*'Random Draws'!E886)</f>
        <v>552.31766285919139</v>
      </c>
      <c r="G887" s="5">
        <f>AY887*EXP('Capital Market Assumptions'!$B$22+'Capital Market Assumptions'!$B$23*'Random Draws'!F886)</f>
        <v>590.82023217359119</v>
      </c>
      <c r="H887" s="5">
        <f>AZ887*EXP('Capital Market Assumptions'!$B$22+'Capital Market Assumptions'!$B$23*'Random Draws'!G886)</f>
        <v>658.59455379787255</v>
      </c>
      <c r="I887" s="5">
        <f>BA887*EXP('Capital Market Assumptions'!$B$22+'Capital Market Assumptions'!$B$23*'Random Draws'!H886)</f>
        <v>618.12211200344905</v>
      </c>
      <c r="J887" s="5">
        <f>BB887*EXP('Capital Market Assumptions'!$B$22+'Capital Market Assumptions'!$B$23*'Random Draws'!I886)</f>
        <v>583.96837714598075</v>
      </c>
      <c r="K887" s="5">
        <f>BC887*EXP('Capital Market Assumptions'!$B$22+'Capital Market Assumptions'!$B$23*'Random Draws'!J886)</f>
        <v>502.85911850099131</v>
      </c>
      <c r="L887" s="5">
        <f>BD887*EXP('Capital Market Assumptions'!$B$22+'Capital Market Assumptions'!$B$23*'Random Draws'!K886)</f>
        <v>403.6384070770236</v>
      </c>
      <c r="M887" s="5">
        <f>BE887*EXP('Capital Market Assumptions'!$B$22+'Capital Market Assumptions'!$B$23*'Random Draws'!L886)</f>
        <v>423.87786367408393</v>
      </c>
      <c r="N887" s="5">
        <f>BF887*EXP('Capital Market Assumptions'!$B$22+'Capital Market Assumptions'!$B$23*'Random Draws'!M886)</f>
        <v>382.64018511663642</v>
      </c>
      <c r="O887" s="5">
        <f>BG887*EXP('Capital Market Assumptions'!$B$22+'Capital Market Assumptions'!$B$23*'Random Draws'!N886)</f>
        <v>332.10866499086308</v>
      </c>
      <c r="P887" s="5">
        <f>BH887*EXP('Capital Market Assumptions'!$B$22+'Capital Market Assumptions'!$B$23*'Random Draws'!O886)</f>
        <v>295.59894120436365</v>
      </c>
      <c r="Q887" s="5">
        <f>BI887*EXP('Capital Market Assumptions'!$B$22+'Capital Market Assumptions'!$B$23*'Random Draws'!P886)</f>
        <v>344.87397131239339</v>
      </c>
      <c r="R887" s="5">
        <f>BJ887*EXP('Capital Market Assumptions'!$B$22+'Capital Market Assumptions'!$B$23*'Random Draws'!Q886)</f>
        <v>329.19571634033889</v>
      </c>
      <c r="S887" s="5">
        <f>BK887*EXP('Capital Market Assumptions'!$B$22+'Capital Market Assumptions'!$B$23*'Random Draws'!R886)</f>
        <v>356.5580489545103</v>
      </c>
      <c r="T887" s="5">
        <f>BL887*EXP('Capital Market Assumptions'!$B$22+'Capital Market Assumptions'!$B$23*'Random Draws'!S886)</f>
        <v>334.96317665281316</v>
      </c>
      <c r="U887" s="5">
        <f>BM887*EXP('Capital Market Assumptions'!$B$22+'Capital Market Assumptions'!$B$23*'Random Draws'!T886)</f>
        <v>274.94484056398488</v>
      </c>
      <c r="V887" s="5">
        <f>BN887*EXP('Capital Market Assumptions'!$B$22+'Capital Market Assumptions'!$B$23*'Random Draws'!U886)</f>
        <v>238.6552382182667</v>
      </c>
      <c r="X887">
        <f t="shared" si="463"/>
        <v>4.2999999999999261E-2</v>
      </c>
      <c r="Y887">
        <f t="shared" si="464"/>
        <v>1.0600000000000023</v>
      </c>
      <c r="Z887">
        <f t="shared" si="465"/>
        <v>2.0930000000000035</v>
      </c>
      <c r="AA887">
        <f t="shared" si="466"/>
        <v>3.1530000000000058</v>
      </c>
      <c r="AB887">
        <f t="shared" si="467"/>
        <v>4.2659999999999911</v>
      </c>
      <c r="AC887">
        <f t="shared" si="468"/>
        <v>5.3020000000000067</v>
      </c>
      <c r="AD887">
        <f t="shared" si="469"/>
        <v>6.3569999999999993</v>
      </c>
      <c r="AE887">
        <f t="shared" si="470"/>
        <v>7.3900000000000006</v>
      </c>
      <c r="AF887">
        <f t="shared" si="471"/>
        <v>8.3549999999999898</v>
      </c>
      <c r="AG887">
        <f t="shared" si="472"/>
        <v>9.2480000000000047</v>
      </c>
      <c r="AH887">
        <v>9.9540000000000006</v>
      </c>
      <c r="AI887">
        <v>10.536</v>
      </c>
      <c r="AJ887">
        <v>11.061999999999999</v>
      </c>
      <c r="AK887">
        <v>11.587</v>
      </c>
      <c r="AL887">
        <v>12.256</v>
      </c>
      <c r="AM887">
        <v>12.815</v>
      </c>
      <c r="AN887">
        <v>13.287000000000001</v>
      </c>
      <c r="AO887">
        <v>13.785</v>
      </c>
      <c r="AP887">
        <v>14.218999999999999</v>
      </c>
      <c r="AQ887">
        <v>14.718999999999999</v>
      </c>
      <c r="AS887">
        <f t="shared" si="496"/>
        <v>471</v>
      </c>
      <c r="AT887">
        <f t="shared" si="496"/>
        <v>471</v>
      </c>
      <c r="AU887">
        <f t="shared" si="496"/>
        <v>471</v>
      </c>
      <c r="AV887" s="5">
        <f t="shared" si="473"/>
        <v>441.56274060550447</v>
      </c>
      <c r="AW887" s="5">
        <f t="shared" si="474"/>
        <v>511.6903183983614</v>
      </c>
      <c r="AX887" s="5">
        <f t="shared" si="475"/>
        <v>499.85706162148074</v>
      </c>
      <c r="AY887" s="5">
        <f t="shared" si="476"/>
        <v>549.16466285919137</v>
      </c>
      <c r="AZ887" s="5">
        <f t="shared" si="477"/>
        <v>586.55423217359123</v>
      </c>
      <c r="BA887" s="5">
        <f t="shared" si="478"/>
        <v>653.29255379787253</v>
      </c>
      <c r="BB887" s="5">
        <f t="shared" si="479"/>
        <v>611.76511200344908</v>
      </c>
      <c r="BC887" s="5">
        <f t="shared" si="480"/>
        <v>576.57837714598077</v>
      </c>
      <c r="BD887" s="5">
        <f t="shared" si="481"/>
        <v>494.50411850099135</v>
      </c>
      <c r="BE887" s="5">
        <f t="shared" si="482"/>
        <v>394.39040707702361</v>
      </c>
      <c r="BF887" s="5">
        <f t="shared" si="483"/>
        <v>413.92386367408392</v>
      </c>
      <c r="BG887" s="5">
        <f t="shared" si="484"/>
        <v>372.10418511663642</v>
      </c>
      <c r="BH887" s="5">
        <f t="shared" si="485"/>
        <v>321.04666499086306</v>
      </c>
      <c r="BI887" s="5">
        <f t="shared" si="486"/>
        <v>284.01194120436367</v>
      </c>
      <c r="BJ887" s="5">
        <f t="shared" si="487"/>
        <v>332.61797131239337</v>
      </c>
      <c r="BK887" s="5">
        <f t="shared" si="488"/>
        <v>316.38071634033889</v>
      </c>
      <c r="BL887" s="5">
        <f t="shared" si="489"/>
        <v>343.27104895451032</v>
      </c>
      <c r="BM887" s="5">
        <f t="shared" si="490"/>
        <v>321.17817665281314</v>
      </c>
      <c r="BN887" s="5">
        <f t="shared" si="491"/>
        <v>260.72584056398489</v>
      </c>
      <c r="BO887" s="5">
        <f t="shared" si="492"/>
        <v>223.93623821826671</v>
      </c>
    </row>
    <row r="888" spans="1:67" x14ac:dyDescent="0.3">
      <c r="A888">
        <f t="shared" si="493"/>
        <v>884</v>
      </c>
      <c r="B888">
        <f t="shared" si="462"/>
        <v>471</v>
      </c>
      <c r="C888" s="5">
        <f>AU888*EXP('Capital Market Assumptions'!$B$22+'Capital Market Assumptions'!$B$23*'Random Draws'!B887)</f>
        <v>537.8634390699026</v>
      </c>
      <c r="D888" s="5">
        <f>AV888*EXP('Capital Market Assumptions'!$B$22+'Capital Market Assumptions'!$B$23*'Random Draws'!C887)</f>
        <v>686.02908445870219</v>
      </c>
      <c r="E888" s="5">
        <f>AW888*EXP('Capital Market Assumptions'!$B$22+'Capital Market Assumptions'!$B$23*'Random Draws'!D887)</f>
        <v>987.16591091916496</v>
      </c>
      <c r="F888" s="5">
        <f>AX888*EXP('Capital Market Assumptions'!$B$22+'Capital Market Assumptions'!$B$23*'Random Draws'!E887)</f>
        <v>1105.1645061591864</v>
      </c>
      <c r="G888" s="5">
        <f>AY888*EXP('Capital Market Assumptions'!$B$22+'Capital Market Assumptions'!$B$23*'Random Draws'!F887)</f>
        <v>1209.0282614660691</v>
      </c>
      <c r="H888" s="5">
        <f>AZ888*EXP('Capital Market Assumptions'!$B$22+'Capital Market Assumptions'!$B$23*'Random Draws'!G887)</f>
        <v>1210.3916081862083</v>
      </c>
      <c r="I888" s="5">
        <f>BA888*EXP('Capital Market Assumptions'!$B$22+'Capital Market Assumptions'!$B$23*'Random Draws'!H887)</f>
        <v>1028.4809896076176</v>
      </c>
      <c r="J888" s="5">
        <f>BB888*EXP('Capital Market Assumptions'!$B$22+'Capital Market Assumptions'!$B$23*'Random Draws'!I887)</f>
        <v>984.80629939882328</v>
      </c>
      <c r="K888" s="5">
        <f>BC888*EXP('Capital Market Assumptions'!$B$22+'Capital Market Assumptions'!$B$23*'Random Draws'!J887)</f>
        <v>979.44454281021694</v>
      </c>
      <c r="L888" s="5">
        <f>BD888*EXP('Capital Market Assumptions'!$B$22+'Capital Market Assumptions'!$B$23*'Random Draws'!K887)</f>
        <v>871.30504476258454</v>
      </c>
      <c r="M888" s="5">
        <f>BE888*EXP('Capital Market Assumptions'!$B$22+'Capital Market Assumptions'!$B$23*'Random Draws'!L887)</f>
        <v>875.87927357367801</v>
      </c>
      <c r="N888" s="5">
        <f>BF888*EXP('Capital Market Assumptions'!$B$22+'Capital Market Assumptions'!$B$23*'Random Draws'!M887)</f>
        <v>944.47220654279943</v>
      </c>
      <c r="O888" s="5">
        <f>BG888*EXP('Capital Market Assumptions'!$B$22+'Capital Market Assumptions'!$B$23*'Random Draws'!N887)</f>
        <v>1012.6111740245889</v>
      </c>
      <c r="P888" s="5">
        <f>BH888*EXP('Capital Market Assumptions'!$B$22+'Capital Market Assumptions'!$B$23*'Random Draws'!O887)</f>
        <v>978.80733878903754</v>
      </c>
      <c r="Q888" s="5">
        <f>BI888*EXP('Capital Market Assumptions'!$B$22+'Capital Market Assumptions'!$B$23*'Random Draws'!P887)</f>
        <v>1107.4379224689328</v>
      </c>
      <c r="R888" s="5">
        <f>BJ888*EXP('Capital Market Assumptions'!$B$22+'Capital Market Assumptions'!$B$23*'Random Draws'!Q887)</f>
        <v>1041.4162732469345</v>
      </c>
      <c r="S888" s="5">
        <f>BK888*EXP('Capital Market Assumptions'!$B$22+'Capital Market Assumptions'!$B$23*'Random Draws'!R887)</f>
        <v>990.63758739716695</v>
      </c>
      <c r="T888" s="5">
        <f>BL888*EXP('Capital Market Assumptions'!$B$22+'Capital Market Assumptions'!$B$23*'Random Draws'!S887)</f>
        <v>1068.4464167011804</v>
      </c>
      <c r="U888" s="5">
        <f>BM888*EXP('Capital Market Assumptions'!$B$22+'Capital Market Assumptions'!$B$23*'Random Draws'!T887)</f>
        <v>1114.3015902120828</v>
      </c>
      <c r="V888" s="5">
        <f>BN888*EXP('Capital Market Assumptions'!$B$22+'Capital Market Assumptions'!$B$23*'Random Draws'!U887)</f>
        <v>1267.088438519216</v>
      </c>
      <c r="X888">
        <f t="shared" si="463"/>
        <v>4.2999999999999261E-2</v>
      </c>
      <c r="Y888">
        <f t="shared" si="464"/>
        <v>1.0600000000000023</v>
      </c>
      <c r="Z888">
        <f t="shared" si="465"/>
        <v>2.0930000000000035</v>
      </c>
      <c r="AA888">
        <f t="shared" si="466"/>
        <v>3.1530000000000058</v>
      </c>
      <c r="AB888">
        <f t="shared" si="467"/>
        <v>4.2659999999999911</v>
      </c>
      <c r="AC888">
        <f t="shared" si="468"/>
        <v>5.3020000000000067</v>
      </c>
      <c r="AD888">
        <f t="shared" si="469"/>
        <v>6.3569999999999993</v>
      </c>
      <c r="AE888">
        <f t="shared" si="470"/>
        <v>7.3900000000000006</v>
      </c>
      <c r="AF888">
        <f t="shared" si="471"/>
        <v>8.3549999999999898</v>
      </c>
      <c r="AG888">
        <f t="shared" si="472"/>
        <v>9.2480000000000047</v>
      </c>
      <c r="AH888">
        <v>9.9540000000000006</v>
      </c>
      <c r="AI888">
        <v>10.536</v>
      </c>
      <c r="AJ888">
        <v>11.061999999999999</v>
      </c>
      <c r="AK888">
        <v>11.587</v>
      </c>
      <c r="AL888">
        <v>12.256</v>
      </c>
      <c r="AM888">
        <v>12.815</v>
      </c>
      <c r="AN888">
        <v>13.287000000000001</v>
      </c>
      <c r="AO888">
        <v>13.785</v>
      </c>
      <c r="AP888">
        <v>14.218999999999999</v>
      </c>
      <c r="AQ888">
        <v>14.718999999999999</v>
      </c>
      <c r="AS888">
        <f t="shared" si="496"/>
        <v>471</v>
      </c>
      <c r="AT888">
        <f t="shared" si="496"/>
        <v>471</v>
      </c>
      <c r="AU888">
        <f t="shared" si="496"/>
        <v>471</v>
      </c>
      <c r="AV888" s="5">
        <f t="shared" si="473"/>
        <v>537.82043906990259</v>
      </c>
      <c r="AW888" s="5">
        <f t="shared" si="474"/>
        <v>684.96908445870213</v>
      </c>
      <c r="AX888" s="5">
        <f t="shared" si="475"/>
        <v>985.072910919165</v>
      </c>
      <c r="AY888" s="5">
        <f t="shared" si="476"/>
        <v>1102.0115061591864</v>
      </c>
      <c r="AZ888" s="5">
        <f t="shared" si="477"/>
        <v>1204.762261466069</v>
      </c>
      <c r="BA888" s="5">
        <f t="shared" si="478"/>
        <v>1205.0896081862084</v>
      </c>
      <c r="BB888" s="5">
        <f t="shared" si="479"/>
        <v>1022.1239896076177</v>
      </c>
      <c r="BC888" s="5">
        <f t="shared" si="480"/>
        <v>977.4162993988233</v>
      </c>
      <c r="BD888" s="5">
        <f t="shared" si="481"/>
        <v>971.08954281021693</v>
      </c>
      <c r="BE888" s="5">
        <f t="shared" si="482"/>
        <v>862.0570447625845</v>
      </c>
      <c r="BF888" s="5">
        <f t="shared" si="483"/>
        <v>865.92527357367806</v>
      </c>
      <c r="BG888" s="5">
        <f t="shared" si="484"/>
        <v>933.93620654279948</v>
      </c>
      <c r="BH888" s="5">
        <f t="shared" si="485"/>
        <v>1001.5491740245889</v>
      </c>
      <c r="BI888" s="5">
        <f t="shared" si="486"/>
        <v>967.22033878903756</v>
      </c>
      <c r="BJ888" s="5">
        <f t="shared" si="487"/>
        <v>1095.1819224689327</v>
      </c>
      <c r="BK888" s="5">
        <f t="shared" si="488"/>
        <v>1028.6012732469344</v>
      </c>
      <c r="BL888" s="5">
        <f t="shared" si="489"/>
        <v>977.35058739716692</v>
      </c>
      <c r="BM888" s="5">
        <f t="shared" si="490"/>
        <v>1054.6614167011803</v>
      </c>
      <c r="BN888" s="5">
        <f t="shared" si="491"/>
        <v>1100.0825902120828</v>
      </c>
      <c r="BO888" s="5">
        <f t="shared" si="492"/>
        <v>1252.3694385192159</v>
      </c>
    </row>
    <row r="889" spans="1:67" x14ac:dyDescent="0.3">
      <c r="A889">
        <f t="shared" si="493"/>
        <v>885</v>
      </c>
      <c r="B889">
        <f t="shared" si="462"/>
        <v>471</v>
      </c>
      <c r="C889" s="5">
        <f>AU889*EXP('Capital Market Assumptions'!$B$22+'Capital Market Assumptions'!$B$23*'Random Draws'!B888)</f>
        <v>605.49016972495724</v>
      </c>
      <c r="D889" s="5">
        <f>AV889*EXP('Capital Market Assumptions'!$B$22+'Capital Market Assumptions'!$B$23*'Random Draws'!C888)</f>
        <v>654.46762909553559</v>
      </c>
      <c r="E889" s="5">
        <f>AW889*EXP('Capital Market Assumptions'!$B$22+'Capital Market Assumptions'!$B$23*'Random Draws'!D888)</f>
        <v>665.41125645366094</v>
      </c>
      <c r="F889" s="5">
        <f>AX889*EXP('Capital Market Assumptions'!$B$22+'Capital Market Assumptions'!$B$23*'Random Draws'!E888)</f>
        <v>617.37345835645112</v>
      </c>
      <c r="G889" s="5">
        <f>AY889*EXP('Capital Market Assumptions'!$B$22+'Capital Market Assumptions'!$B$23*'Random Draws'!F888)</f>
        <v>697.45057382625953</v>
      </c>
      <c r="H889" s="5">
        <f>AZ889*EXP('Capital Market Assumptions'!$B$22+'Capital Market Assumptions'!$B$23*'Random Draws'!G888)</f>
        <v>703.72665702774441</v>
      </c>
      <c r="I889" s="5">
        <f>BA889*EXP('Capital Market Assumptions'!$B$22+'Capital Market Assumptions'!$B$23*'Random Draws'!H888)</f>
        <v>696.54495743999246</v>
      </c>
      <c r="J889" s="5">
        <f>BB889*EXP('Capital Market Assumptions'!$B$22+'Capital Market Assumptions'!$B$23*'Random Draws'!I888)</f>
        <v>694.18811137618195</v>
      </c>
      <c r="K889" s="5">
        <f>BC889*EXP('Capital Market Assumptions'!$B$22+'Capital Market Assumptions'!$B$23*'Random Draws'!J888)</f>
        <v>680.70971873950521</v>
      </c>
      <c r="L889" s="5">
        <f>BD889*EXP('Capital Market Assumptions'!$B$22+'Capital Market Assumptions'!$B$23*'Random Draws'!K888)</f>
        <v>725.15733889129569</v>
      </c>
      <c r="M889" s="5">
        <f>BE889*EXP('Capital Market Assumptions'!$B$22+'Capital Market Assumptions'!$B$23*'Random Draws'!L888)</f>
        <v>805.9749859511769</v>
      </c>
      <c r="N889" s="5">
        <f>BF889*EXP('Capital Market Assumptions'!$B$22+'Capital Market Assumptions'!$B$23*'Random Draws'!M888)</f>
        <v>867.07389087307774</v>
      </c>
      <c r="O889" s="5">
        <f>BG889*EXP('Capital Market Assumptions'!$B$22+'Capital Market Assumptions'!$B$23*'Random Draws'!N888)</f>
        <v>884.08275878190113</v>
      </c>
      <c r="P889" s="5">
        <f>BH889*EXP('Capital Market Assumptions'!$B$22+'Capital Market Assumptions'!$B$23*'Random Draws'!O888)</f>
        <v>892.14154655629102</v>
      </c>
      <c r="Q889" s="5">
        <f>BI889*EXP('Capital Market Assumptions'!$B$22+'Capital Market Assumptions'!$B$23*'Random Draws'!P888)</f>
        <v>908.46016519244347</v>
      </c>
      <c r="R889" s="5">
        <f>BJ889*EXP('Capital Market Assumptions'!$B$22+'Capital Market Assumptions'!$B$23*'Random Draws'!Q888)</f>
        <v>1102.4565880404866</v>
      </c>
      <c r="S889" s="5">
        <f>BK889*EXP('Capital Market Assumptions'!$B$22+'Capital Market Assumptions'!$B$23*'Random Draws'!R888)</f>
        <v>1240.0211060338659</v>
      </c>
      <c r="T889" s="5">
        <f>BL889*EXP('Capital Market Assumptions'!$B$22+'Capital Market Assumptions'!$B$23*'Random Draws'!S888)</f>
        <v>1229.1569541258802</v>
      </c>
      <c r="U889" s="5">
        <f>BM889*EXP('Capital Market Assumptions'!$B$22+'Capital Market Assumptions'!$B$23*'Random Draws'!T888)</f>
        <v>1353.0470317672084</v>
      </c>
      <c r="V889" s="5">
        <f>BN889*EXP('Capital Market Assumptions'!$B$22+'Capital Market Assumptions'!$B$23*'Random Draws'!U888)</f>
        <v>1285.6935370747876</v>
      </c>
      <c r="X889">
        <f t="shared" si="463"/>
        <v>4.2999999999999261E-2</v>
      </c>
      <c r="Y889">
        <f t="shared" si="464"/>
        <v>1.0600000000000023</v>
      </c>
      <c r="Z889">
        <f t="shared" si="465"/>
        <v>2.0930000000000035</v>
      </c>
      <c r="AA889">
        <f t="shared" si="466"/>
        <v>3.1530000000000058</v>
      </c>
      <c r="AB889">
        <f t="shared" si="467"/>
        <v>4.2659999999999911</v>
      </c>
      <c r="AC889">
        <f t="shared" si="468"/>
        <v>5.3020000000000067</v>
      </c>
      <c r="AD889">
        <f t="shared" si="469"/>
        <v>6.3569999999999993</v>
      </c>
      <c r="AE889">
        <f t="shared" si="470"/>
        <v>7.3900000000000006</v>
      </c>
      <c r="AF889">
        <f t="shared" si="471"/>
        <v>8.3549999999999898</v>
      </c>
      <c r="AG889">
        <f t="shared" si="472"/>
        <v>9.2480000000000047</v>
      </c>
      <c r="AH889">
        <v>9.9540000000000006</v>
      </c>
      <c r="AI889">
        <v>10.536</v>
      </c>
      <c r="AJ889">
        <v>11.061999999999999</v>
      </c>
      <c r="AK889">
        <v>11.587</v>
      </c>
      <c r="AL889">
        <v>12.256</v>
      </c>
      <c r="AM889">
        <v>12.815</v>
      </c>
      <c r="AN889">
        <v>13.287000000000001</v>
      </c>
      <c r="AO889">
        <v>13.785</v>
      </c>
      <c r="AP889">
        <v>14.218999999999999</v>
      </c>
      <c r="AQ889">
        <v>14.718999999999999</v>
      </c>
      <c r="AS889">
        <f t="shared" si="496"/>
        <v>471</v>
      </c>
      <c r="AT889">
        <f t="shared" si="496"/>
        <v>471</v>
      </c>
      <c r="AU889">
        <f t="shared" si="496"/>
        <v>471</v>
      </c>
      <c r="AV889" s="5">
        <f t="shared" si="473"/>
        <v>605.44716972495723</v>
      </c>
      <c r="AW889" s="5">
        <f t="shared" si="474"/>
        <v>653.40762909553564</v>
      </c>
      <c r="AX889" s="5">
        <f t="shared" si="475"/>
        <v>663.31825645366098</v>
      </c>
      <c r="AY889" s="5">
        <f t="shared" si="476"/>
        <v>614.2204583564511</v>
      </c>
      <c r="AZ889" s="5">
        <f t="shared" si="477"/>
        <v>693.18457382625957</v>
      </c>
      <c r="BA889" s="5">
        <f t="shared" si="478"/>
        <v>698.42465702774439</v>
      </c>
      <c r="BB889" s="5">
        <f t="shared" si="479"/>
        <v>690.18795743999249</v>
      </c>
      <c r="BC889" s="5">
        <f t="shared" si="480"/>
        <v>686.79811137618196</v>
      </c>
      <c r="BD889" s="5">
        <f t="shared" si="481"/>
        <v>672.35471873950519</v>
      </c>
      <c r="BE889" s="5">
        <f t="shared" si="482"/>
        <v>715.90933889129565</v>
      </c>
      <c r="BF889" s="5">
        <f t="shared" si="483"/>
        <v>796.02098595117695</v>
      </c>
      <c r="BG889" s="5">
        <f t="shared" si="484"/>
        <v>856.5378908730778</v>
      </c>
      <c r="BH889" s="5">
        <f t="shared" si="485"/>
        <v>873.02075878190112</v>
      </c>
      <c r="BI889" s="5">
        <f t="shared" si="486"/>
        <v>880.55454655629103</v>
      </c>
      <c r="BJ889" s="5">
        <f t="shared" si="487"/>
        <v>896.2041651924435</v>
      </c>
      <c r="BK889" s="5">
        <f t="shared" si="488"/>
        <v>1089.6415880404866</v>
      </c>
      <c r="BL889" s="5">
        <f t="shared" si="489"/>
        <v>1226.7341060338658</v>
      </c>
      <c r="BM889" s="5">
        <f t="shared" si="490"/>
        <v>1215.3719541258802</v>
      </c>
      <c r="BN889" s="5">
        <f t="shared" si="491"/>
        <v>1338.8280317672084</v>
      </c>
      <c r="BO889" s="5">
        <f t="shared" si="492"/>
        <v>1270.9745370747876</v>
      </c>
    </row>
    <row r="890" spans="1:67" x14ac:dyDescent="0.3">
      <c r="A890">
        <f t="shared" si="493"/>
        <v>886</v>
      </c>
      <c r="B890">
        <f t="shared" si="462"/>
        <v>471</v>
      </c>
      <c r="C890" s="5">
        <f>AU890*EXP('Capital Market Assumptions'!$B$22+'Capital Market Assumptions'!$B$23*'Random Draws'!B889)</f>
        <v>414.36508949766136</v>
      </c>
      <c r="D890" s="5">
        <f>AV890*EXP('Capital Market Assumptions'!$B$22+'Capital Market Assumptions'!$B$23*'Random Draws'!C889)</f>
        <v>420.54028910684298</v>
      </c>
      <c r="E890" s="5">
        <f>AW890*EXP('Capital Market Assumptions'!$B$22+'Capital Market Assumptions'!$B$23*'Random Draws'!D889)</f>
        <v>525.64018547126807</v>
      </c>
      <c r="F890" s="5">
        <f>AX890*EXP('Capital Market Assumptions'!$B$22+'Capital Market Assumptions'!$B$23*'Random Draws'!E889)</f>
        <v>566.97732540672587</v>
      </c>
      <c r="G890" s="5">
        <f>AY890*EXP('Capital Market Assumptions'!$B$22+'Capital Market Assumptions'!$B$23*'Random Draws'!F889)</f>
        <v>651.79243240504184</v>
      </c>
      <c r="H890" s="5">
        <f>AZ890*EXP('Capital Market Assumptions'!$B$22+'Capital Market Assumptions'!$B$23*'Random Draws'!G889)</f>
        <v>672.44750464048843</v>
      </c>
      <c r="I890" s="5">
        <f>BA890*EXP('Capital Market Assumptions'!$B$22+'Capital Market Assumptions'!$B$23*'Random Draws'!H889)</f>
        <v>637.62904983972328</v>
      </c>
      <c r="J890" s="5">
        <f>BB890*EXP('Capital Market Assumptions'!$B$22+'Capital Market Assumptions'!$B$23*'Random Draws'!I889)</f>
        <v>574.61096699904897</v>
      </c>
      <c r="K890" s="5">
        <f>BC890*EXP('Capital Market Assumptions'!$B$22+'Capital Market Assumptions'!$B$23*'Random Draws'!J889)</f>
        <v>585.03479099751792</v>
      </c>
      <c r="L890" s="5">
        <f>BD890*EXP('Capital Market Assumptions'!$B$22+'Capital Market Assumptions'!$B$23*'Random Draws'!K889)</f>
        <v>640.16055289534893</v>
      </c>
      <c r="M890" s="5">
        <f>BE890*EXP('Capital Market Assumptions'!$B$22+'Capital Market Assumptions'!$B$23*'Random Draws'!L889)</f>
        <v>735.42163308724855</v>
      </c>
      <c r="N890" s="5">
        <f>BF890*EXP('Capital Market Assumptions'!$B$22+'Capital Market Assumptions'!$B$23*'Random Draws'!M889)</f>
        <v>799.90899152346753</v>
      </c>
      <c r="O890" s="5">
        <f>BG890*EXP('Capital Market Assumptions'!$B$22+'Capital Market Assumptions'!$B$23*'Random Draws'!N889)</f>
        <v>800.46436773049697</v>
      </c>
      <c r="P890" s="5">
        <f>BH890*EXP('Capital Market Assumptions'!$B$22+'Capital Market Assumptions'!$B$23*'Random Draws'!O889)</f>
        <v>877.67411689015148</v>
      </c>
      <c r="Q890" s="5">
        <f>BI890*EXP('Capital Market Assumptions'!$B$22+'Capital Market Assumptions'!$B$23*'Random Draws'!P889)</f>
        <v>910.10370035789049</v>
      </c>
      <c r="R890" s="5">
        <f>BJ890*EXP('Capital Market Assumptions'!$B$22+'Capital Market Assumptions'!$B$23*'Random Draws'!Q889)</f>
        <v>1218.4103921659541</v>
      </c>
      <c r="S890" s="5">
        <f>BK890*EXP('Capital Market Assumptions'!$B$22+'Capital Market Assumptions'!$B$23*'Random Draws'!R889)</f>
        <v>1109.3586120204445</v>
      </c>
      <c r="T890" s="5">
        <f>BL890*EXP('Capital Market Assumptions'!$B$22+'Capital Market Assumptions'!$B$23*'Random Draws'!S889)</f>
        <v>1147.2380632793361</v>
      </c>
      <c r="U890" s="5">
        <f>BM890*EXP('Capital Market Assumptions'!$B$22+'Capital Market Assumptions'!$B$23*'Random Draws'!T889)</f>
        <v>1156.3710123835017</v>
      </c>
      <c r="V890" s="5">
        <f>BN890*EXP('Capital Market Assumptions'!$B$22+'Capital Market Assumptions'!$B$23*'Random Draws'!U889)</f>
        <v>1434.5831740620899</v>
      </c>
      <c r="X890">
        <f t="shared" si="463"/>
        <v>4.2999999999999261E-2</v>
      </c>
      <c r="Y890">
        <f t="shared" si="464"/>
        <v>1.0600000000000023</v>
      </c>
      <c r="Z890">
        <f t="shared" si="465"/>
        <v>2.0930000000000035</v>
      </c>
      <c r="AA890">
        <f t="shared" si="466"/>
        <v>3.1530000000000058</v>
      </c>
      <c r="AB890">
        <f t="shared" si="467"/>
        <v>4.2659999999999911</v>
      </c>
      <c r="AC890">
        <f t="shared" si="468"/>
        <v>5.3020000000000067</v>
      </c>
      <c r="AD890">
        <f t="shared" si="469"/>
        <v>6.3569999999999993</v>
      </c>
      <c r="AE890">
        <f t="shared" si="470"/>
        <v>7.3900000000000006</v>
      </c>
      <c r="AF890">
        <f t="shared" si="471"/>
        <v>8.3549999999999898</v>
      </c>
      <c r="AG890">
        <f t="shared" si="472"/>
        <v>9.2480000000000047</v>
      </c>
      <c r="AH890">
        <v>9.9540000000000006</v>
      </c>
      <c r="AI890">
        <v>10.536</v>
      </c>
      <c r="AJ890">
        <v>11.061999999999999</v>
      </c>
      <c r="AK890">
        <v>11.587</v>
      </c>
      <c r="AL890">
        <v>12.256</v>
      </c>
      <c r="AM890">
        <v>12.815</v>
      </c>
      <c r="AN890">
        <v>13.287000000000001</v>
      </c>
      <c r="AO890">
        <v>13.785</v>
      </c>
      <c r="AP890">
        <v>14.218999999999999</v>
      </c>
      <c r="AQ890">
        <v>14.718999999999999</v>
      </c>
      <c r="AS890">
        <f t="shared" si="496"/>
        <v>471</v>
      </c>
      <c r="AT890">
        <f t="shared" si="496"/>
        <v>471</v>
      </c>
      <c r="AU890">
        <f t="shared" si="496"/>
        <v>471</v>
      </c>
      <c r="AV890" s="5">
        <f t="shared" si="473"/>
        <v>414.32208949766135</v>
      </c>
      <c r="AW890" s="5">
        <f t="shared" si="474"/>
        <v>419.48028910684297</v>
      </c>
      <c r="AX890" s="5">
        <f t="shared" si="475"/>
        <v>523.54718547126811</v>
      </c>
      <c r="AY890" s="5">
        <f t="shared" si="476"/>
        <v>563.82432540672585</v>
      </c>
      <c r="AZ890" s="5">
        <f t="shared" si="477"/>
        <v>647.52643240504187</v>
      </c>
      <c r="BA890" s="5">
        <f t="shared" si="478"/>
        <v>667.14550464048841</v>
      </c>
      <c r="BB890" s="5">
        <f t="shared" si="479"/>
        <v>631.27204983972331</v>
      </c>
      <c r="BC890" s="5">
        <f t="shared" si="480"/>
        <v>567.22096699904898</v>
      </c>
      <c r="BD890" s="5">
        <f t="shared" si="481"/>
        <v>576.6797909975179</v>
      </c>
      <c r="BE890" s="5">
        <f t="shared" si="482"/>
        <v>630.91255289534888</v>
      </c>
      <c r="BF890" s="5">
        <f t="shared" si="483"/>
        <v>725.4676330872486</v>
      </c>
      <c r="BG890" s="5">
        <f t="shared" si="484"/>
        <v>789.37299152346759</v>
      </c>
      <c r="BH890" s="5">
        <f t="shared" si="485"/>
        <v>789.40236773049696</v>
      </c>
      <c r="BI890" s="5">
        <f t="shared" si="486"/>
        <v>866.08711689015149</v>
      </c>
      <c r="BJ890" s="5">
        <f t="shared" si="487"/>
        <v>897.84770035789052</v>
      </c>
      <c r="BK890" s="5">
        <f t="shared" si="488"/>
        <v>1205.5953921659541</v>
      </c>
      <c r="BL890" s="5">
        <f t="shared" si="489"/>
        <v>1096.0716120204445</v>
      </c>
      <c r="BM890" s="5">
        <f t="shared" si="490"/>
        <v>1133.453063279336</v>
      </c>
      <c r="BN890" s="5">
        <f t="shared" si="491"/>
        <v>1142.1520123835016</v>
      </c>
      <c r="BO890" s="5">
        <f t="shared" si="492"/>
        <v>1419.8641740620899</v>
      </c>
    </row>
    <row r="891" spans="1:67" x14ac:dyDescent="0.3">
      <c r="A891">
        <f t="shared" si="493"/>
        <v>887</v>
      </c>
      <c r="B891">
        <f t="shared" si="462"/>
        <v>471</v>
      </c>
      <c r="C891" s="5">
        <f>AU891*EXP('Capital Market Assumptions'!$B$22+'Capital Market Assumptions'!$B$23*'Random Draws'!B890)</f>
        <v>478.92622900218737</v>
      </c>
      <c r="D891" s="5">
        <f>AV891*EXP('Capital Market Assumptions'!$B$22+'Capital Market Assumptions'!$B$23*'Random Draws'!C890)</f>
        <v>526.4199714935628</v>
      </c>
      <c r="E891" s="5">
        <f>AW891*EXP('Capital Market Assumptions'!$B$22+'Capital Market Assumptions'!$B$23*'Random Draws'!D890)</f>
        <v>500.30781032987812</v>
      </c>
      <c r="F891" s="5">
        <f>AX891*EXP('Capital Market Assumptions'!$B$22+'Capital Market Assumptions'!$B$23*'Random Draws'!E890)</f>
        <v>473.53457833021866</v>
      </c>
      <c r="G891" s="5">
        <f>AY891*EXP('Capital Market Assumptions'!$B$22+'Capital Market Assumptions'!$B$23*'Random Draws'!F890)</f>
        <v>422.76805467800227</v>
      </c>
      <c r="H891" s="5">
        <f>AZ891*EXP('Capital Market Assumptions'!$B$22+'Capital Market Assumptions'!$B$23*'Random Draws'!G890)</f>
        <v>407.04391227535348</v>
      </c>
      <c r="I891" s="5">
        <f>BA891*EXP('Capital Market Assumptions'!$B$22+'Capital Market Assumptions'!$B$23*'Random Draws'!H890)</f>
        <v>457.28480449285672</v>
      </c>
      <c r="J891" s="5">
        <f>BB891*EXP('Capital Market Assumptions'!$B$22+'Capital Market Assumptions'!$B$23*'Random Draws'!I890)</f>
        <v>464.01190701616952</v>
      </c>
      <c r="K891" s="5">
        <f>BC891*EXP('Capital Market Assumptions'!$B$22+'Capital Market Assumptions'!$B$23*'Random Draws'!J890)</f>
        <v>525.71432079502597</v>
      </c>
      <c r="L891" s="5">
        <f>BD891*EXP('Capital Market Assumptions'!$B$22+'Capital Market Assumptions'!$B$23*'Random Draws'!K890)</f>
        <v>709.27424163587443</v>
      </c>
      <c r="M891" s="5">
        <f>BE891*EXP('Capital Market Assumptions'!$B$22+'Capital Market Assumptions'!$B$23*'Random Draws'!L890)</f>
        <v>849.40083822982842</v>
      </c>
      <c r="N891" s="5">
        <f>BF891*EXP('Capital Market Assumptions'!$B$22+'Capital Market Assumptions'!$B$23*'Random Draws'!M890)</f>
        <v>983.7730445177682</v>
      </c>
      <c r="O891" s="5">
        <f>BG891*EXP('Capital Market Assumptions'!$B$22+'Capital Market Assumptions'!$B$23*'Random Draws'!N890)</f>
        <v>1120.4903639642109</v>
      </c>
      <c r="P891" s="5">
        <f>BH891*EXP('Capital Market Assumptions'!$B$22+'Capital Market Assumptions'!$B$23*'Random Draws'!O890)</f>
        <v>1092.5588238958248</v>
      </c>
      <c r="Q891" s="5">
        <f>BI891*EXP('Capital Market Assumptions'!$B$22+'Capital Market Assumptions'!$B$23*'Random Draws'!P890)</f>
        <v>1081.7017998269537</v>
      </c>
      <c r="R891" s="5">
        <f>BJ891*EXP('Capital Market Assumptions'!$B$22+'Capital Market Assumptions'!$B$23*'Random Draws'!Q890)</f>
        <v>1010.8725221655833</v>
      </c>
      <c r="S891" s="5">
        <f>BK891*EXP('Capital Market Assumptions'!$B$22+'Capital Market Assumptions'!$B$23*'Random Draws'!R890)</f>
        <v>1071.9068043899949</v>
      </c>
      <c r="T891" s="5">
        <f>BL891*EXP('Capital Market Assumptions'!$B$22+'Capital Market Assumptions'!$B$23*'Random Draws'!S890)</f>
        <v>1056.8063032032244</v>
      </c>
      <c r="U891" s="5">
        <f>BM891*EXP('Capital Market Assumptions'!$B$22+'Capital Market Assumptions'!$B$23*'Random Draws'!T890)</f>
        <v>1231.69795549831</v>
      </c>
      <c r="V891" s="5">
        <f>BN891*EXP('Capital Market Assumptions'!$B$22+'Capital Market Assumptions'!$B$23*'Random Draws'!U890)</f>
        <v>1189.1164499078977</v>
      </c>
      <c r="X891">
        <f t="shared" si="463"/>
        <v>4.2999999999999261E-2</v>
      </c>
      <c r="Y891">
        <f t="shared" si="464"/>
        <v>1.0600000000000023</v>
      </c>
      <c r="Z891">
        <f t="shared" si="465"/>
        <v>2.0930000000000035</v>
      </c>
      <c r="AA891">
        <f t="shared" si="466"/>
        <v>3.1530000000000058</v>
      </c>
      <c r="AB891">
        <f t="shared" si="467"/>
        <v>4.2659999999999911</v>
      </c>
      <c r="AC891">
        <f t="shared" si="468"/>
        <v>5.3020000000000067</v>
      </c>
      <c r="AD891">
        <f t="shared" si="469"/>
        <v>6.3569999999999993</v>
      </c>
      <c r="AE891">
        <f t="shared" si="470"/>
        <v>7.3900000000000006</v>
      </c>
      <c r="AF891">
        <f t="shared" si="471"/>
        <v>8.3549999999999898</v>
      </c>
      <c r="AG891">
        <f t="shared" si="472"/>
        <v>9.2480000000000047</v>
      </c>
      <c r="AH891">
        <v>9.9540000000000006</v>
      </c>
      <c r="AI891">
        <v>10.536</v>
      </c>
      <c r="AJ891">
        <v>11.061999999999999</v>
      </c>
      <c r="AK891">
        <v>11.587</v>
      </c>
      <c r="AL891">
        <v>12.256</v>
      </c>
      <c r="AM891">
        <v>12.815</v>
      </c>
      <c r="AN891">
        <v>13.287000000000001</v>
      </c>
      <c r="AO891">
        <v>13.785</v>
      </c>
      <c r="AP891">
        <v>14.218999999999999</v>
      </c>
      <c r="AQ891">
        <v>14.718999999999999</v>
      </c>
      <c r="AS891">
        <f t="shared" si="496"/>
        <v>471</v>
      </c>
      <c r="AT891">
        <f t="shared" si="496"/>
        <v>471</v>
      </c>
      <c r="AU891">
        <f t="shared" si="496"/>
        <v>471</v>
      </c>
      <c r="AV891" s="5">
        <f t="shared" si="473"/>
        <v>478.88322900218736</v>
      </c>
      <c r="AW891" s="5">
        <f t="shared" si="474"/>
        <v>525.35997149356285</v>
      </c>
      <c r="AX891" s="5">
        <f t="shared" si="475"/>
        <v>498.21481032987811</v>
      </c>
      <c r="AY891" s="5">
        <f t="shared" si="476"/>
        <v>470.38157833021864</v>
      </c>
      <c r="AZ891" s="5">
        <f t="shared" si="477"/>
        <v>418.50205467800231</v>
      </c>
      <c r="BA891" s="5">
        <f t="shared" si="478"/>
        <v>401.74191227535346</v>
      </c>
      <c r="BB891" s="5">
        <f t="shared" si="479"/>
        <v>450.92780449285669</v>
      </c>
      <c r="BC891" s="5">
        <f t="shared" si="480"/>
        <v>456.62190701616953</v>
      </c>
      <c r="BD891" s="5">
        <f t="shared" si="481"/>
        <v>517.35932079502595</v>
      </c>
      <c r="BE891" s="5">
        <f t="shared" si="482"/>
        <v>700.02624163587438</v>
      </c>
      <c r="BF891" s="5">
        <f t="shared" si="483"/>
        <v>839.44683822982847</v>
      </c>
      <c r="BG891" s="5">
        <f t="shared" si="484"/>
        <v>973.23704451776825</v>
      </c>
      <c r="BH891" s="5">
        <f t="shared" si="485"/>
        <v>1109.428363964211</v>
      </c>
      <c r="BI891" s="5">
        <f t="shared" si="486"/>
        <v>1080.9718238958249</v>
      </c>
      <c r="BJ891" s="5">
        <f t="shared" si="487"/>
        <v>1069.4457998269536</v>
      </c>
      <c r="BK891" s="5">
        <f t="shared" si="488"/>
        <v>998.05752216558324</v>
      </c>
      <c r="BL891" s="5">
        <f t="shared" si="489"/>
        <v>1058.6198043899949</v>
      </c>
      <c r="BM891" s="5">
        <f t="shared" si="490"/>
        <v>1043.0213032032243</v>
      </c>
      <c r="BN891" s="5">
        <f t="shared" si="491"/>
        <v>1217.4789554983099</v>
      </c>
      <c r="BO891" s="5">
        <f t="shared" si="492"/>
        <v>1174.3974499078977</v>
      </c>
    </row>
    <row r="892" spans="1:67" x14ac:dyDescent="0.3">
      <c r="A892">
        <f t="shared" si="493"/>
        <v>888</v>
      </c>
      <c r="B892">
        <f t="shared" si="462"/>
        <v>471</v>
      </c>
      <c r="C892" s="5">
        <f>AU892*EXP('Capital Market Assumptions'!$B$22+'Capital Market Assumptions'!$B$23*'Random Draws'!B891)</f>
        <v>499.71900002532527</v>
      </c>
      <c r="D892" s="5">
        <f>AV892*EXP('Capital Market Assumptions'!$B$22+'Capital Market Assumptions'!$B$23*'Random Draws'!C891)</f>
        <v>486.5311368881633</v>
      </c>
      <c r="E892" s="5">
        <f>AW892*EXP('Capital Market Assumptions'!$B$22+'Capital Market Assumptions'!$B$23*'Random Draws'!D891)</f>
        <v>514.01381477425639</v>
      </c>
      <c r="F892" s="5">
        <f>AX892*EXP('Capital Market Assumptions'!$B$22+'Capital Market Assumptions'!$B$23*'Random Draws'!E891)</f>
        <v>569.75551090088481</v>
      </c>
      <c r="G892" s="5">
        <f>AY892*EXP('Capital Market Assumptions'!$B$22+'Capital Market Assumptions'!$B$23*'Random Draws'!F891)</f>
        <v>521.61780870597875</v>
      </c>
      <c r="H892" s="5">
        <f>AZ892*EXP('Capital Market Assumptions'!$B$22+'Capital Market Assumptions'!$B$23*'Random Draws'!G891)</f>
        <v>479.43922381018228</v>
      </c>
      <c r="I892" s="5">
        <f>BA892*EXP('Capital Market Assumptions'!$B$22+'Capital Market Assumptions'!$B$23*'Random Draws'!H891)</f>
        <v>555.83814665143325</v>
      </c>
      <c r="J892" s="5">
        <f>BB892*EXP('Capital Market Assumptions'!$B$22+'Capital Market Assumptions'!$B$23*'Random Draws'!I891)</f>
        <v>587.9845878204693</v>
      </c>
      <c r="K892" s="5">
        <f>BC892*EXP('Capital Market Assumptions'!$B$22+'Capital Market Assumptions'!$B$23*'Random Draws'!J891)</f>
        <v>573.38801449646644</v>
      </c>
      <c r="L892" s="5">
        <f>BD892*EXP('Capital Market Assumptions'!$B$22+'Capital Market Assumptions'!$B$23*'Random Draws'!K891)</f>
        <v>476.66546867626715</v>
      </c>
      <c r="M892" s="5">
        <f>BE892*EXP('Capital Market Assumptions'!$B$22+'Capital Market Assumptions'!$B$23*'Random Draws'!L891)</f>
        <v>559.37965499200914</v>
      </c>
      <c r="N892" s="5">
        <f>BF892*EXP('Capital Market Assumptions'!$B$22+'Capital Market Assumptions'!$B$23*'Random Draws'!M891)</f>
        <v>582.49198670510873</v>
      </c>
      <c r="O892" s="5">
        <f>BG892*EXP('Capital Market Assumptions'!$B$22+'Capital Market Assumptions'!$B$23*'Random Draws'!N891)</f>
        <v>557.14267541214792</v>
      </c>
      <c r="P892" s="5">
        <f>BH892*EXP('Capital Market Assumptions'!$B$22+'Capital Market Assumptions'!$B$23*'Random Draws'!O891)</f>
        <v>478.12112357025399</v>
      </c>
      <c r="Q892" s="5">
        <f>BI892*EXP('Capital Market Assumptions'!$B$22+'Capital Market Assumptions'!$B$23*'Random Draws'!P891)</f>
        <v>453.27286261492628</v>
      </c>
      <c r="R892" s="5">
        <f>BJ892*EXP('Capital Market Assumptions'!$B$22+'Capital Market Assumptions'!$B$23*'Random Draws'!Q891)</f>
        <v>516.57949701102689</v>
      </c>
      <c r="S892" s="5">
        <f>BK892*EXP('Capital Market Assumptions'!$B$22+'Capital Market Assumptions'!$B$23*'Random Draws'!R891)</f>
        <v>529.94783431351061</v>
      </c>
      <c r="T892" s="5">
        <f>BL892*EXP('Capital Market Assumptions'!$B$22+'Capital Market Assumptions'!$B$23*'Random Draws'!S891)</f>
        <v>532.78078384500657</v>
      </c>
      <c r="U892" s="5">
        <f>BM892*EXP('Capital Market Assumptions'!$B$22+'Capital Market Assumptions'!$B$23*'Random Draws'!T891)</f>
        <v>530.8461698840357</v>
      </c>
      <c r="V892" s="5">
        <f>BN892*EXP('Capital Market Assumptions'!$B$22+'Capital Market Assumptions'!$B$23*'Random Draws'!U891)</f>
        <v>587.82837171875917</v>
      </c>
      <c r="X892">
        <f t="shared" si="463"/>
        <v>4.2999999999999261E-2</v>
      </c>
      <c r="Y892">
        <f t="shared" si="464"/>
        <v>1.0600000000000023</v>
      </c>
      <c r="Z892">
        <f t="shared" si="465"/>
        <v>2.0930000000000035</v>
      </c>
      <c r="AA892">
        <f t="shared" si="466"/>
        <v>3.1530000000000058</v>
      </c>
      <c r="AB892">
        <f t="shared" si="467"/>
        <v>4.2659999999999911</v>
      </c>
      <c r="AC892">
        <f t="shared" si="468"/>
        <v>5.3020000000000067</v>
      </c>
      <c r="AD892">
        <f t="shared" si="469"/>
        <v>6.3569999999999993</v>
      </c>
      <c r="AE892">
        <f t="shared" si="470"/>
        <v>7.3900000000000006</v>
      </c>
      <c r="AF892">
        <f t="shared" si="471"/>
        <v>8.3549999999999898</v>
      </c>
      <c r="AG892">
        <f t="shared" si="472"/>
        <v>9.2480000000000047</v>
      </c>
      <c r="AH892">
        <v>9.9540000000000006</v>
      </c>
      <c r="AI892">
        <v>10.536</v>
      </c>
      <c r="AJ892">
        <v>11.061999999999999</v>
      </c>
      <c r="AK892">
        <v>11.587</v>
      </c>
      <c r="AL892">
        <v>12.256</v>
      </c>
      <c r="AM892">
        <v>12.815</v>
      </c>
      <c r="AN892">
        <v>13.287000000000001</v>
      </c>
      <c r="AO892">
        <v>13.785</v>
      </c>
      <c r="AP892">
        <v>14.218999999999999</v>
      </c>
      <c r="AQ892">
        <v>14.718999999999999</v>
      </c>
      <c r="AS892">
        <f t="shared" si="496"/>
        <v>471</v>
      </c>
      <c r="AT892">
        <f t="shared" si="496"/>
        <v>471</v>
      </c>
      <c r="AU892">
        <f t="shared" si="496"/>
        <v>471</v>
      </c>
      <c r="AV892" s="5">
        <f t="shared" si="473"/>
        <v>499.67600002532527</v>
      </c>
      <c r="AW892" s="5">
        <f t="shared" si="474"/>
        <v>485.4711368881633</v>
      </c>
      <c r="AX892" s="5">
        <f t="shared" si="475"/>
        <v>511.92081477425637</v>
      </c>
      <c r="AY892" s="5">
        <f t="shared" si="476"/>
        <v>566.60251090088479</v>
      </c>
      <c r="AZ892" s="5">
        <f t="shared" si="477"/>
        <v>517.35180870597878</v>
      </c>
      <c r="BA892" s="5">
        <f t="shared" si="478"/>
        <v>474.13722381018226</v>
      </c>
      <c r="BB892" s="5">
        <f t="shared" si="479"/>
        <v>549.48114665143328</v>
      </c>
      <c r="BC892" s="5">
        <f t="shared" si="480"/>
        <v>580.59458782046931</v>
      </c>
      <c r="BD892" s="5">
        <f t="shared" si="481"/>
        <v>565.03301449646642</v>
      </c>
      <c r="BE892" s="5">
        <f t="shared" si="482"/>
        <v>467.41746867626716</v>
      </c>
      <c r="BF892" s="5">
        <f t="shared" si="483"/>
        <v>549.42565499200919</v>
      </c>
      <c r="BG892" s="5">
        <f t="shared" si="484"/>
        <v>571.95598670510878</v>
      </c>
      <c r="BH892" s="5">
        <f t="shared" si="485"/>
        <v>546.08067541214791</v>
      </c>
      <c r="BI892" s="5">
        <f t="shared" si="486"/>
        <v>466.534123570254</v>
      </c>
      <c r="BJ892" s="5">
        <f t="shared" si="487"/>
        <v>441.01686261492625</v>
      </c>
      <c r="BK892" s="5">
        <f t="shared" si="488"/>
        <v>503.76449701102689</v>
      </c>
      <c r="BL892" s="5">
        <f t="shared" si="489"/>
        <v>516.66083431351058</v>
      </c>
      <c r="BM892" s="5">
        <f t="shared" si="490"/>
        <v>518.9957838450066</v>
      </c>
      <c r="BN892" s="5">
        <f t="shared" si="491"/>
        <v>516.62716988403565</v>
      </c>
      <c r="BO892" s="5">
        <f t="shared" si="492"/>
        <v>573.10937171875912</v>
      </c>
    </row>
    <row r="893" spans="1:67" x14ac:dyDescent="0.3">
      <c r="A893">
        <f t="shared" si="493"/>
        <v>889</v>
      </c>
      <c r="B893">
        <f t="shared" si="462"/>
        <v>471</v>
      </c>
      <c r="C893" s="5">
        <f>AU893*EXP('Capital Market Assumptions'!$B$22+'Capital Market Assumptions'!$B$23*'Random Draws'!B892)</f>
        <v>400.20754165006014</v>
      </c>
      <c r="D893" s="5">
        <f>AV893*EXP('Capital Market Assumptions'!$B$22+'Capital Market Assumptions'!$B$23*'Random Draws'!C892)</f>
        <v>433.2960110904217</v>
      </c>
      <c r="E893" s="5">
        <f>AW893*EXP('Capital Market Assumptions'!$B$22+'Capital Market Assumptions'!$B$23*'Random Draws'!D892)</f>
        <v>556.21891936748102</v>
      </c>
      <c r="F893" s="5">
        <f>AX893*EXP('Capital Market Assumptions'!$B$22+'Capital Market Assumptions'!$B$23*'Random Draws'!E892)</f>
        <v>669.42142713929388</v>
      </c>
      <c r="G893" s="5">
        <f>AY893*EXP('Capital Market Assumptions'!$B$22+'Capital Market Assumptions'!$B$23*'Random Draws'!F892)</f>
        <v>752.621909302272</v>
      </c>
      <c r="H893" s="5">
        <f>AZ893*EXP('Capital Market Assumptions'!$B$22+'Capital Market Assumptions'!$B$23*'Random Draws'!G892)</f>
        <v>755.05462654720816</v>
      </c>
      <c r="I893" s="5">
        <f>BA893*EXP('Capital Market Assumptions'!$B$22+'Capital Market Assumptions'!$B$23*'Random Draws'!H892)</f>
        <v>778.43297021964872</v>
      </c>
      <c r="J893" s="5">
        <f>BB893*EXP('Capital Market Assumptions'!$B$22+'Capital Market Assumptions'!$B$23*'Random Draws'!I892)</f>
        <v>763.08212391134714</v>
      </c>
      <c r="K893" s="5">
        <f>BC893*EXP('Capital Market Assumptions'!$B$22+'Capital Market Assumptions'!$B$23*'Random Draws'!J892)</f>
        <v>801.57834728952162</v>
      </c>
      <c r="L893" s="5">
        <f>BD893*EXP('Capital Market Assumptions'!$B$22+'Capital Market Assumptions'!$B$23*'Random Draws'!K892)</f>
        <v>1056.4672505545168</v>
      </c>
      <c r="M893" s="5">
        <f>BE893*EXP('Capital Market Assumptions'!$B$22+'Capital Market Assumptions'!$B$23*'Random Draws'!L892)</f>
        <v>1329.5457120288106</v>
      </c>
      <c r="N893" s="5">
        <f>BF893*EXP('Capital Market Assumptions'!$B$22+'Capital Market Assumptions'!$B$23*'Random Draws'!M892)</f>
        <v>1438.2669586563043</v>
      </c>
      <c r="O893" s="5">
        <f>BG893*EXP('Capital Market Assumptions'!$B$22+'Capital Market Assumptions'!$B$23*'Random Draws'!N892)</f>
        <v>1627.889553043944</v>
      </c>
      <c r="P893" s="5">
        <f>BH893*EXP('Capital Market Assumptions'!$B$22+'Capital Market Assumptions'!$B$23*'Random Draws'!O892)</f>
        <v>1628.7684727824735</v>
      </c>
      <c r="Q893" s="5">
        <f>BI893*EXP('Capital Market Assumptions'!$B$22+'Capital Market Assumptions'!$B$23*'Random Draws'!P892)</f>
        <v>1603.4386036958199</v>
      </c>
      <c r="R893" s="5">
        <f>BJ893*EXP('Capital Market Assumptions'!$B$22+'Capital Market Assumptions'!$B$23*'Random Draws'!Q892)</f>
        <v>1602.9389802290289</v>
      </c>
      <c r="S893" s="5">
        <f>BK893*EXP('Capital Market Assumptions'!$B$22+'Capital Market Assumptions'!$B$23*'Random Draws'!R892)</f>
        <v>1512.2370084593254</v>
      </c>
      <c r="T893" s="5">
        <f>BL893*EXP('Capital Market Assumptions'!$B$22+'Capital Market Assumptions'!$B$23*'Random Draws'!S892)</f>
        <v>2093.5532722243688</v>
      </c>
      <c r="U893" s="5">
        <f>BM893*EXP('Capital Market Assumptions'!$B$22+'Capital Market Assumptions'!$B$23*'Random Draws'!T892)</f>
        <v>1841.6495088129284</v>
      </c>
      <c r="V893" s="5">
        <f>BN893*EXP('Capital Market Assumptions'!$B$22+'Capital Market Assumptions'!$B$23*'Random Draws'!U892)</f>
        <v>2097.1150582295927</v>
      </c>
      <c r="X893">
        <f t="shared" si="463"/>
        <v>4.2999999999999261E-2</v>
      </c>
      <c r="Y893">
        <f t="shared" si="464"/>
        <v>1.0600000000000023</v>
      </c>
      <c r="Z893">
        <f t="shared" si="465"/>
        <v>2.0930000000000035</v>
      </c>
      <c r="AA893">
        <f t="shared" si="466"/>
        <v>3.1530000000000058</v>
      </c>
      <c r="AB893">
        <f t="shared" si="467"/>
        <v>4.2659999999999911</v>
      </c>
      <c r="AC893">
        <f t="shared" si="468"/>
        <v>5.3020000000000067</v>
      </c>
      <c r="AD893">
        <f t="shared" si="469"/>
        <v>6.3569999999999993</v>
      </c>
      <c r="AE893">
        <f t="shared" si="470"/>
        <v>7.3900000000000006</v>
      </c>
      <c r="AF893">
        <f t="shared" si="471"/>
        <v>8.3549999999999898</v>
      </c>
      <c r="AG893">
        <f t="shared" si="472"/>
        <v>9.2480000000000047</v>
      </c>
      <c r="AH893">
        <v>9.9540000000000006</v>
      </c>
      <c r="AI893">
        <v>10.536</v>
      </c>
      <c r="AJ893">
        <v>11.061999999999999</v>
      </c>
      <c r="AK893">
        <v>11.587</v>
      </c>
      <c r="AL893">
        <v>12.256</v>
      </c>
      <c r="AM893">
        <v>12.815</v>
      </c>
      <c r="AN893">
        <v>13.287000000000001</v>
      </c>
      <c r="AO893">
        <v>13.785</v>
      </c>
      <c r="AP893">
        <v>14.218999999999999</v>
      </c>
      <c r="AQ893">
        <v>14.718999999999999</v>
      </c>
      <c r="AS893">
        <f t="shared" si="496"/>
        <v>471</v>
      </c>
      <c r="AT893">
        <f t="shared" si="496"/>
        <v>471</v>
      </c>
      <c r="AU893">
        <f t="shared" si="496"/>
        <v>471</v>
      </c>
      <c r="AV893" s="5">
        <f t="shared" si="473"/>
        <v>400.16454165006013</v>
      </c>
      <c r="AW893" s="5">
        <f t="shared" si="474"/>
        <v>432.2360110904217</v>
      </c>
      <c r="AX893" s="5">
        <f t="shared" si="475"/>
        <v>554.12591936748106</v>
      </c>
      <c r="AY893" s="5">
        <f t="shared" si="476"/>
        <v>666.26842713929386</v>
      </c>
      <c r="AZ893" s="5">
        <f t="shared" si="477"/>
        <v>748.35590930227204</v>
      </c>
      <c r="BA893" s="5">
        <f t="shared" si="478"/>
        <v>749.75262654720814</v>
      </c>
      <c r="BB893" s="5">
        <f t="shared" si="479"/>
        <v>772.07597021964875</v>
      </c>
      <c r="BC893" s="5">
        <f t="shared" si="480"/>
        <v>755.69212391134715</v>
      </c>
      <c r="BD893" s="5">
        <f t="shared" si="481"/>
        <v>793.2233472895216</v>
      </c>
      <c r="BE893" s="5">
        <f t="shared" si="482"/>
        <v>1047.2192505545167</v>
      </c>
      <c r="BF893" s="5">
        <f t="shared" si="483"/>
        <v>1319.5917120288107</v>
      </c>
      <c r="BG893" s="5">
        <f t="shared" si="484"/>
        <v>1427.7309586563042</v>
      </c>
      <c r="BH893" s="5">
        <f t="shared" si="485"/>
        <v>1616.8275530439441</v>
      </c>
      <c r="BI893" s="5">
        <f t="shared" si="486"/>
        <v>1617.1814727824735</v>
      </c>
      <c r="BJ893" s="5">
        <f t="shared" si="487"/>
        <v>1591.1826036958198</v>
      </c>
      <c r="BK893" s="5">
        <f t="shared" si="488"/>
        <v>1590.1239802290288</v>
      </c>
      <c r="BL893" s="5">
        <f t="shared" si="489"/>
        <v>1498.9500084593253</v>
      </c>
      <c r="BM893" s="5">
        <f t="shared" si="490"/>
        <v>2079.768272224369</v>
      </c>
      <c r="BN893" s="5">
        <f t="shared" si="491"/>
        <v>1827.4305088129283</v>
      </c>
      <c r="BO893" s="5">
        <f t="shared" si="492"/>
        <v>2082.3960582295927</v>
      </c>
    </row>
    <row r="894" spans="1:67" x14ac:dyDescent="0.3">
      <c r="A894">
        <f t="shared" si="493"/>
        <v>890</v>
      </c>
      <c r="B894">
        <f t="shared" si="462"/>
        <v>471</v>
      </c>
      <c r="C894" s="5">
        <f>AU894*EXP('Capital Market Assumptions'!$B$22+'Capital Market Assumptions'!$B$23*'Random Draws'!B893)</f>
        <v>556.56354275752187</v>
      </c>
      <c r="D894" s="5">
        <f>AV894*EXP('Capital Market Assumptions'!$B$22+'Capital Market Assumptions'!$B$23*'Random Draws'!C893)</f>
        <v>590.6908459071185</v>
      </c>
      <c r="E894" s="5">
        <f>AW894*EXP('Capital Market Assumptions'!$B$22+'Capital Market Assumptions'!$B$23*'Random Draws'!D893)</f>
        <v>594.05899427060524</v>
      </c>
      <c r="F894" s="5">
        <f>AX894*EXP('Capital Market Assumptions'!$B$22+'Capital Market Assumptions'!$B$23*'Random Draws'!E893)</f>
        <v>677.92578969314661</v>
      </c>
      <c r="G894" s="5">
        <f>AY894*EXP('Capital Market Assumptions'!$B$22+'Capital Market Assumptions'!$B$23*'Random Draws'!F893)</f>
        <v>725.34311966879989</v>
      </c>
      <c r="H894" s="5">
        <f>AZ894*EXP('Capital Market Assumptions'!$B$22+'Capital Market Assumptions'!$B$23*'Random Draws'!G893)</f>
        <v>790.09787318189251</v>
      </c>
      <c r="I894" s="5">
        <f>BA894*EXP('Capital Market Assumptions'!$B$22+'Capital Market Assumptions'!$B$23*'Random Draws'!H893)</f>
        <v>714.32498577789067</v>
      </c>
      <c r="J894" s="5">
        <f>BB894*EXP('Capital Market Assumptions'!$B$22+'Capital Market Assumptions'!$B$23*'Random Draws'!I893)</f>
        <v>902.40708439858099</v>
      </c>
      <c r="K894" s="5">
        <f>BC894*EXP('Capital Market Assumptions'!$B$22+'Capital Market Assumptions'!$B$23*'Random Draws'!J893)</f>
        <v>843.57245047930815</v>
      </c>
      <c r="L894" s="5">
        <f>BD894*EXP('Capital Market Assumptions'!$B$22+'Capital Market Assumptions'!$B$23*'Random Draws'!K893)</f>
        <v>878.53346881084406</v>
      </c>
      <c r="M894" s="5">
        <f>BE894*EXP('Capital Market Assumptions'!$B$22+'Capital Market Assumptions'!$B$23*'Random Draws'!L893)</f>
        <v>1110.3843829613595</v>
      </c>
      <c r="N894" s="5">
        <f>BF894*EXP('Capital Market Assumptions'!$B$22+'Capital Market Assumptions'!$B$23*'Random Draws'!M893)</f>
        <v>1135.851641118541</v>
      </c>
      <c r="O894" s="5">
        <f>BG894*EXP('Capital Market Assumptions'!$B$22+'Capital Market Assumptions'!$B$23*'Random Draws'!N893)</f>
        <v>1371.7905167057729</v>
      </c>
      <c r="P894" s="5">
        <f>BH894*EXP('Capital Market Assumptions'!$B$22+'Capital Market Assumptions'!$B$23*'Random Draws'!O893)</f>
        <v>1369.3668033647543</v>
      </c>
      <c r="Q894" s="5">
        <f>BI894*EXP('Capital Market Assumptions'!$B$22+'Capital Market Assumptions'!$B$23*'Random Draws'!P893)</f>
        <v>1714.284205576075</v>
      </c>
      <c r="R894" s="5">
        <f>BJ894*EXP('Capital Market Assumptions'!$B$22+'Capital Market Assumptions'!$B$23*'Random Draws'!Q893)</f>
        <v>1631.2638497981854</v>
      </c>
      <c r="S894" s="5">
        <f>BK894*EXP('Capital Market Assumptions'!$B$22+'Capital Market Assumptions'!$B$23*'Random Draws'!R893)</f>
        <v>1541.4714458122169</v>
      </c>
      <c r="T894" s="5">
        <f>BL894*EXP('Capital Market Assumptions'!$B$22+'Capital Market Assumptions'!$B$23*'Random Draws'!S893)</f>
        <v>1610.0748996042444</v>
      </c>
      <c r="U894" s="5">
        <f>BM894*EXP('Capital Market Assumptions'!$B$22+'Capital Market Assumptions'!$B$23*'Random Draws'!T893)</f>
        <v>1793.9604296954424</v>
      </c>
      <c r="V894" s="5">
        <f>BN894*EXP('Capital Market Assumptions'!$B$22+'Capital Market Assumptions'!$B$23*'Random Draws'!U893)</f>
        <v>1808.8652068517908</v>
      </c>
      <c r="X894">
        <f t="shared" si="463"/>
        <v>4.2999999999999261E-2</v>
      </c>
      <c r="Y894">
        <f t="shared" si="464"/>
        <v>1.0600000000000023</v>
      </c>
      <c r="Z894">
        <f t="shared" si="465"/>
        <v>2.0930000000000035</v>
      </c>
      <c r="AA894">
        <f t="shared" si="466"/>
        <v>3.1530000000000058</v>
      </c>
      <c r="AB894">
        <f t="shared" si="467"/>
        <v>4.2659999999999911</v>
      </c>
      <c r="AC894">
        <f t="shared" si="468"/>
        <v>5.3020000000000067</v>
      </c>
      <c r="AD894">
        <f t="shared" si="469"/>
        <v>6.3569999999999993</v>
      </c>
      <c r="AE894">
        <f t="shared" si="470"/>
        <v>7.3900000000000006</v>
      </c>
      <c r="AF894">
        <f t="shared" si="471"/>
        <v>8.3549999999999898</v>
      </c>
      <c r="AG894">
        <f t="shared" si="472"/>
        <v>9.2480000000000047</v>
      </c>
      <c r="AH894">
        <v>9.9540000000000006</v>
      </c>
      <c r="AI894">
        <v>10.536</v>
      </c>
      <c r="AJ894">
        <v>11.061999999999999</v>
      </c>
      <c r="AK894">
        <v>11.587</v>
      </c>
      <c r="AL894">
        <v>12.256</v>
      </c>
      <c r="AM894">
        <v>12.815</v>
      </c>
      <c r="AN894">
        <v>13.287000000000001</v>
      </c>
      <c r="AO894">
        <v>13.785</v>
      </c>
      <c r="AP894">
        <v>14.218999999999999</v>
      </c>
      <c r="AQ894">
        <v>14.718999999999999</v>
      </c>
      <c r="AS894">
        <f t="shared" si="496"/>
        <v>471</v>
      </c>
      <c r="AT894">
        <f t="shared" si="496"/>
        <v>471</v>
      </c>
      <c r="AU894">
        <f t="shared" si="496"/>
        <v>471</v>
      </c>
      <c r="AV894" s="5">
        <f t="shared" si="473"/>
        <v>556.52054275752187</v>
      </c>
      <c r="AW894" s="5">
        <f t="shared" si="474"/>
        <v>589.63084590711856</v>
      </c>
      <c r="AX894" s="5">
        <f t="shared" si="475"/>
        <v>591.96599427060528</v>
      </c>
      <c r="AY894" s="5">
        <f t="shared" si="476"/>
        <v>674.77278969314659</v>
      </c>
      <c r="AZ894" s="5">
        <f t="shared" si="477"/>
        <v>721.07711966879992</v>
      </c>
      <c r="BA894" s="5">
        <f t="shared" si="478"/>
        <v>784.79587318189249</v>
      </c>
      <c r="BB894" s="5">
        <f t="shared" si="479"/>
        <v>707.9679857778907</v>
      </c>
      <c r="BC894" s="5">
        <f t="shared" si="480"/>
        <v>895.01708439858101</v>
      </c>
      <c r="BD894" s="5">
        <f t="shared" si="481"/>
        <v>835.21745047930813</v>
      </c>
      <c r="BE894" s="5">
        <f t="shared" si="482"/>
        <v>869.28546881084401</v>
      </c>
      <c r="BF894" s="5">
        <f t="shared" si="483"/>
        <v>1100.4303829613596</v>
      </c>
      <c r="BG894" s="5">
        <f t="shared" si="484"/>
        <v>1125.315641118541</v>
      </c>
      <c r="BH894" s="5">
        <f t="shared" si="485"/>
        <v>1360.728516705773</v>
      </c>
      <c r="BI894" s="5">
        <f t="shared" si="486"/>
        <v>1357.7798033647543</v>
      </c>
      <c r="BJ894" s="5">
        <f t="shared" si="487"/>
        <v>1702.0282055760749</v>
      </c>
      <c r="BK894" s="5">
        <f t="shared" si="488"/>
        <v>1618.4488497981854</v>
      </c>
      <c r="BL894" s="5">
        <f t="shared" si="489"/>
        <v>1528.1844458122168</v>
      </c>
      <c r="BM894" s="5">
        <f t="shared" si="490"/>
        <v>1596.2898996042443</v>
      </c>
      <c r="BN894" s="5">
        <f t="shared" si="491"/>
        <v>1779.7414296954423</v>
      </c>
      <c r="BO894" s="5">
        <f t="shared" si="492"/>
        <v>1794.1462068517908</v>
      </c>
    </row>
    <row r="895" spans="1:67" x14ac:dyDescent="0.3">
      <c r="A895">
        <f t="shared" si="493"/>
        <v>891</v>
      </c>
      <c r="B895">
        <f t="shared" si="462"/>
        <v>471</v>
      </c>
      <c r="C895" s="5">
        <f>AU895*EXP('Capital Market Assumptions'!$B$22+'Capital Market Assumptions'!$B$23*'Random Draws'!B894)</f>
        <v>480.8667647726121</v>
      </c>
      <c r="D895" s="5">
        <f>AV895*EXP('Capital Market Assumptions'!$B$22+'Capital Market Assumptions'!$B$23*'Random Draws'!C894)</f>
        <v>446.00936054812973</v>
      </c>
      <c r="E895" s="5">
        <f>AW895*EXP('Capital Market Assumptions'!$B$22+'Capital Market Assumptions'!$B$23*'Random Draws'!D894)</f>
        <v>522.5228650838435</v>
      </c>
      <c r="F895" s="5">
        <f>AX895*EXP('Capital Market Assumptions'!$B$22+'Capital Market Assumptions'!$B$23*'Random Draws'!E894)</f>
        <v>550.13014361996568</v>
      </c>
      <c r="G895" s="5">
        <f>AY895*EXP('Capital Market Assumptions'!$B$22+'Capital Market Assumptions'!$B$23*'Random Draws'!F894)</f>
        <v>704.38481458129922</v>
      </c>
      <c r="H895" s="5">
        <f>AZ895*EXP('Capital Market Assumptions'!$B$22+'Capital Market Assumptions'!$B$23*'Random Draws'!G894)</f>
        <v>757.10313331509622</v>
      </c>
      <c r="I895" s="5">
        <f>BA895*EXP('Capital Market Assumptions'!$B$22+'Capital Market Assumptions'!$B$23*'Random Draws'!H894)</f>
        <v>778.75104823089328</v>
      </c>
      <c r="J895" s="5">
        <f>BB895*EXP('Capital Market Assumptions'!$B$22+'Capital Market Assumptions'!$B$23*'Random Draws'!I894)</f>
        <v>765.35903352977812</v>
      </c>
      <c r="K895" s="5">
        <f>BC895*EXP('Capital Market Assumptions'!$B$22+'Capital Market Assumptions'!$B$23*'Random Draws'!J894)</f>
        <v>753.6957709730566</v>
      </c>
      <c r="L895" s="5">
        <f>BD895*EXP('Capital Market Assumptions'!$B$22+'Capital Market Assumptions'!$B$23*'Random Draws'!K894)</f>
        <v>905.68048602801468</v>
      </c>
      <c r="M895" s="5">
        <f>BE895*EXP('Capital Market Assumptions'!$B$22+'Capital Market Assumptions'!$B$23*'Random Draws'!L894)</f>
        <v>845.33847353688611</v>
      </c>
      <c r="N895" s="5">
        <f>BF895*EXP('Capital Market Assumptions'!$B$22+'Capital Market Assumptions'!$B$23*'Random Draws'!M894)</f>
        <v>908.17846273920929</v>
      </c>
      <c r="O895" s="5">
        <f>BG895*EXP('Capital Market Assumptions'!$B$22+'Capital Market Assumptions'!$B$23*'Random Draws'!N894)</f>
        <v>1051.8917304311926</v>
      </c>
      <c r="P895" s="5">
        <f>BH895*EXP('Capital Market Assumptions'!$B$22+'Capital Market Assumptions'!$B$23*'Random Draws'!O894)</f>
        <v>993.32384975757816</v>
      </c>
      <c r="Q895" s="5">
        <f>BI895*EXP('Capital Market Assumptions'!$B$22+'Capital Market Assumptions'!$B$23*'Random Draws'!P894)</f>
        <v>1130.8144682187724</v>
      </c>
      <c r="R895" s="5">
        <f>BJ895*EXP('Capital Market Assumptions'!$B$22+'Capital Market Assumptions'!$B$23*'Random Draws'!Q894)</f>
        <v>1314.8530637011431</v>
      </c>
      <c r="S895" s="5">
        <f>BK895*EXP('Capital Market Assumptions'!$B$22+'Capital Market Assumptions'!$B$23*'Random Draws'!R894)</f>
        <v>1422.3426455005454</v>
      </c>
      <c r="T895" s="5">
        <f>BL895*EXP('Capital Market Assumptions'!$B$22+'Capital Market Assumptions'!$B$23*'Random Draws'!S894)</f>
        <v>1329.5923787237971</v>
      </c>
      <c r="U895" s="5">
        <f>BM895*EXP('Capital Market Assumptions'!$B$22+'Capital Market Assumptions'!$B$23*'Random Draws'!T894)</f>
        <v>1479.6538287966434</v>
      </c>
      <c r="V895" s="5">
        <f>BN895*EXP('Capital Market Assumptions'!$B$22+'Capital Market Assumptions'!$B$23*'Random Draws'!U894)</f>
        <v>1680.3810976011468</v>
      </c>
      <c r="X895">
        <f t="shared" si="463"/>
        <v>4.2999999999999261E-2</v>
      </c>
      <c r="Y895">
        <f t="shared" si="464"/>
        <v>1.0600000000000023</v>
      </c>
      <c r="Z895">
        <f t="shared" si="465"/>
        <v>2.0930000000000035</v>
      </c>
      <c r="AA895">
        <f t="shared" si="466"/>
        <v>3.1530000000000058</v>
      </c>
      <c r="AB895">
        <f t="shared" si="467"/>
        <v>4.2659999999999911</v>
      </c>
      <c r="AC895">
        <f t="shared" si="468"/>
        <v>5.3020000000000067</v>
      </c>
      <c r="AD895">
        <f t="shared" si="469"/>
        <v>6.3569999999999993</v>
      </c>
      <c r="AE895">
        <f t="shared" si="470"/>
        <v>7.3900000000000006</v>
      </c>
      <c r="AF895">
        <f t="shared" si="471"/>
        <v>8.3549999999999898</v>
      </c>
      <c r="AG895">
        <f t="shared" si="472"/>
        <v>9.2480000000000047</v>
      </c>
      <c r="AH895">
        <v>9.9540000000000006</v>
      </c>
      <c r="AI895">
        <v>10.536</v>
      </c>
      <c r="AJ895">
        <v>11.061999999999999</v>
      </c>
      <c r="AK895">
        <v>11.587</v>
      </c>
      <c r="AL895">
        <v>12.256</v>
      </c>
      <c r="AM895">
        <v>12.815</v>
      </c>
      <c r="AN895">
        <v>13.287000000000001</v>
      </c>
      <c r="AO895">
        <v>13.785</v>
      </c>
      <c r="AP895">
        <v>14.218999999999999</v>
      </c>
      <c r="AQ895">
        <v>14.718999999999999</v>
      </c>
      <c r="AS895">
        <f t="shared" si="496"/>
        <v>471</v>
      </c>
      <c r="AT895">
        <f t="shared" si="496"/>
        <v>471</v>
      </c>
      <c r="AU895">
        <f t="shared" si="496"/>
        <v>471</v>
      </c>
      <c r="AV895" s="5">
        <f t="shared" si="473"/>
        <v>480.82376477261209</v>
      </c>
      <c r="AW895" s="5">
        <f t="shared" si="474"/>
        <v>444.94936054812973</v>
      </c>
      <c r="AX895" s="5">
        <f t="shared" si="475"/>
        <v>520.42986508384354</v>
      </c>
      <c r="AY895" s="5">
        <f t="shared" si="476"/>
        <v>546.97714361996566</v>
      </c>
      <c r="AZ895" s="5">
        <f t="shared" si="477"/>
        <v>700.11881458129926</v>
      </c>
      <c r="BA895" s="5">
        <f t="shared" si="478"/>
        <v>751.80113331509619</v>
      </c>
      <c r="BB895" s="5">
        <f t="shared" si="479"/>
        <v>772.3940482308933</v>
      </c>
      <c r="BC895" s="5">
        <f t="shared" si="480"/>
        <v>757.96903352977813</v>
      </c>
      <c r="BD895" s="5">
        <f t="shared" si="481"/>
        <v>745.34077097305658</v>
      </c>
      <c r="BE895" s="5">
        <f t="shared" si="482"/>
        <v>896.43248602801464</v>
      </c>
      <c r="BF895" s="5">
        <f t="shared" si="483"/>
        <v>835.38447353688616</v>
      </c>
      <c r="BG895" s="5">
        <f t="shared" si="484"/>
        <v>897.64246273920935</v>
      </c>
      <c r="BH895" s="5">
        <f t="shared" si="485"/>
        <v>1040.8297304311927</v>
      </c>
      <c r="BI895" s="5">
        <f t="shared" si="486"/>
        <v>981.73684975757817</v>
      </c>
      <c r="BJ895" s="5">
        <f t="shared" si="487"/>
        <v>1118.5584682187723</v>
      </c>
      <c r="BK895" s="5">
        <f t="shared" si="488"/>
        <v>1302.0380637011431</v>
      </c>
      <c r="BL895" s="5">
        <f t="shared" si="489"/>
        <v>1409.0556455005453</v>
      </c>
      <c r="BM895" s="5">
        <f t="shared" si="490"/>
        <v>1315.807378723797</v>
      </c>
      <c r="BN895" s="5">
        <f t="shared" si="491"/>
        <v>1465.4348287966434</v>
      </c>
      <c r="BO895" s="5">
        <f t="shared" si="492"/>
        <v>1665.6620976011468</v>
      </c>
    </row>
    <row r="896" spans="1:67" x14ac:dyDescent="0.3">
      <c r="A896">
        <f t="shared" si="493"/>
        <v>892</v>
      </c>
      <c r="B896">
        <f t="shared" si="462"/>
        <v>471</v>
      </c>
      <c r="C896" s="5">
        <f>AU896*EXP('Capital Market Assumptions'!$B$22+'Capital Market Assumptions'!$B$23*'Random Draws'!B895)</f>
        <v>630.45479566332074</v>
      </c>
      <c r="D896" s="5">
        <f>AV896*EXP('Capital Market Assumptions'!$B$22+'Capital Market Assumptions'!$B$23*'Random Draws'!C895)</f>
        <v>649.5058041767204</v>
      </c>
      <c r="E896" s="5">
        <f>AW896*EXP('Capital Market Assumptions'!$B$22+'Capital Market Assumptions'!$B$23*'Random Draws'!D895)</f>
        <v>764.24465472979819</v>
      </c>
      <c r="F896" s="5">
        <f>AX896*EXP('Capital Market Assumptions'!$B$22+'Capital Market Assumptions'!$B$23*'Random Draws'!E895)</f>
        <v>744.89266041372639</v>
      </c>
      <c r="G896" s="5">
        <f>AY896*EXP('Capital Market Assumptions'!$B$22+'Capital Market Assumptions'!$B$23*'Random Draws'!F895)</f>
        <v>807.20399910279605</v>
      </c>
      <c r="H896" s="5">
        <f>AZ896*EXP('Capital Market Assumptions'!$B$22+'Capital Market Assumptions'!$B$23*'Random Draws'!G895)</f>
        <v>942.56276949599612</v>
      </c>
      <c r="I896" s="5">
        <f>BA896*EXP('Capital Market Assumptions'!$B$22+'Capital Market Assumptions'!$B$23*'Random Draws'!H895)</f>
        <v>1001.7689309459015</v>
      </c>
      <c r="J896" s="5">
        <f>BB896*EXP('Capital Market Assumptions'!$B$22+'Capital Market Assumptions'!$B$23*'Random Draws'!I895)</f>
        <v>1126.7037522405942</v>
      </c>
      <c r="K896" s="5">
        <f>BC896*EXP('Capital Market Assumptions'!$B$22+'Capital Market Assumptions'!$B$23*'Random Draws'!J895)</f>
        <v>1242.74822500247</v>
      </c>
      <c r="L896" s="5">
        <f>BD896*EXP('Capital Market Assumptions'!$B$22+'Capital Market Assumptions'!$B$23*'Random Draws'!K895)</f>
        <v>1272.0418391099379</v>
      </c>
      <c r="M896" s="5">
        <f>BE896*EXP('Capital Market Assumptions'!$B$22+'Capital Market Assumptions'!$B$23*'Random Draws'!L895)</f>
        <v>1164.255851619117</v>
      </c>
      <c r="N896" s="5">
        <f>BF896*EXP('Capital Market Assumptions'!$B$22+'Capital Market Assumptions'!$B$23*'Random Draws'!M895)</f>
        <v>1284.0803734963231</v>
      </c>
      <c r="O896" s="5">
        <f>BG896*EXP('Capital Market Assumptions'!$B$22+'Capital Market Assumptions'!$B$23*'Random Draws'!N895)</f>
        <v>1451.8460700050719</v>
      </c>
      <c r="P896" s="5">
        <f>BH896*EXP('Capital Market Assumptions'!$B$22+'Capital Market Assumptions'!$B$23*'Random Draws'!O895)</f>
        <v>1724.6931581615377</v>
      </c>
      <c r="Q896" s="5">
        <f>BI896*EXP('Capital Market Assumptions'!$B$22+'Capital Market Assumptions'!$B$23*'Random Draws'!P895)</f>
        <v>1878.9630584280674</v>
      </c>
      <c r="R896" s="5">
        <f>BJ896*EXP('Capital Market Assumptions'!$B$22+'Capital Market Assumptions'!$B$23*'Random Draws'!Q895)</f>
        <v>1871.575908606146</v>
      </c>
      <c r="S896" s="5">
        <f>BK896*EXP('Capital Market Assumptions'!$B$22+'Capital Market Assumptions'!$B$23*'Random Draws'!R895)</f>
        <v>1958.4020207316219</v>
      </c>
      <c r="T896" s="5">
        <f>BL896*EXP('Capital Market Assumptions'!$B$22+'Capital Market Assumptions'!$B$23*'Random Draws'!S895)</f>
        <v>2347.8456488334832</v>
      </c>
      <c r="U896" s="5">
        <f>BM896*EXP('Capital Market Assumptions'!$B$22+'Capital Market Assumptions'!$B$23*'Random Draws'!T895)</f>
        <v>2504.93735983536</v>
      </c>
      <c r="V896" s="5">
        <f>BN896*EXP('Capital Market Assumptions'!$B$22+'Capital Market Assumptions'!$B$23*'Random Draws'!U895)</f>
        <v>2918.1809974155913</v>
      </c>
      <c r="X896">
        <f t="shared" si="463"/>
        <v>4.2999999999999261E-2</v>
      </c>
      <c r="Y896">
        <f t="shared" si="464"/>
        <v>1.0600000000000023</v>
      </c>
      <c r="Z896">
        <f t="shared" si="465"/>
        <v>2.0930000000000035</v>
      </c>
      <c r="AA896">
        <f t="shared" si="466"/>
        <v>3.1530000000000058</v>
      </c>
      <c r="AB896">
        <f t="shared" si="467"/>
        <v>4.2659999999999911</v>
      </c>
      <c r="AC896">
        <f t="shared" si="468"/>
        <v>5.3020000000000067</v>
      </c>
      <c r="AD896">
        <f t="shared" si="469"/>
        <v>6.3569999999999993</v>
      </c>
      <c r="AE896">
        <f t="shared" si="470"/>
        <v>7.3900000000000006</v>
      </c>
      <c r="AF896">
        <f t="shared" si="471"/>
        <v>8.3549999999999898</v>
      </c>
      <c r="AG896">
        <f t="shared" si="472"/>
        <v>9.2480000000000047</v>
      </c>
      <c r="AH896">
        <v>9.9540000000000006</v>
      </c>
      <c r="AI896">
        <v>10.536</v>
      </c>
      <c r="AJ896">
        <v>11.061999999999999</v>
      </c>
      <c r="AK896">
        <v>11.587</v>
      </c>
      <c r="AL896">
        <v>12.256</v>
      </c>
      <c r="AM896">
        <v>12.815</v>
      </c>
      <c r="AN896">
        <v>13.287000000000001</v>
      </c>
      <c r="AO896">
        <v>13.785</v>
      </c>
      <c r="AP896">
        <v>14.218999999999999</v>
      </c>
      <c r="AQ896">
        <v>14.718999999999999</v>
      </c>
      <c r="AS896">
        <f t="shared" si="496"/>
        <v>471</v>
      </c>
      <c r="AT896">
        <f t="shared" si="496"/>
        <v>471</v>
      </c>
      <c r="AU896">
        <f t="shared" si="496"/>
        <v>471</v>
      </c>
      <c r="AV896" s="5">
        <f t="shared" si="473"/>
        <v>630.41179566332073</v>
      </c>
      <c r="AW896" s="5">
        <f t="shared" si="474"/>
        <v>648.44580417672046</v>
      </c>
      <c r="AX896" s="5">
        <f t="shared" si="475"/>
        <v>762.15165472979822</v>
      </c>
      <c r="AY896" s="5">
        <f t="shared" si="476"/>
        <v>741.73966041372637</v>
      </c>
      <c r="AZ896" s="5">
        <f t="shared" si="477"/>
        <v>802.93799910279608</v>
      </c>
      <c r="BA896" s="5">
        <f t="shared" si="478"/>
        <v>937.2607694959961</v>
      </c>
      <c r="BB896" s="5">
        <f t="shared" si="479"/>
        <v>995.41193094590153</v>
      </c>
      <c r="BC896" s="5">
        <f t="shared" si="480"/>
        <v>1119.3137522405941</v>
      </c>
      <c r="BD896" s="5">
        <f t="shared" si="481"/>
        <v>1234.39322500247</v>
      </c>
      <c r="BE896" s="5">
        <f t="shared" si="482"/>
        <v>1262.7938391099378</v>
      </c>
      <c r="BF896" s="5">
        <f t="shared" si="483"/>
        <v>1154.3018516191171</v>
      </c>
      <c r="BG896" s="5">
        <f t="shared" si="484"/>
        <v>1273.544373496323</v>
      </c>
      <c r="BH896" s="5">
        <f t="shared" si="485"/>
        <v>1440.784070005072</v>
      </c>
      <c r="BI896" s="5">
        <f t="shared" si="486"/>
        <v>1713.1061581615377</v>
      </c>
      <c r="BJ896" s="5">
        <f t="shared" si="487"/>
        <v>1866.7070584280673</v>
      </c>
      <c r="BK896" s="5">
        <f t="shared" si="488"/>
        <v>1858.7609086061459</v>
      </c>
      <c r="BL896" s="5">
        <f t="shared" si="489"/>
        <v>1945.1150207316218</v>
      </c>
      <c r="BM896" s="5">
        <f t="shared" si="490"/>
        <v>2334.0606488334834</v>
      </c>
      <c r="BN896" s="5">
        <f t="shared" si="491"/>
        <v>2490.7183598353599</v>
      </c>
      <c r="BO896" s="5">
        <f t="shared" si="492"/>
        <v>2903.4619974155912</v>
      </c>
    </row>
    <row r="897" spans="1:67" x14ac:dyDescent="0.3">
      <c r="A897">
        <f t="shared" si="493"/>
        <v>893</v>
      </c>
      <c r="B897">
        <f t="shared" si="462"/>
        <v>471</v>
      </c>
      <c r="C897" s="5">
        <f>AU897*EXP('Capital Market Assumptions'!$B$22+'Capital Market Assumptions'!$B$23*'Random Draws'!B896)</f>
        <v>482.19856664648216</v>
      </c>
      <c r="D897" s="5">
        <f>AV897*EXP('Capital Market Assumptions'!$B$22+'Capital Market Assumptions'!$B$23*'Random Draws'!C896)</f>
        <v>545.1755130047103</v>
      </c>
      <c r="E897" s="5">
        <f>AW897*EXP('Capital Market Assumptions'!$B$22+'Capital Market Assumptions'!$B$23*'Random Draws'!D896)</f>
        <v>617.91082686824052</v>
      </c>
      <c r="F897" s="5">
        <f>AX897*EXP('Capital Market Assumptions'!$B$22+'Capital Market Assumptions'!$B$23*'Random Draws'!E896)</f>
        <v>567.23595775629633</v>
      </c>
      <c r="G897" s="5">
        <f>AY897*EXP('Capital Market Assumptions'!$B$22+'Capital Market Assumptions'!$B$23*'Random Draws'!F896)</f>
        <v>538.23249747427872</v>
      </c>
      <c r="H897" s="5">
        <f>AZ897*EXP('Capital Market Assumptions'!$B$22+'Capital Market Assumptions'!$B$23*'Random Draws'!G896)</f>
        <v>487.89744544238664</v>
      </c>
      <c r="I897" s="5">
        <f>BA897*EXP('Capital Market Assumptions'!$B$22+'Capital Market Assumptions'!$B$23*'Random Draws'!H896)</f>
        <v>515.51703035368098</v>
      </c>
      <c r="J897" s="5">
        <f>BB897*EXP('Capital Market Assumptions'!$B$22+'Capital Market Assumptions'!$B$23*'Random Draws'!I896)</f>
        <v>641.24020271985296</v>
      </c>
      <c r="K897" s="5">
        <f>BC897*EXP('Capital Market Assumptions'!$B$22+'Capital Market Assumptions'!$B$23*'Random Draws'!J896)</f>
        <v>711.01388353719301</v>
      </c>
      <c r="L897" s="5">
        <f>BD897*EXP('Capital Market Assumptions'!$B$22+'Capital Market Assumptions'!$B$23*'Random Draws'!K896)</f>
        <v>879.48997958584039</v>
      </c>
      <c r="M897" s="5">
        <f>BE897*EXP('Capital Market Assumptions'!$B$22+'Capital Market Assumptions'!$B$23*'Random Draws'!L896)</f>
        <v>1225.9870276735412</v>
      </c>
      <c r="N897" s="5">
        <f>BF897*EXP('Capital Market Assumptions'!$B$22+'Capital Market Assumptions'!$B$23*'Random Draws'!M896)</f>
        <v>1099.878480540372</v>
      </c>
      <c r="O897" s="5">
        <f>BG897*EXP('Capital Market Assumptions'!$B$22+'Capital Market Assumptions'!$B$23*'Random Draws'!N896)</f>
        <v>1107.4413661840692</v>
      </c>
      <c r="P897" s="5">
        <f>BH897*EXP('Capital Market Assumptions'!$B$22+'Capital Market Assumptions'!$B$23*'Random Draws'!O896)</f>
        <v>1218.4972722008745</v>
      </c>
      <c r="Q897" s="5">
        <f>BI897*EXP('Capital Market Assumptions'!$B$22+'Capital Market Assumptions'!$B$23*'Random Draws'!P896)</f>
        <v>1462.2036353821818</v>
      </c>
      <c r="R897" s="5">
        <f>BJ897*EXP('Capital Market Assumptions'!$B$22+'Capital Market Assumptions'!$B$23*'Random Draws'!Q896)</f>
        <v>1307.7368907623386</v>
      </c>
      <c r="S897" s="5">
        <f>BK897*EXP('Capital Market Assumptions'!$B$22+'Capital Market Assumptions'!$B$23*'Random Draws'!R896)</f>
        <v>1175.273442465422</v>
      </c>
      <c r="T897" s="5">
        <f>BL897*EXP('Capital Market Assumptions'!$B$22+'Capital Market Assumptions'!$B$23*'Random Draws'!S896)</f>
        <v>1159.9262487757626</v>
      </c>
      <c r="U897" s="5">
        <f>BM897*EXP('Capital Market Assumptions'!$B$22+'Capital Market Assumptions'!$B$23*'Random Draws'!T896)</f>
        <v>1203.60516214739</v>
      </c>
      <c r="V897" s="5">
        <f>BN897*EXP('Capital Market Assumptions'!$B$22+'Capital Market Assumptions'!$B$23*'Random Draws'!U896)</f>
        <v>1229.4884116846747</v>
      </c>
      <c r="X897">
        <f t="shared" si="463"/>
        <v>4.2999999999999261E-2</v>
      </c>
      <c r="Y897">
        <f t="shared" si="464"/>
        <v>1.0600000000000023</v>
      </c>
      <c r="Z897">
        <f t="shared" si="465"/>
        <v>2.0930000000000035</v>
      </c>
      <c r="AA897">
        <f t="shared" si="466"/>
        <v>3.1530000000000058</v>
      </c>
      <c r="AB897">
        <f t="shared" si="467"/>
        <v>4.2659999999999911</v>
      </c>
      <c r="AC897">
        <f t="shared" si="468"/>
        <v>5.3020000000000067</v>
      </c>
      <c r="AD897">
        <f t="shared" si="469"/>
        <v>6.3569999999999993</v>
      </c>
      <c r="AE897">
        <f t="shared" si="470"/>
        <v>7.3900000000000006</v>
      </c>
      <c r="AF897">
        <f t="shared" si="471"/>
        <v>8.3549999999999898</v>
      </c>
      <c r="AG897">
        <f t="shared" si="472"/>
        <v>9.2480000000000047</v>
      </c>
      <c r="AH897">
        <v>9.9540000000000006</v>
      </c>
      <c r="AI897">
        <v>10.536</v>
      </c>
      <c r="AJ897">
        <v>11.061999999999999</v>
      </c>
      <c r="AK897">
        <v>11.587</v>
      </c>
      <c r="AL897">
        <v>12.256</v>
      </c>
      <c r="AM897">
        <v>12.815</v>
      </c>
      <c r="AN897">
        <v>13.287000000000001</v>
      </c>
      <c r="AO897">
        <v>13.785</v>
      </c>
      <c r="AP897">
        <v>14.218999999999999</v>
      </c>
      <c r="AQ897">
        <v>14.718999999999999</v>
      </c>
      <c r="AS897">
        <f t="shared" si="496"/>
        <v>471</v>
      </c>
      <c r="AT897">
        <f t="shared" si="496"/>
        <v>471</v>
      </c>
      <c r="AU897">
        <f t="shared" si="496"/>
        <v>471</v>
      </c>
      <c r="AV897" s="5">
        <f t="shared" si="473"/>
        <v>482.15556664648216</v>
      </c>
      <c r="AW897" s="5">
        <f t="shared" si="474"/>
        <v>544.11551300471024</v>
      </c>
      <c r="AX897" s="5">
        <f t="shared" si="475"/>
        <v>615.81782686824056</v>
      </c>
      <c r="AY897" s="5">
        <f t="shared" si="476"/>
        <v>564.08295775629631</v>
      </c>
      <c r="AZ897" s="5">
        <f t="shared" si="477"/>
        <v>533.96649747427875</v>
      </c>
      <c r="BA897" s="5">
        <f t="shared" si="478"/>
        <v>482.59544544238662</v>
      </c>
      <c r="BB897" s="5">
        <f t="shared" si="479"/>
        <v>509.16003035368101</v>
      </c>
      <c r="BC897" s="5">
        <f t="shared" si="480"/>
        <v>633.85020271985297</v>
      </c>
      <c r="BD897" s="5">
        <f t="shared" si="481"/>
        <v>702.65888353719299</v>
      </c>
      <c r="BE897" s="5">
        <f t="shared" si="482"/>
        <v>870.24197958584034</v>
      </c>
      <c r="BF897" s="5">
        <f t="shared" si="483"/>
        <v>1216.0330276735413</v>
      </c>
      <c r="BG897" s="5">
        <f t="shared" si="484"/>
        <v>1089.342480540372</v>
      </c>
      <c r="BH897" s="5">
        <f t="shared" si="485"/>
        <v>1096.3793661840693</v>
      </c>
      <c r="BI897" s="5">
        <f t="shared" si="486"/>
        <v>1206.9102722008745</v>
      </c>
      <c r="BJ897" s="5">
        <f t="shared" si="487"/>
        <v>1449.9476353821817</v>
      </c>
      <c r="BK897" s="5">
        <f t="shared" si="488"/>
        <v>1294.9218907623385</v>
      </c>
      <c r="BL897" s="5">
        <f t="shared" si="489"/>
        <v>1161.986442465422</v>
      </c>
      <c r="BM897" s="5">
        <f t="shared" si="490"/>
        <v>1146.1412487757625</v>
      </c>
      <c r="BN897" s="5">
        <f t="shared" si="491"/>
        <v>1189.38616214739</v>
      </c>
      <c r="BO897" s="5">
        <f t="shared" si="492"/>
        <v>1214.7694116846747</v>
      </c>
    </row>
    <row r="898" spans="1:67" x14ac:dyDescent="0.3">
      <c r="A898">
        <f t="shared" si="493"/>
        <v>894</v>
      </c>
      <c r="B898">
        <f t="shared" si="462"/>
        <v>471</v>
      </c>
      <c r="C898" s="5">
        <f>AU898*EXP('Capital Market Assumptions'!$B$22+'Capital Market Assumptions'!$B$23*'Random Draws'!B897)</f>
        <v>529.26424885293886</v>
      </c>
      <c r="D898" s="5">
        <f>AV898*EXP('Capital Market Assumptions'!$B$22+'Capital Market Assumptions'!$B$23*'Random Draws'!C897)</f>
        <v>669.30632780676285</v>
      </c>
      <c r="E898" s="5">
        <f>AW898*EXP('Capital Market Assumptions'!$B$22+'Capital Market Assumptions'!$B$23*'Random Draws'!D897)</f>
        <v>639.58774362207771</v>
      </c>
      <c r="F898" s="5">
        <f>AX898*EXP('Capital Market Assumptions'!$B$22+'Capital Market Assumptions'!$B$23*'Random Draws'!E897)</f>
        <v>697.54281959708453</v>
      </c>
      <c r="G898" s="5">
        <f>AY898*EXP('Capital Market Assumptions'!$B$22+'Capital Market Assumptions'!$B$23*'Random Draws'!F897)</f>
        <v>753.36162640184659</v>
      </c>
      <c r="H898" s="5">
        <f>AZ898*EXP('Capital Market Assumptions'!$B$22+'Capital Market Assumptions'!$B$23*'Random Draws'!G897)</f>
        <v>670.34780855078225</v>
      </c>
      <c r="I898" s="5">
        <f>BA898*EXP('Capital Market Assumptions'!$B$22+'Capital Market Assumptions'!$B$23*'Random Draws'!H897)</f>
        <v>695.59508603448216</v>
      </c>
      <c r="J898" s="5">
        <f>BB898*EXP('Capital Market Assumptions'!$B$22+'Capital Market Assumptions'!$B$23*'Random Draws'!I897)</f>
        <v>796.55442276047165</v>
      </c>
      <c r="K898" s="5">
        <f>BC898*EXP('Capital Market Assumptions'!$B$22+'Capital Market Assumptions'!$B$23*'Random Draws'!J897)</f>
        <v>1111.1142427711611</v>
      </c>
      <c r="L898" s="5">
        <f>BD898*EXP('Capital Market Assumptions'!$B$22+'Capital Market Assumptions'!$B$23*'Random Draws'!K897)</f>
        <v>1388.0477755826794</v>
      </c>
      <c r="M898" s="5">
        <f>BE898*EXP('Capital Market Assumptions'!$B$22+'Capital Market Assumptions'!$B$23*'Random Draws'!L897)</f>
        <v>1498.6256611111207</v>
      </c>
      <c r="N898" s="5">
        <f>BF898*EXP('Capital Market Assumptions'!$B$22+'Capital Market Assumptions'!$B$23*'Random Draws'!M897)</f>
        <v>1450.1590800608137</v>
      </c>
      <c r="O898" s="5">
        <f>BG898*EXP('Capital Market Assumptions'!$B$22+'Capital Market Assumptions'!$B$23*'Random Draws'!N897)</f>
        <v>1511.3250535331838</v>
      </c>
      <c r="P898" s="5">
        <f>BH898*EXP('Capital Market Assumptions'!$B$22+'Capital Market Assumptions'!$B$23*'Random Draws'!O897)</f>
        <v>1893.9093734995251</v>
      </c>
      <c r="Q898" s="5">
        <f>BI898*EXP('Capital Market Assumptions'!$B$22+'Capital Market Assumptions'!$B$23*'Random Draws'!P897)</f>
        <v>1588.2549770872638</v>
      </c>
      <c r="R898" s="5">
        <f>BJ898*EXP('Capital Market Assumptions'!$B$22+'Capital Market Assumptions'!$B$23*'Random Draws'!Q897)</f>
        <v>1593.8552463832136</v>
      </c>
      <c r="S898" s="5">
        <f>BK898*EXP('Capital Market Assumptions'!$B$22+'Capital Market Assumptions'!$B$23*'Random Draws'!R897)</f>
        <v>1449.9209870925886</v>
      </c>
      <c r="T898" s="5">
        <f>BL898*EXP('Capital Market Assumptions'!$B$22+'Capital Market Assumptions'!$B$23*'Random Draws'!S897)</f>
        <v>1852.5711898607742</v>
      </c>
      <c r="U898" s="5">
        <f>BM898*EXP('Capital Market Assumptions'!$B$22+'Capital Market Assumptions'!$B$23*'Random Draws'!T897)</f>
        <v>2000.3995334586236</v>
      </c>
      <c r="V898" s="5">
        <f>BN898*EXP('Capital Market Assumptions'!$B$22+'Capital Market Assumptions'!$B$23*'Random Draws'!U897)</f>
        <v>2312.6276032520591</v>
      </c>
      <c r="X898">
        <f t="shared" si="463"/>
        <v>4.2999999999999261E-2</v>
      </c>
      <c r="Y898">
        <f t="shared" si="464"/>
        <v>1.0600000000000023</v>
      </c>
      <c r="Z898">
        <f t="shared" si="465"/>
        <v>2.0930000000000035</v>
      </c>
      <c r="AA898">
        <f t="shared" si="466"/>
        <v>3.1530000000000058</v>
      </c>
      <c r="AB898">
        <f t="shared" si="467"/>
        <v>4.2659999999999911</v>
      </c>
      <c r="AC898">
        <f t="shared" si="468"/>
        <v>5.3020000000000067</v>
      </c>
      <c r="AD898">
        <f t="shared" si="469"/>
        <v>6.3569999999999993</v>
      </c>
      <c r="AE898">
        <f t="shared" si="470"/>
        <v>7.3900000000000006</v>
      </c>
      <c r="AF898">
        <f t="shared" si="471"/>
        <v>8.3549999999999898</v>
      </c>
      <c r="AG898">
        <f t="shared" si="472"/>
        <v>9.2480000000000047</v>
      </c>
      <c r="AH898">
        <v>9.9540000000000006</v>
      </c>
      <c r="AI898">
        <v>10.536</v>
      </c>
      <c r="AJ898">
        <v>11.061999999999999</v>
      </c>
      <c r="AK898">
        <v>11.587</v>
      </c>
      <c r="AL898">
        <v>12.256</v>
      </c>
      <c r="AM898">
        <v>12.815</v>
      </c>
      <c r="AN898">
        <v>13.287000000000001</v>
      </c>
      <c r="AO898">
        <v>13.785</v>
      </c>
      <c r="AP898">
        <v>14.218999999999999</v>
      </c>
      <c r="AQ898">
        <v>14.718999999999999</v>
      </c>
      <c r="AS898">
        <f t="shared" si="496"/>
        <v>471</v>
      </c>
      <c r="AT898">
        <f t="shared" si="496"/>
        <v>471</v>
      </c>
      <c r="AU898">
        <f t="shared" si="496"/>
        <v>471</v>
      </c>
      <c r="AV898" s="5">
        <f t="shared" si="473"/>
        <v>529.22124885293886</v>
      </c>
      <c r="AW898" s="5">
        <f t="shared" si="474"/>
        <v>668.24632780676279</v>
      </c>
      <c r="AX898" s="5">
        <f t="shared" si="475"/>
        <v>637.49474362207775</v>
      </c>
      <c r="AY898" s="5">
        <f t="shared" si="476"/>
        <v>694.38981959708451</v>
      </c>
      <c r="AZ898" s="5">
        <f t="shared" si="477"/>
        <v>749.09562640184663</v>
      </c>
      <c r="BA898" s="5">
        <f t="shared" si="478"/>
        <v>665.04580855078223</v>
      </c>
      <c r="BB898" s="5">
        <f t="shared" si="479"/>
        <v>689.23808603448219</v>
      </c>
      <c r="BC898" s="5">
        <f t="shared" si="480"/>
        <v>789.16442276047167</v>
      </c>
      <c r="BD898" s="5">
        <f t="shared" si="481"/>
        <v>1102.7592427711611</v>
      </c>
      <c r="BE898" s="5">
        <f t="shared" si="482"/>
        <v>1378.7997755826793</v>
      </c>
      <c r="BF898" s="5">
        <f t="shared" si="483"/>
        <v>1488.6716611111208</v>
      </c>
      <c r="BG898" s="5">
        <f t="shared" si="484"/>
        <v>1439.6230800608137</v>
      </c>
      <c r="BH898" s="5">
        <f t="shared" si="485"/>
        <v>1500.2630535331839</v>
      </c>
      <c r="BI898" s="5">
        <f t="shared" si="486"/>
        <v>1882.3223734995252</v>
      </c>
      <c r="BJ898" s="5">
        <f t="shared" si="487"/>
        <v>1575.9989770872637</v>
      </c>
      <c r="BK898" s="5">
        <f t="shared" si="488"/>
        <v>1581.0402463832136</v>
      </c>
      <c r="BL898" s="5">
        <f t="shared" si="489"/>
        <v>1436.6339870925885</v>
      </c>
      <c r="BM898" s="5">
        <f t="shared" si="490"/>
        <v>1838.7861898607741</v>
      </c>
      <c r="BN898" s="5">
        <f t="shared" si="491"/>
        <v>1986.1805334586236</v>
      </c>
      <c r="BO898" s="5">
        <f t="shared" si="492"/>
        <v>2297.908603252059</v>
      </c>
    </row>
    <row r="899" spans="1:67" x14ac:dyDescent="0.3">
      <c r="A899">
        <f t="shared" si="493"/>
        <v>895</v>
      </c>
      <c r="B899">
        <f t="shared" si="462"/>
        <v>471</v>
      </c>
      <c r="C899" s="5">
        <f>AU899*EXP('Capital Market Assumptions'!$B$22+'Capital Market Assumptions'!$B$23*'Random Draws'!B898)</f>
        <v>441.80812529202905</v>
      </c>
      <c r="D899" s="5">
        <f>AV899*EXP('Capital Market Assumptions'!$B$22+'Capital Market Assumptions'!$B$23*'Random Draws'!C898)</f>
        <v>504.63358037538859</v>
      </c>
      <c r="E899" s="5">
        <f>AW899*EXP('Capital Market Assumptions'!$B$22+'Capital Market Assumptions'!$B$23*'Random Draws'!D898)</f>
        <v>519.57389643153351</v>
      </c>
      <c r="F899" s="5">
        <f>AX899*EXP('Capital Market Assumptions'!$B$22+'Capital Market Assumptions'!$B$23*'Random Draws'!E898)</f>
        <v>674.21148104490248</v>
      </c>
      <c r="G899" s="5">
        <f>AY899*EXP('Capital Market Assumptions'!$B$22+'Capital Market Assumptions'!$B$23*'Random Draws'!F898)</f>
        <v>670.66307563773989</v>
      </c>
      <c r="H899" s="5">
        <f>AZ899*EXP('Capital Market Assumptions'!$B$22+'Capital Market Assumptions'!$B$23*'Random Draws'!G898)</f>
        <v>592.56729563034241</v>
      </c>
      <c r="I899" s="5">
        <f>BA899*EXP('Capital Market Assumptions'!$B$22+'Capital Market Assumptions'!$B$23*'Random Draws'!H898)</f>
        <v>569.79174059820093</v>
      </c>
      <c r="J899" s="5">
        <f>BB899*EXP('Capital Market Assumptions'!$B$22+'Capital Market Assumptions'!$B$23*'Random Draws'!I898)</f>
        <v>761.72207415174682</v>
      </c>
      <c r="K899" s="5">
        <f>BC899*EXP('Capital Market Assumptions'!$B$22+'Capital Market Assumptions'!$B$23*'Random Draws'!J898)</f>
        <v>983.0315003699526</v>
      </c>
      <c r="L899" s="5">
        <f>BD899*EXP('Capital Market Assumptions'!$B$22+'Capital Market Assumptions'!$B$23*'Random Draws'!K898)</f>
        <v>1041.8255724993708</v>
      </c>
      <c r="M899" s="5">
        <f>BE899*EXP('Capital Market Assumptions'!$B$22+'Capital Market Assumptions'!$B$23*'Random Draws'!L898)</f>
        <v>970.61936367865007</v>
      </c>
      <c r="N899" s="5">
        <f>BF899*EXP('Capital Market Assumptions'!$B$22+'Capital Market Assumptions'!$B$23*'Random Draws'!M898)</f>
        <v>1235.3282575568333</v>
      </c>
      <c r="O899" s="5">
        <f>BG899*EXP('Capital Market Assumptions'!$B$22+'Capital Market Assumptions'!$B$23*'Random Draws'!N898)</f>
        <v>1135.1638657645813</v>
      </c>
      <c r="P899" s="5">
        <f>BH899*EXP('Capital Market Assumptions'!$B$22+'Capital Market Assumptions'!$B$23*'Random Draws'!O898)</f>
        <v>1124.8839430292101</v>
      </c>
      <c r="Q899" s="5">
        <f>BI899*EXP('Capital Market Assumptions'!$B$22+'Capital Market Assumptions'!$B$23*'Random Draws'!P898)</f>
        <v>1162.2628039854958</v>
      </c>
      <c r="R899" s="5">
        <f>BJ899*EXP('Capital Market Assumptions'!$B$22+'Capital Market Assumptions'!$B$23*'Random Draws'!Q898)</f>
        <v>1182.5287188844577</v>
      </c>
      <c r="S899" s="5">
        <f>BK899*EXP('Capital Market Assumptions'!$B$22+'Capital Market Assumptions'!$B$23*'Random Draws'!R898)</f>
        <v>1352.9039967728997</v>
      </c>
      <c r="T899" s="5">
        <f>BL899*EXP('Capital Market Assumptions'!$B$22+'Capital Market Assumptions'!$B$23*'Random Draws'!S898)</f>
        <v>1368.1262299312784</v>
      </c>
      <c r="U899" s="5">
        <f>BM899*EXP('Capital Market Assumptions'!$B$22+'Capital Market Assumptions'!$B$23*'Random Draws'!T898)</f>
        <v>1597.8584907827728</v>
      </c>
      <c r="V899" s="5">
        <f>BN899*EXP('Capital Market Assumptions'!$B$22+'Capital Market Assumptions'!$B$23*'Random Draws'!U898)</f>
        <v>1574.1663170013799</v>
      </c>
      <c r="X899">
        <f t="shared" si="463"/>
        <v>4.2999999999999261E-2</v>
      </c>
      <c r="Y899">
        <f t="shared" si="464"/>
        <v>1.0600000000000023</v>
      </c>
      <c r="Z899">
        <f t="shared" si="465"/>
        <v>2.0930000000000035</v>
      </c>
      <c r="AA899">
        <f t="shared" si="466"/>
        <v>3.1530000000000058</v>
      </c>
      <c r="AB899">
        <f t="shared" si="467"/>
        <v>4.2659999999999911</v>
      </c>
      <c r="AC899">
        <f t="shared" si="468"/>
        <v>5.3020000000000067</v>
      </c>
      <c r="AD899">
        <f t="shared" si="469"/>
        <v>6.3569999999999993</v>
      </c>
      <c r="AE899">
        <f t="shared" si="470"/>
        <v>7.3900000000000006</v>
      </c>
      <c r="AF899">
        <f t="shared" si="471"/>
        <v>8.3549999999999898</v>
      </c>
      <c r="AG899">
        <f t="shared" si="472"/>
        <v>9.2480000000000047</v>
      </c>
      <c r="AH899">
        <v>9.9540000000000006</v>
      </c>
      <c r="AI899">
        <v>10.536</v>
      </c>
      <c r="AJ899">
        <v>11.061999999999999</v>
      </c>
      <c r="AK899">
        <v>11.587</v>
      </c>
      <c r="AL899">
        <v>12.256</v>
      </c>
      <c r="AM899">
        <v>12.815</v>
      </c>
      <c r="AN899">
        <v>13.287000000000001</v>
      </c>
      <c r="AO899">
        <v>13.785</v>
      </c>
      <c r="AP899">
        <v>14.218999999999999</v>
      </c>
      <c r="AQ899">
        <v>14.718999999999999</v>
      </c>
      <c r="AS899">
        <f t="shared" si="496"/>
        <v>471</v>
      </c>
      <c r="AT899">
        <f t="shared" si="496"/>
        <v>471</v>
      </c>
      <c r="AU899">
        <f t="shared" si="496"/>
        <v>471</v>
      </c>
      <c r="AV899" s="5">
        <f t="shared" si="473"/>
        <v>441.76512529202904</v>
      </c>
      <c r="AW899" s="5">
        <f t="shared" si="474"/>
        <v>503.57358037538859</v>
      </c>
      <c r="AX899" s="5">
        <f t="shared" si="475"/>
        <v>517.48089643153355</v>
      </c>
      <c r="AY899" s="5">
        <f t="shared" si="476"/>
        <v>671.05848104490246</v>
      </c>
      <c r="AZ899" s="5">
        <f t="shared" si="477"/>
        <v>666.39707563773993</v>
      </c>
      <c r="BA899" s="5">
        <f t="shared" si="478"/>
        <v>587.26529563034239</v>
      </c>
      <c r="BB899" s="5">
        <f t="shared" si="479"/>
        <v>563.43474059820096</v>
      </c>
      <c r="BC899" s="5">
        <f t="shared" si="480"/>
        <v>754.33207415174684</v>
      </c>
      <c r="BD899" s="5">
        <f t="shared" si="481"/>
        <v>974.67650036995258</v>
      </c>
      <c r="BE899" s="5">
        <f t="shared" si="482"/>
        <v>1032.5775724993707</v>
      </c>
      <c r="BF899" s="5">
        <f t="shared" si="483"/>
        <v>960.66536367865012</v>
      </c>
      <c r="BG899" s="5">
        <f t="shared" si="484"/>
        <v>1224.7922575568332</v>
      </c>
      <c r="BH899" s="5">
        <f t="shared" si="485"/>
        <v>1124.1018657645814</v>
      </c>
      <c r="BI899" s="5">
        <f t="shared" si="486"/>
        <v>1113.2969430292101</v>
      </c>
      <c r="BJ899" s="5">
        <f t="shared" si="487"/>
        <v>1150.0068039854957</v>
      </c>
      <c r="BK899" s="5">
        <f t="shared" si="488"/>
        <v>1169.7137188844576</v>
      </c>
      <c r="BL899" s="5">
        <f t="shared" si="489"/>
        <v>1339.6169967728997</v>
      </c>
      <c r="BM899" s="5">
        <f t="shared" si="490"/>
        <v>1354.3412299312783</v>
      </c>
      <c r="BN899" s="5">
        <f t="shared" si="491"/>
        <v>1583.6394907827728</v>
      </c>
      <c r="BO899" s="5">
        <f t="shared" si="492"/>
        <v>1559.4473170013798</v>
      </c>
    </row>
    <row r="900" spans="1:67" x14ac:dyDescent="0.3">
      <c r="A900">
        <f t="shared" si="493"/>
        <v>896</v>
      </c>
      <c r="B900">
        <f t="shared" si="462"/>
        <v>471</v>
      </c>
      <c r="C900" s="5">
        <f>AU900*EXP('Capital Market Assumptions'!$B$22+'Capital Market Assumptions'!$B$23*'Random Draws'!B899)</f>
        <v>469.24346593537797</v>
      </c>
      <c r="D900" s="5">
        <f>AV900*EXP('Capital Market Assumptions'!$B$22+'Capital Market Assumptions'!$B$23*'Random Draws'!C899)</f>
        <v>630.26780627123992</v>
      </c>
      <c r="E900" s="5">
        <f>AW900*EXP('Capital Market Assumptions'!$B$22+'Capital Market Assumptions'!$B$23*'Random Draws'!D899)</f>
        <v>723.17206783083793</v>
      </c>
      <c r="F900" s="5">
        <f>AX900*EXP('Capital Market Assumptions'!$B$22+'Capital Market Assumptions'!$B$23*'Random Draws'!E899)</f>
        <v>792.58083884256212</v>
      </c>
      <c r="G900" s="5">
        <f>AY900*EXP('Capital Market Assumptions'!$B$22+'Capital Market Assumptions'!$B$23*'Random Draws'!F899)</f>
        <v>760.34086579973678</v>
      </c>
      <c r="H900" s="5">
        <f>AZ900*EXP('Capital Market Assumptions'!$B$22+'Capital Market Assumptions'!$B$23*'Random Draws'!G899)</f>
        <v>936.40333019292439</v>
      </c>
      <c r="I900" s="5">
        <f>BA900*EXP('Capital Market Assumptions'!$B$22+'Capital Market Assumptions'!$B$23*'Random Draws'!H899)</f>
        <v>1413.7567183775293</v>
      </c>
      <c r="J900" s="5">
        <f>BB900*EXP('Capital Market Assumptions'!$B$22+'Capital Market Assumptions'!$B$23*'Random Draws'!I899)</f>
        <v>1562.5354627160573</v>
      </c>
      <c r="K900" s="5">
        <f>BC900*EXP('Capital Market Assumptions'!$B$22+'Capital Market Assumptions'!$B$23*'Random Draws'!J899)</f>
        <v>1760.9365884245776</v>
      </c>
      <c r="L900" s="5">
        <f>BD900*EXP('Capital Market Assumptions'!$B$22+'Capital Market Assumptions'!$B$23*'Random Draws'!K899)</f>
        <v>2260.5080503798577</v>
      </c>
      <c r="M900" s="5">
        <f>BE900*EXP('Capital Market Assumptions'!$B$22+'Capital Market Assumptions'!$B$23*'Random Draws'!L899)</f>
        <v>2536.677900042574</v>
      </c>
      <c r="N900" s="5">
        <f>BF900*EXP('Capital Market Assumptions'!$B$22+'Capital Market Assumptions'!$B$23*'Random Draws'!M899)</f>
        <v>2741.6692955371022</v>
      </c>
      <c r="O900" s="5">
        <f>BG900*EXP('Capital Market Assumptions'!$B$22+'Capital Market Assumptions'!$B$23*'Random Draws'!N899)</f>
        <v>3362.5655353639436</v>
      </c>
      <c r="P900" s="5">
        <f>BH900*EXP('Capital Market Assumptions'!$B$22+'Capital Market Assumptions'!$B$23*'Random Draws'!O899)</f>
        <v>4573.2361593606283</v>
      </c>
      <c r="Q900" s="5">
        <f>BI900*EXP('Capital Market Assumptions'!$B$22+'Capital Market Assumptions'!$B$23*'Random Draws'!P899)</f>
        <v>4536.0924017239477</v>
      </c>
      <c r="R900" s="5">
        <f>BJ900*EXP('Capital Market Assumptions'!$B$22+'Capital Market Assumptions'!$B$23*'Random Draws'!Q899)</f>
        <v>5054.7256943468838</v>
      </c>
      <c r="S900" s="5">
        <f>BK900*EXP('Capital Market Assumptions'!$B$22+'Capital Market Assumptions'!$B$23*'Random Draws'!R899)</f>
        <v>4766.7179515115004</v>
      </c>
      <c r="T900" s="5">
        <f>BL900*EXP('Capital Market Assumptions'!$B$22+'Capital Market Assumptions'!$B$23*'Random Draws'!S899)</f>
        <v>5380.896766044405</v>
      </c>
      <c r="U900" s="5">
        <f>BM900*EXP('Capital Market Assumptions'!$B$22+'Capital Market Assumptions'!$B$23*'Random Draws'!T899)</f>
        <v>6152.1980296131969</v>
      </c>
      <c r="V900" s="5">
        <f>BN900*EXP('Capital Market Assumptions'!$B$22+'Capital Market Assumptions'!$B$23*'Random Draws'!U899)</f>
        <v>5297.5201206756874</v>
      </c>
      <c r="X900">
        <f t="shared" si="463"/>
        <v>4.2999999999999261E-2</v>
      </c>
      <c r="Y900">
        <f t="shared" si="464"/>
        <v>1.0600000000000023</v>
      </c>
      <c r="Z900">
        <f t="shared" si="465"/>
        <v>2.0930000000000035</v>
      </c>
      <c r="AA900">
        <f t="shared" si="466"/>
        <v>3.1530000000000058</v>
      </c>
      <c r="AB900">
        <f t="shared" si="467"/>
        <v>4.2659999999999911</v>
      </c>
      <c r="AC900">
        <f t="shared" si="468"/>
        <v>5.3020000000000067</v>
      </c>
      <c r="AD900">
        <f t="shared" si="469"/>
        <v>6.3569999999999993</v>
      </c>
      <c r="AE900">
        <f t="shared" si="470"/>
        <v>7.3900000000000006</v>
      </c>
      <c r="AF900">
        <f t="shared" si="471"/>
        <v>8.3549999999999898</v>
      </c>
      <c r="AG900">
        <f t="shared" si="472"/>
        <v>9.2480000000000047</v>
      </c>
      <c r="AH900">
        <v>9.9540000000000006</v>
      </c>
      <c r="AI900">
        <v>10.536</v>
      </c>
      <c r="AJ900">
        <v>11.061999999999999</v>
      </c>
      <c r="AK900">
        <v>11.587</v>
      </c>
      <c r="AL900">
        <v>12.256</v>
      </c>
      <c r="AM900">
        <v>12.815</v>
      </c>
      <c r="AN900">
        <v>13.287000000000001</v>
      </c>
      <c r="AO900">
        <v>13.785</v>
      </c>
      <c r="AP900">
        <v>14.218999999999999</v>
      </c>
      <c r="AQ900">
        <v>14.718999999999999</v>
      </c>
      <c r="AS900">
        <f t="shared" si="496"/>
        <v>471</v>
      </c>
      <c r="AT900">
        <f t="shared" si="496"/>
        <v>471</v>
      </c>
      <c r="AU900">
        <f t="shared" si="496"/>
        <v>471</v>
      </c>
      <c r="AV900" s="5">
        <f t="shared" si="473"/>
        <v>469.20046593537796</v>
      </c>
      <c r="AW900" s="5">
        <f t="shared" si="474"/>
        <v>629.20780627123986</v>
      </c>
      <c r="AX900" s="5">
        <f t="shared" si="475"/>
        <v>721.07906783083797</v>
      </c>
      <c r="AY900" s="5">
        <f t="shared" si="476"/>
        <v>789.4278388425621</v>
      </c>
      <c r="AZ900" s="5">
        <f t="shared" si="477"/>
        <v>756.07486579973681</v>
      </c>
      <c r="BA900" s="5">
        <f t="shared" si="478"/>
        <v>931.10133019292437</v>
      </c>
      <c r="BB900" s="5">
        <f t="shared" si="479"/>
        <v>1407.3997183775293</v>
      </c>
      <c r="BC900" s="5">
        <f t="shared" si="480"/>
        <v>1555.1454627160572</v>
      </c>
      <c r="BD900" s="5">
        <f t="shared" si="481"/>
        <v>1752.5815884245776</v>
      </c>
      <c r="BE900" s="5">
        <f t="shared" si="482"/>
        <v>2251.2600503798576</v>
      </c>
      <c r="BF900" s="5">
        <f t="shared" si="483"/>
        <v>2526.7239000425739</v>
      </c>
      <c r="BG900" s="5">
        <f t="shared" si="484"/>
        <v>2731.1332955371022</v>
      </c>
      <c r="BH900" s="5">
        <f t="shared" si="485"/>
        <v>3351.5035353639437</v>
      </c>
      <c r="BI900" s="5">
        <f t="shared" si="486"/>
        <v>4561.6491593606279</v>
      </c>
      <c r="BJ900" s="5">
        <f t="shared" si="487"/>
        <v>4523.8364017239473</v>
      </c>
      <c r="BK900" s="5">
        <f t="shared" si="488"/>
        <v>5041.9106943468842</v>
      </c>
      <c r="BL900" s="5">
        <f t="shared" si="489"/>
        <v>4753.4309515115001</v>
      </c>
      <c r="BM900" s="5">
        <f t="shared" si="490"/>
        <v>5367.1117660444052</v>
      </c>
      <c r="BN900" s="5">
        <f t="shared" si="491"/>
        <v>6137.9790296131969</v>
      </c>
      <c r="BO900" s="5">
        <f t="shared" si="492"/>
        <v>5282.8011206756873</v>
      </c>
    </row>
    <row r="901" spans="1:67" x14ac:dyDescent="0.3">
      <c r="A901">
        <f t="shared" si="493"/>
        <v>897</v>
      </c>
      <c r="B901">
        <f t="shared" ref="B901:B964" si="497">initial_value</f>
        <v>471</v>
      </c>
      <c r="C901" s="5">
        <f>AU901*EXP('Capital Market Assumptions'!$B$22+'Capital Market Assumptions'!$B$23*'Random Draws'!B900)</f>
        <v>440.45791482435629</v>
      </c>
      <c r="D901" s="5">
        <f>AV901*EXP('Capital Market Assumptions'!$B$22+'Capital Market Assumptions'!$B$23*'Random Draws'!C900)</f>
        <v>435.27470241328649</v>
      </c>
      <c r="E901" s="5">
        <f>AW901*EXP('Capital Market Assumptions'!$B$22+'Capital Market Assumptions'!$B$23*'Random Draws'!D900)</f>
        <v>445.40156041438962</v>
      </c>
      <c r="F901" s="5">
        <f>AX901*EXP('Capital Market Assumptions'!$B$22+'Capital Market Assumptions'!$B$23*'Random Draws'!E900)</f>
        <v>476.63165065967081</v>
      </c>
      <c r="G901" s="5">
        <f>AY901*EXP('Capital Market Assumptions'!$B$22+'Capital Market Assumptions'!$B$23*'Random Draws'!F900)</f>
        <v>402.08257847950614</v>
      </c>
      <c r="H901" s="5">
        <f>AZ901*EXP('Capital Market Assumptions'!$B$22+'Capital Market Assumptions'!$B$23*'Random Draws'!G900)</f>
        <v>363.39231389554925</v>
      </c>
      <c r="I901" s="5">
        <f>BA901*EXP('Capital Market Assumptions'!$B$22+'Capital Market Assumptions'!$B$23*'Random Draws'!H900)</f>
        <v>388.17982589407285</v>
      </c>
      <c r="J901" s="5">
        <f>BB901*EXP('Capital Market Assumptions'!$B$22+'Capital Market Assumptions'!$B$23*'Random Draws'!I900)</f>
        <v>471.04424269939329</v>
      </c>
      <c r="K901" s="5">
        <f>BC901*EXP('Capital Market Assumptions'!$B$22+'Capital Market Assumptions'!$B$23*'Random Draws'!J900)</f>
        <v>533.48970097148583</v>
      </c>
      <c r="L901" s="5">
        <f>BD901*EXP('Capital Market Assumptions'!$B$22+'Capital Market Assumptions'!$B$23*'Random Draws'!K900)</f>
        <v>545.07757163871497</v>
      </c>
      <c r="M901" s="5">
        <f>BE901*EXP('Capital Market Assumptions'!$B$22+'Capital Market Assumptions'!$B$23*'Random Draws'!L900)</f>
        <v>605.81430840668838</v>
      </c>
      <c r="N901" s="5">
        <f>BF901*EXP('Capital Market Assumptions'!$B$22+'Capital Market Assumptions'!$B$23*'Random Draws'!M900)</f>
        <v>578.53703316163615</v>
      </c>
      <c r="O901" s="5">
        <f>BG901*EXP('Capital Market Assumptions'!$B$22+'Capital Market Assumptions'!$B$23*'Random Draws'!N900)</f>
        <v>592.83840591497017</v>
      </c>
      <c r="P901" s="5">
        <f>BH901*EXP('Capital Market Assumptions'!$B$22+'Capital Market Assumptions'!$B$23*'Random Draws'!O900)</f>
        <v>591.20030781892547</v>
      </c>
      <c r="Q901" s="5">
        <f>BI901*EXP('Capital Market Assumptions'!$B$22+'Capital Market Assumptions'!$B$23*'Random Draws'!P900)</f>
        <v>600.84385550808281</v>
      </c>
      <c r="R901" s="5">
        <f>BJ901*EXP('Capital Market Assumptions'!$B$22+'Capital Market Assumptions'!$B$23*'Random Draws'!Q900)</f>
        <v>641.02092060918881</v>
      </c>
      <c r="S901" s="5">
        <f>BK901*EXP('Capital Market Assumptions'!$B$22+'Capital Market Assumptions'!$B$23*'Random Draws'!R900)</f>
        <v>518.89837929634871</v>
      </c>
      <c r="T901" s="5">
        <f>BL901*EXP('Capital Market Assumptions'!$B$22+'Capital Market Assumptions'!$B$23*'Random Draws'!S900)</f>
        <v>478.07891477166123</v>
      </c>
      <c r="U901" s="5">
        <f>BM901*EXP('Capital Market Assumptions'!$B$22+'Capital Market Assumptions'!$B$23*'Random Draws'!T900)</f>
        <v>443.87159593637244</v>
      </c>
      <c r="V901" s="5">
        <f>BN901*EXP('Capital Market Assumptions'!$B$22+'Capital Market Assumptions'!$B$23*'Random Draws'!U900)</f>
        <v>600.69695889248555</v>
      </c>
      <c r="X901">
        <f t="shared" si="463"/>
        <v>4.2999999999999261E-2</v>
      </c>
      <c r="Y901">
        <f t="shared" si="464"/>
        <v>1.0600000000000023</v>
      </c>
      <c r="Z901">
        <f t="shared" si="465"/>
        <v>2.0930000000000035</v>
      </c>
      <c r="AA901">
        <f t="shared" si="466"/>
        <v>3.1530000000000058</v>
      </c>
      <c r="AB901">
        <f t="shared" si="467"/>
        <v>4.2659999999999911</v>
      </c>
      <c r="AC901">
        <f t="shared" si="468"/>
        <v>5.3020000000000067</v>
      </c>
      <c r="AD901">
        <f t="shared" si="469"/>
        <v>6.3569999999999993</v>
      </c>
      <c r="AE901">
        <f t="shared" si="470"/>
        <v>7.3900000000000006</v>
      </c>
      <c r="AF901">
        <f t="shared" si="471"/>
        <v>8.3549999999999898</v>
      </c>
      <c r="AG901">
        <f t="shared" si="472"/>
        <v>9.2480000000000047</v>
      </c>
      <c r="AH901">
        <v>9.9540000000000006</v>
      </c>
      <c r="AI901">
        <v>10.536</v>
      </c>
      <c r="AJ901">
        <v>11.061999999999999</v>
      </c>
      <c r="AK901">
        <v>11.587</v>
      </c>
      <c r="AL901">
        <v>12.256</v>
      </c>
      <c r="AM901">
        <v>12.815</v>
      </c>
      <c r="AN901">
        <v>13.287000000000001</v>
      </c>
      <c r="AO901">
        <v>13.785</v>
      </c>
      <c r="AP901">
        <v>14.218999999999999</v>
      </c>
      <c r="AQ901">
        <v>14.718999999999999</v>
      </c>
      <c r="AS901">
        <f t="shared" si="496"/>
        <v>471</v>
      </c>
      <c r="AT901">
        <f t="shared" si="496"/>
        <v>471</v>
      </c>
      <c r="AU901">
        <f t="shared" si="496"/>
        <v>471</v>
      </c>
      <c r="AV901" s="5">
        <f t="shared" si="473"/>
        <v>440.41491482435629</v>
      </c>
      <c r="AW901" s="5">
        <f t="shared" si="474"/>
        <v>434.21470241328649</v>
      </c>
      <c r="AX901" s="5">
        <f t="shared" si="475"/>
        <v>443.3085604143896</v>
      </c>
      <c r="AY901" s="5">
        <f t="shared" si="476"/>
        <v>473.47865065967079</v>
      </c>
      <c r="AZ901" s="5">
        <f t="shared" si="477"/>
        <v>397.81657847950612</v>
      </c>
      <c r="BA901" s="5">
        <f t="shared" si="478"/>
        <v>358.09031389554923</v>
      </c>
      <c r="BB901" s="5">
        <f t="shared" si="479"/>
        <v>381.82282589407282</v>
      </c>
      <c r="BC901" s="5">
        <f t="shared" si="480"/>
        <v>463.65424269939331</v>
      </c>
      <c r="BD901" s="5">
        <f t="shared" si="481"/>
        <v>525.13470097148581</v>
      </c>
      <c r="BE901" s="5">
        <f t="shared" si="482"/>
        <v>535.82957163871492</v>
      </c>
      <c r="BF901" s="5">
        <f t="shared" si="483"/>
        <v>595.86030840668843</v>
      </c>
      <c r="BG901" s="5">
        <f t="shared" si="484"/>
        <v>568.0010331616362</v>
      </c>
      <c r="BH901" s="5">
        <f t="shared" si="485"/>
        <v>581.77640591497016</v>
      </c>
      <c r="BI901" s="5">
        <f t="shared" si="486"/>
        <v>579.61330781892548</v>
      </c>
      <c r="BJ901" s="5">
        <f t="shared" si="487"/>
        <v>588.58785550808284</v>
      </c>
      <c r="BK901" s="5">
        <f t="shared" si="488"/>
        <v>628.20592060918875</v>
      </c>
      <c r="BL901" s="5">
        <f t="shared" si="489"/>
        <v>505.61137929634873</v>
      </c>
      <c r="BM901" s="5">
        <f t="shared" si="490"/>
        <v>464.29391477166121</v>
      </c>
      <c r="BN901" s="5">
        <f t="shared" si="491"/>
        <v>429.65259593637245</v>
      </c>
      <c r="BO901" s="5">
        <f t="shared" si="492"/>
        <v>585.9779588924855</v>
      </c>
    </row>
    <row r="902" spans="1:67" x14ac:dyDescent="0.3">
      <c r="A902">
        <f t="shared" si="493"/>
        <v>898</v>
      </c>
      <c r="B902">
        <f t="shared" si="497"/>
        <v>471</v>
      </c>
      <c r="C902" s="5">
        <f>AU902*EXP('Capital Market Assumptions'!$B$22+'Capital Market Assumptions'!$B$23*'Random Draws'!B901)</f>
        <v>528.24212582207997</v>
      </c>
      <c r="D902" s="5">
        <f>AV902*EXP('Capital Market Assumptions'!$B$22+'Capital Market Assumptions'!$B$23*'Random Draws'!C901)</f>
        <v>578.2566993520785</v>
      </c>
      <c r="E902" s="5">
        <f>AW902*EXP('Capital Market Assumptions'!$B$22+'Capital Market Assumptions'!$B$23*'Random Draws'!D901)</f>
        <v>589.68018837889667</v>
      </c>
      <c r="F902" s="5">
        <f>AX902*EXP('Capital Market Assumptions'!$B$22+'Capital Market Assumptions'!$B$23*'Random Draws'!E901)</f>
        <v>680.77982249260845</v>
      </c>
      <c r="G902" s="5">
        <f>AY902*EXP('Capital Market Assumptions'!$B$22+'Capital Market Assumptions'!$B$23*'Random Draws'!F901)</f>
        <v>762.87403581690683</v>
      </c>
      <c r="H902" s="5">
        <f>AZ902*EXP('Capital Market Assumptions'!$B$22+'Capital Market Assumptions'!$B$23*'Random Draws'!G901)</f>
        <v>761.97014201555544</v>
      </c>
      <c r="I902" s="5">
        <f>BA902*EXP('Capital Market Assumptions'!$B$22+'Capital Market Assumptions'!$B$23*'Random Draws'!H901)</f>
        <v>856.16864473418252</v>
      </c>
      <c r="J902" s="5">
        <f>BB902*EXP('Capital Market Assumptions'!$B$22+'Capital Market Assumptions'!$B$23*'Random Draws'!I901)</f>
        <v>937.70578190850313</v>
      </c>
      <c r="K902" s="5">
        <f>BC902*EXP('Capital Market Assumptions'!$B$22+'Capital Market Assumptions'!$B$23*'Random Draws'!J901)</f>
        <v>886.53946769814593</v>
      </c>
      <c r="L902" s="5">
        <f>BD902*EXP('Capital Market Assumptions'!$B$22+'Capital Market Assumptions'!$B$23*'Random Draws'!K901)</f>
        <v>881.26391329964747</v>
      </c>
      <c r="M902" s="5">
        <f>BE902*EXP('Capital Market Assumptions'!$B$22+'Capital Market Assumptions'!$B$23*'Random Draws'!L901)</f>
        <v>892.07732299317661</v>
      </c>
      <c r="N902" s="5">
        <f>BF902*EXP('Capital Market Assumptions'!$B$22+'Capital Market Assumptions'!$B$23*'Random Draws'!M901)</f>
        <v>972.52239187790769</v>
      </c>
      <c r="O902" s="5">
        <f>BG902*EXP('Capital Market Assumptions'!$B$22+'Capital Market Assumptions'!$B$23*'Random Draws'!N901)</f>
        <v>850.07977473517315</v>
      </c>
      <c r="P902" s="5">
        <f>BH902*EXP('Capital Market Assumptions'!$B$22+'Capital Market Assumptions'!$B$23*'Random Draws'!O901)</f>
        <v>922.1696580852531</v>
      </c>
      <c r="Q902" s="5">
        <f>BI902*EXP('Capital Market Assumptions'!$B$22+'Capital Market Assumptions'!$B$23*'Random Draws'!P901)</f>
        <v>803.97138971408742</v>
      </c>
      <c r="R902" s="5">
        <f>BJ902*EXP('Capital Market Assumptions'!$B$22+'Capital Market Assumptions'!$B$23*'Random Draws'!Q901)</f>
        <v>980.55031902885435</v>
      </c>
      <c r="S902" s="5">
        <f>BK902*EXP('Capital Market Assumptions'!$B$22+'Capital Market Assumptions'!$B$23*'Random Draws'!R901)</f>
        <v>1281.6626913938919</v>
      </c>
      <c r="T902" s="5">
        <f>BL902*EXP('Capital Market Assumptions'!$B$22+'Capital Market Assumptions'!$B$23*'Random Draws'!S901)</f>
        <v>1377.5670154266602</v>
      </c>
      <c r="U902" s="5">
        <f>BM902*EXP('Capital Market Assumptions'!$B$22+'Capital Market Assumptions'!$B$23*'Random Draws'!T901)</f>
        <v>1713.2844261652829</v>
      </c>
      <c r="V902" s="5">
        <f>BN902*EXP('Capital Market Assumptions'!$B$22+'Capital Market Assumptions'!$B$23*'Random Draws'!U901)</f>
        <v>1856.3417713804154</v>
      </c>
      <c r="X902">
        <f t="shared" ref="X902:X965" si="498">58.007-57.964</f>
        <v>4.2999999999999261E-2</v>
      </c>
      <c r="Y902">
        <f t="shared" ref="Y902:Y965" si="499">61.188-60.128</f>
        <v>1.0600000000000023</v>
      </c>
      <c r="Z902">
        <f t="shared" ref="Z902:Z965" si="500">64.551-62.458</f>
        <v>2.0930000000000035</v>
      </c>
      <c r="AA902">
        <f t="shared" ref="AA902:AA965" si="501">68.052-64.899</f>
        <v>3.1530000000000058</v>
      </c>
      <c r="AB902">
        <f t="shared" ref="AB902:AB965" si="502">71.648-67.382</f>
        <v>4.2659999999999911</v>
      </c>
      <c r="AC902">
        <f t="shared" ref="AC902:AC965" si="503">75.305-70.003</f>
        <v>5.3020000000000067</v>
      </c>
      <c r="AD902">
        <f t="shared" ref="AD902:AD965" si="504">79.039-72.682</f>
        <v>6.3569999999999993</v>
      </c>
      <c r="AE902">
        <f t="shared" ref="AE902:AE965" si="505">82.867-75.477</f>
        <v>7.3900000000000006</v>
      </c>
      <c r="AF902">
        <f t="shared" ref="AF902:AF965" si="506">86.752-78.397</f>
        <v>8.3549999999999898</v>
      </c>
      <c r="AG902">
        <f t="shared" ref="AG902:AG965" si="507">90.667-81.419</f>
        <v>9.2480000000000047</v>
      </c>
      <c r="AH902">
        <v>9.9540000000000006</v>
      </c>
      <c r="AI902">
        <v>10.536</v>
      </c>
      <c r="AJ902">
        <v>11.061999999999999</v>
      </c>
      <c r="AK902">
        <v>11.587</v>
      </c>
      <c r="AL902">
        <v>12.256</v>
      </c>
      <c r="AM902">
        <v>12.815</v>
      </c>
      <c r="AN902">
        <v>13.287000000000001</v>
      </c>
      <c r="AO902">
        <v>13.785</v>
      </c>
      <c r="AP902">
        <v>14.218999999999999</v>
      </c>
      <c r="AQ902">
        <v>14.718999999999999</v>
      </c>
      <c r="AS902">
        <f t="shared" si="496"/>
        <v>471</v>
      </c>
      <c r="AT902">
        <f t="shared" si="496"/>
        <v>471</v>
      </c>
      <c r="AU902">
        <f t="shared" si="496"/>
        <v>471</v>
      </c>
      <c r="AV902" s="5">
        <f t="shared" ref="AV902:AV965" si="508">MAX(C902-X902,0)</f>
        <v>528.19912582207996</v>
      </c>
      <c r="AW902" s="5">
        <f t="shared" ref="AW902:AW965" si="509">MAX(D902-Y902,0)</f>
        <v>577.19669935207844</v>
      </c>
      <c r="AX902" s="5">
        <f t="shared" ref="AX902:AX965" si="510">MAX(E902-Z902,0)</f>
        <v>587.58718837889671</v>
      </c>
      <c r="AY902" s="5">
        <f t="shared" ref="AY902:AY965" si="511">MAX(F902-AA902,0)</f>
        <v>677.62682249260843</v>
      </c>
      <c r="AZ902" s="5">
        <f t="shared" ref="AZ902:AZ965" si="512">MAX(G902-AB902,0)</f>
        <v>758.60803581690686</v>
      </c>
      <c r="BA902" s="5">
        <f t="shared" ref="BA902:BA965" si="513">MAX(H902-AC902,0)</f>
        <v>756.66814201555542</v>
      </c>
      <c r="BB902" s="5">
        <f t="shared" ref="BB902:BB965" si="514">MAX(I902-AD902,0)</f>
        <v>849.81164473418255</v>
      </c>
      <c r="BC902" s="5">
        <f t="shared" ref="BC902:BC965" si="515">MAX(J902-AE902,0)</f>
        <v>930.31578190850314</v>
      </c>
      <c r="BD902" s="5">
        <f t="shared" ref="BD902:BD965" si="516">MAX(K902-AF902,0)</f>
        <v>878.18446769814591</v>
      </c>
      <c r="BE902" s="5">
        <f t="shared" ref="BE902:BE965" si="517">MAX(L902-AG902,0)</f>
        <v>872.01591329964742</v>
      </c>
      <c r="BF902" s="5">
        <f t="shared" ref="BF902:BF965" si="518">MAX(M902-AH902,0)</f>
        <v>882.12332299317666</v>
      </c>
      <c r="BG902" s="5">
        <f t="shared" ref="BG902:BG965" si="519">MAX(N902-AI902,0)</f>
        <v>961.98639187790775</v>
      </c>
      <c r="BH902" s="5">
        <f t="shared" ref="BH902:BH965" si="520">MAX(O902-AJ902,0)</f>
        <v>839.01777473517313</v>
      </c>
      <c r="BI902" s="5">
        <f t="shared" ref="BI902:BI965" si="521">MAX(P902-AK902,0)</f>
        <v>910.58265808525312</v>
      </c>
      <c r="BJ902" s="5">
        <f t="shared" ref="BJ902:BJ965" si="522">MAX(Q902-AL902,0)</f>
        <v>791.71538971408745</v>
      </c>
      <c r="BK902" s="5">
        <f t="shared" ref="BK902:BK965" si="523">MAX(R902-AM902,0)</f>
        <v>967.73531902885429</v>
      </c>
      <c r="BL902" s="5">
        <f t="shared" ref="BL902:BL965" si="524">MAX(S902-AN902,0)</f>
        <v>1268.3756913938919</v>
      </c>
      <c r="BM902" s="5">
        <f t="shared" ref="BM902:BM965" si="525">MAX(T902-AO902,0)</f>
        <v>1363.7820154266601</v>
      </c>
      <c r="BN902" s="5">
        <f t="shared" ref="BN902:BN965" si="526">MAX(U902-AP902,0)</f>
        <v>1699.0654261652828</v>
      </c>
      <c r="BO902" s="5">
        <f t="shared" ref="BO902:BO965" si="527">MAX(V902-AQ902,0)</f>
        <v>1841.6227713804153</v>
      </c>
    </row>
    <row r="903" spans="1:67" x14ac:dyDescent="0.3">
      <c r="A903">
        <f t="shared" ref="A903:A966" si="528">1+A902</f>
        <v>899</v>
      </c>
      <c r="B903">
        <f t="shared" si="497"/>
        <v>471</v>
      </c>
      <c r="C903" s="5">
        <f>AU903*EXP('Capital Market Assumptions'!$B$22+'Capital Market Assumptions'!$B$23*'Random Draws'!B902)</f>
        <v>587.21784689008086</v>
      </c>
      <c r="D903" s="5">
        <f>AV903*EXP('Capital Market Assumptions'!$B$22+'Capital Market Assumptions'!$B$23*'Random Draws'!C902)</f>
        <v>617.01792371878048</v>
      </c>
      <c r="E903" s="5">
        <f>AW903*EXP('Capital Market Assumptions'!$B$22+'Capital Market Assumptions'!$B$23*'Random Draws'!D902)</f>
        <v>828.00674223038595</v>
      </c>
      <c r="F903" s="5">
        <f>AX903*EXP('Capital Market Assumptions'!$B$22+'Capital Market Assumptions'!$B$23*'Random Draws'!E902)</f>
        <v>865.02736179901422</v>
      </c>
      <c r="G903" s="5">
        <f>AY903*EXP('Capital Market Assumptions'!$B$22+'Capital Market Assumptions'!$B$23*'Random Draws'!F902)</f>
        <v>937.60130678715143</v>
      </c>
      <c r="H903" s="5">
        <f>AZ903*EXP('Capital Market Assumptions'!$B$22+'Capital Market Assumptions'!$B$23*'Random Draws'!G902)</f>
        <v>1034.2748423835051</v>
      </c>
      <c r="I903" s="5">
        <f>BA903*EXP('Capital Market Assumptions'!$B$22+'Capital Market Assumptions'!$B$23*'Random Draws'!H902)</f>
        <v>1107.9688714649153</v>
      </c>
      <c r="J903" s="5">
        <f>BB903*EXP('Capital Market Assumptions'!$B$22+'Capital Market Assumptions'!$B$23*'Random Draws'!I902)</f>
        <v>1128.6753766326271</v>
      </c>
      <c r="K903" s="5">
        <f>BC903*EXP('Capital Market Assumptions'!$B$22+'Capital Market Assumptions'!$B$23*'Random Draws'!J902)</f>
        <v>883.46167338014072</v>
      </c>
      <c r="L903" s="5">
        <f>BD903*EXP('Capital Market Assumptions'!$B$22+'Capital Market Assumptions'!$B$23*'Random Draws'!K902)</f>
        <v>853.99044674655465</v>
      </c>
      <c r="M903" s="5">
        <f>BE903*EXP('Capital Market Assumptions'!$B$22+'Capital Market Assumptions'!$B$23*'Random Draws'!L902)</f>
        <v>873.04138327257886</v>
      </c>
      <c r="N903" s="5">
        <f>BF903*EXP('Capital Market Assumptions'!$B$22+'Capital Market Assumptions'!$B$23*'Random Draws'!M902)</f>
        <v>910.43052146796549</v>
      </c>
      <c r="O903" s="5">
        <f>BG903*EXP('Capital Market Assumptions'!$B$22+'Capital Market Assumptions'!$B$23*'Random Draws'!N902)</f>
        <v>1038.2833098083272</v>
      </c>
      <c r="P903" s="5">
        <f>BH903*EXP('Capital Market Assumptions'!$B$22+'Capital Market Assumptions'!$B$23*'Random Draws'!O902)</f>
        <v>1206.7225998462745</v>
      </c>
      <c r="Q903" s="5">
        <f>BI903*EXP('Capital Market Assumptions'!$B$22+'Capital Market Assumptions'!$B$23*'Random Draws'!P902)</f>
        <v>1199.8565530689759</v>
      </c>
      <c r="R903" s="5">
        <f>BJ903*EXP('Capital Market Assumptions'!$B$22+'Capital Market Assumptions'!$B$23*'Random Draws'!Q902)</f>
        <v>1233.0870814196826</v>
      </c>
      <c r="S903" s="5">
        <f>BK903*EXP('Capital Market Assumptions'!$B$22+'Capital Market Assumptions'!$B$23*'Random Draws'!R902)</f>
        <v>1252.5771696596325</v>
      </c>
      <c r="T903" s="5">
        <f>BL903*EXP('Capital Market Assumptions'!$B$22+'Capital Market Assumptions'!$B$23*'Random Draws'!S902)</f>
        <v>1075.7815322054116</v>
      </c>
      <c r="U903" s="5">
        <f>BM903*EXP('Capital Market Assumptions'!$B$22+'Capital Market Assumptions'!$B$23*'Random Draws'!T902)</f>
        <v>1290.1312301599814</v>
      </c>
      <c r="V903" s="5">
        <f>BN903*EXP('Capital Market Assumptions'!$B$22+'Capital Market Assumptions'!$B$23*'Random Draws'!U902)</f>
        <v>1027.8923074850741</v>
      </c>
      <c r="X903">
        <f t="shared" si="498"/>
        <v>4.2999999999999261E-2</v>
      </c>
      <c r="Y903">
        <f t="shared" si="499"/>
        <v>1.0600000000000023</v>
      </c>
      <c r="Z903">
        <f t="shared" si="500"/>
        <v>2.0930000000000035</v>
      </c>
      <c r="AA903">
        <f t="shared" si="501"/>
        <v>3.1530000000000058</v>
      </c>
      <c r="AB903">
        <f t="shared" si="502"/>
        <v>4.2659999999999911</v>
      </c>
      <c r="AC903">
        <f t="shared" si="503"/>
        <v>5.3020000000000067</v>
      </c>
      <c r="AD903">
        <f t="shared" si="504"/>
        <v>6.3569999999999993</v>
      </c>
      <c r="AE903">
        <f t="shared" si="505"/>
        <v>7.3900000000000006</v>
      </c>
      <c r="AF903">
        <f t="shared" si="506"/>
        <v>8.3549999999999898</v>
      </c>
      <c r="AG903">
        <f t="shared" si="507"/>
        <v>9.2480000000000047</v>
      </c>
      <c r="AH903">
        <v>9.9540000000000006</v>
      </c>
      <c r="AI903">
        <v>10.536</v>
      </c>
      <c r="AJ903">
        <v>11.061999999999999</v>
      </c>
      <c r="AK903">
        <v>11.587</v>
      </c>
      <c r="AL903">
        <v>12.256</v>
      </c>
      <c r="AM903">
        <v>12.815</v>
      </c>
      <c r="AN903">
        <v>13.287000000000001</v>
      </c>
      <c r="AO903">
        <v>13.785</v>
      </c>
      <c r="AP903">
        <v>14.218999999999999</v>
      </c>
      <c r="AQ903">
        <v>14.718999999999999</v>
      </c>
      <c r="AS903">
        <f t="shared" si="496"/>
        <v>471</v>
      </c>
      <c r="AT903">
        <f t="shared" si="496"/>
        <v>471</v>
      </c>
      <c r="AU903">
        <f t="shared" si="496"/>
        <v>471</v>
      </c>
      <c r="AV903" s="5">
        <f t="shared" si="508"/>
        <v>587.17484689008086</v>
      </c>
      <c r="AW903" s="5">
        <f t="shared" si="509"/>
        <v>615.95792371878042</v>
      </c>
      <c r="AX903" s="5">
        <f t="shared" si="510"/>
        <v>825.91374223038599</v>
      </c>
      <c r="AY903" s="5">
        <f t="shared" si="511"/>
        <v>861.8743617990142</v>
      </c>
      <c r="AZ903" s="5">
        <f t="shared" si="512"/>
        <v>933.33530678715147</v>
      </c>
      <c r="BA903" s="5">
        <f t="shared" si="513"/>
        <v>1028.9728423835052</v>
      </c>
      <c r="BB903" s="5">
        <f t="shared" si="514"/>
        <v>1101.6118714649153</v>
      </c>
      <c r="BC903" s="5">
        <f t="shared" si="515"/>
        <v>1121.285376632627</v>
      </c>
      <c r="BD903" s="5">
        <f t="shared" si="516"/>
        <v>875.10667338014071</v>
      </c>
      <c r="BE903" s="5">
        <f t="shared" si="517"/>
        <v>844.74244674655461</v>
      </c>
      <c r="BF903" s="5">
        <f t="shared" si="518"/>
        <v>863.0873832725789</v>
      </c>
      <c r="BG903" s="5">
        <f t="shared" si="519"/>
        <v>899.89452146796555</v>
      </c>
      <c r="BH903" s="5">
        <f t="shared" si="520"/>
        <v>1027.2213098083273</v>
      </c>
      <c r="BI903" s="5">
        <f t="shared" si="521"/>
        <v>1195.1355998462745</v>
      </c>
      <c r="BJ903" s="5">
        <f t="shared" si="522"/>
        <v>1187.6005530689758</v>
      </c>
      <c r="BK903" s="5">
        <f t="shared" si="523"/>
        <v>1220.2720814196825</v>
      </c>
      <c r="BL903" s="5">
        <f t="shared" si="524"/>
        <v>1239.2901696596325</v>
      </c>
      <c r="BM903" s="5">
        <f t="shared" si="525"/>
        <v>1061.9965322054115</v>
      </c>
      <c r="BN903" s="5">
        <f t="shared" si="526"/>
        <v>1275.9122301599814</v>
      </c>
      <c r="BO903" s="5">
        <f t="shared" si="527"/>
        <v>1013.173307485074</v>
      </c>
    </row>
    <row r="904" spans="1:67" x14ac:dyDescent="0.3">
      <c r="A904">
        <f t="shared" si="528"/>
        <v>900</v>
      </c>
      <c r="B904">
        <f t="shared" si="497"/>
        <v>471</v>
      </c>
      <c r="C904" s="5">
        <f>AU904*EXP('Capital Market Assumptions'!$B$22+'Capital Market Assumptions'!$B$23*'Random Draws'!B903)</f>
        <v>470.95195771480837</v>
      </c>
      <c r="D904" s="5">
        <f>AV904*EXP('Capital Market Assumptions'!$B$22+'Capital Market Assumptions'!$B$23*'Random Draws'!C903)</f>
        <v>513.28732777333414</v>
      </c>
      <c r="E904" s="5">
        <f>AW904*EXP('Capital Market Assumptions'!$B$22+'Capital Market Assumptions'!$B$23*'Random Draws'!D903)</f>
        <v>596.95069103064782</v>
      </c>
      <c r="F904" s="5">
        <f>AX904*EXP('Capital Market Assumptions'!$B$22+'Capital Market Assumptions'!$B$23*'Random Draws'!E903)</f>
        <v>682.59010142584759</v>
      </c>
      <c r="G904" s="5">
        <f>AY904*EXP('Capital Market Assumptions'!$B$22+'Capital Market Assumptions'!$B$23*'Random Draws'!F903)</f>
        <v>742.83536247855955</v>
      </c>
      <c r="H904" s="5">
        <f>AZ904*EXP('Capital Market Assumptions'!$B$22+'Capital Market Assumptions'!$B$23*'Random Draws'!G903)</f>
        <v>764.55660179445749</v>
      </c>
      <c r="I904" s="5">
        <f>BA904*EXP('Capital Market Assumptions'!$B$22+'Capital Market Assumptions'!$B$23*'Random Draws'!H903)</f>
        <v>953.9276181274995</v>
      </c>
      <c r="J904" s="5">
        <f>BB904*EXP('Capital Market Assumptions'!$B$22+'Capital Market Assumptions'!$B$23*'Random Draws'!I903)</f>
        <v>1082.1181580848279</v>
      </c>
      <c r="K904" s="5">
        <f>BC904*EXP('Capital Market Assumptions'!$B$22+'Capital Market Assumptions'!$B$23*'Random Draws'!J903)</f>
        <v>1210.7269462724762</v>
      </c>
      <c r="L904" s="5">
        <f>BD904*EXP('Capital Market Assumptions'!$B$22+'Capital Market Assumptions'!$B$23*'Random Draws'!K903)</f>
        <v>1405.4388370749502</v>
      </c>
      <c r="M904" s="5">
        <f>BE904*EXP('Capital Market Assumptions'!$B$22+'Capital Market Assumptions'!$B$23*'Random Draws'!L903)</f>
        <v>1426.6359123421093</v>
      </c>
      <c r="N904" s="5">
        <f>BF904*EXP('Capital Market Assumptions'!$B$22+'Capital Market Assumptions'!$B$23*'Random Draws'!M903)</f>
        <v>1595.2748492070161</v>
      </c>
      <c r="O904" s="5">
        <f>BG904*EXP('Capital Market Assumptions'!$B$22+'Capital Market Assumptions'!$B$23*'Random Draws'!N903)</f>
        <v>1489.8978166100585</v>
      </c>
      <c r="P904" s="5">
        <f>BH904*EXP('Capital Market Assumptions'!$B$22+'Capital Market Assumptions'!$B$23*'Random Draws'!O903)</f>
        <v>1568.1650278996156</v>
      </c>
      <c r="Q904" s="5">
        <f>BI904*EXP('Capital Market Assumptions'!$B$22+'Capital Market Assumptions'!$B$23*'Random Draws'!P903)</f>
        <v>1604.971711080789</v>
      </c>
      <c r="R904" s="5">
        <f>BJ904*EXP('Capital Market Assumptions'!$B$22+'Capital Market Assumptions'!$B$23*'Random Draws'!Q903)</f>
        <v>1684.5857325960278</v>
      </c>
      <c r="S904" s="5">
        <f>BK904*EXP('Capital Market Assumptions'!$B$22+'Capital Market Assumptions'!$B$23*'Random Draws'!R903)</f>
        <v>1958.9213954285351</v>
      </c>
      <c r="T904" s="5">
        <f>BL904*EXP('Capital Market Assumptions'!$B$22+'Capital Market Assumptions'!$B$23*'Random Draws'!S903)</f>
        <v>1702.0083199888752</v>
      </c>
      <c r="U904" s="5">
        <f>BM904*EXP('Capital Market Assumptions'!$B$22+'Capital Market Assumptions'!$B$23*'Random Draws'!T903)</f>
        <v>1749.6751280968169</v>
      </c>
      <c r="V904" s="5">
        <f>BN904*EXP('Capital Market Assumptions'!$B$22+'Capital Market Assumptions'!$B$23*'Random Draws'!U903)</f>
        <v>1958.3875856059592</v>
      </c>
      <c r="X904">
        <f t="shared" si="498"/>
        <v>4.2999999999999261E-2</v>
      </c>
      <c r="Y904">
        <f t="shared" si="499"/>
        <v>1.0600000000000023</v>
      </c>
      <c r="Z904">
        <f t="shared" si="500"/>
        <v>2.0930000000000035</v>
      </c>
      <c r="AA904">
        <f t="shared" si="501"/>
        <v>3.1530000000000058</v>
      </c>
      <c r="AB904">
        <f t="shared" si="502"/>
        <v>4.2659999999999911</v>
      </c>
      <c r="AC904">
        <f t="shared" si="503"/>
        <v>5.3020000000000067</v>
      </c>
      <c r="AD904">
        <f t="shared" si="504"/>
        <v>6.3569999999999993</v>
      </c>
      <c r="AE904">
        <f t="shared" si="505"/>
        <v>7.3900000000000006</v>
      </c>
      <c r="AF904">
        <f t="shared" si="506"/>
        <v>8.3549999999999898</v>
      </c>
      <c r="AG904">
        <f t="shared" si="507"/>
        <v>9.2480000000000047</v>
      </c>
      <c r="AH904">
        <v>9.9540000000000006</v>
      </c>
      <c r="AI904">
        <v>10.536</v>
      </c>
      <c r="AJ904">
        <v>11.061999999999999</v>
      </c>
      <c r="AK904">
        <v>11.587</v>
      </c>
      <c r="AL904">
        <v>12.256</v>
      </c>
      <c r="AM904">
        <v>12.815</v>
      </c>
      <c r="AN904">
        <v>13.287000000000001</v>
      </c>
      <c r="AO904">
        <v>13.785</v>
      </c>
      <c r="AP904">
        <v>14.218999999999999</v>
      </c>
      <c r="AQ904">
        <v>14.718999999999999</v>
      </c>
      <c r="AS904">
        <f t="shared" si="496"/>
        <v>471</v>
      </c>
      <c r="AT904">
        <f t="shared" si="496"/>
        <v>471</v>
      </c>
      <c r="AU904">
        <f t="shared" si="496"/>
        <v>471</v>
      </c>
      <c r="AV904" s="5">
        <f t="shared" si="508"/>
        <v>470.90895771480837</v>
      </c>
      <c r="AW904" s="5">
        <f t="shared" si="509"/>
        <v>512.22732777333408</v>
      </c>
      <c r="AX904" s="5">
        <f t="shared" si="510"/>
        <v>594.85769103064786</v>
      </c>
      <c r="AY904" s="5">
        <f t="shared" si="511"/>
        <v>679.43710142584757</v>
      </c>
      <c r="AZ904" s="5">
        <f t="shared" si="512"/>
        <v>738.56936247855958</v>
      </c>
      <c r="BA904" s="5">
        <f t="shared" si="513"/>
        <v>759.25460179445747</v>
      </c>
      <c r="BB904" s="5">
        <f t="shared" si="514"/>
        <v>947.57061812749953</v>
      </c>
      <c r="BC904" s="5">
        <f t="shared" si="515"/>
        <v>1074.7281580848278</v>
      </c>
      <c r="BD904" s="5">
        <f t="shared" si="516"/>
        <v>1202.3719462724762</v>
      </c>
      <c r="BE904" s="5">
        <f t="shared" si="517"/>
        <v>1396.1908370749502</v>
      </c>
      <c r="BF904" s="5">
        <f t="shared" si="518"/>
        <v>1416.6819123421094</v>
      </c>
      <c r="BG904" s="5">
        <f t="shared" si="519"/>
        <v>1584.7388492070161</v>
      </c>
      <c r="BH904" s="5">
        <f t="shared" si="520"/>
        <v>1478.8358166100586</v>
      </c>
      <c r="BI904" s="5">
        <f t="shared" si="521"/>
        <v>1556.5780278996156</v>
      </c>
      <c r="BJ904" s="5">
        <f t="shared" si="522"/>
        <v>1592.7157110807889</v>
      </c>
      <c r="BK904" s="5">
        <f t="shared" si="523"/>
        <v>1671.7707325960278</v>
      </c>
      <c r="BL904" s="5">
        <f t="shared" si="524"/>
        <v>1945.6343954285351</v>
      </c>
      <c r="BM904" s="5">
        <f t="shared" si="525"/>
        <v>1688.2233199888751</v>
      </c>
      <c r="BN904" s="5">
        <f t="shared" si="526"/>
        <v>1735.4561280968169</v>
      </c>
      <c r="BO904" s="5">
        <f t="shared" si="527"/>
        <v>1943.6685856059592</v>
      </c>
    </row>
    <row r="905" spans="1:67" x14ac:dyDescent="0.3">
      <c r="A905">
        <f t="shared" si="528"/>
        <v>901</v>
      </c>
      <c r="B905">
        <f t="shared" si="497"/>
        <v>471</v>
      </c>
      <c r="C905" s="5">
        <f>AU905*EXP('Capital Market Assumptions'!$B$22+'Capital Market Assumptions'!$B$23*'Random Draws'!B904)</f>
        <v>530.9422276756336</v>
      </c>
      <c r="D905" s="5">
        <f>AV905*EXP('Capital Market Assumptions'!$B$22+'Capital Market Assumptions'!$B$23*'Random Draws'!C904)</f>
        <v>501.84268818157267</v>
      </c>
      <c r="E905" s="5">
        <f>AW905*EXP('Capital Market Assumptions'!$B$22+'Capital Market Assumptions'!$B$23*'Random Draws'!D904)</f>
        <v>558.4411439445455</v>
      </c>
      <c r="F905" s="5">
        <f>AX905*EXP('Capital Market Assumptions'!$B$22+'Capital Market Assumptions'!$B$23*'Random Draws'!E904)</f>
        <v>584.99700099615814</v>
      </c>
      <c r="G905" s="5">
        <f>AY905*EXP('Capital Market Assumptions'!$B$22+'Capital Market Assumptions'!$B$23*'Random Draws'!F904)</f>
        <v>562.6670245997999</v>
      </c>
      <c r="H905" s="5">
        <f>AZ905*EXP('Capital Market Assumptions'!$B$22+'Capital Market Assumptions'!$B$23*'Random Draws'!G904)</f>
        <v>727.76510573039945</v>
      </c>
      <c r="I905" s="5">
        <f>BA905*EXP('Capital Market Assumptions'!$B$22+'Capital Market Assumptions'!$B$23*'Random Draws'!H904)</f>
        <v>783.8848923831714</v>
      </c>
      <c r="J905" s="5">
        <f>BB905*EXP('Capital Market Assumptions'!$B$22+'Capital Market Assumptions'!$B$23*'Random Draws'!I904)</f>
        <v>903.45324081402066</v>
      </c>
      <c r="K905" s="5">
        <f>BC905*EXP('Capital Market Assumptions'!$B$22+'Capital Market Assumptions'!$B$23*'Random Draws'!J904)</f>
        <v>776.1339241180832</v>
      </c>
      <c r="L905" s="5">
        <f>BD905*EXP('Capital Market Assumptions'!$B$22+'Capital Market Assumptions'!$B$23*'Random Draws'!K904)</f>
        <v>811.4252036525919</v>
      </c>
      <c r="M905" s="5">
        <f>BE905*EXP('Capital Market Assumptions'!$B$22+'Capital Market Assumptions'!$B$23*'Random Draws'!L904)</f>
        <v>787.62634048041025</v>
      </c>
      <c r="N905" s="5">
        <f>BF905*EXP('Capital Market Assumptions'!$B$22+'Capital Market Assumptions'!$B$23*'Random Draws'!M904)</f>
        <v>930.49951375324633</v>
      </c>
      <c r="O905" s="5">
        <f>BG905*EXP('Capital Market Assumptions'!$B$22+'Capital Market Assumptions'!$B$23*'Random Draws'!N904)</f>
        <v>1004.3640953604186</v>
      </c>
      <c r="P905" s="5">
        <f>BH905*EXP('Capital Market Assumptions'!$B$22+'Capital Market Assumptions'!$B$23*'Random Draws'!O904)</f>
        <v>955.26781048345333</v>
      </c>
      <c r="Q905" s="5">
        <f>BI905*EXP('Capital Market Assumptions'!$B$22+'Capital Market Assumptions'!$B$23*'Random Draws'!P904)</f>
        <v>1014.2743717516988</v>
      </c>
      <c r="R905" s="5">
        <f>BJ905*EXP('Capital Market Assumptions'!$B$22+'Capital Market Assumptions'!$B$23*'Random Draws'!Q904)</f>
        <v>1302.5480504808349</v>
      </c>
      <c r="S905" s="5">
        <f>BK905*EXP('Capital Market Assumptions'!$B$22+'Capital Market Assumptions'!$B$23*'Random Draws'!R904)</f>
        <v>1352.9837619125396</v>
      </c>
      <c r="T905" s="5">
        <f>BL905*EXP('Capital Market Assumptions'!$B$22+'Capital Market Assumptions'!$B$23*'Random Draws'!S904)</f>
        <v>1471.9609519911205</v>
      </c>
      <c r="U905" s="5">
        <f>BM905*EXP('Capital Market Assumptions'!$B$22+'Capital Market Assumptions'!$B$23*'Random Draws'!T904)</f>
        <v>1537.276843270166</v>
      </c>
      <c r="V905" s="5">
        <f>BN905*EXP('Capital Market Assumptions'!$B$22+'Capital Market Assumptions'!$B$23*'Random Draws'!U904)</f>
        <v>1784.2186248035628</v>
      </c>
      <c r="X905">
        <f t="shared" si="498"/>
        <v>4.2999999999999261E-2</v>
      </c>
      <c r="Y905">
        <f t="shared" si="499"/>
        <v>1.0600000000000023</v>
      </c>
      <c r="Z905">
        <f t="shared" si="500"/>
        <v>2.0930000000000035</v>
      </c>
      <c r="AA905">
        <f t="shared" si="501"/>
        <v>3.1530000000000058</v>
      </c>
      <c r="AB905">
        <f t="shared" si="502"/>
        <v>4.2659999999999911</v>
      </c>
      <c r="AC905">
        <f t="shared" si="503"/>
        <v>5.3020000000000067</v>
      </c>
      <c r="AD905">
        <f t="shared" si="504"/>
        <v>6.3569999999999993</v>
      </c>
      <c r="AE905">
        <f t="shared" si="505"/>
        <v>7.3900000000000006</v>
      </c>
      <c r="AF905">
        <f t="shared" si="506"/>
        <v>8.3549999999999898</v>
      </c>
      <c r="AG905">
        <f t="shared" si="507"/>
        <v>9.2480000000000047</v>
      </c>
      <c r="AH905">
        <v>9.9540000000000006</v>
      </c>
      <c r="AI905">
        <v>10.536</v>
      </c>
      <c r="AJ905">
        <v>11.061999999999999</v>
      </c>
      <c r="AK905">
        <v>11.587</v>
      </c>
      <c r="AL905">
        <v>12.256</v>
      </c>
      <c r="AM905">
        <v>12.815</v>
      </c>
      <c r="AN905">
        <v>13.287000000000001</v>
      </c>
      <c r="AO905">
        <v>13.785</v>
      </c>
      <c r="AP905">
        <v>14.218999999999999</v>
      </c>
      <c r="AQ905">
        <v>14.718999999999999</v>
      </c>
      <c r="AS905">
        <f t="shared" ref="AS905:AU924" si="529">initial_value</f>
        <v>471</v>
      </c>
      <c r="AT905">
        <f t="shared" si="529"/>
        <v>471</v>
      </c>
      <c r="AU905">
        <f t="shared" si="529"/>
        <v>471</v>
      </c>
      <c r="AV905" s="5">
        <f t="shared" si="508"/>
        <v>530.8992276756336</v>
      </c>
      <c r="AW905" s="5">
        <f t="shared" si="509"/>
        <v>500.78268818157267</v>
      </c>
      <c r="AX905" s="5">
        <f t="shared" si="510"/>
        <v>556.34814394454554</v>
      </c>
      <c r="AY905" s="5">
        <f t="shared" si="511"/>
        <v>581.84400099615812</v>
      </c>
      <c r="AZ905" s="5">
        <f t="shared" si="512"/>
        <v>558.40102459979994</v>
      </c>
      <c r="BA905" s="5">
        <f t="shared" si="513"/>
        <v>722.46310573039943</v>
      </c>
      <c r="BB905" s="5">
        <f t="shared" si="514"/>
        <v>777.52789238317143</v>
      </c>
      <c r="BC905" s="5">
        <f t="shared" si="515"/>
        <v>896.06324081402067</v>
      </c>
      <c r="BD905" s="5">
        <f t="shared" si="516"/>
        <v>767.77892411808318</v>
      </c>
      <c r="BE905" s="5">
        <f t="shared" si="517"/>
        <v>802.17720365259186</v>
      </c>
      <c r="BF905" s="5">
        <f t="shared" si="518"/>
        <v>777.6723404804103</v>
      </c>
      <c r="BG905" s="5">
        <f t="shared" si="519"/>
        <v>919.96351375324639</v>
      </c>
      <c r="BH905" s="5">
        <f t="shared" si="520"/>
        <v>993.30209536041855</v>
      </c>
      <c r="BI905" s="5">
        <f t="shared" si="521"/>
        <v>943.68081048345334</v>
      </c>
      <c r="BJ905" s="5">
        <f t="shared" si="522"/>
        <v>1002.0183717516989</v>
      </c>
      <c r="BK905" s="5">
        <f t="shared" si="523"/>
        <v>1289.7330504808349</v>
      </c>
      <c r="BL905" s="5">
        <f t="shared" si="524"/>
        <v>1339.6967619125396</v>
      </c>
      <c r="BM905" s="5">
        <f t="shared" si="525"/>
        <v>1458.1759519911204</v>
      </c>
      <c r="BN905" s="5">
        <f t="shared" si="526"/>
        <v>1523.0578432701659</v>
      </c>
      <c r="BO905" s="5">
        <f t="shared" si="527"/>
        <v>1769.4996248035627</v>
      </c>
    </row>
    <row r="906" spans="1:67" x14ac:dyDescent="0.3">
      <c r="A906">
        <f t="shared" si="528"/>
        <v>902</v>
      </c>
      <c r="B906">
        <f t="shared" si="497"/>
        <v>471</v>
      </c>
      <c r="C906" s="5">
        <f>AU906*EXP('Capital Market Assumptions'!$B$22+'Capital Market Assumptions'!$B$23*'Random Draws'!B905)</f>
        <v>475.87178941007573</v>
      </c>
      <c r="D906" s="5">
        <f>AV906*EXP('Capital Market Assumptions'!$B$22+'Capital Market Assumptions'!$B$23*'Random Draws'!C905)</f>
        <v>503.72000636651615</v>
      </c>
      <c r="E906" s="5">
        <f>AW906*EXP('Capital Market Assumptions'!$B$22+'Capital Market Assumptions'!$B$23*'Random Draws'!D905)</f>
        <v>483.11329874586789</v>
      </c>
      <c r="F906" s="5">
        <f>AX906*EXP('Capital Market Assumptions'!$B$22+'Capital Market Assumptions'!$B$23*'Random Draws'!E905)</f>
        <v>574.70205230135753</v>
      </c>
      <c r="G906" s="5">
        <f>AY906*EXP('Capital Market Assumptions'!$B$22+'Capital Market Assumptions'!$B$23*'Random Draws'!F905)</f>
        <v>604.43773962645935</v>
      </c>
      <c r="H906" s="5">
        <f>AZ906*EXP('Capital Market Assumptions'!$B$22+'Capital Market Assumptions'!$B$23*'Random Draws'!G905)</f>
        <v>585.28830406902591</v>
      </c>
      <c r="I906" s="5">
        <f>BA906*EXP('Capital Market Assumptions'!$B$22+'Capital Market Assumptions'!$B$23*'Random Draws'!H905)</f>
        <v>640.84886929936499</v>
      </c>
      <c r="J906" s="5">
        <f>BB906*EXP('Capital Market Assumptions'!$B$22+'Capital Market Assumptions'!$B$23*'Random Draws'!I905)</f>
        <v>608.85720057569949</v>
      </c>
      <c r="K906" s="5">
        <f>BC906*EXP('Capital Market Assumptions'!$B$22+'Capital Market Assumptions'!$B$23*'Random Draws'!J905)</f>
        <v>667.49166009906855</v>
      </c>
      <c r="L906" s="5">
        <f>BD906*EXP('Capital Market Assumptions'!$B$22+'Capital Market Assumptions'!$B$23*'Random Draws'!K905)</f>
        <v>772.15864972697329</v>
      </c>
      <c r="M906" s="5">
        <f>BE906*EXP('Capital Market Assumptions'!$B$22+'Capital Market Assumptions'!$B$23*'Random Draws'!L905)</f>
        <v>716.56708325983629</v>
      </c>
      <c r="N906" s="5">
        <f>BF906*EXP('Capital Market Assumptions'!$B$22+'Capital Market Assumptions'!$B$23*'Random Draws'!M905)</f>
        <v>710.91380818203902</v>
      </c>
      <c r="O906" s="5">
        <f>BG906*EXP('Capital Market Assumptions'!$B$22+'Capital Market Assumptions'!$B$23*'Random Draws'!N905)</f>
        <v>869.94044573787596</v>
      </c>
      <c r="P906" s="5">
        <f>BH906*EXP('Capital Market Assumptions'!$B$22+'Capital Market Assumptions'!$B$23*'Random Draws'!O905)</f>
        <v>802.35029717114355</v>
      </c>
      <c r="Q906" s="5">
        <f>BI906*EXP('Capital Market Assumptions'!$B$22+'Capital Market Assumptions'!$B$23*'Random Draws'!P905)</f>
        <v>829.7046790345338</v>
      </c>
      <c r="R906" s="5">
        <f>BJ906*EXP('Capital Market Assumptions'!$B$22+'Capital Market Assumptions'!$B$23*'Random Draws'!Q905)</f>
        <v>769.00706763978781</v>
      </c>
      <c r="S906" s="5">
        <f>BK906*EXP('Capital Market Assumptions'!$B$22+'Capital Market Assumptions'!$B$23*'Random Draws'!R905)</f>
        <v>707.22349807308967</v>
      </c>
      <c r="T906" s="5">
        <f>BL906*EXP('Capital Market Assumptions'!$B$22+'Capital Market Assumptions'!$B$23*'Random Draws'!S905)</f>
        <v>610.98126501642673</v>
      </c>
      <c r="U906" s="5">
        <f>BM906*EXP('Capital Market Assumptions'!$B$22+'Capital Market Assumptions'!$B$23*'Random Draws'!T905)</f>
        <v>604.73872514582638</v>
      </c>
      <c r="V906" s="5">
        <f>BN906*EXP('Capital Market Assumptions'!$B$22+'Capital Market Assumptions'!$B$23*'Random Draws'!U905)</f>
        <v>580.65661255907514</v>
      </c>
      <c r="X906">
        <f t="shared" si="498"/>
        <v>4.2999999999999261E-2</v>
      </c>
      <c r="Y906">
        <f t="shared" si="499"/>
        <v>1.0600000000000023</v>
      </c>
      <c r="Z906">
        <f t="shared" si="500"/>
        <v>2.0930000000000035</v>
      </c>
      <c r="AA906">
        <f t="shared" si="501"/>
        <v>3.1530000000000058</v>
      </c>
      <c r="AB906">
        <f t="shared" si="502"/>
        <v>4.2659999999999911</v>
      </c>
      <c r="AC906">
        <f t="shared" si="503"/>
        <v>5.3020000000000067</v>
      </c>
      <c r="AD906">
        <f t="shared" si="504"/>
        <v>6.3569999999999993</v>
      </c>
      <c r="AE906">
        <f t="shared" si="505"/>
        <v>7.3900000000000006</v>
      </c>
      <c r="AF906">
        <f t="shared" si="506"/>
        <v>8.3549999999999898</v>
      </c>
      <c r="AG906">
        <f t="shared" si="507"/>
        <v>9.2480000000000047</v>
      </c>
      <c r="AH906">
        <v>9.9540000000000006</v>
      </c>
      <c r="AI906">
        <v>10.536</v>
      </c>
      <c r="AJ906">
        <v>11.061999999999999</v>
      </c>
      <c r="AK906">
        <v>11.587</v>
      </c>
      <c r="AL906">
        <v>12.256</v>
      </c>
      <c r="AM906">
        <v>12.815</v>
      </c>
      <c r="AN906">
        <v>13.287000000000001</v>
      </c>
      <c r="AO906">
        <v>13.785</v>
      </c>
      <c r="AP906">
        <v>14.218999999999999</v>
      </c>
      <c r="AQ906">
        <v>14.718999999999999</v>
      </c>
      <c r="AS906">
        <f t="shared" si="529"/>
        <v>471</v>
      </c>
      <c r="AT906">
        <f t="shared" si="529"/>
        <v>471</v>
      </c>
      <c r="AU906">
        <f t="shared" si="529"/>
        <v>471</v>
      </c>
      <c r="AV906" s="5">
        <f t="shared" si="508"/>
        <v>475.82878941007573</v>
      </c>
      <c r="AW906" s="5">
        <f t="shared" si="509"/>
        <v>502.66000636651614</v>
      </c>
      <c r="AX906" s="5">
        <f t="shared" si="510"/>
        <v>481.02029874586788</v>
      </c>
      <c r="AY906" s="5">
        <f t="shared" si="511"/>
        <v>571.54905230135751</v>
      </c>
      <c r="AZ906" s="5">
        <f t="shared" si="512"/>
        <v>600.17173962645938</v>
      </c>
      <c r="BA906" s="5">
        <f t="shared" si="513"/>
        <v>579.98630406902589</v>
      </c>
      <c r="BB906" s="5">
        <f t="shared" si="514"/>
        <v>634.49186929936502</v>
      </c>
      <c r="BC906" s="5">
        <f t="shared" si="515"/>
        <v>601.46720057569951</v>
      </c>
      <c r="BD906" s="5">
        <f t="shared" si="516"/>
        <v>659.13666009906854</v>
      </c>
      <c r="BE906" s="5">
        <f t="shared" si="517"/>
        <v>762.91064972697325</v>
      </c>
      <c r="BF906" s="5">
        <f t="shared" si="518"/>
        <v>706.61308325983634</v>
      </c>
      <c r="BG906" s="5">
        <f t="shared" si="519"/>
        <v>700.37780818203908</v>
      </c>
      <c r="BH906" s="5">
        <f t="shared" si="520"/>
        <v>858.87844573787595</v>
      </c>
      <c r="BI906" s="5">
        <f t="shared" si="521"/>
        <v>790.76329717114356</v>
      </c>
      <c r="BJ906" s="5">
        <f t="shared" si="522"/>
        <v>817.44867903453382</v>
      </c>
      <c r="BK906" s="5">
        <f t="shared" si="523"/>
        <v>756.19206763978775</v>
      </c>
      <c r="BL906" s="5">
        <f t="shared" si="524"/>
        <v>693.93649807308964</v>
      </c>
      <c r="BM906" s="5">
        <f t="shared" si="525"/>
        <v>597.19626501642676</v>
      </c>
      <c r="BN906" s="5">
        <f t="shared" si="526"/>
        <v>590.51972514582633</v>
      </c>
      <c r="BO906" s="5">
        <f t="shared" si="527"/>
        <v>565.93761255907509</v>
      </c>
    </row>
    <row r="907" spans="1:67" x14ac:dyDescent="0.3">
      <c r="A907">
        <f t="shared" si="528"/>
        <v>903</v>
      </c>
      <c r="B907">
        <f t="shared" si="497"/>
        <v>471</v>
      </c>
      <c r="C907" s="5">
        <f>AU907*EXP('Capital Market Assumptions'!$B$22+'Capital Market Assumptions'!$B$23*'Random Draws'!B906)</f>
        <v>510.68013855278184</v>
      </c>
      <c r="D907" s="5">
        <f>AV907*EXP('Capital Market Assumptions'!$B$22+'Capital Market Assumptions'!$B$23*'Random Draws'!C906)</f>
        <v>527.39522099249325</v>
      </c>
      <c r="E907" s="5">
        <f>AW907*EXP('Capital Market Assumptions'!$B$22+'Capital Market Assumptions'!$B$23*'Random Draws'!D906)</f>
        <v>601.12824296936571</v>
      </c>
      <c r="F907" s="5">
        <f>AX907*EXP('Capital Market Assumptions'!$B$22+'Capital Market Assumptions'!$B$23*'Random Draws'!E906)</f>
        <v>622.53875290104213</v>
      </c>
      <c r="G907" s="5">
        <f>AY907*EXP('Capital Market Assumptions'!$B$22+'Capital Market Assumptions'!$B$23*'Random Draws'!F906)</f>
        <v>595.40340559970673</v>
      </c>
      <c r="H907" s="5">
        <f>AZ907*EXP('Capital Market Assumptions'!$B$22+'Capital Market Assumptions'!$B$23*'Random Draws'!G906)</f>
        <v>661.82465682503948</v>
      </c>
      <c r="I907" s="5">
        <f>BA907*EXP('Capital Market Assumptions'!$B$22+'Capital Market Assumptions'!$B$23*'Random Draws'!H906)</f>
        <v>847.23241845703376</v>
      </c>
      <c r="J907" s="5">
        <f>BB907*EXP('Capital Market Assumptions'!$B$22+'Capital Market Assumptions'!$B$23*'Random Draws'!I906)</f>
        <v>867.0392257094918</v>
      </c>
      <c r="K907" s="5">
        <f>BC907*EXP('Capital Market Assumptions'!$B$22+'Capital Market Assumptions'!$B$23*'Random Draws'!J906)</f>
        <v>756.10438116898877</v>
      </c>
      <c r="L907" s="5">
        <f>BD907*EXP('Capital Market Assumptions'!$B$22+'Capital Market Assumptions'!$B$23*'Random Draws'!K906)</f>
        <v>722.91040493554135</v>
      </c>
      <c r="M907" s="5">
        <f>BE907*EXP('Capital Market Assumptions'!$B$22+'Capital Market Assumptions'!$B$23*'Random Draws'!L906)</f>
        <v>742.93770470160405</v>
      </c>
      <c r="N907" s="5">
        <f>BF907*EXP('Capital Market Assumptions'!$B$22+'Capital Market Assumptions'!$B$23*'Random Draws'!M906)</f>
        <v>703.70402075317406</v>
      </c>
      <c r="O907" s="5">
        <f>BG907*EXP('Capital Market Assumptions'!$B$22+'Capital Market Assumptions'!$B$23*'Random Draws'!N906)</f>
        <v>655.80042931145658</v>
      </c>
      <c r="P907" s="5">
        <f>BH907*EXP('Capital Market Assumptions'!$B$22+'Capital Market Assumptions'!$B$23*'Random Draws'!O906)</f>
        <v>643.22496552179769</v>
      </c>
      <c r="Q907" s="5">
        <f>BI907*EXP('Capital Market Assumptions'!$B$22+'Capital Market Assumptions'!$B$23*'Random Draws'!P906)</f>
        <v>668.92452241135845</v>
      </c>
      <c r="R907" s="5">
        <f>BJ907*EXP('Capital Market Assumptions'!$B$22+'Capital Market Assumptions'!$B$23*'Random Draws'!Q906)</f>
        <v>662.14607149858534</v>
      </c>
      <c r="S907" s="5">
        <f>BK907*EXP('Capital Market Assumptions'!$B$22+'Capital Market Assumptions'!$B$23*'Random Draws'!R906)</f>
        <v>761.42741436762458</v>
      </c>
      <c r="T907" s="5">
        <f>BL907*EXP('Capital Market Assumptions'!$B$22+'Capital Market Assumptions'!$B$23*'Random Draws'!S906)</f>
        <v>722.31062084517146</v>
      </c>
      <c r="U907" s="5">
        <f>BM907*EXP('Capital Market Assumptions'!$B$22+'Capital Market Assumptions'!$B$23*'Random Draws'!T906)</f>
        <v>753.12895010071497</v>
      </c>
      <c r="V907" s="5">
        <f>BN907*EXP('Capital Market Assumptions'!$B$22+'Capital Market Assumptions'!$B$23*'Random Draws'!U906)</f>
        <v>816.37498930227059</v>
      </c>
      <c r="X907">
        <f t="shared" si="498"/>
        <v>4.2999999999999261E-2</v>
      </c>
      <c r="Y907">
        <f t="shared" si="499"/>
        <v>1.0600000000000023</v>
      </c>
      <c r="Z907">
        <f t="shared" si="500"/>
        <v>2.0930000000000035</v>
      </c>
      <c r="AA907">
        <f t="shared" si="501"/>
        <v>3.1530000000000058</v>
      </c>
      <c r="AB907">
        <f t="shared" si="502"/>
        <v>4.2659999999999911</v>
      </c>
      <c r="AC907">
        <f t="shared" si="503"/>
        <v>5.3020000000000067</v>
      </c>
      <c r="AD907">
        <f t="shared" si="504"/>
        <v>6.3569999999999993</v>
      </c>
      <c r="AE907">
        <f t="shared" si="505"/>
        <v>7.3900000000000006</v>
      </c>
      <c r="AF907">
        <f t="shared" si="506"/>
        <v>8.3549999999999898</v>
      </c>
      <c r="AG907">
        <f t="shared" si="507"/>
        <v>9.2480000000000047</v>
      </c>
      <c r="AH907">
        <v>9.9540000000000006</v>
      </c>
      <c r="AI907">
        <v>10.536</v>
      </c>
      <c r="AJ907">
        <v>11.061999999999999</v>
      </c>
      <c r="AK907">
        <v>11.587</v>
      </c>
      <c r="AL907">
        <v>12.256</v>
      </c>
      <c r="AM907">
        <v>12.815</v>
      </c>
      <c r="AN907">
        <v>13.287000000000001</v>
      </c>
      <c r="AO907">
        <v>13.785</v>
      </c>
      <c r="AP907">
        <v>14.218999999999999</v>
      </c>
      <c r="AQ907">
        <v>14.718999999999999</v>
      </c>
      <c r="AS907">
        <f t="shared" si="529"/>
        <v>471</v>
      </c>
      <c r="AT907">
        <f t="shared" si="529"/>
        <v>471</v>
      </c>
      <c r="AU907">
        <f t="shared" si="529"/>
        <v>471</v>
      </c>
      <c r="AV907" s="5">
        <f t="shared" si="508"/>
        <v>510.63713855278183</v>
      </c>
      <c r="AW907" s="5">
        <f t="shared" si="509"/>
        <v>526.3352209924933</v>
      </c>
      <c r="AX907" s="5">
        <f t="shared" si="510"/>
        <v>599.03524296936575</v>
      </c>
      <c r="AY907" s="5">
        <f t="shared" si="511"/>
        <v>619.38575290104211</v>
      </c>
      <c r="AZ907" s="5">
        <f t="shared" si="512"/>
        <v>591.13740559970677</v>
      </c>
      <c r="BA907" s="5">
        <f t="shared" si="513"/>
        <v>656.52265682503946</v>
      </c>
      <c r="BB907" s="5">
        <f t="shared" si="514"/>
        <v>840.87541845703379</v>
      </c>
      <c r="BC907" s="5">
        <f t="shared" si="515"/>
        <v>859.64922570949182</v>
      </c>
      <c r="BD907" s="5">
        <f t="shared" si="516"/>
        <v>747.74938116898875</v>
      </c>
      <c r="BE907" s="5">
        <f t="shared" si="517"/>
        <v>713.6624049355413</v>
      </c>
      <c r="BF907" s="5">
        <f t="shared" si="518"/>
        <v>732.9837047016041</v>
      </c>
      <c r="BG907" s="5">
        <f t="shared" si="519"/>
        <v>693.16802075317412</v>
      </c>
      <c r="BH907" s="5">
        <f t="shared" si="520"/>
        <v>644.73842931145657</v>
      </c>
      <c r="BI907" s="5">
        <f t="shared" si="521"/>
        <v>631.6379655217977</v>
      </c>
      <c r="BJ907" s="5">
        <f t="shared" si="522"/>
        <v>656.66852241135848</v>
      </c>
      <c r="BK907" s="5">
        <f t="shared" si="523"/>
        <v>649.33107149858529</v>
      </c>
      <c r="BL907" s="5">
        <f t="shared" si="524"/>
        <v>748.14041436762454</v>
      </c>
      <c r="BM907" s="5">
        <f t="shared" si="525"/>
        <v>708.52562084517149</v>
      </c>
      <c r="BN907" s="5">
        <f t="shared" si="526"/>
        <v>738.90995010071492</v>
      </c>
      <c r="BO907" s="5">
        <f t="shared" si="527"/>
        <v>801.65598930227054</v>
      </c>
    </row>
    <row r="908" spans="1:67" x14ac:dyDescent="0.3">
      <c r="A908">
        <f t="shared" si="528"/>
        <v>904</v>
      </c>
      <c r="B908">
        <f t="shared" si="497"/>
        <v>471</v>
      </c>
      <c r="C908" s="5">
        <f>AU908*EXP('Capital Market Assumptions'!$B$22+'Capital Market Assumptions'!$B$23*'Random Draws'!B907)</f>
        <v>580.04459800021016</v>
      </c>
      <c r="D908" s="5">
        <f>AV908*EXP('Capital Market Assumptions'!$B$22+'Capital Market Assumptions'!$B$23*'Random Draws'!C907)</f>
        <v>595.01208704600731</v>
      </c>
      <c r="E908" s="5">
        <f>AW908*EXP('Capital Market Assumptions'!$B$22+'Capital Market Assumptions'!$B$23*'Random Draws'!D907)</f>
        <v>523.26264410533952</v>
      </c>
      <c r="F908" s="5">
        <f>AX908*EXP('Capital Market Assumptions'!$B$22+'Capital Market Assumptions'!$B$23*'Random Draws'!E907)</f>
        <v>521.50376884644322</v>
      </c>
      <c r="G908" s="5">
        <f>AY908*EXP('Capital Market Assumptions'!$B$22+'Capital Market Assumptions'!$B$23*'Random Draws'!F907)</f>
        <v>547.83228388631528</v>
      </c>
      <c r="H908" s="5">
        <f>AZ908*EXP('Capital Market Assumptions'!$B$22+'Capital Market Assumptions'!$B$23*'Random Draws'!G907)</f>
        <v>549.92478510888998</v>
      </c>
      <c r="I908" s="5">
        <f>BA908*EXP('Capital Market Assumptions'!$B$22+'Capital Market Assumptions'!$B$23*'Random Draws'!H907)</f>
        <v>482.8649031349417</v>
      </c>
      <c r="J908" s="5">
        <f>BB908*EXP('Capital Market Assumptions'!$B$22+'Capital Market Assumptions'!$B$23*'Random Draws'!I907)</f>
        <v>765.23636998265226</v>
      </c>
      <c r="K908" s="5">
        <f>BC908*EXP('Capital Market Assumptions'!$B$22+'Capital Market Assumptions'!$B$23*'Random Draws'!J907)</f>
        <v>683.34914539723309</v>
      </c>
      <c r="L908" s="5">
        <f>BD908*EXP('Capital Market Assumptions'!$B$22+'Capital Market Assumptions'!$B$23*'Random Draws'!K907)</f>
        <v>664.23731007128117</v>
      </c>
      <c r="M908" s="5">
        <f>BE908*EXP('Capital Market Assumptions'!$B$22+'Capital Market Assumptions'!$B$23*'Random Draws'!L907)</f>
        <v>585.69242544312999</v>
      </c>
      <c r="N908" s="5">
        <f>BF908*EXP('Capital Market Assumptions'!$B$22+'Capital Market Assumptions'!$B$23*'Random Draws'!M907)</f>
        <v>628.42603765975616</v>
      </c>
      <c r="O908" s="5">
        <f>BG908*EXP('Capital Market Assumptions'!$B$22+'Capital Market Assumptions'!$B$23*'Random Draws'!N907)</f>
        <v>502.80884664850339</v>
      </c>
      <c r="P908" s="5">
        <f>BH908*EXP('Capital Market Assumptions'!$B$22+'Capital Market Assumptions'!$B$23*'Random Draws'!O907)</f>
        <v>419.08623773492974</v>
      </c>
      <c r="Q908" s="5">
        <f>BI908*EXP('Capital Market Assumptions'!$B$22+'Capital Market Assumptions'!$B$23*'Random Draws'!P907)</f>
        <v>439.18408129447675</v>
      </c>
      <c r="R908" s="5">
        <f>BJ908*EXP('Capital Market Assumptions'!$B$22+'Capital Market Assumptions'!$B$23*'Random Draws'!Q907)</f>
        <v>414.71331360531974</v>
      </c>
      <c r="S908" s="5">
        <f>BK908*EXP('Capital Market Assumptions'!$B$22+'Capital Market Assumptions'!$B$23*'Random Draws'!R907)</f>
        <v>458.81817605907082</v>
      </c>
      <c r="T908" s="5">
        <f>BL908*EXP('Capital Market Assumptions'!$B$22+'Capital Market Assumptions'!$B$23*'Random Draws'!S907)</f>
        <v>589.13330135181559</v>
      </c>
      <c r="U908" s="5">
        <f>BM908*EXP('Capital Market Assumptions'!$B$22+'Capital Market Assumptions'!$B$23*'Random Draws'!T907)</f>
        <v>584.65866682978208</v>
      </c>
      <c r="V908" s="5">
        <f>BN908*EXP('Capital Market Assumptions'!$B$22+'Capital Market Assumptions'!$B$23*'Random Draws'!U907)</f>
        <v>623.23190518399133</v>
      </c>
      <c r="X908">
        <f t="shared" si="498"/>
        <v>4.2999999999999261E-2</v>
      </c>
      <c r="Y908">
        <f t="shared" si="499"/>
        <v>1.0600000000000023</v>
      </c>
      <c r="Z908">
        <f t="shared" si="500"/>
        <v>2.0930000000000035</v>
      </c>
      <c r="AA908">
        <f t="shared" si="501"/>
        <v>3.1530000000000058</v>
      </c>
      <c r="AB908">
        <f t="shared" si="502"/>
        <v>4.2659999999999911</v>
      </c>
      <c r="AC908">
        <f t="shared" si="503"/>
        <v>5.3020000000000067</v>
      </c>
      <c r="AD908">
        <f t="shared" si="504"/>
        <v>6.3569999999999993</v>
      </c>
      <c r="AE908">
        <f t="shared" si="505"/>
        <v>7.3900000000000006</v>
      </c>
      <c r="AF908">
        <f t="shared" si="506"/>
        <v>8.3549999999999898</v>
      </c>
      <c r="AG908">
        <f t="shared" si="507"/>
        <v>9.2480000000000047</v>
      </c>
      <c r="AH908">
        <v>9.9540000000000006</v>
      </c>
      <c r="AI908">
        <v>10.536</v>
      </c>
      <c r="AJ908">
        <v>11.061999999999999</v>
      </c>
      <c r="AK908">
        <v>11.587</v>
      </c>
      <c r="AL908">
        <v>12.256</v>
      </c>
      <c r="AM908">
        <v>12.815</v>
      </c>
      <c r="AN908">
        <v>13.287000000000001</v>
      </c>
      <c r="AO908">
        <v>13.785</v>
      </c>
      <c r="AP908">
        <v>14.218999999999999</v>
      </c>
      <c r="AQ908">
        <v>14.718999999999999</v>
      </c>
      <c r="AS908">
        <f t="shared" si="529"/>
        <v>471</v>
      </c>
      <c r="AT908">
        <f t="shared" si="529"/>
        <v>471</v>
      </c>
      <c r="AU908">
        <f t="shared" si="529"/>
        <v>471</v>
      </c>
      <c r="AV908" s="5">
        <f t="shared" si="508"/>
        <v>580.00159800021015</v>
      </c>
      <c r="AW908" s="5">
        <f t="shared" si="509"/>
        <v>593.95208704600736</v>
      </c>
      <c r="AX908" s="5">
        <f t="shared" si="510"/>
        <v>521.16964410533956</v>
      </c>
      <c r="AY908" s="5">
        <f t="shared" si="511"/>
        <v>518.3507688464432</v>
      </c>
      <c r="AZ908" s="5">
        <f t="shared" si="512"/>
        <v>543.56628388631532</v>
      </c>
      <c r="BA908" s="5">
        <f t="shared" si="513"/>
        <v>544.62278510888996</v>
      </c>
      <c r="BB908" s="5">
        <f t="shared" si="514"/>
        <v>476.50790313494167</v>
      </c>
      <c r="BC908" s="5">
        <f t="shared" si="515"/>
        <v>757.84636998265228</v>
      </c>
      <c r="BD908" s="5">
        <f t="shared" si="516"/>
        <v>674.99414539723307</v>
      </c>
      <c r="BE908" s="5">
        <f t="shared" si="517"/>
        <v>654.98931007128112</v>
      </c>
      <c r="BF908" s="5">
        <f t="shared" si="518"/>
        <v>575.73842544313004</v>
      </c>
      <c r="BG908" s="5">
        <f t="shared" si="519"/>
        <v>617.89003765975622</v>
      </c>
      <c r="BH908" s="5">
        <f t="shared" si="520"/>
        <v>491.74684664850338</v>
      </c>
      <c r="BI908" s="5">
        <f t="shared" si="521"/>
        <v>407.49923773492975</v>
      </c>
      <c r="BJ908" s="5">
        <f t="shared" si="522"/>
        <v>426.92808129447678</v>
      </c>
      <c r="BK908" s="5">
        <f t="shared" si="523"/>
        <v>401.89831360531974</v>
      </c>
      <c r="BL908" s="5">
        <f t="shared" si="524"/>
        <v>445.53117605907084</v>
      </c>
      <c r="BM908" s="5">
        <f t="shared" si="525"/>
        <v>575.34830135181562</v>
      </c>
      <c r="BN908" s="5">
        <f t="shared" si="526"/>
        <v>570.43966682978203</v>
      </c>
      <c r="BO908" s="5">
        <f t="shared" si="527"/>
        <v>608.51290518399128</v>
      </c>
    </row>
    <row r="909" spans="1:67" x14ac:dyDescent="0.3">
      <c r="A909">
        <f t="shared" si="528"/>
        <v>905</v>
      </c>
      <c r="B909">
        <f t="shared" si="497"/>
        <v>471</v>
      </c>
      <c r="C909" s="5">
        <f>AU909*EXP('Capital Market Assumptions'!$B$22+'Capital Market Assumptions'!$B$23*'Random Draws'!B908)</f>
        <v>511.76169616515779</v>
      </c>
      <c r="D909" s="5">
        <f>AV909*EXP('Capital Market Assumptions'!$B$22+'Capital Market Assumptions'!$B$23*'Random Draws'!C908)</f>
        <v>525.51289050821822</v>
      </c>
      <c r="E909" s="5">
        <f>AW909*EXP('Capital Market Assumptions'!$B$22+'Capital Market Assumptions'!$B$23*'Random Draws'!D908)</f>
        <v>614.6901361141787</v>
      </c>
      <c r="F909" s="5">
        <f>AX909*EXP('Capital Market Assumptions'!$B$22+'Capital Market Assumptions'!$B$23*'Random Draws'!E908)</f>
        <v>821.29979907069389</v>
      </c>
      <c r="G909" s="5">
        <f>AY909*EXP('Capital Market Assumptions'!$B$22+'Capital Market Assumptions'!$B$23*'Random Draws'!F908)</f>
        <v>981.15647784304474</v>
      </c>
      <c r="H909" s="5">
        <f>AZ909*EXP('Capital Market Assumptions'!$B$22+'Capital Market Assumptions'!$B$23*'Random Draws'!G908)</f>
        <v>1247.96015027987</v>
      </c>
      <c r="I909" s="5">
        <f>BA909*EXP('Capital Market Assumptions'!$B$22+'Capital Market Assumptions'!$B$23*'Random Draws'!H908)</f>
        <v>1318.0125207036058</v>
      </c>
      <c r="J909" s="5">
        <f>BB909*EXP('Capital Market Assumptions'!$B$22+'Capital Market Assumptions'!$B$23*'Random Draws'!I908)</f>
        <v>1481.5295777585393</v>
      </c>
      <c r="K909" s="5">
        <f>BC909*EXP('Capital Market Assumptions'!$B$22+'Capital Market Assumptions'!$B$23*'Random Draws'!J908)</f>
        <v>1389.6275785357832</v>
      </c>
      <c r="L909" s="5">
        <f>BD909*EXP('Capital Market Assumptions'!$B$22+'Capital Market Assumptions'!$B$23*'Random Draws'!K908)</f>
        <v>1635.5532991020282</v>
      </c>
      <c r="M909" s="5">
        <f>BE909*EXP('Capital Market Assumptions'!$B$22+'Capital Market Assumptions'!$B$23*'Random Draws'!L908)</f>
        <v>1296.7109938329359</v>
      </c>
      <c r="N909" s="5">
        <f>BF909*EXP('Capital Market Assumptions'!$B$22+'Capital Market Assumptions'!$B$23*'Random Draws'!M908)</f>
        <v>1327.4283502117546</v>
      </c>
      <c r="O909" s="5">
        <f>BG909*EXP('Capital Market Assumptions'!$B$22+'Capital Market Assumptions'!$B$23*'Random Draws'!N908)</f>
        <v>1488.3535469856793</v>
      </c>
      <c r="P909" s="5">
        <f>BH909*EXP('Capital Market Assumptions'!$B$22+'Capital Market Assumptions'!$B$23*'Random Draws'!O908)</f>
        <v>1501.0329127919365</v>
      </c>
      <c r="Q909" s="5">
        <f>BI909*EXP('Capital Market Assumptions'!$B$22+'Capital Market Assumptions'!$B$23*'Random Draws'!P908)</f>
        <v>1672.9425996772709</v>
      </c>
      <c r="R909" s="5">
        <f>BJ909*EXP('Capital Market Assumptions'!$B$22+'Capital Market Assumptions'!$B$23*'Random Draws'!Q908)</f>
        <v>1692.2320212556233</v>
      </c>
      <c r="S909" s="5">
        <f>BK909*EXP('Capital Market Assumptions'!$B$22+'Capital Market Assumptions'!$B$23*'Random Draws'!R908)</f>
        <v>1847.7233479502579</v>
      </c>
      <c r="T909" s="5">
        <f>BL909*EXP('Capital Market Assumptions'!$B$22+'Capital Market Assumptions'!$B$23*'Random Draws'!S908)</f>
        <v>2131.872750793581</v>
      </c>
      <c r="U909" s="5">
        <f>BM909*EXP('Capital Market Assumptions'!$B$22+'Capital Market Assumptions'!$B$23*'Random Draws'!T908)</f>
        <v>2388.5057640331702</v>
      </c>
      <c r="V909" s="5">
        <f>BN909*EXP('Capital Market Assumptions'!$B$22+'Capital Market Assumptions'!$B$23*'Random Draws'!U908)</f>
        <v>2518.5802722158001</v>
      </c>
      <c r="X909">
        <f t="shared" si="498"/>
        <v>4.2999999999999261E-2</v>
      </c>
      <c r="Y909">
        <f t="shared" si="499"/>
        <v>1.0600000000000023</v>
      </c>
      <c r="Z909">
        <f t="shared" si="500"/>
        <v>2.0930000000000035</v>
      </c>
      <c r="AA909">
        <f t="shared" si="501"/>
        <v>3.1530000000000058</v>
      </c>
      <c r="AB909">
        <f t="shared" si="502"/>
        <v>4.2659999999999911</v>
      </c>
      <c r="AC909">
        <f t="shared" si="503"/>
        <v>5.3020000000000067</v>
      </c>
      <c r="AD909">
        <f t="shared" si="504"/>
        <v>6.3569999999999993</v>
      </c>
      <c r="AE909">
        <f t="shared" si="505"/>
        <v>7.3900000000000006</v>
      </c>
      <c r="AF909">
        <f t="shared" si="506"/>
        <v>8.3549999999999898</v>
      </c>
      <c r="AG909">
        <f t="shared" si="507"/>
        <v>9.2480000000000047</v>
      </c>
      <c r="AH909">
        <v>9.9540000000000006</v>
      </c>
      <c r="AI909">
        <v>10.536</v>
      </c>
      <c r="AJ909">
        <v>11.061999999999999</v>
      </c>
      <c r="AK909">
        <v>11.587</v>
      </c>
      <c r="AL909">
        <v>12.256</v>
      </c>
      <c r="AM909">
        <v>12.815</v>
      </c>
      <c r="AN909">
        <v>13.287000000000001</v>
      </c>
      <c r="AO909">
        <v>13.785</v>
      </c>
      <c r="AP909">
        <v>14.218999999999999</v>
      </c>
      <c r="AQ909">
        <v>14.718999999999999</v>
      </c>
      <c r="AS909">
        <f t="shared" si="529"/>
        <v>471</v>
      </c>
      <c r="AT909">
        <f t="shared" si="529"/>
        <v>471</v>
      </c>
      <c r="AU909">
        <f t="shared" si="529"/>
        <v>471</v>
      </c>
      <c r="AV909" s="5">
        <f t="shared" si="508"/>
        <v>511.71869616515778</v>
      </c>
      <c r="AW909" s="5">
        <f t="shared" si="509"/>
        <v>524.45289050821816</v>
      </c>
      <c r="AX909" s="5">
        <f t="shared" si="510"/>
        <v>612.59713611417874</v>
      </c>
      <c r="AY909" s="5">
        <f t="shared" si="511"/>
        <v>818.14679907069387</v>
      </c>
      <c r="AZ909" s="5">
        <f t="shared" si="512"/>
        <v>976.89047784304478</v>
      </c>
      <c r="BA909" s="5">
        <f t="shared" si="513"/>
        <v>1242.6581502798701</v>
      </c>
      <c r="BB909" s="5">
        <f t="shared" si="514"/>
        <v>1311.6555207036058</v>
      </c>
      <c r="BC909" s="5">
        <f t="shared" si="515"/>
        <v>1474.1395777585392</v>
      </c>
      <c r="BD909" s="5">
        <f t="shared" si="516"/>
        <v>1381.2725785357832</v>
      </c>
      <c r="BE909" s="5">
        <f t="shared" si="517"/>
        <v>1626.3052991020281</v>
      </c>
      <c r="BF909" s="5">
        <f t="shared" si="518"/>
        <v>1286.7569938329359</v>
      </c>
      <c r="BG909" s="5">
        <f t="shared" si="519"/>
        <v>1316.8923502117545</v>
      </c>
      <c r="BH909" s="5">
        <f t="shared" si="520"/>
        <v>1477.2915469856794</v>
      </c>
      <c r="BI909" s="5">
        <f t="shared" si="521"/>
        <v>1489.4459127919365</v>
      </c>
      <c r="BJ909" s="5">
        <f t="shared" si="522"/>
        <v>1660.6865996772708</v>
      </c>
      <c r="BK909" s="5">
        <f t="shared" si="523"/>
        <v>1679.4170212556232</v>
      </c>
      <c r="BL909" s="5">
        <f t="shared" si="524"/>
        <v>1834.4363479502579</v>
      </c>
      <c r="BM909" s="5">
        <f t="shared" si="525"/>
        <v>2118.0877507935811</v>
      </c>
      <c r="BN909" s="5">
        <f t="shared" si="526"/>
        <v>2374.2867640331701</v>
      </c>
      <c r="BO909" s="5">
        <f t="shared" si="527"/>
        <v>2503.8612722158</v>
      </c>
    </row>
    <row r="910" spans="1:67" x14ac:dyDescent="0.3">
      <c r="A910">
        <f t="shared" si="528"/>
        <v>906</v>
      </c>
      <c r="B910">
        <f t="shared" si="497"/>
        <v>471</v>
      </c>
      <c r="C910" s="5">
        <f>AU910*EXP('Capital Market Assumptions'!$B$22+'Capital Market Assumptions'!$B$23*'Random Draws'!B909)</f>
        <v>447.27162421106198</v>
      </c>
      <c r="D910" s="5">
        <f>AV910*EXP('Capital Market Assumptions'!$B$22+'Capital Market Assumptions'!$B$23*'Random Draws'!C909)</f>
        <v>464.98531672690035</v>
      </c>
      <c r="E910" s="5">
        <f>AW910*EXP('Capital Market Assumptions'!$B$22+'Capital Market Assumptions'!$B$23*'Random Draws'!D909)</f>
        <v>536.15013640858206</v>
      </c>
      <c r="F910" s="5">
        <f>AX910*EXP('Capital Market Assumptions'!$B$22+'Capital Market Assumptions'!$B$23*'Random Draws'!E909)</f>
        <v>526.60845738703301</v>
      </c>
      <c r="G910" s="5">
        <f>AY910*EXP('Capital Market Assumptions'!$B$22+'Capital Market Assumptions'!$B$23*'Random Draws'!F909)</f>
        <v>492.4680254076581</v>
      </c>
      <c r="H910" s="5">
        <f>AZ910*EXP('Capital Market Assumptions'!$B$22+'Capital Market Assumptions'!$B$23*'Random Draws'!G909)</f>
        <v>465.65141268220634</v>
      </c>
      <c r="I910" s="5">
        <f>BA910*EXP('Capital Market Assumptions'!$B$22+'Capital Market Assumptions'!$B$23*'Random Draws'!H909)</f>
        <v>454.8681938975501</v>
      </c>
      <c r="J910" s="5">
        <f>BB910*EXP('Capital Market Assumptions'!$B$22+'Capital Market Assumptions'!$B$23*'Random Draws'!I909)</f>
        <v>548.42450845676262</v>
      </c>
      <c r="K910" s="5">
        <f>BC910*EXP('Capital Market Assumptions'!$B$22+'Capital Market Assumptions'!$B$23*'Random Draws'!J909)</f>
        <v>564.47279307029339</v>
      </c>
      <c r="L910" s="5">
        <f>BD910*EXP('Capital Market Assumptions'!$B$22+'Capital Market Assumptions'!$B$23*'Random Draws'!K909)</f>
        <v>558.2486549102257</v>
      </c>
      <c r="M910" s="5">
        <f>BE910*EXP('Capital Market Assumptions'!$B$22+'Capital Market Assumptions'!$B$23*'Random Draws'!L909)</f>
        <v>483.26655268052116</v>
      </c>
      <c r="N910" s="5">
        <f>BF910*EXP('Capital Market Assumptions'!$B$22+'Capital Market Assumptions'!$B$23*'Random Draws'!M909)</f>
        <v>449.15153550381029</v>
      </c>
      <c r="O910" s="5">
        <f>BG910*EXP('Capital Market Assumptions'!$B$22+'Capital Market Assumptions'!$B$23*'Random Draws'!N909)</f>
        <v>427.40003534603574</v>
      </c>
      <c r="P910" s="5">
        <f>BH910*EXP('Capital Market Assumptions'!$B$22+'Capital Market Assumptions'!$B$23*'Random Draws'!O909)</f>
        <v>447.61538571087556</v>
      </c>
      <c r="Q910" s="5">
        <f>BI910*EXP('Capital Market Assumptions'!$B$22+'Capital Market Assumptions'!$B$23*'Random Draws'!P909)</f>
        <v>430.64159409694838</v>
      </c>
      <c r="R910" s="5">
        <f>BJ910*EXP('Capital Market Assumptions'!$B$22+'Capital Market Assumptions'!$B$23*'Random Draws'!Q909)</f>
        <v>475.43546909805025</v>
      </c>
      <c r="S910" s="5">
        <f>BK910*EXP('Capital Market Assumptions'!$B$22+'Capital Market Assumptions'!$B$23*'Random Draws'!R909)</f>
        <v>425.41563957161418</v>
      </c>
      <c r="T910" s="5">
        <f>BL910*EXP('Capital Market Assumptions'!$B$22+'Capital Market Assumptions'!$B$23*'Random Draws'!S909)</f>
        <v>375.33459533396018</v>
      </c>
      <c r="U910" s="5">
        <f>BM910*EXP('Capital Market Assumptions'!$B$22+'Capital Market Assumptions'!$B$23*'Random Draws'!T909)</f>
        <v>391.45962431719164</v>
      </c>
      <c r="V910" s="5">
        <f>BN910*EXP('Capital Market Assumptions'!$B$22+'Capital Market Assumptions'!$B$23*'Random Draws'!U909)</f>
        <v>451.2991130885793</v>
      </c>
      <c r="X910">
        <f t="shared" si="498"/>
        <v>4.2999999999999261E-2</v>
      </c>
      <c r="Y910">
        <f t="shared" si="499"/>
        <v>1.0600000000000023</v>
      </c>
      <c r="Z910">
        <f t="shared" si="500"/>
        <v>2.0930000000000035</v>
      </c>
      <c r="AA910">
        <f t="shared" si="501"/>
        <v>3.1530000000000058</v>
      </c>
      <c r="AB910">
        <f t="shared" si="502"/>
        <v>4.2659999999999911</v>
      </c>
      <c r="AC910">
        <f t="shared" si="503"/>
        <v>5.3020000000000067</v>
      </c>
      <c r="AD910">
        <f t="shared" si="504"/>
        <v>6.3569999999999993</v>
      </c>
      <c r="AE910">
        <f t="shared" si="505"/>
        <v>7.3900000000000006</v>
      </c>
      <c r="AF910">
        <f t="shared" si="506"/>
        <v>8.3549999999999898</v>
      </c>
      <c r="AG910">
        <f t="shared" si="507"/>
        <v>9.2480000000000047</v>
      </c>
      <c r="AH910">
        <v>9.9540000000000006</v>
      </c>
      <c r="AI910">
        <v>10.536</v>
      </c>
      <c r="AJ910">
        <v>11.061999999999999</v>
      </c>
      <c r="AK910">
        <v>11.587</v>
      </c>
      <c r="AL910">
        <v>12.256</v>
      </c>
      <c r="AM910">
        <v>12.815</v>
      </c>
      <c r="AN910">
        <v>13.287000000000001</v>
      </c>
      <c r="AO910">
        <v>13.785</v>
      </c>
      <c r="AP910">
        <v>14.218999999999999</v>
      </c>
      <c r="AQ910">
        <v>14.718999999999999</v>
      </c>
      <c r="AS910">
        <f t="shared" si="529"/>
        <v>471</v>
      </c>
      <c r="AT910">
        <f t="shared" si="529"/>
        <v>471</v>
      </c>
      <c r="AU910">
        <f t="shared" si="529"/>
        <v>471</v>
      </c>
      <c r="AV910" s="5">
        <f t="shared" si="508"/>
        <v>447.22862421106197</v>
      </c>
      <c r="AW910" s="5">
        <f t="shared" si="509"/>
        <v>463.92531672690035</v>
      </c>
      <c r="AX910" s="5">
        <f t="shared" si="510"/>
        <v>534.0571364085821</v>
      </c>
      <c r="AY910" s="5">
        <f t="shared" si="511"/>
        <v>523.45545738703299</v>
      </c>
      <c r="AZ910" s="5">
        <f t="shared" si="512"/>
        <v>488.20202540765808</v>
      </c>
      <c r="BA910" s="5">
        <f t="shared" si="513"/>
        <v>460.34941268220632</v>
      </c>
      <c r="BB910" s="5">
        <f t="shared" si="514"/>
        <v>448.51119389755013</v>
      </c>
      <c r="BC910" s="5">
        <f t="shared" si="515"/>
        <v>541.03450845676264</v>
      </c>
      <c r="BD910" s="5">
        <f t="shared" si="516"/>
        <v>556.11779307029337</v>
      </c>
      <c r="BE910" s="5">
        <f t="shared" si="517"/>
        <v>549.00065491022565</v>
      </c>
      <c r="BF910" s="5">
        <f t="shared" si="518"/>
        <v>473.31255268052115</v>
      </c>
      <c r="BG910" s="5">
        <f t="shared" si="519"/>
        <v>438.61553550381029</v>
      </c>
      <c r="BH910" s="5">
        <f t="shared" si="520"/>
        <v>416.33803534603572</v>
      </c>
      <c r="BI910" s="5">
        <f t="shared" si="521"/>
        <v>436.02838571087557</v>
      </c>
      <c r="BJ910" s="5">
        <f t="shared" si="522"/>
        <v>418.38559409694835</v>
      </c>
      <c r="BK910" s="5">
        <f t="shared" si="523"/>
        <v>462.62046909805025</v>
      </c>
      <c r="BL910" s="5">
        <f t="shared" si="524"/>
        <v>412.1286395716142</v>
      </c>
      <c r="BM910" s="5">
        <f t="shared" si="525"/>
        <v>361.54959533396016</v>
      </c>
      <c r="BN910" s="5">
        <f t="shared" si="526"/>
        <v>377.24062431719165</v>
      </c>
      <c r="BO910" s="5">
        <f t="shared" si="527"/>
        <v>436.58011308857931</v>
      </c>
    </row>
    <row r="911" spans="1:67" x14ac:dyDescent="0.3">
      <c r="A911">
        <f t="shared" si="528"/>
        <v>907</v>
      </c>
      <c r="B911">
        <f t="shared" si="497"/>
        <v>471</v>
      </c>
      <c r="C911" s="5">
        <f>AU911*EXP('Capital Market Assumptions'!$B$22+'Capital Market Assumptions'!$B$23*'Random Draws'!B910)</f>
        <v>456.72815694370928</v>
      </c>
      <c r="D911" s="5">
        <f>AV911*EXP('Capital Market Assumptions'!$B$22+'Capital Market Assumptions'!$B$23*'Random Draws'!C910)</f>
        <v>489.81269716921071</v>
      </c>
      <c r="E911" s="5">
        <f>AW911*EXP('Capital Market Assumptions'!$B$22+'Capital Market Assumptions'!$B$23*'Random Draws'!D910)</f>
        <v>535.5272001380323</v>
      </c>
      <c r="F911" s="5">
        <f>AX911*EXP('Capital Market Assumptions'!$B$22+'Capital Market Assumptions'!$B$23*'Random Draws'!E910)</f>
        <v>569.11127284778684</v>
      </c>
      <c r="G911" s="5">
        <f>AY911*EXP('Capital Market Assumptions'!$B$22+'Capital Market Assumptions'!$B$23*'Random Draws'!F910)</f>
        <v>627.14365414618999</v>
      </c>
      <c r="H911" s="5">
        <f>AZ911*EXP('Capital Market Assumptions'!$B$22+'Capital Market Assumptions'!$B$23*'Random Draws'!G910)</f>
        <v>680.89592393142505</v>
      </c>
      <c r="I911" s="5">
        <f>BA911*EXP('Capital Market Assumptions'!$B$22+'Capital Market Assumptions'!$B$23*'Random Draws'!H910)</f>
        <v>714.15928463538842</v>
      </c>
      <c r="J911" s="5">
        <f>BB911*EXP('Capital Market Assumptions'!$B$22+'Capital Market Assumptions'!$B$23*'Random Draws'!I910)</f>
        <v>886.55937535074088</v>
      </c>
      <c r="K911" s="5">
        <f>BC911*EXP('Capital Market Assumptions'!$B$22+'Capital Market Assumptions'!$B$23*'Random Draws'!J910)</f>
        <v>757.51441926653979</v>
      </c>
      <c r="L911" s="5">
        <f>BD911*EXP('Capital Market Assumptions'!$B$22+'Capital Market Assumptions'!$B$23*'Random Draws'!K910)</f>
        <v>870.07649513730712</v>
      </c>
      <c r="M911" s="5">
        <f>BE911*EXP('Capital Market Assumptions'!$B$22+'Capital Market Assumptions'!$B$23*'Random Draws'!L910)</f>
        <v>1075.3804132760258</v>
      </c>
      <c r="N911" s="5">
        <f>BF911*EXP('Capital Market Assumptions'!$B$22+'Capital Market Assumptions'!$B$23*'Random Draws'!M910)</f>
        <v>1152.4094614624314</v>
      </c>
      <c r="O911" s="5">
        <f>BG911*EXP('Capital Market Assumptions'!$B$22+'Capital Market Assumptions'!$B$23*'Random Draws'!N910)</f>
        <v>961.50445737394159</v>
      </c>
      <c r="P911" s="5">
        <f>BH911*EXP('Capital Market Assumptions'!$B$22+'Capital Market Assumptions'!$B$23*'Random Draws'!O910)</f>
        <v>1156.6576513851683</v>
      </c>
      <c r="Q911" s="5">
        <f>BI911*EXP('Capital Market Assumptions'!$B$22+'Capital Market Assumptions'!$B$23*'Random Draws'!P910)</f>
        <v>1306.8114646090819</v>
      </c>
      <c r="R911" s="5">
        <f>BJ911*EXP('Capital Market Assumptions'!$B$22+'Capital Market Assumptions'!$B$23*'Random Draws'!Q910)</f>
        <v>1344.9256748709868</v>
      </c>
      <c r="S911" s="5">
        <f>BK911*EXP('Capital Market Assumptions'!$B$22+'Capital Market Assumptions'!$B$23*'Random Draws'!R910)</f>
        <v>1584.8368837961555</v>
      </c>
      <c r="T911" s="5">
        <f>BL911*EXP('Capital Market Assumptions'!$B$22+'Capital Market Assumptions'!$B$23*'Random Draws'!S910)</f>
        <v>1983.3043390656894</v>
      </c>
      <c r="U911" s="5">
        <f>BM911*EXP('Capital Market Assumptions'!$B$22+'Capital Market Assumptions'!$B$23*'Random Draws'!T910)</f>
        <v>2225.3373459130853</v>
      </c>
      <c r="V911" s="5">
        <f>BN911*EXP('Capital Market Assumptions'!$B$22+'Capital Market Assumptions'!$B$23*'Random Draws'!U910)</f>
        <v>2104.7393714972118</v>
      </c>
      <c r="X911">
        <f t="shared" si="498"/>
        <v>4.2999999999999261E-2</v>
      </c>
      <c r="Y911">
        <f t="shared" si="499"/>
        <v>1.0600000000000023</v>
      </c>
      <c r="Z911">
        <f t="shared" si="500"/>
        <v>2.0930000000000035</v>
      </c>
      <c r="AA911">
        <f t="shared" si="501"/>
        <v>3.1530000000000058</v>
      </c>
      <c r="AB911">
        <f t="shared" si="502"/>
        <v>4.2659999999999911</v>
      </c>
      <c r="AC911">
        <f t="shared" si="503"/>
        <v>5.3020000000000067</v>
      </c>
      <c r="AD911">
        <f t="shared" si="504"/>
        <v>6.3569999999999993</v>
      </c>
      <c r="AE911">
        <f t="shared" si="505"/>
        <v>7.3900000000000006</v>
      </c>
      <c r="AF911">
        <f t="shared" si="506"/>
        <v>8.3549999999999898</v>
      </c>
      <c r="AG911">
        <f t="shared" si="507"/>
        <v>9.2480000000000047</v>
      </c>
      <c r="AH911">
        <v>9.9540000000000006</v>
      </c>
      <c r="AI911">
        <v>10.536</v>
      </c>
      <c r="AJ911">
        <v>11.061999999999999</v>
      </c>
      <c r="AK911">
        <v>11.587</v>
      </c>
      <c r="AL911">
        <v>12.256</v>
      </c>
      <c r="AM911">
        <v>12.815</v>
      </c>
      <c r="AN911">
        <v>13.287000000000001</v>
      </c>
      <c r="AO911">
        <v>13.785</v>
      </c>
      <c r="AP911">
        <v>14.218999999999999</v>
      </c>
      <c r="AQ911">
        <v>14.718999999999999</v>
      </c>
      <c r="AS911">
        <f t="shared" si="529"/>
        <v>471</v>
      </c>
      <c r="AT911">
        <f t="shared" si="529"/>
        <v>471</v>
      </c>
      <c r="AU911">
        <f t="shared" si="529"/>
        <v>471</v>
      </c>
      <c r="AV911" s="5">
        <f t="shared" si="508"/>
        <v>456.68515694370927</v>
      </c>
      <c r="AW911" s="5">
        <f t="shared" si="509"/>
        <v>488.75269716921071</v>
      </c>
      <c r="AX911" s="5">
        <f t="shared" si="510"/>
        <v>533.43420013803234</v>
      </c>
      <c r="AY911" s="5">
        <f t="shared" si="511"/>
        <v>565.95827284778682</v>
      </c>
      <c r="AZ911" s="5">
        <f t="shared" si="512"/>
        <v>622.87765414619003</v>
      </c>
      <c r="BA911" s="5">
        <f t="shared" si="513"/>
        <v>675.59392393142502</v>
      </c>
      <c r="BB911" s="5">
        <f t="shared" si="514"/>
        <v>707.80228463538845</v>
      </c>
      <c r="BC911" s="5">
        <f t="shared" si="515"/>
        <v>879.16937535074089</v>
      </c>
      <c r="BD911" s="5">
        <f t="shared" si="516"/>
        <v>749.15941926653977</v>
      </c>
      <c r="BE911" s="5">
        <f t="shared" si="517"/>
        <v>860.82849513730707</v>
      </c>
      <c r="BF911" s="5">
        <f t="shared" si="518"/>
        <v>1065.4264132760259</v>
      </c>
      <c r="BG911" s="5">
        <f t="shared" si="519"/>
        <v>1141.8734614624314</v>
      </c>
      <c r="BH911" s="5">
        <f t="shared" si="520"/>
        <v>950.44245737394158</v>
      </c>
      <c r="BI911" s="5">
        <f t="shared" si="521"/>
        <v>1145.0706513851683</v>
      </c>
      <c r="BJ911" s="5">
        <f t="shared" si="522"/>
        <v>1294.5554646090818</v>
      </c>
      <c r="BK911" s="5">
        <f t="shared" si="523"/>
        <v>1332.1106748709867</v>
      </c>
      <c r="BL911" s="5">
        <f t="shared" si="524"/>
        <v>1571.5498837961554</v>
      </c>
      <c r="BM911" s="5">
        <f t="shared" si="525"/>
        <v>1969.5193390656893</v>
      </c>
      <c r="BN911" s="5">
        <f t="shared" si="526"/>
        <v>2211.1183459130852</v>
      </c>
      <c r="BO911" s="5">
        <f t="shared" si="527"/>
        <v>2090.0203714972117</v>
      </c>
    </row>
    <row r="912" spans="1:67" x14ac:dyDescent="0.3">
      <c r="A912">
        <f t="shared" si="528"/>
        <v>908</v>
      </c>
      <c r="B912">
        <f t="shared" si="497"/>
        <v>471</v>
      </c>
      <c r="C912" s="5">
        <f>AU912*EXP('Capital Market Assumptions'!$B$22+'Capital Market Assumptions'!$B$23*'Random Draws'!B911)</f>
        <v>494.76549784531869</v>
      </c>
      <c r="D912" s="5">
        <f>AV912*EXP('Capital Market Assumptions'!$B$22+'Capital Market Assumptions'!$B$23*'Random Draws'!C911)</f>
        <v>616.36657278360292</v>
      </c>
      <c r="E912" s="5">
        <f>AW912*EXP('Capital Market Assumptions'!$B$22+'Capital Market Assumptions'!$B$23*'Random Draws'!D911)</f>
        <v>790.67468523380649</v>
      </c>
      <c r="F912" s="5">
        <f>AX912*EXP('Capital Market Assumptions'!$B$22+'Capital Market Assumptions'!$B$23*'Random Draws'!E911)</f>
        <v>879.06971779335208</v>
      </c>
      <c r="G912" s="5">
        <f>AY912*EXP('Capital Market Assumptions'!$B$22+'Capital Market Assumptions'!$B$23*'Random Draws'!F911)</f>
        <v>1007.1564689664651</v>
      </c>
      <c r="H912" s="5">
        <f>AZ912*EXP('Capital Market Assumptions'!$B$22+'Capital Market Assumptions'!$B$23*'Random Draws'!G911)</f>
        <v>1152.3632569400127</v>
      </c>
      <c r="I912" s="5">
        <f>BA912*EXP('Capital Market Assumptions'!$B$22+'Capital Market Assumptions'!$B$23*'Random Draws'!H911)</f>
        <v>1218.3053490194523</v>
      </c>
      <c r="J912" s="5">
        <f>BB912*EXP('Capital Market Assumptions'!$B$22+'Capital Market Assumptions'!$B$23*'Random Draws'!I911)</f>
        <v>1398.5547813639253</v>
      </c>
      <c r="K912" s="5">
        <f>BC912*EXP('Capital Market Assumptions'!$B$22+'Capital Market Assumptions'!$B$23*'Random Draws'!J911)</f>
        <v>1341.7336573334808</v>
      </c>
      <c r="L912" s="5">
        <f>BD912*EXP('Capital Market Assumptions'!$B$22+'Capital Market Assumptions'!$B$23*'Random Draws'!K911)</f>
        <v>1574.8654888617873</v>
      </c>
      <c r="M912" s="5">
        <f>BE912*EXP('Capital Market Assumptions'!$B$22+'Capital Market Assumptions'!$B$23*'Random Draws'!L911)</f>
        <v>1794.0951676596826</v>
      </c>
      <c r="N912" s="5">
        <f>BF912*EXP('Capital Market Assumptions'!$B$22+'Capital Market Assumptions'!$B$23*'Random Draws'!M911)</f>
        <v>2262.6937964148692</v>
      </c>
      <c r="O912" s="5">
        <f>BG912*EXP('Capital Market Assumptions'!$B$22+'Capital Market Assumptions'!$B$23*'Random Draws'!N911)</f>
        <v>2115.2584564106364</v>
      </c>
      <c r="P912" s="5">
        <f>BH912*EXP('Capital Market Assumptions'!$B$22+'Capital Market Assumptions'!$B$23*'Random Draws'!O911)</f>
        <v>2195.5813783767007</v>
      </c>
      <c r="Q912" s="5">
        <f>BI912*EXP('Capital Market Assumptions'!$B$22+'Capital Market Assumptions'!$B$23*'Random Draws'!P911)</f>
        <v>2260.0740972471631</v>
      </c>
      <c r="R912" s="5">
        <f>BJ912*EXP('Capital Market Assumptions'!$B$22+'Capital Market Assumptions'!$B$23*'Random Draws'!Q911)</f>
        <v>2456.7483837227292</v>
      </c>
      <c r="S912" s="5">
        <f>BK912*EXP('Capital Market Assumptions'!$B$22+'Capital Market Assumptions'!$B$23*'Random Draws'!R911)</f>
        <v>2640.0692904782759</v>
      </c>
      <c r="T912" s="5">
        <f>BL912*EXP('Capital Market Assumptions'!$B$22+'Capital Market Assumptions'!$B$23*'Random Draws'!S911)</f>
        <v>2877.897101941342</v>
      </c>
      <c r="U912" s="5">
        <f>BM912*EXP('Capital Market Assumptions'!$B$22+'Capital Market Assumptions'!$B$23*'Random Draws'!T911)</f>
        <v>2940.4712110223868</v>
      </c>
      <c r="V912" s="5">
        <f>BN912*EXP('Capital Market Assumptions'!$B$22+'Capital Market Assumptions'!$B$23*'Random Draws'!U911)</f>
        <v>3211.8737720016948</v>
      </c>
      <c r="X912">
        <f t="shared" si="498"/>
        <v>4.2999999999999261E-2</v>
      </c>
      <c r="Y912">
        <f t="shared" si="499"/>
        <v>1.0600000000000023</v>
      </c>
      <c r="Z912">
        <f t="shared" si="500"/>
        <v>2.0930000000000035</v>
      </c>
      <c r="AA912">
        <f t="shared" si="501"/>
        <v>3.1530000000000058</v>
      </c>
      <c r="AB912">
        <f t="shared" si="502"/>
        <v>4.2659999999999911</v>
      </c>
      <c r="AC912">
        <f t="shared" si="503"/>
        <v>5.3020000000000067</v>
      </c>
      <c r="AD912">
        <f t="shared" si="504"/>
        <v>6.3569999999999993</v>
      </c>
      <c r="AE912">
        <f t="shared" si="505"/>
        <v>7.3900000000000006</v>
      </c>
      <c r="AF912">
        <f t="shared" si="506"/>
        <v>8.3549999999999898</v>
      </c>
      <c r="AG912">
        <f t="shared" si="507"/>
        <v>9.2480000000000047</v>
      </c>
      <c r="AH912">
        <v>9.9540000000000006</v>
      </c>
      <c r="AI912">
        <v>10.536</v>
      </c>
      <c r="AJ912">
        <v>11.061999999999999</v>
      </c>
      <c r="AK912">
        <v>11.587</v>
      </c>
      <c r="AL912">
        <v>12.256</v>
      </c>
      <c r="AM912">
        <v>12.815</v>
      </c>
      <c r="AN912">
        <v>13.287000000000001</v>
      </c>
      <c r="AO912">
        <v>13.785</v>
      </c>
      <c r="AP912">
        <v>14.218999999999999</v>
      </c>
      <c r="AQ912">
        <v>14.718999999999999</v>
      </c>
      <c r="AS912">
        <f t="shared" si="529"/>
        <v>471</v>
      </c>
      <c r="AT912">
        <f t="shared" si="529"/>
        <v>471</v>
      </c>
      <c r="AU912">
        <f t="shared" si="529"/>
        <v>471</v>
      </c>
      <c r="AV912" s="5">
        <f t="shared" si="508"/>
        <v>494.72249784531868</v>
      </c>
      <c r="AW912" s="5">
        <f t="shared" si="509"/>
        <v>615.30657278360286</v>
      </c>
      <c r="AX912" s="5">
        <f t="shared" si="510"/>
        <v>788.58168523380652</v>
      </c>
      <c r="AY912" s="5">
        <f t="shared" si="511"/>
        <v>875.91671779335206</v>
      </c>
      <c r="AZ912" s="5">
        <f t="shared" si="512"/>
        <v>1002.8904689664652</v>
      </c>
      <c r="BA912" s="5">
        <f t="shared" si="513"/>
        <v>1147.0612569400128</v>
      </c>
      <c r="BB912" s="5">
        <f t="shared" si="514"/>
        <v>1211.9483490194523</v>
      </c>
      <c r="BC912" s="5">
        <f t="shared" si="515"/>
        <v>1391.1647813639252</v>
      </c>
      <c r="BD912" s="5">
        <f t="shared" si="516"/>
        <v>1333.3786573334808</v>
      </c>
      <c r="BE912" s="5">
        <f t="shared" si="517"/>
        <v>1565.6174888617873</v>
      </c>
      <c r="BF912" s="5">
        <f t="shared" si="518"/>
        <v>1784.1411676596827</v>
      </c>
      <c r="BG912" s="5">
        <f t="shared" si="519"/>
        <v>2252.1577964148692</v>
      </c>
      <c r="BH912" s="5">
        <f t="shared" si="520"/>
        <v>2104.1964564106365</v>
      </c>
      <c r="BI912" s="5">
        <f t="shared" si="521"/>
        <v>2183.9943783767008</v>
      </c>
      <c r="BJ912" s="5">
        <f t="shared" si="522"/>
        <v>2247.8180972471632</v>
      </c>
      <c r="BK912" s="5">
        <f t="shared" si="523"/>
        <v>2443.9333837227291</v>
      </c>
      <c r="BL912" s="5">
        <f t="shared" si="524"/>
        <v>2626.7822904782761</v>
      </c>
      <c r="BM912" s="5">
        <f t="shared" si="525"/>
        <v>2864.1121019413422</v>
      </c>
      <c r="BN912" s="5">
        <f t="shared" si="526"/>
        <v>2926.2522110223867</v>
      </c>
      <c r="BO912" s="5">
        <f t="shared" si="527"/>
        <v>3197.1547720016947</v>
      </c>
    </row>
    <row r="913" spans="1:67" x14ac:dyDescent="0.3">
      <c r="A913">
        <f t="shared" si="528"/>
        <v>909</v>
      </c>
      <c r="B913">
        <f t="shared" si="497"/>
        <v>471</v>
      </c>
      <c r="C913" s="5">
        <f>AU913*EXP('Capital Market Assumptions'!$B$22+'Capital Market Assumptions'!$B$23*'Random Draws'!B912)</f>
        <v>493.51192540130631</v>
      </c>
      <c r="D913" s="5">
        <f>AV913*EXP('Capital Market Assumptions'!$B$22+'Capital Market Assumptions'!$B$23*'Random Draws'!C912)</f>
        <v>505.89756294377474</v>
      </c>
      <c r="E913" s="5">
        <f>AW913*EXP('Capital Market Assumptions'!$B$22+'Capital Market Assumptions'!$B$23*'Random Draws'!D912)</f>
        <v>493.2078345951021</v>
      </c>
      <c r="F913" s="5">
        <f>AX913*EXP('Capital Market Assumptions'!$B$22+'Capital Market Assumptions'!$B$23*'Random Draws'!E912)</f>
        <v>517.18862198805141</v>
      </c>
      <c r="G913" s="5">
        <f>AY913*EXP('Capital Market Assumptions'!$B$22+'Capital Market Assumptions'!$B$23*'Random Draws'!F912)</f>
        <v>697.31254214603825</v>
      </c>
      <c r="H913" s="5">
        <f>AZ913*EXP('Capital Market Assumptions'!$B$22+'Capital Market Assumptions'!$B$23*'Random Draws'!G912)</f>
        <v>864.2105290827883</v>
      </c>
      <c r="I913" s="5">
        <f>BA913*EXP('Capital Market Assumptions'!$B$22+'Capital Market Assumptions'!$B$23*'Random Draws'!H912)</f>
        <v>882.55783314469272</v>
      </c>
      <c r="J913" s="5">
        <f>BB913*EXP('Capital Market Assumptions'!$B$22+'Capital Market Assumptions'!$B$23*'Random Draws'!I912)</f>
        <v>994.47780910953463</v>
      </c>
      <c r="K913" s="5">
        <f>BC913*EXP('Capital Market Assumptions'!$B$22+'Capital Market Assumptions'!$B$23*'Random Draws'!J912)</f>
        <v>1122.9918414897272</v>
      </c>
      <c r="L913" s="5">
        <f>BD913*EXP('Capital Market Assumptions'!$B$22+'Capital Market Assumptions'!$B$23*'Random Draws'!K912)</f>
        <v>1326.6256697931717</v>
      </c>
      <c r="M913" s="5">
        <f>BE913*EXP('Capital Market Assumptions'!$B$22+'Capital Market Assumptions'!$B$23*'Random Draws'!L912)</f>
        <v>1263.4525755017899</v>
      </c>
      <c r="N913" s="5">
        <f>BF913*EXP('Capital Market Assumptions'!$B$22+'Capital Market Assumptions'!$B$23*'Random Draws'!M912)</f>
        <v>1388.2879861440747</v>
      </c>
      <c r="O913" s="5">
        <f>BG913*EXP('Capital Market Assumptions'!$B$22+'Capital Market Assumptions'!$B$23*'Random Draws'!N912)</f>
        <v>1496.8394547712132</v>
      </c>
      <c r="P913" s="5">
        <f>BH913*EXP('Capital Market Assumptions'!$B$22+'Capital Market Assumptions'!$B$23*'Random Draws'!O912)</f>
        <v>1430.7174839570014</v>
      </c>
      <c r="Q913" s="5">
        <f>BI913*EXP('Capital Market Assumptions'!$B$22+'Capital Market Assumptions'!$B$23*'Random Draws'!P912)</f>
        <v>1417.6978968806502</v>
      </c>
      <c r="R913" s="5">
        <f>BJ913*EXP('Capital Market Assumptions'!$B$22+'Capital Market Assumptions'!$B$23*'Random Draws'!Q912)</f>
        <v>1355.0984431489053</v>
      </c>
      <c r="S913" s="5">
        <f>BK913*EXP('Capital Market Assumptions'!$B$22+'Capital Market Assumptions'!$B$23*'Random Draws'!R912)</f>
        <v>1257.2355527068705</v>
      </c>
      <c r="T913" s="5">
        <f>BL913*EXP('Capital Market Assumptions'!$B$22+'Capital Market Assumptions'!$B$23*'Random Draws'!S912)</f>
        <v>1109.1869484044626</v>
      </c>
      <c r="U913" s="5">
        <f>BM913*EXP('Capital Market Assumptions'!$B$22+'Capital Market Assumptions'!$B$23*'Random Draws'!T912)</f>
        <v>1167.1503716891721</v>
      </c>
      <c r="V913" s="5">
        <f>BN913*EXP('Capital Market Assumptions'!$B$22+'Capital Market Assumptions'!$B$23*'Random Draws'!U912)</f>
        <v>1048.3204877379196</v>
      </c>
      <c r="X913">
        <f t="shared" si="498"/>
        <v>4.2999999999999261E-2</v>
      </c>
      <c r="Y913">
        <f t="shared" si="499"/>
        <v>1.0600000000000023</v>
      </c>
      <c r="Z913">
        <f t="shared" si="500"/>
        <v>2.0930000000000035</v>
      </c>
      <c r="AA913">
        <f t="shared" si="501"/>
        <v>3.1530000000000058</v>
      </c>
      <c r="AB913">
        <f t="shared" si="502"/>
        <v>4.2659999999999911</v>
      </c>
      <c r="AC913">
        <f t="shared" si="503"/>
        <v>5.3020000000000067</v>
      </c>
      <c r="AD913">
        <f t="shared" si="504"/>
        <v>6.3569999999999993</v>
      </c>
      <c r="AE913">
        <f t="shared" si="505"/>
        <v>7.3900000000000006</v>
      </c>
      <c r="AF913">
        <f t="shared" si="506"/>
        <v>8.3549999999999898</v>
      </c>
      <c r="AG913">
        <f t="shared" si="507"/>
        <v>9.2480000000000047</v>
      </c>
      <c r="AH913">
        <v>9.9540000000000006</v>
      </c>
      <c r="AI913">
        <v>10.536</v>
      </c>
      <c r="AJ913">
        <v>11.061999999999999</v>
      </c>
      <c r="AK913">
        <v>11.587</v>
      </c>
      <c r="AL913">
        <v>12.256</v>
      </c>
      <c r="AM913">
        <v>12.815</v>
      </c>
      <c r="AN913">
        <v>13.287000000000001</v>
      </c>
      <c r="AO913">
        <v>13.785</v>
      </c>
      <c r="AP913">
        <v>14.218999999999999</v>
      </c>
      <c r="AQ913">
        <v>14.718999999999999</v>
      </c>
      <c r="AS913">
        <f t="shared" si="529"/>
        <v>471</v>
      </c>
      <c r="AT913">
        <f t="shared" si="529"/>
        <v>471</v>
      </c>
      <c r="AU913">
        <f t="shared" si="529"/>
        <v>471</v>
      </c>
      <c r="AV913" s="5">
        <f t="shared" si="508"/>
        <v>493.46892540130631</v>
      </c>
      <c r="AW913" s="5">
        <f t="shared" si="509"/>
        <v>504.83756294377474</v>
      </c>
      <c r="AX913" s="5">
        <f t="shared" si="510"/>
        <v>491.11483459510208</v>
      </c>
      <c r="AY913" s="5">
        <f t="shared" si="511"/>
        <v>514.03562198805139</v>
      </c>
      <c r="AZ913" s="5">
        <f t="shared" si="512"/>
        <v>693.04654214603829</v>
      </c>
      <c r="BA913" s="5">
        <f t="shared" si="513"/>
        <v>858.90852908278828</v>
      </c>
      <c r="BB913" s="5">
        <f t="shared" si="514"/>
        <v>876.20083314469275</v>
      </c>
      <c r="BC913" s="5">
        <f t="shared" si="515"/>
        <v>987.08780910953465</v>
      </c>
      <c r="BD913" s="5">
        <f t="shared" si="516"/>
        <v>1114.6368414897272</v>
      </c>
      <c r="BE913" s="5">
        <f t="shared" si="517"/>
        <v>1317.3776697931717</v>
      </c>
      <c r="BF913" s="5">
        <f t="shared" si="518"/>
        <v>1253.4985755017899</v>
      </c>
      <c r="BG913" s="5">
        <f t="shared" si="519"/>
        <v>1377.7519861440746</v>
      </c>
      <c r="BH913" s="5">
        <f t="shared" si="520"/>
        <v>1485.7774547712133</v>
      </c>
      <c r="BI913" s="5">
        <f t="shared" si="521"/>
        <v>1419.1304839570014</v>
      </c>
      <c r="BJ913" s="5">
        <f t="shared" si="522"/>
        <v>1405.4418968806501</v>
      </c>
      <c r="BK913" s="5">
        <f t="shared" si="523"/>
        <v>1342.2834431489052</v>
      </c>
      <c r="BL913" s="5">
        <f t="shared" si="524"/>
        <v>1243.9485527068705</v>
      </c>
      <c r="BM913" s="5">
        <f t="shared" si="525"/>
        <v>1095.4019484044625</v>
      </c>
      <c r="BN913" s="5">
        <f t="shared" si="526"/>
        <v>1152.931371689172</v>
      </c>
      <c r="BO913" s="5">
        <f t="shared" si="527"/>
        <v>1033.6014877379196</v>
      </c>
    </row>
    <row r="914" spans="1:67" x14ac:dyDescent="0.3">
      <c r="A914">
        <f t="shared" si="528"/>
        <v>910</v>
      </c>
      <c r="B914">
        <f t="shared" si="497"/>
        <v>471</v>
      </c>
      <c r="C914" s="5">
        <f>AU914*EXP('Capital Market Assumptions'!$B$22+'Capital Market Assumptions'!$B$23*'Random Draws'!B913)</f>
        <v>456.26522384502539</v>
      </c>
      <c r="D914" s="5">
        <f>AV914*EXP('Capital Market Assumptions'!$B$22+'Capital Market Assumptions'!$B$23*'Random Draws'!C913)</f>
        <v>488.50937229334147</v>
      </c>
      <c r="E914" s="5">
        <f>AW914*EXP('Capital Market Assumptions'!$B$22+'Capital Market Assumptions'!$B$23*'Random Draws'!D913)</f>
        <v>645.29297339438756</v>
      </c>
      <c r="F914" s="5">
        <f>AX914*EXP('Capital Market Assumptions'!$B$22+'Capital Market Assumptions'!$B$23*'Random Draws'!E913)</f>
        <v>693.62831235720591</v>
      </c>
      <c r="G914" s="5">
        <f>AY914*EXP('Capital Market Assumptions'!$B$22+'Capital Market Assumptions'!$B$23*'Random Draws'!F913)</f>
        <v>599.01163860736881</v>
      </c>
      <c r="H914" s="5">
        <f>AZ914*EXP('Capital Market Assumptions'!$B$22+'Capital Market Assumptions'!$B$23*'Random Draws'!G913)</f>
        <v>632.95379292861355</v>
      </c>
      <c r="I914" s="5">
        <f>BA914*EXP('Capital Market Assumptions'!$B$22+'Capital Market Assumptions'!$B$23*'Random Draws'!H913)</f>
        <v>733.72166210772332</v>
      </c>
      <c r="J914" s="5">
        <f>BB914*EXP('Capital Market Assumptions'!$B$22+'Capital Market Assumptions'!$B$23*'Random Draws'!I913)</f>
        <v>637.8431049652562</v>
      </c>
      <c r="K914" s="5">
        <f>BC914*EXP('Capital Market Assumptions'!$B$22+'Capital Market Assumptions'!$B$23*'Random Draws'!J913)</f>
        <v>724.8916573679445</v>
      </c>
      <c r="L914" s="5">
        <f>BD914*EXP('Capital Market Assumptions'!$B$22+'Capital Market Assumptions'!$B$23*'Random Draws'!K913)</f>
        <v>781.19112769107437</v>
      </c>
      <c r="M914" s="5">
        <f>BE914*EXP('Capital Market Assumptions'!$B$22+'Capital Market Assumptions'!$B$23*'Random Draws'!L913)</f>
        <v>667.87819979939115</v>
      </c>
      <c r="N914" s="5">
        <f>BF914*EXP('Capital Market Assumptions'!$B$22+'Capital Market Assumptions'!$B$23*'Random Draws'!M913)</f>
        <v>772.66951490491522</v>
      </c>
      <c r="O914" s="5">
        <f>BG914*EXP('Capital Market Assumptions'!$B$22+'Capital Market Assumptions'!$B$23*'Random Draws'!N913)</f>
        <v>742.34998592640989</v>
      </c>
      <c r="P914" s="5">
        <f>BH914*EXP('Capital Market Assumptions'!$B$22+'Capital Market Assumptions'!$B$23*'Random Draws'!O913)</f>
        <v>976.96011218940032</v>
      </c>
      <c r="Q914" s="5">
        <f>BI914*EXP('Capital Market Assumptions'!$B$22+'Capital Market Assumptions'!$B$23*'Random Draws'!P913)</f>
        <v>1040.2081325398028</v>
      </c>
      <c r="R914" s="5">
        <f>BJ914*EXP('Capital Market Assumptions'!$B$22+'Capital Market Assumptions'!$B$23*'Random Draws'!Q913)</f>
        <v>946.14674207886856</v>
      </c>
      <c r="S914" s="5">
        <f>BK914*EXP('Capital Market Assumptions'!$B$22+'Capital Market Assumptions'!$B$23*'Random Draws'!R913)</f>
        <v>996.37579474929839</v>
      </c>
      <c r="T914" s="5">
        <f>BL914*EXP('Capital Market Assumptions'!$B$22+'Capital Market Assumptions'!$B$23*'Random Draws'!S913)</f>
        <v>1026.4508606339839</v>
      </c>
      <c r="U914" s="5">
        <f>BM914*EXP('Capital Market Assumptions'!$B$22+'Capital Market Assumptions'!$B$23*'Random Draws'!T913)</f>
        <v>1131.383188251735</v>
      </c>
      <c r="V914" s="5">
        <f>BN914*EXP('Capital Market Assumptions'!$B$22+'Capital Market Assumptions'!$B$23*'Random Draws'!U913)</f>
        <v>1023.6029902677428</v>
      </c>
      <c r="X914">
        <f t="shared" si="498"/>
        <v>4.2999999999999261E-2</v>
      </c>
      <c r="Y914">
        <f t="shared" si="499"/>
        <v>1.0600000000000023</v>
      </c>
      <c r="Z914">
        <f t="shared" si="500"/>
        <v>2.0930000000000035</v>
      </c>
      <c r="AA914">
        <f t="shared" si="501"/>
        <v>3.1530000000000058</v>
      </c>
      <c r="AB914">
        <f t="shared" si="502"/>
        <v>4.2659999999999911</v>
      </c>
      <c r="AC914">
        <f t="shared" si="503"/>
        <v>5.3020000000000067</v>
      </c>
      <c r="AD914">
        <f t="shared" si="504"/>
        <v>6.3569999999999993</v>
      </c>
      <c r="AE914">
        <f t="shared" si="505"/>
        <v>7.3900000000000006</v>
      </c>
      <c r="AF914">
        <f t="shared" si="506"/>
        <v>8.3549999999999898</v>
      </c>
      <c r="AG914">
        <f t="shared" si="507"/>
        <v>9.2480000000000047</v>
      </c>
      <c r="AH914">
        <v>9.9540000000000006</v>
      </c>
      <c r="AI914">
        <v>10.536</v>
      </c>
      <c r="AJ914">
        <v>11.061999999999999</v>
      </c>
      <c r="AK914">
        <v>11.587</v>
      </c>
      <c r="AL914">
        <v>12.256</v>
      </c>
      <c r="AM914">
        <v>12.815</v>
      </c>
      <c r="AN914">
        <v>13.287000000000001</v>
      </c>
      <c r="AO914">
        <v>13.785</v>
      </c>
      <c r="AP914">
        <v>14.218999999999999</v>
      </c>
      <c r="AQ914">
        <v>14.718999999999999</v>
      </c>
      <c r="AS914">
        <f t="shared" si="529"/>
        <v>471</v>
      </c>
      <c r="AT914">
        <f t="shared" si="529"/>
        <v>471</v>
      </c>
      <c r="AU914">
        <f t="shared" si="529"/>
        <v>471</v>
      </c>
      <c r="AV914" s="5">
        <f t="shared" si="508"/>
        <v>456.22222384502538</v>
      </c>
      <c r="AW914" s="5">
        <f t="shared" si="509"/>
        <v>487.44937229334147</v>
      </c>
      <c r="AX914" s="5">
        <f t="shared" si="510"/>
        <v>643.1999733943876</v>
      </c>
      <c r="AY914" s="5">
        <f t="shared" si="511"/>
        <v>690.47531235720589</v>
      </c>
      <c r="AZ914" s="5">
        <f t="shared" si="512"/>
        <v>594.74563860736885</v>
      </c>
      <c r="BA914" s="5">
        <f t="shared" si="513"/>
        <v>627.65179292861353</v>
      </c>
      <c r="BB914" s="5">
        <f t="shared" si="514"/>
        <v>727.36466210772335</v>
      </c>
      <c r="BC914" s="5">
        <f t="shared" si="515"/>
        <v>630.45310496525622</v>
      </c>
      <c r="BD914" s="5">
        <f t="shared" si="516"/>
        <v>716.53665736794449</v>
      </c>
      <c r="BE914" s="5">
        <f t="shared" si="517"/>
        <v>771.94312769107432</v>
      </c>
      <c r="BF914" s="5">
        <f t="shared" si="518"/>
        <v>657.9241997993912</v>
      </c>
      <c r="BG914" s="5">
        <f t="shared" si="519"/>
        <v>762.13351490491527</v>
      </c>
      <c r="BH914" s="5">
        <f t="shared" si="520"/>
        <v>731.28798592640987</v>
      </c>
      <c r="BI914" s="5">
        <f t="shared" si="521"/>
        <v>965.37311218940033</v>
      </c>
      <c r="BJ914" s="5">
        <f t="shared" si="522"/>
        <v>1027.9521325398027</v>
      </c>
      <c r="BK914" s="5">
        <f t="shared" si="523"/>
        <v>933.3317420788685</v>
      </c>
      <c r="BL914" s="5">
        <f t="shared" si="524"/>
        <v>983.08879474929836</v>
      </c>
      <c r="BM914" s="5">
        <f t="shared" si="525"/>
        <v>1012.6658606339839</v>
      </c>
      <c r="BN914" s="5">
        <f t="shared" si="526"/>
        <v>1117.1641882517349</v>
      </c>
      <c r="BO914" s="5">
        <f t="shared" si="527"/>
        <v>1008.8839902677428</v>
      </c>
    </row>
    <row r="915" spans="1:67" x14ac:dyDescent="0.3">
      <c r="A915">
        <f t="shared" si="528"/>
        <v>911</v>
      </c>
      <c r="B915">
        <f t="shared" si="497"/>
        <v>471</v>
      </c>
      <c r="C915" s="5">
        <f>AU915*EXP('Capital Market Assumptions'!$B$22+'Capital Market Assumptions'!$B$23*'Random Draws'!B914)</f>
        <v>515.3713188831108</v>
      </c>
      <c r="D915" s="5">
        <f>AV915*EXP('Capital Market Assumptions'!$B$22+'Capital Market Assumptions'!$B$23*'Random Draws'!C914)</f>
        <v>455.81859976665339</v>
      </c>
      <c r="E915" s="5">
        <f>AW915*EXP('Capital Market Assumptions'!$B$22+'Capital Market Assumptions'!$B$23*'Random Draws'!D914)</f>
        <v>485.80904290159185</v>
      </c>
      <c r="F915" s="5">
        <f>AX915*EXP('Capital Market Assumptions'!$B$22+'Capital Market Assumptions'!$B$23*'Random Draws'!E914)</f>
        <v>513.64228352621149</v>
      </c>
      <c r="G915" s="5">
        <f>AY915*EXP('Capital Market Assumptions'!$B$22+'Capital Market Assumptions'!$B$23*'Random Draws'!F914)</f>
        <v>640.27839124601451</v>
      </c>
      <c r="H915" s="5">
        <f>AZ915*EXP('Capital Market Assumptions'!$B$22+'Capital Market Assumptions'!$B$23*'Random Draws'!G914)</f>
        <v>591.8900681606043</v>
      </c>
      <c r="I915" s="5">
        <f>BA915*EXP('Capital Market Assumptions'!$B$22+'Capital Market Assumptions'!$B$23*'Random Draws'!H914)</f>
        <v>579.35045345900335</v>
      </c>
      <c r="J915" s="5">
        <f>BB915*EXP('Capital Market Assumptions'!$B$22+'Capital Market Assumptions'!$B$23*'Random Draws'!I914)</f>
        <v>596.3495917386067</v>
      </c>
      <c r="K915" s="5">
        <f>BC915*EXP('Capital Market Assumptions'!$B$22+'Capital Market Assumptions'!$B$23*'Random Draws'!J914)</f>
        <v>642.59518586987451</v>
      </c>
      <c r="L915" s="5">
        <f>BD915*EXP('Capital Market Assumptions'!$B$22+'Capital Market Assumptions'!$B$23*'Random Draws'!K914)</f>
        <v>610.44224087701252</v>
      </c>
      <c r="M915" s="5">
        <f>BE915*EXP('Capital Market Assumptions'!$B$22+'Capital Market Assumptions'!$B$23*'Random Draws'!L914)</f>
        <v>669.60472053758542</v>
      </c>
      <c r="N915" s="5">
        <f>BF915*EXP('Capital Market Assumptions'!$B$22+'Capital Market Assumptions'!$B$23*'Random Draws'!M914)</f>
        <v>718.97919206337713</v>
      </c>
      <c r="O915" s="5">
        <f>BG915*EXP('Capital Market Assumptions'!$B$22+'Capital Market Assumptions'!$B$23*'Random Draws'!N914)</f>
        <v>730.78036671444897</v>
      </c>
      <c r="P915" s="5">
        <f>BH915*EXP('Capital Market Assumptions'!$B$22+'Capital Market Assumptions'!$B$23*'Random Draws'!O914)</f>
        <v>859.54693936748845</v>
      </c>
      <c r="Q915" s="5">
        <f>BI915*EXP('Capital Market Assumptions'!$B$22+'Capital Market Assumptions'!$B$23*'Random Draws'!P914)</f>
        <v>878.23989205945225</v>
      </c>
      <c r="R915" s="5">
        <f>BJ915*EXP('Capital Market Assumptions'!$B$22+'Capital Market Assumptions'!$B$23*'Random Draws'!Q914)</f>
        <v>916.74975128039159</v>
      </c>
      <c r="S915" s="5">
        <f>BK915*EXP('Capital Market Assumptions'!$B$22+'Capital Market Assumptions'!$B$23*'Random Draws'!R914)</f>
        <v>877.78169407494102</v>
      </c>
      <c r="T915" s="5">
        <f>BL915*EXP('Capital Market Assumptions'!$B$22+'Capital Market Assumptions'!$B$23*'Random Draws'!S914)</f>
        <v>747.9850977144431</v>
      </c>
      <c r="U915" s="5">
        <f>BM915*EXP('Capital Market Assumptions'!$B$22+'Capital Market Assumptions'!$B$23*'Random Draws'!T914)</f>
        <v>1023.9592899598132</v>
      </c>
      <c r="V915" s="5">
        <f>BN915*EXP('Capital Market Assumptions'!$B$22+'Capital Market Assumptions'!$B$23*'Random Draws'!U914)</f>
        <v>1097.0254170804242</v>
      </c>
      <c r="X915">
        <f t="shared" si="498"/>
        <v>4.2999999999999261E-2</v>
      </c>
      <c r="Y915">
        <f t="shared" si="499"/>
        <v>1.0600000000000023</v>
      </c>
      <c r="Z915">
        <f t="shared" si="500"/>
        <v>2.0930000000000035</v>
      </c>
      <c r="AA915">
        <f t="shared" si="501"/>
        <v>3.1530000000000058</v>
      </c>
      <c r="AB915">
        <f t="shared" si="502"/>
        <v>4.2659999999999911</v>
      </c>
      <c r="AC915">
        <f t="shared" si="503"/>
        <v>5.3020000000000067</v>
      </c>
      <c r="AD915">
        <f t="shared" si="504"/>
        <v>6.3569999999999993</v>
      </c>
      <c r="AE915">
        <f t="shared" si="505"/>
        <v>7.3900000000000006</v>
      </c>
      <c r="AF915">
        <f t="shared" si="506"/>
        <v>8.3549999999999898</v>
      </c>
      <c r="AG915">
        <f t="shared" si="507"/>
        <v>9.2480000000000047</v>
      </c>
      <c r="AH915">
        <v>9.9540000000000006</v>
      </c>
      <c r="AI915">
        <v>10.536</v>
      </c>
      <c r="AJ915">
        <v>11.061999999999999</v>
      </c>
      <c r="AK915">
        <v>11.587</v>
      </c>
      <c r="AL915">
        <v>12.256</v>
      </c>
      <c r="AM915">
        <v>12.815</v>
      </c>
      <c r="AN915">
        <v>13.287000000000001</v>
      </c>
      <c r="AO915">
        <v>13.785</v>
      </c>
      <c r="AP915">
        <v>14.218999999999999</v>
      </c>
      <c r="AQ915">
        <v>14.718999999999999</v>
      </c>
      <c r="AS915">
        <f t="shared" si="529"/>
        <v>471</v>
      </c>
      <c r="AT915">
        <f t="shared" si="529"/>
        <v>471</v>
      </c>
      <c r="AU915">
        <f t="shared" si="529"/>
        <v>471</v>
      </c>
      <c r="AV915" s="5">
        <f t="shared" si="508"/>
        <v>515.3283188831108</v>
      </c>
      <c r="AW915" s="5">
        <f t="shared" si="509"/>
        <v>454.75859976665339</v>
      </c>
      <c r="AX915" s="5">
        <f t="shared" si="510"/>
        <v>483.71604290159183</v>
      </c>
      <c r="AY915" s="5">
        <f t="shared" si="511"/>
        <v>510.48928352621147</v>
      </c>
      <c r="AZ915" s="5">
        <f t="shared" si="512"/>
        <v>636.01239124601454</v>
      </c>
      <c r="BA915" s="5">
        <f t="shared" si="513"/>
        <v>586.58806816060428</v>
      </c>
      <c r="BB915" s="5">
        <f t="shared" si="514"/>
        <v>572.99345345900338</v>
      </c>
      <c r="BC915" s="5">
        <f t="shared" si="515"/>
        <v>588.95959173860672</v>
      </c>
      <c r="BD915" s="5">
        <f t="shared" si="516"/>
        <v>634.24018586987449</v>
      </c>
      <c r="BE915" s="5">
        <f t="shared" si="517"/>
        <v>601.19424087701248</v>
      </c>
      <c r="BF915" s="5">
        <f t="shared" si="518"/>
        <v>659.65072053758547</v>
      </c>
      <c r="BG915" s="5">
        <f t="shared" si="519"/>
        <v>708.44319206337718</v>
      </c>
      <c r="BH915" s="5">
        <f t="shared" si="520"/>
        <v>719.71836671444896</v>
      </c>
      <c r="BI915" s="5">
        <f t="shared" si="521"/>
        <v>847.95993936748846</v>
      </c>
      <c r="BJ915" s="5">
        <f t="shared" si="522"/>
        <v>865.98389205945227</v>
      </c>
      <c r="BK915" s="5">
        <f t="shared" si="523"/>
        <v>903.93475128039154</v>
      </c>
      <c r="BL915" s="5">
        <f t="shared" si="524"/>
        <v>864.49469407494098</v>
      </c>
      <c r="BM915" s="5">
        <f t="shared" si="525"/>
        <v>734.20009771444313</v>
      </c>
      <c r="BN915" s="5">
        <f t="shared" si="526"/>
        <v>1009.7402899598131</v>
      </c>
      <c r="BO915" s="5">
        <f t="shared" si="527"/>
        <v>1082.3064170804241</v>
      </c>
    </row>
    <row r="916" spans="1:67" x14ac:dyDescent="0.3">
      <c r="A916">
        <f t="shared" si="528"/>
        <v>912</v>
      </c>
      <c r="B916">
        <f t="shared" si="497"/>
        <v>471</v>
      </c>
      <c r="C916" s="5">
        <f>AU916*EXP('Capital Market Assumptions'!$B$22+'Capital Market Assumptions'!$B$23*'Random Draws'!B915)</f>
        <v>584.80915248951271</v>
      </c>
      <c r="D916" s="5">
        <f>AV916*EXP('Capital Market Assumptions'!$B$22+'Capital Market Assumptions'!$B$23*'Random Draws'!C915)</f>
        <v>640.25788197481961</v>
      </c>
      <c r="E916" s="5">
        <f>AW916*EXP('Capital Market Assumptions'!$B$22+'Capital Market Assumptions'!$B$23*'Random Draws'!D915)</f>
        <v>645.2098093501769</v>
      </c>
      <c r="F916" s="5">
        <f>AX916*EXP('Capital Market Assumptions'!$B$22+'Capital Market Assumptions'!$B$23*'Random Draws'!E915)</f>
        <v>526.20623792028573</v>
      </c>
      <c r="G916" s="5">
        <f>AY916*EXP('Capital Market Assumptions'!$B$22+'Capital Market Assumptions'!$B$23*'Random Draws'!F915)</f>
        <v>659.80223284290923</v>
      </c>
      <c r="H916" s="5">
        <f>AZ916*EXP('Capital Market Assumptions'!$B$22+'Capital Market Assumptions'!$B$23*'Random Draws'!G915)</f>
        <v>648.24674942871786</v>
      </c>
      <c r="I916" s="5">
        <f>BA916*EXP('Capital Market Assumptions'!$B$22+'Capital Market Assumptions'!$B$23*'Random Draws'!H915)</f>
        <v>617.71264940320714</v>
      </c>
      <c r="J916" s="5">
        <f>BB916*EXP('Capital Market Assumptions'!$B$22+'Capital Market Assumptions'!$B$23*'Random Draws'!I915)</f>
        <v>713.11754731242866</v>
      </c>
      <c r="K916" s="5">
        <f>BC916*EXP('Capital Market Assumptions'!$B$22+'Capital Market Assumptions'!$B$23*'Random Draws'!J915)</f>
        <v>734.11614571576263</v>
      </c>
      <c r="L916" s="5">
        <f>BD916*EXP('Capital Market Assumptions'!$B$22+'Capital Market Assumptions'!$B$23*'Random Draws'!K915)</f>
        <v>918.43107048269655</v>
      </c>
      <c r="M916" s="5">
        <f>BE916*EXP('Capital Market Assumptions'!$B$22+'Capital Market Assumptions'!$B$23*'Random Draws'!L915)</f>
        <v>858.86358438774039</v>
      </c>
      <c r="N916" s="5">
        <f>BF916*EXP('Capital Market Assumptions'!$B$22+'Capital Market Assumptions'!$B$23*'Random Draws'!M915)</f>
        <v>881.94953781285676</v>
      </c>
      <c r="O916" s="5">
        <f>BG916*EXP('Capital Market Assumptions'!$B$22+'Capital Market Assumptions'!$B$23*'Random Draws'!N915)</f>
        <v>826.36997985212679</v>
      </c>
      <c r="P916" s="5">
        <f>BH916*EXP('Capital Market Assumptions'!$B$22+'Capital Market Assumptions'!$B$23*'Random Draws'!O915)</f>
        <v>788.52766166821516</v>
      </c>
      <c r="Q916" s="5">
        <f>BI916*EXP('Capital Market Assumptions'!$B$22+'Capital Market Assumptions'!$B$23*'Random Draws'!P915)</f>
        <v>923.3665674220631</v>
      </c>
      <c r="R916" s="5">
        <f>BJ916*EXP('Capital Market Assumptions'!$B$22+'Capital Market Assumptions'!$B$23*'Random Draws'!Q915)</f>
        <v>785.99429903439136</v>
      </c>
      <c r="S916" s="5">
        <f>BK916*EXP('Capital Market Assumptions'!$B$22+'Capital Market Assumptions'!$B$23*'Random Draws'!R915)</f>
        <v>776.83924657693251</v>
      </c>
      <c r="T916" s="5">
        <f>BL916*EXP('Capital Market Assumptions'!$B$22+'Capital Market Assumptions'!$B$23*'Random Draws'!S915)</f>
        <v>761.21072670550586</v>
      </c>
      <c r="U916" s="5">
        <f>BM916*EXP('Capital Market Assumptions'!$B$22+'Capital Market Assumptions'!$B$23*'Random Draws'!T915)</f>
        <v>703.86639786510295</v>
      </c>
      <c r="V916" s="5">
        <f>BN916*EXP('Capital Market Assumptions'!$B$22+'Capital Market Assumptions'!$B$23*'Random Draws'!U915)</f>
        <v>708.55317962562447</v>
      </c>
      <c r="X916">
        <f t="shared" si="498"/>
        <v>4.2999999999999261E-2</v>
      </c>
      <c r="Y916">
        <f t="shared" si="499"/>
        <v>1.0600000000000023</v>
      </c>
      <c r="Z916">
        <f t="shared" si="500"/>
        <v>2.0930000000000035</v>
      </c>
      <c r="AA916">
        <f t="shared" si="501"/>
        <v>3.1530000000000058</v>
      </c>
      <c r="AB916">
        <f t="shared" si="502"/>
        <v>4.2659999999999911</v>
      </c>
      <c r="AC916">
        <f t="shared" si="503"/>
        <v>5.3020000000000067</v>
      </c>
      <c r="AD916">
        <f t="shared" si="504"/>
        <v>6.3569999999999993</v>
      </c>
      <c r="AE916">
        <f t="shared" si="505"/>
        <v>7.3900000000000006</v>
      </c>
      <c r="AF916">
        <f t="shared" si="506"/>
        <v>8.3549999999999898</v>
      </c>
      <c r="AG916">
        <f t="shared" si="507"/>
        <v>9.2480000000000047</v>
      </c>
      <c r="AH916">
        <v>9.9540000000000006</v>
      </c>
      <c r="AI916">
        <v>10.536</v>
      </c>
      <c r="AJ916">
        <v>11.061999999999999</v>
      </c>
      <c r="AK916">
        <v>11.587</v>
      </c>
      <c r="AL916">
        <v>12.256</v>
      </c>
      <c r="AM916">
        <v>12.815</v>
      </c>
      <c r="AN916">
        <v>13.287000000000001</v>
      </c>
      <c r="AO916">
        <v>13.785</v>
      </c>
      <c r="AP916">
        <v>14.218999999999999</v>
      </c>
      <c r="AQ916">
        <v>14.718999999999999</v>
      </c>
      <c r="AS916">
        <f t="shared" si="529"/>
        <v>471</v>
      </c>
      <c r="AT916">
        <f t="shared" si="529"/>
        <v>471</v>
      </c>
      <c r="AU916">
        <f t="shared" si="529"/>
        <v>471</v>
      </c>
      <c r="AV916" s="5">
        <f t="shared" si="508"/>
        <v>584.76615248951271</v>
      </c>
      <c r="AW916" s="5">
        <f t="shared" si="509"/>
        <v>639.19788197481967</v>
      </c>
      <c r="AX916" s="5">
        <f t="shared" si="510"/>
        <v>643.11680935017694</v>
      </c>
      <c r="AY916" s="5">
        <f t="shared" si="511"/>
        <v>523.05323792028571</v>
      </c>
      <c r="AZ916" s="5">
        <f t="shared" si="512"/>
        <v>655.53623284290927</v>
      </c>
      <c r="BA916" s="5">
        <f t="shared" si="513"/>
        <v>642.94474942871784</v>
      </c>
      <c r="BB916" s="5">
        <f t="shared" si="514"/>
        <v>611.35564940320717</v>
      </c>
      <c r="BC916" s="5">
        <f t="shared" si="515"/>
        <v>705.72754731242867</v>
      </c>
      <c r="BD916" s="5">
        <f t="shared" si="516"/>
        <v>725.76114571576261</v>
      </c>
      <c r="BE916" s="5">
        <f t="shared" si="517"/>
        <v>909.18307048269651</v>
      </c>
      <c r="BF916" s="5">
        <f t="shared" si="518"/>
        <v>848.90958438774044</v>
      </c>
      <c r="BG916" s="5">
        <f t="shared" si="519"/>
        <v>871.41353781285682</v>
      </c>
      <c r="BH916" s="5">
        <f t="shared" si="520"/>
        <v>815.30797985212678</v>
      </c>
      <c r="BI916" s="5">
        <f t="shared" si="521"/>
        <v>776.94066166821517</v>
      </c>
      <c r="BJ916" s="5">
        <f t="shared" si="522"/>
        <v>911.11056742206313</v>
      </c>
      <c r="BK916" s="5">
        <f t="shared" si="523"/>
        <v>773.17929903439131</v>
      </c>
      <c r="BL916" s="5">
        <f t="shared" si="524"/>
        <v>763.55224657693248</v>
      </c>
      <c r="BM916" s="5">
        <f t="shared" si="525"/>
        <v>747.42572670550589</v>
      </c>
      <c r="BN916" s="5">
        <f t="shared" si="526"/>
        <v>689.6473978651029</v>
      </c>
      <c r="BO916" s="5">
        <f t="shared" si="527"/>
        <v>693.83417962562442</v>
      </c>
    </row>
    <row r="917" spans="1:67" x14ac:dyDescent="0.3">
      <c r="A917">
        <f t="shared" si="528"/>
        <v>913</v>
      </c>
      <c r="B917">
        <f t="shared" si="497"/>
        <v>471</v>
      </c>
      <c r="C917" s="5">
        <f>AU917*EXP('Capital Market Assumptions'!$B$22+'Capital Market Assumptions'!$B$23*'Random Draws'!B916)</f>
        <v>490.10562317677005</v>
      </c>
      <c r="D917" s="5">
        <f>AV917*EXP('Capital Market Assumptions'!$B$22+'Capital Market Assumptions'!$B$23*'Random Draws'!C916)</f>
        <v>530.02946961482633</v>
      </c>
      <c r="E917" s="5">
        <f>AW917*EXP('Capital Market Assumptions'!$B$22+'Capital Market Assumptions'!$B$23*'Random Draws'!D916)</f>
        <v>685.76621091126697</v>
      </c>
      <c r="F917" s="5">
        <f>AX917*EXP('Capital Market Assumptions'!$B$22+'Capital Market Assumptions'!$B$23*'Random Draws'!E916)</f>
        <v>690.33552804985061</v>
      </c>
      <c r="G917" s="5">
        <f>AY917*EXP('Capital Market Assumptions'!$B$22+'Capital Market Assumptions'!$B$23*'Random Draws'!F916)</f>
        <v>676.86728856700006</v>
      </c>
      <c r="H917" s="5">
        <f>AZ917*EXP('Capital Market Assumptions'!$B$22+'Capital Market Assumptions'!$B$23*'Random Draws'!G916)</f>
        <v>702.75679483570366</v>
      </c>
      <c r="I917" s="5">
        <f>BA917*EXP('Capital Market Assumptions'!$B$22+'Capital Market Assumptions'!$B$23*'Random Draws'!H916)</f>
        <v>922.75217060538421</v>
      </c>
      <c r="J917" s="5">
        <f>BB917*EXP('Capital Market Assumptions'!$B$22+'Capital Market Assumptions'!$B$23*'Random Draws'!I916)</f>
        <v>939.46207212855802</v>
      </c>
      <c r="K917" s="5">
        <f>BC917*EXP('Capital Market Assumptions'!$B$22+'Capital Market Assumptions'!$B$23*'Random Draws'!J916)</f>
        <v>853.44038140417365</v>
      </c>
      <c r="L917" s="5">
        <f>BD917*EXP('Capital Market Assumptions'!$B$22+'Capital Market Assumptions'!$B$23*'Random Draws'!K916)</f>
        <v>1089.4430451821831</v>
      </c>
      <c r="M917" s="5">
        <f>BE917*EXP('Capital Market Assumptions'!$B$22+'Capital Market Assumptions'!$B$23*'Random Draws'!L916)</f>
        <v>1241.1247850031916</v>
      </c>
      <c r="N917" s="5">
        <f>BF917*EXP('Capital Market Assumptions'!$B$22+'Capital Market Assumptions'!$B$23*'Random Draws'!M916)</f>
        <v>1205.2851171507364</v>
      </c>
      <c r="O917" s="5">
        <f>BG917*EXP('Capital Market Assumptions'!$B$22+'Capital Market Assumptions'!$B$23*'Random Draws'!N916)</f>
        <v>1391.9140348058331</v>
      </c>
      <c r="P917" s="5">
        <f>BH917*EXP('Capital Market Assumptions'!$B$22+'Capital Market Assumptions'!$B$23*'Random Draws'!O916)</f>
        <v>1592.8944459909048</v>
      </c>
      <c r="Q917" s="5">
        <f>BI917*EXP('Capital Market Assumptions'!$B$22+'Capital Market Assumptions'!$B$23*'Random Draws'!P916)</f>
        <v>1973.1804097443437</v>
      </c>
      <c r="R917" s="5">
        <f>BJ917*EXP('Capital Market Assumptions'!$B$22+'Capital Market Assumptions'!$B$23*'Random Draws'!Q916)</f>
        <v>1732.6885821551505</v>
      </c>
      <c r="S917" s="5">
        <f>BK917*EXP('Capital Market Assumptions'!$B$22+'Capital Market Assumptions'!$B$23*'Random Draws'!R916)</f>
        <v>1860.547443267496</v>
      </c>
      <c r="T917" s="5">
        <f>BL917*EXP('Capital Market Assumptions'!$B$22+'Capital Market Assumptions'!$B$23*'Random Draws'!S916)</f>
        <v>2008.4526179331551</v>
      </c>
      <c r="U917" s="5">
        <f>BM917*EXP('Capital Market Assumptions'!$B$22+'Capital Market Assumptions'!$B$23*'Random Draws'!T916)</f>
        <v>2037.8726085404214</v>
      </c>
      <c r="V917" s="5">
        <f>BN917*EXP('Capital Market Assumptions'!$B$22+'Capital Market Assumptions'!$B$23*'Random Draws'!U916)</f>
        <v>2196.8051793965665</v>
      </c>
      <c r="X917">
        <f t="shared" si="498"/>
        <v>4.2999999999999261E-2</v>
      </c>
      <c r="Y917">
        <f t="shared" si="499"/>
        <v>1.0600000000000023</v>
      </c>
      <c r="Z917">
        <f t="shared" si="500"/>
        <v>2.0930000000000035</v>
      </c>
      <c r="AA917">
        <f t="shared" si="501"/>
        <v>3.1530000000000058</v>
      </c>
      <c r="AB917">
        <f t="shared" si="502"/>
        <v>4.2659999999999911</v>
      </c>
      <c r="AC917">
        <f t="shared" si="503"/>
        <v>5.3020000000000067</v>
      </c>
      <c r="AD917">
        <f t="shared" si="504"/>
        <v>6.3569999999999993</v>
      </c>
      <c r="AE917">
        <f t="shared" si="505"/>
        <v>7.3900000000000006</v>
      </c>
      <c r="AF917">
        <f t="shared" si="506"/>
        <v>8.3549999999999898</v>
      </c>
      <c r="AG917">
        <f t="shared" si="507"/>
        <v>9.2480000000000047</v>
      </c>
      <c r="AH917">
        <v>9.9540000000000006</v>
      </c>
      <c r="AI917">
        <v>10.536</v>
      </c>
      <c r="AJ917">
        <v>11.061999999999999</v>
      </c>
      <c r="AK917">
        <v>11.587</v>
      </c>
      <c r="AL917">
        <v>12.256</v>
      </c>
      <c r="AM917">
        <v>12.815</v>
      </c>
      <c r="AN917">
        <v>13.287000000000001</v>
      </c>
      <c r="AO917">
        <v>13.785</v>
      </c>
      <c r="AP917">
        <v>14.218999999999999</v>
      </c>
      <c r="AQ917">
        <v>14.718999999999999</v>
      </c>
      <c r="AS917">
        <f t="shared" si="529"/>
        <v>471</v>
      </c>
      <c r="AT917">
        <f t="shared" si="529"/>
        <v>471</v>
      </c>
      <c r="AU917">
        <f t="shared" si="529"/>
        <v>471</v>
      </c>
      <c r="AV917" s="5">
        <f t="shared" si="508"/>
        <v>490.06262317677005</v>
      </c>
      <c r="AW917" s="5">
        <f t="shared" si="509"/>
        <v>528.96946961482627</v>
      </c>
      <c r="AX917" s="5">
        <f t="shared" si="510"/>
        <v>683.67321091126701</v>
      </c>
      <c r="AY917" s="5">
        <f t="shared" si="511"/>
        <v>687.18252804985059</v>
      </c>
      <c r="AZ917" s="5">
        <f t="shared" si="512"/>
        <v>672.6012885670001</v>
      </c>
      <c r="BA917" s="5">
        <f t="shared" si="513"/>
        <v>697.45479483570364</v>
      </c>
      <c r="BB917" s="5">
        <f t="shared" si="514"/>
        <v>916.39517060538424</v>
      </c>
      <c r="BC917" s="5">
        <f t="shared" si="515"/>
        <v>932.07207212855803</v>
      </c>
      <c r="BD917" s="5">
        <f t="shared" si="516"/>
        <v>845.08538140417363</v>
      </c>
      <c r="BE917" s="5">
        <f t="shared" si="517"/>
        <v>1080.1950451821831</v>
      </c>
      <c r="BF917" s="5">
        <f t="shared" si="518"/>
        <v>1231.1707850031917</v>
      </c>
      <c r="BG917" s="5">
        <f t="shared" si="519"/>
        <v>1194.7491171507363</v>
      </c>
      <c r="BH917" s="5">
        <f t="shared" si="520"/>
        <v>1380.8520348058332</v>
      </c>
      <c r="BI917" s="5">
        <f t="shared" si="521"/>
        <v>1581.3074459909049</v>
      </c>
      <c r="BJ917" s="5">
        <f t="shared" si="522"/>
        <v>1960.9244097443436</v>
      </c>
      <c r="BK917" s="5">
        <f t="shared" si="523"/>
        <v>1719.8735821551504</v>
      </c>
      <c r="BL917" s="5">
        <f t="shared" si="524"/>
        <v>1847.2604432674959</v>
      </c>
      <c r="BM917" s="5">
        <f t="shared" si="525"/>
        <v>1994.667617933155</v>
      </c>
      <c r="BN917" s="5">
        <f t="shared" si="526"/>
        <v>2023.6536085404214</v>
      </c>
      <c r="BO917" s="5">
        <f t="shared" si="527"/>
        <v>2182.0861793965664</v>
      </c>
    </row>
    <row r="918" spans="1:67" x14ac:dyDescent="0.3">
      <c r="A918">
        <f t="shared" si="528"/>
        <v>914</v>
      </c>
      <c r="B918">
        <f t="shared" si="497"/>
        <v>471</v>
      </c>
      <c r="C918" s="5">
        <f>AU918*EXP('Capital Market Assumptions'!$B$22+'Capital Market Assumptions'!$B$23*'Random Draws'!B917)</f>
        <v>492.77132282468506</v>
      </c>
      <c r="D918" s="5">
        <f>AV918*EXP('Capital Market Assumptions'!$B$22+'Capital Market Assumptions'!$B$23*'Random Draws'!C917)</f>
        <v>489.6272685671558</v>
      </c>
      <c r="E918" s="5">
        <f>AW918*EXP('Capital Market Assumptions'!$B$22+'Capital Market Assumptions'!$B$23*'Random Draws'!D917)</f>
        <v>420.77183257712522</v>
      </c>
      <c r="F918" s="5">
        <f>AX918*EXP('Capital Market Assumptions'!$B$22+'Capital Market Assumptions'!$B$23*'Random Draws'!E917)</f>
        <v>440.86619589413851</v>
      </c>
      <c r="G918" s="5">
        <f>AY918*EXP('Capital Market Assumptions'!$B$22+'Capital Market Assumptions'!$B$23*'Random Draws'!F917)</f>
        <v>566.45456442042985</v>
      </c>
      <c r="H918" s="5">
        <f>AZ918*EXP('Capital Market Assumptions'!$B$22+'Capital Market Assumptions'!$B$23*'Random Draws'!G917)</f>
        <v>633.87424643231827</v>
      </c>
      <c r="I918" s="5">
        <f>BA918*EXP('Capital Market Assumptions'!$B$22+'Capital Market Assumptions'!$B$23*'Random Draws'!H917)</f>
        <v>794.09535468027843</v>
      </c>
      <c r="J918" s="5">
        <f>BB918*EXP('Capital Market Assumptions'!$B$22+'Capital Market Assumptions'!$B$23*'Random Draws'!I917)</f>
        <v>999.39780545718122</v>
      </c>
      <c r="K918" s="5">
        <f>BC918*EXP('Capital Market Assumptions'!$B$22+'Capital Market Assumptions'!$B$23*'Random Draws'!J917)</f>
        <v>901.74891091430015</v>
      </c>
      <c r="L918" s="5">
        <f>BD918*EXP('Capital Market Assumptions'!$B$22+'Capital Market Assumptions'!$B$23*'Random Draws'!K917)</f>
        <v>731.64073265871855</v>
      </c>
      <c r="M918" s="5">
        <f>BE918*EXP('Capital Market Assumptions'!$B$22+'Capital Market Assumptions'!$B$23*'Random Draws'!L917)</f>
        <v>793.19390771426117</v>
      </c>
      <c r="N918" s="5">
        <f>BF918*EXP('Capital Market Assumptions'!$B$22+'Capital Market Assumptions'!$B$23*'Random Draws'!M917)</f>
        <v>697.37493053410572</v>
      </c>
      <c r="O918" s="5">
        <f>BG918*EXP('Capital Market Assumptions'!$B$22+'Capital Market Assumptions'!$B$23*'Random Draws'!N917)</f>
        <v>659.76130722524124</v>
      </c>
      <c r="P918" s="5">
        <f>BH918*EXP('Capital Market Assumptions'!$B$22+'Capital Market Assumptions'!$B$23*'Random Draws'!O917)</f>
        <v>700.90114251204409</v>
      </c>
      <c r="Q918" s="5">
        <f>BI918*EXP('Capital Market Assumptions'!$B$22+'Capital Market Assumptions'!$B$23*'Random Draws'!P917)</f>
        <v>985.53311568079005</v>
      </c>
      <c r="R918" s="5">
        <f>BJ918*EXP('Capital Market Assumptions'!$B$22+'Capital Market Assumptions'!$B$23*'Random Draws'!Q917)</f>
        <v>1004.9556767356585</v>
      </c>
      <c r="S918" s="5">
        <f>BK918*EXP('Capital Market Assumptions'!$B$22+'Capital Market Assumptions'!$B$23*'Random Draws'!R917)</f>
        <v>1059.694191746026</v>
      </c>
      <c r="T918" s="5">
        <f>BL918*EXP('Capital Market Assumptions'!$B$22+'Capital Market Assumptions'!$B$23*'Random Draws'!S917)</f>
        <v>959.32657472453195</v>
      </c>
      <c r="U918" s="5">
        <f>BM918*EXP('Capital Market Assumptions'!$B$22+'Capital Market Assumptions'!$B$23*'Random Draws'!T917)</f>
        <v>1049.5809924748332</v>
      </c>
      <c r="V918" s="5">
        <f>BN918*EXP('Capital Market Assumptions'!$B$22+'Capital Market Assumptions'!$B$23*'Random Draws'!U917)</f>
        <v>1073.55720732539</v>
      </c>
      <c r="X918">
        <f t="shared" si="498"/>
        <v>4.2999999999999261E-2</v>
      </c>
      <c r="Y918">
        <f t="shared" si="499"/>
        <v>1.0600000000000023</v>
      </c>
      <c r="Z918">
        <f t="shared" si="500"/>
        <v>2.0930000000000035</v>
      </c>
      <c r="AA918">
        <f t="shared" si="501"/>
        <v>3.1530000000000058</v>
      </c>
      <c r="AB918">
        <f t="shared" si="502"/>
        <v>4.2659999999999911</v>
      </c>
      <c r="AC918">
        <f t="shared" si="503"/>
        <v>5.3020000000000067</v>
      </c>
      <c r="AD918">
        <f t="shared" si="504"/>
        <v>6.3569999999999993</v>
      </c>
      <c r="AE918">
        <f t="shared" si="505"/>
        <v>7.3900000000000006</v>
      </c>
      <c r="AF918">
        <f t="shared" si="506"/>
        <v>8.3549999999999898</v>
      </c>
      <c r="AG918">
        <f t="shared" si="507"/>
        <v>9.2480000000000047</v>
      </c>
      <c r="AH918">
        <v>9.9540000000000006</v>
      </c>
      <c r="AI918">
        <v>10.536</v>
      </c>
      <c r="AJ918">
        <v>11.061999999999999</v>
      </c>
      <c r="AK918">
        <v>11.587</v>
      </c>
      <c r="AL918">
        <v>12.256</v>
      </c>
      <c r="AM918">
        <v>12.815</v>
      </c>
      <c r="AN918">
        <v>13.287000000000001</v>
      </c>
      <c r="AO918">
        <v>13.785</v>
      </c>
      <c r="AP918">
        <v>14.218999999999999</v>
      </c>
      <c r="AQ918">
        <v>14.718999999999999</v>
      </c>
      <c r="AS918">
        <f t="shared" si="529"/>
        <v>471</v>
      </c>
      <c r="AT918">
        <f t="shared" si="529"/>
        <v>471</v>
      </c>
      <c r="AU918">
        <f t="shared" si="529"/>
        <v>471</v>
      </c>
      <c r="AV918" s="5">
        <f t="shared" si="508"/>
        <v>492.72832282468505</v>
      </c>
      <c r="AW918" s="5">
        <f t="shared" si="509"/>
        <v>488.56726856715579</v>
      </c>
      <c r="AX918" s="5">
        <f t="shared" si="510"/>
        <v>418.67883257712521</v>
      </c>
      <c r="AY918" s="5">
        <f t="shared" si="511"/>
        <v>437.71319589413849</v>
      </c>
      <c r="AZ918" s="5">
        <f t="shared" si="512"/>
        <v>562.18856442042988</v>
      </c>
      <c r="BA918" s="5">
        <f t="shared" si="513"/>
        <v>628.57224643231825</v>
      </c>
      <c r="BB918" s="5">
        <f t="shared" si="514"/>
        <v>787.73835468027846</v>
      </c>
      <c r="BC918" s="5">
        <f t="shared" si="515"/>
        <v>992.00780545718123</v>
      </c>
      <c r="BD918" s="5">
        <f t="shared" si="516"/>
        <v>893.39391091430014</v>
      </c>
      <c r="BE918" s="5">
        <f t="shared" si="517"/>
        <v>722.3927326587185</v>
      </c>
      <c r="BF918" s="5">
        <f t="shared" si="518"/>
        <v>783.23990771426122</v>
      </c>
      <c r="BG918" s="5">
        <f t="shared" si="519"/>
        <v>686.83893053410577</v>
      </c>
      <c r="BH918" s="5">
        <f t="shared" si="520"/>
        <v>648.69930722524123</v>
      </c>
      <c r="BI918" s="5">
        <f t="shared" si="521"/>
        <v>689.3141425120441</v>
      </c>
      <c r="BJ918" s="5">
        <f t="shared" si="522"/>
        <v>973.27711568079008</v>
      </c>
      <c r="BK918" s="5">
        <f t="shared" si="523"/>
        <v>992.14067673565842</v>
      </c>
      <c r="BL918" s="5">
        <f t="shared" si="524"/>
        <v>1046.407191746026</v>
      </c>
      <c r="BM918" s="5">
        <f t="shared" si="525"/>
        <v>945.54157472453198</v>
      </c>
      <c r="BN918" s="5">
        <f t="shared" si="526"/>
        <v>1035.3619924748332</v>
      </c>
      <c r="BO918" s="5">
        <f t="shared" si="527"/>
        <v>1058.8382073253899</v>
      </c>
    </row>
    <row r="919" spans="1:67" x14ac:dyDescent="0.3">
      <c r="A919">
        <f t="shared" si="528"/>
        <v>915</v>
      </c>
      <c r="B919">
        <f t="shared" si="497"/>
        <v>471</v>
      </c>
      <c r="C919" s="5">
        <f>AU919*EXP('Capital Market Assumptions'!$B$22+'Capital Market Assumptions'!$B$23*'Random Draws'!B918)</f>
        <v>390.56482136201009</v>
      </c>
      <c r="D919" s="5">
        <f>AV919*EXP('Capital Market Assumptions'!$B$22+'Capital Market Assumptions'!$B$23*'Random Draws'!C918)</f>
        <v>436.84375311880348</v>
      </c>
      <c r="E919" s="5">
        <f>AW919*EXP('Capital Market Assumptions'!$B$22+'Capital Market Assumptions'!$B$23*'Random Draws'!D918)</f>
        <v>407.89671728910565</v>
      </c>
      <c r="F919" s="5">
        <f>AX919*EXP('Capital Market Assumptions'!$B$22+'Capital Market Assumptions'!$B$23*'Random Draws'!E918)</f>
        <v>399.04316993324545</v>
      </c>
      <c r="G919" s="5">
        <f>AY919*EXP('Capital Market Assumptions'!$B$22+'Capital Market Assumptions'!$B$23*'Random Draws'!F918)</f>
        <v>424.86535865043754</v>
      </c>
      <c r="H919" s="5">
        <f>AZ919*EXP('Capital Market Assumptions'!$B$22+'Capital Market Assumptions'!$B$23*'Random Draws'!G918)</f>
        <v>464.64751092731143</v>
      </c>
      <c r="I919" s="5">
        <f>BA919*EXP('Capital Market Assumptions'!$B$22+'Capital Market Assumptions'!$B$23*'Random Draws'!H918)</f>
        <v>563.27262358424696</v>
      </c>
      <c r="J919" s="5">
        <f>BB919*EXP('Capital Market Assumptions'!$B$22+'Capital Market Assumptions'!$B$23*'Random Draws'!I918)</f>
        <v>561.76295913780723</v>
      </c>
      <c r="K919" s="5">
        <f>BC919*EXP('Capital Market Assumptions'!$B$22+'Capital Market Assumptions'!$B$23*'Random Draws'!J918)</f>
        <v>565.77466357716548</v>
      </c>
      <c r="L919" s="5">
        <f>BD919*EXP('Capital Market Assumptions'!$B$22+'Capital Market Assumptions'!$B$23*'Random Draws'!K918)</f>
        <v>608.9426422545157</v>
      </c>
      <c r="M919" s="5">
        <f>BE919*EXP('Capital Market Assumptions'!$B$22+'Capital Market Assumptions'!$B$23*'Random Draws'!L918)</f>
        <v>742.04474418338646</v>
      </c>
      <c r="N919" s="5">
        <f>BF919*EXP('Capital Market Assumptions'!$B$22+'Capital Market Assumptions'!$B$23*'Random Draws'!M918)</f>
        <v>847.88950825782888</v>
      </c>
      <c r="O919" s="5">
        <f>BG919*EXP('Capital Market Assumptions'!$B$22+'Capital Market Assumptions'!$B$23*'Random Draws'!N918)</f>
        <v>1182.1280506507749</v>
      </c>
      <c r="P919" s="5">
        <f>BH919*EXP('Capital Market Assumptions'!$B$22+'Capital Market Assumptions'!$B$23*'Random Draws'!O918)</f>
        <v>1264.8885066011433</v>
      </c>
      <c r="Q919" s="5">
        <f>BI919*EXP('Capital Market Assumptions'!$B$22+'Capital Market Assumptions'!$B$23*'Random Draws'!P918)</f>
        <v>1281.7713821137058</v>
      </c>
      <c r="R919" s="5">
        <f>BJ919*EXP('Capital Market Assumptions'!$B$22+'Capital Market Assumptions'!$B$23*'Random Draws'!Q918)</f>
        <v>1128.6383690856931</v>
      </c>
      <c r="S919" s="5">
        <f>BK919*EXP('Capital Market Assumptions'!$B$22+'Capital Market Assumptions'!$B$23*'Random Draws'!R918)</f>
        <v>1270.2286938855457</v>
      </c>
      <c r="T919" s="5">
        <f>BL919*EXP('Capital Market Assumptions'!$B$22+'Capital Market Assumptions'!$B$23*'Random Draws'!S918)</f>
        <v>1308.5625565256951</v>
      </c>
      <c r="U919" s="5">
        <f>BM919*EXP('Capital Market Assumptions'!$B$22+'Capital Market Assumptions'!$B$23*'Random Draws'!T918)</f>
        <v>1403.1475316848787</v>
      </c>
      <c r="V919" s="5">
        <f>BN919*EXP('Capital Market Assumptions'!$B$22+'Capital Market Assumptions'!$B$23*'Random Draws'!U918)</f>
        <v>1545.8044090958265</v>
      </c>
      <c r="X919">
        <f t="shared" si="498"/>
        <v>4.2999999999999261E-2</v>
      </c>
      <c r="Y919">
        <f t="shared" si="499"/>
        <v>1.0600000000000023</v>
      </c>
      <c r="Z919">
        <f t="shared" si="500"/>
        <v>2.0930000000000035</v>
      </c>
      <c r="AA919">
        <f t="shared" si="501"/>
        <v>3.1530000000000058</v>
      </c>
      <c r="AB919">
        <f t="shared" si="502"/>
        <v>4.2659999999999911</v>
      </c>
      <c r="AC919">
        <f t="shared" si="503"/>
        <v>5.3020000000000067</v>
      </c>
      <c r="AD919">
        <f t="shared" si="504"/>
        <v>6.3569999999999993</v>
      </c>
      <c r="AE919">
        <f t="shared" si="505"/>
        <v>7.3900000000000006</v>
      </c>
      <c r="AF919">
        <f t="shared" si="506"/>
        <v>8.3549999999999898</v>
      </c>
      <c r="AG919">
        <f t="shared" si="507"/>
        <v>9.2480000000000047</v>
      </c>
      <c r="AH919">
        <v>9.9540000000000006</v>
      </c>
      <c r="AI919">
        <v>10.536</v>
      </c>
      <c r="AJ919">
        <v>11.061999999999999</v>
      </c>
      <c r="AK919">
        <v>11.587</v>
      </c>
      <c r="AL919">
        <v>12.256</v>
      </c>
      <c r="AM919">
        <v>12.815</v>
      </c>
      <c r="AN919">
        <v>13.287000000000001</v>
      </c>
      <c r="AO919">
        <v>13.785</v>
      </c>
      <c r="AP919">
        <v>14.218999999999999</v>
      </c>
      <c r="AQ919">
        <v>14.718999999999999</v>
      </c>
      <c r="AS919">
        <f t="shared" si="529"/>
        <v>471</v>
      </c>
      <c r="AT919">
        <f t="shared" si="529"/>
        <v>471</v>
      </c>
      <c r="AU919">
        <f t="shared" si="529"/>
        <v>471</v>
      </c>
      <c r="AV919" s="5">
        <f t="shared" si="508"/>
        <v>390.52182136201009</v>
      </c>
      <c r="AW919" s="5">
        <f t="shared" si="509"/>
        <v>435.78375311880347</v>
      </c>
      <c r="AX919" s="5">
        <f t="shared" si="510"/>
        <v>405.80371728910563</v>
      </c>
      <c r="AY919" s="5">
        <f t="shared" si="511"/>
        <v>395.89016993324543</v>
      </c>
      <c r="AZ919" s="5">
        <f t="shared" si="512"/>
        <v>420.59935865043758</v>
      </c>
      <c r="BA919" s="5">
        <f t="shared" si="513"/>
        <v>459.34551092731141</v>
      </c>
      <c r="BB919" s="5">
        <f t="shared" si="514"/>
        <v>556.91562358424699</v>
      </c>
      <c r="BC919" s="5">
        <f t="shared" si="515"/>
        <v>554.37295913780724</v>
      </c>
      <c r="BD919" s="5">
        <f t="shared" si="516"/>
        <v>557.41966357716547</v>
      </c>
      <c r="BE919" s="5">
        <f t="shared" si="517"/>
        <v>599.69464225451566</v>
      </c>
      <c r="BF919" s="5">
        <f t="shared" si="518"/>
        <v>732.09074418338651</v>
      </c>
      <c r="BG919" s="5">
        <f t="shared" si="519"/>
        <v>837.35350825782893</v>
      </c>
      <c r="BH919" s="5">
        <f t="shared" si="520"/>
        <v>1171.066050650775</v>
      </c>
      <c r="BI919" s="5">
        <f t="shared" si="521"/>
        <v>1253.3015066011433</v>
      </c>
      <c r="BJ919" s="5">
        <f t="shared" si="522"/>
        <v>1269.5153821137058</v>
      </c>
      <c r="BK919" s="5">
        <f t="shared" si="523"/>
        <v>1115.823369085693</v>
      </c>
      <c r="BL919" s="5">
        <f t="shared" si="524"/>
        <v>1256.9416938855456</v>
      </c>
      <c r="BM919" s="5">
        <f t="shared" si="525"/>
        <v>1294.777556525695</v>
      </c>
      <c r="BN919" s="5">
        <f t="shared" si="526"/>
        <v>1388.9285316848786</v>
      </c>
      <c r="BO919" s="5">
        <f t="shared" si="527"/>
        <v>1531.0854090958264</v>
      </c>
    </row>
    <row r="920" spans="1:67" x14ac:dyDescent="0.3">
      <c r="A920">
        <f t="shared" si="528"/>
        <v>916</v>
      </c>
      <c r="B920">
        <f t="shared" si="497"/>
        <v>471</v>
      </c>
      <c r="C920" s="5">
        <f>AU920*EXP('Capital Market Assumptions'!$B$22+'Capital Market Assumptions'!$B$23*'Random Draws'!B919)</f>
        <v>461.14019805843861</v>
      </c>
      <c r="D920" s="5">
        <f>AV920*EXP('Capital Market Assumptions'!$B$22+'Capital Market Assumptions'!$B$23*'Random Draws'!C919)</f>
        <v>477.82256216851181</v>
      </c>
      <c r="E920" s="5">
        <f>AW920*EXP('Capital Market Assumptions'!$B$22+'Capital Market Assumptions'!$B$23*'Random Draws'!D919)</f>
        <v>506.68379543680811</v>
      </c>
      <c r="F920" s="5">
        <f>AX920*EXP('Capital Market Assumptions'!$B$22+'Capital Market Assumptions'!$B$23*'Random Draws'!E919)</f>
        <v>576.71982253482383</v>
      </c>
      <c r="G920" s="5">
        <f>AY920*EXP('Capital Market Assumptions'!$B$22+'Capital Market Assumptions'!$B$23*'Random Draws'!F919)</f>
        <v>549.76645692264378</v>
      </c>
      <c r="H920" s="5">
        <f>AZ920*EXP('Capital Market Assumptions'!$B$22+'Capital Market Assumptions'!$B$23*'Random Draws'!G919)</f>
        <v>584.82175649321357</v>
      </c>
      <c r="I920" s="5">
        <f>BA920*EXP('Capital Market Assumptions'!$B$22+'Capital Market Assumptions'!$B$23*'Random Draws'!H919)</f>
        <v>838.74133479968975</v>
      </c>
      <c r="J920" s="5">
        <f>BB920*EXP('Capital Market Assumptions'!$B$22+'Capital Market Assumptions'!$B$23*'Random Draws'!I919)</f>
        <v>882.03087949488815</v>
      </c>
      <c r="K920" s="5">
        <f>BC920*EXP('Capital Market Assumptions'!$B$22+'Capital Market Assumptions'!$B$23*'Random Draws'!J919)</f>
        <v>848.6448681328576</v>
      </c>
      <c r="L920" s="5">
        <f>BD920*EXP('Capital Market Assumptions'!$B$22+'Capital Market Assumptions'!$B$23*'Random Draws'!K919)</f>
        <v>885.41893396353919</v>
      </c>
      <c r="M920" s="5">
        <f>BE920*EXP('Capital Market Assumptions'!$B$22+'Capital Market Assumptions'!$B$23*'Random Draws'!L919)</f>
        <v>887.381318457578</v>
      </c>
      <c r="N920" s="5">
        <f>BF920*EXP('Capital Market Assumptions'!$B$22+'Capital Market Assumptions'!$B$23*'Random Draws'!M919)</f>
        <v>863.88172264648358</v>
      </c>
      <c r="O920" s="5">
        <f>BG920*EXP('Capital Market Assumptions'!$B$22+'Capital Market Assumptions'!$B$23*'Random Draws'!N919)</f>
        <v>946.2745696727635</v>
      </c>
      <c r="P920" s="5">
        <f>BH920*EXP('Capital Market Assumptions'!$B$22+'Capital Market Assumptions'!$B$23*'Random Draws'!O919)</f>
        <v>1009.3177257208383</v>
      </c>
      <c r="Q920" s="5">
        <f>BI920*EXP('Capital Market Assumptions'!$B$22+'Capital Market Assumptions'!$B$23*'Random Draws'!P919)</f>
        <v>1127.6367243384218</v>
      </c>
      <c r="R920" s="5">
        <f>BJ920*EXP('Capital Market Assumptions'!$B$22+'Capital Market Assumptions'!$B$23*'Random Draws'!Q919)</f>
        <v>1225.2396324042566</v>
      </c>
      <c r="S920" s="5">
        <f>BK920*EXP('Capital Market Assumptions'!$B$22+'Capital Market Assumptions'!$B$23*'Random Draws'!R919)</f>
        <v>1123.847346315732</v>
      </c>
      <c r="T920" s="5">
        <f>BL920*EXP('Capital Market Assumptions'!$B$22+'Capital Market Assumptions'!$B$23*'Random Draws'!S919)</f>
        <v>1492.5699694900297</v>
      </c>
      <c r="U920" s="5">
        <f>BM920*EXP('Capital Market Assumptions'!$B$22+'Capital Market Assumptions'!$B$23*'Random Draws'!T919)</f>
        <v>1590.1653610909286</v>
      </c>
      <c r="V920" s="5">
        <f>BN920*EXP('Capital Market Assumptions'!$B$22+'Capital Market Assumptions'!$B$23*'Random Draws'!U919)</f>
        <v>1677.6689799741196</v>
      </c>
      <c r="X920">
        <f t="shared" si="498"/>
        <v>4.2999999999999261E-2</v>
      </c>
      <c r="Y920">
        <f t="shared" si="499"/>
        <v>1.0600000000000023</v>
      </c>
      <c r="Z920">
        <f t="shared" si="500"/>
        <v>2.0930000000000035</v>
      </c>
      <c r="AA920">
        <f t="shared" si="501"/>
        <v>3.1530000000000058</v>
      </c>
      <c r="AB920">
        <f t="shared" si="502"/>
        <v>4.2659999999999911</v>
      </c>
      <c r="AC920">
        <f t="shared" si="503"/>
        <v>5.3020000000000067</v>
      </c>
      <c r="AD920">
        <f t="shared" si="504"/>
        <v>6.3569999999999993</v>
      </c>
      <c r="AE920">
        <f t="shared" si="505"/>
        <v>7.3900000000000006</v>
      </c>
      <c r="AF920">
        <f t="shared" si="506"/>
        <v>8.3549999999999898</v>
      </c>
      <c r="AG920">
        <f t="shared" si="507"/>
        <v>9.2480000000000047</v>
      </c>
      <c r="AH920">
        <v>9.9540000000000006</v>
      </c>
      <c r="AI920">
        <v>10.536</v>
      </c>
      <c r="AJ920">
        <v>11.061999999999999</v>
      </c>
      <c r="AK920">
        <v>11.587</v>
      </c>
      <c r="AL920">
        <v>12.256</v>
      </c>
      <c r="AM920">
        <v>12.815</v>
      </c>
      <c r="AN920">
        <v>13.287000000000001</v>
      </c>
      <c r="AO920">
        <v>13.785</v>
      </c>
      <c r="AP920">
        <v>14.218999999999999</v>
      </c>
      <c r="AQ920">
        <v>14.718999999999999</v>
      </c>
      <c r="AS920">
        <f t="shared" si="529"/>
        <v>471</v>
      </c>
      <c r="AT920">
        <f t="shared" si="529"/>
        <v>471</v>
      </c>
      <c r="AU920">
        <f t="shared" si="529"/>
        <v>471</v>
      </c>
      <c r="AV920" s="5">
        <f t="shared" si="508"/>
        <v>461.09719805843861</v>
      </c>
      <c r="AW920" s="5">
        <f t="shared" si="509"/>
        <v>476.76256216851181</v>
      </c>
      <c r="AX920" s="5">
        <f t="shared" si="510"/>
        <v>504.59079543680809</v>
      </c>
      <c r="AY920" s="5">
        <f t="shared" si="511"/>
        <v>573.56682253482381</v>
      </c>
      <c r="AZ920" s="5">
        <f t="shared" si="512"/>
        <v>545.50045692264382</v>
      </c>
      <c r="BA920" s="5">
        <f t="shared" si="513"/>
        <v>579.51975649321355</v>
      </c>
      <c r="BB920" s="5">
        <f t="shared" si="514"/>
        <v>832.38433479968978</v>
      </c>
      <c r="BC920" s="5">
        <f t="shared" si="515"/>
        <v>874.64087949488817</v>
      </c>
      <c r="BD920" s="5">
        <f t="shared" si="516"/>
        <v>840.28986813285758</v>
      </c>
      <c r="BE920" s="5">
        <f t="shared" si="517"/>
        <v>876.17093396353914</v>
      </c>
      <c r="BF920" s="5">
        <f t="shared" si="518"/>
        <v>877.42731845757805</v>
      </c>
      <c r="BG920" s="5">
        <f t="shared" si="519"/>
        <v>853.34572264648364</v>
      </c>
      <c r="BH920" s="5">
        <f t="shared" si="520"/>
        <v>935.21256967276349</v>
      </c>
      <c r="BI920" s="5">
        <f t="shared" si="521"/>
        <v>997.73072572083834</v>
      </c>
      <c r="BJ920" s="5">
        <f t="shared" si="522"/>
        <v>1115.3807243384217</v>
      </c>
      <c r="BK920" s="5">
        <f t="shared" si="523"/>
        <v>1212.4246324042565</v>
      </c>
      <c r="BL920" s="5">
        <f t="shared" si="524"/>
        <v>1110.560346315732</v>
      </c>
      <c r="BM920" s="5">
        <f t="shared" si="525"/>
        <v>1478.7849694900297</v>
      </c>
      <c r="BN920" s="5">
        <f t="shared" si="526"/>
        <v>1575.9463610909286</v>
      </c>
      <c r="BO920" s="5">
        <f t="shared" si="527"/>
        <v>1662.9499799741195</v>
      </c>
    </row>
    <row r="921" spans="1:67" x14ac:dyDescent="0.3">
      <c r="A921">
        <f t="shared" si="528"/>
        <v>917</v>
      </c>
      <c r="B921">
        <f t="shared" si="497"/>
        <v>471</v>
      </c>
      <c r="C921" s="5">
        <f>AU921*EXP('Capital Market Assumptions'!$B$22+'Capital Market Assumptions'!$B$23*'Random Draws'!B920)</f>
        <v>429.0942662103281</v>
      </c>
      <c r="D921" s="5">
        <f>AV921*EXP('Capital Market Assumptions'!$B$22+'Capital Market Assumptions'!$B$23*'Random Draws'!C920)</f>
        <v>445.40176871886456</v>
      </c>
      <c r="E921" s="5">
        <f>AW921*EXP('Capital Market Assumptions'!$B$22+'Capital Market Assumptions'!$B$23*'Random Draws'!D920)</f>
        <v>555.02797362127353</v>
      </c>
      <c r="F921" s="5">
        <f>AX921*EXP('Capital Market Assumptions'!$B$22+'Capital Market Assumptions'!$B$23*'Random Draws'!E920)</f>
        <v>494.87132944413884</v>
      </c>
      <c r="G921" s="5">
        <f>AY921*EXP('Capital Market Assumptions'!$B$22+'Capital Market Assumptions'!$B$23*'Random Draws'!F920)</f>
        <v>483.19330175577431</v>
      </c>
      <c r="H921" s="5">
        <f>AZ921*EXP('Capital Market Assumptions'!$B$22+'Capital Market Assumptions'!$B$23*'Random Draws'!G920)</f>
        <v>479.43961122939146</v>
      </c>
      <c r="I921" s="5">
        <f>BA921*EXP('Capital Market Assumptions'!$B$22+'Capital Market Assumptions'!$B$23*'Random Draws'!H920)</f>
        <v>635.8311948363837</v>
      </c>
      <c r="J921" s="5">
        <f>BB921*EXP('Capital Market Assumptions'!$B$22+'Capital Market Assumptions'!$B$23*'Random Draws'!I920)</f>
        <v>666.26974286309871</v>
      </c>
      <c r="K921" s="5">
        <f>BC921*EXP('Capital Market Assumptions'!$B$22+'Capital Market Assumptions'!$B$23*'Random Draws'!J920)</f>
        <v>717.08638205341822</v>
      </c>
      <c r="L921" s="5">
        <f>BD921*EXP('Capital Market Assumptions'!$B$22+'Capital Market Assumptions'!$B$23*'Random Draws'!K920)</f>
        <v>831.28260451284632</v>
      </c>
      <c r="M921" s="5">
        <f>BE921*EXP('Capital Market Assumptions'!$B$22+'Capital Market Assumptions'!$B$23*'Random Draws'!L920)</f>
        <v>787.35070444392522</v>
      </c>
      <c r="N921" s="5">
        <f>BF921*EXP('Capital Market Assumptions'!$B$22+'Capital Market Assumptions'!$B$23*'Random Draws'!M920)</f>
        <v>755.62611203007805</v>
      </c>
      <c r="O921" s="5">
        <f>BG921*EXP('Capital Market Assumptions'!$B$22+'Capital Market Assumptions'!$B$23*'Random Draws'!N920)</f>
        <v>855.10062190747112</v>
      </c>
      <c r="P921" s="5">
        <f>BH921*EXP('Capital Market Assumptions'!$B$22+'Capital Market Assumptions'!$B$23*'Random Draws'!O920)</f>
        <v>1056.0644078955975</v>
      </c>
      <c r="Q921" s="5">
        <f>BI921*EXP('Capital Market Assumptions'!$B$22+'Capital Market Assumptions'!$B$23*'Random Draws'!P920)</f>
        <v>1093.0343348741123</v>
      </c>
      <c r="R921" s="5">
        <f>BJ921*EXP('Capital Market Assumptions'!$B$22+'Capital Market Assumptions'!$B$23*'Random Draws'!Q920)</f>
        <v>1271.6919226484479</v>
      </c>
      <c r="S921" s="5">
        <f>BK921*EXP('Capital Market Assumptions'!$B$22+'Capital Market Assumptions'!$B$23*'Random Draws'!R920)</f>
        <v>1609.3404244674168</v>
      </c>
      <c r="T921" s="5">
        <f>BL921*EXP('Capital Market Assumptions'!$B$22+'Capital Market Assumptions'!$B$23*'Random Draws'!S920)</f>
        <v>1666.4412611367441</v>
      </c>
      <c r="U921" s="5">
        <f>BM921*EXP('Capital Market Assumptions'!$B$22+'Capital Market Assumptions'!$B$23*'Random Draws'!T920)</f>
        <v>2641.3089462526214</v>
      </c>
      <c r="V921" s="5">
        <f>BN921*EXP('Capital Market Assumptions'!$B$22+'Capital Market Assumptions'!$B$23*'Random Draws'!U920)</f>
        <v>3036.1676927787917</v>
      </c>
      <c r="X921">
        <f t="shared" si="498"/>
        <v>4.2999999999999261E-2</v>
      </c>
      <c r="Y921">
        <f t="shared" si="499"/>
        <v>1.0600000000000023</v>
      </c>
      <c r="Z921">
        <f t="shared" si="500"/>
        <v>2.0930000000000035</v>
      </c>
      <c r="AA921">
        <f t="shared" si="501"/>
        <v>3.1530000000000058</v>
      </c>
      <c r="AB921">
        <f t="shared" si="502"/>
        <v>4.2659999999999911</v>
      </c>
      <c r="AC921">
        <f t="shared" si="503"/>
        <v>5.3020000000000067</v>
      </c>
      <c r="AD921">
        <f t="shared" si="504"/>
        <v>6.3569999999999993</v>
      </c>
      <c r="AE921">
        <f t="shared" si="505"/>
        <v>7.3900000000000006</v>
      </c>
      <c r="AF921">
        <f t="shared" si="506"/>
        <v>8.3549999999999898</v>
      </c>
      <c r="AG921">
        <f t="shared" si="507"/>
        <v>9.2480000000000047</v>
      </c>
      <c r="AH921">
        <v>9.9540000000000006</v>
      </c>
      <c r="AI921">
        <v>10.536</v>
      </c>
      <c r="AJ921">
        <v>11.061999999999999</v>
      </c>
      <c r="AK921">
        <v>11.587</v>
      </c>
      <c r="AL921">
        <v>12.256</v>
      </c>
      <c r="AM921">
        <v>12.815</v>
      </c>
      <c r="AN921">
        <v>13.287000000000001</v>
      </c>
      <c r="AO921">
        <v>13.785</v>
      </c>
      <c r="AP921">
        <v>14.218999999999999</v>
      </c>
      <c r="AQ921">
        <v>14.718999999999999</v>
      </c>
      <c r="AS921">
        <f t="shared" si="529"/>
        <v>471</v>
      </c>
      <c r="AT921">
        <f t="shared" si="529"/>
        <v>471</v>
      </c>
      <c r="AU921">
        <f t="shared" si="529"/>
        <v>471</v>
      </c>
      <c r="AV921" s="5">
        <f t="shared" si="508"/>
        <v>429.05126621032809</v>
      </c>
      <c r="AW921" s="5">
        <f t="shared" si="509"/>
        <v>444.34176871886456</v>
      </c>
      <c r="AX921" s="5">
        <f t="shared" si="510"/>
        <v>552.93497362127357</v>
      </c>
      <c r="AY921" s="5">
        <f t="shared" si="511"/>
        <v>491.71832944413882</v>
      </c>
      <c r="AZ921" s="5">
        <f t="shared" si="512"/>
        <v>478.92730175577435</v>
      </c>
      <c r="BA921" s="5">
        <f t="shared" si="513"/>
        <v>474.13761122939144</v>
      </c>
      <c r="BB921" s="5">
        <f t="shared" si="514"/>
        <v>629.47419483638373</v>
      </c>
      <c r="BC921" s="5">
        <f t="shared" si="515"/>
        <v>658.87974286309873</v>
      </c>
      <c r="BD921" s="5">
        <f t="shared" si="516"/>
        <v>708.7313820534182</v>
      </c>
      <c r="BE921" s="5">
        <f t="shared" si="517"/>
        <v>822.03460451284627</v>
      </c>
      <c r="BF921" s="5">
        <f t="shared" si="518"/>
        <v>777.39670444392527</v>
      </c>
      <c r="BG921" s="5">
        <f t="shared" si="519"/>
        <v>745.0901120300781</v>
      </c>
      <c r="BH921" s="5">
        <f t="shared" si="520"/>
        <v>844.03862190747111</v>
      </c>
      <c r="BI921" s="5">
        <f t="shared" si="521"/>
        <v>1044.4774078955975</v>
      </c>
      <c r="BJ921" s="5">
        <f t="shared" si="522"/>
        <v>1080.7783348741123</v>
      </c>
      <c r="BK921" s="5">
        <f t="shared" si="523"/>
        <v>1258.8769226484478</v>
      </c>
      <c r="BL921" s="5">
        <f t="shared" si="524"/>
        <v>1596.0534244674168</v>
      </c>
      <c r="BM921" s="5">
        <f t="shared" si="525"/>
        <v>1652.656261136744</v>
      </c>
      <c r="BN921" s="5">
        <f t="shared" si="526"/>
        <v>2627.0899462526213</v>
      </c>
      <c r="BO921" s="5">
        <f t="shared" si="527"/>
        <v>3021.4486927787916</v>
      </c>
    </row>
    <row r="922" spans="1:67" x14ac:dyDescent="0.3">
      <c r="A922">
        <f t="shared" si="528"/>
        <v>918</v>
      </c>
      <c r="B922">
        <f t="shared" si="497"/>
        <v>471</v>
      </c>
      <c r="C922" s="5">
        <f>AU922*EXP('Capital Market Assumptions'!$B$22+'Capital Market Assumptions'!$B$23*'Random Draws'!B921)</f>
        <v>482.46042970910179</v>
      </c>
      <c r="D922" s="5">
        <f>AV922*EXP('Capital Market Assumptions'!$B$22+'Capital Market Assumptions'!$B$23*'Random Draws'!C921)</f>
        <v>453.21180468084992</v>
      </c>
      <c r="E922" s="5">
        <f>AW922*EXP('Capital Market Assumptions'!$B$22+'Capital Market Assumptions'!$B$23*'Random Draws'!D921)</f>
        <v>515.93332023871903</v>
      </c>
      <c r="F922" s="5">
        <f>AX922*EXP('Capital Market Assumptions'!$B$22+'Capital Market Assumptions'!$B$23*'Random Draws'!E921)</f>
        <v>526.5210896497274</v>
      </c>
      <c r="G922" s="5">
        <f>AY922*EXP('Capital Market Assumptions'!$B$22+'Capital Market Assumptions'!$B$23*'Random Draws'!F921)</f>
        <v>551.32178089097977</v>
      </c>
      <c r="H922" s="5">
        <f>AZ922*EXP('Capital Market Assumptions'!$B$22+'Capital Market Assumptions'!$B$23*'Random Draws'!G921)</f>
        <v>593.50259191763507</v>
      </c>
      <c r="I922" s="5">
        <f>BA922*EXP('Capital Market Assumptions'!$B$22+'Capital Market Assumptions'!$B$23*'Random Draws'!H921)</f>
        <v>595.16970309187957</v>
      </c>
      <c r="J922" s="5">
        <f>BB922*EXP('Capital Market Assumptions'!$B$22+'Capital Market Assumptions'!$B$23*'Random Draws'!I921)</f>
        <v>594.86333874987565</v>
      </c>
      <c r="K922" s="5">
        <f>BC922*EXP('Capital Market Assumptions'!$B$22+'Capital Market Assumptions'!$B$23*'Random Draws'!J921)</f>
        <v>549.42431213414966</v>
      </c>
      <c r="L922" s="5">
        <f>BD922*EXP('Capital Market Assumptions'!$B$22+'Capital Market Assumptions'!$B$23*'Random Draws'!K921)</f>
        <v>740.27753937151476</v>
      </c>
      <c r="M922" s="5">
        <f>BE922*EXP('Capital Market Assumptions'!$B$22+'Capital Market Assumptions'!$B$23*'Random Draws'!L921)</f>
        <v>829.57625089685632</v>
      </c>
      <c r="N922" s="5">
        <f>BF922*EXP('Capital Market Assumptions'!$B$22+'Capital Market Assumptions'!$B$23*'Random Draws'!M921)</f>
        <v>809.25461374278359</v>
      </c>
      <c r="O922" s="5">
        <f>BG922*EXP('Capital Market Assumptions'!$B$22+'Capital Market Assumptions'!$B$23*'Random Draws'!N921)</f>
        <v>770.57564480403028</v>
      </c>
      <c r="P922" s="5">
        <f>BH922*EXP('Capital Market Assumptions'!$B$22+'Capital Market Assumptions'!$B$23*'Random Draws'!O921)</f>
        <v>660.33766774219032</v>
      </c>
      <c r="Q922" s="5">
        <f>BI922*EXP('Capital Market Assumptions'!$B$22+'Capital Market Assumptions'!$B$23*'Random Draws'!P921)</f>
        <v>663.86788215018373</v>
      </c>
      <c r="R922" s="5">
        <f>BJ922*EXP('Capital Market Assumptions'!$B$22+'Capital Market Assumptions'!$B$23*'Random Draws'!Q921)</f>
        <v>627.38057512701732</v>
      </c>
      <c r="S922" s="5">
        <f>BK922*EXP('Capital Market Assumptions'!$B$22+'Capital Market Assumptions'!$B$23*'Random Draws'!R921)</f>
        <v>521.22250164002128</v>
      </c>
      <c r="T922" s="5">
        <f>BL922*EXP('Capital Market Assumptions'!$B$22+'Capital Market Assumptions'!$B$23*'Random Draws'!S921)</f>
        <v>498.95531634089491</v>
      </c>
      <c r="U922" s="5">
        <f>BM922*EXP('Capital Market Assumptions'!$B$22+'Capital Market Assumptions'!$B$23*'Random Draws'!T921)</f>
        <v>517.95326442843793</v>
      </c>
      <c r="V922" s="5">
        <f>BN922*EXP('Capital Market Assumptions'!$B$22+'Capital Market Assumptions'!$B$23*'Random Draws'!U921)</f>
        <v>543.00076250433119</v>
      </c>
      <c r="X922">
        <f t="shared" si="498"/>
        <v>4.2999999999999261E-2</v>
      </c>
      <c r="Y922">
        <f t="shared" si="499"/>
        <v>1.0600000000000023</v>
      </c>
      <c r="Z922">
        <f t="shared" si="500"/>
        <v>2.0930000000000035</v>
      </c>
      <c r="AA922">
        <f t="shared" si="501"/>
        <v>3.1530000000000058</v>
      </c>
      <c r="AB922">
        <f t="shared" si="502"/>
        <v>4.2659999999999911</v>
      </c>
      <c r="AC922">
        <f t="shared" si="503"/>
        <v>5.3020000000000067</v>
      </c>
      <c r="AD922">
        <f t="shared" si="504"/>
        <v>6.3569999999999993</v>
      </c>
      <c r="AE922">
        <f t="shared" si="505"/>
        <v>7.3900000000000006</v>
      </c>
      <c r="AF922">
        <f t="shared" si="506"/>
        <v>8.3549999999999898</v>
      </c>
      <c r="AG922">
        <f t="shared" si="507"/>
        <v>9.2480000000000047</v>
      </c>
      <c r="AH922">
        <v>9.9540000000000006</v>
      </c>
      <c r="AI922">
        <v>10.536</v>
      </c>
      <c r="AJ922">
        <v>11.061999999999999</v>
      </c>
      <c r="AK922">
        <v>11.587</v>
      </c>
      <c r="AL922">
        <v>12.256</v>
      </c>
      <c r="AM922">
        <v>12.815</v>
      </c>
      <c r="AN922">
        <v>13.287000000000001</v>
      </c>
      <c r="AO922">
        <v>13.785</v>
      </c>
      <c r="AP922">
        <v>14.218999999999999</v>
      </c>
      <c r="AQ922">
        <v>14.718999999999999</v>
      </c>
      <c r="AS922">
        <f t="shared" si="529"/>
        <v>471</v>
      </c>
      <c r="AT922">
        <f t="shared" si="529"/>
        <v>471</v>
      </c>
      <c r="AU922">
        <f t="shared" si="529"/>
        <v>471</v>
      </c>
      <c r="AV922" s="5">
        <f t="shared" si="508"/>
        <v>482.41742970910178</v>
      </c>
      <c r="AW922" s="5">
        <f t="shared" si="509"/>
        <v>452.15180468084992</v>
      </c>
      <c r="AX922" s="5">
        <f t="shared" si="510"/>
        <v>513.84032023871907</v>
      </c>
      <c r="AY922" s="5">
        <f t="shared" si="511"/>
        <v>523.36808964972738</v>
      </c>
      <c r="AZ922" s="5">
        <f t="shared" si="512"/>
        <v>547.0557808909798</v>
      </c>
      <c r="BA922" s="5">
        <f t="shared" si="513"/>
        <v>588.20059191763505</v>
      </c>
      <c r="BB922" s="5">
        <f t="shared" si="514"/>
        <v>588.8127030918796</v>
      </c>
      <c r="BC922" s="5">
        <f t="shared" si="515"/>
        <v>587.47333874987567</v>
      </c>
      <c r="BD922" s="5">
        <f t="shared" si="516"/>
        <v>541.06931213414964</v>
      </c>
      <c r="BE922" s="5">
        <f t="shared" si="517"/>
        <v>731.02953937151472</v>
      </c>
      <c r="BF922" s="5">
        <f t="shared" si="518"/>
        <v>819.62225089685637</v>
      </c>
      <c r="BG922" s="5">
        <f t="shared" si="519"/>
        <v>798.71861374278365</v>
      </c>
      <c r="BH922" s="5">
        <f t="shared" si="520"/>
        <v>759.51364480403026</v>
      </c>
      <c r="BI922" s="5">
        <f t="shared" si="521"/>
        <v>648.75066774219033</v>
      </c>
      <c r="BJ922" s="5">
        <f t="shared" si="522"/>
        <v>651.61188215018376</v>
      </c>
      <c r="BK922" s="5">
        <f t="shared" si="523"/>
        <v>614.56557512701727</v>
      </c>
      <c r="BL922" s="5">
        <f t="shared" si="524"/>
        <v>507.9355016400213</v>
      </c>
      <c r="BM922" s="5">
        <f t="shared" si="525"/>
        <v>485.17031634089489</v>
      </c>
      <c r="BN922" s="5">
        <f t="shared" si="526"/>
        <v>503.73426442843794</v>
      </c>
      <c r="BO922" s="5">
        <f t="shared" si="527"/>
        <v>528.28176250433114</v>
      </c>
    </row>
    <row r="923" spans="1:67" x14ac:dyDescent="0.3">
      <c r="A923">
        <f t="shared" si="528"/>
        <v>919</v>
      </c>
      <c r="B923">
        <f t="shared" si="497"/>
        <v>471</v>
      </c>
      <c r="C923" s="5">
        <f>AU923*EXP('Capital Market Assumptions'!$B$22+'Capital Market Assumptions'!$B$23*'Random Draws'!B922)</f>
        <v>536.4844851453729</v>
      </c>
      <c r="D923" s="5">
        <f>AV923*EXP('Capital Market Assumptions'!$B$22+'Capital Market Assumptions'!$B$23*'Random Draws'!C922)</f>
        <v>636.55912297592329</v>
      </c>
      <c r="E923" s="5">
        <f>AW923*EXP('Capital Market Assumptions'!$B$22+'Capital Market Assumptions'!$B$23*'Random Draws'!D922)</f>
        <v>718.95593863724855</v>
      </c>
      <c r="F923" s="5">
        <f>AX923*EXP('Capital Market Assumptions'!$B$22+'Capital Market Assumptions'!$B$23*'Random Draws'!E922)</f>
        <v>715.8665635032479</v>
      </c>
      <c r="G923" s="5">
        <f>AY923*EXP('Capital Market Assumptions'!$B$22+'Capital Market Assumptions'!$B$23*'Random Draws'!F922)</f>
        <v>999.58020254532619</v>
      </c>
      <c r="H923" s="5">
        <f>AZ923*EXP('Capital Market Assumptions'!$B$22+'Capital Market Assumptions'!$B$23*'Random Draws'!G922)</f>
        <v>1150.6758826587929</v>
      </c>
      <c r="I923" s="5">
        <f>BA923*EXP('Capital Market Assumptions'!$B$22+'Capital Market Assumptions'!$B$23*'Random Draws'!H922)</f>
        <v>1356.9460166784202</v>
      </c>
      <c r="J923" s="5">
        <f>BB923*EXP('Capital Market Assumptions'!$B$22+'Capital Market Assumptions'!$B$23*'Random Draws'!I922)</f>
        <v>1376.7543313640554</v>
      </c>
      <c r="K923" s="5">
        <f>BC923*EXP('Capital Market Assumptions'!$B$22+'Capital Market Assumptions'!$B$23*'Random Draws'!J922)</f>
        <v>1335.2923752084052</v>
      </c>
      <c r="L923" s="5">
        <f>BD923*EXP('Capital Market Assumptions'!$B$22+'Capital Market Assumptions'!$B$23*'Random Draws'!K922)</f>
        <v>1457.1132330916155</v>
      </c>
      <c r="M923" s="5">
        <f>BE923*EXP('Capital Market Assumptions'!$B$22+'Capital Market Assumptions'!$B$23*'Random Draws'!L922)</f>
        <v>1501.9271976649943</v>
      </c>
      <c r="N923" s="5">
        <f>BF923*EXP('Capital Market Assumptions'!$B$22+'Capital Market Assumptions'!$B$23*'Random Draws'!M922)</f>
        <v>1364.5356706643379</v>
      </c>
      <c r="O923" s="5">
        <f>BG923*EXP('Capital Market Assumptions'!$B$22+'Capital Market Assumptions'!$B$23*'Random Draws'!N922)</f>
        <v>1390.1198766539142</v>
      </c>
      <c r="P923" s="5">
        <f>BH923*EXP('Capital Market Assumptions'!$B$22+'Capital Market Assumptions'!$B$23*'Random Draws'!O922)</f>
        <v>1571.2664306223353</v>
      </c>
      <c r="Q923" s="5">
        <f>BI923*EXP('Capital Market Assumptions'!$B$22+'Capital Market Assumptions'!$B$23*'Random Draws'!P922)</f>
        <v>1692.1041004917331</v>
      </c>
      <c r="R923" s="5">
        <f>BJ923*EXP('Capital Market Assumptions'!$B$22+'Capital Market Assumptions'!$B$23*'Random Draws'!Q922)</f>
        <v>1805.8025340026099</v>
      </c>
      <c r="S923" s="5">
        <f>BK923*EXP('Capital Market Assumptions'!$B$22+'Capital Market Assumptions'!$B$23*'Random Draws'!R922)</f>
        <v>2036.8600357060459</v>
      </c>
      <c r="T923" s="5">
        <f>BL923*EXP('Capital Market Assumptions'!$B$22+'Capital Market Assumptions'!$B$23*'Random Draws'!S922)</f>
        <v>1978.6835512203863</v>
      </c>
      <c r="U923" s="5">
        <f>BM923*EXP('Capital Market Assumptions'!$B$22+'Capital Market Assumptions'!$B$23*'Random Draws'!T922)</f>
        <v>1915.5159797786634</v>
      </c>
      <c r="V923" s="5">
        <f>BN923*EXP('Capital Market Assumptions'!$B$22+'Capital Market Assumptions'!$B$23*'Random Draws'!U922)</f>
        <v>2128.5715694639648</v>
      </c>
      <c r="X923">
        <f t="shared" si="498"/>
        <v>4.2999999999999261E-2</v>
      </c>
      <c r="Y923">
        <f t="shared" si="499"/>
        <v>1.0600000000000023</v>
      </c>
      <c r="Z923">
        <f t="shared" si="500"/>
        <v>2.0930000000000035</v>
      </c>
      <c r="AA923">
        <f t="shared" si="501"/>
        <v>3.1530000000000058</v>
      </c>
      <c r="AB923">
        <f t="shared" si="502"/>
        <v>4.2659999999999911</v>
      </c>
      <c r="AC923">
        <f t="shared" si="503"/>
        <v>5.3020000000000067</v>
      </c>
      <c r="AD923">
        <f t="shared" si="504"/>
        <v>6.3569999999999993</v>
      </c>
      <c r="AE923">
        <f t="shared" si="505"/>
        <v>7.3900000000000006</v>
      </c>
      <c r="AF923">
        <f t="shared" si="506"/>
        <v>8.3549999999999898</v>
      </c>
      <c r="AG923">
        <f t="shared" si="507"/>
        <v>9.2480000000000047</v>
      </c>
      <c r="AH923">
        <v>9.9540000000000006</v>
      </c>
      <c r="AI923">
        <v>10.536</v>
      </c>
      <c r="AJ923">
        <v>11.061999999999999</v>
      </c>
      <c r="AK923">
        <v>11.587</v>
      </c>
      <c r="AL923">
        <v>12.256</v>
      </c>
      <c r="AM923">
        <v>12.815</v>
      </c>
      <c r="AN923">
        <v>13.287000000000001</v>
      </c>
      <c r="AO923">
        <v>13.785</v>
      </c>
      <c r="AP923">
        <v>14.218999999999999</v>
      </c>
      <c r="AQ923">
        <v>14.718999999999999</v>
      </c>
      <c r="AS923">
        <f t="shared" si="529"/>
        <v>471</v>
      </c>
      <c r="AT923">
        <f t="shared" si="529"/>
        <v>471</v>
      </c>
      <c r="AU923">
        <f t="shared" si="529"/>
        <v>471</v>
      </c>
      <c r="AV923" s="5">
        <f t="shared" si="508"/>
        <v>536.44148514537289</v>
      </c>
      <c r="AW923" s="5">
        <f t="shared" si="509"/>
        <v>635.49912297592323</v>
      </c>
      <c r="AX923" s="5">
        <f t="shared" si="510"/>
        <v>716.86293863724859</v>
      </c>
      <c r="AY923" s="5">
        <f t="shared" si="511"/>
        <v>712.71356350324788</v>
      </c>
      <c r="AZ923" s="5">
        <f t="shared" si="512"/>
        <v>995.31420254532622</v>
      </c>
      <c r="BA923" s="5">
        <f t="shared" si="513"/>
        <v>1145.373882658793</v>
      </c>
      <c r="BB923" s="5">
        <f t="shared" si="514"/>
        <v>1350.5890166784202</v>
      </c>
      <c r="BC923" s="5">
        <f t="shared" si="515"/>
        <v>1369.3643313640553</v>
      </c>
      <c r="BD923" s="5">
        <f t="shared" si="516"/>
        <v>1326.9373752084052</v>
      </c>
      <c r="BE923" s="5">
        <f t="shared" si="517"/>
        <v>1447.8652330916154</v>
      </c>
      <c r="BF923" s="5">
        <f t="shared" si="518"/>
        <v>1491.9731976649944</v>
      </c>
      <c r="BG923" s="5">
        <f t="shared" si="519"/>
        <v>1353.9996706643378</v>
      </c>
      <c r="BH923" s="5">
        <f t="shared" si="520"/>
        <v>1379.0578766539143</v>
      </c>
      <c r="BI923" s="5">
        <f t="shared" si="521"/>
        <v>1559.6794306223353</v>
      </c>
      <c r="BJ923" s="5">
        <f t="shared" si="522"/>
        <v>1679.848100491733</v>
      </c>
      <c r="BK923" s="5">
        <f t="shared" si="523"/>
        <v>1792.9875340026099</v>
      </c>
      <c r="BL923" s="5">
        <f t="shared" si="524"/>
        <v>2023.5730357060459</v>
      </c>
      <c r="BM923" s="5">
        <f t="shared" si="525"/>
        <v>1964.8985512203863</v>
      </c>
      <c r="BN923" s="5">
        <f t="shared" si="526"/>
        <v>1901.2969797786634</v>
      </c>
      <c r="BO923" s="5">
        <f t="shared" si="527"/>
        <v>2113.8525694639648</v>
      </c>
    </row>
    <row r="924" spans="1:67" x14ac:dyDescent="0.3">
      <c r="A924">
        <f t="shared" si="528"/>
        <v>920</v>
      </c>
      <c r="B924">
        <f t="shared" si="497"/>
        <v>471</v>
      </c>
      <c r="C924" s="5">
        <f>AU924*EXP('Capital Market Assumptions'!$B$22+'Capital Market Assumptions'!$B$23*'Random Draws'!B923)</f>
        <v>602.55019226638728</v>
      </c>
      <c r="D924" s="5">
        <f>AV924*EXP('Capital Market Assumptions'!$B$22+'Capital Market Assumptions'!$B$23*'Random Draws'!C923)</f>
        <v>579.83460155293392</v>
      </c>
      <c r="E924" s="5">
        <f>AW924*EXP('Capital Market Assumptions'!$B$22+'Capital Market Assumptions'!$B$23*'Random Draws'!D923)</f>
        <v>589.84833801646039</v>
      </c>
      <c r="F924" s="5">
        <f>AX924*EXP('Capital Market Assumptions'!$B$22+'Capital Market Assumptions'!$B$23*'Random Draws'!E923)</f>
        <v>689.40490629352496</v>
      </c>
      <c r="G924" s="5">
        <f>AY924*EXP('Capital Market Assumptions'!$B$22+'Capital Market Assumptions'!$B$23*'Random Draws'!F923)</f>
        <v>617.41942517894483</v>
      </c>
      <c r="H924" s="5">
        <f>AZ924*EXP('Capital Market Assumptions'!$B$22+'Capital Market Assumptions'!$B$23*'Random Draws'!G923)</f>
        <v>673.11187452680463</v>
      </c>
      <c r="I924" s="5">
        <f>BA924*EXP('Capital Market Assumptions'!$B$22+'Capital Market Assumptions'!$B$23*'Random Draws'!H923)</f>
        <v>766.84289993811899</v>
      </c>
      <c r="J924" s="5">
        <f>BB924*EXP('Capital Market Assumptions'!$B$22+'Capital Market Assumptions'!$B$23*'Random Draws'!I923)</f>
        <v>933.5496541464322</v>
      </c>
      <c r="K924" s="5">
        <f>BC924*EXP('Capital Market Assumptions'!$B$22+'Capital Market Assumptions'!$B$23*'Random Draws'!J923)</f>
        <v>1063.8110535845221</v>
      </c>
      <c r="L924" s="5">
        <f>BD924*EXP('Capital Market Assumptions'!$B$22+'Capital Market Assumptions'!$B$23*'Random Draws'!K923)</f>
        <v>873.51745681713794</v>
      </c>
      <c r="M924" s="5">
        <f>BE924*EXP('Capital Market Assumptions'!$B$22+'Capital Market Assumptions'!$B$23*'Random Draws'!L923)</f>
        <v>841.47503566388252</v>
      </c>
      <c r="N924" s="5">
        <f>BF924*EXP('Capital Market Assumptions'!$B$22+'Capital Market Assumptions'!$B$23*'Random Draws'!M923)</f>
        <v>896.14548728924899</v>
      </c>
      <c r="O924" s="5">
        <f>BG924*EXP('Capital Market Assumptions'!$B$22+'Capital Market Assumptions'!$B$23*'Random Draws'!N923)</f>
        <v>764.29918609295191</v>
      </c>
      <c r="P924" s="5">
        <f>BH924*EXP('Capital Market Assumptions'!$B$22+'Capital Market Assumptions'!$B$23*'Random Draws'!O923)</f>
        <v>731.74545000022897</v>
      </c>
      <c r="Q924" s="5">
        <f>BI924*EXP('Capital Market Assumptions'!$B$22+'Capital Market Assumptions'!$B$23*'Random Draws'!P923)</f>
        <v>669.98746719756798</v>
      </c>
      <c r="R924" s="5">
        <f>BJ924*EXP('Capital Market Assumptions'!$B$22+'Capital Market Assumptions'!$B$23*'Random Draws'!Q923)</f>
        <v>922.80659304474807</v>
      </c>
      <c r="S924" s="5">
        <f>BK924*EXP('Capital Market Assumptions'!$B$22+'Capital Market Assumptions'!$B$23*'Random Draws'!R923)</f>
        <v>1024.4712120959437</v>
      </c>
      <c r="T924" s="5">
        <f>BL924*EXP('Capital Market Assumptions'!$B$22+'Capital Market Assumptions'!$B$23*'Random Draws'!S923)</f>
        <v>1080.7548126373019</v>
      </c>
      <c r="U924" s="5">
        <f>BM924*EXP('Capital Market Assumptions'!$B$22+'Capital Market Assumptions'!$B$23*'Random Draws'!T923)</f>
        <v>1077.5514541305911</v>
      </c>
      <c r="V924" s="5">
        <f>BN924*EXP('Capital Market Assumptions'!$B$22+'Capital Market Assumptions'!$B$23*'Random Draws'!U923)</f>
        <v>939.20373210363425</v>
      </c>
      <c r="X924">
        <f t="shared" si="498"/>
        <v>4.2999999999999261E-2</v>
      </c>
      <c r="Y924">
        <f t="shared" si="499"/>
        <v>1.0600000000000023</v>
      </c>
      <c r="Z924">
        <f t="shared" si="500"/>
        <v>2.0930000000000035</v>
      </c>
      <c r="AA924">
        <f t="shared" si="501"/>
        <v>3.1530000000000058</v>
      </c>
      <c r="AB924">
        <f t="shared" si="502"/>
        <v>4.2659999999999911</v>
      </c>
      <c r="AC924">
        <f t="shared" si="503"/>
        <v>5.3020000000000067</v>
      </c>
      <c r="AD924">
        <f t="shared" si="504"/>
        <v>6.3569999999999993</v>
      </c>
      <c r="AE924">
        <f t="shared" si="505"/>
        <v>7.3900000000000006</v>
      </c>
      <c r="AF924">
        <f t="shared" si="506"/>
        <v>8.3549999999999898</v>
      </c>
      <c r="AG924">
        <f t="shared" si="507"/>
        <v>9.2480000000000047</v>
      </c>
      <c r="AH924">
        <v>9.9540000000000006</v>
      </c>
      <c r="AI924">
        <v>10.536</v>
      </c>
      <c r="AJ924">
        <v>11.061999999999999</v>
      </c>
      <c r="AK924">
        <v>11.587</v>
      </c>
      <c r="AL924">
        <v>12.256</v>
      </c>
      <c r="AM924">
        <v>12.815</v>
      </c>
      <c r="AN924">
        <v>13.287000000000001</v>
      </c>
      <c r="AO924">
        <v>13.785</v>
      </c>
      <c r="AP924">
        <v>14.218999999999999</v>
      </c>
      <c r="AQ924">
        <v>14.718999999999999</v>
      </c>
      <c r="AS924">
        <f t="shared" si="529"/>
        <v>471</v>
      </c>
      <c r="AT924">
        <f t="shared" si="529"/>
        <v>471</v>
      </c>
      <c r="AU924">
        <f t="shared" si="529"/>
        <v>471</v>
      </c>
      <c r="AV924" s="5">
        <f t="shared" si="508"/>
        <v>602.50719226638728</v>
      </c>
      <c r="AW924" s="5">
        <f t="shared" si="509"/>
        <v>578.77460155293397</v>
      </c>
      <c r="AX924" s="5">
        <f t="shared" si="510"/>
        <v>587.75533801646043</v>
      </c>
      <c r="AY924" s="5">
        <f t="shared" si="511"/>
        <v>686.25190629352494</v>
      </c>
      <c r="AZ924" s="5">
        <f t="shared" si="512"/>
        <v>613.15342517894487</v>
      </c>
      <c r="BA924" s="5">
        <f t="shared" si="513"/>
        <v>667.80987452680461</v>
      </c>
      <c r="BB924" s="5">
        <f t="shared" si="514"/>
        <v>760.48589993811902</v>
      </c>
      <c r="BC924" s="5">
        <f t="shared" si="515"/>
        <v>926.15965414643222</v>
      </c>
      <c r="BD924" s="5">
        <f t="shared" si="516"/>
        <v>1055.4560535845221</v>
      </c>
      <c r="BE924" s="5">
        <f t="shared" si="517"/>
        <v>864.26945681713789</v>
      </c>
      <c r="BF924" s="5">
        <f t="shared" si="518"/>
        <v>831.52103566388257</v>
      </c>
      <c r="BG924" s="5">
        <f t="shared" si="519"/>
        <v>885.60948728924905</v>
      </c>
      <c r="BH924" s="5">
        <f t="shared" si="520"/>
        <v>753.2371860929519</v>
      </c>
      <c r="BI924" s="5">
        <f t="shared" si="521"/>
        <v>720.15845000022898</v>
      </c>
      <c r="BJ924" s="5">
        <f t="shared" si="522"/>
        <v>657.73146719756801</v>
      </c>
      <c r="BK924" s="5">
        <f t="shared" si="523"/>
        <v>909.99159304474802</v>
      </c>
      <c r="BL924" s="5">
        <f t="shared" si="524"/>
        <v>1011.1842120959436</v>
      </c>
      <c r="BM924" s="5">
        <f t="shared" si="525"/>
        <v>1066.9698126373019</v>
      </c>
      <c r="BN924" s="5">
        <f t="shared" si="526"/>
        <v>1063.332454130591</v>
      </c>
      <c r="BO924" s="5">
        <f t="shared" si="527"/>
        <v>924.4847321036342</v>
      </c>
    </row>
    <row r="925" spans="1:67" x14ac:dyDescent="0.3">
      <c r="A925">
        <f t="shared" si="528"/>
        <v>921</v>
      </c>
      <c r="B925">
        <f t="shared" si="497"/>
        <v>471</v>
      </c>
      <c r="C925" s="5">
        <f>AU925*EXP('Capital Market Assumptions'!$B$22+'Capital Market Assumptions'!$B$23*'Random Draws'!B924)</f>
        <v>622.16667048247825</v>
      </c>
      <c r="D925" s="5">
        <f>AV925*EXP('Capital Market Assumptions'!$B$22+'Capital Market Assumptions'!$B$23*'Random Draws'!C924)</f>
        <v>674.98255440474475</v>
      </c>
      <c r="E925" s="5">
        <f>AW925*EXP('Capital Market Assumptions'!$B$22+'Capital Market Assumptions'!$B$23*'Random Draws'!D924)</f>
        <v>499.31059200840582</v>
      </c>
      <c r="F925" s="5">
        <f>AX925*EXP('Capital Market Assumptions'!$B$22+'Capital Market Assumptions'!$B$23*'Random Draws'!E924)</f>
        <v>576.71063051513727</v>
      </c>
      <c r="G925" s="5">
        <f>AY925*EXP('Capital Market Assumptions'!$B$22+'Capital Market Assumptions'!$B$23*'Random Draws'!F924)</f>
        <v>553.43758557383364</v>
      </c>
      <c r="H925" s="5">
        <f>AZ925*EXP('Capital Market Assumptions'!$B$22+'Capital Market Assumptions'!$B$23*'Random Draws'!G924)</f>
        <v>690.12671612272754</v>
      </c>
      <c r="I925" s="5">
        <f>BA925*EXP('Capital Market Assumptions'!$B$22+'Capital Market Assumptions'!$B$23*'Random Draws'!H924)</f>
        <v>733.14973479677428</v>
      </c>
      <c r="J925" s="5">
        <f>BB925*EXP('Capital Market Assumptions'!$B$22+'Capital Market Assumptions'!$B$23*'Random Draws'!I924)</f>
        <v>694.91899934787227</v>
      </c>
      <c r="K925" s="5">
        <f>BC925*EXP('Capital Market Assumptions'!$B$22+'Capital Market Assumptions'!$B$23*'Random Draws'!J924)</f>
        <v>714.08013102863663</v>
      </c>
      <c r="L925" s="5">
        <f>BD925*EXP('Capital Market Assumptions'!$B$22+'Capital Market Assumptions'!$B$23*'Random Draws'!K924)</f>
        <v>768.05190908426403</v>
      </c>
      <c r="M925" s="5">
        <f>BE925*EXP('Capital Market Assumptions'!$B$22+'Capital Market Assumptions'!$B$23*'Random Draws'!L924)</f>
        <v>747.31497468060559</v>
      </c>
      <c r="N925" s="5">
        <f>BF925*EXP('Capital Market Assumptions'!$B$22+'Capital Market Assumptions'!$B$23*'Random Draws'!M924)</f>
        <v>789.19152239916536</v>
      </c>
      <c r="O925" s="5">
        <f>BG925*EXP('Capital Market Assumptions'!$B$22+'Capital Market Assumptions'!$B$23*'Random Draws'!N924)</f>
        <v>878.18794715468357</v>
      </c>
      <c r="P925" s="5">
        <f>BH925*EXP('Capital Market Assumptions'!$B$22+'Capital Market Assumptions'!$B$23*'Random Draws'!O924)</f>
        <v>795.2438482800253</v>
      </c>
      <c r="Q925" s="5">
        <f>BI925*EXP('Capital Market Assumptions'!$B$22+'Capital Market Assumptions'!$B$23*'Random Draws'!P924)</f>
        <v>677.71466306593118</v>
      </c>
      <c r="R925" s="5">
        <f>BJ925*EXP('Capital Market Assumptions'!$B$22+'Capital Market Assumptions'!$B$23*'Random Draws'!Q924)</f>
        <v>665.30630533240753</v>
      </c>
      <c r="S925" s="5">
        <f>BK925*EXP('Capital Market Assumptions'!$B$22+'Capital Market Assumptions'!$B$23*'Random Draws'!R924)</f>
        <v>688.86278651975488</v>
      </c>
      <c r="T925" s="5">
        <f>BL925*EXP('Capital Market Assumptions'!$B$22+'Capital Market Assumptions'!$B$23*'Random Draws'!S924)</f>
        <v>687.36394470133939</v>
      </c>
      <c r="U925" s="5">
        <f>BM925*EXP('Capital Market Assumptions'!$B$22+'Capital Market Assumptions'!$B$23*'Random Draws'!T924)</f>
        <v>687.84974592888932</v>
      </c>
      <c r="V925" s="5">
        <f>BN925*EXP('Capital Market Assumptions'!$B$22+'Capital Market Assumptions'!$B$23*'Random Draws'!U924)</f>
        <v>693.58900198222182</v>
      </c>
      <c r="X925">
        <f t="shared" si="498"/>
        <v>4.2999999999999261E-2</v>
      </c>
      <c r="Y925">
        <f t="shared" si="499"/>
        <v>1.0600000000000023</v>
      </c>
      <c r="Z925">
        <f t="shared" si="500"/>
        <v>2.0930000000000035</v>
      </c>
      <c r="AA925">
        <f t="shared" si="501"/>
        <v>3.1530000000000058</v>
      </c>
      <c r="AB925">
        <f t="shared" si="502"/>
        <v>4.2659999999999911</v>
      </c>
      <c r="AC925">
        <f t="shared" si="503"/>
        <v>5.3020000000000067</v>
      </c>
      <c r="AD925">
        <f t="shared" si="504"/>
        <v>6.3569999999999993</v>
      </c>
      <c r="AE925">
        <f t="shared" si="505"/>
        <v>7.3900000000000006</v>
      </c>
      <c r="AF925">
        <f t="shared" si="506"/>
        <v>8.3549999999999898</v>
      </c>
      <c r="AG925">
        <f t="shared" si="507"/>
        <v>9.2480000000000047</v>
      </c>
      <c r="AH925">
        <v>9.9540000000000006</v>
      </c>
      <c r="AI925">
        <v>10.536</v>
      </c>
      <c r="AJ925">
        <v>11.061999999999999</v>
      </c>
      <c r="AK925">
        <v>11.587</v>
      </c>
      <c r="AL925">
        <v>12.256</v>
      </c>
      <c r="AM925">
        <v>12.815</v>
      </c>
      <c r="AN925">
        <v>13.287000000000001</v>
      </c>
      <c r="AO925">
        <v>13.785</v>
      </c>
      <c r="AP925">
        <v>14.218999999999999</v>
      </c>
      <c r="AQ925">
        <v>14.718999999999999</v>
      </c>
      <c r="AS925">
        <f t="shared" ref="AS925:AU944" si="530">initial_value</f>
        <v>471</v>
      </c>
      <c r="AT925">
        <f t="shared" si="530"/>
        <v>471</v>
      </c>
      <c r="AU925">
        <f t="shared" si="530"/>
        <v>471</v>
      </c>
      <c r="AV925" s="5">
        <f t="shared" si="508"/>
        <v>622.12367048247825</v>
      </c>
      <c r="AW925" s="5">
        <f t="shared" si="509"/>
        <v>673.92255440474469</v>
      </c>
      <c r="AX925" s="5">
        <f t="shared" si="510"/>
        <v>497.2175920084058</v>
      </c>
      <c r="AY925" s="5">
        <f t="shared" si="511"/>
        <v>573.55763051513725</v>
      </c>
      <c r="AZ925" s="5">
        <f t="shared" si="512"/>
        <v>549.17158557383368</v>
      </c>
      <c r="BA925" s="5">
        <f t="shared" si="513"/>
        <v>684.82471612272752</v>
      </c>
      <c r="BB925" s="5">
        <f t="shared" si="514"/>
        <v>726.79273479677431</v>
      </c>
      <c r="BC925" s="5">
        <f t="shared" si="515"/>
        <v>687.52899934787229</v>
      </c>
      <c r="BD925" s="5">
        <f t="shared" si="516"/>
        <v>705.72513102863661</v>
      </c>
      <c r="BE925" s="5">
        <f t="shared" si="517"/>
        <v>758.80390908426398</v>
      </c>
      <c r="BF925" s="5">
        <f t="shared" si="518"/>
        <v>737.36097468060564</v>
      </c>
      <c r="BG925" s="5">
        <f t="shared" si="519"/>
        <v>778.65552239916542</v>
      </c>
      <c r="BH925" s="5">
        <f t="shared" si="520"/>
        <v>867.12594715468356</v>
      </c>
      <c r="BI925" s="5">
        <f t="shared" si="521"/>
        <v>783.65684828002532</v>
      </c>
      <c r="BJ925" s="5">
        <f t="shared" si="522"/>
        <v>665.4586630659312</v>
      </c>
      <c r="BK925" s="5">
        <f t="shared" si="523"/>
        <v>652.49130533240748</v>
      </c>
      <c r="BL925" s="5">
        <f t="shared" si="524"/>
        <v>675.57578651975484</v>
      </c>
      <c r="BM925" s="5">
        <f t="shared" si="525"/>
        <v>673.57894470133942</v>
      </c>
      <c r="BN925" s="5">
        <f t="shared" si="526"/>
        <v>673.63074592888927</v>
      </c>
      <c r="BO925" s="5">
        <f t="shared" si="527"/>
        <v>678.87000198222177</v>
      </c>
    </row>
    <row r="926" spans="1:67" x14ac:dyDescent="0.3">
      <c r="A926">
        <f t="shared" si="528"/>
        <v>922</v>
      </c>
      <c r="B926">
        <f t="shared" si="497"/>
        <v>471</v>
      </c>
      <c r="C926" s="5">
        <f>AU926*EXP('Capital Market Assumptions'!$B$22+'Capital Market Assumptions'!$B$23*'Random Draws'!B925)</f>
        <v>497.82674256810338</v>
      </c>
      <c r="D926" s="5">
        <f>AV926*EXP('Capital Market Assumptions'!$B$22+'Capital Market Assumptions'!$B$23*'Random Draws'!C925)</f>
        <v>540.77795777121446</v>
      </c>
      <c r="E926" s="5">
        <f>AW926*EXP('Capital Market Assumptions'!$B$22+'Capital Market Assumptions'!$B$23*'Random Draws'!D925)</f>
        <v>479.11063152760744</v>
      </c>
      <c r="F926" s="5">
        <f>AX926*EXP('Capital Market Assumptions'!$B$22+'Capital Market Assumptions'!$B$23*'Random Draws'!E925)</f>
        <v>531.31857791437869</v>
      </c>
      <c r="G926" s="5">
        <f>AY926*EXP('Capital Market Assumptions'!$B$22+'Capital Market Assumptions'!$B$23*'Random Draws'!F925)</f>
        <v>516.80576768235824</v>
      </c>
      <c r="H926" s="5">
        <f>AZ926*EXP('Capital Market Assumptions'!$B$22+'Capital Market Assumptions'!$B$23*'Random Draws'!G925)</f>
        <v>573.0330618588672</v>
      </c>
      <c r="I926" s="5">
        <f>BA926*EXP('Capital Market Assumptions'!$B$22+'Capital Market Assumptions'!$B$23*'Random Draws'!H925)</f>
        <v>708.95179743095878</v>
      </c>
      <c r="J926" s="5">
        <f>BB926*EXP('Capital Market Assumptions'!$B$22+'Capital Market Assumptions'!$B$23*'Random Draws'!I925)</f>
        <v>710.45313590857302</v>
      </c>
      <c r="K926" s="5">
        <f>BC926*EXP('Capital Market Assumptions'!$B$22+'Capital Market Assumptions'!$B$23*'Random Draws'!J925)</f>
        <v>857.64387586448981</v>
      </c>
      <c r="L926" s="5">
        <f>BD926*EXP('Capital Market Assumptions'!$B$22+'Capital Market Assumptions'!$B$23*'Random Draws'!K925)</f>
        <v>854.58156767017385</v>
      </c>
      <c r="M926" s="5">
        <f>BE926*EXP('Capital Market Assumptions'!$B$22+'Capital Market Assumptions'!$B$23*'Random Draws'!L925)</f>
        <v>776.63914280283291</v>
      </c>
      <c r="N926" s="5">
        <f>BF926*EXP('Capital Market Assumptions'!$B$22+'Capital Market Assumptions'!$B$23*'Random Draws'!M925)</f>
        <v>865.15855514296948</v>
      </c>
      <c r="O926" s="5">
        <f>BG926*EXP('Capital Market Assumptions'!$B$22+'Capital Market Assumptions'!$B$23*'Random Draws'!N925)</f>
        <v>889.85529911492927</v>
      </c>
      <c r="P926" s="5">
        <f>BH926*EXP('Capital Market Assumptions'!$B$22+'Capital Market Assumptions'!$B$23*'Random Draws'!O925)</f>
        <v>803.7680325863879</v>
      </c>
      <c r="Q926" s="5">
        <f>BI926*EXP('Capital Market Assumptions'!$B$22+'Capital Market Assumptions'!$B$23*'Random Draws'!P925)</f>
        <v>972.68826406587868</v>
      </c>
      <c r="R926" s="5">
        <f>BJ926*EXP('Capital Market Assumptions'!$B$22+'Capital Market Assumptions'!$B$23*'Random Draws'!Q925)</f>
        <v>1096.2137329403756</v>
      </c>
      <c r="S926" s="5">
        <f>BK926*EXP('Capital Market Assumptions'!$B$22+'Capital Market Assumptions'!$B$23*'Random Draws'!R925)</f>
        <v>1271.7116851411943</v>
      </c>
      <c r="T926" s="5">
        <f>BL926*EXP('Capital Market Assumptions'!$B$22+'Capital Market Assumptions'!$B$23*'Random Draws'!S925)</f>
        <v>1612.9582603492747</v>
      </c>
      <c r="U926" s="5">
        <f>BM926*EXP('Capital Market Assumptions'!$B$22+'Capital Market Assumptions'!$B$23*'Random Draws'!T925)</f>
        <v>1923.8708930716089</v>
      </c>
      <c r="V926" s="5">
        <f>BN926*EXP('Capital Market Assumptions'!$B$22+'Capital Market Assumptions'!$B$23*'Random Draws'!U925)</f>
        <v>2091.648497473474</v>
      </c>
      <c r="X926">
        <f t="shared" si="498"/>
        <v>4.2999999999999261E-2</v>
      </c>
      <c r="Y926">
        <f t="shared" si="499"/>
        <v>1.0600000000000023</v>
      </c>
      <c r="Z926">
        <f t="shared" si="500"/>
        <v>2.0930000000000035</v>
      </c>
      <c r="AA926">
        <f t="shared" si="501"/>
        <v>3.1530000000000058</v>
      </c>
      <c r="AB926">
        <f t="shared" si="502"/>
        <v>4.2659999999999911</v>
      </c>
      <c r="AC926">
        <f t="shared" si="503"/>
        <v>5.3020000000000067</v>
      </c>
      <c r="AD926">
        <f t="shared" si="504"/>
        <v>6.3569999999999993</v>
      </c>
      <c r="AE926">
        <f t="shared" si="505"/>
        <v>7.3900000000000006</v>
      </c>
      <c r="AF926">
        <f t="shared" si="506"/>
        <v>8.3549999999999898</v>
      </c>
      <c r="AG926">
        <f t="shared" si="507"/>
        <v>9.2480000000000047</v>
      </c>
      <c r="AH926">
        <v>9.9540000000000006</v>
      </c>
      <c r="AI926">
        <v>10.536</v>
      </c>
      <c r="AJ926">
        <v>11.061999999999999</v>
      </c>
      <c r="AK926">
        <v>11.587</v>
      </c>
      <c r="AL926">
        <v>12.256</v>
      </c>
      <c r="AM926">
        <v>12.815</v>
      </c>
      <c r="AN926">
        <v>13.287000000000001</v>
      </c>
      <c r="AO926">
        <v>13.785</v>
      </c>
      <c r="AP926">
        <v>14.218999999999999</v>
      </c>
      <c r="AQ926">
        <v>14.718999999999999</v>
      </c>
      <c r="AS926">
        <f t="shared" si="530"/>
        <v>471</v>
      </c>
      <c r="AT926">
        <f t="shared" si="530"/>
        <v>471</v>
      </c>
      <c r="AU926">
        <f t="shared" si="530"/>
        <v>471</v>
      </c>
      <c r="AV926" s="5">
        <f t="shared" si="508"/>
        <v>497.78374256810338</v>
      </c>
      <c r="AW926" s="5">
        <f t="shared" si="509"/>
        <v>539.71795777121451</v>
      </c>
      <c r="AX926" s="5">
        <f t="shared" si="510"/>
        <v>477.01763152760742</v>
      </c>
      <c r="AY926" s="5">
        <f t="shared" si="511"/>
        <v>528.16557791437867</v>
      </c>
      <c r="AZ926" s="5">
        <f t="shared" si="512"/>
        <v>512.53976768235827</v>
      </c>
      <c r="BA926" s="5">
        <f t="shared" si="513"/>
        <v>567.73106185886718</v>
      </c>
      <c r="BB926" s="5">
        <f t="shared" si="514"/>
        <v>702.59479743095881</v>
      </c>
      <c r="BC926" s="5">
        <f t="shared" si="515"/>
        <v>703.06313590857303</v>
      </c>
      <c r="BD926" s="5">
        <f t="shared" si="516"/>
        <v>849.2888758644898</v>
      </c>
      <c r="BE926" s="5">
        <f t="shared" si="517"/>
        <v>845.33356767017381</v>
      </c>
      <c r="BF926" s="5">
        <f t="shared" si="518"/>
        <v>766.68514280283296</v>
      </c>
      <c r="BG926" s="5">
        <f t="shared" si="519"/>
        <v>854.62255514296953</v>
      </c>
      <c r="BH926" s="5">
        <f t="shared" si="520"/>
        <v>878.79329911492925</v>
      </c>
      <c r="BI926" s="5">
        <f t="shared" si="521"/>
        <v>792.18103258638791</v>
      </c>
      <c r="BJ926" s="5">
        <f t="shared" si="522"/>
        <v>960.43226406587871</v>
      </c>
      <c r="BK926" s="5">
        <f t="shared" si="523"/>
        <v>1083.3987329403756</v>
      </c>
      <c r="BL926" s="5">
        <f t="shared" si="524"/>
        <v>1258.4246851411942</v>
      </c>
      <c r="BM926" s="5">
        <f t="shared" si="525"/>
        <v>1599.1732603492746</v>
      </c>
      <c r="BN926" s="5">
        <f t="shared" si="526"/>
        <v>1909.6518930716088</v>
      </c>
      <c r="BO926" s="5">
        <f t="shared" si="527"/>
        <v>2076.9294974734739</v>
      </c>
    </row>
    <row r="927" spans="1:67" x14ac:dyDescent="0.3">
      <c r="A927">
        <f t="shared" si="528"/>
        <v>923</v>
      </c>
      <c r="B927">
        <f t="shared" si="497"/>
        <v>471</v>
      </c>
      <c r="C927" s="5">
        <f>AU927*EXP('Capital Market Assumptions'!$B$22+'Capital Market Assumptions'!$B$23*'Random Draws'!B926)</f>
        <v>486.18343182748151</v>
      </c>
      <c r="D927" s="5">
        <f>AV927*EXP('Capital Market Assumptions'!$B$22+'Capital Market Assumptions'!$B$23*'Random Draws'!C926)</f>
        <v>566.30099431983274</v>
      </c>
      <c r="E927" s="5">
        <f>AW927*EXP('Capital Market Assumptions'!$B$22+'Capital Market Assumptions'!$B$23*'Random Draws'!D926)</f>
        <v>610.86559255948669</v>
      </c>
      <c r="F927" s="5">
        <f>AX927*EXP('Capital Market Assumptions'!$B$22+'Capital Market Assumptions'!$B$23*'Random Draws'!E926)</f>
        <v>665.36735082337509</v>
      </c>
      <c r="G927" s="5">
        <f>AY927*EXP('Capital Market Assumptions'!$B$22+'Capital Market Assumptions'!$B$23*'Random Draws'!F926)</f>
        <v>823.06798847681375</v>
      </c>
      <c r="H927" s="5">
        <f>AZ927*EXP('Capital Market Assumptions'!$B$22+'Capital Market Assumptions'!$B$23*'Random Draws'!G926)</f>
        <v>1030.4845213141682</v>
      </c>
      <c r="I927" s="5">
        <f>BA927*EXP('Capital Market Assumptions'!$B$22+'Capital Market Assumptions'!$B$23*'Random Draws'!H926)</f>
        <v>1241.345356584631</v>
      </c>
      <c r="J927" s="5">
        <f>BB927*EXP('Capital Market Assumptions'!$B$22+'Capital Market Assumptions'!$B$23*'Random Draws'!I926)</f>
        <v>1488.4945983352893</v>
      </c>
      <c r="K927" s="5">
        <f>BC927*EXP('Capital Market Assumptions'!$B$22+'Capital Market Assumptions'!$B$23*'Random Draws'!J926)</f>
        <v>1785.0527259670041</v>
      </c>
      <c r="L927" s="5">
        <f>BD927*EXP('Capital Market Assumptions'!$B$22+'Capital Market Assumptions'!$B$23*'Random Draws'!K926)</f>
        <v>1401.5400617970715</v>
      </c>
      <c r="M927" s="5">
        <f>BE927*EXP('Capital Market Assumptions'!$B$22+'Capital Market Assumptions'!$B$23*'Random Draws'!L926)</f>
        <v>1447.8450438394525</v>
      </c>
      <c r="N927" s="5">
        <f>BF927*EXP('Capital Market Assumptions'!$B$22+'Capital Market Assumptions'!$B$23*'Random Draws'!M926)</f>
        <v>1693.9254296943925</v>
      </c>
      <c r="O927" s="5">
        <f>BG927*EXP('Capital Market Assumptions'!$B$22+'Capital Market Assumptions'!$B$23*'Random Draws'!N926)</f>
        <v>1823.3201867941136</v>
      </c>
      <c r="P927" s="5">
        <f>BH927*EXP('Capital Market Assumptions'!$B$22+'Capital Market Assumptions'!$B$23*'Random Draws'!O926)</f>
        <v>1591.9734375334112</v>
      </c>
      <c r="Q927" s="5">
        <f>BI927*EXP('Capital Market Assumptions'!$B$22+'Capital Market Assumptions'!$B$23*'Random Draws'!P926)</f>
        <v>1371.2724016863626</v>
      </c>
      <c r="R927" s="5">
        <f>BJ927*EXP('Capital Market Assumptions'!$B$22+'Capital Market Assumptions'!$B$23*'Random Draws'!Q926)</f>
        <v>1347.2002193815485</v>
      </c>
      <c r="S927" s="5">
        <f>BK927*EXP('Capital Market Assumptions'!$B$22+'Capital Market Assumptions'!$B$23*'Random Draws'!R926)</f>
        <v>1628.8885586495885</v>
      </c>
      <c r="T927" s="5">
        <f>BL927*EXP('Capital Market Assumptions'!$B$22+'Capital Market Assumptions'!$B$23*'Random Draws'!S926)</f>
        <v>2016.4788003454282</v>
      </c>
      <c r="U927" s="5">
        <f>BM927*EXP('Capital Market Assumptions'!$B$22+'Capital Market Assumptions'!$B$23*'Random Draws'!T926)</f>
        <v>2264.0951090966464</v>
      </c>
      <c r="V927" s="5">
        <f>BN927*EXP('Capital Market Assumptions'!$B$22+'Capital Market Assumptions'!$B$23*'Random Draws'!U926)</f>
        <v>2264.7801831912248</v>
      </c>
      <c r="X927">
        <f t="shared" si="498"/>
        <v>4.2999999999999261E-2</v>
      </c>
      <c r="Y927">
        <f t="shared" si="499"/>
        <v>1.0600000000000023</v>
      </c>
      <c r="Z927">
        <f t="shared" si="500"/>
        <v>2.0930000000000035</v>
      </c>
      <c r="AA927">
        <f t="shared" si="501"/>
        <v>3.1530000000000058</v>
      </c>
      <c r="AB927">
        <f t="shared" si="502"/>
        <v>4.2659999999999911</v>
      </c>
      <c r="AC927">
        <f t="shared" si="503"/>
        <v>5.3020000000000067</v>
      </c>
      <c r="AD927">
        <f t="shared" si="504"/>
        <v>6.3569999999999993</v>
      </c>
      <c r="AE927">
        <f t="shared" si="505"/>
        <v>7.3900000000000006</v>
      </c>
      <c r="AF927">
        <f t="shared" si="506"/>
        <v>8.3549999999999898</v>
      </c>
      <c r="AG927">
        <f t="shared" si="507"/>
        <v>9.2480000000000047</v>
      </c>
      <c r="AH927">
        <v>9.9540000000000006</v>
      </c>
      <c r="AI927">
        <v>10.536</v>
      </c>
      <c r="AJ927">
        <v>11.061999999999999</v>
      </c>
      <c r="AK927">
        <v>11.587</v>
      </c>
      <c r="AL927">
        <v>12.256</v>
      </c>
      <c r="AM927">
        <v>12.815</v>
      </c>
      <c r="AN927">
        <v>13.287000000000001</v>
      </c>
      <c r="AO927">
        <v>13.785</v>
      </c>
      <c r="AP927">
        <v>14.218999999999999</v>
      </c>
      <c r="AQ927">
        <v>14.718999999999999</v>
      </c>
      <c r="AS927">
        <f t="shared" si="530"/>
        <v>471</v>
      </c>
      <c r="AT927">
        <f t="shared" si="530"/>
        <v>471</v>
      </c>
      <c r="AU927">
        <f t="shared" si="530"/>
        <v>471</v>
      </c>
      <c r="AV927" s="5">
        <f t="shared" si="508"/>
        <v>486.14043182748151</v>
      </c>
      <c r="AW927" s="5">
        <f t="shared" si="509"/>
        <v>565.24099431983268</v>
      </c>
      <c r="AX927" s="5">
        <f t="shared" si="510"/>
        <v>608.77259255948672</v>
      </c>
      <c r="AY927" s="5">
        <f t="shared" si="511"/>
        <v>662.21435082337507</v>
      </c>
      <c r="AZ927" s="5">
        <f t="shared" si="512"/>
        <v>818.80198847681379</v>
      </c>
      <c r="BA927" s="5">
        <f t="shared" si="513"/>
        <v>1025.1825213141683</v>
      </c>
      <c r="BB927" s="5">
        <f t="shared" si="514"/>
        <v>1234.988356584631</v>
      </c>
      <c r="BC927" s="5">
        <f t="shared" si="515"/>
        <v>1481.1045983352892</v>
      </c>
      <c r="BD927" s="5">
        <f t="shared" si="516"/>
        <v>1776.6977259670041</v>
      </c>
      <c r="BE927" s="5">
        <f t="shared" si="517"/>
        <v>1392.2920617970715</v>
      </c>
      <c r="BF927" s="5">
        <f t="shared" si="518"/>
        <v>1437.8910438394525</v>
      </c>
      <c r="BG927" s="5">
        <f t="shared" si="519"/>
        <v>1683.3894296943924</v>
      </c>
      <c r="BH927" s="5">
        <f t="shared" si="520"/>
        <v>1812.2581867941137</v>
      </c>
      <c r="BI927" s="5">
        <f t="shared" si="521"/>
        <v>1580.3864375334113</v>
      </c>
      <c r="BJ927" s="5">
        <f t="shared" si="522"/>
        <v>1359.0164016863625</v>
      </c>
      <c r="BK927" s="5">
        <f t="shared" si="523"/>
        <v>1334.3852193815485</v>
      </c>
      <c r="BL927" s="5">
        <f t="shared" si="524"/>
        <v>1615.6015586495885</v>
      </c>
      <c r="BM927" s="5">
        <f t="shared" si="525"/>
        <v>2002.6938003454281</v>
      </c>
      <c r="BN927" s="5">
        <f t="shared" si="526"/>
        <v>2249.8761090966464</v>
      </c>
      <c r="BO927" s="5">
        <f t="shared" si="527"/>
        <v>2250.0611831912247</v>
      </c>
    </row>
    <row r="928" spans="1:67" x14ac:dyDescent="0.3">
      <c r="A928">
        <f t="shared" si="528"/>
        <v>924</v>
      </c>
      <c r="B928">
        <f t="shared" si="497"/>
        <v>471</v>
      </c>
      <c r="C928" s="5">
        <f>AU928*EXP('Capital Market Assumptions'!$B$22+'Capital Market Assumptions'!$B$23*'Random Draws'!B927)</f>
        <v>555.02833956141581</v>
      </c>
      <c r="D928" s="5">
        <f>AV928*EXP('Capital Market Assumptions'!$B$22+'Capital Market Assumptions'!$B$23*'Random Draws'!C927)</f>
        <v>648.05306647013981</v>
      </c>
      <c r="E928" s="5">
        <f>AW928*EXP('Capital Market Assumptions'!$B$22+'Capital Market Assumptions'!$B$23*'Random Draws'!D927)</f>
        <v>693.34186110081703</v>
      </c>
      <c r="F928" s="5">
        <f>AX928*EXP('Capital Market Assumptions'!$B$22+'Capital Market Assumptions'!$B$23*'Random Draws'!E927)</f>
        <v>665.15519359089865</v>
      </c>
      <c r="G928" s="5">
        <f>AY928*EXP('Capital Market Assumptions'!$B$22+'Capital Market Assumptions'!$B$23*'Random Draws'!F927)</f>
        <v>675.07906041598642</v>
      </c>
      <c r="H928" s="5">
        <f>AZ928*EXP('Capital Market Assumptions'!$B$22+'Capital Market Assumptions'!$B$23*'Random Draws'!G927)</f>
        <v>670.5478398189307</v>
      </c>
      <c r="I928" s="5">
        <f>BA928*EXP('Capital Market Assumptions'!$B$22+'Capital Market Assumptions'!$B$23*'Random Draws'!H927)</f>
        <v>811.4760538652389</v>
      </c>
      <c r="J928" s="5">
        <f>BB928*EXP('Capital Market Assumptions'!$B$22+'Capital Market Assumptions'!$B$23*'Random Draws'!I927)</f>
        <v>824.83791873364146</v>
      </c>
      <c r="K928" s="5">
        <f>BC928*EXP('Capital Market Assumptions'!$B$22+'Capital Market Assumptions'!$B$23*'Random Draws'!J927)</f>
        <v>729.86712551294659</v>
      </c>
      <c r="L928" s="5">
        <f>BD928*EXP('Capital Market Assumptions'!$B$22+'Capital Market Assumptions'!$B$23*'Random Draws'!K927)</f>
        <v>860.06474753171074</v>
      </c>
      <c r="M928" s="5">
        <f>BE928*EXP('Capital Market Assumptions'!$B$22+'Capital Market Assumptions'!$B$23*'Random Draws'!L927)</f>
        <v>827.24058879290294</v>
      </c>
      <c r="N928" s="5">
        <f>BF928*EXP('Capital Market Assumptions'!$B$22+'Capital Market Assumptions'!$B$23*'Random Draws'!M927)</f>
        <v>907.98789767366077</v>
      </c>
      <c r="O928" s="5">
        <f>BG928*EXP('Capital Market Assumptions'!$B$22+'Capital Market Assumptions'!$B$23*'Random Draws'!N927)</f>
        <v>933.22875276902266</v>
      </c>
      <c r="P928" s="5">
        <f>BH928*EXP('Capital Market Assumptions'!$B$22+'Capital Market Assumptions'!$B$23*'Random Draws'!O927)</f>
        <v>1107.6045193152463</v>
      </c>
      <c r="Q928" s="5">
        <f>BI928*EXP('Capital Market Assumptions'!$B$22+'Capital Market Assumptions'!$B$23*'Random Draws'!P927)</f>
        <v>1304.2921524901133</v>
      </c>
      <c r="R928" s="5">
        <f>BJ928*EXP('Capital Market Assumptions'!$B$22+'Capital Market Assumptions'!$B$23*'Random Draws'!Q927)</f>
        <v>1472.4494499682514</v>
      </c>
      <c r="S928" s="5">
        <f>BK928*EXP('Capital Market Assumptions'!$B$22+'Capital Market Assumptions'!$B$23*'Random Draws'!R927)</f>
        <v>1400.3631246665875</v>
      </c>
      <c r="T928" s="5">
        <f>BL928*EXP('Capital Market Assumptions'!$B$22+'Capital Market Assumptions'!$B$23*'Random Draws'!S927)</f>
        <v>1211.5001796845149</v>
      </c>
      <c r="U928" s="5">
        <f>BM928*EXP('Capital Market Assumptions'!$B$22+'Capital Market Assumptions'!$B$23*'Random Draws'!T927)</f>
        <v>1165.6950866677985</v>
      </c>
      <c r="V928" s="5">
        <f>BN928*EXP('Capital Market Assumptions'!$B$22+'Capital Market Assumptions'!$B$23*'Random Draws'!U927)</f>
        <v>1378.5386473956034</v>
      </c>
      <c r="X928">
        <f t="shared" si="498"/>
        <v>4.2999999999999261E-2</v>
      </c>
      <c r="Y928">
        <f t="shared" si="499"/>
        <v>1.0600000000000023</v>
      </c>
      <c r="Z928">
        <f t="shared" si="500"/>
        <v>2.0930000000000035</v>
      </c>
      <c r="AA928">
        <f t="shared" si="501"/>
        <v>3.1530000000000058</v>
      </c>
      <c r="AB928">
        <f t="shared" si="502"/>
        <v>4.2659999999999911</v>
      </c>
      <c r="AC928">
        <f t="shared" si="503"/>
        <v>5.3020000000000067</v>
      </c>
      <c r="AD928">
        <f t="shared" si="504"/>
        <v>6.3569999999999993</v>
      </c>
      <c r="AE928">
        <f t="shared" si="505"/>
        <v>7.3900000000000006</v>
      </c>
      <c r="AF928">
        <f t="shared" si="506"/>
        <v>8.3549999999999898</v>
      </c>
      <c r="AG928">
        <f t="shared" si="507"/>
        <v>9.2480000000000047</v>
      </c>
      <c r="AH928">
        <v>9.9540000000000006</v>
      </c>
      <c r="AI928">
        <v>10.536</v>
      </c>
      <c r="AJ928">
        <v>11.061999999999999</v>
      </c>
      <c r="AK928">
        <v>11.587</v>
      </c>
      <c r="AL928">
        <v>12.256</v>
      </c>
      <c r="AM928">
        <v>12.815</v>
      </c>
      <c r="AN928">
        <v>13.287000000000001</v>
      </c>
      <c r="AO928">
        <v>13.785</v>
      </c>
      <c r="AP928">
        <v>14.218999999999999</v>
      </c>
      <c r="AQ928">
        <v>14.718999999999999</v>
      </c>
      <c r="AS928">
        <f t="shared" si="530"/>
        <v>471</v>
      </c>
      <c r="AT928">
        <f t="shared" si="530"/>
        <v>471</v>
      </c>
      <c r="AU928">
        <f t="shared" si="530"/>
        <v>471</v>
      </c>
      <c r="AV928" s="5">
        <f t="shared" si="508"/>
        <v>554.9853395614158</v>
      </c>
      <c r="AW928" s="5">
        <f t="shared" si="509"/>
        <v>646.99306647013987</v>
      </c>
      <c r="AX928" s="5">
        <f t="shared" si="510"/>
        <v>691.24886110081707</v>
      </c>
      <c r="AY928" s="5">
        <f t="shared" si="511"/>
        <v>662.00219359089863</v>
      </c>
      <c r="AZ928" s="5">
        <f t="shared" si="512"/>
        <v>670.81306041598646</v>
      </c>
      <c r="BA928" s="5">
        <f t="shared" si="513"/>
        <v>665.24583981893068</v>
      </c>
      <c r="BB928" s="5">
        <f t="shared" si="514"/>
        <v>805.11905386523893</v>
      </c>
      <c r="BC928" s="5">
        <f t="shared" si="515"/>
        <v>817.44791873364147</v>
      </c>
      <c r="BD928" s="5">
        <f t="shared" si="516"/>
        <v>721.51212551294657</v>
      </c>
      <c r="BE928" s="5">
        <f t="shared" si="517"/>
        <v>850.81674753171069</v>
      </c>
      <c r="BF928" s="5">
        <f t="shared" si="518"/>
        <v>817.28658879290299</v>
      </c>
      <c r="BG928" s="5">
        <f t="shared" si="519"/>
        <v>897.45189767366082</v>
      </c>
      <c r="BH928" s="5">
        <f t="shared" si="520"/>
        <v>922.16675276902265</v>
      </c>
      <c r="BI928" s="5">
        <f t="shared" si="521"/>
        <v>1096.0175193152463</v>
      </c>
      <c r="BJ928" s="5">
        <f t="shared" si="522"/>
        <v>1292.0361524901132</v>
      </c>
      <c r="BK928" s="5">
        <f t="shared" si="523"/>
        <v>1459.6344499682514</v>
      </c>
      <c r="BL928" s="5">
        <f t="shared" si="524"/>
        <v>1387.0761246665875</v>
      </c>
      <c r="BM928" s="5">
        <f t="shared" si="525"/>
        <v>1197.7151796845149</v>
      </c>
      <c r="BN928" s="5">
        <f t="shared" si="526"/>
        <v>1151.4760866677984</v>
      </c>
      <c r="BO928" s="5">
        <f t="shared" si="527"/>
        <v>1363.8196473956034</v>
      </c>
    </row>
    <row r="929" spans="1:67" x14ac:dyDescent="0.3">
      <c r="A929">
        <f t="shared" si="528"/>
        <v>925</v>
      </c>
      <c r="B929">
        <f t="shared" si="497"/>
        <v>471</v>
      </c>
      <c r="C929" s="5">
        <f>AU929*EXP('Capital Market Assumptions'!$B$22+'Capital Market Assumptions'!$B$23*'Random Draws'!B928)</f>
        <v>534.27667017388728</v>
      </c>
      <c r="D929" s="5">
        <f>AV929*EXP('Capital Market Assumptions'!$B$22+'Capital Market Assumptions'!$B$23*'Random Draws'!C928)</f>
        <v>488.86030533484666</v>
      </c>
      <c r="E929" s="5">
        <f>AW929*EXP('Capital Market Assumptions'!$B$22+'Capital Market Assumptions'!$B$23*'Random Draws'!D928)</f>
        <v>596.68795668714506</v>
      </c>
      <c r="F929" s="5">
        <f>AX929*EXP('Capital Market Assumptions'!$B$22+'Capital Market Assumptions'!$B$23*'Random Draws'!E928)</f>
        <v>659.21755245539282</v>
      </c>
      <c r="G929" s="5">
        <f>AY929*EXP('Capital Market Assumptions'!$B$22+'Capital Market Assumptions'!$B$23*'Random Draws'!F928)</f>
        <v>642.92099139590334</v>
      </c>
      <c r="H929" s="5">
        <f>AZ929*EXP('Capital Market Assumptions'!$B$22+'Capital Market Assumptions'!$B$23*'Random Draws'!G928)</f>
        <v>792.58941105094266</v>
      </c>
      <c r="I929" s="5">
        <f>BA929*EXP('Capital Market Assumptions'!$B$22+'Capital Market Assumptions'!$B$23*'Random Draws'!H928)</f>
        <v>738.77375145115161</v>
      </c>
      <c r="J929" s="5">
        <f>BB929*EXP('Capital Market Assumptions'!$B$22+'Capital Market Assumptions'!$B$23*'Random Draws'!I928)</f>
        <v>842.48190589200249</v>
      </c>
      <c r="K929" s="5">
        <f>BC929*EXP('Capital Market Assumptions'!$B$22+'Capital Market Assumptions'!$B$23*'Random Draws'!J928)</f>
        <v>968.62463001323306</v>
      </c>
      <c r="L929" s="5">
        <f>BD929*EXP('Capital Market Assumptions'!$B$22+'Capital Market Assumptions'!$B$23*'Random Draws'!K928)</f>
        <v>976.33837577721067</v>
      </c>
      <c r="M929" s="5">
        <f>BE929*EXP('Capital Market Assumptions'!$B$22+'Capital Market Assumptions'!$B$23*'Random Draws'!L928)</f>
        <v>1186.2066294000863</v>
      </c>
      <c r="N929" s="5">
        <f>BF929*EXP('Capital Market Assumptions'!$B$22+'Capital Market Assumptions'!$B$23*'Random Draws'!M928)</f>
        <v>1341.0454347413604</v>
      </c>
      <c r="O929" s="5">
        <f>BG929*EXP('Capital Market Assumptions'!$B$22+'Capital Market Assumptions'!$B$23*'Random Draws'!N928)</f>
        <v>1313.528817271196</v>
      </c>
      <c r="P929" s="5">
        <f>BH929*EXP('Capital Market Assumptions'!$B$22+'Capital Market Assumptions'!$B$23*'Random Draws'!O928)</f>
        <v>1379.2573860682442</v>
      </c>
      <c r="Q929" s="5">
        <f>BI929*EXP('Capital Market Assumptions'!$B$22+'Capital Market Assumptions'!$B$23*'Random Draws'!P928)</f>
        <v>1263.2773403147764</v>
      </c>
      <c r="R929" s="5">
        <f>BJ929*EXP('Capital Market Assumptions'!$B$22+'Capital Market Assumptions'!$B$23*'Random Draws'!Q928)</f>
        <v>1350.2313225184453</v>
      </c>
      <c r="S929" s="5">
        <f>BK929*EXP('Capital Market Assumptions'!$B$22+'Capital Market Assumptions'!$B$23*'Random Draws'!R928)</f>
        <v>1280.1274324095546</v>
      </c>
      <c r="T929" s="5">
        <f>BL929*EXP('Capital Market Assumptions'!$B$22+'Capital Market Assumptions'!$B$23*'Random Draws'!S928)</f>
        <v>1505.6280003323322</v>
      </c>
      <c r="U929" s="5">
        <f>BM929*EXP('Capital Market Assumptions'!$B$22+'Capital Market Assumptions'!$B$23*'Random Draws'!T928)</f>
        <v>1648.4094738280123</v>
      </c>
      <c r="V929" s="5">
        <f>BN929*EXP('Capital Market Assumptions'!$B$22+'Capital Market Assumptions'!$B$23*'Random Draws'!U928)</f>
        <v>1843.9422387672726</v>
      </c>
      <c r="X929">
        <f t="shared" si="498"/>
        <v>4.2999999999999261E-2</v>
      </c>
      <c r="Y929">
        <f t="shared" si="499"/>
        <v>1.0600000000000023</v>
      </c>
      <c r="Z929">
        <f t="shared" si="500"/>
        <v>2.0930000000000035</v>
      </c>
      <c r="AA929">
        <f t="shared" si="501"/>
        <v>3.1530000000000058</v>
      </c>
      <c r="AB929">
        <f t="shared" si="502"/>
        <v>4.2659999999999911</v>
      </c>
      <c r="AC929">
        <f t="shared" si="503"/>
        <v>5.3020000000000067</v>
      </c>
      <c r="AD929">
        <f t="shared" si="504"/>
        <v>6.3569999999999993</v>
      </c>
      <c r="AE929">
        <f t="shared" si="505"/>
        <v>7.3900000000000006</v>
      </c>
      <c r="AF929">
        <f t="shared" si="506"/>
        <v>8.3549999999999898</v>
      </c>
      <c r="AG929">
        <f t="shared" si="507"/>
        <v>9.2480000000000047</v>
      </c>
      <c r="AH929">
        <v>9.9540000000000006</v>
      </c>
      <c r="AI929">
        <v>10.536</v>
      </c>
      <c r="AJ929">
        <v>11.061999999999999</v>
      </c>
      <c r="AK929">
        <v>11.587</v>
      </c>
      <c r="AL929">
        <v>12.256</v>
      </c>
      <c r="AM929">
        <v>12.815</v>
      </c>
      <c r="AN929">
        <v>13.287000000000001</v>
      </c>
      <c r="AO929">
        <v>13.785</v>
      </c>
      <c r="AP929">
        <v>14.218999999999999</v>
      </c>
      <c r="AQ929">
        <v>14.718999999999999</v>
      </c>
      <c r="AS929">
        <f t="shared" si="530"/>
        <v>471</v>
      </c>
      <c r="AT929">
        <f t="shared" si="530"/>
        <v>471</v>
      </c>
      <c r="AU929">
        <f t="shared" si="530"/>
        <v>471</v>
      </c>
      <c r="AV929" s="5">
        <f t="shared" si="508"/>
        <v>534.23367017388728</v>
      </c>
      <c r="AW929" s="5">
        <f t="shared" si="509"/>
        <v>487.80030533484666</v>
      </c>
      <c r="AX929" s="5">
        <f t="shared" si="510"/>
        <v>594.5949566871451</v>
      </c>
      <c r="AY929" s="5">
        <f t="shared" si="511"/>
        <v>656.0645524553928</v>
      </c>
      <c r="AZ929" s="5">
        <f t="shared" si="512"/>
        <v>638.65499139590338</v>
      </c>
      <c r="BA929" s="5">
        <f t="shared" si="513"/>
        <v>787.28741105094264</v>
      </c>
      <c r="BB929" s="5">
        <f t="shared" si="514"/>
        <v>732.41675145115164</v>
      </c>
      <c r="BC929" s="5">
        <f t="shared" si="515"/>
        <v>835.0919058920025</v>
      </c>
      <c r="BD929" s="5">
        <f t="shared" si="516"/>
        <v>960.26963001323304</v>
      </c>
      <c r="BE929" s="5">
        <f t="shared" si="517"/>
        <v>967.09037577721062</v>
      </c>
      <c r="BF929" s="5">
        <f t="shared" si="518"/>
        <v>1176.2526294000863</v>
      </c>
      <c r="BG929" s="5">
        <f t="shared" si="519"/>
        <v>1330.5094347413603</v>
      </c>
      <c r="BH929" s="5">
        <f t="shared" si="520"/>
        <v>1302.4668172711961</v>
      </c>
      <c r="BI929" s="5">
        <f t="shared" si="521"/>
        <v>1367.6703860682442</v>
      </c>
      <c r="BJ929" s="5">
        <f t="shared" si="522"/>
        <v>1251.0213403147764</v>
      </c>
      <c r="BK929" s="5">
        <f t="shared" si="523"/>
        <v>1337.4163225184452</v>
      </c>
      <c r="BL929" s="5">
        <f t="shared" si="524"/>
        <v>1266.8404324095545</v>
      </c>
      <c r="BM929" s="5">
        <f t="shared" si="525"/>
        <v>1491.8430003323322</v>
      </c>
      <c r="BN929" s="5">
        <f t="shared" si="526"/>
        <v>1634.1904738280123</v>
      </c>
      <c r="BO929" s="5">
        <f t="shared" si="527"/>
        <v>1829.2232387672725</v>
      </c>
    </row>
    <row r="930" spans="1:67" x14ac:dyDescent="0.3">
      <c r="A930">
        <f t="shared" si="528"/>
        <v>926</v>
      </c>
      <c r="B930">
        <f t="shared" si="497"/>
        <v>471</v>
      </c>
      <c r="C930" s="5">
        <f>AU930*EXP('Capital Market Assumptions'!$B$22+'Capital Market Assumptions'!$B$23*'Random Draws'!B929)</f>
        <v>551.6618982673092</v>
      </c>
      <c r="D930" s="5">
        <f>AV930*EXP('Capital Market Assumptions'!$B$22+'Capital Market Assumptions'!$B$23*'Random Draws'!C929)</f>
        <v>686.82375843874161</v>
      </c>
      <c r="E930" s="5">
        <f>AW930*EXP('Capital Market Assumptions'!$B$22+'Capital Market Assumptions'!$B$23*'Random Draws'!D929)</f>
        <v>781.33509618882681</v>
      </c>
      <c r="F930" s="5">
        <f>AX930*EXP('Capital Market Assumptions'!$B$22+'Capital Market Assumptions'!$B$23*'Random Draws'!E929)</f>
        <v>888.80137865772076</v>
      </c>
      <c r="G930" s="5">
        <f>AY930*EXP('Capital Market Assumptions'!$B$22+'Capital Market Assumptions'!$B$23*'Random Draws'!F929)</f>
        <v>903.54220409484253</v>
      </c>
      <c r="H930" s="5">
        <f>AZ930*EXP('Capital Market Assumptions'!$B$22+'Capital Market Assumptions'!$B$23*'Random Draws'!G929)</f>
        <v>1117.412671071161</v>
      </c>
      <c r="I930" s="5">
        <f>BA930*EXP('Capital Market Assumptions'!$B$22+'Capital Market Assumptions'!$B$23*'Random Draws'!H929)</f>
        <v>1260.3313049756011</v>
      </c>
      <c r="J930" s="5">
        <f>BB930*EXP('Capital Market Assumptions'!$B$22+'Capital Market Assumptions'!$B$23*'Random Draws'!I929)</f>
        <v>1213.2492383444503</v>
      </c>
      <c r="K930" s="5">
        <f>BC930*EXP('Capital Market Assumptions'!$B$22+'Capital Market Assumptions'!$B$23*'Random Draws'!J929)</f>
        <v>1206.8339816513158</v>
      </c>
      <c r="L930" s="5">
        <f>BD930*EXP('Capital Market Assumptions'!$B$22+'Capital Market Assumptions'!$B$23*'Random Draws'!K929)</f>
        <v>1210.180893620045</v>
      </c>
      <c r="M930" s="5">
        <f>BE930*EXP('Capital Market Assumptions'!$B$22+'Capital Market Assumptions'!$B$23*'Random Draws'!L929)</f>
        <v>1078.4393024748454</v>
      </c>
      <c r="N930" s="5">
        <f>BF930*EXP('Capital Market Assumptions'!$B$22+'Capital Market Assumptions'!$B$23*'Random Draws'!M929)</f>
        <v>1314.1055124256432</v>
      </c>
      <c r="O930" s="5">
        <f>BG930*EXP('Capital Market Assumptions'!$B$22+'Capital Market Assumptions'!$B$23*'Random Draws'!N929)</f>
        <v>1453.9861368851828</v>
      </c>
      <c r="P930" s="5">
        <f>BH930*EXP('Capital Market Assumptions'!$B$22+'Capital Market Assumptions'!$B$23*'Random Draws'!O929)</f>
        <v>1579.3557599961816</v>
      </c>
      <c r="Q930" s="5">
        <f>BI930*EXP('Capital Market Assumptions'!$B$22+'Capital Market Assumptions'!$B$23*'Random Draws'!P929)</f>
        <v>1499.4924695890047</v>
      </c>
      <c r="R930" s="5">
        <f>BJ930*EXP('Capital Market Assumptions'!$B$22+'Capital Market Assumptions'!$B$23*'Random Draws'!Q929)</f>
        <v>1531.3539891584594</v>
      </c>
      <c r="S930" s="5">
        <f>BK930*EXP('Capital Market Assumptions'!$B$22+'Capital Market Assumptions'!$B$23*'Random Draws'!R929)</f>
        <v>1796.2159437936955</v>
      </c>
      <c r="T930" s="5">
        <f>BL930*EXP('Capital Market Assumptions'!$B$22+'Capital Market Assumptions'!$B$23*'Random Draws'!S929)</f>
        <v>2534.9208174501919</v>
      </c>
      <c r="U930" s="5">
        <f>BM930*EXP('Capital Market Assumptions'!$B$22+'Capital Market Assumptions'!$B$23*'Random Draws'!T929)</f>
        <v>2628.1940389798274</v>
      </c>
      <c r="V930" s="5">
        <f>BN930*EXP('Capital Market Assumptions'!$B$22+'Capital Market Assumptions'!$B$23*'Random Draws'!U929)</f>
        <v>2911.0973606939801</v>
      </c>
      <c r="X930">
        <f t="shared" si="498"/>
        <v>4.2999999999999261E-2</v>
      </c>
      <c r="Y930">
        <f t="shared" si="499"/>
        <v>1.0600000000000023</v>
      </c>
      <c r="Z930">
        <f t="shared" si="500"/>
        <v>2.0930000000000035</v>
      </c>
      <c r="AA930">
        <f t="shared" si="501"/>
        <v>3.1530000000000058</v>
      </c>
      <c r="AB930">
        <f t="shared" si="502"/>
        <v>4.2659999999999911</v>
      </c>
      <c r="AC930">
        <f t="shared" si="503"/>
        <v>5.3020000000000067</v>
      </c>
      <c r="AD930">
        <f t="shared" si="504"/>
        <v>6.3569999999999993</v>
      </c>
      <c r="AE930">
        <f t="shared" si="505"/>
        <v>7.3900000000000006</v>
      </c>
      <c r="AF930">
        <f t="shared" si="506"/>
        <v>8.3549999999999898</v>
      </c>
      <c r="AG930">
        <f t="shared" si="507"/>
        <v>9.2480000000000047</v>
      </c>
      <c r="AH930">
        <v>9.9540000000000006</v>
      </c>
      <c r="AI930">
        <v>10.536</v>
      </c>
      <c r="AJ930">
        <v>11.061999999999999</v>
      </c>
      <c r="AK930">
        <v>11.587</v>
      </c>
      <c r="AL930">
        <v>12.256</v>
      </c>
      <c r="AM930">
        <v>12.815</v>
      </c>
      <c r="AN930">
        <v>13.287000000000001</v>
      </c>
      <c r="AO930">
        <v>13.785</v>
      </c>
      <c r="AP930">
        <v>14.218999999999999</v>
      </c>
      <c r="AQ930">
        <v>14.718999999999999</v>
      </c>
      <c r="AS930">
        <f t="shared" si="530"/>
        <v>471</v>
      </c>
      <c r="AT930">
        <f t="shared" si="530"/>
        <v>471</v>
      </c>
      <c r="AU930">
        <f t="shared" si="530"/>
        <v>471</v>
      </c>
      <c r="AV930" s="5">
        <f t="shared" si="508"/>
        <v>551.61889826730919</v>
      </c>
      <c r="AW930" s="5">
        <f t="shared" si="509"/>
        <v>685.76375843874166</v>
      </c>
      <c r="AX930" s="5">
        <f t="shared" si="510"/>
        <v>779.24209618882685</v>
      </c>
      <c r="AY930" s="5">
        <f t="shared" si="511"/>
        <v>885.64837865772074</v>
      </c>
      <c r="AZ930" s="5">
        <f t="shared" si="512"/>
        <v>899.27620409484257</v>
      </c>
      <c r="BA930" s="5">
        <f t="shared" si="513"/>
        <v>1112.1106710711611</v>
      </c>
      <c r="BB930" s="5">
        <f t="shared" si="514"/>
        <v>1253.9743049756012</v>
      </c>
      <c r="BC930" s="5">
        <f t="shared" si="515"/>
        <v>1205.8592383444502</v>
      </c>
      <c r="BD930" s="5">
        <f t="shared" si="516"/>
        <v>1198.4789816513157</v>
      </c>
      <c r="BE930" s="5">
        <f t="shared" si="517"/>
        <v>1200.932893620045</v>
      </c>
      <c r="BF930" s="5">
        <f t="shared" si="518"/>
        <v>1068.4853024748454</v>
      </c>
      <c r="BG930" s="5">
        <f t="shared" si="519"/>
        <v>1303.5695124256431</v>
      </c>
      <c r="BH930" s="5">
        <f t="shared" si="520"/>
        <v>1442.9241368851829</v>
      </c>
      <c r="BI930" s="5">
        <f t="shared" si="521"/>
        <v>1567.7687599961816</v>
      </c>
      <c r="BJ930" s="5">
        <f t="shared" si="522"/>
        <v>1487.2364695890046</v>
      </c>
      <c r="BK930" s="5">
        <f t="shared" si="523"/>
        <v>1518.5389891584593</v>
      </c>
      <c r="BL930" s="5">
        <f t="shared" si="524"/>
        <v>1782.9289437936955</v>
      </c>
      <c r="BM930" s="5">
        <f t="shared" si="525"/>
        <v>2521.135817450192</v>
      </c>
      <c r="BN930" s="5">
        <f t="shared" si="526"/>
        <v>2613.9750389798273</v>
      </c>
      <c r="BO930" s="5">
        <f t="shared" si="527"/>
        <v>2896.3783606939801</v>
      </c>
    </row>
    <row r="931" spans="1:67" x14ac:dyDescent="0.3">
      <c r="A931">
        <f t="shared" si="528"/>
        <v>927</v>
      </c>
      <c r="B931">
        <f t="shared" si="497"/>
        <v>471</v>
      </c>
      <c r="C931" s="5">
        <f>AU931*EXP('Capital Market Assumptions'!$B$22+'Capital Market Assumptions'!$B$23*'Random Draws'!B930)</f>
        <v>552.49912016879045</v>
      </c>
      <c r="D931" s="5">
        <f>AV931*EXP('Capital Market Assumptions'!$B$22+'Capital Market Assumptions'!$B$23*'Random Draws'!C930)</f>
        <v>632.7791690303751</v>
      </c>
      <c r="E931" s="5">
        <f>AW931*EXP('Capital Market Assumptions'!$B$22+'Capital Market Assumptions'!$B$23*'Random Draws'!D930)</f>
        <v>744.17249792566292</v>
      </c>
      <c r="F931" s="5">
        <f>AX931*EXP('Capital Market Assumptions'!$B$22+'Capital Market Assumptions'!$B$23*'Random Draws'!E930)</f>
        <v>882.6500931871019</v>
      </c>
      <c r="G931" s="5">
        <f>AY931*EXP('Capital Market Assumptions'!$B$22+'Capital Market Assumptions'!$B$23*'Random Draws'!F930)</f>
        <v>740.54899327230714</v>
      </c>
      <c r="H931" s="5">
        <f>AZ931*EXP('Capital Market Assumptions'!$B$22+'Capital Market Assumptions'!$B$23*'Random Draws'!G930)</f>
        <v>866.44071453343531</v>
      </c>
      <c r="I931" s="5">
        <f>BA931*EXP('Capital Market Assumptions'!$B$22+'Capital Market Assumptions'!$B$23*'Random Draws'!H930)</f>
        <v>793.54253620890393</v>
      </c>
      <c r="J931" s="5">
        <f>BB931*EXP('Capital Market Assumptions'!$B$22+'Capital Market Assumptions'!$B$23*'Random Draws'!I930)</f>
        <v>918.72508819286031</v>
      </c>
      <c r="K931" s="5">
        <f>BC931*EXP('Capital Market Assumptions'!$B$22+'Capital Market Assumptions'!$B$23*'Random Draws'!J930)</f>
        <v>1180.6903519162665</v>
      </c>
      <c r="L931" s="5">
        <f>BD931*EXP('Capital Market Assumptions'!$B$22+'Capital Market Assumptions'!$B$23*'Random Draws'!K930)</f>
        <v>1043.4763361883035</v>
      </c>
      <c r="M931" s="5">
        <f>BE931*EXP('Capital Market Assumptions'!$B$22+'Capital Market Assumptions'!$B$23*'Random Draws'!L930)</f>
        <v>834.62176727367682</v>
      </c>
      <c r="N931" s="5">
        <f>BF931*EXP('Capital Market Assumptions'!$B$22+'Capital Market Assumptions'!$B$23*'Random Draws'!M930)</f>
        <v>1167.6901235006796</v>
      </c>
      <c r="O931" s="5">
        <f>BG931*EXP('Capital Market Assumptions'!$B$22+'Capital Market Assumptions'!$B$23*'Random Draws'!N930)</f>
        <v>1125.6430963685593</v>
      </c>
      <c r="P931" s="5">
        <f>BH931*EXP('Capital Market Assumptions'!$B$22+'Capital Market Assumptions'!$B$23*'Random Draws'!O930)</f>
        <v>1203.6564330862805</v>
      </c>
      <c r="Q931" s="5">
        <f>BI931*EXP('Capital Market Assumptions'!$B$22+'Capital Market Assumptions'!$B$23*'Random Draws'!P930)</f>
        <v>1268.3224336927565</v>
      </c>
      <c r="R931" s="5">
        <f>BJ931*EXP('Capital Market Assumptions'!$B$22+'Capital Market Assumptions'!$B$23*'Random Draws'!Q930)</f>
        <v>1300.7261923692101</v>
      </c>
      <c r="S931" s="5">
        <f>BK931*EXP('Capital Market Assumptions'!$B$22+'Capital Market Assumptions'!$B$23*'Random Draws'!R930)</f>
        <v>1612.4592148169766</v>
      </c>
      <c r="T931" s="5">
        <f>BL931*EXP('Capital Market Assumptions'!$B$22+'Capital Market Assumptions'!$B$23*'Random Draws'!S930)</f>
        <v>1528.3507640683335</v>
      </c>
      <c r="U931" s="5">
        <f>BM931*EXP('Capital Market Assumptions'!$B$22+'Capital Market Assumptions'!$B$23*'Random Draws'!T930)</f>
        <v>1531.2494797615143</v>
      </c>
      <c r="V931" s="5">
        <f>BN931*EXP('Capital Market Assumptions'!$B$22+'Capital Market Assumptions'!$B$23*'Random Draws'!U930)</f>
        <v>1866.5692262352354</v>
      </c>
      <c r="X931">
        <f t="shared" si="498"/>
        <v>4.2999999999999261E-2</v>
      </c>
      <c r="Y931">
        <f t="shared" si="499"/>
        <v>1.0600000000000023</v>
      </c>
      <c r="Z931">
        <f t="shared" si="500"/>
        <v>2.0930000000000035</v>
      </c>
      <c r="AA931">
        <f t="shared" si="501"/>
        <v>3.1530000000000058</v>
      </c>
      <c r="AB931">
        <f t="shared" si="502"/>
        <v>4.2659999999999911</v>
      </c>
      <c r="AC931">
        <f t="shared" si="503"/>
        <v>5.3020000000000067</v>
      </c>
      <c r="AD931">
        <f t="shared" si="504"/>
        <v>6.3569999999999993</v>
      </c>
      <c r="AE931">
        <f t="shared" si="505"/>
        <v>7.3900000000000006</v>
      </c>
      <c r="AF931">
        <f t="shared" si="506"/>
        <v>8.3549999999999898</v>
      </c>
      <c r="AG931">
        <f t="shared" si="507"/>
        <v>9.2480000000000047</v>
      </c>
      <c r="AH931">
        <v>9.9540000000000006</v>
      </c>
      <c r="AI931">
        <v>10.536</v>
      </c>
      <c r="AJ931">
        <v>11.061999999999999</v>
      </c>
      <c r="AK931">
        <v>11.587</v>
      </c>
      <c r="AL931">
        <v>12.256</v>
      </c>
      <c r="AM931">
        <v>12.815</v>
      </c>
      <c r="AN931">
        <v>13.287000000000001</v>
      </c>
      <c r="AO931">
        <v>13.785</v>
      </c>
      <c r="AP931">
        <v>14.218999999999999</v>
      </c>
      <c r="AQ931">
        <v>14.718999999999999</v>
      </c>
      <c r="AS931">
        <f t="shared" si="530"/>
        <v>471</v>
      </c>
      <c r="AT931">
        <f t="shared" si="530"/>
        <v>471</v>
      </c>
      <c r="AU931">
        <f t="shared" si="530"/>
        <v>471</v>
      </c>
      <c r="AV931" s="5">
        <f t="shared" si="508"/>
        <v>552.45612016879045</v>
      </c>
      <c r="AW931" s="5">
        <f t="shared" si="509"/>
        <v>631.71916903037504</v>
      </c>
      <c r="AX931" s="5">
        <f t="shared" si="510"/>
        <v>742.07949792566296</v>
      </c>
      <c r="AY931" s="5">
        <f t="shared" si="511"/>
        <v>879.49709318710188</v>
      </c>
      <c r="AZ931" s="5">
        <f t="shared" si="512"/>
        <v>736.28299327230718</v>
      </c>
      <c r="BA931" s="5">
        <f t="shared" si="513"/>
        <v>861.13871453343529</v>
      </c>
      <c r="BB931" s="5">
        <f t="shared" si="514"/>
        <v>787.18553620890395</v>
      </c>
      <c r="BC931" s="5">
        <f t="shared" si="515"/>
        <v>911.33508819286033</v>
      </c>
      <c r="BD931" s="5">
        <f t="shared" si="516"/>
        <v>1172.3353519162665</v>
      </c>
      <c r="BE931" s="5">
        <f t="shared" si="517"/>
        <v>1034.2283361883035</v>
      </c>
      <c r="BF931" s="5">
        <f t="shared" si="518"/>
        <v>824.66776727367687</v>
      </c>
      <c r="BG931" s="5">
        <f t="shared" si="519"/>
        <v>1157.1541235006796</v>
      </c>
      <c r="BH931" s="5">
        <f t="shared" si="520"/>
        <v>1114.5810963685594</v>
      </c>
      <c r="BI931" s="5">
        <f t="shared" si="521"/>
        <v>1192.0694330862805</v>
      </c>
      <c r="BJ931" s="5">
        <f t="shared" si="522"/>
        <v>1256.0664336927564</v>
      </c>
      <c r="BK931" s="5">
        <f t="shared" si="523"/>
        <v>1287.9111923692101</v>
      </c>
      <c r="BL931" s="5">
        <f t="shared" si="524"/>
        <v>1599.1722148169765</v>
      </c>
      <c r="BM931" s="5">
        <f t="shared" si="525"/>
        <v>1514.5657640683335</v>
      </c>
      <c r="BN931" s="5">
        <f t="shared" si="526"/>
        <v>1517.0304797615142</v>
      </c>
      <c r="BO931" s="5">
        <f t="shared" si="527"/>
        <v>1851.8502262352354</v>
      </c>
    </row>
    <row r="932" spans="1:67" x14ac:dyDescent="0.3">
      <c r="A932">
        <f t="shared" si="528"/>
        <v>928</v>
      </c>
      <c r="B932">
        <f t="shared" si="497"/>
        <v>471</v>
      </c>
      <c r="C932" s="5">
        <f>AU932*EXP('Capital Market Assumptions'!$B$22+'Capital Market Assumptions'!$B$23*'Random Draws'!B931)</f>
        <v>424.76911885433015</v>
      </c>
      <c r="D932" s="5">
        <f>AV932*EXP('Capital Market Assumptions'!$B$22+'Capital Market Assumptions'!$B$23*'Random Draws'!C931)</f>
        <v>407.44794437475235</v>
      </c>
      <c r="E932" s="5">
        <f>AW932*EXP('Capital Market Assumptions'!$B$22+'Capital Market Assumptions'!$B$23*'Random Draws'!D931)</f>
        <v>456.49077684051269</v>
      </c>
      <c r="F932" s="5">
        <f>AX932*EXP('Capital Market Assumptions'!$B$22+'Capital Market Assumptions'!$B$23*'Random Draws'!E931)</f>
        <v>473.62970023090224</v>
      </c>
      <c r="G932" s="5">
        <f>AY932*EXP('Capital Market Assumptions'!$B$22+'Capital Market Assumptions'!$B$23*'Random Draws'!F931)</f>
        <v>519.16960989173253</v>
      </c>
      <c r="H932" s="5">
        <f>AZ932*EXP('Capital Market Assumptions'!$B$22+'Capital Market Assumptions'!$B$23*'Random Draws'!G931)</f>
        <v>584.43700847202479</v>
      </c>
      <c r="I932" s="5">
        <f>BA932*EXP('Capital Market Assumptions'!$B$22+'Capital Market Assumptions'!$B$23*'Random Draws'!H931)</f>
        <v>594.30216496129708</v>
      </c>
      <c r="J932" s="5">
        <f>BB932*EXP('Capital Market Assumptions'!$B$22+'Capital Market Assumptions'!$B$23*'Random Draws'!I931)</f>
        <v>680.9324703396569</v>
      </c>
      <c r="K932" s="5">
        <f>BC932*EXP('Capital Market Assumptions'!$B$22+'Capital Market Assumptions'!$B$23*'Random Draws'!J931)</f>
        <v>715.751112218618</v>
      </c>
      <c r="L932" s="5">
        <f>BD932*EXP('Capital Market Assumptions'!$B$22+'Capital Market Assumptions'!$B$23*'Random Draws'!K931)</f>
        <v>921.23509538291898</v>
      </c>
      <c r="M932" s="5">
        <f>BE932*EXP('Capital Market Assumptions'!$B$22+'Capital Market Assumptions'!$B$23*'Random Draws'!L931)</f>
        <v>1265.6286688941325</v>
      </c>
      <c r="N932" s="5">
        <f>BF932*EXP('Capital Market Assumptions'!$B$22+'Capital Market Assumptions'!$B$23*'Random Draws'!M931)</f>
        <v>1359.3432761024346</v>
      </c>
      <c r="O932" s="5">
        <f>BG932*EXP('Capital Market Assumptions'!$B$22+'Capital Market Assumptions'!$B$23*'Random Draws'!N931)</f>
        <v>1618.6272311893415</v>
      </c>
      <c r="P932" s="5">
        <f>BH932*EXP('Capital Market Assumptions'!$B$22+'Capital Market Assumptions'!$B$23*'Random Draws'!O931)</f>
        <v>2329.7772451386832</v>
      </c>
      <c r="Q932" s="5">
        <f>BI932*EXP('Capital Market Assumptions'!$B$22+'Capital Market Assumptions'!$B$23*'Random Draws'!P931)</f>
        <v>2274.1178501539307</v>
      </c>
      <c r="R932" s="5">
        <f>BJ932*EXP('Capital Market Assumptions'!$B$22+'Capital Market Assumptions'!$B$23*'Random Draws'!Q931)</f>
        <v>2077.3052685437615</v>
      </c>
      <c r="S932" s="5">
        <f>BK932*EXP('Capital Market Assumptions'!$B$22+'Capital Market Assumptions'!$B$23*'Random Draws'!R931)</f>
        <v>2201.1580652404109</v>
      </c>
      <c r="T932" s="5">
        <f>BL932*EXP('Capital Market Assumptions'!$B$22+'Capital Market Assumptions'!$B$23*'Random Draws'!S931)</f>
        <v>2173.3108440699239</v>
      </c>
      <c r="U932" s="5">
        <f>BM932*EXP('Capital Market Assumptions'!$B$22+'Capital Market Assumptions'!$B$23*'Random Draws'!T931)</f>
        <v>2566.712913894542</v>
      </c>
      <c r="V932" s="5">
        <f>BN932*EXP('Capital Market Assumptions'!$B$22+'Capital Market Assumptions'!$B$23*'Random Draws'!U931)</f>
        <v>2485.9487295914746</v>
      </c>
      <c r="X932">
        <f t="shared" si="498"/>
        <v>4.2999999999999261E-2</v>
      </c>
      <c r="Y932">
        <f t="shared" si="499"/>
        <v>1.0600000000000023</v>
      </c>
      <c r="Z932">
        <f t="shared" si="500"/>
        <v>2.0930000000000035</v>
      </c>
      <c r="AA932">
        <f t="shared" si="501"/>
        <v>3.1530000000000058</v>
      </c>
      <c r="AB932">
        <f t="shared" si="502"/>
        <v>4.2659999999999911</v>
      </c>
      <c r="AC932">
        <f t="shared" si="503"/>
        <v>5.3020000000000067</v>
      </c>
      <c r="AD932">
        <f t="shared" si="504"/>
        <v>6.3569999999999993</v>
      </c>
      <c r="AE932">
        <f t="shared" si="505"/>
        <v>7.3900000000000006</v>
      </c>
      <c r="AF932">
        <f t="shared" si="506"/>
        <v>8.3549999999999898</v>
      </c>
      <c r="AG932">
        <f t="shared" si="507"/>
        <v>9.2480000000000047</v>
      </c>
      <c r="AH932">
        <v>9.9540000000000006</v>
      </c>
      <c r="AI932">
        <v>10.536</v>
      </c>
      <c r="AJ932">
        <v>11.061999999999999</v>
      </c>
      <c r="AK932">
        <v>11.587</v>
      </c>
      <c r="AL932">
        <v>12.256</v>
      </c>
      <c r="AM932">
        <v>12.815</v>
      </c>
      <c r="AN932">
        <v>13.287000000000001</v>
      </c>
      <c r="AO932">
        <v>13.785</v>
      </c>
      <c r="AP932">
        <v>14.218999999999999</v>
      </c>
      <c r="AQ932">
        <v>14.718999999999999</v>
      </c>
      <c r="AS932">
        <f t="shared" si="530"/>
        <v>471</v>
      </c>
      <c r="AT932">
        <f t="shared" si="530"/>
        <v>471</v>
      </c>
      <c r="AU932">
        <f t="shared" si="530"/>
        <v>471</v>
      </c>
      <c r="AV932" s="5">
        <f t="shared" si="508"/>
        <v>424.72611885433014</v>
      </c>
      <c r="AW932" s="5">
        <f t="shared" si="509"/>
        <v>406.38794437475235</v>
      </c>
      <c r="AX932" s="5">
        <f t="shared" si="510"/>
        <v>454.39777684051268</v>
      </c>
      <c r="AY932" s="5">
        <f t="shared" si="511"/>
        <v>470.47670023090222</v>
      </c>
      <c r="AZ932" s="5">
        <f t="shared" si="512"/>
        <v>514.90360989173257</v>
      </c>
      <c r="BA932" s="5">
        <f t="shared" si="513"/>
        <v>579.13500847202477</v>
      </c>
      <c r="BB932" s="5">
        <f t="shared" si="514"/>
        <v>587.94516496129711</v>
      </c>
      <c r="BC932" s="5">
        <f t="shared" si="515"/>
        <v>673.54247033965692</v>
      </c>
      <c r="BD932" s="5">
        <f t="shared" si="516"/>
        <v>707.39611221861799</v>
      </c>
      <c r="BE932" s="5">
        <f t="shared" si="517"/>
        <v>911.98709538291894</v>
      </c>
      <c r="BF932" s="5">
        <f t="shared" si="518"/>
        <v>1255.6746688941325</v>
      </c>
      <c r="BG932" s="5">
        <f t="shared" si="519"/>
        <v>1348.8072761024346</v>
      </c>
      <c r="BH932" s="5">
        <f t="shared" si="520"/>
        <v>1607.5652311893416</v>
      </c>
      <c r="BI932" s="5">
        <f t="shared" si="521"/>
        <v>2318.1902451386832</v>
      </c>
      <c r="BJ932" s="5">
        <f t="shared" si="522"/>
        <v>2261.8618501539308</v>
      </c>
      <c r="BK932" s="5">
        <f t="shared" si="523"/>
        <v>2064.4902685437614</v>
      </c>
      <c r="BL932" s="5">
        <f t="shared" si="524"/>
        <v>2187.8710652404111</v>
      </c>
      <c r="BM932" s="5">
        <f t="shared" si="525"/>
        <v>2159.525844069924</v>
      </c>
      <c r="BN932" s="5">
        <f t="shared" si="526"/>
        <v>2552.4939138945419</v>
      </c>
      <c r="BO932" s="5">
        <f t="shared" si="527"/>
        <v>2471.2297295914746</v>
      </c>
    </row>
    <row r="933" spans="1:67" x14ac:dyDescent="0.3">
      <c r="A933">
        <f t="shared" si="528"/>
        <v>929</v>
      </c>
      <c r="B933">
        <f t="shared" si="497"/>
        <v>471</v>
      </c>
      <c r="C933" s="5">
        <f>AU933*EXP('Capital Market Assumptions'!$B$22+'Capital Market Assumptions'!$B$23*'Random Draws'!B932)</f>
        <v>537.4081177535229</v>
      </c>
      <c r="D933" s="5">
        <f>AV933*EXP('Capital Market Assumptions'!$B$22+'Capital Market Assumptions'!$B$23*'Random Draws'!C932)</f>
        <v>513.10200528815039</v>
      </c>
      <c r="E933" s="5">
        <f>AW933*EXP('Capital Market Assumptions'!$B$22+'Capital Market Assumptions'!$B$23*'Random Draws'!D932)</f>
        <v>526.45202769483944</v>
      </c>
      <c r="F933" s="5">
        <f>AX933*EXP('Capital Market Assumptions'!$B$22+'Capital Market Assumptions'!$B$23*'Random Draws'!E932)</f>
        <v>651.13995852654512</v>
      </c>
      <c r="G933" s="5">
        <f>AY933*EXP('Capital Market Assumptions'!$B$22+'Capital Market Assumptions'!$B$23*'Random Draws'!F932)</f>
        <v>619.12460552132973</v>
      </c>
      <c r="H933" s="5">
        <f>AZ933*EXP('Capital Market Assumptions'!$B$22+'Capital Market Assumptions'!$B$23*'Random Draws'!G932)</f>
        <v>551.20549603107145</v>
      </c>
      <c r="I933" s="5">
        <f>BA933*EXP('Capital Market Assumptions'!$B$22+'Capital Market Assumptions'!$B$23*'Random Draws'!H932)</f>
        <v>555.79627259126664</v>
      </c>
      <c r="J933" s="5">
        <f>BB933*EXP('Capital Market Assumptions'!$B$22+'Capital Market Assumptions'!$B$23*'Random Draws'!I932)</f>
        <v>535.15028329863117</v>
      </c>
      <c r="K933" s="5">
        <f>BC933*EXP('Capital Market Assumptions'!$B$22+'Capital Market Assumptions'!$B$23*'Random Draws'!J932)</f>
        <v>715.61727266164235</v>
      </c>
      <c r="L933" s="5">
        <f>BD933*EXP('Capital Market Assumptions'!$B$22+'Capital Market Assumptions'!$B$23*'Random Draws'!K932)</f>
        <v>731.68402673102253</v>
      </c>
      <c r="M933" s="5">
        <f>BE933*EXP('Capital Market Assumptions'!$B$22+'Capital Market Assumptions'!$B$23*'Random Draws'!L932)</f>
        <v>718.63625244630509</v>
      </c>
      <c r="N933" s="5">
        <f>BF933*EXP('Capital Market Assumptions'!$B$22+'Capital Market Assumptions'!$B$23*'Random Draws'!M932)</f>
        <v>705.58787032382213</v>
      </c>
      <c r="O933" s="5">
        <f>BG933*EXP('Capital Market Assumptions'!$B$22+'Capital Market Assumptions'!$B$23*'Random Draws'!N932)</f>
        <v>629.46475592347656</v>
      </c>
      <c r="P933" s="5">
        <f>BH933*EXP('Capital Market Assumptions'!$B$22+'Capital Market Assumptions'!$B$23*'Random Draws'!O932)</f>
        <v>683.94428963985797</v>
      </c>
      <c r="Q933" s="5">
        <f>BI933*EXP('Capital Market Assumptions'!$B$22+'Capital Market Assumptions'!$B$23*'Random Draws'!P932)</f>
        <v>742.7994587578811</v>
      </c>
      <c r="R933" s="5">
        <f>BJ933*EXP('Capital Market Assumptions'!$B$22+'Capital Market Assumptions'!$B$23*'Random Draws'!Q932)</f>
        <v>663.38861062897206</v>
      </c>
      <c r="S933" s="5">
        <f>BK933*EXP('Capital Market Assumptions'!$B$22+'Capital Market Assumptions'!$B$23*'Random Draws'!R932)</f>
        <v>817.07585287705047</v>
      </c>
      <c r="T933" s="5">
        <f>BL933*EXP('Capital Market Assumptions'!$B$22+'Capital Market Assumptions'!$B$23*'Random Draws'!S932)</f>
        <v>900.83766978362598</v>
      </c>
      <c r="U933" s="5">
        <f>BM933*EXP('Capital Market Assumptions'!$B$22+'Capital Market Assumptions'!$B$23*'Random Draws'!T932)</f>
        <v>881.86804007361525</v>
      </c>
      <c r="V933" s="5">
        <f>BN933*EXP('Capital Market Assumptions'!$B$22+'Capital Market Assumptions'!$B$23*'Random Draws'!U932)</f>
        <v>1003.4728492174117</v>
      </c>
      <c r="X933">
        <f t="shared" si="498"/>
        <v>4.2999999999999261E-2</v>
      </c>
      <c r="Y933">
        <f t="shared" si="499"/>
        <v>1.0600000000000023</v>
      </c>
      <c r="Z933">
        <f t="shared" si="500"/>
        <v>2.0930000000000035</v>
      </c>
      <c r="AA933">
        <f t="shared" si="501"/>
        <v>3.1530000000000058</v>
      </c>
      <c r="AB933">
        <f t="shared" si="502"/>
        <v>4.2659999999999911</v>
      </c>
      <c r="AC933">
        <f t="shared" si="503"/>
        <v>5.3020000000000067</v>
      </c>
      <c r="AD933">
        <f t="shared" si="504"/>
        <v>6.3569999999999993</v>
      </c>
      <c r="AE933">
        <f t="shared" si="505"/>
        <v>7.3900000000000006</v>
      </c>
      <c r="AF933">
        <f t="shared" si="506"/>
        <v>8.3549999999999898</v>
      </c>
      <c r="AG933">
        <f t="shared" si="507"/>
        <v>9.2480000000000047</v>
      </c>
      <c r="AH933">
        <v>9.9540000000000006</v>
      </c>
      <c r="AI933">
        <v>10.536</v>
      </c>
      <c r="AJ933">
        <v>11.061999999999999</v>
      </c>
      <c r="AK933">
        <v>11.587</v>
      </c>
      <c r="AL933">
        <v>12.256</v>
      </c>
      <c r="AM933">
        <v>12.815</v>
      </c>
      <c r="AN933">
        <v>13.287000000000001</v>
      </c>
      <c r="AO933">
        <v>13.785</v>
      </c>
      <c r="AP933">
        <v>14.218999999999999</v>
      </c>
      <c r="AQ933">
        <v>14.718999999999999</v>
      </c>
      <c r="AS933">
        <f t="shared" si="530"/>
        <v>471</v>
      </c>
      <c r="AT933">
        <f t="shared" si="530"/>
        <v>471</v>
      </c>
      <c r="AU933">
        <f t="shared" si="530"/>
        <v>471</v>
      </c>
      <c r="AV933" s="5">
        <f t="shared" si="508"/>
        <v>537.3651177535229</v>
      </c>
      <c r="AW933" s="5">
        <f t="shared" si="509"/>
        <v>512.04200528815045</v>
      </c>
      <c r="AX933" s="5">
        <f t="shared" si="510"/>
        <v>524.35902769483948</v>
      </c>
      <c r="AY933" s="5">
        <f t="shared" si="511"/>
        <v>647.9869585265451</v>
      </c>
      <c r="AZ933" s="5">
        <f t="shared" si="512"/>
        <v>614.85860552132976</v>
      </c>
      <c r="BA933" s="5">
        <f t="shared" si="513"/>
        <v>545.90349603107143</v>
      </c>
      <c r="BB933" s="5">
        <f t="shared" si="514"/>
        <v>549.43927259126667</v>
      </c>
      <c r="BC933" s="5">
        <f t="shared" si="515"/>
        <v>527.76028329863118</v>
      </c>
      <c r="BD933" s="5">
        <f t="shared" si="516"/>
        <v>707.26227266164233</v>
      </c>
      <c r="BE933" s="5">
        <f t="shared" si="517"/>
        <v>722.43602673102248</v>
      </c>
      <c r="BF933" s="5">
        <f t="shared" si="518"/>
        <v>708.68225244630514</v>
      </c>
      <c r="BG933" s="5">
        <f t="shared" si="519"/>
        <v>695.05187032382219</v>
      </c>
      <c r="BH933" s="5">
        <f t="shared" si="520"/>
        <v>618.40275592347655</v>
      </c>
      <c r="BI933" s="5">
        <f t="shared" si="521"/>
        <v>672.35728963985798</v>
      </c>
      <c r="BJ933" s="5">
        <f t="shared" si="522"/>
        <v>730.54345875788113</v>
      </c>
      <c r="BK933" s="5">
        <f t="shared" si="523"/>
        <v>650.57361062897201</v>
      </c>
      <c r="BL933" s="5">
        <f t="shared" si="524"/>
        <v>803.78885287705043</v>
      </c>
      <c r="BM933" s="5">
        <f t="shared" si="525"/>
        <v>887.05266978362602</v>
      </c>
      <c r="BN933" s="5">
        <f t="shared" si="526"/>
        <v>867.6490400736152</v>
      </c>
      <c r="BO933" s="5">
        <f t="shared" si="527"/>
        <v>988.7538492174117</v>
      </c>
    </row>
    <row r="934" spans="1:67" x14ac:dyDescent="0.3">
      <c r="A934">
        <f t="shared" si="528"/>
        <v>930</v>
      </c>
      <c r="B934">
        <f t="shared" si="497"/>
        <v>471</v>
      </c>
      <c r="C934" s="5">
        <f>AU934*EXP('Capital Market Assumptions'!$B$22+'Capital Market Assumptions'!$B$23*'Random Draws'!B933)</f>
        <v>499.29763136471769</v>
      </c>
      <c r="D934" s="5">
        <f>AV934*EXP('Capital Market Assumptions'!$B$22+'Capital Market Assumptions'!$B$23*'Random Draws'!C933)</f>
        <v>510.02021434800002</v>
      </c>
      <c r="E934" s="5">
        <f>AW934*EXP('Capital Market Assumptions'!$B$22+'Capital Market Assumptions'!$B$23*'Random Draws'!D933)</f>
        <v>575.45000722468046</v>
      </c>
      <c r="F934" s="5">
        <f>AX934*EXP('Capital Market Assumptions'!$B$22+'Capital Market Assumptions'!$B$23*'Random Draws'!E933)</f>
        <v>712.89701508215467</v>
      </c>
      <c r="G934" s="5">
        <f>AY934*EXP('Capital Market Assumptions'!$B$22+'Capital Market Assumptions'!$B$23*'Random Draws'!F933)</f>
        <v>747.7789130546463</v>
      </c>
      <c r="H934" s="5">
        <f>AZ934*EXP('Capital Market Assumptions'!$B$22+'Capital Market Assumptions'!$B$23*'Random Draws'!G933)</f>
        <v>825.91697365832476</v>
      </c>
      <c r="I934" s="5">
        <f>BA934*EXP('Capital Market Assumptions'!$B$22+'Capital Market Assumptions'!$B$23*'Random Draws'!H933)</f>
        <v>888.62351121975337</v>
      </c>
      <c r="J934" s="5">
        <f>BB934*EXP('Capital Market Assumptions'!$B$22+'Capital Market Assumptions'!$B$23*'Random Draws'!I933)</f>
        <v>855.32295323460426</v>
      </c>
      <c r="K934" s="5">
        <f>BC934*EXP('Capital Market Assumptions'!$B$22+'Capital Market Assumptions'!$B$23*'Random Draws'!J933)</f>
        <v>1009.1914036480775</v>
      </c>
      <c r="L934" s="5">
        <f>BD934*EXP('Capital Market Assumptions'!$B$22+'Capital Market Assumptions'!$B$23*'Random Draws'!K933)</f>
        <v>1143.0274361105692</v>
      </c>
      <c r="M934" s="5">
        <f>BE934*EXP('Capital Market Assumptions'!$B$22+'Capital Market Assumptions'!$B$23*'Random Draws'!L933)</f>
        <v>1473.9614864567407</v>
      </c>
      <c r="N934" s="5">
        <f>BF934*EXP('Capital Market Assumptions'!$B$22+'Capital Market Assumptions'!$B$23*'Random Draws'!M933)</f>
        <v>1386.6307100253441</v>
      </c>
      <c r="O934" s="5">
        <f>BG934*EXP('Capital Market Assumptions'!$B$22+'Capital Market Assumptions'!$B$23*'Random Draws'!N933)</f>
        <v>1402.7944899956301</v>
      </c>
      <c r="P934" s="5">
        <f>BH934*EXP('Capital Market Assumptions'!$B$22+'Capital Market Assumptions'!$B$23*'Random Draws'!O933)</f>
        <v>1484.9737835375447</v>
      </c>
      <c r="Q934" s="5">
        <f>BI934*EXP('Capital Market Assumptions'!$B$22+'Capital Market Assumptions'!$B$23*'Random Draws'!P933)</f>
        <v>1650.7199433294838</v>
      </c>
      <c r="R934" s="5">
        <f>BJ934*EXP('Capital Market Assumptions'!$B$22+'Capital Market Assumptions'!$B$23*'Random Draws'!Q933)</f>
        <v>1613.4601776494476</v>
      </c>
      <c r="S934" s="5">
        <f>BK934*EXP('Capital Market Assumptions'!$B$22+'Capital Market Assumptions'!$B$23*'Random Draws'!R933)</f>
        <v>1727.5255555371086</v>
      </c>
      <c r="T934" s="5">
        <f>BL934*EXP('Capital Market Assumptions'!$B$22+'Capital Market Assumptions'!$B$23*'Random Draws'!S933)</f>
        <v>1971.7568304677588</v>
      </c>
      <c r="U934" s="5">
        <f>BM934*EXP('Capital Market Assumptions'!$B$22+'Capital Market Assumptions'!$B$23*'Random Draws'!T933)</f>
        <v>2283.1111471915942</v>
      </c>
      <c r="V934" s="5">
        <f>BN934*EXP('Capital Market Assumptions'!$B$22+'Capital Market Assumptions'!$B$23*'Random Draws'!U933)</f>
        <v>2433.9125226845299</v>
      </c>
      <c r="X934">
        <f t="shared" si="498"/>
        <v>4.2999999999999261E-2</v>
      </c>
      <c r="Y934">
        <f t="shared" si="499"/>
        <v>1.0600000000000023</v>
      </c>
      <c r="Z934">
        <f t="shared" si="500"/>
        <v>2.0930000000000035</v>
      </c>
      <c r="AA934">
        <f t="shared" si="501"/>
        <v>3.1530000000000058</v>
      </c>
      <c r="AB934">
        <f t="shared" si="502"/>
        <v>4.2659999999999911</v>
      </c>
      <c r="AC934">
        <f t="shared" si="503"/>
        <v>5.3020000000000067</v>
      </c>
      <c r="AD934">
        <f t="shared" si="504"/>
        <v>6.3569999999999993</v>
      </c>
      <c r="AE934">
        <f t="shared" si="505"/>
        <v>7.3900000000000006</v>
      </c>
      <c r="AF934">
        <f t="shared" si="506"/>
        <v>8.3549999999999898</v>
      </c>
      <c r="AG934">
        <f t="shared" si="507"/>
        <v>9.2480000000000047</v>
      </c>
      <c r="AH934">
        <v>9.9540000000000006</v>
      </c>
      <c r="AI934">
        <v>10.536</v>
      </c>
      <c r="AJ934">
        <v>11.061999999999999</v>
      </c>
      <c r="AK934">
        <v>11.587</v>
      </c>
      <c r="AL934">
        <v>12.256</v>
      </c>
      <c r="AM934">
        <v>12.815</v>
      </c>
      <c r="AN934">
        <v>13.287000000000001</v>
      </c>
      <c r="AO934">
        <v>13.785</v>
      </c>
      <c r="AP934">
        <v>14.218999999999999</v>
      </c>
      <c r="AQ934">
        <v>14.718999999999999</v>
      </c>
      <c r="AS934">
        <f t="shared" si="530"/>
        <v>471</v>
      </c>
      <c r="AT934">
        <f t="shared" si="530"/>
        <v>471</v>
      </c>
      <c r="AU934">
        <f t="shared" si="530"/>
        <v>471</v>
      </c>
      <c r="AV934" s="5">
        <f t="shared" si="508"/>
        <v>499.25463136471768</v>
      </c>
      <c r="AW934" s="5">
        <f t="shared" si="509"/>
        <v>508.96021434800002</v>
      </c>
      <c r="AX934" s="5">
        <f t="shared" si="510"/>
        <v>573.3570072246805</v>
      </c>
      <c r="AY934" s="5">
        <f t="shared" si="511"/>
        <v>709.74401508215465</v>
      </c>
      <c r="AZ934" s="5">
        <f t="shared" si="512"/>
        <v>743.51291305464633</v>
      </c>
      <c r="BA934" s="5">
        <f t="shared" si="513"/>
        <v>820.61497365832474</v>
      </c>
      <c r="BB934" s="5">
        <f t="shared" si="514"/>
        <v>882.2665112197534</v>
      </c>
      <c r="BC934" s="5">
        <f t="shared" si="515"/>
        <v>847.93295323460427</v>
      </c>
      <c r="BD934" s="5">
        <f t="shared" si="516"/>
        <v>1000.8364036480775</v>
      </c>
      <c r="BE934" s="5">
        <f t="shared" si="517"/>
        <v>1133.7794361105691</v>
      </c>
      <c r="BF934" s="5">
        <f t="shared" si="518"/>
        <v>1464.0074864567407</v>
      </c>
      <c r="BG934" s="5">
        <f t="shared" si="519"/>
        <v>1376.0947100253441</v>
      </c>
      <c r="BH934" s="5">
        <f t="shared" si="520"/>
        <v>1391.7324899956302</v>
      </c>
      <c r="BI934" s="5">
        <f t="shared" si="521"/>
        <v>1473.3867835375447</v>
      </c>
      <c r="BJ934" s="5">
        <f t="shared" si="522"/>
        <v>1638.4639433294838</v>
      </c>
      <c r="BK934" s="5">
        <f t="shared" si="523"/>
        <v>1600.6451776494475</v>
      </c>
      <c r="BL934" s="5">
        <f t="shared" si="524"/>
        <v>1714.2385555371086</v>
      </c>
      <c r="BM934" s="5">
        <f t="shared" si="525"/>
        <v>1957.9718304677588</v>
      </c>
      <c r="BN934" s="5">
        <f t="shared" si="526"/>
        <v>2268.8921471915942</v>
      </c>
      <c r="BO934" s="5">
        <f t="shared" si="527"/>
        <v>2419.1935226845299</v>
      </c>
    </row>
    <row r="935" spans="1:67" x14ac:dyDescent="0.3">
      <c r="A935">
        <f t="shared" si="528"/>
        <v>931</v>
      </c>
      <c r="B935">
        <f t="shared" si="497"/>
        <v>471</v>
      </c>
      <c r="C935" s="5">
        <f>AU935*EXP('Capital Market Assumptions'!$B$22+'Capital Market Assumptions'!$B$23*'Random Draws'!B934)</f>
        <v>461.90632283506579</v>
      </c>
      <c r="D935" s="5">
        <f>AV935*EXP('Capital Market Assumptions'!$B$22+'Capital Market Assumptions'!$B$23*'Random Draws'!C934)</f>
        <v>464.9341630269297</v>
      </c>
      <c r="E935" s="5">
        <f>AW935*EXP('Capital Market Assumptions'!$B$22+'Capital Market Assumptions'!$B$23*'Random Draws'!D934)</f>
        <v>534.98739542128146</v>
      </c>
      <c r="F935" s="5">
        <f>AX935*EXP('Capital Market Assumptions'!$B$22+'Capital Market Assumptions'!$B$23*'Random Draws'!E934)</f>
        <v>636.74580258180913</v>
      </c>
      <c r="G935" s="5">
        <f>AY935*EXP('Capital Market Assumptions'!$B$22+'Capital Market Assumptions'!$B$23*'Random Draws'!F934)</f>
        <v>678.11800253395154</v>
      </c>
      <c r="H935" s="5">
        <f>AZ935*EXP('Capital Market Assumptions'!$B$22+'Capital Market Assumptions'!$B$23*'Random Draws'!G934)</f>
        <v>707.34203025547822</v>
      </c>
      <c r="I935" s="5">
        <f>BA935*EXP('Capital Market Assumptions'!$B$22+'Capital Market Assumptions'!$B$23*'Random Draws'!H934)</f>
        <v>697.96332763200621</v>
      </c>
      <c r="J935" s="5">
        <f>BB935*EXP('Capital Market Assumptions'!$B$22+'Capital Market Assumptions'!$B$23*'Random Draws'!I934)</f>
        <v>752.63560098899018</v>
      </c>
      <c r="K935" s="5">
        <f>BC935*EXP('Capital Market Assumptions'!$B$22+'Capital Market Assumptions'!$B$23*'Random Draws'!J934)</f>
        <v>810.87533841494269</v>
      </c>
      <c r="L935" s="5">
        <f>BD935*EXP('Capital Market Assumptions'!$B$22+'Capital Market Assumptions'!$B$23*'Random Draws'!K934)</f>
        <v>844.50545364533684</v>
      </c>
      <c r="M935" s="5">
        <f>BE935*EXP('Capital Market Assumptions'!$B$22+'Capital Market Assumptions'!$B$23*'Random Draws'!L934)</f>
        <v>930.83896179324904</v>
      </c>
      <c r="N935" s="5">
        <f>BF935*EXP('Capital Market Assumptions'!$B$22+'Capital Market Assumptions'!$B$23*'Random Draws'!M934)</f>
        <v>1093.4385872135358</v>
      </c>
      <c r="O935" s="5">
        <f>BG935*EXP('Capital Market Assumptions'!$B$22+'Capital Market Assumptions'!$B$23*'Random Draws'!N934)</f>
        <v>1240.5630470743381</v>
      </c>
      <c r="P935" s="5">
        <f>BH935*EXP('Capital Market Assumptions'!$B$22+'Capital Market Assumptions'!$B$23*'Random Draws'!O934)</f>
        <v>1355.0929981673812</v>
      </c>
      <c r="Q935" s="5">
        <f>BI935*EXP('Capital Market Assumptions'!$B$22+'Capital Market Assumptions'!$B$23*'Random Draws'!P934)</f>
        <v>1347.2097254358232</v>
      </c>
      <c r="R935" s="5">
        <f>BJ935*EXP('Capital Market Assumptions'!$B$22+'Capital Market Assumptions'!$B$23*'Random Draws'!Q934)</f>
        <v>1352.6916594237555</v>
      </c>
      <c r="S935" s="5">
        <f>BK935*EXP('Capital Market Assumptions'!$B$22+'Capital Market Assumptions'!$B$23*'Random Draws'!R934)</f>
        <v>1384.3722400870379</v>
      </c>
      <c r="T935" s="5">
        <f>BL935*EXP('Capital Market Assumptions'!$B$22+'Capital Market Assumptions'!$B$23*'Random Draws'!S934)</f>
        <v>1303.3881029058412</v>
      </c>
      <c r="U935" s="5">
        <f>BM935*EXP('Capital Market Assumptions'!$B$22+'Capital Market Assumptions'!$B$23*'Random Draws'!T934)</f>
        <v>1464.4335001637664</v>
      </c>
      <c r="V935" s="5">
        <f>BN935*EXP('Capital Market Assumptions'!$B$22+'Capital Market Assumptions'!$B$23*'Random Draws'!U934)</f>
        <v>1723.0407229373109</v>
      </c>
      <c r="X935">
        <f t="shared" si="498"/>
        <v>4.2999999999999261E-2</v>
      </c>
      <c r="Y935">
        <f t="shared" si="499"/>
        <v>1.0600000000000023</v>
      </c>
      <c r="Z935">
        <f t="shared" si="500"/>
        <v>2.0930000000000035</v>
      </c>
      <c r="AA935">
        <f t="shared" si="501"/>
        <v>3.1530000000000058</v>
      </c>
      <c r="AB935">
        <f t="shared" si="502"/>
        <v>4.2659999999999911</v>
      </c>
      <c r="AC935">
        <f t="shared" si="503"/>
        <v>5.3020000000000067</v>
      </c>
      <c r="AD935">
        <f t="shared" si="504"/>
        <v>6.3569999999999993</v>
      </c>
      <c r="AE935">
        <f t="shared" si="505"/>
        <v>7.3900000000000006</v>
      </c>
      <c r="AF935">
        <f t="shared" si="506"/>
        <v>8.3549999999999898</v>
      </c>
      <c r="AG935">
        <f t="shared" si="507"/>
        <v>9.2480000000000047</v>
      </c>
      <c r="AH935">
        <v>9.9540000000000006</v>
      </c>
      <c r="AI935">
        <v>10.536</v>
      </c>
      <c r="AJ935">
        <v>11.061999999999999</v>
      </c>
      <c r="AK935">
        <v>11.587</v>
      </c>
      <c r="AL935">
        <v>12.256</v>
      </c>
      <c r="AM935">
        <v>12.815</v>
      </c>
      <c r="AN935">
        <v>13.287000000000001</v>
      </c>
      <c r="AO935">
        <v>13.785</v>
      </c>
      <c r="AP935">
        <v>14.218999999999999</v>
      </c>
      <c r="AQ935">
        <v>14.718999999999999</v>
      </c>
      <c r="AS935">
        <f t="shared" si="530"/>
        <v>471</v>
      </c>
      <c r="AT935">
        <f t="shared" si="530"/>
        <v>471</v>
      </c>
      <c r="AU935">
        <f t="shared" si="530"/>
        <v>471</v>
      </c>
      <c r="AV935" s="5">
        <f t="shared" si="508"/>
        <v>461.86332283506579</v>
      </c>
      <c r="AW935" s="5">
        <f t="shared" si="509"/>
        <v>463.87416302692969</v>
      </c>
      <c r="AX935" s="5">
        <f t="shared" si="510"/>
        <v>532.8943954212815</v>
      </c>
      <c r="AY935" s="5">
        <f t="shared" si="511"/>
        <v>633.59280258180911</v>
      </c>
      <c r="AZ935" s="5">
        <f t="shared" si="512"/>
        <v>673.85200253395158</v>
      </c>
      <c r="BA935" s="5">
        <f t="shared" si="513"/>
        <v>702.0400302554782</v>
      </c>
      <c r="BB935" s="5">
        <f t="shared" si="514"/>
        <v>691.60632763200624</v>
      </c>
      <c r="BC935" s="5">
        <f t="shared" si="515"/>
        <v>745.24560098899019</v>
      </c>
      <c r="BD935" s="5">
        <f t="shared" si="516"/>
        <v>802.52033841494267</v>
      </c>
      <c r="BE935" s="5">
        <f t="shared" si="517"/>
        <v>835.2574536453368</v>
      </c>
      <c r="BF935" s="5">
        <f t="shared" si="518"/>
        <v>920.88496179324909</v>
      </c>
      <c r="BG935" s="5">
        <f t="shared" si="519"/>
        <v>1082.9025872135358</v>
      </c>
      <c r="BH935" s="5">
        <f t="shared" si="520"/>
        <v>1229.5010470743382</v>
      </c>
      <c r="BI935" s="5">
        <f t="shared" si="521"/>
        <v>1343.5059981673812</v>
      </c>
      <c r="BJ935" s="5">
        <f t="shared" si="522"/>
        <v>1334.9537254358231</v>
      </c>
      <c r="BK935" s="5">
        <f t="shared" si="523"/>
        <v>1339.8766594237554</v>
      </c>
      <c r="BL935" s="5">
        <f t="shared" si="524"/>
        <v>1371.0852400870378</v>
      </c>
      <c r="BM935" s="5">
        <f t="shared" si="525"/>
        <v>1289.6031029058411</v>
      </c>
      <c r="BN935" s="5">
        <f t="shared" si="526"/>
        <v>1450.2145001637664</v>
      </c>
      <c r="BO935" s="5">
        <f t="shared" si="527"/>
        <v>1708.3217229373108</v>
      </c>
    </row>
    <row r="936" spans="1:67" x14ac:dyDescent="0.3">
      <c r="A936">
        <f t="shared" si="528"/>
        <v>932</v>
      </c>
      <c r="B936">
        <f t="shared" si="497"/>
        <v>471</v>
      </c>
      <c r="C936" s="5">
        <f>AU936*EXP('Capital Market Assumptions'!$B$22+'Capital Market Assumptions'!$B$23*'Random Draws'!B935)</f>
        <v>465.50422634890111</v>
      </c>
      <c r="D936" s="5">
        <f>AV936*EXP('Capital Market Assumptions'!$B$22+'Capital Market Assumptions'!$B$23*'Random Draws'!C935)</f>
        <v>558.03171049715957</v>
      </c>
      <c r="E936" s="5">
        <f>AW936*EXP('Capital Market Assumptions'!$B$22+'Capital Market Assumptions'!$B$23*'Random Draws'!D935)</f>
        <v>569.21565377483603</v>
      </c>
      <c r="F936" s="5">
        <f>AX936*EXP('Capital Market Assumptions'!$B$22+'Capital Market Assumptions'!$B$23*'Random Draws'!E935)</f>
        <v>556.50452545745418</v>
      </c>
      <c r="G936" s="5">
        <f>AY936*EXP('Capital Market Assumptions'!$B$22+'Capital Market Assumptions'!$B$23*'Random Draws'!F935)</f>
        <v>459.7247988482024</v>
      </c>
      <c r="H936" s="5">
        <f>AZ936*EXP('Capital Market Assumptions'!$B$22+'Capital Market Assumptions'!$B$23*'Random Draws'!G935)</f>
        <v>536.09148269711341</v>
      </c>
      <c r="I936" s="5">
        <f>BA936*EXP('Capital Market Assumptions'!$B$22+'Capital Market Assumptions'!$B$23*'Random Draws'!H935)</f>
        <v>706.24388431854152</v>
      </c>
      <c r="J936" s="5">
        <f>BB936*EXP('Capital Market Assumptions'!$B$22+'Capital Market Assumptions'!$B$23*'Random Draws'!I935)</f>
        <v>803.78047351194846</v>
      </c>
      <c r="K936" s="5">
        <f>BC936*EXP('Capital Market Assumptions'!$B$22+'Capital Market Assumptions'!$B$23*'Random Draws'!J935)</f>
        <v>717.95796579296507</v>
      </c>
      <c r="L936" s="5">
        <f>BD936*EXP('Capital Market Assumptions'!$B$22+'Capital Market Assumptions'!$B$23*'Random Draws'!K935)</f>
        <v>665.85230976205412</v>
      </c>
      <c r="M936" s="5">
        <f>BE936*EXP('Capital Market Assumptions'!$B$22+'Capital Market Assumptions'!$B$23*'Random Draws'!L935)</f>
        <v>715.55146269343027</v>
      </c>
      <c r="N936" s="5">
        <f>BF936*EXP('Capital Market Assumptions'!$B$22+'Capital Market Assumptions'!$B$23*'Random Draws'!M935)</f>
        <v>639.7478918831647</v>
      </c>
      <c r="O936" s="5">
        <f>BG936*EXP('Capital Market Assumptions'!$B$22+'Capital Market Assumptions'!$B$23*'Random Draws'!N935)</f>
        <v>673.79327002781997</v>
      </c>
      <c r="P936" s="5">
        <f>BH936*EXP('Capital Market Assumptions'!$B$22+'Capital Market Assumptions'!$B$23*'Random Draws'!O935)</f>
        <v>677.9292651131916</v>
      </c>
      <c r="Q936" s="5">
        <f>BI936*EXP('Capital Market Assumptions'!$B$22+'Capital Market Assumptions'!$B$23*'Random Draws'!P935)</f>
        <v>724.78161807895447</v>
      </c>
      <c r="R936" s="5">
        <f>BJ936*EXP('Capital Market Assumptions'!$B$22+'Capital Market Assumptions'!$B$23*'Random Draws'!Q935)</f>
        <v>766.45448694056302</v>
      </c>
      <c r="S936" s="5">
        <f>BK936*EXP('Capital Market Assumptions'!$B$22+'Capital Market Assumptions'!$B$23*'Random Draws'!R935)</f>
        <v>687.63854770846808</v>
      </c>
      <c r="T936" s="5">
        <f>BL936*EXP('Capital Market Assumptions'!$B$22+'Capital Market Assumptions'!$B$23*'Random Draws'!S935)</f>
        <v>667.5321350835668</v>
      </c>
      <c r="U936" s="5">
        <f>BM936*EXP('Capital Market Assumptions'!$B$22+'Capital Market Assumptions'!$B$23*'Random Draws'!T935)</f>
        <v>686.02023299435405</v>
      </c>
      <c r="V936" s="5">
        <f>BN936*EXP('Capital Market Assumptions'!$B$22+'Capital Market Assumptions'!$B$23*'Random Draws'!U935)</f>
        <v>662.03808878398206</v>
      </c>
      <c r="X936">
        <f t="shared" si="498"/>
        <v>4.2999999999999261E-2</v>
      </c>
      <c r="Y936">
        <f t="shared" si="499"/>
        <v>1.0600000000000023</v>
      </c>
      <c r="Z936">
        <f t="shared" si="500"/>
        <v>2.0930000000000035</v>
      </c>
      <c r="AA936">
        <f t="shared" si="501"/>
        <v>3.1530000000000058</v>
      </c>
      <c r="AB936">
        <f t="shared" si="502"/>
        <v>4.2659999999999911</v>
      </c>
      <c r="AC936">
        <f t="shared" si="503"/>
        <v>5.3020000000000067</v>
      </c>
      <c r="AD936">
        <f t="shared" si="504"/>
        <v>6.3569999999999993</v>
      </c>
      <c r="AE936">
        <f t="shared" si="505"/>
        <v>7.3900000000000006</v>
      </c>
      <c r="AF936">
        <f t="shared" si="506"/>
        <v>8.3549999999999898</v>
      </c>
      <c r="AG936">
        <f t="shared" si="507"/>
        <v>9.2480000000000047</v>
      </c>
      <c r="AH936">
        <v>9.9540000000000006</v>
      </c>
      <c r="AI936">
        <v>10.536</v>
      </c>
      <c r="AJ936">
        <v>11.061999999999999</v>
      </c>
      <c r="AK936">
        <v>11.587</v>
      </c>
      <c r="AL936">
        <v>12.256</v>
      </c>
      <c r="AM936">
        <v>12.815</v>
      </c>
      <c r="AN936">
        <v>13.287000000000001</v>
      </c>
      <c r="AO936">
        <v>13.785</v>
      </c>
      <c r="AP936">
        <v>14.218999999999999</v>
      </c>
      <c r="AQ936">
        <v>14.718999999999999</v>
      </c>
      <c r="AS936">
        <f t="shared" si="530"/>
        <v>471</v>
      </c>
      <c r="AT936">
        <f t="shared" si="530"/>
        <v>471</v>
      </c>
      <c r="AU936">
        <f t="shared" si="530"/>
        <v>471</v>
      </c>
      <c r="AV936" s="5">
        <f t="shared" si="508"/>
        <v>465.46122634890111</v>
      </c>
      <c r="AW936" s="5">
        <f t="shared" si="509"/>
        <v>556.97171049715962</v>
      </c>
      <c r="AX936" s="5">
        <f t="shared" si="510"/>
        <v>567.12265377483607</v>
      </c>
      <c r="AY936" s="5">
        <f t="shared" si="511"/>
        <v>553.35152545745416</v>
      </c>
      <c r="AZ936" s="5">
        <f t="shared" si="512"/>
        <v>455.45879884820238</v>
      </c>
      <c r="BA936" s="5">
        <f t="shared" si="513"/>
        <v>530.78948269711339</v>
      </c>
      <c r="BB936" s="5">
        <f t="shared" si="514"/>
        <v>699.88688431854155</v>
      </c>
      <c r="BC936" s="5">
        <f t="shared" si="515"/>
        <v>796.39047351194847</v>
      </c>
      <c r="BD936" s="5">
        <f t="shared" si="516"/>
        <v>709.60296579296505</v>
      </c>
      <c r="BE936" s="5">
        <f t="shared" si="517"/>
        <v>656.60430976205407</v>
      </c>
      <c r="BF936" s="5">
        <f t="shared" si="518"/>
        <v>705.59746269343032</v>
      </c>
      <c r="BG936" s="5">
        <f t="shared" si="519"/>
        <v>629.21189188316475</v>
      </c>
      <c r="BH936" s="5">
        <f t="shared" si="520"/>
        <v>662.73127002781996</v>
      </c>
      <c r="BI936" s="5">
        <f t="shared" si="521"/>
        <v>666.34226511319162</v>
      </c>
      <c r="BJ936" s="5">
        <f t="shared" si="522"/>
        <v>712.52561807895449</v>
      </c>
      <c r="BK936" s="5">
        <f t="shared" si="523"/>
        <v>753.63948694056296</v>
      </c>
      <c r="BL936" s="5">
        <f t="shared" si="524"/>
        <v>674.35154770846805</v>
      </c>
      <c r="BM936" s="5">
        <f t="shared" si="525"/>
        <v>653.74713508356683</v>
      </c>
      <c r="BN936" s="5">
        <f t="shared" si="526"/>
        <v>671.801232994354</v>
      </c>
      <c r="BO936" s="5">
        <f t="shared" si="527"/>
        <v>647.31908878398201</v>
      </c>
    </row>
    <row r="937" spans="1:67" x14ac:dyDescent="0.3">
      <c r="A937">
        <f t="shared" si="528"/>
        <v>933</v>
      </c>
      <c r="B937">
        <f t="shared" si="497"/>
        <v>471</v>
      </c>
      <c r="C937" s="5">
        <f>AU937*EXP('Capital Market Assumptions'!$B$22+'Capital Market Assumptions'!$B$23*'Random Draws'!B936)</f>
        <v>585.82632514955742</v>
      </c>
      <c r="D937" s="5">
        <f>AV937*EXP('Capital Market Assumptions'!$B$22+'Capital Market Assumptions'!$B$23*'Random Draws'!C936)</f>
        <v>706.64105237078604</v>
      </c>
      <c r="E937" s="5">
        <f>AW937*EXP('Capital Market Assumptions'!$B$22+'Capital Market Assumptions'!$B$23*'Random Draws'!D936)</f>
        <v>781.71524683687028</v>
      </c>
      <c r="F937" s="5">
        <f>AX937*EXP('Capital Market Assumptions'!$B$22+'Capital Market Assumptions'!$B$23*'Random Draws'!E936)</f>
        <v>877.83178017551916</v>
      </c>
      <c r="G937" s="5">
        <f>AY937*EXP('Capital Market Assumptions'!$B$22+'Capital Market Assumptions'!$B$23*'Random Draws'!F936)</f>
        <v>950.42750008146436</v>
      </c>
      <c r="H937" s="5">
        <f>AZ937*EXP('Capital Market Assumptions'!$B$22+'Capital Market Assumptions'!$B$23*'Random Draws'!G936)</f>
        <v>951.10924098079533</v>
      </c>
      <c r="I937" s="5">
        <f>BA937*EXP('Capital Market Assumptions'!$B$22+'Capital Market Assumptions'!$B$23*'Random Draws'!H936)</f>
        <v>886.05811477997111</v>
      </c>
      <c r="J937" s="5">
        <f>BB937*EXP('Capital Market Assumptions'!$B$22+'Capital Market Assumptions'!$B$23*'Random Draws'!I936)</f>
        <v>793.15910436600109</v>
      </c>
      <c r="K937" s="5">
        <f>BC937*EXP('Capital Market Assumptions'!$B$22+'Capital Market Assumptions'!$B$23*'Random Draws'!J936)</f>
        <v>818.01017265294854</v>
      </c>
      <c r="L937" s="5">
        <f>BD937*EXP('Capital Market Assumptions'!$B$22+'Capital Market Assumptions'!$B$23*'Random Draws'!K936)</f>
        <v>806.77451580169077</v>
      </c>
      <c r="M937" s="5">
        <f>BE937*EXP('Capital Market Assumptions'!$B$22+'Capital Market Assumptions'!$B$23*'Random Draws'!L936)</f>
        <v>727.31688404321142</v>
      </c>
      <c r="N937" s="5">
        <f>BF937*EXP('Capital Market Assumptions'!$B$22+'Capital Market Assumptions'!$B$23*'Random Draws'!M936)</f>
        <v>744.5207911412607</v>
      </c>
      <c r="O937" s="5">
        <f>BG937*EXP('Capital Market Assumptions'!$B$22+'Capital Market Assumptions'!$B$23*'Random Draws'!N936)</f>
        <v>734.08577912851433</v>
      </c>
      <c r="P937" s="5">
        <f>BH937*EXP('Capital Market Assumptions'!$B$22+'Capital Market Assumptions'!$B$23*'Random Draws'!O936)</f>
        <v>863.77932534460797</v>
      </c>
      <c r="Q937" s="5">
        <f>BI937*EXP('Capital Market Assumptions'!$B$22+'Capital Market Assumptions'!$B$23*'Random Draws'!P936)</f>
        <v>876.95216204210715</v>
      </c>
      <c r="R937" s="5">
        <f>BJ937*EXP('Capital Market Assumptions'!$B$22+'Capital Market Assumptions'!$B$23*'Random Draws'!Q936)</f>
        <v>944.97816221300104</v>
      </c>
      <c r="S937" s="5">
        <f>BK937*EXP('Capital Market Assumptions'!$B$22+'Capital Market Assumptions'!$B$23*'Random Draws'!R936)</f>
        <v>1030.0873082148942</v>
      </c>
      <c r="T937" s="5">
        <f>BL937*EXP('Capital Market Assumptions'!$B$22+'Capital Market Assumptions'!$B$23*'Random Draws'!S936)</f>
        <v>916.34982175687844</v>
      </c>
      <c r="U937" s="5">
        <f>BM937*EXP('Capital Market Assumptions'!$B$22+'Capital Market Assumptions'!$B$23*'Random Draws'!T936)</f>
        <v>957.86587566397736</v>
      </c>
      <c r="V937" s="5">
        <f>BN937*EXP('Capital Market Assumptions'!$B$22+'Capital Market Assumptions'!$B$23*'Random Draws'!U936)</f>
        <v>1002.2755782522494</v>
      </c>
      <c r="X937">
        <f t="shared" si="498"/>
        <v>4.2999999999999261E-2</v>
      </c>
      <c r="Y937">
        <f t="shared" si="499"/>
        <v>1.0600000000000023</v>
      </c>
      <c r="Z937">
        <f t="shared" si="500"/>
        <v>2.0930000000000035</v>
      </c>
      <c r="AA937">
        <f t="shared" si="501"/>
        <v>3.1530000000000058</v>
      </c>
      <c r="AB937">
        <f t="shared" si="502"/>
        <v>4.2659999999999911</v>
      </c>
      <c r="AC937">
        <f t="shared" si="503"/>
        <v>5.3020000000000067</v>
      </c>
      <c r="AD937">
        <f t="shared" si="504"/>
        <v>6.3569999999999993</v>
      </c>
      <c r="AE937">
        <f t="shared" si="505"/>
        <v>7.3900000000000006</v>
      </c>
      <c r="AF937">
        <f t="shared" si="506"/>
        <v>8.3549999999999898</v>
      </c>
      <c r="AG937">
        <f t="shared" si="507"/>
        <v>9.2480000000000047</v>
      </c>
      <c r="AH937">
        <v>9.9540000000000006</v>
      </c>
      <c r="AI937">
        <v>10.536</v>
      </c>
      <c r="AJ937">
        <v>11.061999999999999</v>
      </c>
      <c r="AK937">
        <v>11.587</v>
      </c>
      <c r="AL937">
        <v>12.256</v>
      </c>
      <c r="AM937">
        <v>12.815</v>
      </c>
      <c r="AN937">
        <v>13.287000000000001</v>
      </c>
      <c r="AO937">
        <v>13.785</v>
      </c>
      <c r="AP937">
        <v>14.218999999999999</v>
      </c>
      <c r="AQ937">
        <v>14.718999999999999</v>
      </c>
      <c r="AS937">
        <f t="shared" si="530"/>
        <v>471</v>
      </c>
      <c r="AT937">
        <f t="shared" si="530"/>
        <v>471</v>
      </c>
      <c r="AU937">
        <f t="shared" si="530"/>
        <v>471</v>
      </c>
      <c r="AV937" s="5">
        <f t="shared" si="508"/>
        <v>585.78332514955741</v>
      </c>
      <c r="AW937" s="5">
        <f t="shared" si="509"/>
        <v>705.58105237078598</v>
      </c>
      <c r="AX937" s="5">
        <f t="shared" si="510"/>
        <v>779.62224683687032</v>
      </c>
      <c r="AY937" s="5">
        <f t="shared" si="511"/>
        <v>874.67878017551914</v>
      </c>
      <c r="AZ937" s="5">
        <f t="shared" si="512"/>
        <v>946.1615000814644</v>
      </c>
      <c r="BA937" s="5">
        <f t="shared" si="513"/>
        <v>945.80724098079531</v>
      </c>
      <c r="BB937" s="5">
        <f t="shared" si="514"/>
        <v>879.70111477997114</v>
      </c>
      <c r="BC937" s="5">
        <f t="shared" si="515"/>
        <v>785.7691043660011</v>
      </c>
      <c r="BD937" s="5">
        <f t="shared" si="516"/>
        <v>809.65517265294852</v>
      </c>
      <c r="BE937" s="5">
        <f t="shared" si="517"/>
        <v>797.52651580169072</v>
      </c>
      <c r="BF937" s="5">
        <f t="shared" si="518"/>
        <v>717.36288404321147</v>
      </c>
      <c r="BG937" s="5">
        <f t="shared" si="519"/>
        <v>733.98479114126076</v>
      </c>
      <c r="BH937" s="5">
        <f t="shared" si="520"/>
        <v>723.02377912851432</v>
      </c>
      <c r="BI937" s="5">
        <f t="shared" si="521"/>
        <v>852.19232534460798</v>
      </c>
      <c r="BJ937" s="5">
        <f t="shared" si="522"/>
        <v>864.69616204210718</v>
      </c>
      <c r="BK937" s="5">
        <f t="shared" si="523"/>
        <v>932.16316221300099</v>
      </c>
      <c r="BL937" s="5">
        <f t="shared" si="524"/>
        <v>1016.8003082148941</v>
      </c>
      <c r="BM937" s="5">
        <f t="shared" si="525"/>
        <v>902.56482175687847</v>
      </c>
      <c r="BN937" s="5">
        <f t="shared" si="526"/>
        <v>943.64687566397731</v>
      </c>
      <c r="BO937" s="5">
        <f t="shared" si="527"/>
        <v>987.55657825224932</v>
      </c>
    </row>
    <row r="938" spans="1:67" x14ac:dyDescent="0.3">
      <c r="A938">
        <f t="shared" si="528"/>
        <v>934</v>
      </c>
      <c r="B938">
        <f t="shared" si="497"/>
        <v>471</v>
      </c>
      <c r="C938" s="5">
        <f>AU938*EXP('Capital Market Assumptions'!$B$22+'Capital Market Assumptions'!$B$23*'Random Draws'!B937)</f>
        <v>459.25328380795258</v>
      </c>
      <c r="D938" s="5">
        <f>AV938*EXP('Capital Market Assumptions'!$B$22+'Capital Market Assumptions'!$B$23*'Random Draws'!C937)</f>
        <v>504.2657950271452</v>
      </c>
      <c r="E938" s="5">
        <f>AW938*EXP('Capital Market Assumptions'!$B$22+'Capital Market Assumptions'!$B$23*'Random Draws'!D937)</f>
        <v>598.00962021712928</v>
      </c>
      <c r="F938" s="5">
        <f>AX938*EXP('Capital Market Assumptions'!$B$22+'Capital Market Assumptions'!$B$23*'Random Draws'!E937)</f>
        <v>553.68279514212657</v>
      </c>
      <c r="G938" s="5">
        <f>AY938*EXP('Capital Market Assumptions'!$B$22+'Capital Market Assumptions'!$B$23*'Random Draws'!F937)</f>
        <v>572.75871320925364</v>
      </c>
      <c r="H938" s="5">
        <f>AZ938*EXP('Capital Market Assumptions'!$B$22+'Capital Market Assumptions'!$B$23*'Random Draws'!G937)</f>
        <v>700.4775284391593</v>
      </c>
      <c r="I938" s="5">
        <f>BA938*EXP('Capital Market Assumptions'!$B$22+'Capital Market Assumptions'!$B$23*'Random Draws'!H937)</f>
        <v>782.97186251813355</v>
      </c>
      <c r="J938" s="5">
        <f>BB938*EXP('Capital Market Assumptions'!$B$22+'Capital Market Assumptions'!$B$23*'Random Draws'!I937)</f>
        <v>915.37310354756198</v>
      </c>
      <c r="K938" s="5">
        <f>BC938*EXP('Capital Market Assumptions'!$B$22+'Capital Market Assumptions'!$B$23*'Random Draws'!J937)</f>
        <v>914.68249217495611</v>
      </c>
      <c r="L938" s="5">
        <f>BD938*EXP('Capital Market Assumptions'!$B$22+'Capital Market Assumptions'!$B$23*'Random Draws'!K937)</f>
        <v>901.10773675045391</v>
      </c>
      <c r="M938" s="5">
        <f>BE938*EXP('Capital Market Assumptions'!$B$22+'Capital Market Assumptions'!$B$23*'Random Draws'!L937)</f>
        <v>906.82740498955525</v>
      </c>
      <c r="N938" s="5">
        <f>BF938*EXP('Capital Market Assumptions'!$B$22+'Capital Market Assumptions'!$B$23*'Random Draws'!M937)</f>
        <v>760.42222879220003</v>
      </c>
      <c r="O938" s="5">
        <f>BG938*EXP('Capital Market Assumptions'!$B$22+'Capital Market Assumptions'!$B$23*'Random Draws'!N937)</f>
        <v>875.58983820576793</v>
      </c>
      <c r="P938" s="5">
        <f>BH938*EXP('Capital Market Assumptions'!$B$22+'Capital Market Assumptions'!$B$23*'Random Draws'!O937)</f>
        <v>887.2783034559626</v>
      </c>
      <c r="Q938" s="5">
        <f>BI938*EXP('Capital Market Assumptions'!$B$22+'Capital Market Assumptions'!$B$23*'Random Draws'!P937)</f>
        <v>1001.9226130321206</v>
      </c>
      <c r="R938" s="5">
        <f>BJ938*EXP('Capital Market Assumptions'!$B$22+'Capital Market Assumptions'!$B$23*'Random Draws'!Q937)</f>
        <v>1116.8117570676136</v>
      </c>
      <c r="S938" s="5">
        <f>BK938*EXP('Capital Market Assumptions'!$B$22+'Capital Market Assumptions'!$B$23*'Random Draws'!R937)</f>
        <v>1326.4949664164553</v>
      </c>
      <c r="T938" s="5">
        <f>BL938*EXP('Capital Market Assumptions'!$B$22+'Capital Market Assumptions'!$B$23*'Random Draws'!S937)</f>
        <v>1323.6092525854103</v>
      </c>
      <c r="U938" s="5">
        <f>BM938*EXP('Capital Market Assumptions'!$B$22+'Capital Market Assumptions'!$B$23*'Random Draws'!T937)</f>
        <v>1409.0370668544303</v>
      </c>
      <c r="V938" s="5">
        <f>BN938*EXP('Capital Market Assumptions'!$B$22+'Capital Market Assumptions'!$B$23*'Random Draws'!U937)</f>
        <v>1487.8497402725566</v>
      </c>
      <c r="X938">
        <f t="shared" si="498"/>
        <v>4.2999999999999261E-2</v>
      </c>
      <c r="Y938">
        <f t="shared" si="499"/>
        <v>1.0600000000000023</v>
      </c>
      <c r="Z938">
        <f t="shared" si="500"/>
        <v>2.0930000000000035</v>
      </c>
      <c r="AA938">
        <f t="shared" si="501"/>
        <v>3.1530000000000058</v>
      </c>
      <c r="AB938">
        <f t="shared" si="502"/>
        <v>4.2659999999999911</v>
      </c>
      <c r="AC938">
        <f t="shared" si="503"/>
        <v>5.3020000000000067</v>
      </c>
      <c r="AD938">
        <f t="shared" si="504"/>
        <v>6.3569999999999993</v>
      </c>
      <c r="AE938">
        <f t="shared" si="505"/>
        <v>7.3900000000000006</v>
      </c>
      <c r="AF938">
        <f t="shared" si="506"/>
        <v>8.3549999999999898</v>
      </c>
      <c r="AG938">
        <f t="shared" si="507"/>
        <v>9.2480000000000047</v>
      </c>
      <c r="AH938">
        <v>9.9540000000000006</v>
      </c>
      <c r="AI938">
        <v>10.536</v>
      </c>
      <c r="AJ938">
        <v>11.061999999999999</v>
      </c>
      <c r="AK938">
        <v>11.587</v>
      </c>
      <c r="AL938">
        <v>12.256</v>
      </c>
      <c r="AM938">
        <v>12.815</v>
      </c>
      <c r="AN938">
        <v>13.287000000000001</v>
      </c>
      <c r="AO938">
        <v>13.785</v>
      </c>
      <c r="AP938">
        <v>14.218999999999999</v>
      </c>
      <c r="AQ938">
        <v>14.718999999999999</v>
      </c>
      <c r="AS938">
        <f t="shared" si="530"/>
        <v>471</v>
      </c>
      <c r="AT938">
        <f t="shared" si="530"/>
        <v>471</v>
      </c>
      <c r="AU938">
        <f t="shared" si="530"/>
        <v>471</v>
      </c>
      <c r="AV938" s="5">
        <f t="shared" si="508"/>
        <v>459.21028380795258</v>
      </c>
      <c r="AW938" s="5">
        <f t="shared" si="509"/>
        <v>503.2057950271452</v>
      </c>
      <c r="AX938" s="5">
        <f t="shared" si="510"/>
        <v>595.91662021712932</v>
      </c>
      <c r="AY938" s="5">
        <f t="shared" si="511"/>
        <v>550.52979514212655</v>
      </c>
      <c r="AZ938" s="5">
        <f t="shared" si="512"/>
        <v>568.49271320925368</v>
      </c>
      <c r="BA938" s="5">
        <f t="shared" si="513"/>
        <v>695.17552843915928</v>
      </c>
      <c r="BB938" s="5">
        <f t="shared" si="514"/>
        <v>776.61486251813358</v>
      </c>
      <c r="BC938" s="5">
        <f t="shared" si="515"/>
        <v>907.983103547562</v>
      </c>
      <c r="BD938" s="5">
        <f t="shared" si="516"/>
        <v>906.32749217495609</v>
      </c>
      <c r="BE938" s="5">
        <f t="shared" si="517"/>
        <v>891.85973675045386</v>
      </c>
      <c r="BF938" s="5">
        <f t="shared" si="518"/>
        <v>896.8734049895553</v>
      </c>
      <c r="BG938" s="5">
        <f t="shared" si="519"/>
        <v>749.88622879220009</v>
      </c>
      <c r="BH938" s="5">
        <f t="shared" si="520"/>
        <v>864.52783820576792</v>
      </c>
      <c r="BI938" s="5">
        <f t="shared" si="521"/>
        <v>875.69130345596261</v>
      </c>
      <c r="BJ938" s="5">
        <f t="shared" si="522"/>
        <v>989.66661303212061</v>
      </c>
      <c r="BK938" s="5">
        <f t="shared" si="523"/>
        <v>1103.9967570676135</v>
      </c>
      <c r="BL938" s="5">
        <f t="shared" si="524"/>
        <v>1313.2079664164553</v>
      </c>
      <c r="BM938" s="5">
        <f t="shared" si="525"/>
        <v>1309.8242525854102</v>
      </c>
      <c r="BN938" s="5">
        <f t="shared" si="526"/>
        <v>1394.8180668544303</v>
      </c>
      <c r="BO938" s="5">
        <f t="shared" si="527"/>
        <v>1473.1307402725565</v>
      </c>
    </row>
    <row r="939" spans="1:67" x14ac:dyDescent="0.3">
      <c r="A939">
        <f t="shared" si="528"/>
        <v>935</v>
      </c>
      <c r="B939">
        <f t="shared" si="497"/>
        <v>471</v>
      </c>
      <c r="C939" s="5">
        <f>AU939*EXP('Capital Market Assumptions'!$B$22+'Capital Market Assumptions'!$B$23*'Random Draws'!B938)</f>
        <v>436.98041523597885</v>
      </c>
      <c r="D939" s="5">
        <f>AV939*EXP('Capital Market Assumptions'!$B$22+'Capital Market Assumptions'!$B$23*'Random Draws'!C938)</f>
        <v>527.55928138827051</v>
      </c>
      <c r="E939" s="5">
        <f>AW939*EXP('Capital Market Assumptions'!$B$22+'Capital Market Assumptions'!$B$23*'Random Draws'!D938)</f>
        <v>544.40803699376909</v>
      </c>
      <c r="F939" s="5">
        <f>AX939*EXP('Capital Market Assumptions'!$B$22+'Capital Market Assumptions'!$B$23*'Random Draws'!E938)</f>
        <v>618.72755037271384</v>
      </c>
      <c r="G939" s="5">
        <f>AY939*EXP('Capital Market Assumptions'!$B$22+'Capital Market Assumptions'!$B$23*'Random Draws'!F938)</f>
        <v>670.4121025006209</v>
      </c>
      <c r="H939" s="5">
        <f>AZ939*EXP('Capital Market Assumptions'!$B$22+'Capital Market Assumptions'!$B$23*'Random Draws'!G938)</f>
        <v>622.26836644008165</v>
      </c>
      <c r="I939" s="5">
        <f>BA939*EXP('Capital Market Assumptions'!$B$22+'Capital Market Assumptions'!$B$23*'Random Draws'!H938)</f>
        <v>719.76603520364552</v>
      </c>
      <c r="J939" s="5">
        <f>BB939*EXP('Capital Market Assumptions'!$B$22+'Capital Market Assumptions'!$B$23*'Random Draws'!I938)</f>
        <v>686.17981942393556</v>
      </c>
      <c r="K939" s="5">
        <f>BC939*EXP('Capital Market Assumptions'!$B$22+'Capital Market Assumptions'!$B$23*'Random Draws'!J938)</f>
        <v>660.1532369269047</v>
      </c>
      <c r="L939" s="5">
        <f>BD939*EXP('Capital Market Assumptions'!$B$22+'Capital Market Assumptions'!$B$23*'Random Draws'!K938)</f>
        <v>721.62073894834748</v>
      </c>
      <c r="M939" s="5">
        <f>BE939*EXP('Capital Market Assumptions'!$B$22+'Capital Market Assumptions'!$B$23*'Random Draws'!L938)</f>
        <v>714.61892759618149</v>
      </c>
      <c r="N939" s="5">
        <f>BF939*EXP('Capital Market Assumptions'!$B$22+'Capital Market Assumptions'!$B$23*'Random Draws'!M938)</f>
        <v>757.65795356731383</v>
      </c>
      <c r="O939" s="5">
        <f>BG939*EXP('Capital Market Assumptions'!$B$22+'Capital Market Assumptions'!$B$23*'Random Draws'!N938)</f>
        <v>836.70211178069167</v>
      </c>
      <c r="P939" s="5">
        <f>BH939*EXP('Capital Market Assumptions'!$B$22+'Capital Market Assumptions'!$B$23*'Random Draws'!O938)</f>
        <v>1056.1889862934095</v>
      </c>
      <c r="Q939" s="5">
        <f>BI939*EXP('Capital Market Assumptions'!$B$22+'Capital Market Assumptions'!$B$23*'Random Draws'!P938)</f>
        <v>1044.9814818092927</v>
      </c>
      <c r="R939" s="5">
        <f>BJ939*EXP('Capital Market Assumptions'!$B$22+'Capital Market Assumptions'!$B$23*'Random Draws'!Q938)</f>
        <v>1111.212477215948</v>
      </c>
      <c r="S939" s="5">
        <f>BK939*EXP('Capital Market Assumptions'!$B$22+'Capital Market Assumptions'!$B$23*'Random Draws'!R938)</f>
        <v>1095.1520100796943</v>
      </c>
      <c r="T939" s="5">
        <f>BL939*EXP('Capital Market Assumptions'!$B$22+'Capital Market Assumptions'!$B$23*'Random Draws'!S938)</f>
        <v>1431.0445089425559</v>
      </c>
      <c r="U939" s="5">
        <f>BM939*EXP('Capital Market Assumptions'!$B$22+'Capital Market Assumptions'!$B$23*'Random Draws'!T938)</f>
        <v>1583.1845791464641</v>
      </c>
      <c r="V939" s="5">
        <f>BN939*EXP('Capital Market Assumptions'!$B$22+'Capital Market Assumptions'!$B$23*'Random Draws'!U938)</f>
        <v>1619.2835479826281</v>
      </c>
      <c r="X939">
        <f t="shared" si="498"/>
        <v>4.2999999999999261E-2</v>
      </c>
      <c r="Y939">
        <f t="shared" si="499"/>
        <v>1.0600000000000023</v>
      </c>
      <c r="Z939">
        <f t="shared" si="500"/>
        <v>2.0930000000000035</v>
      </c>
      <c r="AA939">
        <f t="shared" si="501"/>
        <v>3.1530000000000058</v>
      </c>
      <c r="AB939">
        <f t="shared" si="502"/>
        <v>4.2659999999999911</v>
      </c>
      <c r="AC939">
        <f t="shared" si="503"/>
        <v>5.3020000000000067</v>
      </c>
      <c r="AD939">
        <f t="shared" si="504"/>
        <v>6.3569999999999993</v>
      </c>
      <c r="AE939">
        <f t="shared" si="505"/>
        <v>7.3900000000000006</v>
      </c>
      <c r="AF939">
        <f t="shared" si="506"/>
        <v>8.3549999999999898</v>
      </c>
      <c r="AG939">
        <f t="shared" si="507"/>
        <v>9.2480000000000047</v>
      </c>
      <c r="AH939">
        <v>9.9540000000000006</v>
      </c>
      <c r="AI939">
        <v>10.536</v>
      </c>
      <c r="AJ939">
        <v>11.061999999999999</v>
      </c>
      <c r="AK939">
        <v>11.587</v>
      </c>
      <c r="AL939">
        <v>12.256</v>
      </c>
      <c r="AM939">
        <v>12.815</v>
      </c>
      <c r="AN939">
        <v>13.287000000000001</v>
      </c>
      <c r="AO939">
        <v>13.785</v>
      </c>
      <c r="AP939">
        <v>14.218999999999999</v>
      </c>
      <c r="AQ939">
        <v>14.718999999999999</v>
      </c>
      <c r="AS939">
        <f t="shared" si="530"/>
        <v>471</v>
      </c>
      <c r="AT939">
        <f t="shared" si="530"/>
        <v>471</v>
      </c>
      <c r="AU939">
        <f t="shared" si="530"/>
        <v>471</v>
      </c>
      <c r="AV939" s="5">
        <f t="shared" si="508"/>
        <v>436.93741523597885</v>
      </c>
      <c r="AW939" s="5">
        <f t="shared" si="509"/>
        <v>526.49928138827045</v>
      </c>
      <c r="AX939" s="5">
        <f t="shared" si="510"/>
        <v>542.31503699376913</v>
      </c>
      <c r="AY939" s="5">
        <f t="shared" si="511"/>
        <v>615.57455037271382</v>
      </c>
      <c r="AZ939" s="5">
        <f t="shared" si="512"/>
        <v>666.14610250062094</v>
      </c>
      <c r="BA939" s="5">
        <f t="shared" si="513"/>
        <v>616.96636644008163</v>
      </c>
      <c r="BB939" s="5">
        <f t="shared" si="514"/>
        <v>713.40903520364554</v>
      </c>
      <c r="BC939" s="5">
        <f t="shared" si="515"/>
        <v>678.78981942393557</v>
      </c>
      <c r="BD939" s="5">
        <f t="shared" si="516"/>
        <v>651.79823692690468</v>
      </c>
      <c r="BE939" s="5">
        <f t="shared" si="517"/>
        <v>712.37273894834743</v>
      </c>
      <c r="BF939" s="5">
        <f t="shared" si="518"/>
        <v>704.66492759618154</v>
      </c>
      <c r="BG939" s="5">
        <f t="shared" si="519"/>
        <v>747.12195356731388</v>
      </c>
      <c r="BH939" s="5">
        <f t="shared" si="520"/>
        <v>825.64011178069165</v>
      </c>
      <c r="BI939" s="5">
        <f t="shared" si="521"/>
        <v>1044.6019862934095</v>
      </c>
      <c r="BJ939" s="5">
        <f t="shared" si="522"/>
        <v>1032.7254818092927</v>
      </c>
      <c r="BK939" s="5">
        <f t="shared" si="523"/>
        <v>1098.3974772159479</v>
      </c>
      <c r="BL939" s="5">
        <f t="shared" si="524"/>
        <v>1081.8650100796942</v>
      </c>
      <c r="BM939" s="5">
        <f t="shared" si="525"/>
        <v>1417.2595089425558</v>
      </c>
      <c r="BN939" s="5">
        <f t="shared" si="526"/>
        <v>1568.9655791464641</v>
      </c>
      <c r="BO939" s="5">
        <f t="shared" si="527"/>
        <v>1604.564547982628</v>
      </c>
    </row>
    <row r="940" spans="1:67" x14ac:dyDescent="0.3">
      <c r="A940">
        <f t="shared" si="528"/>
        <v>936</v>
      </c>
      <c r="B940">
        <f t="shared" si="497"/>
        <v>471</v>
      </c>
      <c r="C940" s="5">
        <f>AU940*EXP('Capital Market Assumptions'!$B$22+'Capital Market Assumptions'!$B$23*'Random Draws'!B939)</f>
        <v>517.41639123038249</v>
      </c>
      <c r="D940" s="5">
        <f>AV940*EXP('Capital Market Assumptions'!$B$22+'Capital Market Assumptions'!$B$23*'Random Draws'!C939)</f>
        <v>561.46443287275576</v>
      </c>
      <c r="E940" s="5">
        <f>AW940*EXP('Capital Market Assumptions'!$B$22+'Capital Market Assumptions'!$B$23*'Random Draws'!D939)</f>
        <v>545.54856417257554</v>
      </c>
      <c r="F940" s="5">
        <f>AX940*EXP('Capital Market Assumptions'!$B$22+'Capital Market Assumptions'!$B$23*'Random Draws'!E939)</f>
        <v>594.53258390938322</v>
      </c>
      <c r="G940" s="5">
        <f>AY940*EXP('Capital Market Assumptions'!$B$22+'Capital Market Assumptions'!$B$23*'Random Draws'!F939)</f>
        <v>646.39073039528716</v>
      </c>
      <c r="H940" s="5">
        <f>AZ940*EXP('Capital Market Assumptions'!$B$22+'Capital Market Assumptions'!$B$23*'Random Draws'!G939)</f>
        <v>725.71345777845204</v>
      </c>
      <c r="I940" s="5">
        <f>BA940*EXP('Capital Market Assumptions'!$B$22+'Capital Market Assumptions'!$B$23*'Random Draws'!H939)</f>
        <v>728.67704868058638</v>
      </c>
      <c r="J940" s="5">
        <f>BB940*EXP('Capital Market Assumptions'!$B$22+'Capital Market Assumptions'!$B$23*'Random Draws'!I939)</f>
        <v>703.901665533048</v>
      </c>
      <c r="K940" s="5">
        <f>BC940*EXP('Capital Market Assumptions'!$B$22+'Capital Market Assumptions'!$B$23*'Random Draws'!J939)</f>
        <v>651.62515132824581</v>
      </c>
      <c r="L940" s="5">
        <f>BD940*EXP('Capital Market Assumptions'!$B$22+'Capital Market Assumptions'!$B$23*'Random Draws'!K939)</f>
        <v>869.6323031755262</v>
      </c>
      <c r="M940" s="5">
        <f>BE940*EXP('Capital Market Assumptions'!$B$22+'Capital Market Assumptions'!$B$23*'Random Draws'!L939)</f>
        <v>842.91392473794883</v>
      </c>
      <c r="N940" s="5">
        <f>BF940*EXP('Capital Market Assumptions'!$B$22+'Capital Market Assumptions'!$B$23*'Random Draws'!M939)</f>
        <v>805.5839056323573</v>
      </c>
      <c r="O940" s="5">
        <f>BG940*EXP('Capital Market Assumptions'!$B$22+'Capital Market Assumptions'!$B$23*'Random Draws'!N939)</f>
        <v>815.76117972207078</v>
      </c>
      <c r="P940" s="5">
        <f>BH940*EXP('Capital Market Assumptions'!$B$22+'Capital Market Assumptions'!$B$23*'Random Draws'!O939)</f>
        <v>864.9246576546509</v>
      </c>
      <c r="Q940" s="5">
        <f>BI940*EXP('Capital Market Assumptions'!$B$22+'Capital Market Assumptions'!$B$23*'Random Draws'!P939)</f>
        <v>827.3429581552183</v>
      </c>
      <c r="R940" s="5">
        <f>BJ940*EXP('Capital Market Assumptions'!$B$22+'Capital Market Assumptions'!$B$23*'Random Draws'!Q939)</f>
        <v>924.87090827426937</v>
      </c>
      <c r="S940" s="5">
        <f>BK940*EXP('Capital Market Assumptions'!$B$22+'Capital Market Assumptions'!$B$23*'Random Draws'!R939)</f>
        <v>805.86242225992441</v>
      </c>
      <c r="T940" s="5">
        <f>BL940*EXP('Capital Market Assumptions'!$B$22+'Capital Market Assumptions'!$B$23*'Random Draws'!S939)</f>
        <v>879.81688289357396</v>
      </c>
      <c r="U940" s="5">
        <f>BM940*EXP('Capital Market Assumptions'!$B$22+'Capital Market Assumptions'!$B$23*'Random Draws'!T939)</f>
        <v>955.71213072905277</v>
      </c>
      <c r="V940" s="5">
        <f>BN940*EXP('Capital Market Assumptions'!$B$22+'Capital Market Assumptions'!$B$23*'Random Draws'!U939)</f>
        <v>1021.3040076889157</v>
      </c>
      <c r="X940">
        <f t="shared" si="498"/>
        <v>4.2999999999999261E-2</v>
      </c>
      <c r="Y940">
        <f t="shared" si="499"/>
        <v>1.0600000000000023</v>
      </c>
      <c r="Z940">
        <f t="shared" si="500"/>
        <v>2.0930000000000035</v>
      </c>
      <c r="AA940">
        <f t="shared" si="501"/>
        <v>3.1530000000000058</v>
      </c>
      <c r="AB940">
        <f t="shared" si="502"/>
        <v>4.2659999999999911</v>
      </c>
      <c r="AC940">
        <f t="shared" si="503"/>
        <v>5.3020000000000067</v>
      </c>
      <c r="AD940">
        <f t="shared" si="504"/>
        <v>6.3569999999999993</v>
      </c>
      <c r="AE940">
        <f t="shared" si="505"/>
        <v>7.3900000000000006</v>
      </c>
      <c r="AF940">
        <f t="shared" si="506"/>
        <v>8.3549999999999898</v>
      </c>
      <c r="AG940">
        <f t="shared" si="507"/>
        <v>9.2480000000000047</v>
      </c>
      <c r="AH940">
        <v>9.9540000000000006</v>
      </c>
      <c r="AI940">
        <v>10.536</v>
      </c>
      <c r="AJ940">
        <v>11.061999999999999</v>
      </c>
      <c r="AK940">
        <v>11.587</v>
      </c>
      <c r="AL940">
        <v>12.256</v>
      </c>
      <c r="AM940">
        <v>12.815</v>
      </c>
      <c r="AN940">
        <v>13.287000000000001</v>
      </c>
      <c r="AO940">
        <v>13.785</v>
      </c>
      <c r="AP940">
        <v>14.218999999999999</v>
      </c>
      <c r="AQ940">
        <v>14.718999999999999</v>
      </c>
      <c r="AS940">
        <f t="shared" si="530"/>
        <v>471</v>
      </c>
      <c r="AT940">
        <f t="shared" si="530"/>
        <v>471</v>
      </c>
      <c r="AU940">
        <f t="shared" si="530"/>
        <v>471</v>
      </c>
      <c r="AV940" s="5">
        <f t="shared" si="508"/>
        <v>517.37339123038248</v>
      </c>
      <c r="AW940" s="5">
        <f t="shared" si="509"/>
        <v>560.40443287275571</v>
      </c>
      <c r="AX940" s="5">
        <f t="shared" si="510"/>
        <v>543.45556417257558</v>
      </c>
      <c r="AY940" s="5">
        <f t="shared" si="511"/>
        <v>591.3795839093832</v>
      </c>
      <c r="AZ940" s="5">
        <f t="shared" si="512"/>
        <v>642.1247303952872</v>
      </c>
      <c r="BA940" s="5">
        <f t="shared" si="513"/>
        <v>720.41145777845202</v>
      </c>
      <c r="BB940" s="5">
        <f t="shared" si="514"/>
        <v>722.32004868058641</v>
      </c>
      <c r="BC940" s="5">
        <f t="shared" si="515"/>
        <v>696.51166553304802</v>
      </c>
      <c r="BD940" s="5">
        <f t="shared" si="516"/>
        <v>643.27015132824579</v>
      </c>
      <c r="BE940" s="5">
        <f t="shared" si="517"/>
        <v>860.38430317552616</v>
      </c>
      <c r="BF940" s="5">
        <f t="shared" si="518"/>
        <v>832.95992473794888</v>
      </c>
      <c r="BG940" s="5">
        <f t="shared" si="519"/>
        <v>795.04790563235736</v>
      </c>
      <c r="BH940" s="5">
        <f t="shared" si="520"/>
        <v>804.69917972207077</v>
      </c>
      <c r="BI940" s="5">
        <f t="shared" si="521"/>
        <v>853.33765765465091</v>
      </c>
      <c r="BJ940" s="5">
        <f t="shared" si="522"/>
        <v>815.08695815521833</v>
      </c>
      <c r="BK940" s="5">
        <f t="shared" si="523"/>
        <v>912.05590827426931</v>
      </c>
      <c r="BL940" s="5">
        <f t="shared" si="524"/>
        <v>792.57542225992438</v>
      </c>
      <c r="BM940" s="5">
        <f t="shared" si="525"/>
        <v>866.03188289357399</v>
      </c>
      <c r="BN940" s="5">
        <f t="shared" si="526"/>
        <v>941.49313072905272</v>
      </c>
      <c r="BO940" s="5">
        <f t="shared" si="527"/>
        <v>1006.5850076889157</v>
      </c>
    </row>
    <row r="941" spans="1:67" x14ac:dyDescent="0.3">
      <c r="A941">
        <f t="shared" si="528"/>
        <v>937</v>
      </c>
      <c r="B941">
        <f t="shared" si="497"/>
        <v>471</v>
      </c>
      <c r="C941" s="5">
        <f>AU941*EXP('Capital Market Assumptions'!$B$22+'Capital Market Assumptions'!$B$23*'Random Draws'!B940)</f>
        <v>637.73175020338965</v>
      </c>
      <c r="D941" s="5">
        <f>AV941*EXP('Capital Market Assumptions'!$B$22+'Capital Market Assumptions'!$B$23*'Random Draws'!C940)</f>
        <v>797.3323790625949</v>
      </c>
      <c r="E941" s="5">
        <f>AW941*EXP('Capital Market Assumptions'!$B$22+'Capital Market Assumptions'!$B$23*'Random Draws'!D940)</f>
        <v>1073.3836439045435</v>
      </c>
      <c r="F941" s="5">
        <f>AX941*EXP('Capital Market Assumptions'!$B$22+'Capital Market Assumptions'!$B$23*'Random Draws'!E940)</f>
        <v>1110.1372296164811</v>
      </c>
      <c r="G941" s="5">
        <f>AY941*EXP('Capital Market Assumptions'!$B$22+'Capital Market Assumptions'!$B$23*'Random Draws'!F940)</f>
        <v>1053.901060543224</v>
      </c>
      <c r="H941" s="5">
        <f>AZ941*EXP('Capital Market Assumptions'!$B$22+'Capital Market Assumptions'!$B$23*'Random Draws'!G940)</f>
        <v>1143.7354592096503</v>
      </c>
      <c r="I941" s="5">
        <f>BA941*EXP('Capital Market Assumptions'!$B$22+'Capital Market Assumptions'!$B$23*'Random Draws'!H940)</f>
        <v>1272.8913729984895</v>
      </c>
      <c r="J941" s="5">
        <f>BB941*EXP('Capital Market Assumptions'!$B$22+'Capital Market Assumptions'!$B$23*'Random Draws'!I940)</f>
        <v>1092.7371244452252</v>
      </c>
      <c r="K941" s="5">
        <f>BC941*EXP('Capital Market Assumptions'!$B$22+'Capital Market Assumptions'!$B$23*'Random Draws'!J940)</f>
        <v>1458.253566673141</v>
      </c>
      <c r="L941" s="5">
        <f>BD941*EXP('Capital Market Assumptions'!$B$22+'Capital Market Assumptions'!$B$23*'Random Draws'!K940)</f>
        <v>1563.0760670475129</v>
      </c>
      <c r="M941" s="5">
        <f>BE941*EXP('Capital Market Assumptions'!$B$22+'Capital Market Assumptions'!$B$23*'Random Draws'!L940)</f>
        <v>1495.7020985080164</v>
      </c>
      <c r="N941" s="5">
        <f>BF941*EXP('Capital Market Assumptions'!$B$22+'Capital Market Assumptions'!$B$23*'Random Draws'!M940)</f>
        <v>1857.0242322285833</v>
      </c>
      <c r="O941" s="5">
        <f>BG941*EXP('Capital Market Assumptions'!$B$22+'Capital Market Assumptions'!$B$23*'Random Draws'!N940)</f>
        <v>2322.1691884142856</v>
      </c>
      <c r="P941" s="5">
        <f>BH941*EXP('Capital Market Assumptions'!$B$22+'Capital Market Assumptions'!$B$23*'Random Draws'!O940)</f>
        <v>2733.8136090387588</v>
      </c>
      <c r="Q941" s="5">
        <f>BI941*EXP('Capital Market Assumptions'!$B$22+'Capital Market Assumptions'!$B$23*'Random Draws'!P940)</f>
        <v>3885.8040945713915</v>
      </c>
      <c r="R941" s="5">
        <f>BJ941*EXP('Capital Market Assumptions'!$B$22+'Capital Market Assumptions'!$B$23*'Random Draws'!Q940)</f>
        <v>3942.9683935349508</v>
      </c>
      <c r="S941" s="5">
        <f>BK941*EXP('Capital Market Assumptions'!$B$22+'Capital Market Assumptions'!$B$23*'Random Draws'!R940)</f>
        <v>3734.4024719417862</v>
      </c>
      <c r="T941" s="5">
        <f>BL941*EXP('Capital Market Assumptions'!$B$22+'Capital Market Assumptions'!$B$23*'Random Draws'!S940)</f>
        <v>3588.1501979189156</v>
      </c>
      <c r="U941" s="5">
        <f>BM941*EXP('Capital Market Assumptions'!$B$22+'Capital Market Assumptions'!$B$23*'Random Draws'!T940)</f>
        <v>4963.5325385661872</v>
      </c>
      <c r="V941" s="5">
        <f>BN941*EXP('Capital Market Assumptions'!$B$22+'Capital Market Assumptions'!$B$23*'Random Draws'!U940)</f>
        <v>5601.4273846970555</v>
      </c>
      <c r="X941">
        <f t="shared" si="498"/>
        <v>4.2999999999999261E-2</v>
      </c>
      <c r="Y941">
        <f t="shared" si="499"/>
        <v>1.0600000000000023</v>
      </c>
      <c r="Z941">
        <f t="shared" si="500"/>
        <v>2.0930000000000035</v>
      </c>
      <c r="AA941">
        <f t="shared" si="501"/>
        <v>3.1530000000000058</v>
      </c>
      <c r="AB941">
        <f t="shared" si="502"/>
        <v>4.2659999999999911</v>
      </c>
      <c r="AC941">
        <f t="shared" si="503"/>
        <v>5.3020000000000067</v>
      </c>
      <c r="AD941">
        <f t="shared" si="504"/>
        <v>6.3569999999999993</v>
      </c>
      <c r="AE941">
        <f t="shared" si="505"/>
        <v>7.3900000000000006</v>
      </c>
      <c r="AF941">
        <f t="shared" si="506"/>
        <v>8.3549999999999898</v>
      </c>
      <c r="AG941">
        <f t="shared" si="507"/>
        <v>9.2480000000000047</v>
      </c>
      <c r="AH941">
        <v>9.9540000000000006</v>
      </c>
      <c r="AI941">
        <v>10.536</v>
      </c>
      <c r="AJ941">
        <v>11.061999999999999</v>
      </c>
      <c r="AK941">
        <v>11.587</v>
      </c>
      <c r="AL941">
        <v>12.256</v>
      </c>
      <c r="AM941">
        <v>12.815</v>
      </c>
      <c r="AN941">
        <v>13.287000000000001</v>
      </c>
      <c r="AO941">
        <v>13.785</v>
      </c>
      <c r="AP941">
        <v>14.218999999999999</v>
      </c>
      <c r="AQ941">
        <v>14.718999999999999</v>
      </c>
      <c r="AS941">
        <f t="shared" si="530"/>
        <v>471</v>
      </c>
      <c r="AT941">
        <f t="shared" si="530"/>
        <v>471</v>
      </c>
      <c r="AU941">
        <f t="shared" si="530"/>
        <v>471</v>
      </c>
      <c r="AV941" s="5">
        <f t="shared" si="508"/>
        <v>637.68875020338965</v>
      </c>
      <c r="AW941" s="5">
        <f t="shared" si="509"/>
        <v>796.27237906259484</v>
      </c>
      <c r="AX941" s="5">
        <f t="shared" si="510"/>
        <v>1071.2906439045435</v>
      </c>
      <c r="AY941" s="5">
        <f t="shared" si="511"/>
        <v>1106.9842296164811</v>
      </c>
      <c r="AZ941" s="5">
        <f t="shared" si="512"/>
        <v>1049.635060543224</v>
      </c>
      <c r="BA941" s="5">
        <f t="shared" si="513"/>
        <v>1138.4334592096504</v>
      </c>
      <c r="BB941" s="5">
        <f t="shared" si="514"/>
        <v>1266.5343729984895</v>
      </c>
      <c r="BC941" s="5">
        <f t="shared" si="515"/>
        <v>1085.3471244452251</v>
      </c>
      <c r="BD941" s="5">
        <f t="shared" si="516"/>
        <v>1449.898566673141</v>
      </c>
      <c r="BE941" s="5">
        <f t="shared" si="517"/>
        <v>1553.8280670475128</v>
      </c>
      <c r="BF941" s="5">
        <f t="shared" si="518"/>
        <v>1485.7480985080165</v>
      </c>
      <c r="BG941" s="5">
        <f t="shared" si="519"/>
        <v>1846.4882322285832</v>
      </c>
      <c r="BH941" s="5">
        <f t="shared" si="520"/>
        <v>2311.1071884142857</v>
      </c>
      <c r="BI941" s="5">
        <f t="shared" si="521"/>
        <v>2722.2266090387589</v>
      </c>
      <c r="BJ941" s="5">
        <f t="shared" si="522"/>
        <v>3873.5480945713916</v>
      </c>
      <c r="BK941" s="5">
        <f t="shared" si="523"/>
        <v>3930.1533935349507</v>
      </c>
      <c r="BL941" s="5">
        <f t="shared" si="524"/>
        <v>3721.1154719417864</v>
      </c>
      <c r="BM941" s="5">
        <f t="shared" si="525"/>
        <v>3574.3651979189158</v>
      </c>
      <c r="BN941" s="5">
        <f t="shared" si="526"/>
        <v>4949.3135385661872</v>
      </c>
      <c r="BO941" s="5">
        <f t="shared" si="527"/>
        <v>5586.7083846970554</v>
      </c>
    </row>
    <row r="942" spans="1:67" x14ac:dyDescent="0.3">
      <c r="A942">
        <f t="shared" si="528"/>
        <v>938</v>
      </c>
      <c r="B942">
        <f t="shared" si="497"/>
        <v>471</v>
      </c>
      <c r="C942" s="5">
        <f>AU942*EXP('Capital Market Assumptions'!$B$22+'Capital Market Assumptions'!$B$23*'Random Draws'!B941)</f>
        <v>506.14966579374772</v>
      </c>
      <c r="D942" s="5">
        <f>AV942*EXP('Capital Market Assumptions'!$B$22+'Capital Market Assumptions'!$B$23*'Random Draws'!C941)</f>
        <v>624.9043357151985</v>
      </c>
      <c r="E942" s="5">
        <f>AW942*EXP('Capital Market Assumptions'!$B$22+'Capital Market Assumptions'!$B$23*'Random Draws'!D941)</f>
        <v>608.88040822750031</v>
      </c>
      <c r="F942" s="5">
        <f>AX942*EXP('Capital Market Assumptions'!$B$22+'Capital Market Assumptions'!$B$23*'Random Draws'!E941)</f>
        <v>602.67713184896309</v>
      </c>
      <c r="G942" s="5">
        <f>AY942*EXP('Capital Market Assumptions'!$B$22+'Capital Market Assumptions'!$B$23*'Random Draws'!F941)</f>
        <v>717.54657372452721</v>
      </c>
      <c r="H942" s="5">
        <f>AZ942*EXP('Capital Market Assumptions'!$B$22+'Capital Market Assumptions'!$B$23*'Random Draws'!G941)</f>
        <v>777.59225360590517</v>
      </c>
      <c r="I942" s="5">
        <f>BA942*EXP('Capital Market Assumptions'!$B$22+'Capital Market Assumptions'!$B$23*'Random Draws'!H941)</f>
        <v>839.25175649535265</v>
      </c>
      <c r="J942" s="5">
        <f>BB942*EXP('Capital Market Assumptions'!$B$22+'Capital Market Assumptions'!$B$23*'Random Draws'!I941)</f>
        <v>888.88933542513712</v>
      </c>
      <c r="K942" s="5">
        <f>BC942*EXP('Capital Market Assumptions'!$B$22+'Capital Market Assumptions'!$B$23*'Random Draws'!J941)</f>
        <v>1022.4959618192995</v>
      </c>
      <c r="L942" s="5">
        <f>BD942*EXP('Capital Market Assumptions'!$B$22+'Capital Market Assumptions'!$B$23*'Random Draws'!K941)</f>
        <v>1061.8901778208126</v>
      </c>
      <c r="M942" s="5">
        <f>BE942*EXP('Capital Market Assumptions'!$B$22+'Capital Market Assumptions'!$B$23*'Random Draws'!L941)</f>
        <v>1025.373446168664</v>
      </c>
      <c r="N942" s="5">
        <f>BF942*EXP('Capital Market Assumptions'!$B$22+'Capital Market Assumptions'!$B$23*'Random Draws'!M941)</f>
        <v>965.3621380178671</v>
      </c>
      <c r="O942" s="5">
        <f>BG942*EXP('Capital Market Assumptions'!$B$22+'Capital Market Assumptions'!$B$23*'Random Draws'!N941)</f>
        <v>920.46131599695093</v>
      </c>
      <c r="P942" s="5">
        <f>BH942*EXP('Capital Market Assumptions'!$B$22+'Capital Market Assumptions'!$B$23*'Random Draws'!O941)</f>
        <v>984.41937696443324</v>
      </c>
      <c r="Q942" s="5">
        <f>BI942*EXP('Capital Market Assumptions'!$B$22+'Capital Market Assumptions'!$B$23*'Random Draws'!P941)</f>
        <v>976.04975073702099</v>
      </c>
      <c r="R942" s="5">
        <f>BJ942*EXP('Capital Market Assumptions'!$B$22+'Capital Market Assumptions'!$B$23*'Random Draws'!Q941)</f>
        <v>1334.3813822073234</v>
      </c>
      <c r="S942" s="5">
        <f>BK942*EXP('Capital Market Assumptions'!$B$22+'Capital Market Assumptions'!$B$23*'Random Draws'!R941)</f>
        <v>1558.1934479077506</v>
      </c>
      <c r="T942" s="5">
        <f>BL942*EXP('Capital Market Assumptions'!$B$22+'Capital Market Assumptions'!$B$23*'Random Draws'!S941)</f>
        <v>1911.3176951773271</v>
      </c>
      <c r="U942" s="5">
        <f>BM942*EXP('Capital Market Assumptions'!$B$22+'Capital Market Assumptions'!$B$23*'Random Draws'!T941)</f>
        <v>1968.9607018255288</v>
      </c>
      <c r="V942" s="5">
        <f>BN942*EXP('Capital Market Assumptions'!$B$22+'Capital Market Assumptions'!$B$23*'Random Draws'!U941)</f>
        <v>2130.7285043684965</v>
      </c>
      <c r="X942">
        <f t="shared" si="498"/>
        <v>4.2999999999999261E-2</v>
      </c>
      <c r="Y942">
        <f t="shared" si="499"/>
        <v>1.0600000000000023</v>
      </c>
      <c r="Z942">
        <f t="shared" si="500"/>
        <v>2.0930000000000035</v>
      </c>
      <c r="AA942">
        <f t="shared" si="501"/>
        <v>3.1530000000000058</v>
      </c>
      <c r="AB942">
        <f t="shared" si="502"/>
        <v>4.2659999999999911</v>
      </c>
      <c r="AC942">
        <f t="shared" si="503"/>
        <v>5.3020000000000067</v>
      </c>
      <c r="AD942">
        <f t="shared" si="504"/>
        <v>6.3569999999999993</v>
      </c>
      <c r="AE942">
        <f t="shared" si="505"/>
        <v>7.3900000000000006</v>
      </c>
      <c r="AF942">
        <f t="shared" si="506"/>
        <v>8.3549999999999898</v>
      </c>
      <c r="AG942">
        <f t="shared" si="507"/>
        <v>9.2480000000000047</v>
      </c>
      <c r="AH942">
        <v>9.9540000000000006</v>
      </c>
      <c r="AI942">
        <v>10.536</v>
      </c>
      <c r="AJ942">
        <v>11.061999999999999</v>
      </c>
      <c r="AK942">
        <v>11.587</v>
      </c>
      <c r="AL942">
        <v>12.256</v>
      </c>
      <c r="AM942">
        <v>12.815</v>
      </c>
      <c r="AN942">
        <v>13.287000000000001</v>
      </c>
      <c r="AO942">
        <v>13.785</v>
      </c>
      <c r="AP942">
        <v>14.218999999999999</v>
      </c>
      <c r="AQ942">
        <v>14.718999999999999</v>
      </c>
      <c r="AS942">
        <f t="shared" si="530"/>
        <v>471</v>
      </c>
      <c r="AT942">
        <f t="shared" si="530"/>
        <v>471</v>
      </c>
      <c r="AU942">
        <f t="shared" si="530"/>
        <v>471</v>
      </c>
      <c r="AV942" s="5">
        <f t="shared" si="508"/>
        <v>506.10666579374771</v>
      </c>
      <c r="AW942" s="5">
        <f t="shared" si="509"/>
        <v>623.84433571519844</v>
      </c>
      <c r="AX942" s="5">
        <f t="shared" si="510"/>
        <v>606.78740822750035</v>
      </c>
      <c r="AY942" s="5">
        <f t="shared" si="511"/>
        <v>599.52413184896307</v>
      </c>
      <c r="AZ942" s="5">
        <f t="shared" si="512"/>
        <v>713.28057372452724</v>
      </c>
      <c r="BA942" s="5">
        <f t="shared" si="513"/>
        <v>772.29025360590515</v>
      </c>
      <c r="BB942" s="5">
        <f t="shared" si="514"/>
        <v>832.89475649535268</v>
      </c>
      <c r="BC942" s="5">
        <f t="shared" si="515"/>
        <v>881.49933542513713</v>
      </c>
      <c r="BD942" s="5">
        <f t="shared" si="516"/>
        <v>1014.1409618192995</v>
      </c>
      <c r="BE942" s="5">
        <f t="shared" si="517"/>
        <v>1052.6421778208125</v>
      </c>
      <c r="BF942" s="5">
        <f t="shared" si="518"/>
        <v>1015.4194461686641</v>
      </c>
      <c r="BG942" s="5">
        <f t="shared" si="519"/>
        <v>954.82613801786715</v>
      </c>
      <c r="BH942" s="5">
        <f t="shared" si="520"/>
        <v>909.39931599695092</v>
      </c>
      <c r="BI942" s="5">
        <f t="shared" si="521"/>
        <v>972.83237696443325</v>
      </c>
      <c r="BJ942" s="5">
        <f t="shared" si="522"/>
        <v>963.79375073702101</v>
      </c>
      <c r="BK942" s="5">
        <f t="shared" si="523"/>
        <v>1321.5663822073234</v>
      </c>
      <c r="BL942" s="5">
        <f t="shared" si="524"/>
        <v>1544.9064479077506</v>
      </c>
      <c r="BM942" s="5">
        <f t="shared" si="525"/>
        <v>1897.532695177327</v>
      </c>
      <c r="BN942" s="5">
        <f t="shared" si="526"/>
        <v>1954.7417018255287</v>
      </c>
      <c r="BO942" s="5">
        <f t="shared" si="527"/>
        <v>2116.0095043684964</v>
      </c>
    </row>
    <row r="943" spans="1:67" x14ac:dyDescent="0.3">
      <c r="A943">
        <f t="shared" si="528"/>
        <v>939</v>
      </c>
      <c r="B943">
        <f t="shared" si="497"/>
        <v>471</v>
      </c>
      <c r="C943" s="5">
        <f>AU943*EXP('Capital Market Assumptions'!$B$22+'Capital Market Assumptions'!$B$23*'Random Draws'!B942)</f>
        <v>523.08542416792886</v>
      </c>
      <c r="D943" s="5">
        <f>AV943*EXP('Capital Market Assumptions'!$B$22+'Capital Market Assumptions'!$B$23*'Random Draws'!C942)</f>
        <v>483.4633408531331</v>
      </c>
      <c r="E943" s="5">
        <f>AW943*EXP('Capital Market Assumptions'!$B$22+'Capital Market Assumptions'!$B$23*'Random Draws'!D942)</f>
        <v>731.3656772551451</v>
      </c>
      <c r="F943" s="5">
        <f>AX943*EXP('Capital Market Assumptions'!$B$22+'Capital Market Assumptions'!$B$23*'Random Draws'!E942)</f>
        <v>737.57294327107047</v>
      </c>
      <c r="G943" s="5">
        <f>AY943*EXP('Capital Market Assumptions'!$B$22+'Capital Market Assumptions'!$B$23*'Random Draws'!F942)</f>
        <v>691.23044868168108</v>
      </c>
      <c r="H943" s="5">
        <f>AZ943*EXP('Capital Market Assumptions'!$B$22+'Capital Market Assumptions'!$B$23*'Random Draws'!G942)</f>
        <v>748.57970633810476</v>
      </c>
      <c r="I943" s="5">
        <f>BA943*EXP('Capital Market Assumptions'!$B$22+'Capital Market Assumptions'!$B$23*'Random Draws'!H942)</f>
        <v>655.62769033767461</v>
      </c>
      <c r="J943" s="5">
        <f>BB943*EXP('Capital Market Assumptions'!$B$22+'Capital Market Assumptions'!$B$23*'Random Draws'!I942)</f>
        <v>631.34629948910367</v>
      </c>
      <c r="K943" s="5">
        <f>BC943*EXP('Capital Market Assumptions'!$B$22+'Capital Market Assumptions'!$B$23*'Random Draws'!J942)</f>
        <v>691.38182794081365</v>
      </c>
      <c r="L943" s="5">
        <f>BD943*EXP('Capital Market Assumptions'!$B$22+'Capital Market Assumptions'!$B$23*'Random Draws'!K942)</f>
        <v>698.70376291428192</v>
      </c>
      <c r="M943" s="5">
        <f>BE943*EXP('Capital Market Assumptions'!$B$22+'Capital Market Assumptions'!$B$23*'Random Draws'!L942)</f>
        <v>793.72964968800238</v>
      </c>
      <c r="N943" s="5">
        <f>BF943*EXP('Capital Market Assumptions'!$B$22+'Capital Market Assumptions'!$B$23*'Random Draws'!M942)</f>
        <v>857.51504876896422</v>
      </c>
      <c r="O943" s="5">
        <f>BG943*EXP('Capital Market Assumptions'!$B$22+'Capital Market Assumptions'!$B$23*'Random Draws'!N942)</f>
        <v>1066.7432053431999</v>
      </c>
      <c r="P943" s="5">
        <f>BH943*EXP('Capital Market Assumptions'!$B$22+'Capital Market Assumptions'!$B$23*'Random Draws'!O942)</f>
        <v>1213.082953252818</v>
      </c>
      <c r="Q943" s="5">
        <f>BI943*EXP('Capital Market Assumptions'!$B$22+'Capital Market Assumptions'!$B$23*'Random Draws'!P942)</f>
        <v>1269.9162905701826</v>
      </c>
      <c r="R943" s="5">
        <f>BJ943*EXP('Capital Market Assumptions'!$B$22+'Capital Market Assumptions'!$B$23*'Random Draws'!Q942)</f>
        <v>1429.8656184487079</v>
      </c>
      <c r="S943" s="5">
        <f>BK943*EXP('Capital Market Assumptions'!$B$22+'Capital Market Assumptions'!$B$23*'Random Draws'!R942)</f>
        <v>1519.01736971578</v>
      </c>
      <c r="T943" s="5">
        <f>BL943*EXP('Capital Market Assumptions'!$B$22+'Capital Market Assumptions'!$B$23*'Random Draws'!S942)</f>
        <v>1683.9551875602099</v>
      </c>
      <c r="U943" s="5">
        <f>BM943*EXP('Capital Market Assumptions'!$B$22+'Capital Market Assumptions'!$B$23*'Random Draws'!T942)</f>
        <v>1700.3027871607981</v>
      </c>
      <c r="V943" s="5">
        <f>BN943*EXP('Capital Market Assumptions'!$B$22+'Capital Market Assumptions'!$B$23*'Random Draws'!U942)</f>
        <v>1990.0958565736851</v>
      </c>
      <c r="X943">
        <f t="shared" si="498"/>
        <v>4.2999999999999261E-2</v>
      </c>
      <c r="Y943">
        <f t="shared" si="499"/>
        <v>1.0600000000000023</v>
      </c>
      <c r="Z943">
        <f t="shared" si="500"/>
        <v>2.0930000000000035</v>
      </c>
      <c r="AA943">
        <f t="shared" si="501"/>
        <v>3.1530000000000058</v>
      </c>
      <c r="AB943">
        <f t="shared" si="502"/>
        <v>4.2659999999999911</v>
      </c>
      <c r="AC943">
        <f t="shared" si="503"/>
        <v>5.3020000000000067</v>
      </c>
      <c r="AD943">
        <f t="shared" si="504"/>
        <v>6.3569999999999993</v>
      </c>
      <c r="AE943">
        <f t="shared" si="505"/>
        <v>7.3900000000000006</v>
      </c>
      <c r="AF943">
        <f t="shared" si="506"/>
        <v>8.3549999999999898</v>
      </c>
      <c r="AG943">
        <f t="shared" si="507"/>
        <v>9.2480000000000047</v>
      </c>
      <c r="AH943">
        <v>9.9540000000000006</v>
      </c>
      <c r="AI943">
        <v>10.536</v>
      </c>
      <c r="AJ943">
        <v>11.061999999999999</v>
      </c>
      <c r="AK943">
        <v>11.587</v>
      </c>
      <c r="AL943">
        <v>12.256</v>
      </c>
      <c r="AM943">
        <v>12.815</v>
      </c>
      <c r="AN943">
        <v>13.287000000000001</v>
      </c>
      <c r="AO943">
        <v>13.785</v>
      </c>
      <c r="AP943">
        <v>14.218999999999999</v>
      </c>
      <c r="AQ943">
        <v>14.718999999999999</v>
      </c>
      <c r="AS943">
        <f t="shared" si="530"/>
        <v>471</v>
      </c>
      <c r="AT943">
        <f t="shared" si="530"/>
        <v>471</v>
      </c>
      <c r="AU943">
        <f t="shared" si="530"/>
        <v>471</v>
      </c>
      <c r="AV943" s="5">
        <f t="shared" si="508"/>
        <v>523.04242416792886</v>
      </c>
      <c r="AW943" s="5">
        <f t="shared" si="509"/>
        <v>482.4033408531331</v>
      </c>
      <c r="AX943" s="5">
        <f t="shared" si="510"/>
        <v>729.27267725514514</v>
      </c>
      <c r="AY943" s="5">
        <f t="shared" si="511"/>
        <v>734.41994327107045</v>
      </c>
      <c r="AZ943" s="5">
        <f t="shared" si="512"/>
        <v>686.96444868168112</v>
      </c>
      <c r="BA943" s="5">
        <f t="shared" si="513"/>
        <v>743.27770633810474</v>
      </c>
      <c r="BB943" s="5">
        <f t="shared" si="514"/>
        <v>649.27069033767464</v>
      </c>
      <c r="BC943" s="5">
        <f t="shared" si="515"/>
        <v>623.95629948910369</v>
      </c>
      <c r="BD943" s="5">
        <f t="shared" si="516"/>
        <v>683.02682794081363</v>
      </c>
      <c r="BE943" s="5">
        <f t="shared" si="517"/>
        <v>689.45576291428188</v>
      </c>
      <c r="BF943" s="5">
        <f t="shared" si="518"/>
        <v>783.77564968800243</v>
      </c>
      <c r="BG943" s="5">
        <f t="shared" si="519"/>
        <v>846.97904876896428</v>
      </c>
      <c r="BH943" s="5">
        <f t="shared" si="520"/>
        <v>1055.6812053432</v>
      </c>
      <c r="BI943" s="5">
        <f t="shared" si="521"/>
        <v>1201.495953252818</v>
      </c>
      <c r="BJ943" s="5">
        <f t="shared" si="522"/>
        <v>1257.6602905701825</v>
      </c>
      <c r="BK943" s="5">
        <f t="shared" si="523"/>
        <v>1417.0506184487078</v>
      </c>
      <c r="BL943" s="5">
        <f t="shared" si="524"/>
        <v>1505.7303697157799</v>
      </c>
      <c r="BM943" s="5">
        <f t="shared" si="525"/>
        <v>1670.1701875602098</v>
      </c>
      <c r="BN943" s="5">
        <f t="shared" si="526"/>
        <v>1686.083787160798</v>
      </c>
      <c r="BO943" s="5">
        <f t="shared" si="527"/>
        <v>1975.376856573685</v>
      </c>
    </row>
    <row r="944" spans="1:67" x14ac:dyDescent="0.3">
      <c r="A944">
        <f t="shared" si="528"/>
        <v>940</v>
      </c>
      <c r="B944">
        <f t="shared" si="497"/>
        <v>471</v>
      </c>
      <c r="C944" s="5">
        <f>AU944*EXP('Capital Market Assumptions'!$B$22+'Capital Market Assumptions'!$B$23*'Random Draws'!B943)</f>
        <v>452.43448418909441</v>
      </c>
      <c r="D944" s="5">
        <f>AV944*EXP('Capital Market Assumptions'!$B$22+'Capital Market Assumptions'!$B$23*'Random Draws'!C943)</f>
        <v>534.26629025907096</v>
      </c>
      <c r="E944" s="5">
        <f>AW944*EXP('Capital Market Assumptions'!$B$22+'Capital Market Assumptions'!$B$23*'Random Draws'!D943)</f>
        <v>580.76807791400449</v>
      </c>
      <c r="F944" s="5">
        <f>AX944*EXP('Capital Market Assumptions'!$B$22+'Capital Market Assumptions'!$B$23*'Random Draws'!E943)</f>
        <v>507.26952822465768</v>
      </c>
      <c r="G944" s="5">
        <f>AY944*EXP('Capital Market Assumptions'!$B$22+'Capital Market Assumptions'!$B$23*'Random Draws'!F943)</f>
        <v>512.7181265303966</v>
      </c>
      <c r="H944" s="5">
        <f>AZ944*EXP('Capital Market Assumptions'!$B$22+'Capital Market Assumptions'!$B$23*'Random Draws'!G943)</f>
        <v>623.37393617880264</v>
      </c>
      <c r="I944" s="5">
        <f>BA944*EXP('Capital Market Assumptions'!$B$22+'Capital Market Assumptions'!$B$23*'Random Draws'!H943)</f>
        <v>652.41081662288843</v>
      </c>
      <c r="J944" s="5">
        <f>BB944*EXP('Capital Market Assumptions'!$B$22+'Capital Market Assumptions'!$B$23*'Random Draws'!I943)</f>
        <v>648.86739960696377</v>
      </c>
      <c r="K944" s="5">
        <f>BC944*EXP('Capital Market Assumptions'!$B$22+'Capital Market Assumptions'!$B$23*'Random Draws'!J943)</f>
        <v>632.28239803627343</v>
      </c>
      <c r="L944" s="5">
        <f>BD944*EXP('Capital Market Assumptions'!$B$22+'Capital Market Assumptions'!$B$23*'Random Draws'!K943)</f>
        <v>786.31108884333651</v>
      </c>
      <c r="M944" s="5">
        <f>BE944*EXP('Capital Market Assumptions'!$B$22+'Capital Market Assumptions'!$B$23*'Random Draws'!L943)</f>
        <v>948.15495063989908</v>
      </c>
      <c r="N944" s="5">
        <f>BF944*EXP('Capital Market Assumptions'!$B$22+'Capital Market Assumptions'!$B$23*'Random Draws'!M943)</f>
        <v>851.08723310162588</v>
      </c>
      <c r="O944" s="5">
        <f>BG944*EXP('Capital Market Assumptions'!$B$22+'Capital Market Assumptions'!$B$23*'Random Draws'!N943)</f>
        <v>824.68671544711663</v>
      </c>
      <c r="P944" s="5">
        <f>BH944*EXP('Capital Market Assumptions'!$B$22+'Capital Market Assumptions'!$B$23*'Random Draws'!O943)</f>
        <v>1013.7537904927785</v>
      </c>
      <c r="Q944" s="5">
        <f>BI944*EXP('Capital Market Assumptions'!$B$22+'Capital Market Assumptions'!$B$23*'Random Draws'!P943)</f>
        <v>1160.9427470567682</v>
      </c>
      <c r="R944" s="5">
        <f>BJ944*EXP('Capital Market Assumptions'!$B$22+'Capital Market Assumptions'!$B$23*'Random Draws'!Q943)</f>
        <v>1217.5510127564769</v>
      </c>
      <c r="S944" s="5">
        <f>BK944*EXP('Capital Market Assumptions'!$B$22+'Capital Market Assumptions'!$B$23*'Random Draws'!R943)</f>
        <v>1398.4604912527639</v>
      </c>
      <c r="T944" s="5">
        <f>BL944*EXP('Capital Market Assumptions'!$B$22+'Capital Market Assumptions'!$B$23*'Random Draws'!S943)</f>
        <v>1393.5123604164187</v>
      </c>
      <c r="U944" s="5">
        <f>BM944*EXP('Capital Market Assumptions'!$B$22+'Capital Market Assumptions'!$B$23*'Random Draws'!T943)</f>
        <v>1782.5387100556491</v>
      </c>
      <c r="V944" s="5">
        <f>BN944*EXP('Capital Market Assumptions'!$B$22+'Capital Market Assumptions'!$B$23*'Random Draws'!U943)</f>
        <v>1601.0326409478969</v>
      </c>
      <c r="X944">
        <f t="shared" si="498"/>
        <v>4.2999999999999261E-2</v>
      </c>
      <c r="Y944">
        <f t="shared" si="499"/>
        <v>1.0600000000000023</v>
      </c>
      <c r="Z944">
        <f t="shared" si="500"/>
        <v>2.0930000000000035</v>
      </c>
      <c r="AA944">
        <f t="shared" si="501"/>
        <v>3.1530000000000058</v>
      </c>
      <c r="AB944">
        <f t="shared" si="502"/>
        <v>4.2659999999999911</v>
      </c>
      <c r="AC944">
        <f t="shared" si="503"/>
        <v>5.3020000000000067</v>
      </c>
      <c r="AD944">
        <f t="shared" si="504"/>
        <v>6.3569999999999993</v>
      </c>
      <c r="AE944">
        <f t="shared" si="505"/>
        <v>7.3900000000000006</v>
      </c>
      <c r="AF944">
        <f t="shared" si="506"/>
        <v>8.3549999999999898</v>
      </c>
      <c r="AG944">
        <f t="shared" si="507"/>
        <v>9.2480000000000047</v>
      </c>
      <c r="AH944">
        <v>9.9540000000000006</v>
      </c>
      <c r="AI944">
        <v>10.536</v>
      </c>
      <c r="AJ944">
        <v>11.061999999999999</v>
      </c>
      <c r="AK944">
        <v>11.587</v>
      </c>
      <c r="AL944">
        <v>12.256</v>
      </c>
      <c r="AM944">
        <v>12.815</v>
      </c>
      <c r="AN944">
        <v>13.287000000000001</v>
      </c>
      <c r="AO944">
        <v>13.785</v>
      </c>
      <c r="AP944">
        <v>14.218999999999999</v>
      </c>
      <c r="AQ944">
        <v>14.718999999999999</v>
      </c>
      <c r="AS944">
        <f t="shared" si="530"/>
        <v>471</v>
      </c>
      <c r="AT944">
        <f t="shared" si="530"/>
        <v>471</v>
      </c>
      <c r="AU944">
        <f t="shared" si="530"/>
        <v>471</v>
      </c>
      <c r="AV944" s="5">
        <f t="shared" si="508"/>
        <v>452.3914841890944</v>
      </c>
      <c r="AW944" s="5">
        <f t="shared" si="509"/>
        <v>533.20629025907101</v>
      </c>
      <c r="AX944" s="5">
        <f t="shared" si="510"/>
        <v>578.67507791400453</v>
      </c>
      <c r="AY944" s="5">
        <f t="shared" si="511"/>
        <v>504.11652822465766</v>
      </c>
      <c r="AZ944" s="5">
        <f t="shared" si="512"/>
        <v>508.45212653039664</v>
      </c>
      <c r="BA944" s="5">
        <f t="shared" si="513"/>
        <v>618.07193617880262</v>
      </c>
      <c r="BB944" s="5">
        <f t="shared" si="514"/>
        <v>646.05381662288846</v>
      </c>
      <c r="BC944" s="5">
        <f t="shared" si="515"/>
        <v>641.47739960696379</v>
      </c>
      <c r="BD944" s="5">
        <f t="shared" si="516"/>
        <v>623.92739803627342</v>
      </c>
      <c r="BE944" s="5">
        <f t="shared" si="517"/>
        <v>777.06308884333646</v>
      </c>
      <c r="BF944" s="5">
        <f t="shared" si="518"/>
        <v>938.20095063989913</v>
      </c>
      <c r="BG944" s="5">
        <f t="shared" si="519"/>
        <v>840.55123310162594</v>
      </c>
      <c r="BH944" s="5">
        <f t="shared" si="520"/>
        <v>813.62471544711661</v>
      </c>
      <c r="BI944" s="5">
        <f t="shared" si="521"/>
        <v>1002.1667904927785</v>
      </c>
      <c r="BJ944" s="5">
        <f t="shared" si="522"/>
        <v>1148.6867470567681</v>
      </c>
      <c r="BK944" s="5">
        <f t="shared" si="523"/>
        <v>1204.7360127564768</v>
      </c>
      <c r="BL944" s="5">
        <f t="shared" si="524"/>
        <v>1385.1734912527638</v>
      </c>
      <c r="BM944" s="5">
        <f t="shared" si="525"/>
        <v>1379.7273604164186</v>
      </c>
      <c r="BN944" s="5">
        <f t="shared" si="526"/>
        <v>1768.319710055649</v>
      </c>
      <c r="BO944" s="5">
        <f t="shared" si="527"/>
        <v>1586.3136409478968</v>
      </c>
    </row>
    <row r="945" spans="1:67" x14ac:dyDescent="0.3">
      <c r="A945">
        <f t="shared" si="528"/>
        <v>941</v>
      </c>
      <c r="B945">
        <f t="shared" si="497"/>
        <v>471</v>
      </c>
      <c r="C945" s="5">
        <f>AU945*EXP('Capital Market Assumptions'!$B$22+'Capital Market Assumptions'!$B$23*'Random Draws'!B944)</f>
        <v>613.23095118526578</v>
      </c>
      <c r="D945" s="5">
        <f>AV945*EXP('Capital Market Assumptions'!$B$22+'Capital Market Assumptions'!$B$23*'Random Draws'!C944)</f>
        <v>685.74351435834296</v>
      </c>
      <c r="E945" s="5">
        <f>AW945*EXP('Capital Market Assumptions'!$B$22+'Capital Market Assumptions'!$B$23*'Random Draws'!D944)</f>
        <v>667.27590277094748</v>
      </c>
      <c r="F945" s="5">
        <f>AX945*EXP('Capital Market Assumptions'!$B$22+'Capital Market Assumptions'!$B$23*'Random Draws'!E944)</f>
        <v>611.68903930620775</v>
      </c>
      <c r="G945" s="5">
        <f>AY945*EXP('Capital Market Assumptions'!$B$22+'Capital Market Assumptions'!$B$23*'Random Draws'!F944)</f>
        <v>722.08185776459936</v>
      </c>
      <c r="H945" s="5">
        <f>AZ945*EXP('Capital Market Assumptions'!$B$22+'Capital Market Assumptions'!$B$23*'Random Draws'!G944)</f>
        <v>798.89088792523501</v>
      </c>
      <c r="I945" s="5">
        <f>BA945*EXP('Capital Market Assumptions'!$B$22+'Capital Market Assumptions'!$B$23*'Random Draws'!H944)</f>
        <v>1080.4313230890489</v>
      </c>
      <c r="J945" s="5">
        <f>BB945*EXP('Capital Market Assumptions'!$B$22+'Capital Market Assumptions'!$B$23*'Random Draws'!I944)</f>
        <v>1142.0723829692117</v>
      </c>
      <c r="K945" s="5">
        <f>BC945*EXP('Capital Market Assumptions'!$B$22+'Capital Market Assumptions'!$B$23*'Random Draws'!J944)</f>
        <v>1150.8793194753159</v>
      </c>
      <c r="L945" s="5">
        <f>BD945*EXP('Capital Market Assumptions'!$B$22+'Capital Market Assumptions'!$B$23*'Random Draws'!K944)</f>
        <v>1406.6278894318805</v>
      </c>
      <c r="M945" s="5">
        <f>BE945*EXP('Capital Market Assumptions'!$B$22+'Capital Market Assumptions'!$B$23*'Random Draws'!L944)</f>
        <v>1427.6011515942278</v>
      </c>
      <c r="N945" s="5">
        <f>BF945*EXP('Capital Market Assumptions'!$B$22+'Capital Market Assumptions'!$B$23*'Random Draws'!M944)</f>
        <v>1458.2438842682991</v>
      </c>
      <c r="O945" s="5">
        <f>BG945*EXP('Capital Market Assumptions'!$B$22+'Capital Market Assumptions'!$B$23*'Random Draws'!N944)</f>
        <v>1586.5191786923128</v>
      </c>
      <c r="P945" s="5">
        <f>BH945*EXP('Capital Market Assumptions'!$B$22+'Capital Market Assumptions'!$B$23*'Random Draws'!O944)</f>
        <v>1641.3770200793338</v>
      </c>
      <c r="Q945" s="5">
        <f>BI945*EXP('Capital Market Assumptions'!$B$22+'Capital Market Assumptions'!$B$23*'Random Draws'!P944)</f>
        <v>1681.8419092263512</v>
      </c>
      <c r="R945" s="5">
        <f>BJ945*EXP('Capital Market Assumptions'!$B$22+'Capital Market Assumptions'!$B$23*'Random Draws'!Q944)</f>
        <v>1810.4483406058848</v>
      </c>
      <c r="S945" s="5">
        <f>BK945*EXP('Capital Market Assumptions'!$B$22+'Capital Market Assumptions'!$B$23*'Random Draws'!R944)</f>
        <v>1700.5118012485214</v>
      </c>
      <c r="T945" s="5">
        <f>BL945*EXP('Capital Market Assumptions'!$B$22+'Capital Market Assumptions'!$B$23*'Random Draws'!S944)</f>
        <v>1652.2621436377567</v>
      </c>
      <c r="U945" s="5">
        <f>BM945*EXP('Capital Market Assumptions'!$B$22+'Capital Market Assumptions'!$B$23*'Random Draws'!T944)</f>
        <v>2001.0255609621697</v>
      </c>
      <c r="V945" s="5">
        <f>BN945*EXP('Capital Market Assumptions'!$B$22+'Capital Market Assumptions'!$B$23*'Random Draws'!U944)</f>
        <v>1947.7492294263825</v>
      </c>
      <c r="X945">
        <f t="shared" si="498"/>
        <v>4.2999999999999261E-2</v>
      </c>
      <c r="Y945">
        <f t="shared" si="499"/>
        <v>1.0600000000000023</v>
      </c>
      <c r="Z945">
        <f t="shared" si="500"/>
        <v>2.0930000000000035</v>
      </c>
      <c r="AA945">
        <f t="shared" si="501"/>
        <v>3.1530000000000058</v>
      </c>
      <c r="AB945">
        <f t="shared" si="502"/>
        <v>4.2659999999999911</v>
      </c>
      <c r="AC945">
        <f t="shared" si="503"/>
        <v>5.3020000000000067</v>
      </c>
      <c r="AD945">
        <f t="shared" si="504"/>
        <v>6.3569999999999993</v>
      </c>
      <c r="AE945">
        <f t="shared" si="505"/>
        <v>7.3900000000000006</v>
      </c>
      <c r="AF945">
        <f t="shared" si="506"/>
        <v>8.3549999999999898</v>
      </c>
      <c r="AG945">
        <f t="shared" si="507"/>
        <v>9.2480000000000047</v>
      </c>
      <c r="AH945">
        <v>9.9540000000000006</v>
      </c>
      <c r="AI945">
        <v>10.536</v>
      </c>
      <c r="AJ945">
        <v>11.061999999999999</v>
      </c>
      <c r="AK945">
        <v>11.587</v>
      </c>
      <c r="AL945">
        <v>12.256</v>
      </c>
      <c r="AM945">
        <v>12.815</v>
      </c>
      <c r="AN945">
        <v>13.287000000000001</v>
      </c>
      <c r="AO945">
        <v>13.785</v>
      </c>
      <c r="AP945">
        <v>14.218999999999999</v>
      </c>
      <c r="AQ945">
        <v>14.718999999999999</v>
      </c>
      <c r="AS945">
        <f t="shared" ref="AS945:AU964" si="531">initial_value</f>
        <v>471</v>
      </c>
      <c r="AT945">
        <f t="shared" si="531"/>
        <v>471</v>
      </c>
      <c r="AU945">
        <f t="shared" si="531"/>
        <v>471</v>
      </c>
      <c r="AV945" s="5">
        <f t="shared" si="508"/>
        <v>613.18795118526577</v>
      </c>
      <c r="AW945" s="5">
        <f t="shared" si="509"/>
        <v>684.68351435834302</v>
      </c>
      <c r="AX945" s="5">
        <f t="shared" si="510"/>
        <v>665.18290277094752</v>
      </c>
      <c r="AY945" s="5">
        <f t="shared" si="511"/>
        <v>608.53603930620773</v>
      </c>
      <c r="AZ945" s="5">
        <f t="shared" si="512"/>
        <v>717.8158577645994</v>
      </c>
      <c r="BA945" s="5">
        <f t="shared" si="513"/>
        <v>793.58888792523499</v>
      </c>
      <c r="BB945" s="5">
        <f t="shared" si="514"/>
        <v>1074.0743230890489</v>
      </c>
      <c r="BC945" s="5">
        <f t="shared" si="515"/>
        <v>1134.6823829692116</v>
      </c>
      <c r="BD945" s="5">
        <f t="shared" si="516"/>
        <v>1142.5243194753159</v>
      </c>
      <c r="BE945" s="5">
        <f t="shared" si="517"/>
        <v>1397.3798894318804</v>
      </c>
      <c r="BF945" s="5">
        <f t="shared" si="518"/>
        <v>1417.6471515942278</v>
      </c>
      <c r="BG945" s="5">
        <f t="shared" si="519"/>
        <v>1447.707884268299</v>
      </c>
      <c r="BH945" s="5">
        <f t="shared" si="520"/>
        <v>1575.4571786923129</v>
      </c>
      <c r="BI945" s="5">
        <f t="shared" si="521"/>
        <v>1629.7900200793338</v>
      </c>
      <c r="BJ945" s="5">
        <f t="shared" si="522"/>
        <v>1669.5859092263511</v>
      </c>
      <c r="BK945" s="5">
        <f t="shared" si="523"/>
        <v>1797.6333406058848</v>
      </c>
      <c r="BL945" s="5">
        <f t="shared" si="524"/>
        <v>1687.2248012485213</v>
      </c>
      <c r="BM945" s="5">
        <f t="shared" si="525"/>
        <v>1638.4771436377566</v>
      </c>
      <c r="BN945" s="5">
        <f t="shared" si="526"/>
        <v>1986.8065609621697</v>
      </c>
      <c r="BO945" s="5">
        <f t="shared" si="527"/>
        <v>1933.0302294263824</v>
      </c>
    </row>
    <row r="946" spans="1:67" x14ac:dyDescent="0.3">
      <c r="A946">
        <f t="shared" si="528"/>
        <v>942</v>
      </c>
      <c r="B946">
        <f t="shared" si="497"/>
        <v>471</v>
      </c>
      <c r="C946" s="5">
        <f>AU946*EXP('Capital Market Assumptions'!$B$22+'Capital Market Assumptions'!$B$23*'Random Draws'!B945)</f>
        <v>512.04207399174641</v>
      </c>
      <c r="D946" s="5">
        <f>AV946*EXP('Capital Market Assumptions'!$B$22+'Capital Market Assumptions'!$B$23*'Random Draws'!C945)</f>
        <v>534.71906434353457</v>
      </c>
      <c r="E946" s="5">
        <f>AW946*EXP('Capital Market Assumptions'!$B$22+'Capital Market Assumptions'!$B$23*'Random Draws'!D945)</f>
        <v>532.11708434683885</v>
      </c>
      <c r="F946" s="5">
        <f>AX946*EXP('Capital Market Assumptions'!$B$22+'Capital Market Assumptions'!$B$23*'Random Draws'!E945)</f>
        <v>494.01293410761258</v>
      </c>
      <c r="G946" s="5">
        <f>AY946*EXP('Capital Market Assumptions'!$B$22+'Capital Market Assumptions'!$B$23*'Random Draws'!F945)</f>
        <v>542.41495121198272</v>
      </c>
      <c r="H946" s="5">
        <f>AZ946*EXP('Capital Market Assumptions'!$B$22+'Capital Market Assumptions'!$B$23*'Random Draws'!G945)</f>
        <v>615.05857292988856</v>
      </c>
      <c r="I946" s="5">
        <f>BA946*EXP('Capital Market Assumptions'!$B$22+'Capital Market Assumptions'!$B$23*'Random Draws'!H945)</f>
        <v>581.04494251000779</v>
      </c>
      <c r="J946" s="5">
        <f>BB946*EXP('Capital Market Assumptions'!$B$22+'Capital Market Assumptions'!$B$23*'Random Draws'!I945)</f>
        <v>594.43999066834408</v>
      </c>
      <c r="K946" s="5">
        <f>BC946*EXP('Capital Market Assumptions'!$B$22+'Capital Market Assumptions'!$B$23*'Random Draws'!J945)</f>
        <v>559.59087184754446</v>
      </c>
      <c r="L946" s="5">
        <f>BD946*EXP('Capital Market Assumptions'!$B$22+'Capital Market Assumptions'!$B$23*'Random Draws'!K945)</f>
        <v>522.64479030910456</v>
      </c>
      <c r="M946" s="5">
        <f>BE946*EXP('Capital Market Assumptions'!$B$22+'Capital Market Assumptions'!$B$23*'Random Draws'!L945)</f>
        <v>502.67017505077712</v>
      </c>
      <c r="N946" s="5">
        <f>BF946*EXP('Capital Market Assumptions'!$B$22+'Capital Market Assumptions'!$B$23*'Random Draws'!M945)</f>
        <v>551.46688812596335</v>
      </c>
      <c r="O946" s="5">
        <f>BG946*EXP('Capital Market Assumptions'!$B$22+'Capital Market Assumptions'!$B$23*'Random Draws'!N945)</f>
        <v>655.63144273186094</v>
      </c>
      <c r="P946" s="5">
        <f>BH946*EXP('Capital Market Assumptions'!$B$22+'Capital Market Assumptions'!$B$23*'Random Draws'!O945)</f>
        <v>591.32972098640619</v>
      </c>
      <c r="Q946" s="5">
        <f>BI946*EXP('Capital Market Assumptions'!$B$22+'Capital Market Assumptions'!$B$23*'Random Draws'!P945)</f>
        <v>693.54290143177309</v>
      </c>
      <c r="R946" s="5">
        <f>BJ946*EXP('Capital Market Assumptions'!$B$22+'Capital Market Assumptions'!$B$23*'Random Draws'!Q945)</f>
        <v>810.34311788095795</v>
      </c>
      <c r="S946" s="5">
        <f>BK946*EXP('Capital Market Assumptions'!$B$22+'Capital Market Assumptions'!$B$23*'Random Draws'!R945)</f>
        <v>832.83561090245109</v>
      </c>
      <c r="T946" s="5">
        <f>BL946*EXP('Capital Market Assumptions'!$B$22+'Capital Market Assumptions'!$B$23*'Random Draws'!S945)</f>
        <v>983.77062338767507</v>
      </c>
      <c r="U946" s="5">
        <f>BM946*EXP('Capital Market Assumptions'!$B$22+'Capital Market Assumptions'!$B$23*'Random Draws'!T945)</f>
        <v>944.41877933450689</v>
      </c>
      <c r="V946" s="5">
        <f>BN946*EXP('Capital Market Assumptions'!$B$22+'Capital Market Assumptions'!$B$23*'Random Draws'!U945)</f>
        <v>997.73636611029883</v>
      </c>
      <c r="X946">
        <f t="shared" si="498"/>
        <v>4.2999999999999261E-2</v>
      </c>
      <c r="Y946">
        <f t="shared" si="499"/>
        <v>1.0600000000000023</v>
      </c>
      <c r="Z946">
        <f t="shared" si="500"/>
        <v>2.0930000000000035</v>
      </c>
      <c r="AA946">
        <f t="shared" si="501"/>
        <v>3.1530000000000058</v>
      </c>
      <c r="AB946">
        <f t="shared" si="502"/>
        <v>4.2659999999999911</v>
      </c>
      <c r="AC946">
        <f t="shared" si="503"/>
        <v>5.3020000000000067</v>
      </c>
      <c r="AD946">
        <f t="shared" si="504"/>
        <v>6.3569999999999993</v>
      </c>
      <c r="AE946">
        <f t="shared" si="505"/>
        <v>7.3900000000000006</v>
      </c>
      <c r="AF946">
        <f t="shared" si="506"/>
        <v>8.3549999999999898</v>
      </c>
      <c r="AG946">
        <f t="shared" si="507"/>
        <v>9.2480000000000047</v>
      </c>
      <c r="AH946">
        <v>9.9540000000000006</v>
      </c>
      <c r="AI946">
        <v>10.536</v>
      </c>
      <c r="AJ946">
        <v>11.061999999999999</v>
      </c>
      <c r="AK946">
        <v>11.587</v>
      </c>
      <c r="AL946">
        <v>12.256</v>
      </c>
      <c r="AM946">
        <v>12.815</v>
      </c>
      <c r="AN946">
        <v>13.287000000000001</v>
      </c>
      <c r="AO946">
        <v>13.785</v>
      </c>
      <c r="AP946">
        <v>14.218999999999999</v>
      </c>
      <c r="AQ946">
        <v>14.718999999999999</v>
      </c>
      <c r="AS946">
        <f t="shared" si="531"/>
        <v>471</v>
      </c>
      <c r="AT946">
        <f t="shared" si="531"/>
        <v>471</v>
      </c>
      <c r="AU946">
        <f t="shared" si="531"/>
        <v>471</v>
      </c>
      <c r="AV946" s="5">
        <f t="shared" si="508"/>
        <v>511.9990739917464</v>
      </c>
      <c r="AW946" s="5">
        <f t="shared" si="509"/>
        <v>533.65906434353451</v>
      </c>
      <c r="AX946" s="5">
        <f t="shared" si="510"/>
        <v>530.02408434683889</v>
      </c>
      <c r="AY946" s="5">
        <f t="shared" si="511"/>
        <v>490.85993410761256</v>
      </c>
      <c r="AZ946" s="5">
        <f t="shared" si="512"/>
        <v>538.14895121198276</v>
      </c>
      <c r="BA946" s="5">
        <f t="shared" si="513"/>
        <v>609.75657292988853</v>
      </c>
      <c r="BB946" s="5">
        <f t="shared" si="514"/>
        <v>574.68794251000782</v>
      </c>
      <c r="BC946" s="5">
        <f t="shared" si="515"/>
        <v>587.04999066834409</v>
      </c>
      <c r="BD946" s="5">
        <f t="shared" si="516"/>
        <v>551.23587184754444</v>
      </c>
      <c r="BE946" s="5">
        <f t="shared" si="517"/>
        <v>513.39679030910452</v>
      </c>
      <c r="BF946" s="5">
        <f t="shared" si="518"/>
        <v>492.71617505077711</v>
      </c>
      <c r="BG946" s="5">
        <f t="shared" si="519"/>
        <v>540.93088812596341</v>
      </c>
      <c r="BH946" s="5">
        <f t="shared" si="520"/>
        <v>644.56944273186093</v>
      </c>
      <c r="BI946" s="5">
        <f t="shared" si="521"/>
        <v>579.7427209864062</v>
      </c>
      <c r="BJ946" s="5">
        <f t="shared" si="522"/>
        <v>681.28690143177312</v>
      </c>
      <c r="BK946" s="5">
        <f t="shared" si="523"/>
        <v>797.52811788095789</v>
      </c>
      <c r="BL946" s="5">
        <f t="shared" si="524"/>
        <v>819.54861090245106</v>
      </c>
      <c r="BM946" s="5">
        <f t="shared" si="525"/>
        <v>969.9856233876751</v>
      </c>
      <c r="BN946" s="5">
        <f t="shared" si="526"/>
        <v>930.19977933450684</v>
      </c>
      <c r="BO946" s="5">
        <f t="shared" si="527"/>
        <v>983.01736611029878</v>
      </c>
    </row>
    <row r="947" spans="1:67" x14ac:dyDescent="0.3">
      <c r="A947">
        <f t="shared" si="528"/>
        <v>943</v>
      </c>
      <c r="B947">
        <f t="shared" si="497"/>
        <v>471</v>
      </c>
      <c r="C947" s="5">
        <f>AU947*EXP('Capital Market Assumptions'!$B$22+'Capital Market Assumptions'!$B$23*'Random Draws'!B946)</f>
        <v>536.7665080432032</v>
      </c>
      <c r="D947" s="5">
        <f>AV947*EXP('Capital Market Assumptions'!$B$22+'Capital Market Assumptions'!$B$23*'Random Draws'!C946)</f>
        <v>634.20019469473732</v>
      </c>
      <c r="E947" s="5">
        <f>AW947*EXP('Capital Market Assumptions'!$B$22+'Capital Market Assumptions'!$B$23*'Random Draws'!D946)</f>
        <v>613.08158409349244</v>
      </c>
      <c r="F947" s="5">
        <f>AX947*EXP('Capital Market Assumptions'!$B$22+'Capital Market Assumptions'!$B$23*'Random Draws'!E946)</f>
        <v>612.06692763200681</v>
      </c>
      <c r="G947" s="5">
        <f>AY947*EXP('Capital Market Assumptions'!$B$22+'Capital Market Assumptions'!$B$23*'Random Draws'!F946)</f>
        <v>590.83948623661149</v>
      </c>
      <c r="H947" s="5">
        <f>AZ947*EXP('Capital Market Assumptions'!$B$22+'Capital Market Assumptions'!$B$23*'Random Draws'!G946)</f>
        <v>501.79195380785285</v>
      </c>
      <c r="I947" s="5">
        <f>BA947*EXP('Capital Market Assumptions'!$B$22+'Capital Market Assumptions'!$B$23*'Random Draws'!H946)</f>
        <v>450.49512589859245</v>
      </c>
      <c r="J947" s="5">
        <f>BB947*EXP('Capital Market Assumptions'!$B$22+'Capital Market Assumptions'!$B$23*'Random Draws'!I946)</f>
        <v>444.02817416970856</v>
      </c>
      <c r="K947" s="5">
        <f>BC947*EXP('Capital Market Assumptions'!$B$22+'Capital Market Assumptions'!$B$23*'Random Draws'!J946)</f>
        <v>525.74370305045454</v>
      </c>
      <c r="L947" s="5">
        <f>BD947*EXP('Capital Market Assumptions'!$B$22+'Capital Market Assumptions'!$B$23*'Random Draws'!K946)</f>
        <v>494.68044819877184</v>
      </c>
      <c r="M947" s="5">
        <f>BE947*EXP('Capital Market Assumptions'!$B$22+'Capital Market Assumptions'!$B$23*'Random Draws'!L946)</f>
        <v>528.17212033496185</v>
      </c>
      <c r="N947" s="5">
        <f>BF947*EXP('Capital Market Assumptions'!$B$22+'Capital Market Assumptions'!$B$23*'Random Draws'!M946)</f>
        <v>663.08131640575868</v>
      </c>
      <c r="O947" s="5">
        <f>BG947*EXP('Capital Market Assumptions'!$B$22+'Capital Market Assumptions'!$B$23*'Random Draws'!N946)</f>
        <v>802.48306022998202</v>
      </c>
      <c r="P947" s="5">
        <f>BH947*EXP('Capital Market Assumptions'!$B$22+'Capital Market Assumptions'!$B$23*'Random Draws'!O946)</f>
        <v>835.91844080895316</v>
      </c>
      <c r="Q947" s="5">
        <f>BI947*EXP('Capital Market Assumptions'!$B$22+'Capital Market Assumptions'!$B$23*'Random Draws'!P946)</f>
        <v>758.13857183637367</v>
      </c>
      <c r="R947" s="5">
        <f>BJ947*EXP('Capital Market Assumptions'!$B$22+'Capital Market Assumptions'!$B$23*'Random Draws'!Q946)</f>
        <v>693.80545864084195</v>
      </c>
      <c r="S947" s="5">
        <f>BK947*EXP('Capital Market Assumptions'!$B$22+'Capital Market Assumptions'!$B$23*'Random Draws'!R946)</f>
        <v>740.26597899043236</v>
      </c>
      <c r="T947" s="5">
        <f>BL947*EXP('Capital Market Assumptions'!$B$22+'Capital Market Assumptions'!$B$23*'Random Draws'!S946)</f>
        <v>783.28546889733946</v>
      </c>
      <c r="U947" s="5">
        <f>BM947*EXP('Capital Market Assumptions'!$B$22+'Capital Market Assumptions'!$B$23*'Random Draws'!T946)</f>
        <v>849.62175089975744</v>
      </c>
      <c r="V947" s="5">
        <f>BN947*EXP('Capital Market Assumptions'!$B$22+'Capital Market Assumptions'!$B$23*'Random Draws'!U946)</f>
        <v>1013.0449818704157</v>
      </c>
      <c r="X947">
        <f t="shared" si="498"/>
        <v>4.2999999999999261E-2</v>
      </c>
      <c r="Y947">
        <f t="shared" si="499"/>
        <v>1.0600000000000023</v>
      </c>
      <c r="Z947">
        <f t="shared" si="500"/>
        <v>2.0930000000000035</v>
      </c>
      <c r="AA947">
        <f t="shared" si="501"/>
        <v>3.1530000000000058</v>
      </c>
      <c r="AB947">
        <f t="shared" si="502"/>
        <v>4.2659999999999911</v>
      </c>
      <c r="AC947">
        <f t="shared" si="503"/>
        <v>5.3020000000000067</v>
      </c>
      <c r="AD947">
        <f t="shared" si="504"/>
        <v>6.3569999999999993</v>
      </c>
      <c r="AE947">
        <f t="shared" si="505"/>
        <v>7.3900000000000006</v>
      </c>
      <c r="AF947">
        <f t="shared" si="506"/>
        <v>8.3549999999999898</v>
      </c>
      <c r="AG947">
        <f t="shared" si="507"/>
        <v>9.2480000000000047</v>
      </c>
      <c r="AH947">
        <v>9.9540000000000006</v>
      </c>
      <c r="AI947">
        <v>10.536</v>
      </c>
      <c r="AJ947">
        <v>11.061999999999999</v>
      </c>
      <c r="AK947">
        <v>11.587</v>
      </c>
      <c r="AL947">
        <v>12.256</v>
      </c>
      <c r="AM947">
        <v>12.815</v>
      </c>
      <c r="AN947">
        <v>13.287000000000001</v>
      </c>
      <c r="AO947">
        <v>13.785</v>
      </c>
      <c r="AP947">
        <v>14.218999999999999</v>
      </c>
      <c r="AQ947">
        <v>14.718999999999999</v>
      </c>
      <c r="AS947">
        <f t="shared" si="531"/>
        <v>471</v>
      </c>
      <c r="AT947">
        <f t="shared" si="531"/>
        <v>471</v>
      </c>
      <c r="AU947">
        <f t="shared" si="531"/>
        <v>471</v>
      </c>
      <c r="AV947" s="5">
        <f t="shared" si="508"/>
        <v>536.7235080432032</v>
      </c>
      <c r="AW947" s="5">
        <f t="shared" si="509"/>
        <v>633.14019469473737</v>
      </c>
      <c r="AX947" s="5">
        <f t="shared" si="510"/>
        <v>610.98858409349248</v>
      </c>
      <c r="AY947" s="5">
        <f t="shared" si="511"/>
        <v>608.91392763200679</v>
      </c>
      <c r="AZ947" s="5">
        <f t="shared" si="512"/>
        <v>586.57348623661153</v>
      </c>
      <c r="BA947" s="5">
        <f t="shared" si="513"/>
        <v>496.48995380785283</v>
      </c>
      <c r="BB947" s="5">
        <f t="shared" si="514"/>
        <v>444.13812589859242</v>
      </c>
      <c r="BC947" s="5">
        <f t="shared" si="515"/>
        <v>436.63817416970858</v>
      </c>
      <c r="BD947" s="5">
        <f t="shared" si="516"/>
        <v>517.38870305045452</v>
      </c>
      <c r="BE947" s="5">
        <f t="shared" si="517"/>
        <v>485.43244819877185</v>
      </c>
      <c r="BF947" s="5">
        <f t="shared" si="518"/>
        <v>518.2181203349619</v>
      </c>
      <c r="BG947" s="5">
        <f t="shared" si="519"/>
        <v>652.54531640575874</v>
      </c>
      <c r="BH947" s="5">
        <f t="shared" si="520"/>
        <v>791.421060229982</v>
      </c>
      <c r="BI947" s="5">
        <f t="shared" si="521"/>
        <v>824.33144080895318</v>
      </c>
      <c r="BJ947" s="5">
        <f t="shared" si="522"/>
        <v>745.8825718363737</v>
      </c>
      <c r="BK947" s="5">
        <f t="shared" si="523"/>
        <v>680.99045864084189</v>
      </c>
      <c r="BL947" s="5">
        <f t="shared" si="524"/>
        <v>726.97897899043232</v>
      </c>
      <c r="BM947" s="5">
        <f t="shared" si="525"/>
        <v>769.50046889733949</v>
      </c>
      <c r="BN947" s="5">
        <f t="shared" si="526"/>
        <v>835.40275089975739</v>
      </c>
      <c r="BO947" s="5">
        <f t="shared" si="527"/>
        <v>998.3259818704156</v>
      </c>
    </row>
    <row r="948" spans="1:67" x14ac:dyDescent="0.3">
      <c r="A948">
        <f t="shared" si="528"/>
        <v>944</v>
      </c>
      <c r="B948">
        <f t="shared" si="497"/>
        <v>471</v>
      </c>
      <c r="C948" s="5">
        <f>AU948*EXP('Capital Market Assumptions'!$B$22+'Capital Market Assumptions'!$B$23*'Random Draws'!B947)</f>
        <v>451.70718921066509</v>
      </c>
      <c r="D948" s="5">
        <f>AV948*EXP('Capital Market Assumptions'!$B$22+'Capital Market Assumptions'!$B$23*'Random Draws'!C947)</f>
        <v>459.22818322433579</v>
      </c>
      <c r="E948" s="5">
        <f>AW948*EXP('Capital Market Assumptions'!$B$22+'Capital Market Assumptions'!$B$23*'Random Draws'!D947)</f>
        <v>510.66416996535236</v>
      </c>
      <c r="F948" s="5">
        <f>AX948*EXP('Capital Market Assumptions'!$B$22+'Capital Market Assumptions'!$B$23*'Random Draws'!E947)</f>
        <v>568.03720162806587</v>
      </c>
      <c r="G948" s="5">
        <f>AY948*EXP('Capital Market Assumptions'!$B$22+'Capital Market Assumptions'!$B$23*'Random Draws'!F947)</f>
        <v>578.2741082024977</v>
      </c>
      <c r="H948" s="5">
        <f>AZ948*EXP('Capital Market Assumptions'!$B$22+'Capital Market Assumptions'!$B$23*'Random Draws'!G947)</f>
        <v>614.15984737501776</v>
      </c>
      <c r="I948" s="5">
        <f>BA948*EXP('Capital Market Assumptions'!$B$22+'Capital Market Assumptions'!$B$23*'Random Draws'!H947)</f>
        <v>661.09813743280336</v>
      </c>
      <c r="J948" s="5">
        <f>BB948*EXP('Capital Market Assumptions'!$B$22+'Capital Market Assumptions'!$B$23*'Random Draws'!I947)</f>
        <v>695.88082043225756</v>
      </c>
      <c r="K948" s="5">
        <f>BC948*EXP('Capital Market Assumptions'!$B$22+'Capital Market Assumptions'!$B$23*'Random Draws'!J947)</f>
        <v>755.29667216205178</v>
      </c>
      <c r="L948" s="5">
        <f>BD948*EXP('Capital Market Assumptions'!$B$22+'Capital Market Assumptions'!$B$23*'Random Draws'!K947)</f>
        <v>854.43143908558648</v>
      </c>
      <c r="M948" s="5">
        <f>BE948*EXP('Capital Market Assumptions'!$B$22+'Capital Market Assumptions'!$B$23*'Random Draws'!L947)</f>
        <v>760.1689461630765</v>
      </c>
      <c r="N948" s="5">
        <f>BF948*EXP('Capital Market Assumptions'!$B$22+'Capital Market Assumptions'!$B$23*'Random Draws'!M947)</f>
        <v>816.52693627848214</v>
      </c>
      <c r="O948" s="5">
        <f>BG948*EXP('Capital Market Assumptions'!$B$22+'Capital Market Assumptions'!$B$23*'Random Draws'!N947)</f>
        <v>966.73927664616838</v>
      </c>
      <c r="P948" s="5">
        <f>BH948*EXP('Capital Market Assumptions'!$B$22+'Capital Market Assumptions'!$B$23*'Random Draws'!O947)</f>
        <v>985.7236220342287</v>
      </c>
      <c r="Q948" s="5">
        <f>BI948*EXP('Capital Market Assumptions'!$B$22+'Capital Market Assumptions'!$B$23*'Random Draws'!P947)</f>
        <v>910.30332190862453</v>
      </c>
      <c r="R948" s="5">
        <f>BJ948*EXP('Capital Market Assumptions'!$B$22+'Capital Market Assumptions'!$B$23*'Random Draws'!Q947)</f>
        <v>902.34937769255419</v>
      </c>
      <c r="S948" s="5">
        <f>BK948*EXP('Capital Market Assumptions'!$B$22+'Capital Market Assumptions'!$B$23*'Random Draws'!R947)</f>
        <v>984.39014405030707</v>
      </c>
      <c r="T948" s="5">
        <f>BL948*EXP('Capital Market Assumptions'!$B$22+'Capital Market Assumptions'!$B$23*'Random Draws'!S947)</f>
        <v>1160.0093653532463</v>
      </c>
      <c r="U948" s="5">
        <f>BM948*EXP('Capital Market Assumptions'!$B$22+'Capital Market Assumptions'!$B$23*'Random Draws'!T947)</f>
        <v>1204.7815781098177</v>
      </c>
      <c r="V948" s="5">
        <f>BN948*EXP('Capital Market Assumptions'!$B$22+'Capital Market Assumptions'!$B$23*'Random Draws'!U947)</f>
        <v>1078.6636780222902</v>
      </c>
      <c r="X948">
        <f t="shared" si="498"/>
        <v>4.2999999999999261E-2</v>
      </c>
      <c r="Y948">
        <f t="shared" si="499"/>
        <v>1.0600000000000023</v>
      </c>
      <c r="Z948">
        <f t="shared" si="500"/>
        <v>2.0930000000000035</v>
      </c>
      <c r="AA948">
        <f t="shared" si="501"/>
        <v>3.1530000000000058</v>
      </c>
      <c r="AB948">
        <f t="shared" si="502"/>
        <v>4.2659999999999911</v>
      </c>
      <c r="AC948">
        <f t="shared" si="503"/>
        <v>5.3020000000000067</v>
      </c>
      <c r="AD948">
        <f t="shared" si="504"/>
        <v>6.3569999999999993</v>
      </c>
      <c r="AE948">
        <f t="shared" si="505"/>
        <v>7.3900000000000006</v>
      </c>
      <c r="AF948">
        <f t="shared" si="506"/>
        <v>8.3549999999999898</v>
      </c>
      <c r="AG948">
        <f t="shared" si="507"/>
        <v>9.2480000000000047</v>
      </c>
      <c r="AH948">
        <v>9.9540000000000006</v>
      </c>
      <c r="AI948">
        <v>10.536</v>
      </c>
      <c r="AJ948">
        <v>11.061999999999999</v>
      </c>
      <c r="AK948">
        <v>11.587</v>
      </c>
      <c r="AL948">
        <v>12.256</v>
      </c>
      <c r="AM948">
        <v>12.815</v>
      </c>
      <c r="AN948">
        <v>13.287000000000001</v>
      </c>
      <c r="AO948">
        <v>13.785</v>
      </c>
      <c r="AP948">
        <v>14.218999999999999</v>
      </c>
      <c r="AQ948">
        <v>14.718999999999999</v>
      </c>
      <c r="AS948">
        <f t="shared" si="531"/>
        <v>471</v>
      </c>
      <c r="AT948">
        <f t="shared" si="531"/>
        <v>471</v>
      </c>
      <c r="AU948">
        <f t="shared" si="531"/>
        <v>471</v>
      </c>
      <c r="AV948" s="5">
        <f t="shared" si="508"/>
        <v>451.66418921066509</v>
      </c>
      <c r="AW948" s="5">
        <f t="shared" si="509"/>
        <v>458.16818322433579</v>
      </c>
      <c r="AX948" s="5">
        <f t="shared" si="510"/>
        <v>508.57116996535234</v>
      </c>
      <c r="AY948" s="5">
        <f t="shared" si="511"/>
        <v>564.88420162806585</v>
      </c>
      <c r="AZ948" s="5">
        <f t="shared" si="512"/>
        <v>574.00810820249774</v>
      </c>
      <c r="BA948" s="5">
        <f t="shared" si="513"/>
        <v>608.85784737501774</v>
      </c>
      <c r="BB948" s="5">
        <f t="shared" si="514"/>
        <v>654.74113743280338</v>
      </c>
      <c r="BC948" s="5">
        <f t="shared" si="515"/>
        <v>688.49082043225758</v>
      </c>
      <c r="BD948" s="5">
        <f t="shared" si="516"/>
        <v>746.94167216205176</v>
      </c>
      <c r="BE948" s="5">
        <f t="shared" si="517"/>
        <v>845.18343908558643</v>
      </c>
      <c r="BF948" s="5">
        <f t="shared" si="518"/>
        <v>750.21494616307655</v>
      </c>
      <c r="BG948" s="5">
        <f t="shared" si="519"/>
        <v>805.9909362784822</v>
      </c>
      <c r="BH948" s="5">
        <f t="shared" si="520"/>
        <v>955.67727664616837</v>
      </c>
      <c r="BI948" s="5">
        <f t="shared" si="521"/>
        <v>974.13662203422871</v>
      </c>
      <c r="BJ948" s="5">
        <f t="shared" si="522"/>
        <v>898.04732190862455</v>
      </c>
      <c r="BK948" s="5">
        <f t="shared" si="523"/>
        <v>889.53437769255413</v>
      </c>
      <c r="BL948" s="5">
        <f t="shared" si="524"/>
        <v>971.10314405030704</v>
      </c>
      <c r="BM948" s="5">
        <f t="shared" si="525"/>
        <v>1146.2243653532462</v>
      </c>
      <c r="BN948" s="5">
        <f t="shared" si="526"/>
        <v>1190.5625781098177</v>
      </c>
      <c r="BO948" s="5">
        <f t="shared" si="527"/>
        <v>1063.9446780222902</v>
      </c>
    </row>
    <row r="949" spans="1:67" x14ac:dyDescent="0.3">
      <c r="A949">
        <f t="shared" si="528"/>
        <v>945</v>
      </c>
      <c r="B949">
        <f t="shared" si="497"/>
        <v>471</v>
      </c>
      <c r="C949" s="5">
        <f>AU949*EXP('Capital Market Assumptions'!$B$22+'Capital Market Assumptions'!$B$23*'Random Draws'!B948)</f>
        <v>557.39323286177989</v>
      </c>
      <c r="D949" s="5">
        <f>AV949*EXP('Capital Market Assumptions'!$B$22+'Capital Market Assumptions'!$B$23*'Random Draws'!C948)</f>
        <v>559.0994192999209</v>
      </c>
      <c r="E949" s="5">
        <f>AW949*EXP('Capital Market Assumptions'!$B$22+'Capital Market Assumptions'!$B$23*'Random Draws'!D948)</f>
        <v>576.52641690240534</v>
      </c>
      <c r="F949" s="5">
        <f>AX949*EXP('Capital Market Assumptions'!$B$22+'Capital Market Assumptions'!$B$23*'Random Draws'!E948)</f>
        <v>496.25593597713993</v>
      </c>
      <c r="G949" s="5">
        <f>AY949*EXP('Capital Market Assumptions'!$B$22+'Capital Market Assumptions'!$B$23*'Random Draws'!F948)</f>
        <v>632.77955732388</v>
      </c>
      <c r="H949" s="5">
        <f>AZ949*EXP('Capital Market Assumptions'!$B$22+'Capital Market Assumptions'!$B$23*'Random Draws'!G948)</f>
        <v>807.02317236791043</v>
      </c>
      <c r="I949" s="5">
        <f>BA949*EXP('Capital Market Assumptions'!$B$22+'Capital Market Assumptions'!$B$23*'Random Draws'!H948)</f>
        <v>808.06905959970595</v>
      </c>
      <c r="J949" s="5">
        <f>BB949*EXP('Capital Market Assumptions'!$B$22+'Capital Market Assumptions'!$B$23*'Random Draws'!I948)</f>
        <v>944.34247147566975</v>
      </c>
      <c r="K949" s="5">
        <f>BC949*EXP('Capital Market Assumptions'!$B$22+'Capital Market Assumptions'!$B$23*'Random Draws'!J948)</f>
        <v>1057.0499513388847</v>
      </c>
      <c r="L949" s="5">
        <f>BD949*EXP('Capital Market Assumptions'!$B$22+'Capital Market Assumptions'!$B$23*'Random Draws'!K948)</f>
        <v>1221.7115299492668</v>
      </c>
      <c r="M949" s="5">
        <f>BE949*EXP('Capital Market Assumptions'!$B$22+'Capital Market Assumptions'!$B$23*'Random Draws'!L948)</f>
        <v>1464.0042549990562</v>
      </c>
      <c r="N949" s="5">
        <f>BF949*EXP('Capital Market Assumptions'!$B$22+'Capital Market Assumptions'!$B$23*'Random Draws'!M948)</f>
        <v>1372.9823894578233</v>
      </c>
      <c r="O949" s="5">
        <f>BG949*EXP('Capital Market Assumptions'!$B$22+'Capital Market Assumptions'!$B$23*'Random Draws'!N948)</f>
        <v>1573.2549255939477</v>
      </c>
      <c r="P949" s="5">
        <f>BH949*EXP('Capital Market Assumptions'!$B$22+'Capital Market Assumptions'!$B$23*'Random Draws'!O948)</f>
        <v>1398.6215184296061</v>
      </c>
      <c r="Q949" s="5">
        <f>BI949*EXP('Capital Market Assumptions'!$B$22+'Capital Market Assumptions'!$B$23*'Random Draws'!P948)</f>
        <v>1516.6806453866996</v>
      </c>
      <c r="R949" s="5">
        <f>BJ949*EXP('Capital Market Assumptions'!$B$22+'Capital Market Assumptions'!$B$23*'Random Draws'!Q948)</f>
        <v>1502.7644261349126</v>
      </c>
      <c r="S949" s="5">
        <f>BK949*EXP('Capital Market Assumptions'!$B$22+'Capital Market Assumptions'!$B$23*'Random Draws'!R948)</f>
        <v>1980.3419518695603</v>
      </c>
      <c r="T949" s="5">
        <f>BL949*EXP('Capital Market Assumptions'!$B$22+'Capital Market Assumptions'!$B$23*'Random Draws'!S948)</f>
        <v>1922.9339964994131</v>
      </c>
      <c r="U949" s="5">
        <f>BM949*EXP('Capital Market Assumptions'!$B$22+'Capital Market Assumptions'!$B$23*'Random Draws'!T948)</f>
        <v>2081.6607101121072</v>
      </c>
      <c r="V949" s="5">
        <f>BN949*EXP('Capital Market Assumptions'!$B$22+'Capital Market Assumptions'!$B$23*'Random Draws'!U948)</f>
        <v>2230.4093746927333</v>
      </c>
      <c r="X949">
        <f t="shared" si="498"/>
        <v>4.2999999999999261E-2</v>
      </c>
      <c r="Y949">
        <f t="shared" si="499"/>
        <v>1.0600000000000023</v>
      </c>
      <c r="Z949">
        <f t="shared" si="500"/>
        <v>2.0930000000000035</v>
      </c>
      <c r="AA949">
        <f t="shared" si="501"/>
        <v>3.1530000000000058</v>
      </c>
      <c r="AB949">
        <f t="shared" si="502"/>
        <v>4.2659999999999911</v>
      </c>
      <c r="AC949">
        <f t="shared" si="503"/>
        <v>5.3020000000000067</v>
      </c>
      <c r="AD949">
        <f t="shared" si="504"/>
        <v>6.3569999999999993</v>
      </c>
      <c r="AE949">
        <f t="shared" si="505"/>
        <v>7.3900000000000006</v>
      </c>
      <c r="AF949">
        <f t="shared" si="506"/>
        <v>8.3549999999999898</v>
      </c>
      <c r="AG949">
        <f t="shared" si="507"/>
        <v>9.2480000000000047</v>
      </c>
      <c r="AH949">
        <v>9.9540000000000006</v>
      </c>
      <c r="AI949">
        <v>10.536</v>
      </c>
      <c r="AJ949">
        <v>11.061999999999999</v>
      </c>
      <c r="AK949">
        <v>11.587</v>
      </c>
      <c r="AL949">
        <v>12.256</v>
      </c>
      <c r="AM949">
        <v>12.815</v>
      </c>
      <c r="AN949">
        <v>13.287000000000001</v>
      </c>
      <c r="AO949">
        <v>13.785</v>
      </c>
      <c r="AP949">
        <v>14.218999999999999</v>
      </c>
      <c r="AQ949">
        <v>14.718999999999999</v>
      </c>
      <c r="AS949">
        <f t="shared" si="531"/>
        <v>471</v>
      </c>
      <c r="AT949">
        <f t="shared" si="531"/>
        <v>471</v>
      </c>
      <c r="AU949">
        <f t="shared" si="531"/>
        <v>471</v>
      </c>
      <c r="AV949" s="5">
        <f t="shared" si="508"/>
        <v>557.35023286177989</v>
      </c>
      <c r="AW949" s="5">
        <f t="shared" si="509"/>
        <v>558.03941929992084</v>
      </c>
      <c r="AX949" s="5">
        <f t="shared" si="510"/>
        <v>574.43341690240538</v>
      </c>
      <c r="AY949" s="5">
        <f t="shared" si="511"/>
        <v>493.10293597713991</v>
      </c>
      <c r="AZ949" s="5">
        <f t="shared" si="512"/>
        <v>628.51355732388004</v>
      </c>
      <c r="BA949" s="5">
        <f t="shared" si="513"/>
        <v>801.72117236791041</v>
      </c>
      <c r="BB949" s="5">
        <f t="shared" si="514"/>
        <v>801.71205959970598</v>
      </c>
      <c r="BC949" s="5">
        <f t="shared" si="515"/>
        <v>936.95247147566977</v>
      </c>
      <c r="BD949" s="5">
        <f t="shared" si="516"/>
        <v>1048.6949513388847</v>
      </c>
      <c r="BE949" s="5">
        <f t="shared" si="517"/>
        <v>1212.4635299492668</v>
      </c>
      <c r="BF949" s="5">
        <f t="shared" si="518"/>
        <v>1454.0502549990563</v>
      </c>
      <c r="BG949" s="5">
        <f t="shared" si="519"/>
        <v>1362.4463894578232</v>
      </c>
      <c r="BH949" s="5">
        <f t="shared" si="520"/>
        <v>1562.1929255939478</v>
      </c>
      <c r="BI949" s="5">
        <f t="shared" si="521"/>
        <v>1387.0345184296061</v>
      </c>
      <c r="BJ949" s="5">
        <f t="shared" si="522"/>
        <v>1504.4246453866995</v>
      </c>
      <c r="BK949" s="5">
        <f t="shared" si="523"/>
        <v>1489.9494261349125</v>
      </c>
      <c r="BL949" s="5">
        <f t="shared" si="524"/>
        <v>1967.0549518695602</v>
      </c>
      <c r="BM949" s="5">
        <f t="shared" si="525"/>
        <v>1909.148996499413</v>
      </c>
      <c r="BN949" s="5">
        <f t="shared" si="526"/>
        <v>2067.4417101121071</v>
      </c>
      <c r="BO949" s="5">
        <f t="shared" si="527"/>
        <v>2215.6903746927333</v>
      </c>
    </row>
    <row r="950" spans="1:67" x14ac:dyDescent="0.3">
      <c r="A950">
        <f t="shared" si="528"/>
        <v>946</v>
      </c>
      <c r="B950">
        <f t="shared" si="497"/>
        <v>471</v>
      </c>
      <c r="C950" s="5">
        <f>AU950*EXP('Capital Market Assumptions'!$B$22+'Capital Market Assumptions'!$B$23*'Random Draws'!B949)</f>
        <v>528.03128854358988</v>
      </c>
      <c r="D950" s="5">
        <f>AV950*EXP('Capital Market Assumptions'!$B$22+'Capital Market Assumptions'!$B$23*'Random Draws'!C949)</f>
        <v>604.26458929076352</v>
      </c>
      <c r="E950" s="5">
        <f>AW950*EXP('Capital Market Assumptions'!$B$22+'Capital Market Assumptions'!$B$23*'Random Draws'!D949)</f>
        <v>616.57440862972885</v>
      </c>
      <c r="F950" s="5">
        <f>AX950*EXP('Capital Market Assumptions'!$B$22+'Capital Market Assumptions'!$B$23*'Random Draws'!E949)</f>
        <v>654.66634110019606</v>
      </c>
      <c r="G950" s="5">
        <f>AY950*EXP('Capital Market Assumptions'!$B$22+'Capital Market Assumptions'!$B$23*'Random Draws'!F949)</f>
        <v>707.94160292257141</v>
      </c>
      <c r="H950" s="5">
        <f>AZ950*EXP('Capital Market Assumptions'!$B$22+'Capital Market Assumptions'!$B$23*'Random Draws'!G949)</f>
        <v>682.19616663456964</v>
      </c>
      <c r="I950" s="5">
        <f>BA950*EXP('Capital Market Assumptions'!$B$22+'Capital Market Assumptions'!$B$23*'Random Draws'!H949)</f>
        <v>886.30270737514661</v>
      </c>
      <c r="J950" s="5">
        <f>BB950*EXP('Capital Market Assumptions'!$B$22+'Capital Market Assumptions'!$B$23*'Random Draws'!I949)</f>
        <v>861.97195469258543</v>
      </c>
      <c r="K950" s="5">
        <f>BC950*EXP('Capital Market Assumptions'!$B$22+'Capital Market Assumptions'!$B$23*'Random Draws'!J949)</f>
        <v>949.36125856873105</v>
      </c>
      <c r="L950" s="5">
        <f>BD950*EXP('Capital Market Assumptions'!$B$22+'Capital Market Assumptions'!$B$23*'Random Draws'!K949)</f>
        <v>1150.1217868761987</v>
      </c>
      <c r="M950" s="5">
        <f>BE950*EXP('Capital Market Assumptions'!$B$22+'Capital Market Assumptions'!$B$23*'Random Draws'!L949)</f>
        <v>1204.8411788162862</v>
      </c>
      <c r="N950" s="5">
        <f>BF950*EXP('Capital Market Assumptions'!$B$22+'Capital Market Assumptions'!$B$23*'Random Draws'!M949)</f>
        <v>1237.523190193564</v>
      </c>
      <c r="O950" s="5">
        <f>BG950*EXP('Capital Market Assumptions'!$B$22+'Capital Market Assumptions'!$B$23*'Random Draws'!N949)</f>
        <v>1312.7734614401822</v>
      </c>
      <c r="P950" s="5">
        <f>BH950*EXP('Capital Market Assumptions'!$B$22+'Capital Market Assumptions'!$B$23*'Random Draws'!O949)</f>
        <v>1662.4403725516256</v>
      </c>
      <c r="Q950" s="5">
        <f>BI950*EXP('Capital Market Assumptions'!$B$22+'Capital Market Assumptions'!$B$23*'Random Draws'!P949)</f>
        <v>1943.7639873725352</v>
      </c>
      <c r="R950" s="5">
        <f>BJ950*EXP('Capital Market Assumptions'!$B$22+'Capital Market Assumptions'!$B$23*'Random Draws'!Q949)</f>
        <v>2464.5376754458784</v>
      </c>
      <c r="S950" s="5">
        <f>BK950*EXP('Capital Market Assumptions'!$B$22+'Capital Market Assumptions'!$B$23*'Random Draws'!R949)</f>
        <v>2364.1559441971244</v>
      </c>
      <c r="T950" s="5">
        <f>BL950*EXP('Capital Market Assumptions'!$B$22+'Capital Market Assumptions'!$B$23*'Random Draws'!S949)</f>
        <v>2470.2098110697807</v>
      </c>
      <c r="U950" s="5">
        <f>BM950*EXP('Capital Market Assumptions'!$B$22+'Capital Market Assumptions'!$B$23*'Random Draws'!T949)</f>
        <v>2769.2353180808764</v>
      </c>
      <c r="V950" s="5">
        <f>BN950*EXP('Capital Market Assumptions'!$B$22+'Capital Market Assumptions'!$B$23*'Random Draws'!U949)</f>
        <v>3263.3974913033303</v>
      </c>
      <c r="X950">
        <f t="shared" si="498"/>
        <v>4.2999999999999261E-2</v>
      </c>
      <c r="Y950">
        <f t="shared" si="499"/>
        <v>1.0600000000000023</v>
      </c>
      <c r="Z950">
        <f t="shared" si="500"/>
        <v>2.0930000000000035</v>
      </c>
      <c r="AA950">
        <f t="shared" si="501"/>
        <v>3.1530000000000058</v>
      </c>
      <c r="AB950">
        <f t="shared" si="502"/>
        <v>4.2659999999999911</v>
      </c>
      <c r="AC950">
        <f t="shared" si="503"/>
        <v>5.3020000000000067</v>
      </c>
      <c r="AD950">
        <f t="shared" si="504"/>
        <v>6.3569999999999993</v>
      </c>
      <c r="AE950">
        <f t="shared" si="505"/>
        <v>7.3900000000000006</v>
      </c>
      <c r="AF950">
        <f t="shared" si="506"/>
        <v>8.3549999999999898</v>
      </c>
      <c r="AG950">
        <f t="shared" si="507"/>
        <v>9.2480000000000047</v>
      </c>
      <c r="AH950">
        <v>9.9540000000000006</v>
      </c>
      <c r="AI950">
        <v>10.536</v>
      </c>
      <c r="AJ950">
        <v>11.061999999999999</v>
      </c>
      <c r="AK950">
        <v>11.587</v>
      </c>
      <c r="AL950">
        <v>12.256</v>
      </c>
      <c r="AM950">
        <v>12.815</v>
      </c>
      <c r="AN950">
        <v>13.287000000000001</v>
      </c>
      <c r="AO950">
        <v>13.785</v>
      </c>
      <c r="AP950">
        <v>14.218999999999999</v>
      </c>
      <c r="AQ950">
        <v>14.718999999999999</v>
      </c>
      <c r="AS950">
        <f t="shared" si="531"/>
        <v>471</v>
      </c>
      <c r="AT950">
        <f t="shared" si="531"/>
        <v>471</v>
      </c>
      <c r="AU950">
        <f t="shared" si="531"/>
        <v>471</v>
      </c>
      <c r="AV950" s="5">
        <f t="shared" si="508"/>
        <v>527.98828854358987</v>
      </c>
      <c r="AW950" s="5">
        <f t="shared" si="509"/>
        <v>603.20458929076358</v>
      </c>
      <c r="AX950" s="5">
        <f t="shared" si="510"/>
        <v>614.48140862972889</v>
      </c>
      <c r="AY950" s="5">
        <f t="shared" si="511"/>
        <v>651.51334110019604</v>
      </c>
      <c r="AZ950" s="5">
        <f t="shared" si="512"/>
        <v>703.67560292257144</v>
      </c>
      <c r="BA950" s="5">
        <f t="shared" si="513"/>
        <v>676.89416663456961</v>
      </c>
      <c r="BB950" s="5">
        <f t="shared" si="514"/>
        <v>879.94570737514664</v>
      </c>
      <c r="BC950" s="5">
        <f t="shared" si="515"/>
        <v>854.58195469258544</v>
      </c>
      <c r="BD950" s="5">
        <f t="shared" si="516"/>
        <v>941.00625856873103</v>
      </c>
      <c r="BE950" s="5">
        <f t="shared" si="517"/>
        <v>1140.8737868761987</v>
      </c>
      <c r="BF950" s="5">
        <f t="shared" si="518"/>
        <v>1194.8871788162862</v>
      </c>
      <c r="BG950" s="5">
        <f t="shared" si="519"/>
        <v>1226.9871901935639</v>
      </c>
      <c r="BH950" s="5">
        <f t="shared" si="520"/>
        <v>1301.7114614401823</v>
      </c>
      <c r="BI950" s="5">
        <f t="shared" si="521"/>
        <v>1650.8533725516256</v>
      </c>
      <c r="BJ950" s="5">
        <f t="shared" si="522"/>
        <v>1931.5079873725351</v>
      </c>
      <c r="BK950" s="5">
        <f t="shared" si="523"/>
        <v>2451.7226754458784</v>
      </c>
      <c r="BL950" s="5">
        <f t="shared" si="524"/>
        <v>2350.8689441971246</v>
      </c>
      <c r="BM950" s="5">
        <f t="shared" si="525"/>
        <v>2456.4248110697808</v>
      </c>
      <c r="BN950" s="5">
        <f t="shared" si="526"/>
        <v>2755.0163180808763</v>
      </c>
      <c r="BO950" s="5">
        <f t="shared" si="527"/>
        <v>3248.6784913033302</v>
      </c>
    </row>
    <row r="951" spans="1:67" x14ac:dyDescent="0.3">
      <c r="A951">
        <f t="shared" si="528"/>
        <v>947</v>
      </c>
      <c r="B951">
        <f t="shared" si="497"/>
        <v>471</v>
      </c>
      <c r="C951" s="5">
        <f>AU951*EXP('Capital Market Assumptions'!$B$22+'Capital Market Assumptions'!$B$23*'Random Draws'!B950)</f>
        <v>441.11065104364019</v>
      </c>
      <c r="D951" s="5">
        <f>AV951*EXP('Capital Market Assumptions'!$B$22+'Capital Market Assumptions'!$B$23*'Random Draws'!C950)</f>
        <v>466.78359107104654</v>
      </c>
      <c r="E951" s="5">
        <f>AW951*EXP('Capital Market Assumptions'!$B$22+'Capital Market Assumptions'!$B$23*'Random Draws'!D950)</f>
        <v>490.3740787092226</v>
      </c>
      <c r="F951" s="5">
        <f>AX951*EXP('Capital Market Assumptions'!$B$22+'Capital Market Assumptions'!$B$23*'Random Draws'!E950)</f>
        <v>438.94127717907355</v>
      </c>
      <c r="G951" s="5">
        <f>AY951*EXP('Capital Market Assumptions'!$B$22+'Capital Market Assumptions'!$B$23*'Random Draws'!F950)</f>
        <v>395.09023477090113</v>
      </c>
      <c r="H951" s="5">
        <f>AZ951*EXP('Capital Market Assumptions'!$B$22+'Capital Market Assumptions'!$B$23*'Random Draws'!G950)</f>
        <v>478.12740344790473</v>
      </c>
      <c r="I951" s="5">
        <f>BA951*EXP('Capital Market Assumptions'!$B$22+'Capital Market Assumptions'!$B$23*'Random Draws'!H950)</f>
        <v>479.36380536422735</v>
      </c>
      <c r="J951" s="5">
        <f>BB951*EXP('Capital Market Assumptions'!$B$22+'Capital Market Assumptions'!$B$23*'Random Draws'!I950)</f>
        <v>562.33860094882675</v>
      </c>
      <c r="K951" s="5">
        <f>BC951*EXP('Capital Market Assumptions'!$B$22+'Capital Market Assumptions'!$B$23*'Random Draws'!J950)</f>
        <v>599.45953771077757</v>
      </c>
      <c r="L951" s="5">
        <f>BD951*EXP('Capital Market Assumptions'!$B$22+'Capital Market Assumptions'!$B$23*'Random Draws'!K950)</f>
        <v>673.84952188713385</v>
      </c>
      <c r="M951" s="5">
        <f>BE951*EXP('Capital Market Assumptions'!$B$22+'Capital Market Assumptions'!$B$23*'Random Draws'!L950)</f>
        <v>618.37344788971791</v>
      </c>
      <c r="N951" s="5">
        <f>BF951*EXP('Capital Market Assumptions'!$B$22+'Capital Market Assumptions'!$B$23*'Random Draws'!M950)</f>
        <v>628.62088088307644</v>
      </c>
      <c r="O951" s="5">
        <f>BG951*EXP('Capital Market Assumptions'!$B$22+'Capital Market Assumptions'!$B$23*'Random Draws'!N950)</f>
        <v>705.75461924417539</v>
      </c>
      <c r="P951" s="5">
        <f>BH951*EXP('Capital Market Assumptions'!$B$22+'Capital Market Assumptions'!$B$23*'Random Draws'!O950)</f>
        <v>903.7515539586019</v>
      </c>
      <c r="Q951" s="5">
        <f>BI951*EXP('Capital Market Assumptions'!$B$22+'Capital Market Assumptions'!$B$23*'Random Draws'!P950)</f>
        <v>1009.7288336921599</v>
      </c>
      <c r="R951" s="5">
        <f>BJ951*EXP('Capital Market Assumptions'!$B$22+'Capital Market Assumptions'!$B$23*'Random Draws'!Q950)</f>
        <v>919.61947402497196</v>
      </c>
      <c r="S951" s="5">
        <f>BK951*EXP('Capital Market Assumptions'!$B$22+'Capital Market Assumptions'!$B$23*'Random Draws'!R950)</f>
        <v>1144.1551014353081</v>
      </c>
      <c r="T951" s="5">
        <f>BL951*EXP('Capital Market Assumptions'!$B$22+'Capital Market Assumptions'!$B$23*'Random Draws'!S950)</f>
        <v>1420.3562756471695</v>
      </c>
      <c r="U951" s="5">
        <f>BM951*EXP('Capital Market Assumptions'!$B$22+'Capital Market Assumptions'!$B$23*'Random Draws'!T950)</f>
        <v>1586.7017359741071</v>
      </c>
      <c r="V951" s="5">
        <f>BN951*EXP('Capital Market Assumptions'!$B$22+'Capital Market Assumptions'!$B$23*'Random Draws'!U950)</f>
        <v>1400.4969421697785</v>
      </c>
      <c r="X951">
        <f t="shared" si="498"/>
        <v>4.2999999999999261E-2</v>
      </c>
      <c r="Y951">
        <f t="shared" si="499"/>
        <v>1.0600000000000023</v>
      </c>
      <c r="Z951">
        <f t="shared" si="500"/>
        <v>2.0930000000000035</v>
      </c>
      <c r="AA951">
        <f t="shared" si="501"/>
        <v>3.1530000000000058</v>
      </c>
      <c r="AB951">
        <f t="shared" si="502"/>
        <v>4.2659999999999911</v>
      </c>
      <c r="AC951">
        <f t="shared" si="503"/>
        <v>5.3020000000000067</v>
      </c>
      <c r="AD951">
        <f t="shared" si="504"/>
        <v>6.3569999999999993</v>
      </c>
      <c r="AE951">
        <f t="shared" si="505"/>
        <v>7.3900000000000006</v>
      </c>
      <c r="AF951">
        <f t="shared" si="506"/>
        <v>8.3549999999999898</v>
      </c>
      <c r="AG951">
        <f t="shared" si="507"/>
        <v>9.2480000000000047</v>
      </c>
      <c r="AH951">
        <v>9.9540000000000006</v>
      </c>
      <c r="AI951">
        <v>10.536</v>
      </c>
      <c r="AJ951">
        <v>11.061999999999999</v>
      </c>
      <c r="AK951">
        <v>11.587</v>
      </c>
      <c r="AL951">
        <v>12.256</v>
      </c>
      <c r="AM951">
        <v>12.815</v>
      </c>
      <c r="AN951">
        <v>13.287000000000001</v>
      </c>
      <c r="AO951">
        <v>13.785</v>
      </c>
      <c r="AP951">
        <v>14.218999999999999</v>
      </c>
      <c r="AQ951">
        <v>14.718999999999999</v>
      </c>
      <c r="AS951">
        <f t="shared" si="531"/>
        <v>471</v>
      </c>
      <c r="AT951">
        <f t="shared" si="531"/>
        <v>471</v>
      </c>
      <c r="AU951">
        <f t="shared" si="531"/>
        <v>471</v>
      </c>
      <c r="AV951" s="5">
        <f t="shared" si="508"/>
        <v>441.06765104364018</v>
      </c>
      <c r="AW951" s="5">
        <f t="shared" si="509"/>
        <v>465.72359107104654</v>
      </c>
      <c r="AX951" s="5">
        <f t="shared" si="510"/>
        <v>488.28107870922258</v>
      </c>
      <c r="AY951" s="5">
        <f t="shared" si="511"/>
        <v>435.78827717907353</v>
      </c>
      <c r="AZ951" s="5">
        <f t="shared" si="512"/>
        <v>390.82423477090117</v>
      </c>
      <c r="BA951" s="5">
        <f t="shared" si="513"/>
        <v>472.8254034479047</v>
      </c>
      <c r="BB951" s="5">
        <f t="shared" si="514"/>
        <v>473.00680536422738</v>
      </c>
      <c r="BC951" s="5">
        <f t="shared" si="515"/>
        <v>554.94860094882677</v>
      </c>
      <c r="BD951" s="5">
        <f t="shared" si="516"/>
        <v>591.10453771077755</v>
      </c>
      <c r="BE951" s="5">
        <f t="shared" si="517"/>
        <v>664.6015218871338</v>
      </c>
      <c r="BF951" s="5">
        <f t="shared" si="518"/>
        <v>608.41944788971796</v>
      </c>
      <c r="BG951" s="5">
        <f t="shared" si="519"/>
        <v>618.08488088307649</v>
      </c>
      <c r="BH951" s="5">
        <f t="shared" si="520"/>
        <v>694.69261924417538</v>
      </c>
      <c r="BI951" s="5">
        <f t="shared" si="521"/>
        <v>892.16455395860191</v>
      </c>
      <c r="BJ951" s="5">
        <f t="shared" si="522"/>
        <v>997.47283369215995</v>
      </c>
      <c r="BK951" s="5">
        <f t="shared" si="523"/>
        <v>906.80447402497191</v>
      </c>
      <c r="BL951" s="5">
        <f t="shared" si="524"/>
        <v>1130.8681014353081</v>
      </c>
      <c r="BM951" s="5">
        <f t="shared" si="525"/>
        <v>1406.5712756471694</v>
      </c>
      <c r="BN951" s="5">
        <f t="shared" si="526"/>
        <v>1572.4827359741071</v>
      </c>
      <c r="BO951" s="5">
        <f t="shared" si="527"/>
        <v>1385.7779421697785</v>
      </c>
    </row>
    <row r="952" spans="1:67" x14ac:dyDescent="0.3">
      <c r="A952">
        <f t="shared" si="528"/>
        <v>948</v>
      </c>
      <c r="B952">
        <f t="shared" si="497"/>
        <v>471</v>
      </c>
      <c r="C952" s="5">
        <f>AU952*EXP('Capital Market Assumptions'!$B$22+'Capital Market Assumptions'!$B$23*'Random Draws'!B951)</f>
        <v>506.98613983395092</v>
      </c>
      <c r="D952" s="5">
        <f>AV952*EXP('Capital Market Assumptions'!$B$22+'Capital Market Assumptions'!$B$23*'Random Draws'!C951)</f>
        <v>549.23424114972818</v>
      </c>
      <c r="E952" s="5">
        <f>AW952*EXP('Capital Market Assumptions'!$B$22+'Capital Market Assumptions'!$B$23*'Random Draws'!D951)</f>
        <v>640.26469321566094</v>
      </c>
      <c r="F952" s="5">
        <f>AX952*EXP('Capital Market Assumptions'!$B$22+'Capital Market Assumptions'!$B$23*'Random Draws'!E951)</f>
        <v>686.65051436047509</v>
      </c>
      <c r="G952" s="5">
        <f>AY952*EXP('Capital Market Assumptions'!$B$22+'Capital Market Assumptions'!$B$23*'Random Draws'!F951)</f>
        <v>793.89634509002292</v>
      </c>
      <c r="H952" s="5">
        <f>AZ952*EXP('Capital Market Assumptions'!$B$22+'Capital Market Assumptions'!$B$23*'Random Draws'!G951)</f>
        <v>831.52389724241584</v>
      </c>
      <c r="I952" s="5">
        <f>BA952*EXP('Capital Market Assumptions'!$B$22+'Capital Market Assumptions'!$B$23*'Random Draws'!H951)</f>
        <v>737.23658294454492</v>
      </c>
      <c r="J952" s="5">
        <f>BB952*EXP('Capital Market Assumptions'!$B$22+'Capital Market Assumptions'!$B$23*'Random Draws'!I951)</f>
        <v>906.30353044329809</v>
      </c>
      <c r="K952" s="5">
        <f>BC952*EXP('Capital Market Assumptions'!$B$22+'Capital Market Assumptions'!$B$23*'Random Draws'!J951)</f>
        <v>1033.3954442688164</v>
      </c>
      <c r="L952" s="5">
        <f>BD952*EXP('Capital Market Assumptions'!$B$22+'Capital Market Assumptions'!$B$23*'Random Draws'!K951)</f>
        <v>1028.2954356997473</v>
      </c>
      <c r="M952" s="5">
        <f>BE952*EXP('Capital Market Assumptions'!$B$22+'Capital Market Assumptions'!$B$23*'Random Draws'!L951)</f>
        <v>1012.1309097716393</v>
      </c>
      <c r="N952" s="5">
        <f>BF952*EXP('Capital Market Assumptions'!$B$22+'Capital Market Assumptions'!$B$23*'Random Draws'!M951)</f>
        <v>1255.1011252871008</v>
      </c>
      <c r="O952" s="5">
        <f>BG952*EXP('Capital Market Assumptions'!$B$22+'Capital Market Assumptions'!$B$23*'Random Draws'!N951)</f>
        <v>1395.1801814347134</v>
      </c>
      <c r="P952" s="5">
        <f>BH952*EXP('Capital Market Assumptions'!$B$22+'Capital Market Assumptions'!$B$23*'Random Draws'!O951)</f>
        <v>1220.8793282071692</v>
      </c>
      <c r="Q952" s="5">
        <f>BI952*EXP('Capital Market Assumptions'!$B$22+'Capital Market Assumptions'!$B$23*'Random Draws'!P951)</f>
        <v>1102.4953560826084</v>
      </c>
      <c r="R952" s="5">
        <f>BJ952*EXP('Capital Market Assumptions'!$B$22+'Capital Market Assumptions'!$B$23*'Random Draws'!Q951)</f>
        <v>1205.8273435519804</v>
      </c>
      <c r="S952" s="5">
        <f>BK952*EXP('Capital Market Assumptions'!$B$22+'Capital Market Assumptions'!$B$23*'Random Draws'!R951)</f>
        <v>1198.9531489053149</v>
      </c>
      <c r="T952" s="5">
        <f>BL952*EXP('Capital Market Assumptions'!$B$22+'Capital Market Assumptions'!$B$23*'Random Draws'!S951)</f>
        <v>1224.5283605490263</v>
      </c>
      <c r="U952" s="5">
        <f>BM952*EXP('Capital Market Assumptions'!$B$22+'Capital Market Assumptions'!$B$23*'Random Draws'!T951)</f>
        <v>1263.0643738630633</v>
      </c>
      <c r="V952" s="5">
        <f>BN952*EXP('Capital Market Assumptions'!$B$22+'Capital Market Assumptions'!$B$23*'Random Draws'!U951)</f>
        <v>1292.3666282081535</v>
      </c>
      <c r="X952">
        <f t="shared" si="498"/>
        <v>4.2999999999999261E-2</v>
      </c>
      <c r="Y952">
        <f t="shared" si="499"/>
        <v>1.0600000000000023</v>
      </c>
      <c r="Z952">
        <f t="shared" si="500"/>
        <v>2.0930000000000035</v>
      </c>
      <c r="AA952">
        <f t="shared" si="501"/>
        <v>3.1530000000000058</v>
      </c>
      <c r="AB952">
        <f t="shared" si="502"/>
        <v>4.2659999999999911</v>
      </c>
      <c r="AC952">
        <f t="shared" si="503"/>
        <v>5.3020000000000067</v>
      </c>
      <c r="AD952">
        <f t="shared" si="504"/>
        <v>6.3569999999999993</v>
      </c>
      <c r="AE952">
        <f t="shared" si="505"/>
        <v>7.3900000000000006</v>
      </c>
      <c r="AF952">
        <f t="shared" si="506"/>
        <v>8.3549999999999898</v>
      </c>
      <c r="AG952">
        <f t="shared" si="507"/>
        <v>9.2480000000000047</v>
      </c>
      <c r="AH952">
        <v>9.9540000000000006</v>
      </c>
      <c r="AI952">
        <v>10.536</v>
      </c>
      <c r="AJ952">
        <v>11.061999999999999</v>
      </c>
      <c r="AK952">
        <v>11.587</v>
      </c>
      <c r="AL952">
        <v>12.256</v>
      </c>
      <c r="AM952">
        <v>12.815</v>
      </c>
      <c r="AN952">
        <v>13.287000000000001</v>
      </c>
      <c r="AO952">
        <v>13.785</v>
      </c>
      <c r="AP952">
        <v>14.218999999999999</v>
      </c>
      <c r="AQ952">
        <v>14.718999999999999</v>
      </c>
      <c r="AS952">
        <f t="shared" si="531"/>
        <v>471</v>
      </c>
      <c r="AT952">
        <f t="shared" si="531"/>
        <v>471</v>
      </c>
      <c r="AU952">
        <f t="shared" si="531"/>
        <v>471</v>
      </c>
      <c r="AV952" s="5">
        <f t="shared" si="508"/>
        <v>506.94313983395091</v>
      </c>
      <c r="AW952" s="5">
        <f t="shared" si="509"/>
        <v>548.17424114972823</v>
      </c>
      <c r="AX952" s="5">
        <f t="shared" si="510"/>
        <v>638.17169321566098</v>
      </c>
      <c r="AY952" s="5">
        <f t="shared" si="511"/>
        <v>683.49751436047507</v>
      </c>
      <c r="AZ952" s="5">
        <f t="shared" si="512"/>
        <v>789.63034509002296</v>
      </c>
      <c r="BA952" s="5">
        <f t="shared" si="513"/>
        <v>826.22189724241582</v>
      </c>
      <c r="BB952" s="5">
        <f t="shared" si="514"/>
        <v>730.87958294454495</v>
      </c>
      <c r="BC952" s="5">
        <f t="shared" si="515"/>
        <v>898.9135304432981</v>
      </c>
      <c r="BD952" s="5">
        <f t="shared" si="516"/>
        <v>1025.0404442688164</v>
      </c>
      <c r="BE952" s="5">
        <f t="shared" si="517"/>
        <v>1019.0474356997472</v>
      </c>
      <c r="BF952" s="5">
        <f t="shared" si="518"/>
        <v>1002.1769097716393</v>
      </c>
      <c r="BG952" s="5">
        <f t="shared" si="519"/>
        <v>1244.5651252871007</v>
      </c>
      <c r="BH952" s="5">
        <f t="shared" si="520"/>
        <v>1384.1181814347135</v>
      </c>
      <c r="BI952" s="5">
        <f t="shared" si="521"/>
        <v>1209.2923282071692</v>
      </c>
      <c r="BJ952" s="5">
        <f t="shared" si="522"/>
        <v>1090.2393560826083</v>
      </c>
      <c r="BK952" s="5">
        <f t="shared" si="523"/>
        <v>1193.0123435519804</v>
      </c>
      <c r="BL952" s="5">
        <f t="shared" si="524"/>
        <v>1185.6661489053149</v>
      </c>
      <c r="BM952" s="5">
        <f t="shared" si="525"/>
        <v>1210.7433605490262</v>
      </c>
      <c r="BN952" s="5">
        <f t="shared" si="526"/>
        <v>1248.8453738630633</v>
      </c>
      <c r="BO952" s="5">
        <f t="shared" si="527"/>
        <v>1277.6476282081535</v>
      </c>
    </row>
    <row r="953" spans="1:67" x14ac:dyDescent="0.3">
      <c r="A953">
        <f t="shared" si="528"/>
        <v>949</v>
      </c>
      <c r="B953">
        <f t="shared" si="497"/>
        <v>471</v>
      </c>
      <c r="C953" s="5">
        <f>AU953*EXP('Capital Market Assumptions'!$B$22+'Capital Market Assumptions'!$B$23*'Random Draws'!B952)</f>
        <v>478.85926617851828</v>
      </c>
      <c r="D953" s="5">
        <f>AV953*EXP('Capital Market Assumptions'!$B$22+'Capital Market Assumptions'!$B$23*'Random Draws'!C952)</f>
        <v>586.31793130851997</v>
      </c>
      <c r="E953" s="5">
        <f>AW953*EXP('Capital Market Assumptions'!$B$22+'Capital Market Assumptions'!$B$23*'Random Draws'!D952)</f>
        <v>698.6776124593506</v>
      </c>
      <c r="F953" s="5">
        <f>AX953*EXP('Capital Market Assumptions'!$B$22+'Capital Market Assumptions'!$B$23*'Random Draws'!E952)</f>
        <v>760.30442617668837</v>
      </c>
      <c r="G953" s="5">
        <f>AY953*EXP('Capital Market Assumptions'!$B$22+'Capital Market Assumptions'!$B$23*'Random Draws'!F952)</f>
        <v>706.55040407421177</v>
      </c>
      <c r="H953" s="5">
        <f>AZ953*EXP('Capital Market Assumptions'!$B$22+'Capital Market Assumptions'!$B$23*'Random Draws'!G952)</f>
        <v>637.83622531134472</v>
      </c>
      <c r="I953" s="5">
        <f>BA953*EXP('Capital Market Assumptions'!$B$22+'Capital Market Assumptions'!$B$23*'Random Draws'!H952)</f>
        <v>711.4924975914555</v>
      </c>
      <c r="J953" s="5">
        <f>BB953*EXP('Capital Market Assumptions'!$B$22+'Capital Market Assumptions'!$B$23*'Random Draws'!I952)</f>
        <v>688.58009797672912</v>
      </c>
      <c r="K953" s="5">
        <f>BC953*EXP('Capital Market Assumptions'!$B$22+'Capital Market Assumptions'!$B$23*'Random Draws'!J952)</f>
        <v>875.61102759831181</v>
      </c>
      <c r="L953" s="5">
        <f>BD953*EXP('Capital Market Assumptions'!$B$22+'Capital Market Assumptions'!$B$23*'Random Draws'!K952)</f>
        <v>860.8593540751956</v>
      </c>
      <c r="M953" s="5">
        <f>BE953*EXP('Capital Market Assumptions'!$B$22+'Capital Market Assumptions'!$B$23*'Random Draws'!L952)</f>
        <v>900.68106488756075</v>
      </c>
      <c r="N953" s="5">
        <f>BF953*EXP('Capital Market Assumptions'!$B$22+'Capital Market Assumptions'!$B$23*'Random Draws'!M952)</f>
        <v>904.97752152872465</v>
      </c>
      <c r="O953" s="5">
        <f>BG953*EXP('Capital Market Assumptions'!$B$22+'Capital Market Assumptions'!$B$23*'Random Draws'!N952)</f>
        <v>969.38278249980453</v>
      </c>
      <c r="P953" s="5">
        <f>BH953*EXP('Capital Market Assumptions'!$B$22+'Capital Market Assumptions'!$B$23*'Random Draws'!O952)</f>
        <v>907.71902935616674</v>
      </c>
      <c r="Q953" s="5">
        <f>BI953*EXP('Capital Market Assumptions'!$B$22+'Capital Market Assumptions'!$B$23*'Random Draws'!P952)</f>
        <v>970.57985392328283</v>
      </c>
      <c r="R953" s="5">
        <f>BJ953*EXP('Capital Market Assumptions'!$B$22+'Capital Market Assumptions'!$B$23*'Random Draws'!Q952)</f>
        <v>1019.4384606901152</v>
      </c>
      <c r="S953" s="5">
        <f>BK953*EXP('Capital Market Assumptions'!$B$22+'Capital Market Assumptions'!$B$23*'Random Draws'!R952)</f>
        <v>1278.5018118330381</v>
      </c>
      <c r="T953" s="5">
        <f>BL953*EXP('Capital Market Assumptions'!$B$22+'Capital Market Assumptions'!$B$23*'Random Draws'!S952)</f>
        <v>1182.8091227428863</v>
      </c>
      <c r="U953" s="5">
        <f>BM953*EXP('Capital Market Assumptions'!$B$22+'Capital Market Assumptions'!$B$23*'Random Draws'!T952)</f>
        <v>1403.4481973163324</v>
      </c>
      <c r="V953" s="5">
        <f>BN953*EXP('Capital Market Assumptions'!$B$22+'Capital Market Assumptions'!$B$23*'Random Draws'!U952)</f>
        <v>1494.7802746626894</v>
      </c>
      <c r="X953">
        <f t="shared" si="498"/>
        <v>4.2999999999999261E-2</v>
      </c>
      <c r="Y953">
        <f t="shared" si="499"/>
        <v>1.0600000000000023</v>
      </c>
      <c r="Z953">
        <f t="shared" si="500"/>
        <v>2.0930000000000035</v>
      </c>
      <c r="AA953">
        <f t="shared" si="501"/>
        <v>3.1530000000000058</v>
      </c>
      <c r="AB953">
        <f t="shared" si="502"/>
        <v>4.2659999999999911</v>
      </c>
      <c r="AC953">
        <f t="shared" si="503"/>
        <v>5.3020000000000067</v>
      </c>
      <c r="AD953">
        <f t="shared" si="504"/>
        <v>6.3569999999999993</v>
      </c>
      <c r="AE953">
        <f t="shared" si="505"/>
        <v>7.3900000000000006</v>
      </c>
      <c r="AF953">
        <f t="shared" si="506"/>
        <v>8.3549999999999898</v>
      </c>
      <c r="AG953">
        <f t="shared" si="507"/>
        <v>9.2480000000000047</v>
      </c>
      <c r="AH953">
        <v>9.9540000000000006</v>
      </c>
      <c r="AI953">
        <v>10.536</v>
      </c>
      <c r="AJ953">
        <v>11.061999999999999</v>
      </c>
      <c r="AK953">
        <v>11.587</v>
      </c>
      <c r="AL953">
        <v>12.256</v>
      </c>
      <c r="AM953">
        <v>12.815</v>
      </c>
      <c r="AN953">
        <v>13.287000000000001</v>
      </c>
      <c r="AO953">
        <v>13.785</v>
      </c>
      <c r="AP953">
        <v>14.218999999999999</v>
      </c>
      <c r="AQ953">
        <v>14.718999999999999</v>
      </c>
      <c r="AS953">
        <f t="shared" si="531"/>
        <v>471</v>
      </c>
      <c r="AT953">
        <f t="shared" si="531"/>
        <v>471</v>
      </c>
      <c r="AU953">
        <f t="shared" si="531"/>
        <v>471</v>
      </c>
      <c r="AV953" s="5">
        <f t="shared" si="508"/>
        <v>478.81626617851828</v>
      </c>
      <c r="AW953" s="5">
        <f t="shared" si="509"/>
        <v>585.25793130852003</v>
      </c>
      <c r="AX953" s="5">
        <f t="shared" si="510"/>
        <v>696.58461245935064</v>
      </c>
      <c r="AY953" s="5">
        <f t="shared" si="511"/>
        <v>757.15142617668835</v>
      </c>
      <c r="AZ953" s="5">
        <f t="shared" si="512"/>
        <v>702.28440407421181</v>
      </c>
      <c r="BA953" s="5">
        <f t="shared" si="513"/>
        <v>632.5342253113447</v>
      </c>
      <c r="BB953" s="5">
        <f t="shared" si="514"/>
        <v>705.13549759145553</v>
      </c>
      <c r="BC953" s="5">
        <f t="shared" si="515"/>
        <v>681.19009797672913</v>
      </c>
      <c r="BD953" s="5">
        <f t="shared" si="516"/>
        <v>867.25602759831179</v>
      </c>
      <c r="BE953" s="5">
        <f t="shared" si="517"/>
        <v>851.61135407519555</v>
      </c>
      <c r="BF953" s="5">
        <f t="shared" si="518"/>
        <v>890.7270648875608</v>
      </c>
      <c r="BG953" s="5">
        <f t="shared" si="519"/>
        <v>894.44152152872471</v>
      </c>
      <c r="BH953" s="5">
        <f t="shared" si="520"/>
        <v>958.32078249980452</v>
      </c>
      <c r="BI953" s="5">
        <f t="shared" si="521"/>
        <v>896.13202935616675</v>
      </c>
      <c r="BJ953" s="5">
        <f t="shared" si="522"/>
        <v>958.32385392328285</v>
      </c>
      <c r="BK953" s="5">
        <f t="shared" si="523"/>
        <v>1006.6234606901152</v>
      </c>
      <c r="BL953" s="5">
        <f t="shared" si="524"/>
        <v>1265.2148118330381</v>
      </c>
      <c r="BM953" s="5">
        <f t="shared" si="525"/>
        <v>1169.0241227428862</v>
      </c>
      <c r="BN953" s="5">
        <f t="shared" si="526"/>
        <v>1389.2291973163324</v>
      </c>
      <c r="BO953" s="5">
        <f t="shared" si="527"/>
        <v>1480.0612746626894</v>
      </c>
    </row>
    <row r="954" spans="1:67" x14ac:dyDescent="0.3">
      <c r="A954">
        <f t="shared" si="528"/>
        <v>950</v>
      </c>
      <c r="B954">
        <f t="shared" si="497"/>
        <v>471</v>
      </c>
      <c r="C954" s="5">
        <f>AU954*EXP('Capital Market Assumptions'!$B$22+'Capital Market Assumptions'!$B$23*'Random Draws'!B953)</f>
        <v>511.10476387113187</v>
      </c>
      <c r="D954" s="5">
        <f>AV954*EXP('Capital Market Assumptions'!$B$22+'Capital Market Assumptions'!$B$23*'Random Draws'!C953)</f>
        <v>516.87806212490557</v>
      </c>
      <c r="E954" s="5">
        <f>AW954*EXP('Capital Market Assumptions'!$B$22+'Capital Market Assumptions'!$B$23*'Random Draws'!D953)</f>
        <v>505.59580677493295</v>
      </c>
      <c r="F954" s="5">
        <f>AX954*EXP('Capital Market Assumptions'!$B$22+'Capital Market Assumptions'!$B$23*'Random Draws'!E953)</f>
        <v>577.14732536609745</v>
      </c>
      <c r="G954" s="5">
        <f>AY954*EXP('Capital Market Assumptions'!$B$22+'Capital Market Assumptions'!$B$23*'Random Draws'!F953)</f>
        <v>627.60183026062953</v>
      </c>
      <c r="H954" s="5">
        <f>AZ954*EXP('Capital Market Assumptions'!$B$22+'Capital Market Assumptions'!$B$23*'Random Draws'!G953)</f>
        <v>602.49212845978423</v>
      </c>
      <c r="I954" s="5">
        <f>BA954*EXP('Capital Market Assumptions'!$B$22+'Capital Market Assumptions'!$B$23*'Random Draws'!H953)</f>
        <v>603.37567317349908</v>
      </c>
      <c r="J954" s="5">
        <f>BB954*EXP('Capital Market Assumptions'!$B$22+'Capital Market Assumptions'!$B$23*'Random Draws'!I953)</f>
        <v>730.00856569485825</v>
      </c>
      <c r="K954" s="5">
        <f>BC954*EXP('Capital Market Assumptions'!$B$22+'Capital Market Assumptions'!$B$23*'Random Draws'!J953)</f>
        <v>792.24437429029615</v>
      </c>
      <c r="L954" s="5">
        <f>BD954*EXP('Capital Market Assumptions'!$B$22+'Capital Market Assumptions'!$B$23*'Random Draws'!K953)</f>
        <v>763.56733125702112</v>
      </c>
      <c r="M954" s="5">
        <f>BE954*EXP('Capital Market Assumptions'!$B$22+'Capital Market Assumptions'!$B$23*'Random Draws'!L953)</f>
        <v>772.86710670190564</v>
      </c>
      <c r="N954" s="5">
        <f>BF954*EXP('Capital Market Assumptions'!$B$22+'Capital Market Assumptions'!$B$23*'Random Draws'!M953)</f>
        <v>766.56768853181734</v>
      </c>
      <c r="O954" s="5">
        <f>BG954*EXP('Capital Market Assumptions'!$B$22+'Capital Market Assumptions'!$B$23*'Random Draws'!N953)</f>
        <v>743.55767182468082</v>
      </c>
      <c r="P954" s="5">
        <f>BH954*EXP('Capital Market Assumptions'!$B$22+'Capital Market Assumptions'!$B$23*'Random Draws'!O953)</f>
        <v>723.70001804536753</v>
      </c>
      <c r="Q954" s="5">
        <f>BI954*EXP('Capital Market Assumptions'!$B$22+'Capital Market Assumptions'!$B$23*'Random Draws'!P953)</f>
        <v>884.37960797172536</v>
      </c>
      <c r="R954" s="5">
        <f>BJ954*EXP('Capital Market Assumptions'!$B$22+'Capital Market Assumptions'!$B$23*'Random Draws'!Q953)</f>
        <v>822.80248928366439</v>
      </c>
      <c r="S954" s="5">
        <f>BK954*EXP('Capital Market Assumptions'!$B$22+'Capital Market Assumptions'!$B$23*'Random Draws'!R953)</f>
        <v>838.10822046422709</v>
      </c>
      <c r="T954" s="5">
        <f>BL954*EXP('Capital Market Assumptions'!$B$22+'Capital Market Assumptions'!$B$23*'Random Draws'!S953)</f>
        <v>887.48723282284766</v>
      </c>
      <c r="U954" s="5">
        <f>BM954*EXP('Capital Market Assumptions'!$B$22+'Capital Market Assumptions'!$B$23*'Random Draws'!T953)</f>
        <v>974.73537833750322</v>
      </c>
      <c r="V954" s="5">
        <f>BN954*EXP('Capital Market Assumptions'!$B$22+'Capital Market Assumptions'!$B$23*'Random Draws'!U953)</f>
        <v>1112.7940970068603</v>
      </c>
      <c r="X954">
        <f t="shared" si="498"/>
        <v>4.2999999999999261E-2</v>
      </c>
      <c r="Y954">
        <f t="shared" si="499"/>
        <v>1.0600000000000023</v>
      </c>
      <c r="Z954">
        <f t="shared" si="500"/>
        <v>2.0930000000000035</v>
      </c>
      <c r="AA954">
        <f t="shared" si="501"/>
        <v>3.1530000000000058</v>
      </c>
      <c r="AB954">
        <f t="shared" si="502"/>
        <v>4.2659999999999911</v>
      </c>
      <c r="AC954">
        <f t="shared" si="503"/>
        <v>5.3020000000000067</v>
      </c>
      <c r="AD954">
        <f t="shared" si="504"/>
        <v>6.3569999999999993</v>
      </c>
      <c r="AE954">
        <f t="shared" si="505"/>
        <v>7.3900000000000006</v>
      </c>
      <c r="AF954">
        <f t="shared" si="506"/>
        <v>8.3549999999999898</v>
      </c>
      <c r="AG954">
        <f t="shared" si="507"/>
        <v>9.2480000000000047</v>
      </c>
      <c r="AH954">
        <v>9.9540000000000006</v>
      </c>
      <c r="AI954">
        <v>10.536</v>
      </c>
      <c r="AJ954">
        <v>11.061999999999999</v>
      </c>
      <c r="AK954">
        <v>11.587</v>
      </c>
      <c r="AL954">
        <v>12.256</v>
      </c>
      <c r="AM954">
        <v>12.815</v>
      </c>
      <c r="AN954">
        <v>13.287000000000001</v>
      </c>
      <c r="AO954">
        <v>13.785</v>
      </c>
      <c r="AP954">
        <v>14.218999999999999</v>
      </c>
      <c r="AQ954">
        <v>14.718999999999999</v>
      </c>
      <c r="AS954">
        <f t="shared" si="531"/>
        <v>471</v>
      </c>
      <c r="AT954">
        <f t="shared" si="531"/>
        <v>471</v>
      </c>
      <c r="AU954">
        <f t="shared" si="531"/>
        <v>471</v>
      </c>
      <c r="AV954" s="5">
        <f t="shared" si="508"/>
        <v>511.06176387113186</v>
      </c>
      <c r="AW954" s="5">
        <f t="shared" si="509"/>
        <v>515.81806212490551</v>
      </c>
      <c r="AX954" s="5">
        <f t="shared" si="510"/>
        <v>503.50280677493294</v>
      </c>
      <c r="AY954" s="5">
        <f t="shared" si="511"/>
        <v>573.99432536609743</v>
      </c>
      <c r="AZ954" s="5">
        <f t="shared" si="512"/>
        <v>623.33583026062956</v>
      </c>
      <c r="BA954" s="5">
        <f t="shared" si="513"/>
        <v>597.19012845978421</v>
      </c>
      <c r="BB954" s="5">
        <f t="shared" si="514"/>
        <v>597.01867317349911</v>
      </c>
      <c r="BC954" s="5">
        <f t="shared" si="515"/>
        <v>722.61856569485826</v>
      </c>
      <c r="BD954" s="5">
        <f t="shared" si="516"/>
        <v>783.88937429029613</v>
      </c>
      <c r="BE954" s="5">
        <f t="shared" si="517"/>
        <v>754.31933125702108</v>
      </c>
      <c r="BF954" s="5">
        <f t="shared" si="518"/>
        <v>762.91310670190569</v>
      </c>
      <c r="BG954" s="5">
        <f t="shared" si="519"/>
        <v>756.03168853181739</v>
      </c>
      <c r="BH954" s="5">
        <f t="shared" si="520"/>
        <v>732.49567182468081</v>
      </c>
      <c r="BI954" s="5">
        <f t="shared" si="521"/>
        <v>712.11301804536754</v>
      </c>
      <c r="BJ954" s="5">
        <f t="shared" si="522"/>
        <v>872.12360797172539</v>
      </c>
      <c r="BK954" s="5">
        <f t="shared" si="523"/>
        <v>809.98748928366433</v>
      </c>
      <c r="BL954" s="5">
        <f t="shared" si="524"/>
        <v>824.82122046422705</v>
      </c>
      <c r="BM954" s="5">
        <f t="shared" si="525"/>
        <v>873.70223282284769</v>
      </c>
      <c r="BN954" s="5">
        <f t="shared" si="526"/>
        <v>960.51637833750317</v>
      </c>
      <c r="BO954" s="5">
        <f t="shared" si="527"/>
        <v>1098.0750970068602</v>
      </c>
    </row>
    <row r="955" spans="1:67" x14ac:dyDescent="0.3">
      <c r="A955">
        <f t="shared" si="528"/>
        <v>951</v>
      </c>
      <c r="B955">
        <f t="shared" si="497"/>
        <v>471</v>
      </c>
      <c r="C955" s="5">
        <f>AU955*EXP('Capital Market Assumptions'!$B$22+'Capital Market Assumptions'!$B$23*'Random Draws'!B954)</f>
        <v>490.14079249252796</v>
      </c>
      <c r="D955" s="5">
        <f>AV955*EXP('Capital Market Assumptions'!$B$22+'Capital Market Assumptions'!$B$23*'Random Draws'!C954)</f>
        <v>540.09244711013002</v>
      </c>
      <c r="E955" s="5">
        <f>AW955*EXP('Capital Market Assumptions'!$B$22+'Capital Market Assumptions'!$B$23*'Random Draws'!D954)</f>
        <v>481.63518525792864</v>
      </c>
      <c r="F955" s="5">
        <f>AX955*EXP('Capital Market Assumptions'!$B$22+'Capital Market Assumptions'!$B$23*'Random Draws'!E954)</f>
        <v>506.87950146203804</v>
      </c>
      <c r="G955" s="5">
        <f>AY955*EXP('Capital Market Assumptions'!$B$22+'Capital Market Assumptions'!$B$23*'Random Draws'!F954)</f>
        <v>512.28493040695696</v>
      </c>
      <c r="H955" s="5">
        <f>AZ955*EXP('Capital Market Assumptions'!$B$22+'Capital Market Assumptions'!$B$23*'Random Draws'!G954)</f>
        <v>556.95432937207829</v>
      </c>
      <c r="I955" s="5">
        <f>BA955*EXP('Capital Market Assumptions'!$B$22+'Capital Market Assumptions'!$B$23*'Random Draws'!H954)</f>
        <v>465.99394354639935</v>
      </c>
      <c r="J955" s="5">
        <f>BB955*EXP('Capital Market Assumptions'!$B$22+'Capital Market Assumptions'!$B$23*'Random Draws'!I954)</f>
        <v>512.97815074471555</v>
      </c>
      <c r="K955" s="5">
        <f>BC955*EXP('Capital Market Assumptions'!$B$22+'Capital Market Assumptions'!$B$23*'Random Draws'!J954)</f>
        <v>422.70634899238479</v>
      </c>
      <c r="L955" s="5">
        <f>BD955*EXP('Capital Market Assumptions'!$B$22+'Capital Market Assumptions'!$B$23*'Random Draws'!K954)</f>
        <v>522.95820553031183</v>
      </c>
      <c r="M955" s="5">
        <f>BE955*EXP('Capital Market Assumptions'!$B$22+'Capital Market Assumptions'!$B$23*'Random Draws'!L954)</f>
        <v>506.39239683007617</v>
      </c>
      <c r="N955" s="5">
        <f>BF955*EXP('Capital Market Assumptions'!$B$22+'Capital Market Assumptions'!$B$23*'Random Draws'!M954)</f>
        <v>521.05369320000921</v>
      </c>
      <c r="O955" s="5">
        <f>BG955*EXP('Capital Market Assumptions'!$B$22+'Capital Market Assumptions'!$B$23*'Random Draws'!N954)</f>
        <v>545.51261510471056</v>
      </c>
      <c r="P955" s="5">
        <f>BH955*EXP('Capital Market Assumptions'!$B$22+'Capital Market Assumptions'!$B$23*'Random Draws'!O954)</f>
        <v>550.27975270159607</v>
      </c>
      <c r="Q955" s="5">
        <f>BI955*EXP('Capital Market Assumptions'!$B$22+'Capital Market Assumptions'!$B$23*'Random Draws'!P954)</f>
        <v>677.3313760295905</v>
      </c>
      <c r="R955" s="5">
        <f>BJ955*EXP('Capital Market Assumptions'!$B$22+'Capital Market Assumptions'!$B$23*'Random Draws'!Q954)</f>
        <v>670.49672293127651</v>
      </c>
      <c r="S955" s="5">
        <f>BK955*EXP('Capital Market Assumptions'!$B$22+'Capital Market Assumptions'!$B$23*'Random Draws'!R954)</f>
        <v>743.7389366546538</v>
      </c>
      <c r="T955" s="5">
        <f>BL955*EXP('Capital Market Assumptions'!$B$22+'Capital Market Assumptions'!$B$23*'Random Draws'!S954)</f>
        <v>682.90296571172587</v>
      </c>
      <c r="U955" s="5">
        <f>BM955*EXP('Capital Market Assumptions'!$B$22+'Capital Market Assumptions'!$B$23*'Random Draws'!T954)</f>
        <v>837.00067314099306</v>
      </c>
      <c r="V955" s="5">
        <f>BN955*EXP('Capital Market Assumptions'!$B$22+'Capital Market Assumptions'!$B$23*'Random Draws'!U954)</f>
        <v>919.46175930816526</v>
      </c>
      <c r="X955">
        <f t="shared" si="498"/>
        <v>4.2999999999999261E-2</v>
      </c>
      <c r="Y955">
        <f t="shared" si="499"/>
        <v>1.0600000000000023</v>
      </c>
      <c r="Z955">
        <f t="shared" si="500"/>
        <v>2.0930000000000035</v>
      </c>
      <c r="AA955">
        <f t="shared" si="501"/>
        <v>3.1530000000000058</v>
      </c>
      <c r="AB955">
        <f t="shared" si="502"/>
        <v>4.2659999999999911</v>
      </c>
      <c r="AC955">
        <f t="shared" si="503"/>
        <v>5.3020000000000067</v>
      </c>
      <c r="AD955">
        <f t="shared" si="504"/>
        <v>6.3569999999999993</v>
      </c>
      <c r="AE955">
        <f t="shared" si="505"/>
        <v>7.3900000000000006</v>
      </c>
      <c r="AF955">
        <f t="shared" si="506"/>
        <v>8.3549999999999898</v>
      </c>
      <c r="AG955">
        <f t="shared" si="507"/>
        <v>9.2480000000000047</v>
      </c>
      <c r="AH955">
        <v>9.9540000000000006</v>
      </c>
      <c r="AI955">
        <v>10.536</v>
      </c>
      <c r="AJ955">
        <v>11.061999999999999</v>
      </c>
      <c r="AK955">
        <v>11.587</v>
      </c>
      <c r="AL955">
        <v>12.256</v>
      </c>
      <c r="AM955">
        <v>12.815</v>
      </c>
      <c r="AN955">
        <v>13.287000000000001</v>
      </c>
      <c r="AO955">
        <v>13.785</v>
      </c>
      <c r="AP955">
        <v>14.218999999999999</v>
      </c>
      <c r="AQ955">
        <v>14.718999999999999</v>
      </c>
      <c r="AS955">
        <f t="shared" si="531"/>
        <v>471</v>
      </c>
      <c r="AT955">
        <f t="shared" si="531"/>
        <v>471</v>
      </c>
      <c r="AU955">
        <f t="shared" si="531"/>
        <v>471</v>
      </c>
      <c r="AV955" s="5">
        <f t="shared" si="508"/>
        <v>490.09779249252796</v>
      </c>
      <c r="AW955" s="5">
        <f t="shared" si="509"/>
        <v>539.03244711013008</v>
      </c>
      <c r="AX955" s="5">
        <f t="shared" si="510"/>
        <v>479.54218525792862</v>
      </c>
      <c r="AY955" s="5">
        <f t="shared" si="511"/>
        <v>503.72650146203802</v>
      </c>
      <c r="AZ955" s="5">
        <f t="shared" si="512"/>
        <v>508.018930406957</v>
      </c>
      <c r="BA955" s="5">
        <f t="shared" si="513"/>
        <v>551.65232937207827</v>
      </c>
      <c r="BB955" s="5">
        <f t="shared" si="514"/>
        <v>459.63694354639938</v>
      </c>
      <c r="BC955" s="5">
        <f t="shared" si="515"/>
        <v>505.58815074471556</v>
      </c>
      <c r="BD955" s="5">
        <f t="shared" si="516"/>
        <v>414.35134899238483</v>
      </c>
      <c r="BE955" s="5">
        <f t="shared" si="517"/>
        <v>513.71020553031178</v>
      </c>
      <c r="BF955" s="5">
        <f t="shared" si="518"/>
        <v>496.43839683007616</v>
      </c>
      <c r="BG955" s="5">
        <f t="shared" si="519"/>
        <v>510.51769320000921</v>
      </c>
      <c r="BH955" s="5">
        <f t="shared" si="520"/>
        <v>534.45061510471055</v>
      </c>
      <c r="BI955" s="5">
        <f t="shared" si="521"/>
        <v>538.69275270159608</v>
      </c>
      <c r="BJ955" s="5">
        <f t="shared" si="522"/>
        <v>665.07537602959053</v>
      </c>
      <c r="BK955" s="5">
        <f t="shared" si="523"/>
        <v>657.68172293127645</v>
      </c>
      <c r="BL955" s="5">
        <f t="shared" si="524"/>
        <v>730.45193665465376</v>
      </c>
      <c r="BM955" s="5">
        <f t="shared" si="525"/>
        <v>669.1179657117259</v>
      </c>
      <c r="BN955" s="5">
        <f t="shared" si="526"/>
        <v>822.78167314099301</v>
      </c>
      <c r="BO955" s="5">
        <f t="shared" si="527"/>
        <v>904.7427593081652</v>
      </c>
    </row>
    <row r="956" spans="1:67" x14ac:dyDescent="0.3">
      <c r="A956">
        <f t="shared" si="528"/>
        <v>952</v>
      </c>
      <c r="B956">
        <f t="shared" si="497"/>
        <v>471</v>
      </c>
      <c r="C956" s="5">
        <f>AU956*EXP('Capital Market Assumptions'!$B$22+'Capital Market Assumptions'!$B$23*'Random Draws'!B955)</f>
        <v>493.61342190900911</v>
      </c>
      <c r="D956" s="5">
        <f>AV956*EXP('Capital Market Assumptions'!$B$22+'Capital Market Assumptions'!$B$23*'Random Draws'!C955)</f>
        <v>578.26122545253304</v>
      </c>
      <c r="E956" s="5">
        <f>AW956*EXP('Capital Market Assumptions'!$B$22+'Capital Market Assumptions'!$B$23*'Random Draws'!D955)</f>
        <v>539.09163508033691</v>
      </c>
      <c r="F956" s="5">
        <f>AX956*EXP('Capital Market Assumptions'!$B$22+'Capital Market Assumptions'!$B$23*'Random Draws'!E955)</f>
        <v>594.92211724202593</v>
      </c>
      <c r="G956" s="5">
        <f>AY956*EXP('Capital Market Assumptions'!$B$22+'Capital Market Assumptions'!$B$23*'Random Draws'!F955)</f>
        <v>605.73606547787097</v>
      </c>
      <c r="H956" s="5">
        <f>AZ956*EXP('Capital Market Assumptions'!$B$22+'Capital Market Assumptions'!$B$23*'Random Draws'!G955)</f>
        <v>642.43554872173149</v>
      </c>
      <c r="I956" s="5">
        <f>BA956*EXP('Capital Market Assumptions'!$B$22+'Capital Market Assumptions'!$B$23*'Random Draws'!H955)</f>
        <v>732.21123038125563</v>
      </c>
      <c r="J956" s="5">
        <f>BB956*EXP('Capital Market Assumptions'!$B$22+'Capital Market Assumptions'!$B$23*'Random Draws'!I955)</f>
        <v>678.90906354909487</v>
      </c>
      <c r="K956" s="5">
        <f>BC956*EXP('Capital Market Assumptions'!$B$22+'Capital Market Assumptions'!$B$23*'Random Draws'!J955)</f>
        <v>703.76147509110581</v>
      </c>
      <c r="L956" s="5">
        <f>BD956*EXP('Capital Market Assumptions'!$B$22+'Capital Market Assumptions'!$B$23*'Random Draws'!K955)</f>
        <v>793.32343309300643</v>
      </c>
      <c r="M956" s="5">
        <f>BE956*EXP('Capital Market Assumptions'!$B$22+'Capital Market Assumptions'!$B$23*'Random Draws'!L955)</f>
        <v>777.69150169916622</v>
      </c>
      <c r="N956" s="5">
        <f>BF956*EXP('Capital Market Assumptions'!$B$22+'Capital Market Assumptions'!$B$23*'Random Draws'!M955)</f>
        <v>877.39276452107401</v>
      </c>
      <c r="O956" s="5">
        <f>BG956*EXP('Capital Market Assumptions'!$B$22+'Capital Market Assumptions'!$B$23*'Random Draws'!N955)</f>
        <v>1104.4409478338048</v>
      </c>
      <c r="P956" s="5">
        <f>BH956*EXP('Capital Market Assumptions'!$B$22+'Capital Market Assumptions'!$B$23*'Random Draws'!O955)</f>
        <v>1206.3714347700504</v>
      </c>
      <c r="Q956" s="5">
        <f>BI956*EXP('Capital Market Assumptions'!$B$22+'Capital Market Assumptions'!$B$23*'Random Draws'!P955)</f>
        <v>1245.4659887242181</v>
      </c>
      <c r="R956" s="5">
        <f>BJ956*EXP('Capital Market Assumptions'!$B$22+'Capital Market Assumptions'!$B$23*'Random Draws'!Q955)</f>
        <v>1646.2574879427013</v>
      </c>
      <c r="S956" s="5">
        <f>BK956*EXP('Capital Market Assumptions'!$B$22+'Capital Market Assumptions'!$B$23*'Random Draws'!R955)</f>
        <v>1632.7806261175015</v>
      </c>
      <c r="T956" s="5">
        <f>BL956*EXP('Capital Market Assumptions'!$B$22+'Capital Market Assumptions'!$B$23*'Random Draws'!S955)</f>
        <v>1804.5800789234038</v>
      </c>
      <c r="U956" s="5">
        <f>BM956*EXP('Capital Market Assumptions'!$B$22+'Capital Market Assumptions'!$B$23*'Random Draws'!T955)</f>
        <v>1922.2461904521854</v>
      </c>
      <c r="V956" s="5">
        <f>BN956*EXP('Capital Market Assumptions'!$B$22+'Capital Market Assumptions'!$B$23*'Random Draws'!U955)</f>
        <v>2648.7276225715345</v>
      </c>
      <c r="X956">
        <f t="shared" si="498"/>
        <v>4.2999999999999261E-2</v>
      </c>
      <c r="Y956">
        <f t="shared" si="499"/>
        <v>1.0600000000000023</v>
      </c>
      <c r="Z956">
        <f t="shared" si="500"/>
        <v>2.0930000000000035</v>
      </c>
      <c r="AA956">
        <f t="shared" si="501"/>
        <v>3.1530000000000058</v>
      </c>
      <c r="AB956">
        <f t="shared" si="502"/>
        <v>4.2659999999999911</v>
      </c>
      <c r="AC956">
        <f t="shared" si="503"/>
        <v>5.3020000000000067</v>
      </c>
      <c r="AD956">
        <f t="shared" si="504"/>
        <v>6.3569999999999993</v>
      </c>
      <c r="AE956">
        <f t="shared" si="505"/>
        <v>7.3900000000000006</v>
      </c>
      <c r="AF956">
        <f t="shared" si="506"/>
        <v>8.3549999999999898</v>
      </c>
      <c r="AG956">
        <f t="shared" si="507"/>
        <v>9.2480000000000047</v>
      </c>
      <c r="AH956">
        <v>9.9540000000000006</v>
      </c>
      <c r="AI956">
        <v>10.536</v>
      </c>
      <c r="AJ956">
        <v>11.061999999999999</v>
      </c>
      <c r="AK956">
        <v>11.587</v>
      </c>
      <c r="AL956">
        <v>12.256</v>
      </c>
      <c r="AM956">
        <v>12.815</v>
      </c>
      <c r="AN956">
        <v>13.287000000000001</v>
      </c>
      <c r="AO956">
        <v>13.785</v>
      </c>
      <c r="AP956">
        <v>14.218999999999999</v>
      </c>
      <c r="AQ956">
        <v>14.718999999999999</v>
      </c>
      <c r="AS956">
        <f t="shared" si="531"/>
        <v>471</v>
      </c>
      <c r="AT956">
        <f t="shared" si="531"/>
        <v>471</v>
      </c>
      <c r="AU956">
        <f t="shared" si="531"/>
        <v>471</v>
      </c>
      <c r="AV956" s="5">
        <f t="shared" si="508"/>
        <v>493.5704219090091</v>
      </c>
      <c r="AW956" s="5">
        <f t="shared" si="509"/>
        <v>577.20122545253298</v>
      </c>
      <c r="AX956" s="5">
        <f t="shared" si="510"/>
        <v>536.99863508033695</v>
      </c>
      <c r="AY956" s="5">
        <f t="shared" si="511"/>
        <v>591.76911724202591</v>
      </c>
      <c r="AZ956" s="5">
        <f t="shared" si="512"/>
        <v>601.470065477871</v>
      </c>
      <c r="BA956" s="5">
        <f t="shared" si="513"/>
        <v>637.13354872173147</v>
      </c>
      <c r="BB956" s="5">
        <f t="shared" si="514"/>
        <v>725.85423038125566</v>
      </c>
      <c r="BC956" s="5">
        <f t="shared" si="515"/>
        <v>671.51906354909488</v>
      </c>
      <c r="BD956" s="5">
        <f t="shared" si="516"/>
        <v>695.40647509110579</v>
      </c>
      <c r="BE956" s="5">
        <f t="shared" si="517"/>
        <v>784.07543309300638</v>
      </c>
      <c r="BF956" s="5">
        <f t="shared" si="518"/>
        <v>767.73750169916627</v>
      </c>
      <c r="BG956" s="5">
        <f t="shared" si="519"/>
        <v>866.85676452107407</v>
      </c>
      <c r="BH956" s="5">
        <f t="shared" si="520"/>
        <v>1093.3789478338049</v>
      </c>
      <c r="BI956" s="5">
        <f t="shared" si="521"/>
        <v>1194.7844347700504</v>
      </c>
      <c r="BJ956" s="5">
        <f t="shared" si="522"/>
        <v>1233.209988724218</v>
      </c>
      <c r="BK956" s="5">
        <f t="shared" si="523"/>
        <v>1633.4424879427013</v>
      </c>
      <c r="BL956" s="5">
        <f t="shared" si="524"/>
        <v>1619.4936261175014</v>
      </c>
      <c r="BM956" s="5">
        <f t="shared" si="525"/>
        <v>1790.7950789234037</v>
      </c>
      <c r="BN956" s="5">
        <f t="shared" si="526"/>
        <v>1908.0271904521853</v>
      </c>
      <c r="BO956" s="5">
        <f t="shared" si="527"/>
        <v>2634.0086225715345</v>
      </c>
    </row>
    <row r="957" spans="1:67" x14ac:dyDescent="0.3">
      <c r="A957">
        <f t="shared" si="528"/>
        <v>953</v>
      </c>
      <c r="B957">
        <f t="shared" si="497"/>
        <v>471</v>
      </c>
      <c r="C957" s="5">
        <f>AU957*EXP('Capital Market Assumptions'!$B$22+'Capital Market Assumptions'!$B$23*'Random Draws'!B956)</f>
        <v>447.4762755561307</v>
      </c>
      <c r="D957" s="5">
        <f>AV957*EXP('Capital Market Assumptions'!$B$22+'Capital Market Assumptions'!$B$23*'Random Draws'!C956)</f>
        <v>418.58771135481993</v>
      </c>
      <c r="E957" s="5">
        <f>AW957*EXP('Capital Market Assumptions'!$B$22+'Capital Market Assumptions'!$B$23*'Random Draws'!D956)</f>
        <v>398.24040115095511</v>
      </c>
      <c r="F957" s="5">
        <f>AX957*EXP('Capital Market Assumptions'!$B$22+'Capital Market Assumptions'!$B$23*'Random Draws'!E956)</f>
        <v>470.30455755845645</v>
      </c>
      <c r="G957" s="5">
        <f>AY957*EXP('Capital Market Assumptions'!$B$22+'Capital Market Assumptions'!$B$23*'Random Draws'!F956)</f>
        <v>503.74686086375544</v>
      </c>
      <c r="H957" s="5">
        <f>AZ957*EXP('Capital Market Assumptions'!$B$22+'Capital Market Assumptions'!$B$23*'Random Draws'!G956)</f>
        <v>608.61810341312673</v>
      </c>
      <c r="I957" s="5">
        <f>BA957*EXP('Capital Market Assumptions'!$B$22+'Capital Market Assumptions'!$B$23*'Random Draws'!H956)</f>
        <v>640.27555891782413</v>
      </c>
      <c r="J957" s="5">
        <f>BB957*EXP('Capital Market Assumptions'!$B$22+'Capital Market Assumptions'!$B$23*'Random Draws'!I956)</f>
        <v>713.17405418743135</v>
      </c>
      <c r="K957" s="5">
        <f>BC957*EXP('Capital Market Assumptions'!$B$22+'Capital Market Assumptions'!$B$23*'Random Draws'!J956)</f>
        <v>709.55742883616915</v>
      </c>
      <c r="L957" s="5">
        <f>BD957*EXP('Capital Market Assumptions'!$B$22+'Capital Market Assumptions'!$B$23*'Random Draws'!K956)</f>
        <v>648.67911236566965</v>
      </c>
      <c r="M957" s="5">
        <f>BE957*EXP('Capital Market Assumptions'!$B$22+'Capital Market Assumptions'!$B$23*'Random Draws'!L956)</f>
        <v>750.27372897566329</v>
      </c>
      <c r="N957" s="5">
        <f>BF957*EXP('Capital Market Assumptions'!$B$22+'Capital Market Assumptions'!$B$23*'Random Draws'!M956)</f>
        <v>605.99056253605261</v>
      </c>
      <c r="O957" s="5">
        <f>BG957*EXP('Capital Market Assumptions'!$B$22+'Capital Market Assumptions'!$B$23*'Random Draws'!N956)</f>
        <v>613.71137437949426</v>
      </c>
      <c r="P957" s="5">
        <f>BH957*EXP('Capital Market Assumptions'!$B$22+'Capital Market Assumptions'!$B$23*'Random Draws'!O956)</f>
        <v>639.12521309458123</v>
      </c>
      <c r="Q957" s="5">
        <f>BI957*EXP('Capital Market Assumptions'!$B$22+'Capital Market Assumptions'!$B$23*'Random Draws'!P956)</f>
        <v>682.24850361507617</v>
      </c>
      <c r="R957" s="5">
        <f>BJ957*EXP('Capital Market Assumptions'!$B$22+'Capital Market Assumptions'!$B$23*'Random Draws'!Q956)</f>
        <v>668.60730065875646</v>
      </c>
      <c r="S957" s="5">
        <f>BK957*EXP('Capital Market Assumptions'!$B$22+'Capital Market Assumptions'!$B$23*'Random Draws'!R956)</f>
        <v>803.14547893068584</v>
      </c>
      <c r="T957" s="5">
        <f>BL957*EXP('Capital Market Assumptions'!$B$22+'Capital Market Assumptions'!$B$23*'Random Draws'!S956)</f>
        <v>852.90390465181201</v>
      </c>
      <c r="U957" s="5">
        <f>BM957*EXP('Capital Market Assumptions'!$B$22+'Capital Market Assumptions'!$B$23*'Random Draws'!T956)</f>
        <v>899.36683359306392</v>
      </c>
      <c r="V957" s="5">
        <f>BN957*EXP('Capital Market Assumptions'!$B$22+'Capital Market Assumptions'!$B$23*'Random Draws'!U956)</f>
        <v>1000.4902566404404</v>
      </c>
      <c r="X957">
        <f t="shared" si="498"/>
        <v>4.2999999999999261E-2</v>
      </c>
      <c r="Y957">
        <f t="shared" si="499"/>
        <v>1.0600000000000023</v>
      </c>
      <c r="Z957">
        <f t="shared" si="500"/>
        <v>2.0930000000000035</v>
      </c>
      <c r="AA957">
        <f t="shared" si="501"/>
        <v>3.1530000000000058</v>
      </c>
      <c r="AB957">
        <f t="shared" si="502"/>
        <v>4.2659999999999911</v>
      </c>
      <c r="AC957">
        <f t="shared" si="503"/>
        <v>5.3020000000000067</v>
      </c>
      <c r="AD957">
        <f t="shared" si="504"/>
        <v>6.3569999999999993</v>
      </c>
      <c r="AE957">
        <f t="shared" si="505"/>
        <v>7.3900000000000006</v>
      </c>
      <c r="AF957">
        <f t="shared" si="506"/>
        <v>8.3549999999999898</v>
      </c>
      <c r="AG957">
        <f t="shared" si="507"/>
        <v>9.2480000000000047</v>
      </c>
      <c r="AH957">
        <v>9.9540000000000006</v>
      </c>
      <c r="AI957">
        <v>10.536</v>
      </c>
      <c r="AJ957">
        <v>11.061999999999999</v>
      </c>
      <c r="AK957">
        <v>11.587</v>
      </c>
      <c r="AL957">
        <v>12.256</v>
      </c>
      <c r="AM957">
        <v>12.815</v>
      </c>
      <c r="AN957">
        <v>13.287000000000001</v>
      </c>
      <c r="AO957">
        <v>13.785</v>
      </c>
      <c r="AP957">
        <v>14.218999999999999</v>
      </c>
      <c r="AQ957">
        <v>14.718999999999999</v>
      </c>
      <c r="AS957">
        <f t="shared" si="531"/>
        <v>471</v>
      </c>
      <c r="AT957">
        <f t="shared" si="531"/>
        <v>471</v>
      </c>
      <c r="AU957">
        <f t="shared" si="531"/>
        <v>471</v>
      </c>
      <c r="AV957" s="5">
        <f t="shared" si="508"/>
        <v>447.4332755561307</v>
      </c>
      <c r="AW957" s="5">
        <f t="shared" si="509"/>
        <v>417.52771135481993</v>
      </c>
      <c r="AX957" s="5">
        <f t="shared" si="510"/>
        <v>396.14740115095509</v>
      </c>
      <c r="AY957" s="5">
        <f t="shared" si="511"/>
        <v>467.15155755845643</v>
      </c>
      <c r="AZ957" s="5">
        <f t="shared" si="512"/>
        <v>499.48086086375542</v>
      </c>
      <c r="BA957" s="5">
        <f t="shared" si="513"/>
        <v>603.31610341312671</v>
      </c>
      <c r="BB957" s="5">
        <f t="shared" si="514"/>
        <v>633.91855891782416</v>
      </c>
      <c r="BC957" s="5">
        <f t="shared" si="515"/>
        <v>705.78405418743137</v>
      </c>
      <c r="BD957" s="5">
        <f t="shared" si="516"/>
        <v>701.20242883616913</v>
      </c>
      <c r="BE957" s="5">
        <f t="shared" si="517"/>
        <v>639.43111236566961</v>
      </c>
      <c r="BF957" s="5">
        <f t="shared" si="518"/>
        <v>740.31972897566334</v>
      </c>
      <c r="BG957" s="5">
        <f t="shared" si="519"/>
        <v>595.45456253605266</v>
      </c>
      <c r="BH957" s="5">
        <f t="shared" si="520"/>
        <v>602.64937437949425</v>
      </c>
      <c r="BI957" s="5">
        <f t="shared" si="521"/>
        <v>627.53821309458124</v>
      </c>
      <c r="BJ957" s="5">
        <f t="shared" si="522"/>
        <v>669.9925036150762</v>
      </c>
      <c r="BK957" s="5">
        <f t="shared" si="523"/>
        <v>655.7923006587564</v>
      </c>
      <c r="BL957" s="5">
        <f t="shared" si="524"/>
        <v>789.85847893068581</v>
      </c>
      <c r="BM957" s="5">
        <f t="shared" si="525"/>
        <v>839.11890465181204</v>
      </c>
      <c r="BN957" s="5">
        <f t="shared" si="526"/>
        <v>885.14783359306387</v>
      </c>
      <c r="BO957" s="5">
        <f t="shared" si="527"/>
        <v>985.77125664044036</v>
      </c>
    </row>
    <row r="958" spans="1:67" x14ac:dyDescent="0.3">
      <c r="A958">
        <f t="shared" si="528"/>
        <v>954</v>
      </c>
      <c r="B958">
        <f t="shared" si="497"/>
        <v>471</v>
      </c>
      <c r="C958" s="5">
        <f>AU958*EXP('Capital Market Assumptions'!$B$22+'Capital Market Assumptions'!$B$23*'Random Draws'!B957)</f>
        <v>486.00826577520246</v>
      </c>
      <c r="D958" s="5">
        <f>AV958*EXP('Capital Market Assumptions'!$B$22+'Capital Market Assumptions'!$B$23*'Random Draws'!C957)</f>
        <v>526.95419473199854</v>
      </c>
      <c r="E958" s="5">
        <f>AW958*EXP('Capital Market Assumptions'!$B$22+'Capital Market Assumptions'!$B$23*'Random Draws'!D957)</f>
        <v>520.36883182865722</v>
      </c>
      <c r="F958" s="5">
        <f>AX958*EXP('Capital Market Assumptions'!$B$22+'Capital Market Assumptions'!$B$23*'Random Draws'!E957)</f>
        <v>583.60340620698241</v>
      </c>
      <c r="G958" s="5">
        <f>AY958*EXP('Capital Market Assumptions'!$B$22+'Capital Market Assumptions'!$B$23*'Random Draws'!F957)</f>
        <v>612.71193034441148</v>
      </c>
      <c r="H958" s="5">
        <f>AZ958*EXP('Capital Market Assumptions'!$B$22+'Capital Market Assumptions'!$B$23*'Random Draws'!G957)</f>
        <v>590.01844502774316</v>
      </c>
      <c r="I958" s="5">
        <f>BA958*EXP('Capital Market Assumptions'!$B$22+'Capital Market Assumptions'!$B$23*'Random Draws'!H957)</f>
        <v>626.49412708350235</v>
      </c>
      <c r="J958" s="5">
        <f>BB958*EXP('Capital Market Assumptions'!$B$22+'Capital Market Assumptions'!$B$23*'Random Draws'!I957)</f>
        <v>743.87008110073702</v>
      </c>
      <c r="K958" s="5">
        <f>BC958*EXP('Capital Market Assumptions'!$B$22+'Capital Market Assumptions'!$B$23*'Random Draws'!J957)</f>
        <v>799.60968861829951</v>
      </c>
      <c r="L958" s="5">
        <f>BD958*EXP('Capital Market Assumptions'!$B$22+'Capital Market Assumptions'!$B$23*'Random Draws'!K957)</f>
        <v>668.6342701349306</v>
      </c>
      <c r="M958" s="5">
        <f>BE958*EXP('Capital Market Assumptions'!$B$22+'Capital Market Assumptions'!$B$23*'Random Draws'!L957)</f>
        <v>605.6881859119037</v>
      </c>
      <c r="N958" s="5">
        <f>BF958*EXP('Capital Market Assumptions'!$B$22+'Capital Market Assumptions'!$B$23*'Random Draws'!M957)</f>
        <v>681.56616928679352</v>
      </c>
      <c r="O958" s="5">
        <f>BG958*EXP('Capital Market Assumptions'!$B$22+'Capital Market Assumptions'!$B$23*'Random Draws'!N957)</f>
        <v>780.56204752122392</v>
      </c>
      <c r="P958" s="5">
        <f>BH958*EXP('Capital Market Assumptions'!$B$22+'Capital Market Assumptions'!$B$23*'Random Draws'!O957)</f>
        <v>706.75843721681122</v>
      </c>
      <c r="Q958" s="5">
        <f>BI958*EXP('Capital Market Assumptions'!$B$22+'Capital Market Assumptions'!$B$23*'Random Draws'!P957)</f>
        <v>764.27834041460085</v>
      </c>
      <c r="R958" s="5">
        <f>BJ958*EXP('Capital Market Assumptions'!$B$22+'Capital Market Assumptions'!$B$23*'Random Draws'!Q957)</f>
        <v>864.69138475370687</v>
      </c>
      <c r="S958" s="5">
        <f>BK958*EXP('Capital Market Assumptions'!$B$22+'Capital Market Assumptions'!$B$23*'Random Draws'!R957)</f>
        <v>936.46605255675661</v>
      </c>
      <c r="T958" s="5">
        <f>BL958*EXP('Capital Market Assumptions'!$B$22+'Capital Market Assumptions'!$B$23*'Random Draws'!S957)</f>
        <v>1009.904522008874</v>
      </c>
      <c r="U958" s="5">
        <f>BM958*EXP('Capital Market Assumptions'!$B$22+'Capital Market Assumptions'!$B$23*'Random Draws'!T957)</f>
        <v>1078.3971187577395</v>
      </c>
      <c r="V958" s="5">
        <f>BN958*EXP('Capital Market Assumptions'!$B$22+'Capital Market Assumptions'!$B$23*'Random Draws'!U957)</f>
        <v>1044.8750076231963</v>
      </c>
      <c r="X958">
        <f t="shared" si="498"/>
        <v>4.2999999999999261E-2</v>
      </c>
      <c r="Y958">
        <f t="shared" si="499"/>
        <v>1.0600000000000023</v>
      </c>
      <c r="Z958">
        <f t="shared" si="500"/>
        <v>2.0930000000000035</v>
      </c>
      <c r="AA958">
        <f t="shared" si="501"/>
        <v>3.1530000000000058</v>
      </c>
      <c r="AB958">
        <f t="shared" si="502"/>
        <v>4.2659999999999911</v>
      </c>
      <c r="AC958">
        <f t="shared" si="503"/>
        <v>5.3020000000000067</v>
      </c>
      <c r="AD958">
        <f t="shared" si="504"/>
        <v>6.3569999999999993</v>
      </c>
      <c r="AE958">
        <f t="shared" si="505"/>
        <v>7.3900000000000006</v>
      </c>
      <c r="AF958">
        <f t="shared" si="506"/>
        <v>8.3549999999999898</v>
      </c>
      <c r="AG958">
        <f t="shared" si="507"/>
        <v>9.2480000000000047</v>
      </c>
      <c r="AH958">
        <v>9.9540000000000006</v>
      </c>
      <c r="AI958">
        <v>10.536</v>
      </c>
      <c r="AJ958">
        <v>11.061999999999999</v>
      </c>
      <c r="AK958">
        <v>11.587</v>
      </c>
      <c r="AL958">
        <v>12.256</v>
      </c>
      <c r="AM958">
        <v>12.815</v>
      </c>
      <c r="AN958">
        <v>13.287000000000001</v>
      </c>
      <c r="AO958">
        <v>13.785</v>
      </c>
      <c r="AP958">
        <v>14.218999999999999</v>
      </c>
      <c r="AQ958">
        <v>14.718999999999999</v>
      </c>
      <c r="AS958">
        <f t="shared" si="531"/>
        <v>471</v>
      </c>
      <c r="AT958">
        <f t="shared" si="531"/>
        <v>471</v>
      </c>
      <c r="AU958">
        <f t="shared" si="531"/>
        <v>471</v>
      </c>
      <c r="AV958" s="5">
        <f t="shared" si="508"/>
        <v>485.96526577520245</v>
      </c>
      <c r="AW958" s="5">
        <f t="shared" si="509"/>
        <v>525.8941947319986</v>
      </c>
      <c r="AX958" s="5">
        <f t="shared" si="510"/>
        <v>518.27583182865726</v>
      </c>
      <c r="AY958" s="5">
        <f t="shared" si="511"/>
        <v>580.45040620698239</v>
      </c>
      <c r="AZ958" s="5">
        <f t="shared" si="512"/>
        <v>608.44593034441152</v>
      </c>
      <c r="BA958" s="5">
        <f t="shared" si="513"/>
        <v>584.71644502774313</v>
      </c>
      <c r="BB958" s="5">
        <f t="shared" si="514"/>
        <v>620.13712708350238</v>
      </c>
      <c r="BC958" s="5">
        <f t="shared" si="515"/>
        <v>736.48008110073704</v>
      </c>
      <c r="BD958" s="5">
        <f t="shared" si="516"/>
        <v>791.2546886182995</v>
      </c>
      <c r="BE958" s="5">
        <f t="shared" si="517"/>
        <v>659.38627013493056</v>
      </c>
      <c r="BF958" s="5">
        <f t="shared" si="518"/>
        <v>595.73418591190375</v>
      </c>
      <c r="BG958" s="5">
        <f t="shared" si="519"/>
        <v>671.03016928679358</v>
      </c>
      <c r="BH958" s="5">
        <f t="shared" si="520"/>
        <v>769.50004752122391</v>
      </c>
      <c r="BI958" s="5">
        <f t="shared" si="521"/>
        <v>695.17143721681123</v>
      </c>
      <c r="BJ958" s="5">
        <f t="shared" si="522"/>
        <v>752.02234041460088</v>
      </c>
      <c r="BK958" s="5">
        <f t="shared" si="523"/>
        <v>851.87638475370682</v>
      </c>
      <c r="BL958" s="5">
        <f t="shared" si="524"/>
        <v>923.17905255675657</v>
      </c>
      <c r="BM958" s="5">
        <f t="shared" si="525"/>
        <v>996.11952200887401</v>
      </c>
      <c r="BN958" s="5">
        <f t="shared" si="526"/>
        <v>1064.1781187577394</v>
      </c>
      <c r="BO958" s="5">
        <f t="shared" si="527"/>
        <v>1030.1560076231963</v>
      </c>
    </row>
    <row r="959" spans="1:67" x14ac:dyDescent="0.3">
      <c r="A959">
        <f t="shared" si="528"/>
        <v>955</v>
      </c>
      <c r="B959">
        <f t="shared" si="497"/>
        <v>471</v>
      </c>
      <c r="C959" s="5">
        <f>AU959*EXP('Capital Market Assumptions'!$B$22+'Capital Market Assumptions'!$B$23*'Random Draws'!B958)</f>
        <v>551.74382320156167</v>
      </c>
      <c r="D959" s="5">
        <f>AV959*EXP('Capital Market Assumptions'!$B$22+'Capital Market Assumptions'!$B$23*'Random Draws'!C958)</f>
        <v>579.55485732306875</v>
      </c>
      <c r="E959" s="5">
        <f>AW959*EXP('Capital Market Assumptions'!$B$22+'Capital Market Assumptions'!$B$23*'Random Draws'!D958)</f>
        <v>534.18057538436869</v>
      </c>
      <c r="F959" s="5">
        <f>AX959*EXP('Capital Market Assumptions'!$B$22+'Capital Market Assumptions'!$B$23*'Random Draws'!E958)</f>
        <v>610.72905897952876</v>
      </c>
      <c r="G959" s="5">
        <f>AY959*EXP('Capital Market Assumptions'!$B$22+'Capital Market Assumptions'!$B$23*'Random Draws'!F958)</f>
        <v>785.81562538154355</v>
      </c>
      <c r="H959" s="5">
        <f>AZ959*EXP('Capital Market Assumptions'!$B$22+'Capital Market Assumptions'!$B$23*'Random Draws'!G958)</f>
        <v>877.80707717777398</v>
      </c>
      <c r="I959" s="5">
        <f>BA959*EXP('Capital Market Assumptions'!$B$22+'Capital Market Assumptions'!$B$23*'Random Draws'!H958)</f>
        <v>830.30128886054274</v>
      </c>
      <c r="J959" s="5">
        <f>BB959*EXP('Capital Market Assumptions'!$B$22+'Capital Market Assumptions'!$B$23*'Random Draws'!I958)</f>
        <v>864.6398938920031</v>
      </c>
      <c r="K959" s="5">
        <f>BC959*EXP('Capital Market Assumptions'!$B$22+'Capital Market Assumptions'!$B$23*'Random Draws'!J958)</f>
        <v>901.33824875309801</v>
      </c>
      <c r="L959" s="5">
        <f>BD959*EXP('Capital Market Assumptions'!$B$22+'Capital Market Assumptions'!$B$23*'Random Draws'!K958)</f>
        <v>1137.380025925575</v>
      </c>
      <c r="M959" s="5">
        <f>BE959*EXP('Capital Market Assumptions'!$B$22+'Capital Market Assumptions'!$B$23*'Random Draws'!L958)</f>
        <v>1165.5065957346908</v>
      </c>
      <c r="N959" s="5">
        <f>BF959*EXP('Capital Market Assumptions'!$B$22+'Capital Market Assumptions'!$B$23*'Random Draws'!M958)</f>
        <v>1019.9474193171799</v>
      </c>
      <c r="O959" s="5">
        <f>BG959*EXP('Capital Market Assumptions'!$B$22+'Capital Market Assumptions'!$B$23*'Random Draws'!N958)</f>
        <v>879.10201061327507</v>
      </c>
      <c r="P959" s="5">
        <f>BH959*EXP('Capital Market Assumptions'!$B$22+'Capital Market Assumptions'!$B$23*'Random Draws'!O958)</f>
        <v>979.12643449669304</v>
      </c>
      <c r="Q959" s="5">
        <f>BI959*EXP('Capital Market Assumptions'!$B$22+'Capital Market Assumptions'!$B$23*'Random Draws'!P958)</f>
        <v>957.95921267363804</v>
      </c>
      <c r="R959" s="5">
        <f>BJ959*EXP('Capital Market Assumptions'!$B$22+'Capital Market Assumptions'!$B$23*'Random Draws'!Q958)</f>
        <v>1132.6169890611309</v>
      </c>
      <c r="S959" s="5">
        <f>BK959*EXP('Capital Market Assumptions'!$B$22+'Capital Market Assumptions'!$B$23*'Random Draws'!R958)</f>
        <v>1219.5234238285479</v>
      </c>
      <c r="T959" s="5">
        <f>BL959*EXP('Capital Market Assumptions'!$B$22+'Capital Market Assumptions'!$B$23*'Random Draws'!S958)</f>
        <v>1082.9402159616918</v>
      </c>
      <c r="U959" s="5">
        <f>BM959*EXP('Capital Market Assumptions'!$B$22+'Capital Market Assumptions'!$B$23*'Random Draws'!T958)</f>
        <v>1115.2395707822411</v>
      </c>
      <c r="V959" s="5">
        <f>BN959*EXP('Capital Market Assumptions'!$B$22+'Capital Market Assumptions'!$B$23*'Random Draws'!U958)</f>
        <v>1305.8578980776094</v>
      </c>
      <c r="X959">
        <f t="shared" si="498"/>
        <v>4.2999999999999261E-2</v>
      </c>
      <c r="Y959">
        <f t="shared" si="499"/>
        <v>1.0600000000000023</v>
      </c>
      <c r="Z959">
        <f t="shared" si="500"/>
        <v>2.0930000000000035</v>
      </c>
      <c r="AA959">
        <f t="shared" si="501"/>
        <v>3.1530000000000058</v>
      </c>
      <c r="AB959">
        <f t="shared" si="502"/>
        <v>4.2659999999999911</v>
      </c>
      <c r="AC959">
        <f t="shared" si="503"/>
        <v>5.3020000000000067</v>
      </c>
      <c r="AD959">
        <f t="shared" si="504"/>
        <v>6.3569999999999993</v>
      </c>
      <c r="AE959">
        <f t="shared" si="505"/>
        <v>7.3900000000000006</v>
      </c>
      <c r="AF959">
        <f t="shared" si="506"/>
        <v>8.3549999999999898</v>
      </c>
      <c r="AG959">
        <f t="shared" si="507"/>
        <v>9.2480000000000047</v>
      </c>
      <c r="AH959">
        <v>9.9540000000000006</v>
      </c>
      <c r="AI959">
        <v>10.536</v>
      </c>
      <c r="AJ959">
        <v>11.061999999999999</v>
      </c>
      <c r="AK959">
        <v>11.587</v>
      </c>
      <c r="AL959">
        <v>12.256</v>
      </c>
      <c r="AM959">
        <v>12.815</v>
      </c>
      <c r="AN959">
        <v>13.287000000000001</v>
      </c>
      <c r="AO959">
        <v>13.785</v>
      </c>
      <c r="AP959">
        <v>14.218999999999999</v>
      </c>
      <c r="AQ959">
        <v>14.718999999999999</v>
      </c>
      <c r="AS959">
        <f t="shared" si="531"/>
        <v>471</v>
      </c>
      <c r="AT959">
        <f t="shared" si="531"/>
        <v>471</v>
      </c>
      <c r="AU959">
        <f t="shared" si="531"/>
        <v>471</v>
      </c>
      <c r="AV959" s="5">
        <f t="shared" si="508"/>
        <v>551.70082320156166</v>
      </c>
      <c r="AW959" s="5">
        <f t="shared" si="509"/>
        <v>578.4948573230688</v>
      </c>
      <c r="AX959" s="5">
        <f t="shared" si="510"/>
        <v>532.08757538436873</v>
      </c>
      <c r="AY959" s="5">
        <f t="shared" si="511"/>
        <v>607.57605897952874</v>
      </c>
      <c r="AZ959" s="5">
        <f t="shared" si="512"/>
        <v>781.54962538154359</v>
      </c>
      <c r="BA959" s="5">
        <f t="shared" si="513"/>
        <v>872.50507717777396</v>
      </c>
      <c r="BB959" s="5">
        <f t="shared" si="514"/>
        <v>823.94428886054277</v>
      </c>
      <c r="BC959" s="5">
        <f t="shared" si="515"/>
        <v>857.24989389200312</v>
      </c>
      <c r="BD959" s="5">
        <f t="shared" si="516"/>
        <v>892.983248753098</v>
      </c>
      <c r="BE959" s="5">
        <f t="shared" si="517"/>
        <v>1128.1320259255749</v>
      </c>
      <c r="BF959" s="5">
        <f t="shared" si="518"/>
        <v>1155.5525957346908</v>
      </c>
      <c r="BG959" s="5">
        <f t="shared" si="519"/>
        <v>1009.4114193171799</v>
      </c>
      <c r="BH959" s="5">
        <f t="shared" si="520"/>
        <v>868.04001061327506</v>
      </c>
      <c r="BI959" s="5">
        <f t="shared" si="521"/>
        <v>967.53943449669305</v>
      </c>
      <c r="BJ959" s="5">
        <f t="shared" si="522"/>
        <v>945.70321267363806</v>
      </c>
      <c r="BK959" s="5">
        <f t="shared" si="523"/>
        <v>1119.8019890611308</v>
      </c>
      <c r="BL959" s="5">
        <f t="shared" si="524"/>
        <v>1206.2364238285479</v>
      </c>
      <c r="BM959" s="5">
        <f t="shared" si="525"/>
        <v>1069.1552159616917</v>
      </c>
      <c r="BN959" s="5">
        <f t="shared" si="526"/>
        <v>1101.0205707822411</v>
      </c>
      <c r="BO959" s="5">
        <f t="shared" si="527"/>
        <v>1291.1388980776094</v>
      </c>
    </row>
    <row r="960" spans="1:67" x14ac:dyDescent="0.3">
      <c r="A960">
        <f t="shared" si="528"/>
        <v>956</v>
      </c>
      <c r="B960">
        <f t="shared" si="497"/>
        <v>471</v>
      </c>
      <c r="C960" s="5">
        <f>AU960*EXP('Capital Market Assumptions'!$B$22+'Capital Market Assumptions'!$B$23*'Random Draws'!B959)</f>
        <v>618.2810058341023</v>
      </c>
      <c r="D960" s="5">
        <f>AV960*EXP('Capital Market Assumptions'!$B$22+'Capital Market Assumptions'!$B$23*'Random Draws'!C959)</f>
        <v>698.61601437850118</v>
      </c>
      <c r="E960" s="5">
        <f>AW960*EXP('Capital Market Assumptions'!$B$22+'Capital Market Assumptions'!$B$23*'Random Draws'!D959)</f>
        <v>692.83016176266301</v>
      </c>
      <c r="F960" s="5">
        <f>AX960*EXP('Capital Market Assumptions'!$B$22+'Capital Market Assumptions'!$B$23*'Random Draws'!E959)</f>
        <v>666.97121278608427</v>
      </c>
      <c r="G960" s="5">
        <f>AY960*EXP('Capital Market Assumptions'!$B$22+'Capital Market Assumptions'!$B$23*'Random Draws'!F959)</f>
        <v>544.69302378983559</v>
      </c>
      <c r="H960" s="5">
        <f>AZ960*EXP('Capital Market Assumptions'!$B$22+'Capital Market Assumptions'!$B$23*'Random Draws'!G959)</f>
        <v>597.08329929524189</v>
      </c>
      <c r="I960" s="5">
        <f>BA960*EXP('Capital Market Assumptions'!$B$22+'Capital Market Assumptions'!$B$23*'Random Draws'!H959)</f>
        <v>692.17952952253393</v>
      </c>
      <c r="J960" s="5">
        <f>BB960*EXP('Capital Market Assumptions'!$B$22+'Capital Market Assumptions'!$B$23*'Random Draws'!I959)</f>
        <v>759.51103098819044</v>
      </c>
      <c r="K960" s="5">
        <f>BC960*EXP('Capital Market Assumptions'!$B$22+'Capital Market Assumptions'!$B$23*'Random Draws'!J959)</f>
        <v>787.67002007960377</v>
      </c>
      <c r="L960" s="5">
        <f>BD960*EXP('Capital Market Assumptions'!$B$22+'Capital Market Assumptions'!$B$23*'Random Draws'!K959)</f>
        <v>765.61721878694868</v>
      </c>
      <c r="M960" s="5">
        <f>BE960*EXP('Capital Market Assumptions'!$B$22+'Capital Market Assumptions'!$B$23*'Random Draws'!L959)</f>
        <v>811.53701422028655</v>
      </c>
      <c r="N960" s="5">
        <f>BF960*EXP('Capital Market Assumptions'!$B$22+'Capital Market Assumptions'!$B$23*'Random Draws'!M959)</f>
        <v>966.48671156055423</v>
      </c>
      <c r="O960" s="5">
        <f>BG960*EXP('Capital Market Assumptions'!$B$22+'Capital Market Assumptions'!$B$23*'Random Draws'!N959)</f>
        <v>998.42216975263568</v>
      </c>
      <c r="P960" s="5">
        <f>BH960*EXP('Capital Market Assumptions'!$B$22+'Capital Market Assumptions'!$B$23*'Random Draws'!O959)</f>
        <v>1079.348308608211</v>
      </c>
      <c r="Q960" s="5">
        <f>BI960*EXP('Capital Market Assumptions'!$B$22+'Capital Market Assumptions'!$B$23*'Random Draws'!P959)</f>
        <v>1239.2034298506799</v>
      </c>
      <c r="R960" s="5">
        <f>BJ960*EXP('Capital Market Assumptions'!$B$22+'Capital Market Assumptions'!$B$23*'Random Draws'!Q959)</f>
        <v>1218.8477309772736</v>
      </c>
      <c r="S960" s="5">
        <f>BK960*EXP('Capital Market Assumptions'!$B$22+'Capital Market Assumptions'!$B$23*'Random Draws'!R959)</f>
        <v>1397.2960688952096</v>
      </c>
      <c r="T960" s="5">
        <f>BL960*EXP('Capital Market Assumptions'!$B$22+'Capital Market Assumptions'!$B$23*'Random Draws'!S959)</f>
        <v>1801.5311188886903</v>
      </c>
      <c r="U960" s="5">
        <f>BM960*EXP('Capital Market Assumptions'!$B$22+'Capital Market Assumptions'!$B$23*'Random Draws'!T959)</f>
        <v>1869.864512841845</v>
      </c>
      <c r="V960" s="5">
        <f>BN960*EXP('Capital Market Assumptions'!$B$22+'Capital Market Assumptions'!$B$23*'Random Draws'!U959)</f>
        <v>1843.3634008202991</v>
      </c>
      <c r="X960">
        <f t="shared" si="498"/>
        <v>4.2999999999999261E-2</v>
      </c>
      <c r="Y960">
        <f t="shared" si="499"/>
        <v>1.0600000000000023</v>
      </c>
      <c r="Z960">
        <f t="shared" si="500"/>
        <v>2.0930000000000035</v>
      </c>
      <c r="AA960">
        <f t="shared" si="501"/>
        <v>3.1530000000000058</v>
      </c>
      <c r="AB960">
        <f t="shared" si="502"/>
        <v>4.2659999999999911</v>
      </c>
      <c r="AC960">
        <f t="shared" si="503"/>
        <v>5.3020000000000067</v>
      </c>
      <c r="AD960">
        <f t="shared" si="504"/>
        <v>6.3569999999999993</v>
      </c>
      <c r="AE960">
        <f t="shared" si="505"/>
        <v>7.3900000000000006</v>
      </c>
      <c r="AF960">
        <f t="shared" si="506"/>
        <v>8.3549999999999898</v>
      </c>
      <c r="AG960">
        <f t="shared" si="507"/>
        <v>9.2480000000000047</v>
      </c>
      <c r="AH960">
        <v>9.9540000000000006</v>
      </c>
      <c r="AI960">
        <v>10.536</v>
      </c>
      <c r="AJ960">
        <v>11.061999999999999</v>
      </c>
      <c r="AK960">
        <v>11.587</v>
      </c>
      <c r="AL960">
        <v>12.256</v>
      </c>
      <c r="AM960">
        <v>12.815</v>
      </c>
      <c r="AN960">
        <v>13.287000000000001</v>
      </c>
      <c r="AO960">
        <v>13.785</v>
      </c>
      <c r="AP960">
        <v>14.218999999999999</v>
      </c>
      <c r="AQ960">
        <v>14.718999999999999</v>
      </c>
      <c r="AS960">
        <f t="shared" si="531"/>
        <v>471</v>
      </c>
      <c r="AT960">
        <f t="shared" si="531"/>
        <v>471</v>
      </c>
      <c r="AU960">
        <f t="shared" si="531"/>
        <v>471</v>
      </c>
      <c r="AV960" s="5">
        <f t="shared" si="508"/>
        <v>618.2380058341023</v>
      </c>
      <c r="AW960" s="5">
        <f t="shared" si="509"/>
        <v>697.55601437850123</v>
      </c>
      <c r="AX960" s="5">
        <f t="shared" si="510"/>
        <v>690.73716176266305</v>
      </c>
      <c r="AY960" s="5">
        <f t="shared" si="511"/>
        <v>663.81821278608425</v>
      </c>
      <c r="AZ960" s="5">
        <f t="shared" si="512"/>
        <v>540.42702378983563</v>
      </c>
      <c r="BA960" s="5">
        <f t="shared" si="513"/>
        <v>591.78129929524187</v>
      </c>
      <c r="BB960" s="5">
        <f t="shared" si="514"/>
        <v>685.82252952253396</v>
      </c>
      <c r="BC960" s="5">
        <f t="shared" si="515"/>
        <v>752.12103098819045</v>
      </c>
      <c r="BD960" s="5">
        <f t="shared" si="516"/>
        <v>779.31502007960376</v>
      </c>
      <c r="BE960" s="5">
        <f t="shared" si="517"/>
        <v>756.36921878694864</v>
      </c>
      <c r="BF960" s="5">
        <f t="shared" si="518"/>
        <v>801.5830142202866</v>
      </c>
      <c r="BG960" s="5">
        <f t="shared" si="519"/>
        <v>955.95071156055428</v>
      </c>
      <c r="BH960" s="5">
        <f t="shared" si="520"/>
        <v>987.36016975263567</v>
      </c>
      <c r="BI960" s="5">
        <f t="shared" si="521"/>
        <v>1067.761308608211</v>
      </c>
      <c r="BJ960" s="5">
        <f t="shared" si="522"/>
        <v>1226.9474298506798</v>
      </c>
      <c r="BK960" s="5">
        <f t="shared" si="523"/>
        <v>1206.0327309772736</v>
      </c>
      <c r="BL960" s="5">
        <f t="shared" si="524"/>
        <v>1384.0090688952096</v>
      </c>
      <c r="BM960" s="5">
        <f t="shared" si="525"/>
        <v>1787.7461188886903</v>
      </c>
      <c r="BN960" s="5">
        <f t="shared" si="526"/>
        <v>1855.6455128418449</v>
      </c>
      <c r="BO960" s="5">
        <f t="shared" si="527"/>
        <v>1828.6444008202991</v>
      </c>
    </row>
    <row r="961" spans="1:67" x14ac:dyDescent="0.3">
      <c r="A961">
        <f t="shared" si="528"/>
        <v>957</v>
      </c>
      <c r="B961">
        <f t="shared" si="497"/>
        <v>471</v>
      </c>
      <c r="C961" s="5">
        <f>AU961*EXP('Capital Market Assumptions'!$B$22+'Capital Market Assumptions'!$B$23*'Random Draws'!B960)</f>
        <v>440.87868483041035</v>
      </c>
      <c r="D961" s="5">
        <f>AV961*EXP('Capital Market Assumptions'!$B$22+'Capital Market Assumptions'!$B$23*'Random Draws'!C960)</f>
        <v>486.95719503157437</v>
      </c>
      <c r="E961" s="5">
        <f>AW961*EXP('Capital Market Assumptions'!$B$22+'Capital Market Assumptions'!$B$23*'Random Draws'!D960)</f>
        <v>534.95521120504213</v>
      </c>
      <c r="F961" s="5">
        <f>AX961*EXP('Capital Market Assumptions'!$B$22+'Capital Market Assumptions'!$B$23*'Random Draws'!E960)</f>
        <v>585.35946084204875</v>
      </c>
      <c r="G961" s="5">
        <f>AY961*EXP('Capital Market Assumptions'!$B$22+'Capital Market Assumptions'!$B$23*'Random Draws'!F960)</f>
        <v>593.5555374991452</v>
      </c>
      <c r="H961" s="5">
        <f>AZ961*EXP('Capital Market Assumptions'!$B$22+'Capital Market Assumptions'!$B$23*'Random Draws'!G960)</f>
        <v>655.16285973802826</v>
      </c>
      <c r="I961" s="5">
        <f>BA961*EXP('Capital Market Assumptions'!$B$22+'Capital Market Assumptions'!$B$23*'Random Draws'!H960)</f>
        <v>689.49094458799721</v>
      </c>
      <c r="J961" s="5">
        <f>BB961*EXP('Capital Market Assumptions'!$B$22+'Capital Market Assumptions'!$B$23*'Random Draws'!I960)</f>
        <v>629.58749597540657</v>
      </c>
      <c r="K961" s="5">
        <f>BC961*EXP('Capital Market Assumptions'!$B$22+'Capital Market Assumptions'!$B$23*'Random Draws'!J960)</f>
        <v>617.76680590790011</v>
      </c>
      <c r="L961" s="5">
        <f>BD961*EXP('Capital Market Assumptions'!$B$22+'Capital Market Assumptions'!$B$23*'Random Draws'!K960)</f>
        <v>659.66804657033754</v>
      </c>
      <c r="M961" s="5">
        <f>BE961*EXP('Capital Market Assumptions'!$B$22+'Capital Market Assumptions'!$B$23*'Random Draws'!L960)</f>
        <v>644.54131438894456</v>
      </c>
      <c r="N961" s="5">
        <f>BF961*EXP('Capital Market Assumptions'!$B$22+'Capital Market Assumptions'!$B$23*'Random Draws'!M960)</f>
        <v>714.84676659600234</v>
      </c>
      <c r="O961" s="5">
        <f>BG961*EXP('Capital Market Assumptions'!$B$22+'Capital Market Assumptions'!$B$23*'Random Draws'!N960)</f>
        <v>722.37401952476955</v>
      </c>
      <c r="P961" s="5">
        <f>BH961*EXP('Capital Market Assumptions'!$B$22+'Capital Market Assumptions'!$B$23*'Random Draws'!O960)</f>
        <v>884.97384553926668</v>
      </c>
      <c r="Q961" s="5">
        <f>BI961*EXP('Capital Market Assumptions'!$B$22+'Capital Market Assumptions'!$B$23*'Random Draws'!P960)</f>
        <v>797.22186364485731</v>
      </c>
      <c r="R961" s="5">
        <f>BJ961*EXP('Capital Market Assumptions'!$B$22+'Capital Market Assumptions'!$B$23*'Random Draws'!Q960)</f>
        <v>911.09577669727457</v>
      </c>
      <c r="S961" s="5">
        <f>BK961*EXP('Capital Market Assumptions'!$B$22+'Capital Market Assumptions'!$B$23*'Random Draws'!R960)</f>
        <v>1121.9546012434289</v>
      </c>
      <c r="T961" s="5">
        <f>BL961*EXP('Capital Market Assumptions'!$B$22+'Capital Market Assumptions'!$B$23*'Random Draws'!S960)</f>
        <v>1097.2927904321348</v>
      </c>
      <c r="U961" s="5">
        <f>BM961*EXP('Capital Market Assumptions'!$B$22+'Capital Market Assumptions'!$B$23*'Random Draws'!T960)</f>
        <v>1199.7436235759417</v>
      </c>
      <c r="V961" s="5">
        <f>BN961*EXP('Capital Market Assumptions'!$B$22+'Capital Market Assumptions'!$B$23*'Random Draws'!U960)</f>
        <v>1209.2865890285673</v>
      </c>
      <c r="X961">
        <f t="shared" si="498"/>
        <v>4.2999999999999261E-2</v>
      </c>
      <c r="Y961">
        <f t="shared" si="499"/>
        <v>1.0600000000000023</v>
      </c>
      <c r="Z961">
        <f t="shared" si="500"/>
        <v>2.0930000000000035</v>
      </c>
      <c r="AA961">
        <f t="shared" si="501"/>
        <v>3.1530000000000058</v>
      </c>
      <c r="AB961">
        <f t="shared" si="502"/>
        <v>4.2659999999999911</v>
      </c>
      <c r="AC961">
        <f t="shared" si="503"/>
        <v>5.3020000000000067</v>
      </c>
      <c r="AD961">
        <f t="shared" si="504"/>
        <v>6.3569999999999993</v>
      </c>
      <c r="AE961">
        <f t="shared" si="505"/>
        <v>7.3900000000000006</v>
      </c>
      <c r="AF961">
        <f t="shared" si="506"/>
        <v>8.3549999999999898</v>
      </c>
      <c r="AG961">
        <f t="shared" si="507"/>
        <v>9.2480000000000047</v>
      </c>
      <c r="AH961">
        <v>9.9540000000000006</v>
      </c>
      <c r="AI961">
        <v>10.536</v>
      </c>
      <c r="AJ961">
        <v>11.061999999999999</v>
      </c>
      <c r="AK961">
        <v>11.587</v>
      </c>
      <c r="AL961">
        <v>12.256</v>
      </c>
      <c r="AM961">
        <v>12.815</v>
      </c>
      <c r="AN961">
        <v>13.287000000000001</v>
      </c>
      <c r="AO961">
        <v>13.785</v>
      </c>
      <c r="AP961">
        <v>14.218999999999999</v>
      </c>
      <c r="AQ961">
        <v>14.718999999999999</v>
      </c>
      <c r="AS961">
        <f t="shared" si="531"/>
        <v>471</v>
      </c>
      <c r="AT961">
        <f t="shared" si="531"/>
        <v>471</v>
      </c>
      <c r="AU961">
        <f t="shared" si="531"/>
        <v>471</v>
      </c>
      <c r="AV961" s="5">
        <f t="shared" si="508"/>
        <v>440.83568483041034</v>
      </c>
      <c r="AW961" s="5">
        <f t="shared" si="509"/>
        <v>485.89719503157437</v>
      </c>
      <c r="AX961" s="5">
        <f t="shared" si="510"/>
        <v>532.86221120504217</v>
      </c>
      <c r="AY961" s="5">
        <f t="shared" si="511"/>
        <v>582.20646084204873</v>
      </c>
      <c r="AZ961" s="5">
        <f t="shared" si="512"/>
        <v>589.28953749914524</v>
      </c>
      <c r="BA961" s="5">
        <f t="shared" si="513"/>
        <v>649.86085973802824</v>
      </c>
      <c r="BB961" s="5">
        <f t="shared" si="514"/>
        <v>683.13394458799723</v>
      </c>
      <c r="BC961" s="5">
        <f t="shared" si="515"/>
        <v>622.19749597540658</v>
      </c>
      <c r="BD961" s="5">
        <f t="shared" si="516"/>
        <v>609.41180590790009</v>
      </c>
      <c r="BE961" s="5">
        <f t="shared" si="517"/>
        <v>650.42004657033749</v>
      </c>
      <c r="BF961" s="5">
        <f t="shared" si="518"/>
        <v>634.58731438894461</v>
      </c>
      <c r="BG961" s="5">
        <f t="shared" si="519"/>
        <v>704.3107665960024</v>
      </c>
      <c r="BH961" s="5">
        <f t="shared" si="520"/>
        <v>711.31201952476954</v>
      </c>
      <c r="BI961" s="5">
        <f t="shared" si="521"/>
        <v>873.38684553926669</v>
      </c>
      <c r="BJ961" s="5">
        <f t="shared" si="522"/>
        <v>784.96586364485734</v>
      </c>
      <c r="BK961" s="5">
        <f t="shared" si="523"/>
        <v>898.28077669727452</v>
      </c>
      <c r="BL961" s="5">
        <f t="shared" si="524"/>
        <v>1108.6676012434289</v>
      </c>
      <c r="BM961" s="5">
        <f t="shared" si="525"/>
        <v>1083.5077904321347</v>
      </c>
      <c r="BN961" s="5">
        <f t="shared" si="526"/>
        <v>1185.5246235759416</v>
      </c>
      <c r="BO961" s="5">
        <f t="shared" si="527"/>
        <v>1194.5675890285672</v>
      </c>
    </row>
    <row r="962" spans="1:67" x14ac:dyDescent="0.3">
      <c r="A962">
        <f t="shared" si="528"/>
        <v>958</v>
      </c>
      <c r="B962">
        <f t="shared" si="497"/>
        <v>471</v>
      </c>
      <c r="C962" s="5">
        <f>AU962*EXP('Capital Market Assumptions'!$B$22+'Capital Market Assumptions'!$B$23*'Random Draws'!B961)</f>
        <v>665.53801668591029</v>
      </c>
      <c r="D962" s="5">
        <f>AV962*EXP('Capital Market Assumptions'!$B$22+'Capital Market Assumptions'!$B$23*'Random Draws'!C961)</f>
        <v>715.45684850873567</v>
      </c>
      <c r="E962" s="5">
        <f>AW962*EXP('Capital Market Assumptions'!$B$22+'Capital Market Assumptions'!$B$23*'Random Draws'!D961)</f>
        <v>822.73959666153621</v>
      </c>
      <c r="F962" s="5">
        <f>AX962*EXP('Capital Market Assumptions'!$B$22+'Capital Market Assumptions'!$B$23*'Random Draws'!E961)</f>
        <v>876.7453239374471</v>
      </c>
      <c r="G962" s="5">
        <f>AY962*EXP('Capital Market Assumptions'!$B$22+'Capital Market Assumptions'!$B$23*'Random Draws'!F961)</f>
        <v>841.14564124103447</v>
      </c>
      <c r="H962" s="5">
        <f>AZ962*EXP('Capital Market Assumptions'!$B$22+'Capital Market Assumptions'!$B$23*'Random Draws'!G961)</f>
        <v>1119.2554572965676</v>
      </c>
      <c r="I962" s="5">
        <f>BA962*EXP('Capital Market Assumptions'!$B$22+'Capital Market Assumptions'!$B$23*'Random Draws'!H961)</f>
        <v>1300.5740256338381</v>
      </c>
      <c r="J962" s="5">
        <f>BB962*EXP('Capital Market Assumptions'!$B$22+'Capital Market Assumptions'!$B$23*'Random Draws'!I961)</f>
        <v>1518.7395357916801</v>
      </c>
      <c r="K962" s="5">
        <f>BC962*EXP('Capital Market Assumptions'!$B$22+'Capital Market Assumptions'!$B$23*'Random Draws'!J961)</f>
        <v>1989.8469059388424</v>
      </c>
      <c r="L962" s="5">
        <f>BD962*EXP('Capital Market Assumptions'!$B$22+'Capital Market Assumptions'!$B$23*'Random Draws'!K961)</f>
        <v>2115.9868296685868</v>
      </c>
      <c r="M962" s="5">
        <f>BE962*EXP('Capital Market Assumptions'!$B$22+'Capital Market Assumptions'!$B$23*'Random Draws'!L961)</f>
        <v>2641.6881780175499</v>
      </c>
      <c r="N962" s="5">
        <f>BF962*EXP('Capital Market Assumptions'!$B$22+'Capital Market Assumptions'!$B$23*'Random Draws'!M961)</f>
        <v>3051.4866419344644</v>
      </c>
      <c r="O962" s="5">
        <f>BG962*EXP('Capital Market Assumptions'!$B$22+'Capital Market Assumptions'!$B$23*'Random Draws'!N961)</f>
        <v>4213.0388217208038</v>
      </c>
      <c r="P962" s="5">
        <f>BH962*EXP('Capital Market Assumptions'!$B$22+'Capital Market Assumptions'!$B$23*'Random Draws'!O961)</f>
        <v>4481.9887354642997</v>
      </c>
      <c r="Q962" s="5">
        <f>BI962*EXP('Capital Market Assumptions'!$B$22+'Capital Market Assumptions'!$B$23*'Random Draws'!P961)</f>
        <v>4257.4805643720529</v>
      </c>
      <c r="R962" s="5">
        <f>BJ962*EXP('Capital Market Assumptions'!$B$22+'Capital Market Assumptions'!$B$23*'Random Draws'!Q961)</f>
        <v>3630.0492320629587</v>
      </c>
      <c r="S962" s="5">
        <f>BK962*EXP('Capital Market Assumptions'!$B$22+'Capital Market Assumptions'!$B$23*'Random Draws'!R961)</f>
        <v>3820.4106440180003</v>
      </c>
      <c r="T962" s="5">
        <f>BL962*EXP('Capital Market Assumptions'!$B$22+'Capital Market Assumptions'!$B$23*'Random Draws'!S961)</f>
        <v>3618.5674683700518</v>
      </c>
      <c r="U962" s="5">
        <f>BM962*EXP('Capital Market Assumptions'!$B$22+'Capital Market Assumptions'!$B$23*'Random Draws'!T961)</f>
        <v>4390.7293181768309</v>
      </c>
      <c r="V962" s="5">
        <f>BN962*EXP('Capital Market Assumptions'!$B$22+'Capital Market Assumptions'!$B$23*'Random Draws'!U961)</f>
        <v>3871.6259622334592</v>
      </c>
      <c r="X962">
        <f t="shared" si="498"/>
        <v>4.2999999999999261E-2</v>
      </c>
      <c r="Y962">
        <f t="shared" si="499"/>
        <v>1.0600000000000023</v>
      </c>
      <c r="Z962">
        <f t="shared" si="500"/>
        <v>2.0930000000000035</v>
      </c>
      <c r="AA962">
        <f t="shared" si="501"/>
        <v>3.1530000000000058</v>
      </c>
      <c r="AB962">
        <f t="shared" si="502"/>
        <v>4.2659999999999911</v>
      </c>
      <c r="AC962">
        <f t="shared" si="503"/>
        <v>5.3020000000000067</v>
      </c>
      <c r="AD962">
        <f t="shared" si="504"/>
        <v>6.3569999999999993</v>
      </c>
      <c r="AE962">
        <f t="shared" si="505"/>
        <v>7.3900000000000006</v>
      </c>
      <c r="AF962">
        <f t="shared" si="506"/>
        <v>8.3549999999999898</v>
      </c>
      <c r="AG962">
        <f t="shared" si="507"/>
        <v>9.2480000000000047</v>
      </c>
      <c r="AH962">
        <v>9.9540000000000006</v>
      </c>
      <c r="AI962">
        <v>10.536</v>
      </c>
      <c r="AJ962">
        <v>11.061999999999999</v>
      </c>
      <c r="AK962">
        <v>11.587</v>
      </c>
      <c r="AL962">
        <v>12.256</v>
      </c>
      <c r="AM962">
        <v>12.815</v>
      </c>
      <c r="AN962">
        <v>13.287000000000001</v>
      </c>
      <c r="AO962">
        <v>13.785</v>
      </c>
      <c r="AP962">
        <v>14.218999999999999</v>
      </c>
      <c r="AQ962">
        <v>14.718999999999999</v>
      </c>
      <c r="AS962">
        <f t="shared" si="531"/>
        <v>471</v>
      </c>
      <c r="AT962">
        <f t="shared" si="531"/>
        <v>471</v>
      </c>
      <c r="AU962">
        <f t="shared" si="531"/>
        <v>471</v>
      </c>
      <c r="AV962" s="5">
        <f t="shared" si="508"/>
        <v>665.49501668591029</v>
      </c>
      <c r="AW962" s="5">
        <f t="shared" si="509"/>
        <v>714.39684850873573</v>
      </c>
      <c r="AX962" s="5">
        <f t="shared" si="510"/>
        <v>820.64659666153625</v>
      </c>
      <c r="AY962" s="5">
        <f t="shared" si="511"/>
        <v>873.59232393744708</v>
      </c>
      <c r="AZ962" s="5">
        <f t="shared" si="512"/>
        <v>836.87964124103451</v>
      </c>
      <c r="BA962" s="5">
        <f t="shared" si="513"/>
        <v>1113.9534572965676</v>
      </c>
      <c r="BB962" s="5">
        <f t="shared" si="514"/>
        <v>1294.2170256338381</v>
      </c>
      <c r="BC962" s="5">
        <f t="shared" si="515"/>
        <v>1511.34953579168</v>
      </c>
      <c r="BD962" s="5">
        <f t="shared" si="516"/>
        <v>1981.4919059388424</v>
      </c>
      <c r="BE962" s="5">
        <f t="shared" si="517"/>
        <v>2106.7388296685867</v>
      </c>
      <c r="BF962" s="5">
        <f t="shared" si="518"/>
        <v>2631.7341780175498</v>
      </c>
      <c r="BG962" s="5">
        <f t="shared" si="519"/>
        <v>3040.9506419344643</v>
      </c>
      <c r="BH962" s="5">
        <f t="shared" si="520"/>
        <v>4201.9768217208039</v>
      </c>
      <c r="BI962" s="5">
        <f t="shared" si="521"/>
        <v>4470.4017354642992</v>
      </c>
      <c r="BJ962" s="5">
        <f t="shared" si="522"/>
        <v>4245.2245643720526</v>
      </c>
      <c r="BK962" s="5">
        <f t="shared" si="523"/>
        <v>3617.2342320629587</v>
      </c>
      <c r="BL962" s="5">
        <f t="shared" si="524"/>
        <v>3807.1236440180005</v>
      </c>
      <c r="BM962" s="5">
        <f t="shared" si="525"/>
        <v>3604.7824683700519</v>
      </c>
      <c r="BN962" s="5">
        <f t="shared" si="526"/>
        <v>4376.5103181768309</v>
      </c>
      <c r="BO962" s="5">
        <f t="shared" si="527"/>
        <v>3856.9069622334591</v>
      </c>
    </row>
    <row r="963" spans="1:67" x14ac:dyDescent="0.3">
      <c r="A963">
        <f t="shared" si="528"/>
        <v>959</v>
      </c>
      <c r="B963">
        <f t="shared" si="497"/>
        <v>471</v>
      </c>
      <c r="C963" s="5">
        <f>AU963*EXP('Capital Market Assumptions'!$B$22+'Capital Market Assumptions'!$B$23*'Random Draws'!B962)</f>
        <v>602.74722206363492</v>
      </c>
      <c r="D963" s="5">
        <f>AV963*EXP('Capital Market Assumptions'!$B$22+'Capital Market Assumptions'!$B$23*'Random Draws'!C962)</f>
        <v>586.87643403552283</v>
      </c>
      <c r="E963" s="5">
        <f>AW963*EXP('Capital Market Assumptions'!$B$22+'Capital Market Assumptions'!$B$23*'Random Draws'!D962)</f>
        <v>631.35178591162708</v>
      </c>
      <c r="F963" s="5">
        <f>AX963*EXP('Capital Market Assumptions'!$B$22+'Capital Market Assumptions'!$B$23*'Random Draws'!E962)</f>
        <v>582.72456558162594</v>
      </c>
      <c r="G963" s="5">
        <f>AY963*EXP('Capital Market Assumptions'!$B$22+'Capital Market Assumptions'!$B$23*'Random Draws'!F962)</f>
        <v>511.06588676859343</v>
      </c>
      <c r="H963" s="5">
        <f>AZ963*EXP('Capital Market Assumptions'!$B$22+'Capital Market Assumptions'!$B$23*'Random Draws'!G962)</f>
        <v>529.97352972295801</v>
      </c>
      <c r="I963" s="5">
        <f>BA963*EXP('Capital Market Assumptions'!$B$22+'Capital Market Assumptions'!$B$23*'Random Draws'!H962)</f>
        <v>491.58753344678667</v>
      </c>
      <c r="J963" s="5">
        <f>BB963*EXP('Capital Market Assumptions'!$B$22+'Capital Market Assumptions'!$B$23*'Random Draws'!I962)</f>
        <v>495.04455252127252</v>
      </c>
      <c r="K963" s="5">
        <f>BC963*EXP('Capital Market Assumptions'!$B$22+'Capital Market Assumptions'!$B$23*'Random Draws'!J962)</f>
        <v>532.49640360811316</v>
      </c>
      <c r="L963" s="5">
        <f>BD963*EXP('Capital Market Assumptions'!$B$22+'Capital Market Assumptions'!$B$23*'Random Draws'!K962)</f>
        <v>515.58300463257319</v>
      </c>
      <c r="M963" s="5">
        <f>BE963*EXP('Capital Market Assumptions'!$B$22+'Capital Market Assumptions'!$B$23*'Random Draws'!L962)</f>
        <v>568.23965872476413</v>
      </c>
      <c r="N963" s="5">
        <f>BF963*EXP('Capital Market Assumptions'!$B$22+'Capital Market Assumptions'!$B$23*'Random Draws'!M962)</f>
        <v>603.3264797900157</v>
      </c>
      <c r="O963" s="5">
        <f>BG963*EXP('Capital Market Assumptions'!$B$22+'Capital Market Assumptions'!$B$23*'Random Draws'!N962)</f>
        <v>527.09387867616579</v>
      </c>
      <c r="P963" s="5">
        <f>BH963*EXP('Capital Market Assumptions'!$B$22+'Capital Market Assumptions'!$B$23*'Random Draws'!O962)</f>
        <v>653.70992009706731</v>
      </c>
      <c r="Q963" s="5">
        <f>BI963*EXP('Capital Market Assumptions'!$B$22+'Capital Market Assumptions'!$B$23*'Random Draws'!P962)</f>
        <v>705.62637798854951</v>
      </c>
      <c r="R963" s="5">
        <f>BJ963*EXP('Capital Market Assumptions'!$B$22+'Capital Market Assumptions'!$B$23*'Random Draws'!Q962)</f>
        <v>922.71787946206541</v>
      </c>
      <c r="S963" s="5">
        <f>BK963*EXP('Capital Market Assumptions'!$B$22+'Capital Market Assumptions'!$B$23*'Random Draws'!R962)</f>
        <v>877.57347053898366</v>
      </c>
      <c r="T963" s="5">
        <f>BL963*EXP('Capital Market Assumptions'!$B$22+'Capital Market Assumptions'!$B$23*'Random Draws'!S962)</f>
        <v>887.90569767197485</v>
      </c>
      <c r="U963" s="5">
        <f>BM963*EXP('Capital Market Assumptions'!$B$22+'Capital Market Assumptions'!$B$23*'Random Draws'!T962)</f>
        <v>977.29845222488768</v>
      </c>
      <c r="V963" s="5">
        <f>BN963*EXP('Capital Market Assumptions'!$B$22+'Capital Market Assumptions'!$B$23*'Random Draws'!U962)</f>
        <v>1204.091457384272</v>
      </c>
      <c r="X963">
        <f t="shared" si="498"/>
        <v>4.2999999999999261E-2</v>
      </c>
      <c r="Y963">
        <f t="shared" si="499"/>
        <v>1.0600000000000023</v>
      </c>
      <c r="Z963">
        <f t="shared" si="500"/>
        <v>2.0930000000000035</v>
      </c>
      <c r="AA963">
        <f t="shared" si="501"/>
        <v>3.1530000000000058</v>
      </c>
      <c r="AB963">
        <f t="shared" si="502"/>
        <v>4.2659999999999911</v>
      </c>
      <c r="AC963">
        <f t="shared" si="503"/>
        <v>5.3020000000000067</v>
      </c>
      <c r="AD963">
        <f t="shared" si="504"/>
        <v>6.3569999999999993</v>
      </c>
      <c r="AE963">
        <f t="shared" si="505"/>
        <v>7.3900000000000006</v>
      </c>
      <c r="AF963">
        <f t="shared" si="506"/>
        <v>8.3549999999999898</v>
      </c>
      <c r="AG963">
        <f t="shared" si="507"/>
        <v>9.2480000000000047</v>
      </c>
      <c r="AH963">
        <v>9.9540000000000006</v>
      </c>
      <c r="AI963">
        <v>10.536</v>
      </c>
      <c r="AJ963">
        <v>11.061999999999999</v>
      </c>
      <c r="AK963">
        <v>11.587</v>
      </c>
      <c r="AL963">
        <v>12.256</v>
      </c>
      <c r="AM963">
        <v>12.815</v>
      </c>
      <c r="AN963">
        <v>13.287000000000001</v>
      </c>
      <c r="AO963">
        <v>13.785</v>
      </c>
      <c r="AP963">
        <v>14.218999999999999</v>
      </c>
      <c r="AQ963">
        <v>14.718999999999999</v>
      </c>
      <c r="AS963">
        <f t="shared" si="531"/>
        <v>471</v>
      </c>
      <c r="AT963">
        <f t="shared" si="531"/>
        <v>471</v>
      </c>
      <c r="AU963">
        <f t="shared" si="531"/>
        <v>471</v>
      </c>
      <c r="AV963" s="5">
        <f t="shared" si="508"/>
        <v>602.70422206363492</v>
      </c>
      <c r="AW963" s="5">
        <f t="shared" si="509"/>
        <v>585.81643403552289</v>
      </c>
      <c r="AX963" s="5">
        <f t="shared" si="510"/>
        <v>629.25878591162711</v>
      </c>
      <c r="AY963" s="5">
        <f t="shared" si="511"/>
        <v>579.57156558162592</v>
      </c>
      <c r="AZ963" s="5">
        <f t="shared" si="512"/>
        <v>506.79988676859341</v>
      </c>
      <c r="BA963" s="5">
        <f t="shared" si="513"/>
        <v>524.67152972295798</v>
      </c>
      <c r="BB963" s="5">
        <f t="shared" si="514"/>
        <v>485.23053344678669</v>
      </c>
      <c r="BC963" s="5">
        <f t="shared" si="515"/>
        <v>487.65455252127254</v>
      </c>
      <c r="BD963" s="5">
        <f t="shared" si="516"/>
        <v>524.14140360811314</v>
      </c>
      <c r="BE963" s="5">
        <f t="shared" si="517"/>
        <v>506.3350046325732</v>
      </c>
      <c r="BF963" s="5">
        <f t="shared" si="518"/>
        <v>558.28565872476418</v>
      </c>
      <c r="BG963" s="5">
        <f t="shared" si="519"/>
        <v>592.79047979001575</v>
      </c>
      <c r="BH963" s="5">
        <f t="shared" si="520"/>
        <v>516.03187867616577</v>
      </c>
      <c r="BI963" s="5">
        <f t="shared" si="521"/>
        <v>642.12292009706732</v>
      </c>
      <c r="BJ963" s="5">
        <f t="shared" si="522"/>
        <v>693.37037798854954</v>
      </c>
      <c r="BK963" s="5">
        <f t="shared" si="523"/>
        <v>909.90287946206536</v>
      </c>
      <c r="BL963" s="5">
        <f t="shared" si="524"/>
        <v>864.28647053898362</v>
      </c>
      <c r="BM963" s="5">
        <f t="shared" si="525"/>
        <v>874.12069767197488</v>
      </c>
      <c r="BN963" s="5">
        <f t="shared" si="526"/>
        <v>963.07945222488763</v>
      </c>
      <c r="BO963" s="5">
        <f t="shared" si="527"/>
        <v>1189.3724573842719</v>
      </c>
    </row>
    <row r="964" spans="1:67" x14ac:dyDescent="0.3">
      <c r="A964">
        <f t="shared" si="528"/>
        <v>960</v>
      </c>
      <c r="B964">
        <f t="shared" si="497"/>
        <v>471</v>
      </c>
      <c r="C964" s="5">
        <f>AU964*EXP('Capital Market Assumptions'!$B$22+'Capital Market Assumptions'!$B$23*'Random Draws'!B963)</f>
        <v>514.6425486160183</v>
      </c>
      <c r="D964" s="5">
        <f>AV964*EXP('Capital Market Assumptions'!$B$22+'Capital Market Assumptions'!$B$23*'Random Draws'!C963)</f>
        <v>613.92467965486401</v>
      </c>
      <c r="E964" s="5">
        <f>AW964*EXP('Capital Market Assumptions'!$B$22+'Capital Market Assumptions'!$B$23*'Random Draws'!D963)</f>
        <v>705.65950158721898</v>
      </c>
      <c r="F964" s="5">
        <f>AX964*EXP('Capital Market Assumptions'!$B$22+'Capital Market Assumptions'!$B$23*'Random Draws'!E963)</f>
        <v>897.49791015530332</v>
      </c>
      <c r="G964" s="5">
        <f>AY964*EXP('Capital Market Assumptions'!$B$22+'Capital Market Assumptions'!$B$23*'Random Draws'!F963)</f>
        <v>866.12103255558281</v>
      </c>
      <c r="H964" s="5">
        <f>AZ964*EXP('Capital Market Assumptions'!$B$22+'Capital Market Assumptions'!$B$23*'Random Draws'!G963)</f>
        <v>868.99255850070858</v>
      </c>
      <c r="I964" s="5">
        <f>BA964*EXP('Capital Market Assumptions'!$B$22+'Capital Market Assumptions'!$B$23*'Random Draws'!H963)</f>
        <v>1167.5489307508037</v>
      </c>
      <c r="J964" s="5">
        <f>BB964*EXP('Capital Market Assumptions'!$B$22+'Capital Market Assumptions'!$B$23*'Random Draws'!I963)</f>
        <v>1387.2276320296819</v>
      </c>
      <c r="K964" s="5">
        <f>BC964*EXP('Capital Market Assumptions'!$B$22+'Capital Market Assumptions'!$B$23*'Random Draws'!J963)</f>
        <v>1417.4469202609794</v>
      </c>
      <c r="L964" s="5">
        <f>BD964*EXP('Capital Market Assumptions'!$B$22+'Capital Market Assumptions'!$B$23*'Random Draws'!K963)</f>
        <v>1195.6644614565612</v>
      </c>
      <c r="M964" s="5">
        <f>BE964*EXP('Capital Market Assumptions'!$B$22+'Capital Market Assumptions'!$B$23*'Random Draws'!L963)</f>
        <v>1054.4341408245609</v>
      </c>
      <c r="N964" s="5">
        <f>BF964*EXP('Capital Market Assumptions'!$B$22+'Capital Market Assumptions'!$B$23*'Random Draws'!M963)</f>
        <v>1186.8722602039927</v>
      </c>
      <c r="O964" s="5">
        <f>BG964*EXP('Capital Market Assumptions'!$B$22+'Capital Market Assumptions'!$B$23*'Random Draws'!N963)</f>
        <v>1274.0927947433845</v>
      </c>
      <c r="P964" s="5">
        <f>BH964*EXP('Capital Market Assumptions'!$B$22+'Capital Market Assumptions'!$B$23*'Random Draws'!O963)</f>
        <v>1134.8475129137116</v>
      </c>
      <c r="Q964" s="5">
        <f>BI964*EXP('Capital Market Assumptions'!$B$22+'Capital Market Assumptions'!$B$23*'Random Draws'!P963)</f>
        <v>1313.7956637247194</v>
      </c>
      <c r="R964" s="5">
        <f>BJ964*EXP('Capital Market Assumptions'!$B$22+'Capital Market Assumptions'!$B$23*'Random Draws'!Q963)</f>
        <v>1162.6925357630332</v>
      </c>
      <c r="S964" s="5">
        <f>BK964*EXP('Capital Market Assumptions'!$B$22+'Capital Market Assumptions'!$B$23*'Random Draws'!R963)</f>
        <v>1043.9403617523774</v>
      </c>
      <c r="T964" s="5">
        <f>BL964*EXP('Capital Market Assumptions'!$B$22+'Capital Market Assumptions'!$B$23*'Random Draws'!S963)</f>
        <v>1206.4003049192468</v>
      </c>
      <c r="U964" s="5">
        <f>BM964*EXP('Capital Market Assumptions'!$B$22+'Capital Market Assumptions'!$B$23*'Random Draws'!T963)</f>
        <v>1251.8457202597733</v>
      </c>
      <c r="V964" s="5">
        <f>BN964*EXP('Capital Market Assumptions'!$B$22+'Capital Market Assumptions'!$B$23*'Random Draws'!U963)</f>
        <v>1300.8151193805304</v>
      </c>
      <c r="X964">
        <f t="shared" si="498"/>
        <v>4.2999999999999261E-2</v>
      </c>
      <c r="Y964">
        <f t="shared" si="499"/>
        <v>1.0600000000000023</v>
      </c>
      <c r="Z964">
        <f t="shared" si="500"/>
        <v>2.0930000000000035</v>
      </c>
      <c r="AA964">
        <f t="shared" si="501"/>
        <v>3.1530000000000058</v>
      </c>
      <c r="AB964">
        <f t="shared" si="502"/>
        <v>4.2659999999999911</v>
      </c>
      <c r="AC964">
        <f t="shared" si="503"/>
        <v>5.3020000000000067</v>
      </c>
      <c r="AD964">
        <f t="shared" si="504"/>
        <v>6.3569999999999993</v>
      </c>
      <c r="AE964">
        <f t="shared" si="505"/>
        <v>7.3900000000000006</v>
      </c>
      <c r="AF964">
        <f t="shared" si="506"/>
        <v>8.3549999999999898</v>
      </c>
      <c r="AG964">
        <f t="shared" si="507"/>
        <v>9.2480000000000047</v>
      </c>
      <c r="AH964">
        <v>9.9540000000000006</v>
      </c>
      <c r="AI964">
        <v>10.536</v>
      </c>
      <c r="AJ964">
        <v>11.061999999999999</v>
      </c>
      <c r="AK964">
        <v>11.587</v>
      </c>
      <c r="AL964">
        <v>12.256</v>
      </c>
      <c r="AM964">
        <v>12.815</v>
      </c>
      <c r="AN964">
        <v>13.287000000000001</v>
      </c>
      <c r="AO964">
        <v>13.785</v>
      </c>
      <c r="AP964">
        <v>14.218999999999999</v>
      </c>
      <c r="AQ964">
        <v>14.718999999999999</v>
      </c>
      <c r="AS964">
        <f t="shared" si="531"/>
        <v>471</v>
      </c>
      <c r="AT964">
        <f t="shared" si="531"/>
        <v>471</v>
      </c>
      <c r="AU964">
        <f t="shared" si="531"/>
        <v>471</v>
      </c>
      <c r="AV964" s="5">
        <f t="shared" si="508"/>
        <v>514.5995486160183</v>
      </c>
      <c r="AW964" s="5">
        <f t="shared" si="509"/>
        <v>612.86467965486395</v>
      </c>
      <c r="AX964" s="5">
        <f t="shared" si="510"/>
        <v>703.56650158721902</v>
      </c>
      <c r="AY964" s="5">
        <f t="shared" si="511"/>
        <v>894.3449101553033</v>
      </c>
      <c r="AZ964" s="5">
        <f t="shared" si="512"/>
        <v>861.85503255558285</v>
      </c>
      <c r="BA964" s="5">
        <f t="shared" si="513"/>
        <v>863.69055850070856</v>
      </c>
      <c r="BB964" s="5">
        <f t="shared" si="514"/>
        <v>1161.1919307508037</v>
      </c>
      <c r="BC964" s="5">
        <f t="shared" si="515"/>
        <v>1379.8376320296818</v>
      </c>
      <c r="BD964" s="5">
        <f t="shared" si="516"/>
        <v>1409.0919202609794</v>
      </c>
      <c r="BE964" s="5">
        <f t="shared" si="517"/>
        <v>1186.4164614565611</v>
      </c>
      <c r="BF964" s="5">
        <f t="shared" si="518"/>
        <v>1044.480140824561</v>
      </c>
      <c r="BG964" s="5">
        <f t="shared" si="519"/>
        <v>1176.3362602039927</v>
      </c>
      <c r="BH964" s="5">
        <f t="shared" si="520"/>
        <v>1263.0307947433846</v>
      </c>
      <c r="BI964" s="5">
        <f t="shared" si="521"/>
        <v>1123.2605129137116</v>
      </c>
      <c r="BJ964" s="5">
        <f t="shared" si="522"/>
        <v>1301.5396637247193</v>
      </c>
      <c r="BK964" s="5">
        <f t="shared" si="523"/>
        <v>1149.8775357630332</v>
      </c>
      <c r="BL964" s="5">
        <f t="shared" si="524"/>
        <v>1030.6533617523774</v>
      </c>
      <c r="BM964" s="5">
        <f t="shared" si="525"/>
        <v>1192.6153049192467</v>
      </c>
      <c r="BN964" s="5">
        <f t="shared" si="526"/>
        <v>1237.6267202597733</v>
      </c>
      <c r="BO964" s="5">
        <f t="shared" si="527"/>
        <v>1286.0961193805304</v>
      </c>
    </row>
    <row r="965" spans="1:67" x14ac:dyDescent="0.3">
      <c r="A965">
        <f t="shared" si="528"/>
        <v>961</v>
      </c>
      <c r="B965">
        <f t="shared" ref="B965:B1004" si="532">initial_value</f>
        <v>471</v>
      </c>
      <c r="C965" s="5">
        <f>AU965*EXP('Capital Market Assumptions'!$B$22+'Capital Market Assumptions'!$B$23*'Random Draws'!B964)</f>
        <v>487.25930652383249</v>
      </c>
      <c r="D965" s="5">
        <f>AV965*EXP('Capital Market Assumptions'!$B$22+'Capital Market Assumptions'!$B$23*'Random Draws'!C964)</f>
        <v>621.09481637823001</v>
      </c>
      <c r="E965" s="5">
        <f>AW965*EXP('Capital Market Assumptions'!$B$22+'Capital Market Assumptions'!$B$23*'Random Draws'!D964)</f>
        <v>599.56964771990056</v>
      </c>
      <c r="F965" s="5">
        <f>AX965*EXP('Capital Market Assumptions'!$B$22+'Capital Market Assumptions'!$B$23*'Random Draws'!E964)</f>
        <v>568.59413304229429</v>
      </c>
      <c r="G965" s="5">
        <f>AY965*EXP('Capital Market Assumptions'!$B$22+'Capital Market Assumptions'!$B$23*'Random Draws'!F964)</f>
        <v>553.33937204124402</v>
      </c>
      <c r="H965" s="5">
        <f>AZ965*EXP('Capital Market Assumptions'!$B$22+'Capital Market Assumptions'!$B$23*'Random Draws'!G964)</f>
        <v>618.41414299710289</v>
      </c>
      <c r="I965" s="5">
        <f>BA965*EXP('Capital Market Assumptions'!$B$22+'Capital Market Assumptions'!$B$23*'Random Draws'!H964)</f>
        <v>623.43874491599991</v>
      </c>
      <c r="J965" s="5">
        <f>BB965*EXP('Capital Market Assumptions'!$B$22+'Capital Market Assumptions'!$B$23*'Random Draws'!I964)</f>
        <v>683.91477332514194</v>
      </c>
      <c r="K965" s="5">
        <f>BC965*EXP('Capital Market Assumptions'!$B$22+'Capital Market Assumptions'!$B$23*'Random Draws'!J964)</f>
        <v>753.79620305443302</v>
      </c>
      <c r="L965" s="5">
        <f>BD965*EXP('Capital Market Assumptions'!$B$22+'Capital Market Assumptions'!$B$23*'Random Draws'!K964)</f>
        <v>898.4091734881822</v>
      </c>
      <c r="M965" s="5">
        <f>BE965*EXP('Capital Market Assumptions'!$B$22+'Capital Market Assumptions'!$B$23*'Random Draws'!L964)</f>
        <v>916.07007195823201</v>
      </c>
      <c r="N965" s="5">
        <f>BF965*EXP('Capital Market Assumptions'!$B$22+'Capital Market Assumptions'!$B$23*'Random Draws'!M964)</f>
        <v>1066.1862865906369</v>
      </c>
      <c r="O965" s="5">
        <f>BG965*EXP('Capital Market Assumptions'!$B$22+'Capital Market Assumptions'!$B$23*'Random Draws'!N964)</f>
        <v>1166.5194705180188</v>
      </c>
      <c r="P965" s="5">
        <f>BH965*EXP('Capital Market Assumptions'!$B$22+'Capital Market Assumptions'!$B$23*'Random Draws'!O964)</f>
        <v>1290.3344575919496</v>
      </c>
      <c r="Q965" s="5">
        <f>BI965*EXP('Capital Market Assumptions'!$B$22+'Capital Market Assumptions'!$B$23*'Random Draws'!P964)</f>
        <v>1022.6221453292964</v>
      </c>
      <c r="R965" s="5">
        <f>BJ965*EXP('Capital Market Assumptions'!$B$22+'Capital Market Assumptions'!$B$23*'Random Draws'!Q964)</f>
        <v>1069.6606105712788</v>
      </c>
      <c r="S965" s="5">
        <f>BK965*EXP('Capital Market Assumptions'!$B$22+'Capital Market Assumptions'!$B$23*'Random Draws'!R964)</f>
        <v>1190.5886601988809</v>
      </c>
      <c r="T965" s="5">
        <f>BL965*EXP('Capital Market Assumptions'!$B$22+'Capital Market Assumptions'!$B$23*'Random Draws'!S964)</f>
        <v>1261.1437474893939</v>
      </c>
      <c r="U965" s="5">
        <f>BM965*EXP('Capital Market Assumptions'!$B$22+'Capital Market Assumptions'!$B$23*'Random Draws'!T964)</f>
        <v>1873.87980731159</v>
      </c>
      <c r="V965" s="5">
        <f>BN965*EXP('Capital Market Assumptions'!$B$22+'Capital Market Assumptions'!$B$23*'Random Draws'!U964)</f>
        <v>1876.6730554311278</v>
      </c>
      <c r="X965">
        <f t="shared" si="498"/>
        <v>4.2999999999999261E-2</v>
      </c>
      <c r="Y965">
        <f t="shared" si="499"/>
        <v>1.0600000000000023</v>
      </c>
      <c r="Z965">
        <f t="shared" si="500"/>
        <v>2.0930000000000035</v>
      </c>
      <c r="AA965">
        <f t="shared" si="501"/>
        <v>3.1530000000000058</v>
      </c>
      <c r="AB965">
        <f t="shared" si="502"/>
        <v>4.2659999999999911</v>
      </c>
      <c r="AC965">
        <f t="shared" si="503"/>
        <v>5.3020000000000067</v>
      </c>
      <c r="AD965">
        <f t="shared" si="504"/>
        <v>6.3569999999999993</v>
      </c>
      <c r="AE965">
        <f t="shared" si="505"/>
        <v>7.3900000000000006</v>
      </c>
      <c r="AF965">
        <f t="shared" si="506"/>
        <v>8.3549999999999898</v>
      </c>
      <c r="AG965">
        <f t="shared" si="507"/>
        <v>9.2480000000000047</v>
      </c>
      <c r="AH965">
        <v>9.9540000000000006</v>
      </c>
      <c r="AI965">
        <v>10.536</v>
      </c>
      <c r="AJ965">
        <v>11.061999999999999</v>
      </c>
      <c r="AK965">
        <v>11.587</v>
      </c>
      <c r="AL965">
        <v>12.256</v>
      </c>
      <c r="AM965">
        <v>12.815</v>
      </c>
      <c r="AN965">
        <v>13.287000000000001</v>
      </c>
      <c r="AO965">
        <v>13.785</v>
      </c>
      <c r="AP965">
        <v>14.218999999999999</v>
      </c>
      <c r="AQ965">
        <v>14.718999999999999</v>
      </c>
      <c r="AS965">
        <f t="shared" ref="AS965:AU984" si="533">initial_value</f>
        <v>471</v>
      </c>
      <c r="AT965">
        <f t="shared" si="533"/>
        <v>471</v>
      </c>
      <c r="AU965">
        <f t="shared" si="533"/>
        <v>471</v>
      </c>
      <c r="AV965" s="5">
        <f t="shared" si="508"/>
        <v>487.21630652383249</v>
      </c>
      <c r="AW965" s="5">
        <f t="shared" si="509"/>
        <v>620.03481637823006</v>
      </c>
      <c r="AX965" s="5">
        <f t="shared" si="510"/>
        <v>597.4766477199006</v>
      </c>
      <c r="AY965" s="5">
        <f t="shared" si="511"/>
        <v>565.44113304229427</v>
      </c>
      <c r="AZ965" s="5">
        <f t="shared" si="512"/>
        <v>549.07337204124406</v>
      </c>
      <c r="BA965" s="5">
        <f t="shared" si="513"/>
        <v>613.11214299710286</v>
      </c>
      <c r="BB965" s="5">
        <f t="shared" si="514"/>
        <v>617.08174491599993</v>
      </c>
      <c r="BC965" s="5">
        <f t="shared" si="515"/>
        <v>676.52477332514195</v>
      </c>
      <c r="BD965" s="5">
        <f t="shared" si="516"/>
        <v>745.441203054433</v>
      </c>
      <c r="BE965" s="5">
        <f t="shared" si="517"/>
        <v>889.16117348818216</v>
      </c>
      <c r="BF965" s="5">
        <f t="shared" si="518"/>
        <v>906.11607195823206</v>
      </c>
      <c r="BG965" s="5">
        <f t="shared" si="519"/>
        <v>1055.6502865906368</v>
      </c>
      <c r="BH965" s="5">
        <f t="shared" si="520"/>
        <v>1155.4574705180189</v>
      </c>
      <c r="BI965" s="5">
        <f t="shared" si="521"/>
        <v>1278.7474575919496</v>
      </c>
      <c r="BJ965" s="5">
        <f t="shared" si="522"/>
        <v>1010.3661453292964</v>
      </c>
      <c r="BK965" s="5">
        <f t="shared" si="523"/>
        <v>1056.8456105712787</v>
      </c>
      <c r="BL965" s="5">
        <f t="shared" si="524"/>
        <v>1177.3016601988809</v>
      </c>
      <c r="BM965" s="5">
        <f t="shared" si="525"/>
        <v>1247.3587474893939</v>
      </c>
      <c r="BN965" s="5">
        <f t="shared" si="526"/>
        <v>1859.6608073115899</v>
      </c>
      <c r="BO965" s="5">
        <f t="shared" si="527"/>
        <v>1861.9540554311277</v>
      </c>
    </row>
    <row r="966" spans="1:67" x14ac:dyDescent="0.3">
      <c r="A966">
        <f t="shared" si="528"/>
        <v>962</v>
      </c>
      <c r="B966">
        <f t="shared" si="532"/>
        <v>471</v>
      </c>
      <c r="C966" s="5">
        <f>AU966*EXP('Capital Market Assumptions'!$B$22+'Capital Market Assumptions'!$B$23*'Random Draws'!B965)</f>
        <v>465.23018886988308</v>
      </c>
      <c r="D966" s="5">
        <f>AV966*EXP('Capital Market Assumptions'!$B$22+'Capital Market Assumptions'!$B$23*'Random Draws'!C965)</f>
        <v>527.81697465183152</v>
      </c>
      <c r="E966" s="5">
        <f>AW966*EXP('Capital Market Assumptions'!$B$22+'Capital Market Assumptions'!$B$23*'Random Draws'!D965)</f>
        <v>525.86900028118407</v>
      </c>
      <c r="F966" s="5">
        <f>AX966*EXP('Capital Market Assumptions'!$B$22+'Capital Market Assumptions'!$B$23*'Random Draws'!E965)</f>
        <v>554.27202308921505</v>
      </c>
      <c r="G966" s="5">
        <f>AY966*EXP('Capital Market Assumptions'!$B$22+'Capital Market Assumptions'!$B$23*'Random Draws'!F965)</f>
        <v>560.38145753091396</v>
      </c>
      <c r="H966" s="5">
        <f>AZ966*EXP('Capital Market Assumptions'!$B$22+'Capital Market Assumptions'!$B$23*'Random Draws'!G965)</f>
        <v>556.09453495408115</v>
      </c>
      <c r="I966" s="5">
        <f>BA966*EXP('Capital Market Assumptions'!$B$22+'Capital Market Assumptions'!$B$23*'Random Draws'!H965)</f>
        <v>594.35247904506082</v>
      </c>
      <c r="J966" s="5">
        <f>BB966*EXP('Capital Market Assumptions'!$B$22+'Capital Market Assumptions'!$B$23*'Random Draws'!I965)</f>
        <v>677.92852245295376</v>
      </c>
      <c r="K966" s="5">
        <f>BC966*EXP('Capital Market Assumptions'!$B$22+'Capital Market Assumptions'!$B$23*'Random Draws'!J965)</f>
        <v>665.67746626700625</v>
      </c>
      <c r="L966" s="5">
        <f>BD966*EXP('Capital Market Assumptions'!$B$22+'Capital Market Assumptions'!$B$23*'Random Draws'!K965)</f>
        <v>776.89351660211571</v>
      </c>
      <c r="M966" s="5">
        <f>BE966*EXP('Capital Market Assumptions'!$B$22+'Capital Market Assumptions'!$B$23*'Random Draws'!L965)</f>
        <v>808.86881277842417</v>
      </c>
      <c r="N966" s="5">
        <f>BF966*EXP('Capital Market Assumptions'!$B$22+'Capital Market Assumptions'!$B$23*'Random Draws'!M965)</f>
        <v>758.49349240498407</v>
      </c>
      <c r="O966" s="5">
        <f>BG966*EXP('Capital Market Assumptions'!$B$22+'Capital Market Assumptions'!$B$23*'Random Draws'!N965)</f>
        <v>722.87382501852107</v>
      </c>
      <c r="P966" s="5">
        <f>BH966*EXP('Capital Market Assumptions'!$B$22+'Capital Market Assumptions'!$B$23*'Random Draws'!O965)</f>
        <v>780.24813529175697</v>
      </c>
      <c r="Q966" s="5">
        <f>BI966*EXP('Capital Market Assumptions'!$B$22+'Capital Market Assumptions'!$B$23*'Random Draws'!P965)</f>
        <v>1033.1898681974089</v>
      </c>
      <c r="R966" s="5">
        <f>BJ966*EXP('Capital Market Assumptions'!$B$22+'Capital Market Assumptions'!$B$23*'Random Draws'!Q965)</f>
        <v>1084.5426573153156</v>
      </c>
      <c r="S966" s="5">
        <f>BK966*EXP('Capital Market Assumptions'!$B$22+'Capital Market Assumptions'!$B$23*'Random Draws'!R965)</f>
        <v>1009.9889246020753</v>
      </c>
      <c r="T966" s="5">
        <f>BL966*EXP('Capital Market Assumptions'!$B$22+'Capital Market Assumptions'!$B$23*'Random Draws'!S965)</f>
        <v>1033.1381316644995</v>
      </c>
      <c r="U966" s="5">
        <f>BM966*EXP('Capital Market Assumptions'!$B$22+'Capital Market Assumptions'!$B$23*'Random Draws'!T965)</f>
        <v>994.23758826982601</v>
      </c>
      <c r="V966" s="5">
        <f>BN966*EXP('Capital Market Assumptions'!$B$22+'Capital Market Assumptions'!$B$23*'Random Draws'!U965)</f>
        <v>1218.9606778040529</v>
      </c>
      <c r="X966">
        <f t="shared" ref="X966:X1004" si="534">58.007-57.964</f>
        <v>4.2999999999999261E-2</v>
      </c>
      <c r="Y966">
        <f t="shared" ref="Y966:Y1004" si="535">61.188-60.128</f>
        <v>1.0600000000000023</v>
      </c>
      <c r="Z966">
        <f t="shared" ref="Z966:Z1004" si="536">64.551-62.458</f>
        <v>2.0930000000000035</v>
      </c>
      <c r="AA966">
        <f t="shared" ref="AA966:AA1004" si="537">68.052-64.899</f>
        <v>3.1530000000000058</v>
      </c>
      <c r="AB966">
        <f t="shared" ref="AB966:AB1004" si="538">71.648-67.382</f>
        <v>4.2659999999999911</v>
      </c>
      <c r="AC966">
        <f t="shared" ref="AC966:AC1004" si="539">75.305-70.003</f>
        <v>5.3020000000000067</v>
      </c>
      <c r="AD966">
        <f t="shared" ref="AD966:AD1004" si="540">79.039-72.682</f>
        <v>6.3569999999999993</v>
      </c>
      <c r="AE966">
        <f t="shared" ref="AE966:AE1004" si="541">82.867-75.477</f>
        <v>7.3900000000000006</v>
      </c>
      <c r="AF966">
        <f t="shared" ref="AF966:AF1004" si="542">86.752-78.397</f>
        <v>8.3549999999999898</v>
      </c>
      <c r="AG966">
        <f t="shared" ref="AG966:AG1004" si="543">90.667-81.419</f>
        <v>9.2480000000000047</v>
      </c>
      <c r="AH966">
        <v>9.9540000000000006</v>
      </c>
      <c r="AI966">
        <v>10.536</v>
      </c>
      <c r="AJ966">
        <v>11.061999999999999</v>
      </c>
      <c r="AK966">
        <v>11.587</v>
      </c>
      <c r="AL966">
        <v>12.256</v>
      </c>
      <c r="AM966">
        <v>12.815</v>
      </c>
      <c r="AN966">
        <v>13.287000000000001</v>
      </c>
      <c r="AO966">
        <v>13.785</v>
      </c>
      <c r="AP966">
        <v>14.218999999999999</v>
      </c>
      <c r="AQ966">
        <v>14.718999999999999</v>
      </c>
      <c r="AS966">
        <f t="shared" si="533"/>
        <v>471</v>
      </c>
      <c r="AT966">
        <f t="shared" si="533"/>
        <v>471</v>
      </c>
      <c r="AU966">
        <f t="shared" si="533"/>
        <v>471</v>
      </c>
      <c r="AV966" s="5">
        <f t="shared" ref="AV966:AV1004" si="544">MAX(C966-X966,0)</f>
        <v>465.18718886988307</v>
      </c>
      <c r="AW966" s="5">
        <f t="shared" ref="AW966:AW1004" si="545">MAX(D966-Y966,0)</f>
        <v>526.75697465183157</v>
      </c>
      <c r="AX966" s="5">
        <f t="shared" ref="AX966:AX1004" si="546">MAX(E966-Z966,0)</f>
        <v>523.77600028118411</v>
      </c>
      <c r="AY966" s="5">
        <f t="shared" ref="AY966:AY1004" si="547">MAX(F966-AA966,0)</f>
        <v>551.11902308921503</v>
      </c>
      <c r="AZ966" s="5">
        <f t="shared" ref="AZ966:AZ1004" si="548">MAX(G966-AB966,0)</f>
        <v>556.115457530914</v>
      </c>
      <c r="BA966" s="5">
        <f t="shared" ref="BA966:BA1004" si="549">MAX(H966-AC966,0)</f>
        <v>550.79253495408113</v>
      </c>
      <c r="BB966" s="5">
        <f t="shared" ref="BB966:BB1004" si="550">MAX(I966-AD966,0)</f>
        <v>587.99547904506085</v>
      </c>
      <c r="BC966" s="5">
        <f t="shared" ref="BC966:BC1004" si="551">MAX(J966-AE966,0)</f>
        <v>670.53852245295377</v>
      </c>
      <c r="BD966" s="5">
        <f t="shared" ref="BD966:BD1004" si="552">MAX(K966-AF966,0)</f>
        <v>657.32246626700623</v>
      </c>
      <c r="BE966" s="5">
        <f t="shared" ref="BE966:BE1004" si="553">MAX(L966-AG966,0)</f>
        <v>767.64551660211566</v>
      </c>
      <c r="BF966" s="5">
        <f t="shared" ref="BF966:BF1004" si="554">MAX(M966-AH966,0)</f>
        <v>798.91481277842422</v>
      </c>
      <c r="BG966" s="5">
        <f t="shared" ref="BG966:BG1004" si="555">MAX(N966-AI966,0)</f>
        <v>747.95749240498412</v>
      </c>
      <c r="BH966" s="5">
        <f t="shared" ref="BH966:BH1004" si="556">MAX(O966-AJ966,0)</f>
        <v>711.81182501852106</v>
      </c>
      <c r="BI966" s="5">
        <f t="shared" ref="BI966:BI1004" si="557">MAX(P966-AK966,0)</f>
        <v>768.66113529175698</v>
      </c>
      <c r="BJ966" s="5">
        <f t="shared" ref="BJ966:BJ1004" si="558">MAX(Q966-AL966,0)</f>
        <v>1020.933868197409</v>
      </c>
      <c r="BK966" s="5">
        <f t="shared" ref="BK966:BK1004" si="559">MAX(R966-AM966,0)</f>
        <v>1071.7276573153156</v>
      </c>
      <c r="BL966" s="5">
        <f t="shared" ref="BL966:BL1004" si="560">MAX(S966-AN966,0)</f>
        <v>996.70192460207522</v>
      </c>
      <c r="BM966" s="5">
        <f t="shared" ref="BM966:BM1004" si="561">MAX(T966-AO966,0)</f>
        <v>1019.3531316644995</v>
      </c>
      <c r="BN966" s="5">
        <f t="shared" ref="BN966:BN1004" si="562">MAX(U966-AP966,0)</f>
        <v>980.01858826982595</v>
      </c>
      <c r="BO966" s="5">
        <f t="shared" ref="BO966:BO1004" si="563">MAX(V966-AQ966,0)</f>
        <v>1204.2416778040529</v>
      </c>
    </row>
    <row r="967" spans="1:67" x14ac:dyDescent="0.3">
      <c r="A967">
        <f t="shared" ref="A967:A1004" si="564">1+A966</f>
        <v>963</v>
      </c>
      <c r="B967">
        <f t="shared" si="532"/>
        <v>471</v>
      </c>
      <c r="C967" s="5">
        <f>AU967*EXP('Capital Market Assumptions'!$B$22+'Capital Market Assumptions'!$B$23*'Random Draws'!B966)</f>
        <v>556.0147489248078</v>
      </c>
      <c r="D967" s="5">
        <f>AV967*EXP('Capital Market Assumptions'!$B$22+'Capital Market Assumptions'!$B$23*'Random Draws'!C966)</f>
        <v>657.27922148568791</v>
      </c>
      <c r="E967" s="5">
        <f>AW967*EXP('Capital Market Assumptions'!$B$22+'Capital Market Assumptions'!$B$23*'Random Draws'!D966)</f>
        <v>672.56479921524715</v>
      </c>
      <c r="F967" s="5">
        <f>AX967*EXP('Capital Market Assumptions'!$B$22+'Capital Market Assumptions'!$B$23*'Random Draws'!E966)</f>
        <v>871.98467381021374</v>
      </c>
      <c r="G967" s="5">
        <f>AY967*EXP('Capital Market Assumptions'!$B$22+'Capital Market Assumptions'!$B$23*'Random Draws'!F966)</f>
        <v>979.59454916468349</v>
      </c>
      <c r="H967" s="5">
        <f>AZ967*EXP('Capital Market Assumptions'!$B$22+'Capital Market Assumptions'!$B$23*'Random Draws'!G966)</f>
        <v>1117.5645116484714</v>
      </c>
      <c r="I967" s="5">
        <f>BA967*EXP('Capital Market Assumptions'!$B$22+'Capital Market Assumptions'!$B$23*'Random Draws'!H966)</f>
        <v>1088.4223600306473</v>
      </c>
      <c r="J967" s="5">
        <f>BB967*EXP('Capital Market Assumptions'!$B$22+'Capital Market Assumptions'!$B$23*'Random Draws'!I966)</f>
        <v>1340.4929533962511</v>
      </c>
      <c r="K967" s="5">
        <f>BC967*EXP('Capital Market Assumptions'!$B$22+'Capital Market Assumptions'!$B$23*'Random Draws'!J966)</f>
        <v>1562.6609947107941</v>
      </c>
      <c r="L967" s="5">
        <f>BD967*EXP('Capital Market Assumptions'!$B$22+'Capital Market Assumptions'!$B$23*'Random Draws'!K966)</f>
        <v>1468.3438026761648</v>
      </c>
      <c r="M967" s="5">
        <f>BE967*EXP('Capital Market Assumptions'!$B$22+'Capital Market Assumptions'!$B$23*'Random Draws'!L966)</f>
        <v>1377.038983663728</v>
      </c>
      <c r="N967" s="5">
        <f>BF967*EXP('Capital Market Assumptions'!$B$22+'Capital Market Assumptions'!$B$23*'Random Draws'!M966)</f>
        <v>1251.1582667153875</v>
      </c>
      <c r="O967" s="5">
        <f>BG967*EXP('Capital Market Assumptions'!$B$22+'Capital Market Assumptions'!$B$23*'Random Draws'!N966)</f>
        <v>1176.5487937767375</v>
      </c>
      <c r="P967" s="5">
        <f>BH967*EXP('Capital Market Assumptions'!$B$22+'Capital Market Assumptions'!$B$23*'Random Draws'!O966)</f>
        <v>1267.3417309373076</v>
      </c>
      <c r="Q967" s="5">
        <f>BI967*EXP('Capital Market Assumptions'!$B$22+'Capital Market Assumptions'!$B$23*'Random Draws'!P966)</f>
        <v>1378.5027422635644</v>
      </c>
      <c r="R967" s="5">
        <f>BJ967*EXP('Capital Market Assumptions'!$B$22+'Capital Market Assumptions'!$B$23*'Random Draws'!Q966)</f>
        <v>1645.2989036940251</v>
      </c>
      <c r="S967" s="5">
        <f>BK967*EXP('Capital Market Assumptions'!$B$22+'Capital Market Assumptions'!$B$23*'Random Draws'!R966)</f>
        <v>1824.7554287812563</v>
      </c>
      <c r="T967" s="5">
        <f>BL967*EXP('Capital Market Assumptions'!$B$22+'Capital Market Assumptions'!$B$23*'Random Draws'!S966)</f>
        <v>1765.8181215964582</v>
      </c>
      <c r="U967" s="5">
        <f>BM967*EXP('Capital Market Assumptions'!$B$22+'Capital Market Assumptions'!$B$23*'Random Draws'!T966)</f>
        <v>1944.2104150418322</v>
      </c>
      <c r="V967" s="5">
        <f>BN967*EXP('Capital Market Assumptions'!$B$22+'Capital Market Assumptions'!$B$23*'Random Draws'!U966)</f>
        <v>1953.7990043339764</v>
      </c>
      <c r="X967">
        <f t="shared" si="534"/>
        <v>4.2999999999999261E-2</v>
      </c>
      <c r="Y967">
        <f t="shared" si="535"/>
        <v>1.0600000000000023</v>
      </c>
      <c r="Z967">
        <f t="shared" si="536"/>
        <v>2.0930000000000035</v>
      </c>
      <c r="AA967">
        <f t="shared" si="537"/>
        <v>3.1530000000000058</v>
      </c>
      <c r="AB967">
        <f t="shared" si="538"/>
        <v>4.2659999999999911</v>
      </c>
      <c r="AC967">
        <f t="shared" si="539"/>
        <v>5.3020000000000067</v>
      </c>
      <c r="AD967">
        <f t="shared" si="540"/>
        <v>6.3569999999999993</v>
      </c>
      <c r="AE967">
        <f t="shared" si="541"/>
        <v>7.3900000000000006</v>
      </c>
      <c r="AF967">
        <f t="shared" si="542"/>
        <v>8.3549999999999898</v>
      </c>
      <c r="AG967">
        <f t="shared" si="543"/>
        <v>9.2480000000000047</v>
      </c>
      <c r="AH967">
        <v>9.9540000000000006</v>
      </c>
      <c r="AI967">
        <v>10.536</v>
      </c>
      <c r="AJ967">
        <v>11.061999999999999</v>
      </c>
      <c r="AK967">
        <v>11.587</v>
      </c>
      <c r="AL967">
        <v>12.256</v>
      </c>
      <c r="AM967">
        <v>12.815</v>
      </c>
      <c r="AN967">
        <v>13.287000000000001</v>
      </c>
      <c r="AO967">
        <v>13.785</v>
      </c>
      <c r="AP967">
        <v>14.218999999999999</v>
      </c>
      <c r="AQ967">
        <v>14.718999999999999</v>
      </c>
      <c r="AS967">
        <f t="shared" si="533"/>
        <v>471</v>
      </c>
      <c r="AT967">
        <f t="shared" si="533"/>
        <v>471</v>
      </c>
      <c r="AU967">
        <f t="shared" si="533"/>
        <v>471</v>
      </c>
      <c r="AV967" s="5">
        <f t="shared" si="544"/>
        <v>555.9717489248078</v>
      </c>
      <c r="AW967" s="5">
        <f t="shared" si="545"/>
        <v>656.21922148568797</v>
      </c>
      <c r="AX967" s="5">
        <f t="shared" si="546"/>
        <v>670.47179921524719</v>
      </c>
      <c r="AY967" s="5">
        <f t="shared" si="547"/>
        <v>868.83167381021372</v>
      </c>
      <c r="AZ967" s="5">
        <f t="shared" si="548"/>
        <v>975.32854916468352</v>
      </c>
      <c r="BA967" s="5">
        <f t="shared" si="549"/>
        <v>1112.2625116484714</v>
      </c>
      <c r="BB967" s="5">
        <f t="shared" si="550"/>
        <v>1082.0653600306473</v>
      </c>
      <c r="BC967" s="5">
        <f t="shared" si="551"/>
        <v>1333.102953396251</v>
      </c>
      <c r="BD967" s="5">
        <f t="shared" si="552"/>
        <v>1554.305994710794</v>
      </c>
      <c r="BE967" s="5">
        <f t="shared" si="553"/>
        <v>1459.0958026761648</v>
      </c>
      <c r="BF967" s="5">
        <f t="shared" si="554"/>
        <v>1367.0849836637281</v>
      </c>
      <c r="BG967" s="5">
        <f t="shared" si="555"/>
        <v>1240.6222667153875</v>
      </c>
      <c r="BH967" s="5">
        <f t="shared" si="556"/>
        <v>1165.4867937767376</v>
      </c>
      <c r="BI967" s="5">
        <f t="shared" si="557"/>
        <v>1255.7547309373076</v>
      </c>
      <c r="BJ967" s="5">
        <f t="shared" si="558"/>
        <v>1366.2467422635643</v>
      </c>
      <c r="BK967" s="5">
        <f t="shared" si="559"/>
        <v>1632.483903694025</v>
      </c>
      <c r="BL967" s="5">
        <f t="shared" si="560"/>
        <v>1811.4684287812563</v>
      </c>
      <c r="BM967" s="5">
        <f t="shared" si="561"/>
        <v>1752.0331215964582</v>
      </c>
      <c r="BN967" s="5">
        <f t="shared" si="562"/>
        <v>1929.9914150418322</v>
      </c>
      <c r="BO967" s="5">
        <f t="shared" si="563"/>
        <v>1939.0800043339764</v>
      </c>
    </row>
    <row r="968" spans="1:67" x14ac:dyDescent="0.3">
      <c r="A968">
        <f t="shared" si="564"/>
        <v>964</v>
      </c>
      <c r="B968">
        <f t="shared" si="532"/>
        <v>471</v>
      </c>
      <c r="C968" s="5">
        <f>AU968*EXP('Capital Market Assumptions'!$B$22+'Capital Market Assumptions'!$B$23*'Random Draws'!B967)</f>
        <v>465.44951183335513</v>
      </c>
      <c r="D968" s="5">
        <f>AV968*EXP('Capital Market Assumptions'!$B$22+'Capital Market Assumptions'!$B$23*'Random Draws'!C967)</f>
        <v>501.46090855216272</v>
      </c>
      <c r="E968" s="5">
        <f>AW968*EXP('Capital Market Assumptions'!$B$22+'Capital Market Assumptions'!$B$23*'Random Draws'!D967)</f>
        <v>488.03639582350183</v>
      </c>
      <c r="F968" s="5">
        <f>AX968*EXP('Capital Market Assumptions'!$B$22+'Capital Market Assumptions'!$B$23*'Random Draws'!E967)</f>
        <v>545.75465972819052</v>
      </c>
      <c r="G968" s="5">
        <f>AY968*EXP('Capital Market Assumptions'!$B$22+'Capital Market Assumptions'!$B$23*'Random Draws'!F967)</f>
        <v>503.11011960948798</v>
      </c>
      <c r="H968" s="5">
        <f>AZ968*EXP('Capital Market Assumptions'!$B$22+'Capital Market Assumptions'!$B$23*'Random Draws'!G967)</f>
        <v>607.22649807774314</v>
      </c>
      <c r="I968" s="5">
        <f>BA968*EXP('Capital Market Assumptions'!$B$22+'Capital Market Assumptions'!$B$23*'Random Draws'!H967)</f>
        <v>476.78027942639568</v>
      </c>
      <c r="J968" s="5">
        <f>BB968*EXP('Capital Market Assumptions'!$B$22+'Capital Market Assumptions'!$B$23*'Random Draws'!I967)</f>
        <v>418.30940493374749</v>
      </c>
      <c r="K968" s="5">
        <f>BC968*EXP('Capital Market Assumptions'!$B$22+'Capital Market Assumptions'!$B$23*'Random Draws'!J967)</f>
        <v>370.4562844789844</v>
      </c>
      <c r="L968" s="5">
        <f>BD968*EXP('Capital Market Assumptions'!$B$22+'Capital Market Assumptions'!$B$23*'Random Draws'!K967)</f>
        <v>455.17310055080787</v>
      </c>
      <c r="M968" s="5">
        <f>BE968*EXP('Capital Market Assumptions'!$B$22+'Capital Market Assumptions'!$B$23*'Random Draws'!L967)</f>
        <v>488.03618623017189</v>
      </c>
      <c r="N968" s="5">
        <f>BF968*EXP('Capital Market Assumptions'!$B$22+'Capital Market Assumptions'!$B$23*'Random Draws'!M967)</f>
        <v>409.79821771078696</v>
      </c>
      <c r="O968" s="5">
        <f>BG968*EXP('Capital Market Assumptions'!$B$22+'Capital Market Assumptions'!$B$23*'Random Draws'!N967)</f>
        <v>448.65879334428075</v>
      </c>
      <c r="P968" s="5">
        <f>BH968*EXP('Capital Market Assumptions'!$B$22+'Capital Market Assumptions'!$B$23*'Random Draws'!O967)</f>
        <v>444.63849229575578</v>
      </c>
      <c r="Q968" s="5">
        <f>BI968*EXP('Capital Market Assumptions'!$B$22+'Capital Market Assumptions'!$B$23*'Random Draws'!P967)</f>
        <v>457.50853453269082</v>
      </c>
      <c r="R968" s="5">
        <f>BJ968*EXP('Capital Market Assumptions'!$B$22+'Capital Market Assumptions'!$B$23*'Random Draws'!Q967)</f>
        <v>461.36014623624567</v>
      </c>
      <c r="S968" s="5">
        <f>BK968*EXP('Capital Market Assumptions'!$B$22+'Capital Market Assumptions'!$B$23*'Random Draws'!R967)</f>
        <v>527.34230578637892</v>
      </c>
      <c r="T968" s="5">
        <f>BL968*EXP('Capital Market Assumptions'!$B$22+'Capital Market Assumptions'!$B$23*'Random Draws'!S967)</f>
        <v>541.9664972869158</v>
      </c>
      <c r="U968" s="5">
        <f>BM968*EXP('Capital Market Assumptions'!$B$22+'Capital Market Assumptions'!$B$23*'Random Draws'!T967)</f>
        <v>674.88529144985318</v>
      </c>
      <c r="V968" s="5">
        <f>BN968*EXP('Capital Market Assumptions'!$B$22+'Capital Market Assumptions'!$B$23*'Random Draws'!U967)</f>
        <v>660.12494125018247</v>
      </c>
      <c r="X968">
        <f t="shared" si="534"/>
        <v>4.2999999999999261E-2</v>
      </c>
      <c r="Y968">
        <f t="shared" si="535"/>
        <v>1.0600000000000023</v>
      </c>
      <c r="Z968">
        <f t="shared" si="536"/>
        <v>2.0930000000000035</v>
      </c>
      <c r="AA968">
        <f t="shared" si="537"/>
        <v>3.1530000000000058</v>
      </c>
      <c r="AB968">
        <f t="shared" si="538"/>
        <v>4.2659999999999911</v>
      </c>
      <c r="AC968">
        <f t="shared" si="539"/>
        <v>5.3020000000000067</v>
      </c>
      <c r="AD968">
        <f t="shared" si="540"/>
        <v>6.3569999999999993</v>
      </c>
      <c r="AE968">
        <f t="shared" si="541"/>
        <v>7.3900000000000006</v>
      </c>
      <c r="AF968">
        <f t="shared" si="542"/>
        <v>8.3549999999999898</v>
      </c>
      <c r="AG968">
        <f t="shared" si="543"/>
        <v>9.2480000000000047</v>
      </c>
      <c r="AH968">
        <v>9.9540000000000006</v>
      </c>
      <c r="AI968">
        <v>10.536</v>
      </c>
      <c r="AJ968">
        <v>11.061999999999999</v>
      </c>
      <c r="AK968">
        <v>11.587</v>
      </c>
      <c r="AL968">
        <v>12.256</v>
      </c>
      <c r="AM968">
        <v>12.815</v>
      </c>
      <c r="AN968">
        <v>13.287000000000001</v>
      </c>
      <c r="AO968">
        <v>13.785</v>
      </c>
      <c r="AP968">
        <v>14.218999999999999</v>
      </c>
      <c r="AQ968">
        <v>14.718999999999999</v>
      </c>
      <c r="AS968">
        <f t="shared" si="533"/>
        <v>471</v>
      </c>
      <c r="AT968">
        <f t="shared" si="533"/>
        <v>471</v>
      </c>
      <c r="AU968">
        <f t="shared" si="533"/>
        <v>471</v>
      </c>
      <c r="AV968" s="5">
        <f t="shared" si="544"/>
        <v>465.40651183335513</v>
      </c>
      <c r="AW968" s="5">
        <f t="shared" si="545"/>
        <v>500.40090855216272</v>
      </c>
      <c r="AX968" s="5">
        <f t="shared" si="546"/>
        <v>485.94339582350182</v>
      </c>
      <c r="AY968" s="5">
        <f t="shared" si="547"/>
        <v>542.6016597281905</v>
      </c>
      <c r="AZ968" s="5">
        <f t="shared" si="548"/>
        <v>498.84411960948796</v>
      </c>
      <c r="BA968" s="5">
        <f t="shared" si="549"/>
        <v>601.92449807774312</v>
      </c>
      <c r="BB968" s="5">
        <f t="shared" si="550"/>
        <v>470.42327942639565</v>
      </c>
      <c r="BC968" s="5">
        <f t="shared" si="551"/>
        <v>410.9194049337475</v>
      </c>
      <c r="BD968" s="5">
        <f t="shared" si="552"/>
        <v>362.10128447898444</v>
      </c>
      <c r="BE968" s="5">
        <f t="shared" si="553"/>
        <v>445.92510055080788</v>
      </c>
      <c r="BF968" s="5">
        <f t="shared" si="554"/>
        <v>478.08218623017189</v>
      </c>
      <c r="BG968" s="5">
        <f t="shared" si="555"/>
        <v>399.26221771078696</v>
      </c>
      <c r="BH968" s="5">
        <f t="shared" si="556"/>
        <v>437.59679334428074</v>
      </c>
      <c r="BI968" s="5">
        <f t="shared" si="557"/>
        <v>433.05149229575579</v>
      </c>
      <c r="BJ968" s="5">
        <f t="shared" si="558"/>
        <v>445.25253453269079</v>
      </c>
      <c r="BK968" s="5">
        <f t="shared" si="559"/>
        <v>448.54514623624567</v>
      </c>
      <c r="BL968" s="5">
        <f t="shared" si="560"/>
        <v>514.05530578637888</v>
      </c>
      <c r="BM968" s="5">
        <f t="shared" si="561"/>
        <v>528.18149728691583</v>
      </c>
      <c r="BN968" s="5">
        <f t="shared" si="562"/>
        <v>660.66629144985313</v>
      </c>
      <c r="BO968" s="5">
        <f t="shared" si="563"/>
        <v>645.40594125018242</v>
      </c>
    </row>
    <row r="969" spans="1:67" x14ac:dyDescent="0.3">
      <c r="A969">
        <f t="shared" si="564"/>
        <v>965</v>
      </c>
      <c r="B969">
        <f t="shared" si="532"/>
        <v>471</v>
      </c>
      <c r="C969" s="5">
        <f>AU969*EXP('Capital Market Assumptions'!$B$22+'Capital Market Assumptions'!$B$23*'Random Draws'!B968)</f>
        <v>478.23067962841014</v>
      </c>
      <c r="D969" s="5">
        <f>AV969*EXP('Capital Market Assumptions'!$B$22+'Capital Market Assumptions'!$B$23*'Random Draws'!C968)</f>
        <v>489.35611066065047</v>
      </c>
      <c r="E969" s="5">
        <f>AW969*EXP('Capital Market Assumptions'!$B$22+'Capital Market Assumptions'!$B$23*'Random Draws'!D968)</f>
        <v>501.81209135904584</v>
      </c>
      <c r="F969" s="5">
        <f>AX969*EXP('Capital Market Assumptions'!$B$22+'Capital Market Assumptions'!$B$23*'Random Draws'!E968)</f>
        <v>518.1833193211537</v>
      </c>
      <c r="G969" s="5">
        <f>AY969*EXP('Capital Market Assumptions'!$B$22+'Capital Market Assumptions'!$B$23*'Random Draws'!F968)</f>
        <v>537.40774918758007</v>
      </c>
      <c r="H969" s="5">
        <f>AZ969*EXP('Capital Market Assumptions'!$B$22+'Capital Market Assumptions'!$B$23*'Random Draws'!G968)</f>
        <v>469.04980739616735</v>
      </c>
      <c r="I969" s="5">
        <f>BA969*EXP('Capital Market Assumptions'!$B$22+'Capital Market Assumptions'!$B$23*'Random Draws'!H968)</f>
        <v>678.57761051620014</v>
      </c>
      <c r="J969" s="5">
        <f>BB969*EXP('Capital Market Assumptions'!$B$22+'Capital Market Assumptions'!$B$23*'Random Draws'!I968)</f>
        <v>693.54429362676581</v>
      </c>
      <c r="K969" s="5">
        <f>BC969*EXP('Capital Market Assumptions'!$B$22+'Capital Market Assumptions'!$B$23*'Random Draws'!J968)</f>
        <v>754.75314741168177</v>
      </c>
      <c r="L969" s="5">
        <f>BD969*EXP('Capital Market Assumptions'!$B$22+'Capital Market Assumptions'!$B$23*'Random Draws'!K968)</f>
        <v>876.24178112574225</v>
      </c>
      <c r="M969" s="5">
        <f>BE969*EXP('Capital Market Assumptions'!$B$22+'Capital Market Assumptions'!$B$23*'Random Draws'!L968)</f>
        <v>878.65893323414855</v>
      </c>
      <c r="N969" s="5">
        <f>BF969*EXP('Capital Market Assumptions'!$B$22+'Capital Market Assumptions'!$B$23*'Random Draws'!M968)</f>
        <v>940.48114582900541</v>
      </c>
      <c r="O969" s="5">
        <f>BG969*EXP('Capital Market Assumptions'!$B$22+'Capital Market Assumptions'!$B$23*'Random Draws'!N968)</f>
        <v>1026.1859200794868</v>
      </c>
      <c r="P969" s="5">
        <f>BH969*EXP('Capital Market Assumptions'!$B$22+'Capital Market Assumptions'!$B$23*'Random Draws'!O968)</f>
        <v>1200.0002539848963</v>
      </c>
      <c r="Q969" s="5">
        <f>BI969*EXP('Capital Market Assumptions'!$B$22+'Capital Market Assumptions'!$B$23*'Random Draws'!P968)</f>
        <v>1181.1242511669652</v>
      </c>
      <c r="R969" s="5">
        <f>BJ969*EXP('Capital Market Assumptions'!$B$22+'Capital Market Assumptions'!$B$23*'Random Draws'!Q968)</f>
        <v>1119.9261458229746</v>
      </c>
      <c r="S969" s="5">
        <f>BK969*EXP('Capital Market Assumptions'!$B$22+'Capital Market Assumptions'!$B$23*'Random Draws'!R968)</f>
        <v>1082.9657107651326</v>
      </c>
      <c r="T969" s="5">
        <f>BL969*EXP('Capital Market Assumptions'!$B$22+'Capital Market Assumptions'!$B$23*'Random Draws'!S968)</f>
        <v>1162.1804122685128</v>
      </c>
      <c r="U969" s="5">
        <f>BM969*EXP('Capital Market Assumptions'!$B$22+'Capital Market Assumptions'!$B$23*'Random Draws'!T968)</f>
        <v>1178.1790287947417</v>
      </c>
      <c r="V969" s="5">
        <f>BN969*EXP('Capital Market Assumptions'!$B$22+'Capital Market Assumptions'!$B$23*'Random Draws'!U968)</f>
        <v>1298.9903402150276</v>
      </c>
      <c r="X969">
        <f t="shared" si="534"/>
        <v>4.2999999999999261E-2</v>
      </c>
      <c r="Y969">
        <f t="shared" si="535"/>
        <v>1.0600000000000023</v>
      </c>
      <c r="Z969">
        <f t="shared" si="536"/>
        <v>2.0930000000000035</v>
      </c>
      <c r="AA969">
        <f t="shared" si="537"/>
        <v>3.1530000000000058</v>
      </c>
      <c r="AB969">
        <f t="shared" si="538"/>
        <v>4.2659999999999911</v>
      </c>
      <c r="AC969">
        <f t="shared" si="539"/>
        <v>5.3020000000000067</v>
      </c>
      <c r="AD969">
        <f t="shared" si="540"/>
        <v>6.3569999999999993</v>
      </c>
      <c r="AE969">
        <f t="shared" si="541"/>
        <v>7.3900000000000006</v>
      </c>
      <c r="AF969">
        <f t="shared" si="542"/>
        <v>8.3549999999999898</v>
      </c>
      <c r="AG969">
        <f t="shared" si="543"/>
        <v>9.2480000000000047</v>
      </c>
      <c r="AH969">
        <v>9.9540000000000006</v>
      </c>
      <c r="AI969">
        <v>10.536</v>
      </c>
      <c r="AJ969">
        <v>11.061999999999999</v>
      </c>
      <c r="AK969">
        <v>11.587</v>
      </c>
      <c r="AL969">
        <v>12.256</v>
      </c>
      <c r="AM969">
        <v>12.815</v>
      </c>
      <c r="AN969">
        <v>13.287000000000001</v>
      </c>
      <c r="AO969">
        <v>13.785</v>
      </c>
      <c r="AP969">
        <v>14.218999999999999</v>
      </c>
      <c r="AQ969">
        <v>14.718999999999999</v>
      </c>
      <c r="AS969">
        <f t="shared" si="533"/>
        <v>471</v>
      </c>
      <c r="AT969">
        <f t="shared" si="533"/>
        <v>471</v>
      </c>
      <c r="AU969">
        <f t="shared" si="533"/>
        <v>471</v>
      </c>
      <c r="AV969" s="5">
        <f t="shared" si="544"/>
        <v>478.18767962841014</v>
      </c>
      <c r="AW969" s="5">
        <f t="shared" si="545"/>
        <v>488.29611066065047</v>
      </c>
      <c r="AX969" s="5">
        <f t="shared" si="546"/>
        <v>499.71909135904582</v>
      </c>
      <c r="AY969" s="5">
        <f t="shared" si="547"/>
        <v>515.03031932115368</v>
      </c>
      <c r="AZ969" s="5">
        <f t="shared" si="548"/>
        <v>533.1417491875801</v>
      </c>
      <c r="BA969" s="5">
        <f t="shared" si="549"/>
        <v>463.74780739616733</v>
      </c>
      <c r="BB969" s="5">
        <f t="shared" si="550"/>
        <v>672.22061051620017</v>
      </c>
      <c r="BC969" s="5">
        <f t="shared" si="551"/>
        <v>686.15429362676582</v>
      </c>
      <c r="BD969" s="5">
        <f t="shared" si="552"/>
        <v>746.39814741168175</v>
      </c>
      <c r="BE969" s="5">
        <f t="shared" si="553"/>
        <v>866.9937811257422</v>
      </c>
      <c r="BF969" s="5">
        <f t="shared" si="554"/>
        <v>868.7049332341486</v>
      </c>
      <c r="BG969" s="5">
        <f t="shared" si="555"/>
        <v>929.94514582900547</v>
      </c>
      <c r="BH969" s="5">
        <f t="shared" si="556"/>
        <v>1015.1239200794868</v>
      </c>
      <c r="BI969" s="5">
        <f t="shared" si="557"/>
        <v>1188.4132539848963</v>
      </c>
      <c r="BJ969" s="5">
        <f t="shared" si="558"/>
        <v>1168.8682511669651</v>
      </c>
      <c r="BK969" s="5">
        <f t="shared" si="559"/>
        <v>1107.1111458229745</v>
      </c>
      <c r="BL969" s="5">
        <f t="shared" si="560"/>
        <v>1069.6787107651326</v>
      </c>
      <c r="BM969" s="5">
        <f t="shared" si="561"/>
        <v>1148.3954122685127</v>
      </c>
      <c r="BN969" s="5">
        <f t="shared" si="562"/>
        <v>1163.9600287947417</v>
      </c>
      <c r="BO969" s="5">
        <f t="shared" si="563"/>
        <v>1284.2713402150275</v>
      </c>
    </row>
    <row r="970" spans="1:67" x14ac:dyDescent="0.3">
      <c r="A970">
        <f t="shared" si="564"/>
        <v>966</v>
      </c>
      <c r="B970">
        <f t="shared" si="532"/>
        <v>471</v>
      </c>
      <c r="C970" s="5">
        <f>AU970*EXP('Capital Market Assumptions'!$B$22+'Capital Market Assumptions'!$B$23*'Random Draws'!B969)</f>
        <v>559.31538833701575</v>
      </c>
      <c r="D970" s="5">
        <f>AV970*EXP('Capital Market Assumptions'!$B$22+'Capital Market Assumptions'!$B$23*'Random Draws'!C969)</f>
        <v>611.95592513780377</v>
      </c>
      <c r="E970" s="5">
        <f>AW970*EXP('Capital Market Assumptions'!$B$22+'Capital Market Assumptions'!$B$23*'Random Draws'!D969)</f>
        <v>642.54665250176652</v>
      </c>
      <c r="F970" s="5">
        <f>AX970*EXP('Capital Market Assumptions'!$B$22+'Capital Market Assumptions'!$B$23*'Random Draws'!E969)</f>
        <v>766.98888242035605</v>
      </c>
      <c r="G970" s="5">
        <f>AY970*EXP('Capital Market Assumptions'!$B$22+'Capital Market Assumptions'!$B$23*'Random Draws'!F969)</f>
        <v>755.10046040803616</v>
      </c>
      <c r="H970" s="5">
        <f>AZ970*EXP('Capital Market Assumptions'!$B$22+'Capital Market Assumptions'!$B$23*'Random Draws'!G969)</f>
        <v>892.64697617142747</v>
      </c>
      <c r="I970" s="5">
        <f>BA970*EXP('Capital Market Assumptions'!$B$22+'Capital Market Assumptions'!$B$23*'Random Draws'!H969)</f>
        <v>958.86966766393527</v>
      </c>
      <c r="J970" s="5">
        <f>BB970*EXP('Capital Market Assumptions'!$B$22+'Capital Market Assumptions'!$B$23*'Random Draws'!I969)</f>
        <v>1184.0790385538808</v>
      </c>
      <c r="K970" s="5">
        <f>BC970*EXP('Capital Market Assumptions'!$B$22+'Capital Market Assumptions'!$B$23*'Random Draws'!J969)</f>
        <v>1474.8079669510003</v>
      </c>
      <c r="L970" s="5">
        <f>BD970*EXP('Capital Market Assumptions'!$B$22+'Capital Market Assumptions'!$B$23*'Random Draws'!K969)</f>
        <v>1188.5421519233744</v>
      </c>
      <c r="M970" s="5">
        <f>BE970*EXP('Capital Market Assumptions'!$B$22+'Capital Market Assumptions'!$B$23*'Random Draws'!L969)</f>
        <v>1310.8088149420128</v>
      </c>
      <c r="N970" s="5">
        <f>BF970*EXP('Capital Market Assumptions'!$B$22+'Capital Market Assumptions'!$B$23*'Random Draws'!M969)</f>
        <v>1410.2991641040146</v>
      </c>
      <c r="O970" s="5">
        <f>BG970*EXP('Capital Market Assumptions'!$B$22+'Capital Market Assumptions'!$B$23*'Random Draws'!N969)</f>
        <v>1341.311267864472</v>
      </c>
      <c r="P970" s="5">
        <f>BH970*EXP('Capital Market Assumptions'!$B$22+'Capital Market Assumptions'!$B$23*'Random Draws'!O969)</f>
        <v>1233.1250169946072</v>
      </c>
      <c r="Q970" s="5">
        <f>BI970*EXP('Capital Market Assumptions'!$B$22+'Capital Market Assumptions'!$B$23*'Random Draws'!P969)</f>
        <v>1480.8211281617748</v>
      </c>
      <c r="R970" s="5">
        <f>BJ970*EXP('Capital Market Assumptions'!$B$22+'Capital Market Assumptions'!$B$23*'Random Draws'!Q969)</f>
        <v>1850.5897183987813</v>
      </c>
      <c r="S970" s="5">
        <f>BK970*EXP('Capital Market Assumptions'!$B$22+'Capital Market Assumptions'!$B$23*'Random Draws'!R969)</f>
        <v>1962.5409588056552</v>
      </c>
      <c r="T970" s="5">
        <f>BL970*EXP('Capital Market Assumptions'!$B$22+'Capital Market Assumptions'!$B$23*'Random Draws'!S969)</f>
        <v>2008.0927630223669</v>
      </c>
      <c r="U970" s="5">
        <f>BM970*EXP('Capital Market Assumptions'!$B$22+'Capital Market Assumptions'!$B$23*'Random Draws'!T969)</f>
        <v>2043.5412581397445</v>
      </c>
      <c r="V970" s="5">
        <f>BN970*EXP('Capital Market Assumptions'!$B$22+'Capital Market Assumptions'!$B$23*'Random Draws'!U969)</f>
        <v>2332.3496475609459</v>
      </c>
      <c r="X970">
        <f t="shared" si="534"/>
        <v>4.2999999999999261E-2</v>
      </c>
      <c r="Y970">
        <f t="shared" si="535"/>
        <v>1.0600000000000023</v>
      </c>
      <c r="Z970">
        <f t="shared" si="536"/>
        <v>2.0930000000000035</v>
      </c>
      <c r="AA970">
        <f t="shared" si="537"/>
        <v>3.1530000000000058</v>
      </c>
      <c r="AB970">
        <f t="shared" si="538"/>
        <v>4.2659999999999911</v>
      </c>
      <c r="AC970">
        <f t="shared" si="539"/>
        <v>5.3020000000000067</v>
      </c>
      <c r="AD970">
        <f t="shared" si="540"/>
        <v>6.3569999999999993</v>
      </c>
      <c r="AE970">
        <f t="shared" si="541"/>
        <v>7.3900000000000006</v>
      </c>
      <c r="AF970">
        <f t="shared" si="542"/>
        <v>8.3549999999999898</v>
      </c>
      <c r="AG970">
        <f t="shared" si="543"/>
        <v>9.2480000000000047</v>
      </c>
      <c r="AH970">
        <v>9.9540000000000006</v>
      </c>
      <c r="AI970">
        <v>10.536</v>
      </c>
      <c r="AJ970">
        <v>11.061999999999999</v>
      </c>
      <c r="AK970">
        <v>11.587</v>
      </c>
      <c r="AL970">
        <v>12.256</v>
      </c>
      <c r="AM970">
        <v>12.815</v>
      </c>
      <c r="AN970">
        <v>13.287000000000001</v>
      </c>
      <c r="AO970">
        <v>13.785</v>
      </c>
      <c r="AP970">
        <v>14.218999999999999</v>
      </c>
      <c r="AQ970">
        <v>14.718999999999999</v>
      </c>
      <c r="AS970">
        <f t="shared" si="533"/>
        <v>471</v>
      </c>
      <c r="AT970">
        <f t="shared" si="533"/>
        <v>471</v>
      </c>
      <c r="AU970">
        <f t="shared" si="533"/>
        <v>471</v>
      </c>
      <c r="AV970" s="5">
        <f t="shared" si="544"/>
        <v>559.27238833701574</v>
      </c>
      <c r="AW970" s="5">
        <f t="shared" si="545"/>
        <v>610.89592513780372</v>
      </c>
      <c r="AX970" s="5">
        <f t="shared" si="546"/>
        <v>640.45365250176656</v>
      </c>
      <c r="AY970" s="5">
        <f t="shared" si="547"/>
        <v>763.83588242035603</v>
      </c>
      <c r="AZ970" s="5">
        <f t="shared" si="548"/>
        <v>750.83446040803619</v>
      </c>
      <c r="BA970" s="5">
        <f t="shared" si="549"/>
        <v>887.34497617142745</v>
      </c>
      <c r="BB970" s="5">
        <f t="shared" si="550"/>
        <v>952.5126676639353</v>
      </c>
      <c r="BC970" s="5">
        <f t="shared" si="551"/>
        <v>1176.6890385538807</v>
      </c>
      <c r="BD970" s="5">
        <f t="shared" si="552"/>
        <v>1466.4529669510002</v>
      </c>
      <c r="BE970" s="5">
        <f t="shared" si="553"/>
        <v>1179.2941519233743</v>
      </c>
      <c r="BF970" s="5">
        <f t="shared" si="554"/>
        <v>1300.8548149420128</v>
      </c>
      <c r="BG970" s="5">
        <f t="shared" si="555"/>
        <v>1399.7631641040145</v>
      </c>
      <c r="BH970" s="5">
        <f t="shared" si="556"/>
        <v>1330.2492678644721</v>
      </c>
      <c r="BI970" s="5">
        <f t="shared" si="557"/>
        <v>1221.5380169946072</v>
      </c>
      <c r="BJ970" s="5">
        <f t="shared" si="558"/>
        <v>1468.5651281617747</v>
      </c>
      <c r="BK970" s="5">
        <f t="shared" si="559"/>
        <v>1837.7747183987813</v>
      </c>
      <c r="BL970" s="5">
        <f t="shared" si="560"/>
        <v>1949.2539588056552</v>
      </c>
      <c r="BM970" s="5">
        <f t="shared" si="561"/>
        <v>1994.3077630223668</v>
      </c>
      <c r="BN970" s="5">
        <f t="shared" si="562"/>
        <v>2029.3222581397445</v>
      </c>
      <c r="BO970" s="5">
        <f t="shared" si="563"/>
        <v>2317.6306475609458</v>
      </c>
    </row>
    <row r="971" spans="1:67" x14ac:dyDescent="0.3">
      <c r="A971">
        <f t="shared" si="564"/>
        <v>967</v>
      </c>
      <c r="B971">
        <f t="shared" si="532"/>
        <v>471</v>
      </c>
      <c r="C971" s="5">
        <f>AU971*EXP('Capital Market Assumptions'!$B$22+'Capital Market Assumptions'!$B$23*'Random Draws'!B970)</f>
        <v>530.91557818521289</v>
      </c>
      <c r="D971" s="5">
        <f>AV971*EXP('Capital Market Assumptions'!$B$22+'Capital Market Assumptions'!$B$23*'Random Draws'!C970)</f>
        <v>474.74692850707936</v>
      </c>
      <c r="E971" s="5">
        <f>AW971*EXP('Capital Market Assumptions'!$B$22+'Capital Market Assumptions'!$B$23*'Random Draws'!D970)</f>
        <v>444.6569155090163</v>
      </c>
      <c r="F971" s="5">
        <f>AX971*EXP('Capital Market Assumptions'!$B$22+'Capital Market Assumptions'!$B$23*'Random Draws'!E970)</f>
        <v>565.38989671647971</v>
      </c>
      <c r="G971" s="5">
        <f>AY971*EXP('Capital Market Assumptions'!$B$22+'Capital Market Assumptions'!$B$23*'Random Draws'!F970)</f>
        <v>644.35994650565419</v>
      </c>
      <c r="H971" s="5">
        <f>AZ971*EXP('Capital Market Assumptions'!$B$22+'Capital Market Assumptions'!$B$23*'Random Draws'!G970)</f>
        <v>815.26904366131953</v>
      </c>
      <c r="I971" s="5">
        <f>BA971*EXP('Capital Market Assumptions'!$B$22+'Capital Market Assumptions'!$B$23*'Random Draws'!H970)</f>
        <v>769.35349366981677</v>
      </c>
      <c r="J971" s="5">
        <f>BB971*EXP('Capital Market Assumptions'!$B$22+'Capital Market Assumptions'!$B$23*'Random Draws'!I970)</f>
        <v>716.37868768665999</v>
      </c>
      <c r="K971" s="5">
        <f>BC971*EXP('Capital Market Assumptions'!$B$22+'Capital Market Assumptions'!$B$23*'Random Draws'!J970)</f>
        <v>850.52685266558603</v>
      </c>
      <c r="L971" s="5">
        <f>BD971*EXP('Capital Market Assumptions'!$B$22+'Capital Market Assumptions'!$B$23*'Random Draws'!K970)</f>
        <v>960.86182244197437</v>
      </c>
      <c r="M971" s="5">
        <f>BE971*EXP('Capital Market Assumptions'!$B$22+'Capital Market Assumptions'!$B$23*'Random Draws'!L970)</f>
        <v>1254.1488196957414</v>
      </c>
      <c r="N971" s="5">
        <f>BF971*EXP('Capital Market Assumptions'!$B$22+'Capital Market Assumptions'!$B$23*'Random Draws'!M970)</f>
        <v>1370.583212726485</v>
      </c>
      <c r="O971" s="5">
        <f>BG971*EXP('Capital Market Assumptions'!$B$22+'Capital Market Assumptions'!$B$23*'Random Draws'!N970)</f>
        <v>1509.5778498898264</v>
      </c>
      <c r="P971" s="5">
        <f>BH971*EXP('Capital Market Assumptions'!$B$22+'Capital Market Assumptions'!$B$23*'Random Draws'!O970)</f>
        <v>1443.6468555427539</v>
      </c>
      <c r="Q971" s="5">
        <f>BI971*EXP('Capital Market Assumptions'!$B$22+'Capital Market Assumptions'!$B$23*'Random Draws'!P970)</f>
        <v>1418.7655827353842</v>
      </c>
      <c r="R971" s="5">
        <f>BJ971*EXP('Capital Market Assumptions'!$B$22+'Capital Market Assumptions'!$B$23*'Random Draws'!Q970)</f>
        <v>1365.9670425399045</v>
      </c>
      <c r="S971" s="5">
        <f>BK971*EXP('Capital Market Assumptions'!$B$22+'Capital Market Assumptions'!$B$23*'Random Draws'!R970)</f>
        <v>1197.7205627763281</v>
      </c>
      <c r="T971" s="5">
        <f>BL971*EXP('Capital Market Assumptions'!$B$22+'Capital Market Assumptions'!$B$23*'Random Draws'!S970)</f>
        <v>1180.524563187804</v>
      </c>
      <c r="U971" s="5">
        <f>BM971*EXP('Capital Market Assumptions'!$B$22+'Capital Market Assumptions'!$B$23*'Random Draws'!T970)</f>
        <v>1151.5734444340014</v>
      </c>
      <c r="V971" s="5">
        <f>BN971*EXP('Capital Market Assumptions'!$B$22+'Capital Market Assumptions'!$B$23*'Random Draws'!U970)</f>
        <v>1231.2889409744605</v>
      </c>
      <c r="X971">
        <f t="shared" si="534"/>
        <v>4.2999999999999261E-2</v>
      </c>
      <c r="Y971">
        <f t="shared" si="535"/>
        <v>1.0600000000000023</v>
      </c>
      <c r="Z971">
        <f t="shared" si="536"/>
        <v>2.0930000000000035</v>
      </c>
      <c r="AA971">
        <f t="shared" si="537"/>
        <v>3.1530000000000058</v>
      </c>
      <c r="AB971">
        <f t="shared" si="538"/>
        <v>4.2659999999999911</v>
      </c>
      <c r="AC971">
        <f t="shared" si="539"/>
        <v>5.3020000000000067</v>
      </c>
      <c r="AD971">
        <f t="shared" si="540"/>
        <v>6.3569999999999993</v>
      </c>
      <c r="AE971">
        <f t="shared" si="541"/>
        <v>7.3900000000000006</v>
      </c>
      <c r="AF971">
        <f t="shared" si="542"/>
        <v>8.3549999999999898</v>
      </c>
      <c r="AG971">
        <f t="shared" si="543"/>
        <v>9.2480000000000047</v>
      </c>
      <c r="AH971">
        <v>9.9540000000000006</v>
      </c>
      <c r="AI971">
        <v>10.536</v>
      </c>
      <c r="AJ971">
        <v>11.061999999999999</v>
      </c>
      <c r="AK971">
        <v>11.587</v>
      </c>
      <c r="AL971">
        <v>12.256</v>
      </c>
      <c r="AM971">
        <v>12.815</v>
      </c>
      <c r="AN971">
        <v>13.287000000000001</v>
      </c>
      <c r="AO971">
        <v>13.785</v>
      </c>
      <c r="AP971">
        <v>14.218999999999999</v>
      </c>
      <c r="AQ971">
        <v>14.718999999999999</v>
      </c>
      <c r="AS971">
        <f t="shared" si="533"/>
        <v>471</v>
      </c>
      <c r="AT971">
        <f t="shared" si="533"/>
        <v>471</v>
      </c>
      <c r="AU971">
        <f t="shared" si="533"/>
        <v>471</v>
      </c>
      <c r="AV971" s="5">
        <f t="shared" si="544"/>
        <v>530.87257818521289</v>
      </c>
      <c r="AW971" s="5">
        <f t="shared" si="545"/>
        <v>473.68692850707936</v>
      </c>
      <c r="AX971" s="5">
        <f t="shared" si="546"/>
        <v>442.56391550901628</v>
      </c>
      <c r="AY971" s="5">
        <f t="shared" si="547"/>
        <v>562.23689671647969</v>
      </c>
      <c r="AZ971" s="5">
        <f t="shared" si="548"/>
        <v>640.09394650565423</v>
      </c>
      <c r="BA971" s="5">
        <f t="shared" si="549"/>
        <v>809.96704366131951</v>
      </c>
      <c r="BB971" s="5">
        <f t="shared" si="550"/>
        <v>762.9964936698168</v>
      </c>
      <c r="BC971" s="5">
        <f t="shared" si="551"/>
        <v>708.98868768666</v>
      </c>
      <c r="BD971" s="5">
        <f t="shared" si="552"/>
        <v>842.17185266558602</v>
      </c>
      <c r="BE971" s="5">
        <f t="shared" si="553"/>
        <v>951.61382244197432</v>
      </c>
      <c r="BF971" s="5">
        <f t="shared" si="554"/>
        <v>1244.1948196957414</v>
      </c>
      <c r="BG971" s="5">
        <f t="shared" si="555"/>
        <v>1360.047212726485</v>
      </c>
      <c r="BH971" s="5">
        <f t="shared" si="556"/>
        <v>1498.5158498898265</v>
      </c>
      <c r="BI971" s="5">
        <f t="shared" si="557"/>
        <v>1432.0598555427539</v>
      </c>
      <c r="BJ971" s="5">
        <f t="shared" si="558"/>
        <v>1406.5095827353841</v>
      </c>
      <c r="BK971" s="5">
        <f t="shared" si="559"/>
        <v>1353.1520425399044</v>
      </c>
      <c r="BL971" s="5">
        <f t="shared" si="560"/>
        <v>1184.433562776328</v>
      </c>
      <c r="BM971" s="5">
        <f t="shared" si="561"/>
        <v>1166.7395631878039</v>
      </c>
      <c r="BN971" s="5">
        <f t="shared" si="562"/>
        <v>1137.3544444340014</v>
      </c>
      <c r="BO971" s="5">
        <f t="shared" si="563"/>
        <v>1216.5699409744605</v>
      </c>
    </row>
    <row r="972" spans="1:67" x14ac:dyDescent="0.3">
      <c r="A972">
        <f t="shared" si="564"/>
        <v>968</v>
      </c>
      <c r="B972">
        <f t="shared" si="532"/>
        <v>471</v>
      </c>
      <c r="C972" s="5">
        <f>AU972*EXP('Capital Market Assumptions'!$B$22+'Capital Market Assumptions'!$B$23*'Random Draws'!B971)</f>
        <v>560.17089861837053</v>
      </c>
      <c r="D972" s="5">
        <f>AV972*EXP('Capital Market Assumptions'!$B$22+'Capital Market Assumptions'!$B$23*'Random Draws'!C971)</f>
        <v>728.00468180195264</v>
      </c>
      <c r="E972" s="5">
        <f>AW972*EXP('Capital Market Assumptions'!$B$22+'Capital Market Assumptions'!$B$23*'Random Draws'!D971)</f>
        <v>963.91329148079251</v>
      </c>
      <c r="F972" s="5">
        <f>AX972*EXP('Capital Market Assumptions'!$B$22+'Capital Market Assumptions'!$B$23*'Random Draws'!E971)</f>
        <v>999.04191210167994</v>
      </c>
      <c r="G972" s="5">
        <f>AY972*EXP('Capital Market Assumptions'!$B$22+'Capital Market Assumptions'!$B$23*'Random Draws'!F971)</f>
        <v>1292.4554949921589</v>
      </c>
      <c r="H972" s="5">
        <f>AZ972*EXP('Capital Market Assumptions'!$B$22+'Capital Market Assumptions'!$B$23*'Random Draws'!G971)</f>
        <v>1363.0186374664081</v>
      </c>
      <c r="I972" s="5">
        <f>BA972*EXP('Capital Market Assumptions'!$B$22+'Capital Market Assumptions'!$B$23*'Random Draws'!H971)</f>
        <v>1450.9276716596642</v>
      </c>
      <c r="J972" s="5">
        <f>BB972*EXP('Capital Market Assumptions'!$B$22+'Capital Market Assumptions'!$B$23*'Random Draws'!I971)</f>
        <v>1743.092966431886</v>
      </c>
      <c r="K972" s="5">
        <f>BC972*EXP('Capital Market Assumptions'!$B$22+'Capital Market Assumptions'!$B$23*'Random Draws'!J971)</f>
        <v>1979.8375011319399</v>
      </c>
      <c r="L972" s="5">
        <f>BD972*EXP('Capital Market Assumptions'!$B$22+'Capital Market Assumptions'!$B$23*'Random Draws'!K971)</f>
        <v>2060.2395742871895</v>
      </c>
      <c r="M972" s="5">
        <f>BE972*EXP('Capital Market Assumptions'!$B$22+'Capital Market Assumptions'!$B$23*'Random Draws'!L971)</f>
        <v>2553.9409948395296</v>
      </c>
      <c r="N972" s="5">
        <f>BF972*EXP('Capital Market Assumptions'!$B$22+'Capital Market Assumptions'!$B$23*'Random Draws'!M971)</f>
        <v>3222.298268385925</v>
      </c>
      <c r="O972" s="5">
        <f>BG972*EXP('Capital Market Assumptions'!$B$22+'Capital Market Assumptions'!$B$23*'Random Draws'!N971)</f>
        <v>3230.5533721517504</v>
      </c>
      <c r="P972" s="5">
        <f>BH972*EXP('Capital Market Assumptions'!$B$22+'Capital Market Assumptions'!$B$23*'Random Draws'!O971)</f>
        <v>3199.3324852485866</v>
      </c>
      <c r="Q972" s="5">
        <f>BI972*EXP('Capital Market Assumptions'!$B$22+'Capital Market Assumptions'!$B$23*'Random Draws'!P971)</f>
        <v>4004.8502553530216</v>
      </c>
      <c r="R972" s="5">
        <f>BJ972*EXP('Capital Market Assumptions'!$B$22+'Capital Market Assumptions'!$B$23*'Random Draws'!Q971)</f>
        <v>4294.4516000971289</v>
      </c>
      <c r="S972" s="5">
        <f>BK972*EXP('Capital Market Assumptions'!$B$22+'Capital Market Assumptions'!$B$23*'Random Draws'!R971)</f>
        <v>4865.5579548575188</v>
      </c>
      <c r="T972" s="5">
        <f>BL972*EXP('Capital Market Assumptions'!$B$22+'Capital Market Assumptions'!$B$23*'Random Draws'!S971)</f>
        <v>5757.3393587970577</v>
      </c>
      <c r="U972" s="5">
        <f>BM972*EXP('Capital Market Assumptions'!$B$22+'Capital Market Assumptions'!$B$23*'Random Draws'!T971)</f>
        <v>8241.3553008726831</v>
      </c>
      <c r="V972" s="5">
        <f>BN972*EXP('Capital Market Assumptions'!$B$22+'Capital Market Assumptions'!$B$23*'Random Draws'!U971)</f>
        <v>8868.8599976668429</v>
      </c>
      <c r="X972">
        <f t="shared" si="534"/>
        <v>4.2999999999999261E-2</v>
      </c>
      <c r="Y972">
        <f t="shared" si="535"/>
        <v>1.0600000000000023</v>
      </c>
      <c r="Z972">
        <f t="shared" si="536"/>
        <v>2.0930000000000035</v>
      </c>
      <c r="AA972">
        <f t="shared" si="537"/>
        <v>3.1530000000000058</v>
      </c>
      <c r="AB972">
        <f t="shared" si="538"/>
        <v>4.2659999999999911</v>
      </c>
      <c r="AC972">
        <f t="shared" si="539"/>
        <v>5.3020000000000067</v>
      </c>
      <c r="AD972">
        <f t="shared" si="540"/>
        <v>6.3569999999999993</v>
      </c>
      <c r="AE972">
        <f t="shared" si="541"/>
        <v>7.3900000000000006</v>
      </c>
      <c r="AF972">
        <f t="shared" si="542"/>
        <v>8.3549999999999898</v>
      </c>
      <c r="AG972">
        <f t="shared" si="543"/>
        <v>9.2480000000000047</v>
      </c>
      <c r="AH972">
        <v>9.9540000000000006</v>
      </c>
      <c r="AI972">
        <v>10.536</v>
      </c>
      <c r="AJ972">
        <v>11.061999999999999</v>
      </c>
      <c r="AK972">
        <v>11.587</v>
      </c>
      <c r="AL972">
        <v>12.256</v>
      </c>
      <c r="AM972">
        <v>12.815</v>
      </c>
      <c r="AN972">
        <v>13.287000000000001</v>
      </c>
      <c r="AO972">
        <v>13.785</v>
      </c>
      <c r="AP972">
        <v>14.218999999999999</v>
      </c>
      <c r="AQ972">
        <v>14.718999999999999</v>
      </c>
      <c r="AS972">
        <f t="shared" si="533"/>
        <v>471</v>
      </c>
      <c r="AT972">
        <f t="shared" si="533"/>
        <v>471</v>
      </c>
      <c r="AU972">
        <f t="shared" si="533"/>
        <v>471</v>
      </c>
      <c r="AV972" s="5">
        <f t="shared" si="544"/>
        <v>560.12789861837052</v>
      </c>
      <c r="AW972" s="5">
        <f t="shared" si="545"/>
        <v>726.94468180195258</v>
      </c>
      <c r="AX972" s="5">
        <f t="shared" si="546"/>
        <v>961.82029148079255</v>
      </c>
      <c r="AY972" s="5">
        <f t="shared" si="547"/>
        <v>995.88891210167992</v>
      </c>
      <c r="AZ972" s="5">
        <f t="shared" si="548"/>
        <v>1288.1894949921589</v>
      </c>
      <c r="BA972" s="5">
        <f t="shared" si="549"/>
        <v>1357.7166374664082</v>
      </c>
      <c r="BB972" s="5">
        <f t="shared" si="550"/>
        <v>1444.5706716596642</v>
      </c>
      <c r="BC972" s="5">
        <f t="shared" si="551"/>
        <v>1735.7029664318859</v>
      </c>
      <c r="BD972" s="5">
        <f t="shared" si="552"/>
        <v>1971.4825011319399</v>
      </c>
      <c r="BE972" s="5">
        <f t="shared" si="553"/>
        <v>2050.9915742871895</v>
      </c>
      <c r="BF972" s="5">
        <f t="shared" si="554"/>
        <v>2543.9869948395294</v>
      </c>
      <c r="BG972" s="5">
        <f t="shared" si="555"/>
        <v>3211.7622683859249</v>
      </c>
      <c r="BH972" s="5">
        <f t="shared" si="556"/>
        <v>3219.4913721517505</v>
      </c>
      <c r="BI972" s="5">
        <f t="shared" si="557"/>
        <v>3187.7454852485866</v>
      </c>
      <c r="BJ972" s="5">
        <f t="shared" si="558"/>
        <v>3992.5942553530217</v>
      </c>
      <c r="BK972" s="5">
        <f t="shared" si="559"/>
        <v>4281.6366000971293</v>
      </c>
      <c r="BL972" s="5">
        <f t="shared" si="560"/>
        <v>4852.2709548575185</v>
      </c>
      <c r="BM972" s="5">
        <f t="shared" si="561"/>
        <v>5743.5543587970578</v>
      </c>
      <c r="BN972" s="5">
        <f t="shared" si="562"/>
        <v>8227.1363008726839</v>
      </c>
      <c r="BO972" s="5">
        <f t="shared" si="563"/>
        <v>8854.1409976668438</v>
      </c>
    </row>
    <row r="973" spans="1:67" x14ac:dyDescent="0.3">
      <c r="A973">
        <f t="shared" si="564"/>
        <v>969</v>
      </c>
      <c r="B973">
        <f t="shared" si="532"/>
        <v>471</v>
      </c>
      <c r="C973" s="5">
        <f>AU973*EXP('Capital Market Assumptions'!$B$22+'Capital Market Assumptions'!$B$23*'Random Draws'!B972)</f>
        <v>535.18374498680362</v>
      </c>
      <c r="D973" s="5">
        <f>AV973*EXP('Capital Market Assumptions'!$B$22+'Capital Market Assumptions'!$B$23*'Random Draws'!C972)</f>
        <v>638.96183903393239</v>
      </c>
      <c r="E973" s="5">
        <f>AW973*EXP('Capital Market Assumptions'!$B$22+'Capital Market Assumptions'!$B$23*'Random Draws'!D972)</f>
        <v>798.55948133441507</v>
      </c>
      <c r="F973" s="5">
        <f>AX973*EXP('Capital Market Assumptions'!$B$22+'Capital Market Assumptions'!$B$23*'Random Draws'!E972)</f>
        <v>1010.4439695724548</v>
      </c>
      <c r="G973" s="5">
        <f>AY973*EXP('Capital Market Assumptions'!$B$22+'Capital Market Assumptions'!$B$23*'Random Draws'!F972)</f>
        <v>928.67955001074722</v>
      </c>
      <c r="H973" s="5">
        <f>AZ973*EXP('Capital Market Assumptions'!$B$22+'Capital Market Assumptions'!$B$23*'Random Draws'!G972)</f>
        <v>1206.1469338400327</v>
      </c>
      <c r="I973" s="5">
        <f>BA973*EXP('Capital Market Assumptions'!$B$22+'Capital Market Assumptions'!$B$23*'Random Draws'!H972)</f>
        <v>1227.4010304371798</v>
      </c>
      <c r="J973" s="5">
        <f>BB973*EXP('Capital Market Assumptions'!$B$22+'Capital Market Assumptions'!$B$23*'Random Draws'!I972)</f>
        <v>1323.8402656419382</v>
      </c>
      <c r="K973" s="5">
        <f>BC973*EXP('Capital Market Assumptions'!$B$22+'Capital Market Assumptions'!$B$23*'Random Draws'!J972)</f>
        <v>1309.9810273838496</v>
      </c>
      <c r="L973" s="5">
        <f>BD973*EXP('Capital Market Assumptions'!$B$22+'Capital Market Assumptions'!$B$23*'Random Draws'!K972)</f>
        <v>1593.939535444468</v>
      </c>
      <c r="M973" s="5">
        <f>BE973*EXP('Capital Market Assumptions'!$B$22+'Capital Market Assumptions'!$B$23*'Random Draws'!L972)</f>
        <v>1883.8428916646449</v>
      </c>
      <c r="N973" s="5">
        <f>BF973*EXP('Capital Market Assumptions'!$B$22+'Capital Market Assumptions'!$B$23*'Random Draws'!M972)</f>
        <v>2219.273464472727</v>
      </c>
      <c r="O973" s="5">
        <f>BG973*EXP('Capital Market Assumptions'!$B$22+'Capital Market Assumptions'!$B$23*'Random Draws'!N972)</f>
        <v>2280.3581322761479</v>
      </c>
      <c r="P973" s="5">
        <f>BH973*EXP('Capital Market Assumptions'!$B$22+'Capital Market Assumptions'!$B$23*'Random Draws'!O972)</f>
        <v>2797.1554403129257</v>
      </c>
      <c r="Q973" s="5">
        <f>BI973*EXP('Capital Market Assumptions'!$B$22+'Capital Market Assumptions'!$B$23*'Random Draws'!P972)</f>
        <v>2934.5823913695135</v>
      </c>
      <c r="R973" s="5">
        <f>BJ973*EXP('Capital Market Assumptions'!$B$22+'Capital Market Assumptions'!$B$23*'Random Draws'!Q972)</f>
        <v>2699.9117141912261</v>
      </c>
      <c r="S973" s="5">
        <f>BK973*EXP('Capital Market Assumptions'!$B$22+'Capital Market Assumptions'!$B$23*'Random Draws'!R972)</f>
        <v>2821.5331837389199</v>
      </c>
      <c r="T973" s="5">
        <f>BL973*EXP('Capital Market Assumptions'!$B$22+'Capital Market Assumptions'!$B$23*'Random Draws'!S972)</f>
        <v>3185.9546857807004</v>
      </c>
      <c r="U973" s="5">
        <f>BM973*EXP('Capital Market Assumptions'!$B$22+'Capital Market Assumptions'!$B$23*'Random Draws'!T972)</f>
        <v>3840.9727631838787</v>
      </c>
      <c r="V973" s="5">
        <f>BN973*EXP('Capital Market Assumptions'!$B$22+'Capital Market Assumptions'!$B$23*'Random Draws'!U972)</f>
        <v>3606.219202780484</v>
      </c>
      <c r="X973">
        <f t="shared" si="534"/>
        <v>4.2999999999999261E-2</v>
      </c>
      <c r="Y973">
        <f t="shared" si="535"/>
        <v>1.0600000000000023</v>
      </c>
      <c r="Z973">
        <f t="shared" si="536"/>
        <v>2.0930000000000035</v>
      </c>
      <c r="AA973">
        <f t="shared" si="537"/>
        <v>3.1530000000000058</v>
      </c>
      <c r="AB973">
        <f t="shared" si="538"/>
        <v>4.2659999999999911</v>
      </c>
      <c r="AC973">
        <f t="shared" si="539"/>
        <v>5.3020000000000067</v>
      </c>
      <c r="AD973">
        <f t="shared" si="540"/>
        <v>6.3569999999999993</v>
      </c>
      <c r="AE973">
        <f t="shared" si="541"/>
        <v>7.3900000000000006</v>
      </c>
      <c r="AF973">
        <f t="shared" si="542"/>
        <v>8.3549999999999898</v>
      </c>
      <c r="AG973">
        <f t="shared" si="543"/>
        <v>9.2480000000000047</v>
      </c>
      <c r="AH973">
        <v>9.9540000000000006</v>
      </c>
      <c r="AI973">
        <v>10.536</v>
      </c>
      <c r="AJ973">
        <v>11.061999999999999</v>
      </c>
      <c r="AK973">
        <v>11.587</v>
      </c>
      <c r="AL973">
        <v>12.256</v>
      </c>
      <c r="AM973">
        <v>12.815</v>
      </c>
      <c r="AN973">
        <v>13.287000000000001</v>
      </c>
      <c r="AO973">
        <v>13.785</v>
      </c>
      <c r="AP973">
        <v>14.218999999999999</v>
      </c>
      <c r="AQ973">
        <v>14.718999999999999</v>
      </c>
      <c r="AS973">
        <f t="shared" si="533"/>
        <v>471</v>
      </c>
      <c r="AT973">
        <f t="shared" si="533"/>
        <v>471</v>
      </c>
      <c r="AU973">
        <f t="shared" si="533"/>
        <v>471</v>
      </c>
      <c r="AV973" s="5">
        <f t="shared" si="544"/>
        <v>535.14074498680361</v>
      </c>
      <c r="AW973" s="5">
        <f t="shared" si="545"/>
        <v>637.90183903393245</v>
      </c>
      <c r="AX973" s="5">
        <f t="shared" si="546"/>
        <v>796.46648133441511</v>
      </c>
      <c r="AY973" s="5">
        <f t="shared" si="547"/>
        <v>1007.2909695724547</v>
      </c>
      <c r="AZ973" s="5">
        <f t="shared" si="548"/>
        <v>924.41355001074726</v>
      </c>
      <c r="BA973" s="5">
        <f t="shared" si="549"/>
        <v>1200.8449338400328</v>
      </c>
      <c r="BB973" s="5">
        <f t="shared" si="550"/>
        <v>1221.0440304371798</v>
      </c>
      <c r="BC973" s="5">
        <f t="shared" si="551"/>
        <v>1316.4502656419381</v>
      </c>
      <c r="BD973" s="5">
        <f t="shared" si="552"/>
        <v>1301.6260273838495</v>
      </c>
      <c r="BE973" s="5">
        <f t="shared" si="553"/>
        <v>1584.6915354444679</v>
      </c>
      <c r="BF973" s="5">
        <f t="shared" si="554"/>
        <v>1873.8888916646449</v>
      </c>
      <c r="BG973" s="5">
        <f t="shared" si="555"/>
        <v>2208.737464472727</v>
      </c>
      <c r="BH973" s="5">
        <f t="shared" si="556"/>
        <v>2269.296132276148</v>
      </c>
      <c r="BI973" s="5">
        <f t="shared" si="557"/>
        <v>2785.5684403129258</v>
      </c>
      <c r="BJ973" s="5">
        <f t="shared" si="558"/>
        <v>2922.3263913695137</v>
      </c>
      <c r="BK973" s="5">
        <f t="shared" si="559"/>
        <v>2687.0967141912261</v>
      </c>
      <c r="BL973" s="5">
        <f t="shared" si="560"/>
        <v>2808.2461837389201</v>
      </c>
      <c r="BM973" s="5">
        <f t="shared" si="561"/>
        <v>3172.1696857807005</v>
      </c>
      <c r="BN973" s="5">
        <f t="shared" si="562"/>
        <v>3826.7537631838786</v>
      </c>
      <c r="BO973" s="5">
        <f t="shared" si="563"/>
        <v>3591.500202780484</v>
      </c>
    </row>
    <row r="974" spans="1:67" x14ac:dyDescent="0.3">
      <c r="A974">
        <f t="shared" si="564"/>
        <v>970</v>
      </c>
      <c r="B974">
        <f t="shared" si="532"/>
        <v>471</v>
      </c>
      <c r="C974" s="5">
        <f>AU974*EXP('Capital Market Assumptions'!$B$22+'Capital Market Assumptions'!$B$23*'Random Draws'!B973)</f>
        <v>481.63768892892284</v>
      </c>
      <c r="D974" s="5">
        <f>AV974*EXP('Capital Market Assumptions'!$B$22+'Capital Market Assumptions'!$B$23*'Random Draws'!C973)</f>
        <v>416.8645814401155</v>
      </c>
      <c r="E974" s="5">
        <f>AW974*EXP('Capital Market Assumptions'!$B$22+'Capital Market Assumptions'!$B$23*'Random Draws'!D973)</f>
        <v>522.43785970540421</v>
      </c>
      <c r="F974" s="5">
        <f>AX974*EXP('Capital Market Assumptions'!$B$22+'Capital Market Assumptions'!$B$23*'Random Draws'!E973)</f>
        <v>619.70529251605785</v>
      </c>
      <c r="G974" s="5">
        <f>AY974*EXP('Capital Market Assumptions'!$B$22+'Capital Market Assumptions'!$B$23*'Random Draws'!F973)</f>
        <v>643.12859044667493</v>
      </c>
      <c r="H974" s="5">
        <f>AZ974*EXP('Capital Market Assumptions'!$B$22+'Capital Market Assumptions'!$B$23*'Random Draws'!G973)</f>
        <v>618.12005731143029</v>
      </c>
      <c r="I974" s="5">
        <f>BA974*EXP('Capital Market Assumptions'!$B$22+'Capital Market Assumptions'!$B$23*'Random Draws'!H973)</f>
        <v>682.38947279173203</v>
      </c>
      <c r="J974" s="5">
        <f>BB974*EXP('Capital Market Assumptions'!$B$22+'Capital Market Assumptions'!$B$23*'Random Draws'!I973)</f>
        <v>719.3749170656148</v>
      </c>
      <c r="K974" s="5">
        <f>BC974*EXP('Capital Market Assumptions'!$B$22+'Capital Market Assumptions'!$B$23*'Random Draws'!J973)</f>
        <v>952.73070949247574</v>
      </c>
      <c r="L974" s="5">
        <f>BD974*EXP('Capital Market Assumptions'!$B$22+'Capital Market Assumptions'!$B$23*'Random Draws'!K973)</f>
        <v>964.34268865650517</v>
      </c>
      <c r="M974" s="5">
        <f>BE974*EXP('Capital Market Assumptions'!$B$22+'Capital Market Assumptions'!$B$23*'Random Draws'!L973)</f>
        <v>862.13571042032902</v>
      </c>
      <c r="N974" s="5">
        <f>BF974*EXP('Capital Market Assumptions'!$B$22+'Capital Market Assumptions'!$B$23*'Random Draws'!M973)</f>
        <v>771.49228481172645</v>
      </c>
      <c r="O974" s="5">
        <f>BG974*EXP('Capital Market Assumptions'!$B$22+'Capital Market Assumptions'!$B$23*'Random Draws'!N973)</f>
        <v>828.81869952842203</v>
      </c>
      <c r="P974" s="5">
        <f>BH974*EXP('Capital Market Assumptions'!$B$22+'Capital Market Assumptions'!$B$23*'Random Draws'!O973)</f>
        <v>723.86461446225815</v>
      </c>
      <c r="Q974" s="5">
        <f>BI974*EXP('Capital Market Assumptions'!$B$22+'Capital Market Assumptions'!$B$23*'Random Draws'!P973)</f>
        <v>761.37870708895878</v>
      </c>
      <c r="R974" s="5">
        <f>BJ974*EXP('Capital Market Assumptions'!$B$22+'Capital Market Assumptions'!$B$23*'Random Draws'!Q973)</f>
        <v>871.41822448027995</v>
      </c>
      <c r="S974" s="5">
        <f>BK974*EXP('Capital Market Assumptions'!$B$22+'Capital Market Assumptions'!$B$23*'Random Draws'!R973)</f>
        <v>987.30373896482217</v>
      </c>
      <c r="T974" s="5">
        <f>BL974*EXP('Capital Market Assumptions'!$B$22+'Capital Market Assumptions'!$B$23*'Random Draws'!S973)</f>
        <v>866.36630007358656</v>
      </c>
      <c r="U974" s="5">
        <f>BM974*EXP('Capital Market Assumptions'!$B$22+'Capital Market Assumptions'!$B$23*'Random Draws'!T973)</f>
        <v>1013.9838782041676</v>
      </c>
      <c r="V974" s="5">
        <f>BN974*EXP('Capital Market Assumptions'!$B$22+'Capital Market Assumptions'!$B$23*'Random Draws'!U973)</f>
        <v>1179.2149747907197</v>
      </c>
      <c r="X974">
        <f t="shared" si="534"/>
        <v>4.2999999999999261E-2</v>
      </c>
      <c r="Y974">
        <f t="shared" si="535"/>
        <v>1.0600000000000023</v>
      </c>
      <c r="Z974">
        <f t="shared" si="536"/>
        <v>2.0930000000000035</v>
      </c>
      <c r="AA974">
        <f t="shared" si="537"/>
        <v>3.1530000000000058</v>
      </c>
      <c r="AB974">
        <f t="shared" si="538"/>
        <v>4.2659999999999911</v>
      </c>
      <c r="AC974">
        <f t="shared" si="539"/>
        <v>5.3020000000000067</v>
      </c>
      <c r="AD974">
        <f t="shared" si="540"/>
        <v>6.3569999999999993</v>
      </c>
      <c r="AE974">
        <f t="shared" si="541"/>
        <v>7.3900000000000006</v>
      </c>
      <c r="AF974">
        <f t="shared" si="542"/>
        <v>8.3549999999999898</v>
      </c>
      <c r="AG974">
        <f t="shared" si="543"/>
        <v>9.2480000000000047</v>
      </c>
      <c r="AH974">
        <v>9.9540000000000006</v>
      </c>
      <c r="AI974">
        <v>10.536</v>
      </c>
      <c r="AJ974">
        <v>11.061999999999999</v>
      </c>
      <c r="AK974">
        <v>11.587</v>
      </c>
      <c r="AL974">
        <v>12.256</v>
      </c>
      <c r="AM974">
        <v>12.815</v>
      </c>
      <c r="AN974">
        <v>13.287000000000001</v>
      </c>
      <c r="AO974">
        <v>13.785</v>
      </c>
      <c r="AP974">
        <v>14.218999999999999</v>
      </c>
      <c r="AQ974">
        <v>14.718999999999999</v>
      </c>
      <c r="AS974">
        <f t="shared" si="533"/>
        <v>471</v>
      </c>
      <c r="AT974">
        <f t="shared" si="533"/>
        <v>471</v>
      </c>
      <c r="AU974">
        <f t="shared" si="533"/>
        <v>471</v>
      </c>
      <c r="AV974" s="5">
        <f t="shared" si="544"/>
        <v>481.59468892892284</v>
      </c>
      <c r="AW974" s="5">
        <f t="shared" si="545"/>
        <v>415.8045814401155</v>
      </c>
      <c r="AX974" s="5">
        <f t="shared" si="546"/>
        <v>520.34485970540425</v>
      </c>
      <c r="AY974" s="5">
        <f t="shared" si="547"/>
        <v>616.55229251605783</v>
      </c>
      <c r="AZ974" s="5">
        <f t="shared" si="548"/>
        <v>638.86259044667497</v>
      </c>
      <c r="BA974" s="5">
        <f t="shared" si="549"/>
        <v>612.81805731143027</v>
      </c>
      <c r="BB974" s="5">
        <f t="shared" si="550"/>
        <v>676.03247279173206</v>
      </c>
      <c r="BC974" s="5">
        <f t="shared" si="551"/>
        <v>711.98491706561481</v>
      </c>
      <c r="BD974" s="5">
        <f t="shared" si="552"/>
        <v>944.37570949247572</v>
      </c>
      <c r="BE974" s="5">
        <f t="shared" si="553"/>
        <v>955.09468865650513</v>
      </c>
      <c r="BF974" s="5">
        <f t="shared" si="554"/>
        <v>852.18171042032907</v>
      </c>
      <c r="BG974" s="5">
        <f t="shared" si="555"/>
        <v>760.9562848117265</v>
      </c>
      <c r="BH974" s="5">
        <f t="shared" si="556"/>
        <v>817.75669952842202</v>
      </c>
      <c r="BI974" s="5">
        <f t="shared" si="557"/>
        <v>712.27761446225816</v>
      </c>
      <c r="BJ974" s="5">
        <f t="shared" si="558"/>
        <v>749.1227070889588</v>
      </c>
      <c r="BK974" s="5">
        <f t="shared" si="559"/>
        <v>858.60322448027989</v>
      </c>
      <c r="BL974" s="5">
        <f t="shared" si="560"/>
        <v>974.01673896482214</v>
      </c>
      <c r="BM974" s="5">
        <f t="shared" si="561"/>
        <v>852.58130007358659</v>
      </c>
      <c r="BN974" s="5">
        <f t="shared" si="562"/>
        <v>999.76487820416753</v>
      </c>
      <c r="BO974" s="5">
        <f t="shared" si="563"/>
        <v>1164.4959747907196</v>
      </c>
    </row>
    <row r="975" spans="1:67" x14ac:dyDescent="0.3">
      <c r="A975">
        <f t="shared" si="564"/>
        <v>971</v>
      </c>
      <c r="B975">
        <f t="shared" si="532"/>
        <v>471</v>
      </c>
      <c r="C975" s="5">
        <f>AU975*EXP('Capital Market Assumptions'!$B$22+'Capital Market Assumptions'!$B$23*'Random Draws'!B974)</f>
        <v>475.34664805953582</v>
      </c>
      <c r="D975" s="5">
        <f>AV975*EXP('Capital Market Assumptions'!$B$22+'Capital Market Assumptions'!$B$23*'Random Draws'!C974)</f>
        <v>437.09044334915473</v>
      </c>
      <c r="E975" s="5">
        <f>AW975*EXP('Capital Market Assumptions'!$B$22+'Capital Market Assumptions'!$B$23*'Random Draws'!D974)</f>
        <v>518.84954068390368</v>
      </c>
      <c r="F975" s="5">
        <f>AX975*EXP('Capital Market Assumptions'!$B$22+'Capital Market Assumptions'!$B$23*'Random Draws'!E974)</f>
        <v>651.46199208539861</v>
      </c>
      <c r="G975" s="5">
        <f>AY975*EXP('Capital Market Assumptions'!$B$22+'Capital Market Assumptions'!$B$23*'Random Draws'!F974)</f>
        <v>773.55598832557735</v>
      </c>
      <c r="H975" s="5">
        <f>AZ975*EXP('Capital Market Assumptions'!$B$22+'Capital Market Assumptions'!$B$23*'Random Draws'!G974)</f>
        <v>643.7011394636977</v>
      </c>
      <c r="I975" s="5">
        <f>BA975*EXP('Capital Market Assumptions'!$B$22+'Capital Market Assumptions'!$B$23*'Random Draws'!H974)</f>
        <v>624.09462025747939</v>
      </c>
      <c r="J975" s="5">
        <f>BB975*EXP('Capital Market Assumptions'!$B$22+'Capital Market Assumptions'!$B$23*'Random Draws'!I974)</f>
        <v>715.17387901808263</v>
      </c>
      <c r="K975" s="5">
        <f>BC975*EXP('Capital Market Assumptions'!$B$22+'Capital Market Assumptions'!$B$23*'Random Draws'!J974)</f>
        <v>705.25112674337061</v>
      </c>
      <c r="L975" s="5">
        <f>BD975*EXP('Capital Market Assumptions'!$B$22+'Capital Market Assumptions'!$B$23*'Random Draws'!K974)</f>
        <v>650.89564275429939</v>
      </c>
      <c r="M975" s="5">
        <f>BE975*EXP('Capital Market Assumptions'!$B$22+'Capital Market Assumptions'!$B$23*'Random Draws'!L974)</f>
        <v>630.60987189716604</v>
      </c>
      <c r="N975" s="5">
        <f>BF975*EXP('Capital Market Assumptions'!$B$22+'Capital Market Assumptions'!$B$23*'Random Draws'!M974)</f>
        <v>735.89598881587847</v>
      </c>
      <c r="O975" s="5">
        <f>BG975*EXP('Capital Market Assumptions'!$B$22+'Capital Market Assumptions'!$B$23*'Random Draws'!N974)</f>
        <v>655.21303911684834</v>
      </c>
      <c r="P975" s="5">
        <f>BH975*EXP('Capital Market Assumptions'!$B$22+'Capital Market Assumptions'!$B$23*'Random Draws'!O974)</f>
        <v>667.54738749411615</v>
      </c>
      <c r="Q975" s="5">
        <f>BI975*EXP('Capital Market Assumptions'!$B$22+'Capital Market Assumptions'!$B$23*'Random Draws'!P974)</f>
        <v>727.51119268155992</v>
      </c>
      <c r="R975" s="5">
        <f>BJ975*EXP('Capital Market Assumptions'!$B$22+'Capital Market Assumptions'!$B$23*'Random Draws'!Q974)</f>
        <v>632.73923144418472</v>
      </c>
      <c r="S975" s="5">
        <f>BK975*EXP('Capital Market Assumptions'!$B$22+'Capital Market Assumptions'!$B$23*'Random Draws'!R974)</f>
        <v>724.50806753046311</v>
      </c>
      <c r="T975" s="5">
        <f>BL975*EXP('Capital Market Assumptions'!$B$22+'Capital Market Assumptions'!$B$23*'Random Draws'!S974)</f>
        <v>600.03779880284981</v>
      </c>
      <c r="U975" s="5">
        <f>BM975*EXP('Capital Market Assumptions'!$B$22+'Capital Market Assumptions'!$B$23*'Random Draws'!T974)</f>
        <v>734.42442878438237</v>
      </c>
      <c r="V975" s="5">
        <f>BN975*EXP('Capital Market Assumptions'!$B$22+'Capital Market Assumptions'!$B$23*'Random Draws'!U974)</f>
        <v>966.01575516510138</v>
      </c>
      <c r="X975">
        <f t="shared" si="534"/>
        <v>4.2999999999999261E-2</v>
      </c>
      <c r="Y975">
        <f t="shared" si="535"/>
        <v>1.0600000000000023</v>
      </c>
      <c r="Z975">
        <f t="shared" si="536"/>
        <v>2.0930000000000035</v>
      </c>
      <c r="AA975">
        <f t="shared" si="537"/>
        <v>3.1530000000000058</v>
      </c>
      <c r="AB975">
        <f t="shared" si="538"/>
        <v>4.2659999999999911</v>
      </c>
      <c r="AC975">
        <f t="shared" si="539"/>
        <v>5.3020000000000067</v>
      </c>
      <c r="AD975">
        <f t="shared" si="540"/>
        <v>6.3569999999999993</v>
      </c>
      <c r="AE975">
        <f t="shared" si="541"/>
        <v>7.3900000000000006</v>
      </c>
      <c r="AF975">
        <f t="shared" si="542"/>
        <v>8.3549999999999898</v>
      </c>
      <c r="AG975">
        <f t="shared" si="543"/>
        <v>9.2480000000000047</v>
      </c>
      <c r="AH975">
        <v>9.9540000000000006</v>
      </c>
      <c r="AI975">
        <v>10.536</v>
      </c>
      <c r="AJ975">
        <v>11.061999999999999</v>
      </c>
      <c r="AK975">
        <v>11.587</v>
      </c>
      <c r="AL975">
        <v>12.256</v>
      </c>
      <c r="AM975">
        <v>12.815</v>
      </c>
      <c r="AN975">
        <v>13.287000000000001</v>
      </c>
      <c r="AO975">
        <v>13.785</v>
      </c>
      <c r="AP975">
        <v>14.218999999999999</v>
      </c>
      <c r="AQ975">
        <v>14.718999999999999</v>
      </c>
      <c r="AS975">
        <f t="shared" si="533"/>
        <v>471</v>
      </c>
      <c r="AT975">
        <f t="shared" si="533"/>
        <v>471</v>
      </c>
      <c r="AU975">
        <f t="shared" si="533"/>
        <v>471</v>
      </c>
      <c r="AV975" s="5">
        <f t="shared" si="544"/>
        <v>475.30364805953582</v>
      </c>
      <c r="AW975" s="5">
        <f t="shared" si="545"/>
        <v>436.03044334915472</v>
      </c>
      <c r="AX975" s="5">
        <f t="shared" si="546"/>
        <v>516.75654068390372</v>
      </c>
      <c r="AY975" s="5">
        <f t="shared" si="547"/>
        <v>648.30899208539859</v>
      </c>
      <c r="AZ975" s="5">
        <f t="shared" si="548"/>
        <v>769.28998832557738</v>
      </c>
      <c r="BA975" s="5">
        <f t="shared" si="549"/>
        <v>638.39913946369768</v>
      </c>
      <c r="BB975" s="5">
        <f t="shared" si="550"/>
        <v>617.73762025747942</v>
      </c>
      <c r="BC975" s="5">
        <f t="shared" si="551"/>
        <v>707.78387901808264</v>
      </c>
      <c r="BD975" s="5">
        <f t="shared" si="552"/>
        <v>696.89612674337059</v>
      </c>
      <c r="BE975" s="5">
        <f t="shared" si="553"/>
        <v>641.64764275429934</v>
      </c>
      <c r="BF975" s="5">
        <f t="shared" si="554"/>
        <v>620.65587189716609</v>
      </c>
      <c r="BG975" s="5">
        <f t="shared" si="555"/>
        <v>725.35998881587852</v>
      </c>
      <c r="BH975" s="5">
        <f t="shared" si="556"/>
        <v>644.15103911684832</v>
      </c>
      <c r="BI975" s="5">
        <f t="shared" si="557"/>
        <v>655.96038749411616</v>
      </c>
      <c r="BJ975" s="5">
        <f t="shared" si="558"/>
        <v>715.25519268155995</v>
      </c>
      <c r="BK975" s="5">
        <f t="shared" si="559"/>
        <v>619.92423144418467</v>
      </c>
      <c r="BL975" s="5">
        <f t="shared" si="560"/>
        <v>711.22106753046307</v>
      </c>
      <c r="BM975" s="5">
        <f t="shared" si="561"/>
        <v>586.25279880284984</v>
      </c>
      <c r="BN975" s="5">
        <f t="shared" si="562"/>
        <v>720.20542878438232</v>
      </c>
      <c r="BO975" s="5">
        <f t="shared" si="563"/>
        <v>951.29675516510133</v>
      </c>
    </row>
    <row r="976" spans="1:67" x14ac:dyDescent="0.3">
      <c r="A976">
        <f t="shared" si="564"/>
        <v>972</v>
      </c>
      <c r="B976">
        <f t="shared" si="532"/>
        <v>471</v>
      </c>
      <c r="C976" s="5">
        <f>AU976*EXP('Capital Market Assumptions'!$B$22+'Capital Market Assumptions'!$B$23*'Random Draws'!B975)</f>
        <v>553.66366707995826</v>
      </c>
      <c r="D976" s="5">
        <f>AV976*EXP('Capital Market Assumptions'!$B$22+'Capital Market Assumptions'!$B$23*'Random Draws'!C975)</f>
        <v>634.25773775707785</v>
      </c>
      <c r="E976" s="5">
        <f>AW976*EXP('Capital Market Assumptions'!$B$22+'Capital Market Assumptions'!$B$23*'Random Draws'!D975)</f>
        <v>617.53904476628429</v>
      </c>
      <c r="F976" s="5">
        <f>AX976*EXP('Capital Market Assumptions'!$B$22+'Capital Market Assumptions'!$B$23*'Random Draws'!E975)</f>
        <v>752.84627655246356</v>
      </c>
      <c r="G976" s="5">
        <f>AY976*EXP('Capital Market Assumptions'!$B$22+'Capital Market Assumptions'!$B$23*'Random Draws'!F975)</f>
        <v>666.30838423916612</v>
      </c>
      <c r="H976" s="5">
        <f>AZ976*EXP('Capital Market Assumptions'!$B$22+'Capital Market Assumptions'!$B$23*'Random Draws'!G975)</f>
        <v>737.36076984823217</v>
      </c>
      <c r="I976" s="5">
        <f>BA976*EXP('Capital Market Assumptions'!$B$22+'Capital Market Assumptions'!$B$23*'Random Draws'!H975)</f>
        <v>727.13451220988873</v>
      </c>
      <c r="J976" s="5">
        <f>BB976*EXP('Capital Market Assumptions'!$B$22+'Capital Market Assumptions'!$B$23*'Random Draws'!I975)</f>
        <v>791.2835494246491</v>
      </c>
      <c r="K976" s="5">
        <f>BC976*EXP('Capital Market Assumptions'!$B$22+'Capital Market Assumptions'!$B$23*'Random Draws'!J975)</f>
        <v>793.66833666953949</v>
      </c>
      <c r="L976" s="5">
        <f>BD976*EXP('Capital Market Assumptions'!$B$22+'Capital Market Assumptions'!$B$23*'Random Draws'!K975)</f>
        <v>974.11860904698756</v>
      </c>
      <c r="M976" s="5">
        <f>BE976*EXP('Capital Market Assumptions'!$B$22+'Capital Market Assumptions'!$B$23*'Random Draws'!L975)</f>
        <v>1166.3582688717179</v>
      </c>
      <c r="N976" s="5">
        <f>BF976*EXP('Capital Market Assumptions'!$B$22+'Capital Market Assumptions'!$B$23*'Random Draws'!M975)</f>
        <v>1225.1509287950278</v>
      </c>
      <c r="O976" s="5">
        <f>BG976*EXP('Capital Market Assumptions'!$B$22+'Capital Market Assumptions'!$B$23*'Random Draws'!N975)</f>
        <v>1232.5653561269869</v>
      </c>
      <c r="P976" s="5">
        <f>BH976*EXP('Capital Market Assumptions'!$B$22+'Capital Market Assumptions'!$B$23*'Random Draws'!O975)</f>
        <v>1140.7337288510917</v>
      </c>
      <c r="Q976" s="5">
        <f>BI976*EXP('Capital Market Assumptions'!$B$22+'Capital Market Assumptions'!$B$23*'Random Draws'!P975)</f>
        <v>1260.1605445527339</v>
      </c>
      <c r="R976" s="5">
        <f>BJ976*EXP('Capital Market Assumptions'!$B$22+'Capital Market Assumptions'!$B$23*'Random Draws'!Q975)</f>
        <v>1446.651377955113</v>
      </c>
      <c r="S976" s="5">
        <f>BK976*EXP('Capital Market Assumptions'!$B$22+'Capital Market Assumptions'!$B$23*'Random Draws'!R975)</f>
        <v>1287.8367215253438</v>
      </c>
      <c r="T976" s="5">
        <f>BL976*EXP('Capital Market Assumptions'!$B$22+'Capital Market Assumptions'!$B$23*'Random Draws'!S975)</f>
        <v>1576.0528430928064</v>
      </c>
      <c r="U976" s="5">
        <f>BM976*EXP('Capital Market Assumptions'!$B$22+'Capital Market Assumptions'!$B$23*'Random Draws'!T975)</f>
        <v>1718.8793869053295</v>
      </c>
      <c r="V976" s="5">
        <f>BN976*EXP('Capital Market Assumptions'!$B$22+'Capital Market Assumptions'!$B$23*'Random Draws'!U975)</f>
        <v>1873.4806848386643</v>
      </c>
      <c r="X976">
        <f t="shared" si="534"/>
        <v>4.2999999999999261E-2</v>
      </c>
      <c r="Y976">
        <f t="shared" si="535"/>
        <v>1.0600000000000023</v>
      </c>
      <c r="Z976">
        <f t="shared" si="536"/>
        <v>2.0930000000000035</v>
      </c>
      <c r="AA976">
        <f t="shared" si="537"/>
        <v>3.1530000000000058</v>
      </c>
      <c r="AB976">
        <f t="shared" si="538"/>
        <v>4.2659999999999911</v>
      </c>
      <c r="AC976">
        <f t="shared" si="539"/>
        <v>5.3020000000000067</v>
      </c>
      <c r="AD976">
        <f t="shared" si="540"/>
        <v>6.3569999999999993</v>
      </c>
      <c r="AE976">
        <f t="shared" si="541"/>
        <v>7.3900000000000006</v>
      </c>
      <c r="AF976">
        <f t="shared" si="542"/>
        <v>8.3549999999999898</v>
      </c>
      <c r="AG976">
        <f t="shared" si="543"/>
        <v>9.2480000000000047</v>
      </c>
      <c r="AH976">
        <v>9.9540000000000006</v>
      </c>
      <c r="AI976">
        <v>10.536</v>
      </c>
      <c r="AJ976">
        <v>11.061999999999999</v>
      </c>
      <c r="AK976">
        <v>11.587</v>
      </c>
      <c r="AL976">
        <v>12.256</v>
      </c>
      <c r="AM976">
        <v>12.815</v>
      </c>
      <c r="AN976">
        <v>13.287000000000001</v>
      </c>
      <c r="AO976">
        <v>13.785</v>
      </c>
      <c r="AP976">
        <v>14.218999999999999</v>
      </c>
      <c r="AQ976">
        <v>14.718999999999999</v>
      </c>
      <c r="AS976">
        <f t="shared" si="533"/>
        <v>471</v>
      </c>
      <c r="AT976">
        <f t="shared" si="533"/>
        <v>471</v>
      </c>
      <c r="AU976">
        <f t="shared" si="533"/>
        <v>471</v>
      </c>
      <c r="AV976" s="5">
        <f t="shared" si="544"/>
        <v>553.62066707995825</v>
      </c>
      <c r="AW976" s="5">
        <f t="shared" si="545"/>
        <v>633.1977377570779</v>
      </c>
      <c r="AX976" s="5">
        <f t="shared" si="546"/>
        <v>615.44604476628433</v>
      </c>
      <c r="AY976" s="5">
        <f t="shared" si="547"/>
        <v>749.69327655246354</v>
      </c>
      <c r="AZ976" s="5">
        <f t="shared" si="548"/>
        <v>662.04238423916615</v>
      </c>
      <c r="BA976" s="5">
        <f t="shared" si="549"/>
        <v>732.05876984823215</v>
      </c>
      <c r="BB976" s="5">
        <f t="shared" si="550"/>
        <v>720.77751220988876</v>
      </c>
      <c r="BC976" s="5">
        <f t="shared" si="551"/>
        <v>783.89354942464911</v>
      </c>
      <c r="BD976" s="5">
        <f t="shared" si="552"/>
        <v>785.31333666953947</v>
      </c>
      <c r="BE976" s="5">
        <f t="shared" si="553"/>
        <v>964.87060904698751</v>
      </c>
      <c r="BF976" s="5">
        <f t="shared" si="554"/>
        <v>1156.4042688717179</v>
      </c>
      <c r="BG976" s="5">
        <f t="shared" si="555"/>
        <v>1214.6149287950277</v>
      </c>
      <c r="BH976" s="5">
        <f t="shared" si="556"/>
        <v>1221.503356126987</v>
      </c>
      <c r="BI976" s="5">
        <f t="shared" si="557"/>
        <v>1129.1467288510917</v>
      </c>
      <c r="BJ976" s="5">
        <f t="shared" si="558"/>
        <v>1247.9045445527338</v>
      </c>
      <c r="BK976" s="5">
        <f t="shared" si="559"/>
        <v>1433.836377955113</v>
      </c>
      <c r="BL976" s="5">
        <f t="shared" si="560"/>
        <v>1274.5497215253438</v>
      </c>
      <c r="BM976" s="5">
        <f t="shared" si="561"/>
        <v>1562.2678430928063</v>
      </c>
      <c r="BN976" s="5">
        <f t="shared" si="562"/>
        <v>1704.6603869053295</v>
      </c>
      <c r="BO976" s="5">
        <f t="shared" si="563"/>
        <v>1858.7616848386642</v>
      </c>
    </row>
    <row r="977" spans="1:67" x14ac:dyDescent="0.3">
      <c r="A977">
        <f t="shared" si="564"/>
        <v>973</v>
      </c>
      <c r="B977">
        <f t="shared" si="532"/>
        <v>471</v>
      </c>
      <c r="C977" s="5">
        <f>AU977*EXP('Capital Market Assumptions'!$B$22+'Capital Market Assumptions'!$B$23*'Random Draws'!B976)</f>
        <v>466.71986573496395</v>
      </c>
      <c r="D977" s="5">
        <f>AV977*EXP('Capital Market Assumptions'!$B$22+'Capital Market Assumptions'!$B$23*'Random Draws'!C976)</f>
        <v>490.7315795911594</v>
      </c>
      <c r="E977" s="5">
        <f>AW977*EXP('Capital Market Assumptions'!$B$22+'Capital Market Assumptions'!$B$23*'Random Draws'!D976)</f>
        <v>550.2099273643837</v>
      </c>
      <c r="F977" s="5">
        <f>AX977*EXP('Capital Market Assumptions'!$B$22+'Capital Market Assumptions'!$B$23*'Random Draws'!E976)</f>
        <v>610.7025422332066</v>
      </c>
      <c r="G977" s="5">
        <f>AY977*EXP('Capital Market Assumptions'!$B$22+'Capital Market Assumptions'!$B$23*'Random Draws'!F976)</f>
        <v>809.84323571042569</v>
      </c>
      <c r="H977" s="5">
        <f>AZ977*EXP('Capital Market Assumptions'!$B$22+'Capital Market Assumptions'!$B$23*'Random Draws'!G976)</f>
        <v>895.78435356093155</v>
      </c>
      <c r="I977" s="5">
        <f>BA977*EXP('Capital Market Assumptions'!$B$22+'Capital Market Assumptions'!$B$23*'Random Draws'!H976)</f>
        <v>884.84725199888658</v>
      </c>
      <c r="J977" s="5">
        <f>BB977*EXP('Capital Market Assumptions'!$B$22+'Capital Market Assumptions'!$B$23*'Random Draws'!I976)</f>
        <v>888.54072391484181</v>
      </c>
      <c r="K977" s="5">
        <f>BC977*EXP('Capital Market Assumptions'!$B$22+'Capital Market Assumptions'!$B$23*'Random Draws'!J976)</f>
        <v>740.66470082416004</v>
      </c>
      <c r="L977" s="5">
        <f>BD977*EXP('Capital Market Assumptions'!$B$22+'Capital Market Assumptions'!$B$23*'Random Draws'!K976)</f>
        <v>932.31951348818302</v>
      </c>
      <c r="M977" s="5">
        <f>BE977*EXP('Capital Market Assumptions'!$B$22+'Capital Market Assumptions'!$B$23*'Random Draws'!L976)</f>
        <v>940.71053652568355</v>
      </c>
      <c r="N977" s="5">
        <f>BF977*EXP('Capital Market Assumptions'!$B$22+'Capital Market Assumptions'!$B$23*'Random Draws'!M976)</f>
        <v>1061.9563000091948</v>
      </c>
      <c r="O977" s="5">
        <f>BG977*EXP('Capital Market Assumptions'!$B$22+'Capital Market Assumptions'!$B$23*'Random Draws'!N976)</f>
        <v>1403.0420563898772</v>
      </c>
      <c r="P977" s="5">
        <f>BH977*EXP('Capital Market Assumptions'!$B$22+'Capital Market Assumptions'!$B$23*'Random Draws'!O976)</f>
        <v>1562.159434839416</v>
      </c>
      <c r="Q977" s="5">
        <f>BI977*EXP('Capital Market Assumptions'!$B$22+'Capital Market Assumptions'!$B$23*'Random Draws'!P976)</f>
        <v>1576.3552755958776</v>
      </c>
      <c r="R977" s="5">
        <f>BJ977*EXP('Capital Market Assumptions'!$B$22+'Capital Market Assumptions'!$B$23*'Random Draws'!Q976)</f>
        <v>1543.3381732911303</v>
      </c>
      <c r="S977" s="5">
        <f>BK977*EXP('Capital Market Assumptions'!$B$22+'Capital Market Assumptions'!$B$23*'Random Draws'!R976)</f>
        <v>1829.5258187600134</v>
      </c>
      <c r="T977" s="5">
        <f>BL977*EXP('Capital Market Assumptions'!$B$22+'Capital Market Assumptions'!$B$23*'Random Draws'!S976)</f>
        <v>2028.1608058228926</v>
      </c>
      <c r="U977" s="5">
        <f>BM977*EXP('Capital Market Assumptions'!$B$22+'Capital Market Assumptions'!$B$23*'Random Draws'!T976)</f>
        <v>2338.499374784456</v>
      </c>
      <c r="V977" s="5">
        <f>BN977*EXP('Capital Market Assumptions'!$B$22+'Capital Market Assumptions'!$B$23*'Random Draws'!U976)</f>
        <v>2089.1757958895014</v>
      </c>
      <c r="X977">
        <f t="shared" si="534"/>
        <v>4.2999999999999261E-2</v>
      </c>
      <c r="Y977">
        <f t="shared" si="535"/>
        <v>1.0600000000000023</v>
      </c>
      <c r="Z977">
        <f t="shared" si="536"/>
        <v>2.0930000000000035</v>
      </c>
      <c r="AA977">
        <f t="shared" si="537"/>
        <v>3.1530000000000058</v>
      </c>
      <c r="AB977">
        <f t="shared" si="538"/>
        <v>4.2659999999999911</v>
      </c>
      <c r="AC977">
        <f t="shared" si="539"/>
        <v>5.3020000000000067</v>
      </c>
      <c r="AD977">
        <f t="shared" si="540"/>
        <v>6.3569999999999993</v>
      </c>
      <c r="AE977">
        <f t="shared" si="541"/>
        <v>7.3900000000000006</v>
      </c>
      <c r="AF977">
        <f t="shared" si="542"/>
        <v>8.3549999999999898</v>
      </c>
      <c r="AG977">
        <f t="shared" si="543"/>
        <v>9.2480000000000047</v>
      </c>
      <c r="AH977">
        <v>9.9540000000000006</v>
      </c>
      <c r="AI977">
        <v>10.536</v>
      </c>
      <c r="AJ977">
        <v>11.061999999999999</v>
      </c>
      <c r="AK977">
        <v>11.587</v>
      </c>
      <c r="AL977">
        <v>12.256</v>
      </c>
      <c r="AM977">
        <v>12.815</v>
      </c>
      <c r="AN977">
        <v>13.287000000000001</v>
      </c>
      <c r="AO977">
        <v>13.785</v>
      </c>
      <c r="AP977">
        <v>14.218999999999999</v>
      </c>
      <c r="AQ977">
        <v>14.718999999999999</v>
      </c>
      <c r="AS977">
        <f t="shared" si="533"/>
        <v>471</v>
      </c>
      <c r="AT977">
        <f t="shared" si="533"/>
        <v>471</v>
      </c>
      <c r="AU977">
        <f t="shared" si="533"/>
        <v>471</v>
      </c>
      <c r="AV977" s="5">
        <f t="shared" si="544"/>
        <v>466.67686573496394</v>
      </c>
      <c r="AW977" s="5">
        <f t="shared" si="545"/>
        <v>489.6715795911594</v>
      </c>
      <c r="AX977" s="5">
        <f t="shared" si="546"/>
        <v>548.11692736438374</v>
      </c>
      <c r="AY977" s="5">
        <f t="shared" si="547"/>
        <v>607.54954223320658</v>
      </c>
      <c r="AZ977" s="5">
        <f t="shared" si="548"/>
        <v>805.57723571042573</v>
      </c>
      <c r="BA977" s="5">
        <f t="shared" si="549"/>
        <v>890.48235356093153</v>
      </c>
      <c r="BB977" s="5">
        <f t="shared" si="550"/>
        <v>878.49025199888661</v>
      </c>
      <c r="BC977" s="5">
        <f t="shared" si="551"/>
        <v>881.15072391484182</v>
      </c>
      <c r="BD977" s="5">
        <f t="shared" si="552"/>
        <v>732.30970082416002</v>
      </c>
      <c r="BE977" s="5">
        <f t="shared" si="553"/>
        <v>923.07151348818297</v>
      </c>
      <c r="BF977" s="5">
        <f t="shared" si="554"/>
        <v>930.7565365256836</v>
      </c>
      <c r="BG977" s="5">
        <f t="shared" si="555"/>
        <v>1051.4203000091948</v>
      </c>
      <c r="BH977" s="5">
        <f t="shared" si="556"/>
        <v>1391.9800563898773</v>
      </c>
      <c r="BI977" s="5">
        <f t="shared" si="557"/>
        <v>1550.572434839416</v>
      </c>
      <c r="BJ977" s="5">
        <f t="shared" si="558"/>
        <v>1564.0992755958775</v>
      </c>
      <c r="BK977" s="5">
        <f t="shared" si="559"/>
        <v>1530.5231732911302</v>
      </c>
      <c r="BL977" s="5">
        <f t="shared" si="560"/>
        <v>1816.2388187600134</v>
      </c>
      <c r="BM977" s="5">
        <f t="shared" si="561"/>
        <v>2014.3758058228925</v>
      </c>
      <c r="BN977" s="5">
        <f t="shared" si="562"/>
        <v>2324.2803747844559</v>
      </c>
      <c r="BO977" s="5">
        <f t="shared" si="563"/>
        <v>2074.4567958895013</v>
      </c>
    </row>
    <row r="978" spans="1:67" x14ac:dyDescent="0.3">
      <c r="A978">
        <f t="shared" si="564"/>
        <v>974</v>
      </c>
      <c r="B978">
        <f t="shared" si="532"/>
        <v>471</v>
      </c>
      <c r="C978" s="5">
        <f>AU978*EXP('Capital Market Assumptions'!$B$22+'Capital Market Assumptions'!$B$23*'Random Draws'!B977)</f>
        <v>579.39735147115334</v>
      </c>
      <c r="D978" s="5">
        <f>AV978*EXP('Capital Market Assumptions'!$B$22+'Capital Market Assumptions'!$B$23*'Random Draws'!C977)</f>
        <v>618.54527365577439</v>
      </c>
      <c r="E978" s="5">
        <f>AW978*EXP('Capital Market Assumptions'!$B$22+'Capital Market Assumptions'!$B$23*'Random Draws'!D977)</f>
        <v>670.79454453827998</v>
      </c>
      <c r="F978" s="5">
        <f>AX978*EXP('Capital Market Assumptions'!$B$22+'Capital Market Assumptions'!$B$23*'Random Draws'!E977)</f>
        <v>622.2381258785814</v>
      </c>
      <c r="G978" s="5">
        <f>AY978*EXP('Capital Market Assumptions'!$B$22+'Capital Market Assumptions'!$B$23*'Random Draws'!F977)</f>
        <v>680.28416925628335</v>
      </c>
      <c r="H978" s="5">
        <f>AZ978*EXP('Capital Market Assumptions'!$B$22+'Capital Market Assumptions'!$B$23*'Random Draws'!G977)</f>
        <v>589.83891601953212</v>
      </c>
      <c r="I978" s="5">
        <f>BA978*EXP('Capital Market Assumptions'!$B$22+'Capital Market Assumptions'!$B$23*'Random Draws'!H977)</f>
        <v>551.48248841515158</v>
      </c>
      <c r="J978" s="5">
        <f>BB978*EXP('Capital Market Assumptions'!$B$22+'Capital Market Assumptions'!$B$23*'Random Draws'!I977)</f>
        <v>582.22503861393932</v>
      </c>
      <c r="K978" s="5">
        <f>BC978*EXP('Capital Market Assumptions'!$B$22+'Capital Market Assumptions'!$B$23*'Random Draws'!J977)</f>
        <v>615.36574522948649</v>
      </c>
      <c r="L978" s="5">
        <f>BD978*EXP('Capital Market Assumptions'!$B$22+'Capital Market Assumptions'!$B$23*'Random Draws'!K977)</f>
        <v>609.33141152514781</v>
      </c>
      <c r="M978" s="5">
        <f>BE978*EXP('Capital Market Assumptions'!$B$22+'Capital Market Assumptions'!$B$23*'Random Draws'!L977)</f>
        <v>655.79033321874101</v>
      </c>
      <c r="N978" s="5">
        <f>BF978*EXP('Capital Market Assumptions'!$B$22+'Capital Market Assumptions'!$B$23*'Random Draws'!M977)</f>
        <v>606.93610775179013</v>
      </c>
      <c r="O978" s="5">
        <f>BG978*EXP('Capital Market Assumptions'!$B$22+'Capital Market Assumptions'!$B$23*'Random Draws'!N977)</f>
        <v>576.8575200163981</v>
      </c>
      <c r="P978" s="5">
        <f>BH978*EXP('Capital Market Assumptions'!$B$22+'Capital Market Assumptions'!$B$23*'Random Draws'!O977)</f>
        <v>486.77359297389711</v>
      </c>
      <c r="Q978" s="5">
        <f>BI978*EXP('Capital Market Assumptions'!$B$22+'Capital Market Assumptions'!$B$23*'Random Draws'!P977)</f>
        <v>392.9715427077092</v>
      </c>
      <c r="R978" s="5">
        <f>BJ978*EXP('Capital Market Assumptions'!$B$22+'Capital Market Assumptions'!$B$23*'Random Draws'!Q977)</f>
        <v>310.46121739999336</v>
      </c>
      <c r="S978" s="5">
        <f>BK978*EXP('Capital Market Assumptions'!$B$22+'Capital Market Assumptions'!$B$23*'Random Draws'!R977)</f>
        <v>300.99243042943391</v>
      </c>
      <c r="T978" s="5">
        <f>BL978*EXP('Capital Market Assumptions'!$B$22+'Capital Market Assumptions'!$B$23*'Random Draws'!S977)</f>
        <v>302.76715391895658</v>
      </c>
      <c r="U978" s="5">
        <f>BM978*EXP('Capital Market Assumptions'!$B$22+'Capital Market Assumptions'!$B$23*'Random Draws'!T977)</f>
        <v>321.49307673932731</v>
      </c>
      <c r="V978" s="5">
        <f>BN978*EXP('Capital Market Assumptions'!$B$22+'Capital Market Assumptions'!$B$23*'Random Draws'!U977)</f>
        <v>296.29713689818055</v>
      </c>
      <c r="X978">
        <f t="shared" si="534"/>
        <v>4.2999999999999261E-2</v>
      </c>
      <c r="Y978">
        <f t="shared" si="535"/>
        <v>1.0600000000000023</v>
      </c>
      <c r="Z978">
        <f t="shared" si="536"/>
        <v>2.0930000000000035</v>
      </c>
      <c r="AA978">
        <f t="shared" si="537"/>
        <v>3.1530000000000058</v>
      </c>
      <c r="AB978">
        <f t="shared" si="538"/>
        <v>4.2659999999999911</v>
      </c>
      <c r="AC978">
        <f t="shared" si="539"/>
        <v>5.3020000000000067</v>
      </c>
      <c r="AD978">
        <f t="shared" si="540"/>
        <v>6.3569999999999993</v>
      </c>
      <c r="AE978">
        <f t="shared" si="541"/>
        <v>7.3900000000000006</v>
      </c>
      <c r="AF978">
        <f t="shared" si="542"/>
        <v>8.3549999999999898</v>
      </c>
      <c r="AG978">
        <f t="shared" si="543"/>
        <v>9.2480000000000047</v>
      </c>
      <c r="AH978">
        <v>9.9540000000000006</v>
      </c>
      <c r="AI978">
        <v>10.536</v>
      </c>
      <c r="AJ978">
        <v>11.061999999999999</v>
      </c>
      <c r="AK978">
        <v>11.587</v>
      </c>
      <c r="AL978">
        <v>12.256</v>
      </c>
      <c r="AM978">
        <v>12.815</v>
      </c>
      <c r="AN978">
        <v>13.287000000000001</v>
      </c>
      <c r="AO978">
        <v>13.785</v>
      </c>
      <c r="AP978">
        <v>14.218999999999999</v>
      </c>
      <c r="AQ978">
        <v>14.718999999999999</v>
      </c>
      <c r="AS978">
        <f t="shared" si="533"/>
        <v>471</v>
      </c>
      <c r="AT978">
        <f t="shared" si="533"/>
        <v>471</v>
      </c>
      <c r="AU978">
        <f t="shared" si="533"/>
        <v>471</v>
      </c>
      <c r="AV978" s="5">
        <f t="shared" si="544"/>
        <v>579.35435147115334</v>
      </c>
      <c r="AW978" s="5">
        <f t="shared" si="545"/>
        <v>617.48527365577434</v>
      </c>
      <c r="AX978" s="5">
        <f t="shared" si="546"/>
        <v>668.70154453828002</v>
      </c>
      <c r="AY978" s="5">
        <f t="shared" si="547"/>
        <v>619.08512587858138</v>
      </c>
      <c r="AZ978" s="5">
        <f t="shared" si="548"/>
        <v>676.01816925628339</v>
      </c>
      <c r="BA978" s="5">
        <f t="shared" si="549"/>
        <v>584.5369160195321</v>
      </c>
      <c r="BB978" s="5">
        <f t="shared" si="550"/>
        <v>545.12548841515161</v>
      </c>
      <c r="BC978" s="5">
        <f t="shared" si="551"/>
        <v>574.83503861393933</v>
      </c>
      <c r="BD978" s="5">
        <f t="shared" si="552"/>
        <v>607.01074522948647</v>
      </c>
      <c r="BE978" s="5">
        <f t="shared" si="553"/>
        <v>600.08341152514777</v>
      </c>
      <c r="BF978" s="5">
        <f t="shared" si="554"/>
        <v>645.83633321874106</v>
      </c>
      <c r="BG978" s="5">
        <f t="shared" si="555"/>
        <v>596.40010775179019</v>
      </c>
      <c r="BH978" s="5">
        <f t="shared" si="556"/>
        <v>565.79552001639809</v>
      </c>
      <c r="BI978" s="5">
        <f t="shared" si="557"/>
        <v>475.18659297389712</v>
      </c>
      <c r="BJ978" s="5">
        <f t="shared" si="558"/>
        <v>380.71554270770923</v>
      </c>
      <c r="BK978" s="5">
        <f t="shared" si="559"/>
        <v>297.64621739999336</v>
      </c>
      <c r="BL978" s="5">
        <f t="shared" si="560"/>
        <v>287.70543042943393</v>
      </c>
      <c r="BM978" s="5">
        <f t="shared" si="561"/>
        <v>288.98215391895656</v>
      </c>
      <c r="BN978" s="5">
        <f t="shared" si="562"/>
        <v>307.27407673932731</v>
      </c>
      <c r="BO978" s="5">
        <f t="shared" si="563"/>
        <v>281.57813689818056</v>
      </c>
    </row>
    <row r="979" spans="1:67" x14ac:dyDescent="0.3">
      <c r="A979">
        <f t="shared" si="564"/>
        <v>975</v>
      </c>
      <c r="B979">
        <f t="shared" si="532"/>
        <v>471</v>
      </c>
      <c r="C979" s="5">
        <f>AU979*EXP('Capital Market Assumptions'!$B$22+'Capital Market Assumptions'!$B$23*'Random Draws'!B978)</f>
        <v>553.2986484637529</v>
      </c>
      <c r="D979" s="5">
        <f>AV979*EXP('Capital Market Assumptions'!$B$22+'Capital Market Assumptions'!$B$23*'Random Draws'!C978)</f>
        <v>491.92508135726126</v>
      </c>
      <c r="E979" s="5">
        <f>AW979*EXP('Capital Market Assumptions'!$B$22+'Capital Market Assumptions'!$B$23*'Random Draws'!D978)</f>
        <v>557.34459780888164</v>
      </c>
      <c r="F979" s="5">
        <f>AX979*EXP('Capital Market Assumptions'!$B$22+'Capital Market Assumptions'!$B$23*'Random Draws'!E978)</f>
        <v>660.39291799612204</v>
      </c>
      <c r="G979" s="5">
        <f>AY979*EXP('Capital Market Assumptions'!$B$22+'Capital Market Assumptions'!$B$23*'Random Draws'!F978)</f>
        <v>740.92051884532384</v>
      </c>
      <c r="H979" s="5">
        <f>AZ979*EXP('Capital Market Assumptions'!$B$22+'Capital Market Assumptions'!$B$23*'Random Draws'!G978)</f>
        <v>1020.4194424294255</v>
      </c>
      <c r="I979" s="5">
        <f>BA979*EXP('Capital Market Assumptions'!$B$22+'Capital Market Assumptions'!$B$23*'Random Draws'!H978)</f>
        <v>974.27825051400202</v>
      </c>
      <c r="J979" s="5">
        <f>BB979*EXP('Capital Market Assumptions'!$B$22+'Capital Market Assumptions'!$B$23*'Random Draws'!I978)</f>
        <v>1002.9608560332362</v>
      </c>
      <c r="K979" s="5">
        <f>BC979*EXP('Capital Market Assumptions'!$B$22+'Capital Market Assumptions'!$B$23*'Random Draws'!J978)</f>
        <v>1121.0916495725608</v>
      </c>
      <c r="L979" s="5">
        <f>BD979*EXP('Capital Market Assumptions'!$B$22+'Capital Market Assumptions'!$B$23*'Random Draws'!K978)</f>
        <v>1100.8272068531292</v>
      </c>
      <c r="M979" s="5">
        <f>BE979*EXP('Capital Market Assumptions'!$B$22+'Capital Market Assumptions'!$B$23*'Random Draws'!L978)</f>
        <v>1083.8726404458832</v>
      </c>
      <c r="N979" s="5">
        <f>BF979*EXP('Capital Market Assumptions'!$B$22+'Capital Market Assumptions'!$B$23*'Random Draws'!M978)</f>
        <v>1251.670932177303</v>
      </c>
      <c r="O979" s="5">
        <f>BG979*EXP('Capital Market Assumptions'!$B$22+'Capital Market Assumptions'!$B$23*'Random Draws'!N978)</f>
        <v>1502.2169735134473</v>
      </c>
      <c r="P979" s="5">
        <f>BH979*EXP('Capital Market Assumptions'!$B$22+'Capital Market Assumptions'!$B$23*'Random Draws'!O978)</f>
        <v>1328.8576428721747</v>
      </c>
      <c r="Q979" s="5">
        <f>BI979*EXP('Capital Market Assumptions'!$B$22+'Capital Market Assumptions'!$B$23*'Random Draws'!P978)</f>
        <v>1719.0232494479794</v>
      </c>
      <c r="R979" s="5">
        <f>BJ979*EXP('Capital Market Assumptions'!$B$22+'Capital Market Assumptions'!$B$23*'Random Draws'!Q978)</f>
        <v>1862.6854755023469</v>
      </c>
      <c r="S979" s="5">
        <f>BK979*EXP('Capital Market Assumptions'!$B$22+'Capital Market Assumptions'!$B$23*'Random Draws'!R978)</f>
        <v>1869.1170126898871</v>
      </c>
      <c r="T979" s="5">
        <f>BL979*EXP('Capital Market Assumptions'!$B$22+'Capital Market Assumptions'!$B$23*'Random Draws'!S978)</f>
        <v>2185.144837632366</v>
      </c>
      <c r="U979" s="5">
        <f>BM979*EXP('Capital Market Assumptions'!$B$22+'Capital Market Assumptions'!$B$23*'Random Draws'!T978)</f>
        <v>2369.9274790385821</v>
      </c>
      <c r="V979" s="5">
        <f>BN979*EXP('Capital Market Assumptions'!$B$22+'Capital Market Assumptions'!$B$23*'Random Draws'!U978)</f>
        <v>2257.2100983836363</v>
      </c>
      <c r="X979">
        <f t="shared" si="534"/>
        <v>4.2999999999999261E-2</v>
      </c>
      <c r="Y979">
        <f t="shared" si="535"/>
        <v>1.0600000000000023</v>
      </c>
      <c r="Z979">
        <f t="shared" si="536"/>
        <v>2.0930000000000035</v>
      </c>
      <c r="AA979">
        <f t="shared" si="537"/>
        <v>3.1530000000000058</v>
      </c>
      <c r="AB979">
        <f t="shared" si="538"/>
        <v>4.2659999999999911</v>
      </c>
      <c r="AC979">
        <f t="shared" si="539"/>
        <v>5.3020000000000067</v>
      </c>
      <c r="AD979">
        <f t="shared" si="540"/>
        <v>6.3569999999999993</v>
      </c>
      <c r="AE979">
        <f t="shared" si="541"/>
        <v>7.3900000000000006</v>
      </c>
      <c r="AF979">
        <f t="shared" si="542"/>
        <v>8.3549999999999898</v>
      </c>
      <c r="AG979">
        <f t="shared" si="543"/>
        <v>9.2480000000000047</v>
      </c>
      <c r="AH979">
        <v>9.9540000000000006</v>
      </c>
      <c r="AI979">
        <v>10.536</v>
      </c>
      <c r="AJ979">
        <v>11.061999999999999</v>
      </c>
      <c r="AK979">
        <v>11.587</v>
      </c>
      <c r="AL979">
        <v>12.256</v>
      </c>
      <c r="AM979">
        <v>12.815</v>
      </c>
      <c r="AN979">
        <v>13.287000000000001</v>
      </c>
      <c r="AO979">
        <v>13.785</v>
      </c>
      <c r="AP979">
        <v>14.218999999999999</v>
      </c>
      <c r="AQ979">
        <v>14.718999999999999</v>
      </c>
      <c r="AS979">
        <f t="shared" si="533"/>
        <v>471</v>
      </c>
      <c r="AT979">
        <f t="shared" si="533"/>
        <v>471</v>
      </c>
      <c r="AU979">
        <f t="shared" si="533"/>
        <v>471</v>
      </c>
      <c r="AV979" s="5">
        <f t="shared" si="544"/>
        <v>553.25564846375289</v>
      </c>
      <c r="AW979" s="5">
        <f t="shared" si="545"/>
        <v>490.86508135726126</v>
      </c>
      <c r="AX979" s="5">
        <f t="shared" si="546"/>
        <v>555.25159780888168</v>
      </c>
      <c r="AY979" s="5">
        <f t="shared" si="547"/>
        <v>657.23991799612202</v>
      </c>
      <c r="AZ979" s="5">
        <f t="shared" si="548"/>
        <v>736.65451884532388</v>
      </c>
      <c r="BA979" s="5">
        <f t="shared" si="549"/>
        <v>1015.1174424294255</v>
      </c>
      <c r="BB979" s="5">
        <f t="shared" si="550"/>
        <v>967.92125051400205</v>
      </c>
      <c r="BC979" s="5">
        <f t="shared" si="551"/>
        <v>995.57085603323617</v>
      </c>
      <c r="BD979" s="5">
        <f t="shared" si="552"/>
        <v>1112.7366495725607</v>
      </c>
      <c r="BE979" s="5">
        <f t="shared" si="553"/>
        <v>1091.5792068531291</v>
      </c>
      <c r="BF979" s="5">
        <f t="shared" si="554"/>
        <v>1073.9186404458833</v>
      </c>
      <c r="BG979" s="5">
        <f t="shared" si="555"/>
        <v>1241.134932177303</v>
      </c>
      <c r="BH979" s="5">
        <f t="shared" si="556"/>
        <v>1491.1549735134474</v>
      </c>
      <c r="BI979" s="5">
        <f t="shared" si="557"/>
        <v>1317.2706428721747</v>
      </c>
      <c r="BJ979" s="5">
        <f t="shared" si="558"/>
        <v>1706.7672494479793</v>
      </c>
      <c r="BK979" s="5">
        <f t="shared" si="559"/>
        <v>1849.8704755023468</v>
      </c>
      <c r="BL979" s="5">
        <f t="shared" si="560"/>
        <v>1855.8300126898871</v>
      </c>
      <c r="BM979" s="5">
        <f t="shared" si="561"/>
        <v>2171.3598376323662</v>
      </c>
      <c r="BN979" s="5">
        <f t="shared" si="562"/>
        <v>2355.708479038582</v>
      </c>
      <c r="BO979" s="5">
        <f t="shared" si="563"/>
        <v>2242.4910983836362</v>
      </c>
    </row>
    <row r="980" spans="1:67" x14ac:dyDescent="0.3">
      <c r="A980">
        <f t="shared" si="564"/>
        <v>976</v>
      </c>
      <c r="B980">
        <f t="shared" si="532"/>
        <v>471</v>
      </c>
      <c r="C980" s="5">
        <f>AU980*EXP('Capital Market Assumptions'!$B$22+'Capital Market Assumptions'!$B$23*'Random Draws'!B979)</f>
        <v>521.83395880308694</v>
      </c>
      <c r="D980" s="5">
        <f>AV980*EXP('Capital Market Assumptions'!$B$22+'Capital Market Assumptions'!$B$23*'Random Draws'!C979)</f>
        <v>567.29253331406528</v>
      </c>
      <c r="E980" s="5">
        <f>AW980*EXP('Capital Market Assumptions'!$B$22+'Capital Market Assumptions'!$B$23*'Random Draws'!D979)</f>
        <v>731.69639355770698</v>
      </c>
      <c r="F980" s="5">
        <f>AX980*EXP('Capital Market Assumptions'!$B$22+'Capital Market Assumptions'!$B$23*'Random Draws'!E979)</f>
        <v>837.9499503640792</v>
      </c>
      <c r="G980" s="5">
        <f>AY980*EXP('Capital Market Assumptions'!$B$22+'Capital Market Assumptions'!$B$23*'Random Draws'!F979)</f>
        <v>847.64067731583475</v>
      </c>
      <c r="H980" s="5">
        <f>AZ980*EXP('Capital Market Assumptions'!$B$22+'Capital Market Assumptions'!$B$23*'Random Draws'!G979)</f>
        <v>942.31523725312798</v>
      </c>
      <c r="I980" s="5">
        <f>BA980*EXP('Capital Market Assumptions'!$B$22+'Capital Market Assumptions'!$B$23*'Random Draws'!H979)</f>
        <v>990.72697925012858</v>
      </c>
      <c r="J980" s="5">
        <f>BB980*EXP('Capital Market Assumptions'!$B$22+'Capital Market Assumptions'!$B$23*'Random Draws'!I979)</f>
        <v>910.28034459260709</v>
      </c>
      <c r="K980" s="5">
        <f>BC980*EXP('Capital Market Assumptions'!$B$22+'Capital Market Assumptions'!$B$23*'Random Draws'!J979)</f>
        <v>914.13824240786505</v>
      </c>
      <c r="L980" s="5">
        <f>BD980*EXP('Capital Market Assumptions'!$B$22+'Capital Market Assumptions'!$B$23*'Random Draws'!K979)</f>
        <v>913.47542880541403</v>
      </c>
      <c r="M980" s="5">
        <f>BE980*EXP('Capital Market Assumptions'!$B$22+'Capital Market Assumptions'!$B$23*'Random Draws'!L979)</f>
        <v>1076.9913884758644</v>
      </c>
      <c r="N980" s="5">
        <f>BF980*EXP('Capital Market Assumptions'!$B$22+'Capital Market Assumptions'!$B$23*'Random Draws'!M979)</f>
        <v>1248.4729524028107</v>
      </c>
      <c r="O980" s="5">
        <f>BG980*EXP('Capital Market Assumptions'!$B$22+'Capital Market Assumptions'!$B$23*'Random Draws'!N979)</f>
        <v>1164.6037399139109</v>
      </c>
      <c r="P980" s="5">
        <f>BH980*EXP('Capital Market Assumptions'!$B$22+'Capital Market Assumptions'!$B$23*'Random Draws'!O979)</f>
        <v>1164.0250807423029</v>
      </c>
      <c r="Q980" s="5">
        <f>BI980*EXP('Capital Market Assumptions'!$B$22+'Capital Market Assumptions'!$B$23*'Random Draws'!P979)</f>
        <v>1375.6077971660732</v>
      </c>
      <c r="R980" s="5">
        <f>BJ980*EXP('Capital Market Assumptions'!$B$22+'Capital Market Assumptions'!$B$23*'Random Draws'!Q979)</f>
        <v>1373.7185857383015</v>
      </c>
      <c r="S980" s="5">
        <f>BK980*EXP('Capital Market Assumptions'!$B$22+'Capital Market Assumptions'!$B$23*'Random Draws'!R979)</f>
        <v>1426.6397425434213</v>
      </c>
      <c r="T980" s="5">
        <f>BL980*EXP('Capital Market Assumptions'!$B$22+'Capital Market Assumptions'!$B$23*'Random Draws'!S979)</f>
        <v>1174.3603230753231</v>
      </c>
      <c r="U980" s="5">
        <f>BM980*EXP('Capital Market Assumptions'!$B$22+'Capital Market Assumptions'!$B$23*'Random Draws'!T979)</f>
        <v>1068.9053124818213</v>
      </c>
      <c r="V980" s="5">
        <f>BN980*EXP('Capital Market Assumptions'!$B$22+'Capital Market Assumptions'!$B$23*'Random Draws'!U979)</f>
        <v>1087.8998883448392</v>
      </c>
      <c r="X980">
        <f t="shared" si="534"/>
        <v>4.2999999999999261E-2</v>
      </c>
      <c r="Y980">
        <f t="shared" si="535"/>
        <v>1.0600000000000023</v>
      </c>
      <c r="Z980">
        <f t="shared" si="536"/>
        <v>2.0930000000000035</v>
      </c>
      <c r="AA980">
        <f t="shared" si="537"/>
        <v>3.1530000000000058</v>
      </c>
      <c r="AB980">
        <f t="shared" si="538"/>
        <v>4.2659999999999911</v>
      </c>
      <c r="AC980">
        <f t="shared" si="539"/>
        <v>5.3020000000000067</v>
      </c>
      <c r="AD980">
        <f t="shared" si="540"/>
        <v>6.3569999999999993</v>
      </c>
      <c r="AE980">
        <f t="shared" si="541"/>
        <v>7.3900000000000006</v>
      </c>
      <c r="AF980">
        <f t="shared" si="542"/>
        <v>8.3549999999999898</v>
      </c>
      <c r="AG980">
        <f t="shared" si="543"/>
        <v>9.2480000000000047</v>
      </c>
      <c r="AH980">
        <v>9.9540000000000006</v>
      </c>
      <c r="AI980">
        <v>10.536</v>
      </c>
      <c r="AJ980">
        <v>11.061999999999999</v>
      </c>
      <c r="AK980">
        <v>11.587</v>
      </c>
      <c r="AL980">
        <v>12.256</v>
      </c>
      <c r="AM980">
        <v>12.815</v>
      </c>
      <c r="AN980">
        <v>13.287000000000001</v>
      </c>
      <c r="AO980">
        <v>13.785</v>
      </c>
      <c r="AP980">
        <v>14.218999999999999</v>
      </c>
      <c r="AQ980">
        <v>14.718999999999999</v>
      </c>
      <c r="AS980">
        <f t="shared" si="533"/>
        <v>471</v>
      </c>
      <c r="AT980">
        <f t="shared" si="533"/>
        <v>471</v>
      </c>
      <c r="AU980">
        <f t="shared" si="533"/>
        <v>471</v>
      </c>
      <c r="AV980" s="5">
        <f t="shared" si="544"/>
        <v>521.79095880308694</v>
      </c>
      <c r="AW980" s="5">
        <f t="shared" si="545"/>
        <v>566.23253331406522</v>
      </c>
      <c r="AX980" s="5">
        <f t="shared" si="546"/>
        <v>729.60339355770702</v>
      </c>
      <c r="AY980" s="5">
        <f t="shared" si="547"/>
        <v>834.79695036407918</v>
      </c>
      <c r="AZ980" s="5">
        <f t="shared" si="548"/>
        <v>843.37467731583479</v>
      </c>
      <c r="BA980" s="5">
        <f t="shared" si="549"/>
        <v>937.01323725312795</v>
      </c>
      <c r="BB980" s="5">
        <f t="shared" si="550"/>
        <v>984.36997925012861</v>
      </c>
      <c r="BC980" s="5">
        <f t="shared" si="551"/>
        <v>902.89034459260711</v>
      </c>
      <c r="BD980" s="5">
        <f t="shared" si="552"/>
        <v>905.78324240786503</v>
      </c>
      <c r="BE980" s="5">
        <f t="shared" si="553"/>
        <v>904.22742880541398</v>
      </c>
      <c r="BF980" s="5">
        <f t="shared" si="554"/>
        <v>1067.0373884758644</v>
      </c>
      <c r="BG980" s="5">
        <f t="shared" si="555"/>
        <v>1237.9369524028107</v>
      </c>
      <c r="BH980" s="5">
        <f t="shared" si="556"/>
        <v>1153.541739913911</v>
      </c>
      <c r="BI980" s="5">
        <f t="shared" si="557"/>
        <v>1152.4380807423029</v>
      </c>
      <c r="BJ980" s="5">
        <f t="shared" si="558"/>
        <v>1363.3517971660731</v>
      </c>
      <c r="BK980" s="5">
        <f t="shared" si="559"/>
        <v>1360.9035857383014</v>
      </c>
      <c r="BL980" s="5">
        <f t="shared" si="560"/>
        <v>1413.3527425434213</v>
      </c>
      <c r="BM980" s="5">
        <f t="shared" si="561"/>
        <v>1160.575323075323</v>
      </c>
      <c r="BN980" s="5">
        <f t="shared" si="562"/>
        <v>1054.6863124818212</v>
      </c>
      <c r="BO980" s="5">
        <f t="shared" si="563"/>
        <v>1073.1808883448391</v>
      </c>
    </row>
    <row r="981" spans="1:67" x14ac:dyDescent="0.3">
      <c r="A981">
        <f t="shared" si="564"/>
        <v>977</v>
      </c>
      <c r="B981">
        <f t="shared" si="532"/>
        <v>471</v>
      </c>
      <c r="C981" s="5">
        <f>AU981*EXP('Capital Market Assumptions'!$B$22+'Capital Market Assumptions'!$B$23*'Random Draws'!B980)</f>
        <v>504.83584829814799</v>
      </c>
      <c r="D981" s="5">
        <f>AV981*EXP('Capital Market Assumptions'!$B$22+'Capital Market Assumptions'!$B$23*'Random Draws'!C980)</f>
        <v>552.34001283528789</v>
      </c>
      <c r="E981" s="5">
        <f>AW981*EXP('Capital Market Assumptions'!$B$22+'Capital Market Assumptions'!$B$23*'Random Draws'!D980)</f>
        <v>551.59496267901318</v>
      </c>
      <c r="F981" s="5">
        <f>AX981*EXP('Capital Market Assumptions'!$B$22+'Capital Market Assumptions'!$B$23*'Random Draws'!E980)</f>
        <v>537.88945227553108</v>
      </c>
      <c r="G981" s="5">
        <f>AY981*EXP('Capital Market Assumptions'!$B$22+'Capital Market Assumptions'!$B$23*'Random Draws'!F980)</f>
        <v>587.75674783945669</v>
      </c>
      <c r="H981" s="5">
        <f>AZ981*EXP('Capital Market Assumptions'!$B$22+'Capital Market Assumptions'!$B$23*'Random Draws'!G980)</f>
        <v>622.84106297125243</v>
      </c>
      <c r="I981" s="5">
        <f>BA981*EXP('Capital Market Assumptions'!$B$22+'Capital Market Assumptions'!$B$23*'Random Draws'!H980)</f>
        <v>750.10782287727761</v>
      </c>
      <c r="J981" s="5">
        <f>BB981*EXP('Capital Market Assumptions'!$B$22+'Capital Market Assumptions'!$B$23*'Random Draws'!I980)</f>
        <v>828.66150001403639</v>
      </c>
      <c r="K981" s="5">
        <f>BC981*EXP('Capital Market Assumptions'!$B$22+'Capital Market Assumptions'!$B$23*'Random Draws'!J980)</f>
        <v>1011.0741252236322</v>
      </c>
      <c r="L981" s="5">
        <f>BD981*EXP('Capital Market Assumptions'!$B$22+'Capital Market Assumptions'!$B$23*'Random Draws'!K980)</f>
        <v>1184.4979859555335</v>
      </c>
      <c r="M981" s="5">
        <f>BE981*EXP('Capital Market Assumptions'!$B$22+'Capital Market Assumptions'!$B$23*'Random Draws'!L980)</f>
        <v>1343.0862289837503</v>
      </c>
      <c r="N981" s="5">
        <f>BF981*EXP('Capital Market Assumptions'!$B$22+'Capital Market Assumptions'!$B$23*'Random Draws'!M980)</f>
        <v>1456.2434700757949</v>
      </c>
      <c r="O981" s="5">
        <f>BG981*EXP('Capital Market Assumptions'!$B$22+'Capital Market Assumptions'!$B$23*'Random Draws'!N980)</f>
        <v>1713.5927250070256</v>
      </c>
      <c r="P981" s="5">
        <f>BH981*EXP('Capital Market Assumptions'!$B$22+'Capital Market Assumptions'!$B$23*'Random Draws'!O980)</f>
        <v>2413.8859142327942</v>
      </c>
      <c r="Q981" s="5">
        <f>BI981*EXP('Capital Market Assumptions'!$B$22+'Capital Market Assumptions'!$B$23*'Random Draws'!P980)</f>
        <v>2573.4705186289957</v>
      </c>
      <c r="R981" s="5">
        <f>BJ981*EXP('Capital Market Assumptions'!$B$22+'Capital Market Assumptions'!$B$23*'Random Draws'!Q980)</f>
        <v>2829.1563421686183</v>
      </c>
      <c r="S981" s="5">
        <f>BK981*EXP('Capital Market Assumptions'!$B$22+'Capital Market Assumptions'!$B$23*'Random Draws'!R980)</f>
        <v>3077.9713232417571</v>
      </c>
      <c r="T981" s="5">
        <f>BL981*EXP('Capital Market Assumptions'!$B$22+'Capital Market Assumptions'!$B$23*'Random Draws'!S980)</f>
        <v>3129.9062885108733</v>
      </c>
      <c r="U981" s="5">
        <f>BM981*EXP('Capital Market Assumptions'!$B$22+'Capital Market Assumptions'!$B$23*'Random Draws'!T980)</f>
        <v>3256.2543145154755</v>
      </c>
      <c r="V981" s="5">
        <f>BN981*EXP('Capital Market Assumptions'!$B$22+'Capital Market Assumptions'!$B$23*'Random Draws'!U980)</f>
        <v>2376.5880788314853</v>
      </c>
      <c r="X981">
        <f t="shared" si="534"/>
        <v>4.2999999999999261E-2</v>
      </c>
      <c r="Y981">
        <f t="shared" si="535"/>
        <v>1.0600000000000023</v>
      </c>
      <c r="Z981">
        <f t="shared" si="536"/>
        <v>2.0930000000000035</v>
      </c>
      <c r="AA981">
        <f t="shared" si="537"/>
        <v>3.1530000000000058</v>
      </c>
      <c r="AB981">
        <f t="shared" si="538"/>
        <v>4.2659999999999911</v>
      </c>
      <c r="AC981">
        <f t="shared" si="539"/>
        <v>5.3020000000000067</v>
      </c>
      <c r="AD981">
        <f t="shared" si="540"/>
        <v>6.3569999999999993</v>
      </c>
      <c r="AE981">
        <f t="shared" si="541"/>
        <v>7.3900000000000006</v>
      </c>
      <c r="AF981">
        <f t="shared" si="542"/>
        <v>8.3549999999999898</v>
      </c>
      <c r="AG981">
        <f t="shared" si="543"/>
        <v>9.2480000000000047</v>
      </c>
      <c r="AH981">
        <v>9.9540000000000006</v>
      </c>
      <c r="AI981">
        <v>10.536</v>
      </c>
      <c r="AJ981">
        <v>11.061999999999999</v>
      </c>
      <c r="AK981">
        <v>11.587</v>
      </c>
      <c r="AL981">
        <v>12.256</v>
      </c>
      <c r="AM981">
        <v>12.815</v>
      </c>
      <c r="AN981">
        <v>13.287000000000001</v>
      </c>
      <c r="AO981">
        <v>13.785</v>
      </c>
      <c r="AP981">
        <v>14.218999999999999</v>
      </c>
      <c r="AQ981">
        <v>14.718999999999999</v>
      </c>
      <c r="AS981">
        <f t="shared" si="533"/>
        <v>471</v>
      </c>
      <c r="AT981">
        <f t="shared" si="533"/>
        <v>471</v>
      </c>
      <c r="AU981">
        <f t="shared" si="533"/>
        <v>471</v>
      </c>
      <c r="AV981" s="5">
        <f t="shared" si="544"/>
        <v>504.79284829814799</v>
      </c>
      <c r="AW981" s="5">
        <f t="shared" si="545"/>
        <v>551.28001283528783</v>
      </c>
      <c r="AX981" s="5">
        <f t="shared" si="546"/>
        <v>549.50196267901322</v>
      </c>
      <c r="AY981" s="5">
        <f t="shared" si="547"/>
        <v>534.73645227553106</v>
      </c>
      <c r="AZ981" s="5">
        <f t="shared" si="548"/>
        <v>583.49074783945673</v>
      </c>
      <c r="BA981" s="5">
        <f t="shared" si="549"/>
        <v>617.53906297125241</v>
      </c>
      <c r="BB981" s="5">
        <f t="shared" si="550"/>
        <v>743.75082287727764</v>
      </c>
      <c r="BC981" s="5">
        <f t="shared" si="551"/>
        <v>821.27150001403641</v>
      </c>
      <c r="BD981" s="5">
        <f t="shared" si="552"/>
        <v>1002.7191252236322</v>
      </c>
      <c r="BE981" s="5">
        <f t="shared" si="553"/>
        <v>1175.2499859555335</v>
      </c>
      <c r="BF981" s="5">
        <f t="shared" si="554"/>
        <v>1333.1322289837503</v>
      </c>
      <c r="BG981" s="5">
        <f t="shared" si="555"/>
        <v>1445.7074700757948</v>
      </c>
      <c r="BH981" s="5">
        <f t="shared" si="556"/>
        <v>1702.5307250070257</v>
      </c>
      <c r="BI981" s="5">
        <f t="shared" si="557"/>
        <v>2402.2989142327942</v>
      </c>
      <c r="BJ981" s="5">
        <f t="shared" si="558"/>
        <v>2561.2145186289958</v>
      </c>
      <c r="BK981" s="5">
        <f t="shared" si="559"/>
        <v>2816.3413421686182</v>
      </c>
      <c r="BL981" s="5">
        <f t="shared" si="560"/>
        <v>3064.6843232417573</v>
      </c>
      <c r="BM981" s="5">
        <f t="shared" si="561"/>
        <v>3116.1212885108735</v>
      </c>
      <c r="BN981" s="5">
        <f t="shared" si="562"/>
        <v>3242.0353145154754</v>
      </c>
      <c r="BO981" s="5">
        <f t="shared" si="563"/>
        <v>2361.8690788314852</v>
      </c>
    </row>
    <row r="982" spans="1:67" x14ac:dyDescent="0.3">
      <c r="A982">
        <f t="shared" si="564"/>
        <v>978</v>
      </c>
      <c r="B982">
        <f t="shared" si="532"/>
        <v>471</v>
      </c>
      <c r="C982" s="5">
        <f>AU982*EXP('Capital Market Assumptions'!$B$22+'Capital Market Assumptions'!$B$23*'Random Draws'!B981)</f>
        <v>526.58709797805193</v>
      </c>
      <c r="D982" s="5">
        <f>AV982*EXP('Capital Market Assumptions'!$B$22+'Capital Market Assumptions'!$B$23*'Random Draws'!C981)</f>
        <v>607.44608543769903</v>
      </c>
      <c r="E982" s="5">
        <f>AW982*EXP('Capital Market Assumptions'!$B$22+'Capital Market Assumptions'!$B$23*'Random Draws'!D981)</f>
        <v>736.23471160463771</v>
      </c>
      <c r="F982" s="5">
        <f>AX982*EXP('Capital Market Assumptions'!$B$22+'Capital Market Assumptions'!$B$23*'Random Draws'!E981)</f>
        <v>833.24501723441176</v>
      </c>
      <c r="G982" s="5">
        <f>AY982*EXP('Capital Market Assumptions'!$B$22+'Capital Market Assumptions'!$B$23*'Random Draws'!F981)</f>
        <v>899.65806188148895</v>
      </c>
      <c r="H982" s="5">
        <f>AZ982*EXP('Capital Market Assumptions'!$B$22+'Capital Market Assumptions'!$B$23*'Random Draws'!G981)</f>
        <v>914.05410768545278</v>
      </c>
      <c r="I982" s="5">
        <f>BA982*EXP('Capital Market Assumptions'!$B$22+'Capital Market Assumptions'!$B$23*'Random Draws'!H981)</f>
        <v>788.59438491341575</v>
      </c>
      <c r="J982" s="5">
        <f>BB982*EXP('Capital Market Assumptions'!$B$22+'Capital Market Assumptions'!$B$23*'Random Draws'!I981)</f>
        <v>967.18259058102353</v>
      </c>
      <c r="K982" s="5">
        <f>BC982*EXP('Capital Market Assumptions'!$B$22+'Capital Market Assumptions'!$B$23*'Random Draws'!J981)</f>
        <v>1124.0157506939327</v>
      </c>
      <c r="L982" s="5">
        <f>BD982*EXP('Capital Market Assumptions'!$B$22+'Capital Market Assumptions'!$B$23*'Random Draws'!K981)</f>
        <v>1387.9101290913877</v>
      </c>
      <c r="M982" s="5">
        <f>BE982*EXP('Capital Market Assumptions'!$B$22+'Capital Market Assumptions'!$B$23*'Random Draws'!L981)</f>
        <v>1490.538323478655</v>
      </c>
      <c r="N982" s="5">
        <f>BF982*EXP('Capital Market Assumptions'!$B$22+'Capital Market Assumptions'!$B$23*'Random Draws'!M981)</f>
        <v>1480.1393837379158</v>
      </c>
      <c r="O982" s="5">
        <f>BG982*EXP('Capital Market Assumptions'!$B$22+'Capital Market Assumptions'!$B$23*'Random Draws'!N981)</f>
        <v>1538.0317459998196</v>
      </c>
      <c r="P982" s="5">
        <f>BH982*EXP('Capital Market Assumptions'!$B$22+'Capital Market Assumptions'!$B$23*'Random Draws'!O981)</f>
        <v>1735.8680075555078</v>
      </c>
      <c r="Q982" s="5">
        <f>BI982*EXP('Capital Market Assumptions'!$B$22+'Capital Market Assumptions'!$B$23*'Random Draws'!P981)</f>
        <v>1587.8573763422628</v>
      </c>
      <c r="R982" s="5">
        <f>BJ982*EXP('Capital Market Assumptions'!$B$22+'Capital Market Assumptions'!$B$23*'Random Draws'!Q981)</f>
        <v>1483.3880000428144</v>
      </c>
      <c r="S982" s="5">
        <f>BK982*EXP('Capital Market Assumptions'!$B$22+'Capital Market Assumptions'!$B$23*'Random Draws'!R981)</f>
        <v>1711.9323190429945</v>
      </c>
      <c r="T982" s="5">
        <f>BL982*EXP('Capital Market Assumptions'!$B$22+'Capital Market Assumptions'!$B$23*'Random Draws'!S981)</f>
        <v>1914.1064927815078</v>
      </c>
      <c r="U982" s="5">
        <f>BM982*EXP('Capital Market Assumptions'!$B$22+'Capital Market Assumptions'!$B$23*'Random Draws'!T981)</f>
        <v>1857.4497751074214</v>
      </c>
      <c r="V982" s="5">
        <f>BN982*EXP('Capital Market Assumptions'!$B$22+'Capital Market Assumptions'!$B$23*'Random Draws'!U981)</f>
        <v>2049.6269019199062</v>
      </c>
      <c r="X982">
        <f t="shared" si="534"/>
        <v>4.2999999999999261E-2</v>
      </c>
      <c r="Y982">
        <f t="shared" si="535"/>
        <v>1.0600000000000023</v>
      </c>
      <c r="Z982">
        <f t="shared" si="536"/>
        <v>2.0930000000000035</v>
      </c>
      <c r="AA982">
        <f t="shared" si="537"/>
        <v>3.1530000000000058</v>
      </c>
      <c r="AB982">
        <f t="shared" si="538"/>
        <v>4.2659999999999911</v>
      </c>
      <c r="AC982">
        <f t="shared" si="539"/>
        <v>5.3020000000000067</v>
      </c>
      <c r="AD982">
        <f t="shared" si="540"/>
        <v>6.3569999999999993</v>
      </c>
      <c r="AE982">
        <f t="shared" si="541"/>
        <v>7.3900000000000006</v>
      </c>
      <c r="AF982">
        <f t="shared" si="542"/>
        <v>8.3549999999999898</v>
      </c>
      <c r="AG982">
        <f t="shared" si="543"/>
        <v>9.2480000000000047</v>
      </c>
      <c r="AH982">
        <v>9.9540000000000006</v>
      </c>
      <c r="AI982">
        <v>10.536</v>
      </c>
      <c r="AJ982">
        <v>11.061999999999999</v>
      </c>
      <c r="AK982">
        <v>11.587</v>
      </c>
      <c r="AL982">
        <v>12.256</v>
      </c>
      <c r="AM982">
        <v>12.815</v>
      </c>
      <c r="AN982">
        <v>13.287000000000001</v>
      </c>
      <c r="AO982">
        <v>13.785</v>
      </c>
      <c r="AP982">
        <v>14.218999999999999</v>
      </c>
      <c r="AQ982">
        <v>14.718999999999999</v>
      </c>
      <c r="AS982">
        <f t="shared" si="533"/>
        <v>471</v>
      </c>
      <c r="AT982">
        <f t="shared" si="533"/>
        <v>471</v>
      </c>
      <c r="AU982">
        <f t="shared" si="533"/>
        <v>471</v>
      </c>
      <c r="AV982" s="5">
        <f t="shared" si="544"/>
        <v>526.54409797805192</v>
      </c>
      <c r="AW982" s="5">
        <f t="shared" si="545"/>
        <v>606.38608543769897</v>
      </c>
      <c r="AX982" s="5">
        <f t="shared" si="546"/>
        <v>734.14171160463775</v>
      </c>
      <c r="AY982" s="5">
        <f t="shared" si="547"/>
        <v>830.09201723441174</v>
      </c>
      <c r="AZ982" s="5">
        <f t="shared" si="548"/>
        <v>895.39206188148898</v>
      </c>
      <c r="BA982" s="5">
        <f t="shared" si="549"/>
        <v>908.75210768545276</v>
      </c>
      <c r="BB982" s="5">
        <f t="shared" si="550"/>
        <v>782.23738491341578</v>
      </c>
      <c r="BC982" s="5">
        <f t="shared" si="551"/>
        <v>959.79259058102355</v>
      </c>
      <c r="BD982" s="5">
        <f t="shared" si="552"/>
        <v>1115.6607506939326</v>
      </c>
      <c r="BE982" s="5">
        <f t="shared" si="553"/>
        <v>1378.6621290913877</v>
      </c>
      <c r="BF982" s="5">
        <f t="shared" si="554"/>
        <v>1480.5843234786551</v>
      </c>
      <c r="BG982" s="5">
        <f t="shared" si="555"/>
        <v>1469.6033837379157</v>
      </c>
      <c r="BH982" s="5">
        <f t="shared" si="556"/>
        <v>1526.9697459998197</v>
      </c>
      <c r="BI982" s="5">
        <f t="shared" si="557"/>
        <v>1724.2810075555078</v>
      </c>
      <c r="BJ982" s="5">
        <f t="shared" si="558"/>
        <v>1575.6013763422627</v>
      </c>
      <c r="BK982" s="5">
        <f t="shared" si="559"/>
        <v>1470.5730000428143</v>
      </c>
      <c r="BL982" s="5">
        <f t="shared" si="560"/>
        <v>1698.6453190429945</v>
      </c>
      <c r="BM982" s="5">
        <f t="shared" si="561"/>
        <v>1900.3214927815077</v>
      </c>
      <c r="BN982" s="5">
        <f t="shared" si="562"/>
        <v>1843.2307751074213</v>
      </c>
      <c r="BO982" s="5">
        <f t="shared" si="563"/>
        <v>2034.9079019199062</v>
      </c>
    </row>
    <row r="983" spans="1:67" x14ac:dyDescent="0.3">
      <c r="A983">
        <f t="shared" si="564"/>
        <v>979</v>
      </c>
      <c r="B983">
        <f t="shared" si="532"/>
        <v>471</v>
      </c>
      <c r="C983" s="5">
        <f>AU983*EXP('Capital Market Assumptions'!$B$22+'Capital Market Assumptions'!$B$23*'Random Draws'!B982)</f>
        <v>760.80251238592791</v>
      </c>
      <c r="D983" s="5">
        <f>AV983*EXP('Capital Market Assumptions'!$B$22+'Capital Market Assumptions'!$B$23*'Random Draws'!C982)</f>
        <v>686.69528121984411</v>
      </c>
      <c r="E983" s="5">
        <f>AW983*EXP('Capital Market Assumptions'!$B$22+'Capital Market Assumptions'!$B$23*'Random Draws'!D982)</f>
        <v>784.69123687957608</v>
      </c>
      <c r="F983" s="5">
        <f>AX983*EXP('Capital Market Assumptions'!$B$22+'Capital Market Assumptions'!$B$23*'Random Draws'!E982)</f>
        <v>826.87076374388835</v>
      </c>
      <c r="G983" s="5">
        <f>AY983*EXP('Capital Market Assumptions'!$B$22+'Capital Market Assumptions'!$B$23*'Random Draws'!F982)</f>
        <v>829.2615440776633</v>
      </c>
      <c r="H983" s="5">
        <f>AZ983*EXP('Capital Market Assumptions'!$B$22+'Capital Market Assumptions'!$B$23*'Random Draws'!G982)</f>
        <v>846.48414038919668</v>
      </c>
      <c r="I983" s="5">
        <f>BA983*EXP('Capital Market Assumptions'!$B$22+'Capital Market Assumptions'!$B$23*'Random Draws'!H982)</f>
        <v>976.10771160739102</v>
      </c>
      <c r="J983" s="5">
        <f>BB983*EXP('Capital Market Assumptions'!$B$22+'Capital Market Assumptions'!$B$23*'Random Draws'!I982)</f>
        <v>1339.3782540972145</v>
      </c>
      <c r="K983" s="5">
        <f>BC983*EXP('Capital Market Assumptions'!$B$22+'Capital Market Assumptions'!$B$23*'Random Draws'!J982)</f>
        <v>1154.3272864064968</v>
      </c>
      <c r="L983" s="5">
        <f>BD983*EXP('Capital Market Assumptions'!$B$22+'Capital Market Assumptions'!$B$23*'Random Draws'!K982)</f>
        <v>1281.9613610986892</v>
      </c>
      <c r="M983" s="5">
        <f>BE983*EXP('Capital Market Assumptions'!$B$22+'Capital Market Assumptions'!$B$23*'Random Draws'!L982)</f>
        <v>1325.8777546868882</v>
      </c>
      <c r="N983" s="5">
        <f>BF983*EXP('Capital Market Assumptions'!$B$22+'Capital Market Assumptions'!$B$23*'Random Draws'!M982)</f>
        <v>1197.7815923835612</v>
      </c>
      <c r="O983" s="5">
        <f>BG983*EXP('Capital Market Assumptions'!$B$22+'Capital Market Assumptions'!$B$23*'Random Draws'!N982)</f>
        <v>1376.5936887487237</v>
      </c>
      <c r="P983" s="5">
        <f>BH983*EXP('Capital Market Assumptions'!$B$22+'Capital Market Assumptions'!$B$23*'Random Draws'!O982)</f>
        <v>1435.8052614696369</v>
      </c>
      <c r="Q983" s="5">
        <f>BI983*EXP('Capital Market Assumptions'!$B$22+'Capital Market Assumptions'!$B$23*'Random Draws'!P982)</f>
        <v>1378.5466056499497</v>
      </c>
      <c r="R983" s="5">
        <f>BJ983*EXP('Capital Market Assumptions'!$B$22+'Capital Market Assumptions'!$B$23*'Random Draws'!Q982)</f>
        <v>1606.816326977297</v>
      </c>
      <c r="S983" s="5">
        <f>BK983*EXP('Capital Market Assumptions'!$B$22+'Capital Market Assumptions'!$B$23*'Random Draws'!R982)</f>
        <v>1910.3428152398683</v>
      </c>
      <c r="T983" s="5">
        <f>BL983*EXP('Capital Market Assumptions'!$B$22+'Capital Market Assumptions'!$B$23*'Random Draws'!S982)</f>
        <v>1935.2678557349398</v>
      </c>
      <c r="U983" s="5">
        <f>BM983*EXP('Capital Market Assumptions'!$B$22+'Capital Market Assumptions'!$B$23*'Random Draws'!T982)</f>
        <v>1901.1296800364273</v>
      </c>
      <c r="V983" s="5">
        <f>BN983*EXP('Capital Market Assumptions'!$B$22+'Capital Market Assumptions'!$B$23*'Random Draws'!U982)</f>
        <v>1894.7578663587474</v>
      </c>
      <c r="X983">
        <f t="shared" si="534"/>
        <v>4.2999999999999261E-2</v>
      </c>
      <c r="Y983">
        <f t="shared" si="535"/>
        <v>1.0600000000000023</v>
      </c>
      <c r="Z983">
        <f t="shared" si="536"/>
        <v>2.0930000000000035</v>
      </c>
      <c r="AA983">
        <f t="shared" si="537"/>
        <v>3.1530000000000058</v>
      </c>
      <c r="AB983">
        <f t="shared" si="538"/>
        <v>4.2659999999999911</v>
      </c>
      <c r="AC983">
        <f t="shared" si="539"/>
        <v>5.3020000000000067</v>
      </c>
      <c r="AD983">
        <f t="shared" si="540"/>
        <v>6.3569999999999993</v>
      </c>
      <c r="AE983">
        <f t="shared" si="541"/>
        <v>7.3900000000000006</v>
      </c>
      <c r="AF983">
        <f t="shared" si="542"/>
        <v>8.3549999999999898</v>
      </c>
      <c r="AG983">
        <f t="shared" si="543"/>
        <v>9.2480000000000047</v>
      </c>
      <c r="AH983">
        <v>9.9540000000000006</v>
      </c>
      <c r="AI983">
        <v>10.536</v>
      </c>
      <c r="AJ983">
        <v>11.061999999999999</v>
      </c>
      <c r="AK983">
        <v>11.587</v>
      </c>
      <c r="AL983">
        <v>12.256</v>
      </c>
      <c r="AM983">
        <v>12.815</v>
      </c>
      <c r="AN983">
        <v>13.287000000000001</v>
      </c>
      <c r="AO983">
        <v>13.785</v>
      </c>
      <c r="AP983">
        <v>14.218999999999999</v>
      </c>
      <c r="AQ983">
        <v>14.718999999999999</v>
      </c>
      <c r="AS983">
        <f t="shared" si="533"/>
        <v>471</v>
      </c>
      <c r="AT983">
        <f t="shared" si="533"/>
        <v>471</v>
      </c>
      <c r="AU983">
        <f t="shared" si="533"/>
        <v>471</v>
      </c>
      <c r="AV983" s="5">
        <f t="shared" si="544"/>
        <v>760.75951238592791</v>
      </c>
      <c r="AW983" s="5">
        <f t="shared" si="545"/>
        <v>685.63528121984405</v>
      </c>
      <c r="AX983" s="5">
        <f t="shared" si="546"/>
        <v>782.59823687957612</v>
      </c>
      <c r="AY983" s="5">
        <f t="shared" si="547"/>
        <v>823.71776374388833</v>
      </c>
      <c r="AZ983" s="5">
        <f t="shared" si="548"/>
        <v>824.99554407766334</v>
      </c>
      <c r="BA983" s="5">
        <f t="shared" si="549"/>
        <v>841.18214038919666</v>
      </c>
      <c r="BB983" s="5">
        <f t="shared" si="550"/>
        <v>969.75071160739105</v>
      </c>
      <c r="BC983" s="5">
        <f t="shared" si="551"/>
        <v>1331.9882540972144</v>
      </c>
      <c r="BD983" s="5">
        <f t="shared" si="552"/>
        <v>1145.9722864064968</v>
      </c>
      <c r="BE983" s="5">
        <f t="shared" si="553"/>
        <v>1272.7133610986891</v>
      </c>
      <c r="BF983" s="5">
        <f t="shared" si="554"/>
        <v>1315.9237546868883</v>
      </c>
      <c r="BG983" s="5">
        <f t="shared" si="555"/>
        <v>1187.2455923835612</v>
      </c>
      <c r="BH983" s="5">
        <f t="shared" si="556"/>
        <v>1365.5316887487238</v>
      </c>
      <c r="BI983" s="5">
        <f t="shared" si="557"/>
        <v>1424.2182614696369</v>
      </c>
      <c r="BJ983" s="5">
        <f t="shared" si="558"/>
        <v>1366.2906056499496</v>
      </c>
      <c r="BK983" s="5">
        <f t="shared" si="559"/>
        <v>1594.0013269772969</v>
      </c>
      <c r="BL983" s="5">
        <f t="shared" si="560"/>
        <v>1897.0558152398683</v>
      </c>
      <c r="BM983" s="5">
        <f t="shared" si="561"/>
        <v>1921.4828557349397</v>
      </c>
      <c r="BN983" s="5">
        <f t="shared" si="562"/>
        <v>1886.9106800364273</v>
      </c>
      <c r="BO983" s="5">
        <f t="shared" si="563"/>
        <v>1880.0388663587473</v>
      </c>
    </row>
    <row r="984" spans="1:67" x14ac:dyDescent="0.3">
      <c r="A984">
        <f t="shared" si="564"/>
        <v>980</v>
      </c>
      <c r="B984">
        <f t="shared" si="532"/>
        <v>471</v>
      </c>
      <c r="C984" s="5">
        <f>AU984*EXP('Capital Market Assumptions'!$B$22+'Capital Market Assumptions'!$B$23*'Random Draws'!B983)</f>
        <v>498.08454150823781</v>
      </c>
      <c r="D984" s="5">
        <f>AV984*EXP('Capital Market Assumptions'!$B$22+'Capital Market Assumptions'!$B$23*'Random Draws'!C983)</f>
        <v>600.91117148473097</v>
      </c>
      <c r="E984" s="5">
        <f>AW984*EXP('Capital Market Assumptions'!$B$22+'Capital Market Assumptions'!$B$23*'Random Draws'!D983)</f>
        <v>681.90200926085674</v>
      </c>
      <c r="F984" s="5">
        <f>AX984*EXP('Capital Market Assumptions'!$B$22+'Capital Market Assumptions'!$B$23*'Random Draws'!E983)</f>
        <v>773.80627220794202</v>
      </c>
      <c r="G984" s="5">
        <f>AY984*EXP('Capital Market Assumptions'!$B$22+'Capital Market Assumptions'!$B$23*'Random Draws'!F983)</f>
        <v>830.38971054002707</v>
      </c>
      <c r="H984" s="5">
        <f>AZ984*EXP('Capital Market Assumptions'!$B$22+'Capital Market Assumptions'!$B$23*'Random Draws'!G983)</f>
        <v>933.34952436406036</v>
      </c>
      <c r="I984" s="5">
        <f>BA984*EXP('Capital Market Assumptions'!$B$22+'Capital Market Assumptions'!$B$23*'Random Draws'!H983)</f>
        <v>1207.4431507594222</v>
      </c>
      <c r="J984" s="5">
        <f>BB984*EXP('Capital Market Assumptions'!$B$22+'Capital Market Assumptions'!$B$23*'Random Draws'!I983)</f>
        <v>1189.9897722185517</v>
      </c>
      <c r="K984" s="5">
        <f>BC984*EXP('Capital Market Assumptions'!$B$22+'Capital Market Assumptions'!$B$23*'Random Draws'!J983)</f>
        <v>1501.0816083368966</v>
      </c>
      <c r="L984" s="5">
        <f>BD984*EXP('Capital Market Assumptions'!$B$22+'Capital Market Assumptions'!$B$23*'Random Draws'!K983)</f>
        <v>1647.338886978632</v>
      </c>
      <c r="M984" s="5">
        <f>BE984*EXP('Capital Market Assumptions'!$B$22+'Capital Market Assumptions'!$B$23*'Random Draws'!L983)</f>
        <v>1701.1325687125222</v>
      </c>
      <c r="N984" s="5">
        <f>BF984*EXP('Capital Market Assumptions'!$B$22+'Capital Market Assumptions'!$B$23*'Random Draws'!M983)</f>
        <v>1374.623058269307</v>
      </c>
      <c r="O984" s="5">
        <f>BG984*EXP('Capital Market Assumptions'!$B$22+'Capital Market Assumptions'!$B$23*'Random Draws'!N983)</f>
        <v>1354.9414288391526</v>
      </c>
      <c r="P984" s="5">
        <f>BH984*EXP('Capital Market Assumptions'!$B$22+'Capital Market Assumptions'!$B$23*'Random Draws'!O983)</f>
        <v>1243.1655261827646</v>
      </c>
      <c r="Q984" s="5">
        <f>BI984*EXP('Capital Market Assumptions'!$B$22+'Capital Market Assumptions'!$B$23*'Random Draws'!P983)</f>
        <v>1346.0559415452281</v>
      </c>
      <c r="R984" s="5">
        <f>BJ984*EXP('Capital Market Assumptions'!$B$22+'Capital Market Assumptions'!$B$23*'Random Draws'!Q983)</f>
        <v>1154.2406601710879</v>
      </c>
      <c r="S984" s="5">
        <f>BK984*EXP('Capital Market Assumptions'!$B$22+'Capital Market Assumptions'!$B$23*'Random Draws'!R983)</f>
        <v>1545.0625823489511</v>
      </c>
      <c r="T984" s="5">
        <f>BL984*EXP('Capital Market Assumptions'!$B$22+'Capital Market Assumptions'!$B$23*'Random Draws'!S983)</f>
        <v>1705.7960106458613</v>
      </c>
      <c r="U984" s="5">
        <f>BM984*EXP('Capital Market Assumptions'!$B$22+'Capital Market Assumptions'!$B$23*'Random Draws'!T983)</f>
        <v>1576.1952932753343</v>
      </c>
      <c r="V984" s="5">
        <f>BN984*EXP('Capital Market Assumptions'!$B$22+'Capital Market Assumptions'!$B$23*'Random Draws'!U983)</f>
        <v>1569.8706505163229</v>
      </c>
      <c r="X984">
        <f t="shared" si="534"/>
        <v>4.2999999999999261E-2</v>
      </c>
      <c r="Y984">
        <f t="shared" si="535"/>
        <v>1.0600000000000023</v>
      </c>
      <c r="Z984">
        <f t="shared" si="536"/>
        <v>2.0930000000000035</v>
      </c>
      <c r="AA984">
        <f t="shared" si="537"/>
        <v>3.1530000000000058</v>
      </c>
      <c r="AB984">
        <f t="shared" si="538"/>
        <v>4.2659999999999911</v>
      </c>
      <c r="AC984">
        <f t="shared" si="539"/>
        <v>5.3020000000000067</v>
      </c>
      <c r="AD984">
        <f t="shared" si="540"/>
        <v>6.3569999999999993</v>
      </c>
      <c r="AE984">
        <f t="shared" si="541"/>
        <v>7.3900000000000006</v>
      </c>
      <c r="AF984">
        <f t="shared" si="542"/>
        <v>8.3549999999999898</v>
      </c>
      <c r="AG984">
        <f t="shared" si="543"/>
        <v>9.2480000000000047</v>
      </c>
      <c r="AH984">
        <v>9.9540000000000006</v>
      </c>
      <c r="AI984">
        <v>10.536</v>
      </c>
      <c r="AJ984">
        <v>11.061999999999999</v>
      </c>
      <c r="AK984">
        <v>11.587</v>
      </c>
      <c r="AL984">
        <v>12.256</v>
      </c>
      <c r="AM984">
        <v>12.815</v>
      </c>
      <c r="AN984">
        <v>13.287000000000001</v>
      </c>
      <c r="AO984">
        <v>13.785</v>
      </c>
      <c r="AP984">
        <v>14.218999999999999</v>
      </c>
      <c r="AQ984">
        <v>14.718999999999999</v>
      </c>
      <c r="AS984">
        <f t="shared" si="533"/>
        <v>471</v>
      </c>
      <c r="AT984">
        <f t="shared" si="533"/>
        <v>471</v>
      </c>
      <c r="AU984">
        <f t="shared" si="533"/>
        <v>471</v>
      </c>
      <c r="AV984" s="5">
        <f t="shared" si="544"/>
        <v>498.0415415082378</v>
      </c>
      <c r="AW984" s="5">
        <f t="shared" si="545"/>
        <v>599.85117148473091</v>
      </c>
      <c r="AX984" s="5">
        <f t="shared" si="546"/>
        <v>679.80900926085678</v>
      </c>
      <c r="AY984" s="5">
        <f t="shared" si="547"/>
        <v>770.653272207942</v>
      </c>
      <c r="AZ984" s="5">
        <f t="shared" si="548"/>
        <v>826.1237105400271</v>
      </c>
      <c r="BA984" s="5">
        <f t="shared" si="549"/>
        <v>928.04752436406034</v>
      </c>
      <c r="BB984" s="5">
        <f t="shared" si="550"/>
        <v>1201.0861507594223</v>
      </c>
      <c r="BC984" s="5">
        <f t="shared" si="551"/>
        <v>1182.5997722185516</v>
      </c>
      <c r="BD984" s="5">
        <f t="shared" si="552"/>
        <v>1492.7266083368966</v>
      </c>
      <c r="BE984" s="5">
        <f t="shared" si="553"/>
        <v>1638.0908869786319</v>
      </c>
      <c r="BF984" s="5">
        <f t="shared" si="554"/>
        <v>1691.1785687125223</v>
      </c>
      <c r="BG984" s="5">
        <f t="shared" si="555"/>
        <v>1364.0870582693069</v>
      </c>
      <c r="BH984" s="5">
        <f t="shared" si="556"/>
        <v>1343.8794288391528</v>
      </c>
      <c r="BI984" s="5">
        <f t="shared" si="557"/>
        <v>1231.5785261827646</v>
      </c>
      <c r="BJ984" s="5">
        <f t="shared" si="558"/>
        <v>1333.799941545228</v>
      </c>
      <c r="BK984" s="5">
        <f t="shared" si="559"/>
        <v>1141.4256601710879</v>
      </c>
      <c r="BL984" s="5">
        <f t="shared" si="560"/>
        <v>1531.775582348951</v>
      </c>
      <c r="BM984" s="5">
        <f t="shared" si="561"/>
        <v>1692.0110106458612</v>
      </c>
      <c r="BN984" s="5">
        <f t="shared" si="562"/>
        <v>1561.9762932753342</v>
      </c>
      <c r="BO984" s="5">
        <f t="shared" si="563"/>
        <v>1555.1516505163229</v>
      </c>
    </row>
    <row r="985" spans="1:67" x14ac:dyDescent="0.3">
      <c r="A985">
        <f t="shared" si="564"/>
        <v>981</v>
      </c>
      <c r="B985">
        <f t="shared" si="532"/>
        <v>471</v>
      </c>
      <c r="C985" s="5">
        <f>AU985*EXP('Capital Market Assumptions'!$B$22+'Capital Market Assumptions'!$B$23*'Random Draws'!B984)</f>
        <v>421.01376444432174</v>
      </c>
      <c r="D985" s="5">
        <f>AV985*EXP('Capital Market Assumptions'!$B$22+'Capital Market Assumptions'!$B$23*'Random Draws'!C984)</f>
        <v>398.61216208514469</v>
      </c>
      <c r="E985" s="5">
        <f>AW985*EXP('Capital Market Assumptions'!$B$22+'Capital Market Assumptions'!$B$23*'Random Draws'!D984)</f>
        <v>418.54597176598202</v>
      </c>
      <c r="F985" s="5">
        <f>AX985*EXP('Capital Market Assumptions'!$B$22+'Capital Market Assumptions'!$B$23*'Random Draws'!E984)</f>
        <v>453.73987555086876</v>
      </c>
      <c r="G985" s="5">
        <f>AY985*EXP('Capital Market Assumptions'!$B$22+'Capital Market Assumptions'!$B$23*'Random Draws'!F984)</f>
        <v>600.92842785853736</v>
      </c>
      <c r="H985" s="5">
        <f>AZ985*EXP('Capital Market Assumptions'!$B$22+'Capital Market Assumptions'!$B$23*'Random Draws'!G984)</f>
        <v>681.69597252438314</v>
      </c>
      <c r="I985" s="5">
        <f>BA985*EXP('Capital Market Assumptions'!$B$22+'Capital Market Assumptions'!$B$23*'Random Draws'!H984)</f>
        <v>675.10261132240771</v>
      </c>
      <c r="J985" s="5">
        <f>BB985*EXP('Capital Market Assumptions'!$B$22+'Capital Market Assumptions'!$B$23*'Random Draws'!I984)</f>
        <v>722.62643744328284</v>
      </c>
      <c r="K985" s="5">
        <f>BC985*EXP('Capital Market Assumptions'!$B$22+'Capital Market Assumptions'!$B$23*'Random Draws'!J984)</f>
        <v>692.39160072481332</v>
      </c>
      <c r="L985" s="5">
        <f>BD985*EXP('Capital Market Assumptions'!$B$22+'Capital Market Assumptions'!$B$23*'Random Draws'!K984)</f>
        <v>776.73973067670477</v>
      </c>
      <c r="M985" s="5">
        <f>BE985*EXP('Capital Market Assumptions'!$B$22+'Capital Market Assumptions'!$B$23*'Random Draws'!L984)</f>
        <v>680.1955908118515</v>
      </c>
      <c r="N985" s="5">
        <f>BF985*EXP('Capital Market Assumptions'!$B$22+'Capital Market Assumptions'!$B$23*'Random Draws'!M984)</f>
        <v>611.05552343848285</v>
      </c>
      <c r="O985" s="5">
        <f>BG985*EXP('Capital Market Assumptions'!$B$22+'Capital Market Assumptions'!$B$23*'Random Draws'!N984)</f>
        <v>524.98544752491432</v>
      </c>
      <c r="P985" s="5">
        <f>BH985*EXP('Capital Market Assumptions'!$B$22+'Capital Market Assumptions'!$B$23*'Random Draws'!O984)</f>
        <v>468.64692853139485</v>
      </c>
      <c r="Q985" s="5">
        <f>BI985*EXP('Capital Market Assumptions'!$B$22+'Capital Market Assumptions'!$B$23*'Random Draws'!P984)</f>
        <v>575.43812893720076</v>
      </c>
      <c r="R985" s="5">
        <f>BJ985*EXP('Capital Market Assumptions'!$B$22+'Capital Market Assumptions'!$B$23*'Random Draws'!Q984)</f>
        <v>782.6269971294721</v>
      </c>
      <c r="S985" s="5">
        <f>BK985*EXP('Capital Market Assumptions'!$B$22+'Capital Market Assumptions'!$B$23*'Random Draws'!R984)</f>
        <v>768.42683650787058</v>
      </c>
      <c r="T985" s="5">
        <f>BL985*EXP('Capital Market Assumptions'!$B$22+'Capital Market Assumptions'!$B$23*'Random Draws'!S984)</f>
        <v>937.22733292738098</v>
      </c>
      <c r="U985" s="5">
        <f>BM985*EXP('Capital Market Assumptions'!$B$22+'Capital Market Assumptions'!$B$23*'Random Draws'!T984)</f>
        <v>1012.7887841536954</v>
      </c>
      <c r="V985" s="5">
        <f>BN985*EXP('Capital Market Assumptions'!$B$22+'Capital Market Assumptions'!$B$23*'Random Draws'!U984)</f>
        <v>964.95951116143601</v>
      </c>
      <c r="X985">
        <f t="shared" si="534"/>
        <v>4.2999999999999261E-2</v>
      </c>
      <c r="Y985">
        <f t="shared" si="535"/>
        <v>1.0600000000000023</v>
      </c>
      <c r="Z985">
        <f t="shared" si="536"/>
        <v>2.0930000000000035</v>
      </c>
      <c r="AA985">
        <f t="shared" si="537"/>
        <v>3.1530000000000058</v>
      </c>
      <c r="AB985">
        <f t="shared" si="538"/>
        <v>4.2659999999999911</v>
      </c>
      <c r="AC985">
        <f t="shared" si="539"/>
        <v>5.3020000000000067</v>
      </c>
      <c r="AD985">
        <f t="shared" si="540"/>
        <v>6.3569999999999993</v>
      </c>
      <c r="AE985">
        <f t="shared" si="541"/>
        <v>7.3900000000000006</v>
      </c>
      <c r="AF985">
        <f t="shared" si="542"/>
        <v>8.3549999999999898</v>
      </c>
      <c r="AG985">
        <f t="shared" si="543"/>
        <v>9.2480000000000047</v>
      </c>
      <c r="AH985">
        <v>9.9540000000000006</v>
      </c>
      <c r="AI985">
        <v>10.536</v>
      </c>
      <c r="AJ985">
        <v>11.061999999999999</v>
      </c>
      <c r="AK985">
        <v>11.587</v>
      </c>
      <c r="AL985">
        <v>12.256</v>
      </c>
      <c r="AM985">
        <v>12.815</v>
      </c>
      <c r="AN985">
        <v>13.287000000000001</v>
      </c>
      <c r="AO985">
        <v>13.785</v>
      </c>
      <c r="AP985">
        <v>14.218999999999999</v>
      </c>
      <c r="AQ985">
        <v>14.718999999999999</v>
      </c>
      <c r="AS985">
        <f t="shared" ref="AS985:AU1004" si="565">initial_value</f>
        <v>471</v>
      </c>
      <c r="AT985">
        <f t="shared" si="565"/>
        <v>471</v>
      </c>
      <c r="AU985">
        <f t="shared" si="565"/>
        <v>471</v>
      </c>
      <c r="AV985" s="5">
        <f t="shared" si="544"/>
        <v>420.97076444432173</v>
      </c>
      <c r="AW985" s="5">
        <f t="shared" si="545"/>
        <v>397.55216208514469</v>
      </c>
      <c r="AX985" s="5">
        <f t="shared" si="546"/>
        <v>416.452971765982</v>
      </c>
      <c r="AY985" s="5">
        <f t="shared" si="547"/>
        <v>450.58687555086874</v>
      </c>
      <c r="AZ985" s="5">
        <f t="shared" si="548"/>
        <v>596.6624278585374</v>
      </c>
      <c r="BA985" s="5">
        <f t="shared" si="549"/>
        <v>676.39397252438312</v>
      </c>
      <c r="BB985" s="5">
        <f t="shared" si="550"/>
        <v>668.74561132240774</v>
      </c>
      <c r="BC985" s="5">
        <f t="shared" si="551"/>
        <v>715.23643744328285</v>
      </c>
      <c r="BD985" s="5">
        <f t="shared" si="552"/>
        <v>684.0366007248133</v>
      </c>
      <c r="BE985" s="5">
        <f t="shared" si="553"/>
        <v>767.49173067670472</v>
      </c>
      <c r="BF985" s="5">
        <f t="shared" si="554"/>
        <v>670.24159081185155</v>
      </c>
      <c r="BG985" s="5">
        <f t="shared" si="555"/>
        <v>600.51952343848291</v>
      </c>
      <c r="BH985" s="5">
        <f t="shared" si="556"/>
        <v>513.92344752491431</v>
      </c>
      <c r="BI985" s="5">
        <f t="shared" si="557"/>
        <v>457.05992853139486</v>
      </c>
      <c r="BJ985" s="5">
        <f t="shared" si="558"/>
        <v>563.18212893720079</v>
      </c>
      <c r="BK985" s="5">
        <f t="shared" si="559"/>
        <v>769.81199712947205</v>
      </c>
      <c r="BL985" s="5">
        <f t="shared" si="560"/>
        <v>755.13983650787054</v>
      </c>
      <c r="BM985" s="5">
        <f t="shared" si="561"/>
        <v>923.44233292738102</v>
      </c>
      <c r="BN985" s="5">
        <f t="shared" si="562"/>
        <v>998.56978415369531</v>
      </c>
      <c r="BO985" s="5">
        <f t="shared" si="563"/>
        <v>950.24051116143596</v>
      </c>
    </row>
    <row r="986" spans="1:67" x14ac:dyDescent="0.3">
      <c r="A986">
        <f t="shared" si="564"/>
        <v>982</v>
      </c>
      <c r="B986">
        <f t="shared" si="532"/>
        <v>471</v>
      </c>
      <c r="C986" s="5">
        <f>AU986*EXP('Capital Market Assumptions'!$B$22+'Capital Market Assumptions'!$B$23*'Random Draws'!B985)</f>
        <v>630.66922866965137</v>
      </c>
      <c r="D986" s="5">
        <f>AV986*EXP('Capital Market Assumptions'!$B$22+'Capital Market Assumptions'!$B$23*'Random Draws'!C985)</f>
        <v>680.45400641123956</v>
      </c>
      <c r="E986" s="5">
        <f>AW986*EXP('Capital Market Assumptions'!$B$22+'Capital Market Assumptions'!$B$23*'Random Draws'!D985)</f>
        <v>625.290067777167</v>
      </c>
      <c r="F986" s="5">
        <f>AX986*EXP('Capital Market Assumptions'!$B$22+'Capital Market Assumptions'!$B$23*'Random Draws'!E985)</f>
        <v>782.77177189148051</v>
      </c>
      <c r="G986" s="5">
        <f>AY986*EXP('Capital Market Assumptions'!$B$22+'Capital Market Assumptions'!$B$23*'Random Draws'!F985)</f>
        <v>951.13681565830871</v>
      </c>
      <c r="H986" s="5">
        <f>AZ986*EXP('Capital Market Assumptions'!$B$22+'Capital Market Assumptions'!$B$23*'Random Draws'!G985)</f>
        <v>1347.3024784630049</v>
      </c>
      <c r="I986" s="5">
        <f>BA986*EXP('Capital Market Assumptions'!$B$22+'Capital Market Assumptions'!$B$23*'Random Draws'!H985)</f>
        <v>1527.3959959876252</v>
      </c>
      <c r="J986" s="5">
        <f>BB986*EXP('Capital Market Assumptions'!$B$22+'Capital Market Assumptions'!$B$23*'Random Draws'!I985)</f>
        <v>1277.7901448713183</v>
      </c>
      <c r="K986" s="5">
        <f>BC986*EXP('Capital Market Assumptions'!$B$22+'Capital Market Assumptions'!$B$23*'Random Draws'!J985)</f>
        <v>1589.3984697686051</v>
      </c>
      <c r="L986" s="5">
        <f>BD986*EXP('Capital Market Assumptions'!$B$22+'Capital Market Assumptions'!$B$23*'Random Draws'!K985)</f>
        <v>2051.4208309229266</v>
      </c>
      <c r="M986" s="5">
        <f>BE986*EXP('Capital Market Assumptions'!$B$22+'Capital Market Assumptions'!$B$23*'Random Draws'!L985)</f>
        <v>2639.7750458134424</v>
      </c>
      <c r="N986" s="5">
        <f>BF986*EXP('Capital Market Assumptions'!$B$22+'Capital Market Assumptions'!$B$23*'Random Draws'!M985)</f>
        <v>2627.689948045037</v>
      </c>
      <c r="O986" s="5">
        <f>BG986*EXP('Capital Market Assumptions'!$B$22+'Capital Market Assumptions'!$B$23*'Random Draws'!N985)</f>
        <v>2965.6929100287934</v>
      </c>
      <c r="P986" s="5">
        <f>BH986*EXP('Capital Market Assumptions'!$B$22+'Capital Market Assumptions'!$B$23*'Random Draws'!O985)</f>
        <v>3755.5551568965357</v>
      </c>
      <c r="Q986" s="5">
        <f>BI986*EXP('Capital Market Assumptions'!$B$22+'Capital Market Assumptions'!$B$23*'Random Draws'!P985)</f>
        <v>4127.0558151218438</v>
      </c>
      <c r="R986" s="5">
        <f>BJ986*EXP('Capital Market Assumptions'!$B$22+'Capital Market Assumptions'!$B$23*'Random Draws'!Q985)</f>
        <v>3945.2947219184698</v>
      </c>
      <c r="S986" s="5">
        <f>BK986*EXP('Capital Market Assumptions'!$B$22+'Capital Market Assumptions'!$B$23*'Random Draws'!R985)</f>
        <v>4857.9710968499148</v>
      </c>
      <c r="T986" s="5">
        <f>BL986*EXP('Capital Market Assumptions'!$B$22+'Capital Market Assumptions'!$B$23*'Random Draws'!S985)</f>
        <v>5215.8345094260158</v>
      </c>
      <c r="U986" s="5">
        <f>BM986*EXP('Capital Market Assumptions'!$B$22+'Capital Market Assumptions'!$B$23*'Random Draws'!T985)</f>
        <v>5006.5588512345312</v>
      </c>
      <c r="V986" s="5">
        <f>BN986*EXP('Capital Market Assumptions'!$B$22+'Capital Market Assumptions'!$B$23*'Random Draws'!U985)</f>
        <v>5021.1252875452574</v>
      </c>
      <c r="X986">
        <f t="shared" si="534"/>
        <v>4.2999999999999261E-2</v>
      </c>
      <c r="Y986">
        <f t="shared" si="535"/>
        <v>1.0600000000000023</v>
      </c>
      <c r="Z986">
        <f t="shared" si="536"/>
        <v>2.0930000000000035</v>
      </c>
      <c r="AA986">
        <f t="shared" si="537"/>
        <v>3.1530000000000058</v>
      </c>
      <c r="AB986">
        <f t="shared" si="538"/>
        <v>4.2659999999999911</v>
      </c>
      <c r="AC986">
        <f t="shared" si="539"/>
        <v>5.3020000000000067</v>
      </c>
      <c r="AD986">
        <f t="shared" si="540"/>
        <v>6.3569999999999993</v>
      </c>
      <c r="AE986">
        <f t="shared" si="541"/>
        <v>7.3900000000000006</v>
      </c>
      <c r="AF986">
        <f t="shared" si="542"/>
        <v>8.3549999999999898</v>
      </c>
      <c r="AG986">
        <f t="shared" si="543"/>
        <v>9.2480000000000047</v>
      </c>
      <c r="AH986">
        <v>9.9540000000000006</v>
      </c>
      <c r="AI986">
        <v>10.536</v>
      </c>
      <c r="AJ986">
        <v>11.061999999999999</v>
      </c>
      <c r="AK986">
        <v>11.587</v>
      </c>
      <c r="AL986">
        <v>12.256</v>
      </c>
      <c r="AM986">
        <v>12.815</v>
      </c>
      <c r="AN986">
        <v>13.287000000000001</v>
      </c>
      <c r="AO986">
        <v>13.785</v>
      </c>
      <c r="AP986">
        <v>14.218999999999999</v>
      </c>
      <c r="AQ986">
        <v>14.718999999999999</v>
      </c>
      <c r="AS986">
        <f t="shared" si="565"/>
        <v>471</v>
      </c>
      <c r="AT986">
        <f t="shared" si="565"/>
        <v>471</v>
      </c>
      <c r="AU986">
        <f t="shared" si="565"/>
        <v>471</v>
      </c>
      <c r="AV986" s="5">
        <f t="shared" si="544"/>
        <v>630.62622866965137</v>
      </c>
      <c r="AW986" s="5">
        <f t="shared" si="545"/>
        <v>679.39400641123962</v>
      </c>
      <c r="AX986" s="5">
        <f t="shared" si="546"/>
        <v>623.19706777716704</v>
      </c>
      <c r="AY986" s="5">
        <f t="shared" si="547"/>
        <v>779.61877189148049</v>
      </c>
      <c r="AZ986" s="5">
        <f t="shared" si="548"/>
        <v>946.87081565830874</v>
      </c>
      <c r="BA986" s="5">
        <f t="shared" si="549"/>
        <v>1342.000478463005</v>
      </c>
      <c r="BB986" s="5">
        <f t="shared" si="550"/>
        <v>1521.0389959876252</v>
      </c>
      <c r="BC986" s="5">
        <f t="shared" si="551"/>
        <v>1270.4001448713182</v>
      </c>
      <c r="BD986" s="5">
        <f t="shared" si="552"/>
        <v>1581.0434697686051</v>
      </c>
      <c r="BE986" s="5">
        <f t="shared" si="553"/>
        <v>2042.1728309229266</v>
      </c>
      <c r="BF986" s="5">
        <f t="shared" si="554"/>
        <v>2629.8210458134422</v>
      </c>
      <c r="BG986" s="5">
        <f t="shared" si="555"/>
        <v>2617.1539480450369</v>
      </c>
      <c r="BH986" s="5">
        <f t="shared" si="556"/>
        <v>2954.6309100287936</v>
      </c>
      <c r="BI986" s="5">
        <f t="shared" si="557"/>
        <v>3743.9681568965357</v>
      </c>
      <c r="BJ986" s="5">
        <f t="shared" si="558"/>
        <v>4114.7998151218435</v>
      </c>
      <c r="BK986" s="5">
        <f t="shared" si="559"/>
        <v>3932.4797219184697</v>
      </c>
      <c r="BL986" s="5">
        <f t="shared" si="560"/>
        <v>4844.6840968499146</v>
      </c>
      <c r="BM986" s="5">
        <f t="shared" si="561"/>
        <v>5202.0495094260159</v>
      </c>
      <c r="BN986" s="5">
        <f t="shared" si="562"/>
        <v>4992.3398512345311</v>
      </c>
      <c r="BO986" s="5">
        <f t="shared" si="563"/>
        <v>5006.4062875452573</v>
      </c>
    </row>
    <row r="987" spans="1:67" x14ac:dyDescent="0.3">
      <c r="A987">
        <f t="shared" si="564"/>
        <v>983</v>
      </c>
      <c r="B987">
        <f t="shared" si="532"/>
        <v>471</v>
      </c>
      <c r="C987" s="5">
        <f>AU987*EXP('Capital Market Assumptions'!$B$22+'Capital Market Assumptions'!$B$23*'Random Draws'!B986)</f>
        <v>541.77225998382539</v>
      </c>
      <c r="D987" s="5">
        <f>AV987*EXP('Capital Market Assumptions'!$B$22+'Capital Market Assumptions'!$B$23*'Random Draws'!C986)</f>
        <v>692.2322521395887</v>
      </c>
      <c r="E987" s="5">
        <f>AW987*EXP('Capital Market Assumptions'!$B$22+'Capital Market Assumptions'!$B$23*'Random Draws'!D986)</f>
        <v>704.62181181323933</v>
      </c>
      <c r="F987" s="5">
        <f>AX987*EXP('Capital Market Assumptions'!$B$22+'Capital Market Assumptions'!$B$23*'Random Draws'!E986)</f>
        <v>630.23869815584635</v>
      </c>
      <c r="G987" s="5">
        <f>AY987*EXP('Capital Market Assumptions'!$B$22+'Capital Market Assumptions'!$B$23*'Random Draws'!F986)</f>
        <v>764.67390839958887</v>
      </c>
      <c r="H987" s="5">
        <f>AZ987*EXP('Capital Market Assumptions'!$B$22+'Capital Market Assumptions'!$B$23*'Random Draws'!G986)</f>
        <v>808.68292762058434</v>
      </c>
      <c r="I987" s="5">
        <f>BA987*EXP('Capital Market Assumptions'!$B$22+'Capital Market Assumptions'!$B$23*'Random Draws'!H986)</f>
        <v>840.38754984825232</v>
      </c>
      <c r="J987" s="5">
        <f>BB987*EXP('Capital Market Assumptions'!$B$22+'Capital Market Assumptions'!$B$23*'Random Draws'!I986)</f>
        <v>878.03950479195566</v>
      </c>
      <c r="K987" s="5">
        <f>BC987*EXP('Capital Market Assumptions'!$B$22+'Capital Market Assumptions'!$B$23*'Random Draws'!J986)</f>
        <v>900.70470223816108</v>
      </c>
      <c r="L987" s="5">
        <f>BD987*EXP('Capital Market Assumptions'!$B$22+'Capital Market Assumptions'!$B$23*'Random Draws'!K986)</f>
        <v>723.86040087675224</v>
      </c>
      <c r="M987" s="5">
        <f>BE987*EXP('Capital Market Assumptions'!$B$22+'Capital Market Assumptions'!$B$23*'Random Draws'!L986)</f>
        <v>738.82710739188383</v>
      </c>
      <c r="N987" s="5">
        <f>BF987*EXP('Capital Market Assumptions'!$B$22+'Capital Market Assumptions'!$B$23*'Random Draws'!M986)</f>
        <v>791.11358324898777</v>
      </c>
      <c r="O987" s="5">
        <f>BG987*EXP('Capital Market Assumptions'!$B$22+'Capital Market Assumptions'!$B$23*'Random Draws'!N986)</f>
        <v>770.2520704469008</v>
      </c>
      <c r="P987" s="5">
        <f>BH987*EXP('Capital Market Assumptions'!$B$22+'Capital Market Assumptions'!$B$23*'Random Draws'!O986)</f>
        <v>1043.8408844326555</v>
      </c>
      <c r="Q987" s="5">
        <f>BI987*EXP('Capital Market Assumptions'!$B$22+'Capital Market Assumptions'!$B$23*'Random Draws'!P986)</f>
        <v>953.75415724834056</v>
      </c>
      <c r="R987" s="5">
        <f>BJ987*EXP('Capital Market Assumptions'!$B$22+'Capital Market Assumptions'!$B$23*'Random Draws'!Q986)</f>
        <v>1138.9815328122036</v>
      </c>
      <c r="S987" s="5">
        <f>BK987*EXP('Capital Market Assumptions'!$B$22+'Capital Market Assumptions'!$B$23*'Random Draws'!R986)</f>
        <v>1038.6927693066477</v>
      </c>
      <c r="T987" s="5">
        <f>BL987*EXP('Capital Market Assumptions'!$B$22+'Capital Market Assumptions'!$B$23*'Random Draws'!S986)</f>
        <v>969.45372316662235</v>
      </c>
      <c r="U987" s="5">
        <f>BM987*EXP('Capital Market Assumptions'!$B$22+'Capital Market Assumptions'!$B$23*'Random Draws'!T986)</f>
        <v>1160.6020226792316</v>
      </c>
      <c r="V987" s="5">
        <f>BN987*EXP('Capital Market Assumptions'!$B$22+'Capital Market Assumptions'!$B$23*'Random Draws'!U986)</f>
        <v>940.03687051109273</v>
      </c>
      <c r="X987">
        <f t="shared" si="534"/>
        <v>4.2999999999999261E-2</v>
      </c>
      <c r="Y987">
        <f t="shared" si="535"/>
        <v>1.0600000000000023</v>
      </c>
      <c r="Z987">
        <f t="shared" si="536"/>
        <v>2.0930000000000035</v>
      </c>
      <c r="AA987">
        <f t="shared" si="537"/>
        <v>3.1530000000000058</v>
      </c>
      <c r="AB987">
        <f t="shared" si="538"/>
        <v>4.2659999999999911</v>
      </c>
      <c r="AC987">
        <f t="shared" si="539"/>
        <v>5.3020000000000067</v>
      </c>
      <c r="AD987">
        <f t="shared" si="540"/>
        <v>6.3569999999999993</v>
      </c>
      <c r="AE987">
        <f t="shared" si="541"/>
        <v>7.3900000000000006</v>
      </c>
      <c r="AF987">
        <f t="shared" si="542"/>
        <v>8.3549999999999898</v>
      </c>
      <c r="AG987">
        <f t="shared" si="543"/>
        <v>9.2480000000000047</v>
      </c>
      <c r="AH987">
        <v>9.9540000000000006</v>
      </c>
      <c r="AI987">
        <v>10.536</v>
      </c>
      <c r="AJ987">
        <v>11.061999999999999</v>
      </c>
      <c r="AK987">
        <v>11.587</v>
      </c>
      <c r="AL987">
        <v>12.256</v>
      </c>
      <c r="AM987">
        <v>12.815</v>
      </c>
      <c r="AN987">
        <v>13.287000000000001</v>
      </c>
      <c r="AO987">
        <v>13.785</v>
      </c>
      <c r="AP987">
        <v>14.218999999999999</v>
      </c>
      <c r="AQ987">
        <v>14.718999999999999</v>
      </c>
      <c r="AS987">
        <f t="shared" si="565"/>
        <v>471</v>
      </c>
      <c r="AT987">
        <f t="shared" si="565"/>
        <v>471</v>
      </c>
      <c r="AU987">
        <f t="shared" si="565"/>
        <v>471</v>
      </c>
      <c r="AV987" s="5">
        <f t="shared" si="544"/>
        <v>541.72925998382539</v>
      </c>
      <c r="AW987" s="5">
        <f t="shared" si="545"/>
        <v>691.17225213958864</v>
      </c>
      <c r="AX987" s="5">
        <f t="shared" si="546"/>
        <v>702.52881181323937</v>
      </c>
      <c r="AY987" s="5">
        <f t="shared" si="547"/>
        <v>627.08569815584633</v>
      </c>
      <c r="AZ987" s="5">
        <f t="shared" si="548"/>
        <v>760.40790839958891</v>
      </c>
      <c r="BA987" s="5">
        <f t="shared" si="549"/>
        <v>803.38092762058432</v>
      </c>
      <c r="BB987" s="5">
        <f t="shared" si="550"/>
        <v>834.03054984825235</v>
      </c>
      <c r="BC987" s="5">
        <f t="shared" si="551"/>
        <v>870.64950479195568</v>
      </c>
      <c r="BD987" s="5">
        <f t="shared" si="552"/>
        <v>892.34970223816106</v>
      </c>
      <c r="BE987" s="5">
        <f t="shared" si="553"/>
        <v>714.61240087675219</v>
      </c>
      <c r="BF987" s="5">
        <f t="shared" si="554"/>
        <v>728.87310739188388</v>
      </c>
      <c r="BG987" s="5">
        <f t="shared" si="555"/>
        <v>780.57758324898782</v>
      </c>
      <c r="BH987" s="5">
        <f t="shared" si="556"/>
        <v>759.19007044690079</v>
      </c>
      <c r="BI987" s="5">
        <f t="shared" si="557"/>
        <v>1032.2538844326555</v>
      </c>
      <c r="BJ987" s="5">
        <f t="shared" si="558"/>
        <v>941.49815724834059</v>
      </c>
      <c r="BK987" s="5">
        <f t="shared" si="559"/>
        <v>1126.1665328122035</v>
      </c>
      <c r="BL987" s="5">
        <f t="shared" si="560"/>
        <v>1025.4057693066477</v>
      </c>
      <c r="BM987" s="5">
        <f t="shared" si="561"/>
        <v>955.66872316662239</v>
      </c>
      <c r="BN987" s="5">
        <f t="shared" si="562"/>
        <v>1146.3830226792315</v>
      </c>
      <c r="BO987" s="5">
        <f t="shared" si="563"/>
        <v>925.31787051109268</v>
      </c>
    </row>
    <row r="988" spans="1:67" x14ac:dyDescent="0.3">
      <c r="A988">
        <f t="shared" si="564"/>
        <v>984</v>
      </c>
      <c r="B988">
        <f t="shared" si="532"/>
        <v>471</v>
      </c>
      <c r="C988" s="5">
        <f>AU988*EXP('Capital Market Assumptions'!$B$22+'Capital Market Assumptions'!$B$23*'Random Draws'!B987)</f>
        <v>467.98624823520083</v>
      </c>
      <c r="D988" s="5">
        <f>AV988*EXP('Capital Market Assumptions'!$B$22+'Capital Market Assumptions'!$B$23*'Random Draws'!C987)</f>
        <v>585.28891662999399</v>
      </c>
      <c r="E988" s="5">
        <f>AW988*EXP('Capital Market Assumptions'!$B$22+'Capital Market Assumptions'!$B$23*'Random Draws'!D987)</f>
        <v>563.77112523405344</v>
      </c>
      <c r="F988" s="5">
        <f>AX988*EXP('Capital Market Assumptions'!$B$22+'Capital Market Assumptions'!$B$23*'Random Draws'!E987)</f>
        <v>659.63331977920348</v>
      </c>
      <c r="G988" s="5">
        <f>AY988*EXP('Capital Market Assumptions'!$B$22+'Capital Market Assumptions'!$B$23*'Random Draws'!F987)</f>
        <v>667.03700628951356</v>
      </c>
      <c r="H988" s="5">
        <f>AZ988*EXP('Capital Market Assumptions'!$B$22+'Capital Market Assumptions'!$B$23*'Random Draws'!G987)</f>
        <v>720.65725962471197</v>
      </c>
      <c r="I988" s="5">
        <f>BA988*EXP('Capital Market Assumptions'!$B$22+'Capital Market Assumptions'!$B$23*'Random Draws'!H987)</f>
        <v>564.76011466537443</v>
      </c>
      <c r="J988" s="5">
        <f>BB988*EXP('Capital Market Assumptions'!$B$22+'Capital Market Assumptions'!$B$23*'Random Draws'!I987)</f>
        <v>828.06946026012145</v>
      </c>
      <c r="K988" s="5">
        <f>BC988*EXP('Capital Market Assumptions'!$B$22+'Capital Market Assumptions'!$B$23*'Random Draws'!J987)</f>
        <v>929.49011292993214</v>
      </c>
      <c r="L988" s="5">
        <f>BD988*EXP('Capital Market Assumptions'!$B$22+'Capital Market Assumptions'!$B$23*'Random Draws'!K987)</f>
        <v>1026.7072882317689</v>
      </c>
      <c r="M988" s="5">
        <f>BE988*EXP('Capital Market Assumptions'!$B$22+'Capital Market Assumptions'!$B$23*'Random Draws'!L987)</f>
        <v>1054.150778841823</v>
      </c>
      <c r="N988" s="5">
        <f>BF988*EXP('Capital Market Assumptions'!$B$22+'Capital Market Assumptions'!$B$23*'Random Draws'!M987)</f>
        <v>1178.4896505644115</v>
      </c>
      <c r="O988" s="5">
        <f>BG988*EXP('Capital Market Assumptions'!$B$22+'Capital Market Assumptions'!$B$23*'Random Draws'!N987)</f>
        <v>1466.4547013385254</v>
      </c>
      <c r="P988" s="5">
        <f>BH988*EXP('Capital Market Assumptions'!$B$22+'Capital Market Assumptions'!$B$23*'Random Draws'!O987)</f>
        <v>1487.4075025434274</v>
      </c>
      <c r="Q988" s="5">
        <f>BI988*EXP('Capital Market Assumptions'!$B$22+'Capital Market Assumptions'!$B$23*'Random Draws'!P987)</f>
        <v>1460.6854813688137</v>
      </c>
      <c r="R988" s="5">
        <f>BJ988*EXP('Capital Market Assumptions'!$B$22+'Capital Market Assumptions'!$B$23*'Random Draws'!Q987)</f>
        <v>1607.3074983579531</v>
      </c>
      <c r="S988" s="5">
        <f>BK988*EXP('Capital Market Assumptions'!$B$22+'Capital Market Assumptions'!$B$23*'Random Draws'!R987)</f>
        <v>1420.8800851621879</v>
      </c>
      <c r="T988" s="5">
        <f>BL988*EXP('Capital Market Assumptions'!$B$22+'Capital Market Assumptions'!$B$23*'Random Draws'!S987)</f>
        <v>1598.8653539176212</v>
      </c>
      <c r="U988" s="5">
        <f>BM988*EXP('Capital Market Assumptions'!$B$22+'Capital Market Assumptions'!$B$23*'Random Draws'!T987)</f>
        <v>1847.9976947343491</v>
      </c>
      <c r="V988" s="5">
        <f>BN988*EXP('Capital Market Assumptions'!$B$22+'Capital Market Assumptions'!$B$23*'Random Draws'!U987)</f>
        <v>2175.209204525559</v>
      </c>
      <c r="X988">
        <f t="shared" si="534"/>
        <v>4.2999999999999261E-2</v>
      </c>
      <c r="Y988">
        <f t="shared" si="535"/>
        <v>1.0600000000000023</v>
      </c>
      <c r="Z988">
        <f t="shared" si="536"/>
        <v>2.0930000000000035</v>
      </c>
      <c r="AA988">
        <f t="shared" si="537"/>
        <v>3.1530000000000058</v>
      </c>
      <c r="AB988">
        <f t="shared" si="538"/>
        <v>4.2659999999999911</v>
      </c>
      <c r="AC988">
        <f t="shared" si="539"/>
        <v>5.3020000000000067</v>
      </c>
      <c r="AD988">
        <f t="shared" si="540"/>
        <v>6.3569999999999993</v>
      </c>
      <c r="AE988">
        <f t="shared" si="541"/>
        <v>7.3900000000000006</v>
      </c>
      <c r="AF988">
        <f t="shared" si="542"/>
        <v>8.3549999999999898</v>
      </c>
      <c r="AG988">
        <f t="shared" si="543"/>
        <v>9.2480000000000047</v>
      </c>
      <c r="AH988">
        <v>9.9540000000000006</v>
      </c>
      <c r="AI988">
        <v>10.536</v>
      </c>
      <c r="AJ988">
        <v>11.061999999999999</v>
      </c>
      <c r="AK988">
        <v>11.587</v>
      </c>
      <c r="AL988">
        <v>12.256</v>
      </c>
      <c r="AM988">
        <v>12.815</v>
      </c>
      <c r="AN988">
        <v>13.287000000000001</v>
      </c>
      <c r="AO988">
        <v>13.785</v>
      </c>
      <c r="AP988">
        <v>14.218999999999999</v>
      </c>
      <c r="AQ988">
        <v>14.718999999999999</v>
      </c>
      <c r="AS988">
        <f t="shared" si="565"/>
        <v>471</v>
      </c>
      <c r="AT988">
        <f t="shared" si="565"/>
        <v>471</v>
      </c>
      <c r="AU988">
        <f t="shared" si="565"/>
        <v>471</v>
      </c>
      <c r="AV988" s="5">
        <f t="shared" si="544"/>
        <v>467.94324823520083</v>
      </c>
      <c r="AW988" s="5">
        <f t="shared" si="545"/>
        <v>584.22891662999405</v>
      </c>
      <c r="AX988" s="5">
        <f t="shared" si="546"/>
        <v>561.67812523405348</v>
      </c>
      <c r="AY988" s="5">
        <f t="shared" si="547"/>
        <v>656.48031977920346</v>
      </c>
      <c r="AZ988" s="5">
        <f t="shared" si="548"/>
        <v>662.77100628951359</v>
      </c>
      <c r="BA988" s="5">
        <f t="shared" si="549"/>
        <v>715.35525962471195</v>
      </c>
      <c r="BB988" s="5">
        <f t="shared" si="550"/>
        <v>558.40311466537446</v>
      </c>
      <c r="BC988" s="5">
        <f t="shared" si="551"/>
        <v>820.67946026012146</v>
      </c>
      <c r="BD988" s="5">
        <f t="shared" si="552"/>
        <v>921.13511292993212</v>
      </c>
      <c r="BE988" s="5">
        <f t="shared" si="553"/>
        <v>1017.4592882317688</v>
      </c>
      <c r="BF988" s="5">
        <f t="shared" si="554"/>
        <v>1044.1967788418231</v>
      </c>
      <c r="BG988" s="5">
        <f t="shared" si="555"/>
        <v>1167.9536505644114</v>
      </c>
      <c r="BH988" s="5">
        <f t="shared" si="556"/>
        <v>1455.3927013385255</v>
      </c>
      <c r="BI988" s="5">
        <f t="shared" si="557"/>
        <v>1475.8205025434274</v>
      </c>
      <c r="BJ988" s="5">
        <f t="shared" si="558"/>
        <v>1448.4294813688136</v>
      </c>
      <c r="BK988" s="5">
        <f t="shared" si="559"/>
        <v>1594.4924983579531</v>
      </c>
      <c r="BL988" s="5">
        <f t="shared" si="560"/>
        <v>1407.5930851621879</v>
      </c>
      <c r="BM988" s="5">
        <f t="shared" si="561"/>
        <v>1585.0803539176211</v>
      </c>
      <c r="BN988" s="5">
        <f t="shared" si="562"/>
        <v>1833.7786947343491</v>
      </c>
      <c r="BO988" s="5">
        <f t="shared" si="563"/>
        <v>2160.490204525559</v>
      </c>
    </row>
    <row r="989" spans="1:67" x14ac:dyDescent="0.3">
      <c r="A989">
        <f t="shared" si="564"/>
        <v>985</v>
      </c>
      <c r="B989">
        <f t="shared" si="532"/>
        <v>471</v>
      </c>
      <c r="C989" s="5">
        <f>AU989*EXP('Capital Market Assumptions'!$B$22+'Capital Market Assumptions'!$B$23*'Random Draws'!B988)</f>
        <v>684.38699153996242</v>
      </c>
      <c r="D989" s="5">
        <f>AV989*EXP('Capital Market Assumptions'!$B$22+'Capital Market Assumptions'!$B$23*'Random Draws'!C988)</f>
        <v>767.12453005178281</v>
      </c>
      <c r="E989" s="5">
        <f>AW989*EXP('Capital Market Assumptions'!$B$22+'Capital Market Assumptions'!$B$23*'Random Draws'!D988)</f>
        <v>787.15060304451868</v>
      </c>
      <c r="F989" s="5">
        <f>AX989*EXP('Capital Market Assumptions'!$B$22+'Capital Market Assumptions'!$B$23*'Random Draws'!E988)</f>
        <v>888.59504567107035</v>
      </c>
      <c r="G989" s="5">
        <f>AY989*EXP('Capital Market Assumptions'!$B$22+'Capital Market Assumptions'!$B$23*'Random Draws'!F988)</f>
        <v>837.0715107690994</v>
      </c>
      <c r="H989" s="5">
        <f>AZ989*EXP('Capital Market Assumptions'!$B$22+'Capital Market Assumptions'!$B$23*'Random Draws'!G988)</f>
        <v>781.47728383136473</v>
      </c>
      <c r="I989" s="5">
        <f>BA989*EXP('Capital Market Assumptions'!$B$22+'Capital Market Assumptions'!$B$23*'Random Draws'!H988)</f>
        <v>864.38247218795004</v>
      </c>
      <c r="J989" s="5">
        <f>BB989*EXP('Capital Market Assumptions'!$B$22+'Capital Market Assumptions'!$B$23*'Random Draws'!I988)</f>
        <v>886.33336066459003</v>
      </c>
      <c r="K989" s="5">
        <f>BC989*EXP('Capital Market Assumptions'!$B$22+'Capital Market Assumptions'!$B$23*'Random Draws'!J988)</f>
        <v>946.920719071863</v>
      </c>
      <c r="L989" s="5">
        <f>BD989*EXP('Capital Market Assumptions'!$B$22+'Capital Market Assumptions'!$B$23*'Random Draws'!K988)</f>
        <v>969.55350679637797</v>
      </c>
      <c r="M989" s="5">
        <f>BE989*EXP('Capital Market Assumptions'!$B$22+'Capital Market Assumptions'!$B$23*'Random Draws'!L988)</f>
        <v>949.29440209100096</v>
      </c>
      <c r="N989" s="5">
        <f>BF989*EXP('Capital Market Assumptions'!$B$22+'Capital Market Assumptions'!$B$23*'Random Draws'!M988)</f>
        <v>880.35515148303273</v>
      </c>
      <c r="O989" s="5">
        <f>BG989*EXP('Capital Market Assumptions'!$B$22+'Capital Market Assumptions'!$B$23*'Random Draws'!N988)</f>
        <v>958.77502644374783</v>
      </c>
      <c r="P989" s="5">
        <f>BH989*EXP('Capital Market Assumptions'!$B$22+'Capital Market Assumptions'!$B$23*'Random Draws'!O988)</f>
        <v>1012.4317467662572</v>
      </c>
      <c r="Q989" s="5">
        <f>BI989*EXP('Capital Market Assumptions'!$B$22+'Capital Market Assumptions'!$B$23*'Random Draws'!P988)</f>
        <v>979.37140568536427</v>
      </c>
      <c r="R989" s="5">
        <f>BJ989*EXP('Capital Market Assumptions'!$B$22+'Capital Market Assumptions'!$B$23*'Random Draws'!Q988)</f>
        <v>1089.4723686372135</v>
      </c>
      <c r="S989" s="5">
        <f>BK989*EXP('Capital Market Assumptions'!$B$22+'Capital Market Assumptions'!$B$23*'Random Draws'!R988)</f>
        <v>1103.0979432863778</v>
      </c>
      <c r="T989" s="5">
        <f>BL989*EXP('Capital Market Assumptions'!$B$22+'Capital Market Assumptions'!$B$23*'Random Draws'!S988)</f>
        <v>1416.9616208802145</v>
      </c>
      <c r="U989" s="5">
        <f>BM989*EXP('Capital Market Assumptions'!$B$22+'Capital Market Assumptions'!$B$23*'Random Draws'!T988)</f>
        <v>1811.2697106420574</v>
      </c>
      <c r="V989" s="5">
        <f>BN989*EXP('Capital Market Assumptions'!$B$22+'Capital Market Assumptions'!$B$23*'Random Draws'!U988)</f>
        <v>2166.2761191204677</v>
      </c>
      <c r="X989">
        <f t="shared" si="534"/>
        <v>4.2999999999999261E-2</v>
      </c>
      <c r="Y989">
        <f t="shared" si="535"/>
        <v>1.0600000000000023</v>
      </c>
      <c r="Z989">
        <f t="shared" si="536"/>
        <v>2.0930000000000035</v>
      </c>
      <c r="AA989">
        <f t="shared" si="537"/>
        <v>3.1530000000000058</v>
      </c>
      <c r="AB989">
        <f t="shared" si="538"/>
        <v>4.2659999999999911</v>
      </c>
      <c r="AC989">
        <f t="shared" si="539"/>
        <v>5.3020000000000067</v>
      </c>
      <c r="AD989">
        <f t="shared" si="540"/>
        <v>6.3569999999999993</v>
      </c>
      <c r="AE989">
        <f t="shared" si="541"/>
        <v>7.3900000000000006</v>
      </c>
      <c r="AF989">
        <f t="shared" si="542"/>
        <v>8.3549999999999898</v>
      </c>
      <c r="AG989">
        <f t="shared" si="543"/>
        <v>9.2480000000000047</v>
      </c>
      <c r="AH989">
        <v>9.9540000000000006</v>
      </c>
      <c r="AI989">
        <v>10.536</v>
      </c>
      <c r="AJ989">
        <v>11.061999999999999</v>
      </c>
      <c r="AK989">
        <v>11.587</v>
      </c>
      <c r="AL989">
        <v>12.256</v>
      </c>
      <c r="AM989">
        <v>12.815</v>
      </c>
      <c r="AN989">
        <v>13.287000000000001</v>
      </c>
      <c r="AO989">
        <v>13.785</v>
      </c>
      <c r="AP989">
        <v>14.218999999999999</v>
      </c>
      <c r="AQ989">
        <v>14.718999999999999</v>
      </c>
      <c r="AS989">
        <f t="shared" si="565"/>
        <v>471</v>
      </c>
      <c r="AT989">
        <f t="shared" si="565"/>
        <v>471</v>
      </c>
      <c r="AU989">
        <f t="shared" si="565"/>
        <v>471</v>
      </c>
      <c r="AV989" s="5">
        <f t="shared" si="544"/>
        <v>684.34399153996242</v>
      </c>
      <c r="AW989" s="5">
        <f t="shared" si="545"/>
        <v>766.06453005178287</v>
      </c>
      <c r="AX989" s="5">
        <f t="shared" si="546"/>
        <v>785.05760304451871</v>
      </c>
      <c r="AY989" s="5">
        <f t="shared" si="547"/>
        <v>885.44204567107033</v>
      </c>
      <c r="AZ989" s="5">
        <f t="shared" si="548"/>
        <v>832.80551076909944</v>
      </c>
      <c r="BA989" s="5">
        <f t="shared" si="549"/>
        <v>776.17528383136471</v>
      </c>
      <c r="BB989" s="5">
        <f t="shared" si="550"/>
        <v>858.02547218795007</v>
      </c>
      <c r="BC989" s="5">
        <f t="shared" si="551"/>
        <v>878.94336066459005</v>
      </c>
      <c r="BD989" s="5">
        <f t="shared" si="552"/>
        <v>938.56571907186299</v>
      </c>
      <c r="BE989" s="5">
        <f t="shared" si="553"/>
        <v>960.30550679637793</v>
      </c>
      <c r="BF989" s="5">
        <f t="shared" si="554"/>
        <v>939.34040209100101</v>
      </c>
      <c r="BG989" s="5">
        <f t="shared" si="555"/>
        <v>869.81915148303278</v>
      </c>
      <c r="BH989" s="5">
        <f t="shared" si="556"/>
        <v>947.71302644374782</v>
      </c>
      <c r="BI989" s="5">
        <f t="shared" si="557"/>
        <v>1000.8447467662572</v>
      </c>
      <c r="BJ989" s="5">
        <f t="shared" si="558"/>
        <v>967.11540568536429</v>
      </c>
      <c r="BK989" s="5">
        <f t="shared" si="559"/>
        <v>1076.6573686372135</v>
      </c>
      <c r="BL989" s="5">
        <f t="shared" si="560"/>
        <v>1089.8109432863778</v>
      </c>
      <c r="BM989" s="5">
        <f t="shared" si="561"/>
        <v>1403.1766208802144</v>
      </c>
      <c r="BN989" s="5">
        <f t="shared" si="562"/>
        <v>1797.0507106420573</v>
      </c>
      <c r="BO989" s="5">
        <f t="shared" si="563"/>
        <v>2151.5571191204676</v>
      </c>
    </row>
    <row r="990" spans="1:67" x14ac:dyDescent="0.3">
      <c r="A990">
        <f t="shared" si="564"/>
        <v>986</v>
      </c>
      <c r="B990">
        <f t="shared" si="532"/>
        <v>471</v>
      </c>
      <c r="C990" s="5">
        <f>AU990*EXP('Capital Market Assumptions'!$B$22+'Capital Market Assumptions'!$B$23*'Random Draws'!B989)</f>
        <v>538.07077197647027</v>
      </c>
      <c r="D990" s="5">
        <f>AV990*EXP('Capital Market Assumptions'!$B$22+'Capital Market Assumptions'!$B$23*'Random Draws'!C989)</f>
        <v>652.31067039015795</v>
      </c>
      <c r="E990" s="5">
        <f>AW990*EXP('Capital Market Assumptions'!$B$22+'Capital Market Assumptions'!$B$23*'Random Draws'!D989)</f>
        <v>858.78272802615356</v>
      </c>
      <c r="F990" s="5">
        <f>AX990*EXP('Capital Market Assumptions'!$B$22+'Capital Market Assumptions'!$B$23*'Random Draws'!E989)</f>
        <v>894.33688555528317</v>
      </c>
      <c r="G990" s="5">
        <f>AY990*EXP('Capital Market Assumptions'!$B$22+'Capital Market Assumptions'!$B$23*'Random Draws'!F989)</f>
        <v>1064.9617814243368</v>
      </c>
      <c r="H990" s="5">
        <f>AZ990*EXP('Capital Market Assumptions'!$B$22+'Capital Market Assumptions'!$B$23*'Random Draws'!G989)</f>
        <v>1460.9069272962963</v>
      </c>
      <c r="I990" s="5">
        <f>BA990*EXP('Capital Market Assumptions'!$B$22+'Capital Market Assumptions'!$B$23*'Random Draws'!H989)</f>
        <v>1392.3124311563276</v>
      </c>
      <c r="J990" s="5">
        <f>BB990*EXP('Capital Market Assumptions'!$B$22+'Capital Market Assumptions'!$B$23*'Random Draws'!I989)</f>
        <v>1449.8606514707615</v>
      </c>
      <c r="K990" s="5">
        <f>BC990*EXP('Capital Market Assumptions'!$B$22+'Capital Market Assumptions'!$B$23*'Random Draws'!J989)</f>
        <v>1670.7966265951129</v>
      </c>
      <c r="L990" s="5">
        <f>BD990*EXP('Capital Market Assumptions'!$B$22+'Capital Market Assumptions'!$B$23*'Random Draws'!K989)</f>
        <v>2039.4729562380203</v>
      </c>
      <c r="M990" s="5">
        <f>BE990*EXP('Capital Market Assumptions'!$B$22+'Capital Market Assumptions'!$B$23*'Random Draws'!L989)</f>
        <v>2374.2526031723701</v>
      </c>
      <c r="N990" s="5">
        <f>BF990*EXP('Capital Market Assumptions'!$B$22+'Capital Market Assumptions'!$B$23*'Random Draws'!M989)</f>
        <v>2440.725256700985</v>
      </c>
      <c r="O990" s="5">
        <f>BG990*EXP('Capital Market Assumptions'!$B$22+'Capital Market Assumptions'!$B$23*'Random Draws'!N989)</f>
        <v>2342.3366512931771</v>
      </c>
      <c r="P990" s="5">
        <f>BH990*EXP('Capital Market Assumptions'!$B$22+'Capital Market Assumptions'!$B$23*'Random Draws'!O989)</f>
        <v>2814.6866753581535</v>
      </c>
      <c r="Q990" s="5">
        <f>BI990*EXP('Capital Market Assumptions'!$B$22+'Capital Market Assumptions'!$B$23*'Random Draws'!P989)</f>
        <v>3353.8041850286918</v>
      </c>
      <c r="R990" s="5">
        <f>BJ990*EXP('Capital Market Assumptions'!$B$22+'Capital Market Assumptions'!$B$23*'Random Draws'!Q989)</f>
        <v>3406.6986151834353</v>
      </c>
      <c r="S990" s="5">
        <f>BK990*EXP('Capital Market Assumptions'!$B$22+'Capital Market Assumptions'!$B$23*'Random Draws'!R989)</f>
        <v>4389.393858509482</v>
      </c>
      <c r="T990" s="5">
        <f>BL990*EXP('Capital Market Assumptions'!$B$22+'Capital Market Assumptions'!$B$23*'Random Draws'!S989)</f>
        <v>4387.1125945128533</v>
      </c>
      <c r="U990" s="5">
        <f>BM990*EXP('Capital Market Assumptions'!$B$22+'Capital Market Assumptions'!$B$23*'Random Draws'!T989)</f>
        <v>5217.9715915712004</v>
      </c>
      <c r="V990" s="5">
        <f>BN990*EXP('Capital Market Assumptions'!$B$22+'Capital Market Assumptions'!$B$23*'Random Draws'!U989)</f>
        <v>4293.085894143167</v>
      </c>
      <c r="X990">
        <f t="shared" si="534"/>
        <v>4.2999999999999261E-2</v>
      </c>
      <c r="Y990">
        <f t="shared" si="535"/>
        <v>1.0600000000000023</v>
      </c>
      <c r="Z990">
        <f t="shared" si="536"/>
        <v>2.0930000000000035</v>
      </c>
      <c r="AA990">
        <f t="shared" si="537"/>
        <v>3.1530000000000058</v>
      </c>
      <c r="AB990">
        <f t="shared" si="538"/>
        <v>4.2659999999999911</v>
      </c>
      <c r="AC990">
        <f t="shared" si="539"/>
        <v>5.3020000000000067</v>
      </c>
      <c r="AD990">
        <f t="shared" si="540"/>
        <v>6.3569999999999993</v>
      </c>
      <c r="AE990">
        <f t="shared" si="541"/>
        <v>7.3900000000000006</v>
      </c>
      <c r="AF990">
        <f t="shared" si="542"/>
        <v>8.3549999999999898</v>
      </c>
      <c r="AG990">
        <f t="shared" si="543"/>
        <v>9.2480000000000047</v>
      </c>
      <c r="AH990">
        <v>9.9540000000000006</v>
      </c>
      <c r="AI990">
        <v>10.536</v>
      </c>
      <c r="AJ990">
        <v>11.061999999999999</v>
      </c>
      <c r="AK990">
        <v>11.587</v>
      </c>
      <c r="AL990">
        <v>12.256</v>
      </c>
      <c r="AM990">
        <v>12.815</v>
      </c>
      <c r="AN990">
        <v>13.287000000000001</v>
      </c>
      <c r="AO990">
        <v>13.785</v>
      </c>
      <c r="AP990">
        <v>14.218999999999999</v>
      </c>
      <c r="AQ990">
        <v>14.718999999999999</v>
      </c>
      <c r="AS990">
        <f t="shared" si="565"/>
        <v>471</v>
      </c>
      <c r="AT990">
        <f t="shared" si="565"/>
        <v>471</v>
      </c>
      <c r="AU990">
        <f t="shared" si="565"/>
        <v>471</v>
      </c>
      <c r="AV990" s="5">
        <f t="shared" si="544"/>
        <v>538.02777197647026</v>
      </c>
      <c r="AW990" s="5">
        <f t="shared" si="545"/>
        <v>651.25067039015789</v>
      </c>
      <c r="AX990" s="5">
        <f t="shared" si="546"/>
        <v>856.6897280261536</v>
      </c>
      <c r="AY990" s="5">
        <f t="shared" si="547"/>
        <v>891.18388555528315</v>
      </c>
      <c r="AZ990" s="5">
        <f t="shared" si="548"/>
        <v>1060.6957814243367</v>
      </c>
      <c r="BA990" s="5">
        <f t="shared" si="549"/>
        <v>1455.6049272962964</v>
      </c>
      <c r="BB990" s="5">
        <f t="shared" si="550"/>
        <v>1385.9554311563277</v>
      </c>
      <c r="BC990" s="5">
        <f t="shared" si="551"/>
        <v>1442.4706514707614</v>
      </c>
      <c r="BD990" s="5">
        <f t="shared" si="552"/>
        <v>1662.4416265951129</v>
      </c>
      <c r="BE990" s="5">
        <f t="shared" si="553"/>
        <v>2030.2249562380202</v>
      </c>
      <c r="BF990" s="5">
        <f t="shared" si="554"/>
        <v>2364.2986031723699</v>
      </c>
      <c r="BG990" s="5">
        <f t="shared" si="555"/>
        <v>2430.189256700985</v>
      </c>
      <c r="BH990" s="5">
        <f t="shared" si="556"/>
        <v>2331.2746512931772</v>
      </c>
      <c r="BI990" s="5">
        <f t="shared" si="557"/>
        <v>2803.0996753581535</v>
      </c>
      <c r="BJ990" s="5">
        <f t="shared" si="558"/>
        <v>3341.5481850286919</v>
      </c>
      <c r="BK990" s="5">
        <f t="shared" si="559"/>
        <v>3393.8836151834353</v>
      </c>
      <c r="BL990" s="5">
        <f t="shared" si="560"/>
        <v>4376.1068585094818</v>
      </c>
      <c r="BM990" s="5">
        <f t="shared" si="561"/>
        <v>4373.3275945128535</v>
      </c>
      <c r="BN990" s="5">
        <f t="shared" si="562"/>
        <v>5203.7525915712004</v>
      </c>
      <c r="BO990" s="5">
        <f t="shared" si="563"/>
        <v>4278.366894143167</v>
      </c>
    </row>
    <row r="991" spans="1:67" x14ac:dyDescent="0.3">
      <c r="A991">
        <f t="shared" si="564"/>
        <v>987</v>
      </c>
      <c r="B991">
        <f t="shared" si="532"/>
        <v>471</v>
      </c>
      <c r="C991" s="5">
        <f>AU991*EXP('Capital Market Assumptions'!$B$22+'Capital Market Assumptions'!$B$23*'Random Draws'!B990)</f>
        <v>522.22785542841063</v>
      </c>
      <c r="D991" s="5">
        <f>AV991*EXP('Capital Market Assumptions'!$B$22+'Capital Market Assumptions'!$B$23*'Random Draws'!C990)</f>
        <v>489.24372736646939</v>
      </c>
      <c r="E991" s="5">
        <f>AW991*EXP('Capital Market Assumptions'!$B$22+'Capital Market Assumptions'!$B$23*'Random Draws'!D990)</f>
        <v>436.0855924149655</v>
      </c>
      <c r="F991" s="5">
        <f>AX991*EXP('Capital Market Assumptions'!$B$22+'Capital Market Assumptions'!$B$23*'Random Draws'!E990)</f>
        <v>409.08193387345443</v>
      </c>
      <c r="G991" s="5">
        <f>AY991*EXP('Capital Market Assumptions'!$B$22+'Capital Market Assumptions'!$B$23*'Random Draws'!F990)</f>
        <v>424.51760190549845</v>
      </c>
      <c r="H991" s="5">
        <f>AZ991*EXP('Capital Market Assumptions'!$B$22+'Capital Market Assumptions'!$B$23*'Random Draws'!G990)</f>
        <v>383.87868191012421</v>
      </c>
      <c r="I991" s="5">
        <f>BA991*EXP('Capital Market Assumptions'!$B$22+'Capital Market Assumptions'!$B$23*'Random Draws'!H990)</f>
        <v>373.41608284450587</v>
      </c>
      <c r="J991" s="5">
        <f>BB991*EXP('Capital Market Assumptions'!$B$22+'Capital Market Assumptions'!$B$23*'Random Draws'!I990)</f>
        <v>405.14079557759885</v>
      </c>
      <c r="K991" s="5">
        <f>BC991*EXP('Capital Market Assumptions'!$B$22+'Capital Market Assumptions'!$B$23*'Random Draws'!J990)</f>
        <v>417.41390949366649</v>
      </c>
      <c r="L991" s="5">
        <f>BD991*EXP('Capital Market Assumptions'!$B$22+'Capital Market Assumptions'!$B$23*'Random Draws'!K990)</f>
        <v>459.0101012234706</v>
      </c>
      <c r="M991" s="5">
        <f>BE991*EXP('Capital Market Assumptions'!$B$22+'Capital Market Assumptions'!$B$23*'Random Draws'!L990)</f>
        <v>591.42220631882299</v>
      </c>
      <c r="N991" s="5">
        <f>BF991*EXP('Capital Market Assumptions'!$B$22+'Capital Market Assumptions'!$B$23*'Random Draws'!M990)</f>
        <v>611.11369164222322</v>
      </c>
      <c r="O991" s="5">
        <f>BG991*EXP('Capital Market Assumptions'!$B$22+'Capital Market Assumptions'!$B$23*'Random Draws'!N990)</f>
        <v>701.15780306021497</v>
      </c>
      <c r="P991" s="5">
        <f>BH991*EXP('Capital Market Assumptions'!$B$22+'Capital Market Assumptions'!$B$23*'Random Draws'!O990)</f>
        <v>778.66778176175671</v>
      </c>
      <c r="Q991" s="5">
        <f>BI991*EXP('Capital Market Assumptions'!$B$22+'Capital Market Assumptions'!$B$23*'Random Draws'!P990)</f>
        <v>666.02888729411723</v>
      </c>
      <c r="R991" s="5">
        <f>BJ991*EXP('Capital Market Assumptions'!$B$22+'Capital Market Assumptions'!$B$23*'Random Draws'!Q990)</f>
        <v>719.138151152207</v>
      </c>
      <c r="S991" s="5">
        <f>BK991*EXP('Capital Market Assumptions'!$B$22+'Capital Market Assumptions'!$B$23*'Random Draws'!R990)</f>
        <v>821.3269031745599</v>
      </c>
      <c r="T991" s="5">
        <f>BL991*EXP('Capital Market Assumptions'!$B$22+'Capital Market Assumptions'!$B$23*'Random Draws'!S990)</f>
        <v>807.16045208372896</v>
      </c>
      <c r="U991" s="5">
        <f>BM991*EXP('Capital Market Assumptions'!$B$22+'Capital Market Assumptions'!$B$23*'Random Draws'!T990)</f>
        <v>739.75789337423282</v>
      </c>
      <c r="V991" s="5">
        <f>BN991*EXP('Capital Market Assumptions'!$B$22+'Capital Market Assumptions'!$B$23*'Random Draws'!U990)</f>
        <v>644.16783953694312</v>
      </c>
      <c r="X991">
        <f t="shared" si="534"/>
        <v>4.2999999999999261E-2</v>
      </c>
      <c r="Y991">
        <f t="shared" si="535"/>
        <v>1.0600000000000023</v>
      </c>
      <c r="Z991">
        <f t="shared" si="536"/>
        <v>2.0930000000000035</v>
      </c>
      <c r="AA991">
        <f t="shared" si="537"/>
        <v>3.1530000000000058</v>
      </c>
      <c r="AB991">
        <f t="shared" si="538"/>
        <v>4.2659999999999911</v>
      </c>
      <c r="AC991">
        <f t="shared" si="539"/>
        <v>5.3020000000000067</v>
      </c>
      <c r="AD991">
        <f t="shared" si="540"/>
        <v>6.3569999999999993</v>
      </c>
      <c r="AE991">
        <f t="shared" si="541"/>
        <v>7.3900000000000006</v>
      </c>
      <c r="AF991">
        <f t="shared" si="542"/>
        <v>8.3549999999999898</v>
      </c>
      <c r="AG991">
        <f t="shared" si="543"/>
        <v>9.2480000000000047</v>
      </c>
      <c r="AH991">
        <v>9.9540000000000006</v>
      </c>
      <c r="AI991">
        <v>10.536</v>
      </c>
      <c r="AJ991">
        <v>11.061999999999999</v>
      </c>
      <c r="AK991">
        <v>11.587</v>
      </c>
      <c r="AL991">
        <v>12.256</v>
      </c>
      <c r="AM991">
        <v>12.815</v>
      </c>
      <c r="AN991">
        <v>13.287000000000001</v>
      </c>
      <c r="AO991">
        <v>13.785</v>
      </c>
      <c r="AP991">
        <v>14.218999999999999</v>
      </c>
      <c r="AQ991">
        <v>14.718999999999999</v>
      </c>
      <c r="AS991">
        <f t="shared" si="565"/>
        <v>471</v>
      </c>
      <c r="AT991">
        <f t="shared" si="565"/>
        <v>471</v>
      </c>
      <c r="AU991">
        <f t="shared" si="565"/>
        <v>471</v>
      </c>
      <c r="AV991" s="5">
        <f t="shared" si="544"/>
        <v>522.18485542841063</v>
      </c>
      <c r="AW991" s="5">
        <f t="shared" si="545"/>
        <v>488.18372736646938</v>
      </c>
      <c r="AX991" s="5">
        <f t="shared" si="546"/>
        <v>433.99259241496549</v>
      </c>
      <c r="AY991" s="5">
        <f t="shared" si="547"/>
        <v>405.92893387345441</v>
      </c>
      <c r="AZ991" s="5">
        <f t="shared" si="548"/>
        <v>420.25160190549843</v>
      </c>
      <c r="BA991" s="5">
        <f t="shared" si="549"/>
        <v>378.57668191012419</v>
      </c>
      <c r="BB991" s="5">
        <f t="shared" si="550"/>
        <v>367.05908284450584</v>
      </c>
      <c r="BC991" s="5">
        <f t="shared" si="551"/>
        <v>397.75079557759886</v>
      </c>
      <c r="BD991" s="5">
        <f t="shared" si="552"/>
        <v>409.05890949366653</v>
      </c>
      <c r="BE991" s="5">
        <f t="shared" si="553"/>
        <v>449.76210122347061</v>
      </c>
      <c r="BF991" s="5">
        <f t="shared" si="554"/>
        <v>581.46820631882304</v>
      </c>
      <c r="BG991" s="5">
        <f t="shared" si="555"/>
        <v>600.57769164222327</v>
      </c>
      <c r="BH991" s="5">
        <f t="shared" si="556"/>
        <v>690.09580306021496</v>
      </c>
      <c r="BI991" s="5">
        <f t="shared" si="557"/>
        <v>767.08078176175673</v>
      </c>
      <c r="BJ991" s="5">
        <f t="shared" si="558"/>
        <v>653.77288729411725</v>
      </c>
      <c r="BK991" s="5">
        <f t="shared" si="559"/>
        <v>706.32315115220695</v>
      </c>
      <c r="BL991" s="5">
        <f t="shared" si="560"/>
        <v>808.03990317455987</v>
      </c>
      <c r="BM991" s="5">
        <f t="shared" si="561"/>
        <v>793.37545208372899</v>
      </c>
      <c r="BN991" s="5">
        <f t="shared" si="562"/>
        <v>725.53889337423277</v>
      </c>
      <c r="BO991" s="5">
        <f t="shared" si="563"/>
        <v>629.44883953694307</v>
      </c>
    </row>
    <row r="992" spans="1:67" x14ac:dyDescent="0.3">
      <c r="A992">
        <f t="shared" si="564"/>
        <v>988</v>
      </c>
      <c r="B992">
        <f t="shared" si="532"/>
        <v>471</v>
      </c>
      <c r="C992" s="5">
        <f>AU992*EXP('Capital Market Assumptions'!$B$22+'Capital Market Assumptions'!$B$23*'Random Draws'!B991)</f>
        <v>460.96144734356034</v>
      </c>
      <c r="D992" s="5">
        <f>AV992*EXP('Capital Market Assumptions'!$B$22+'Capital Market Assumptions'!$B$23*'Random Draws'!C991)</f>
        <v>543.56252834334339</v>
      </c>
      <c r="E992" s="5">
        <f>AW992*EXP('Capital Market Assumptions'!$B$22+'Capital Market Assumptions'!$B$23*'Random Draws'!D991)</f>
        <v>535.34827718567522</v>
      </c>
      <c r="F992" s="5">
        <f>AX992*EXP('Capital Market Assumptions'!$B$22+'Capital Market Assumptions'!$B$23*'Random Draws'!E991)</f>
        <v>617.15935348611299</v>
      </c>
      <c r="G992" s="5">
        <f>AY992*EXP('Capital Market Assumptions'!$B$22+'Capital Market Assumptions'!$B$23*'Random Draws'!F991)</f>
        <v>630.14305848649963</v>
      </c>
      <c r="H992" s="5">
        <f>AZ992*EXP('Capital Market Assumptions'!$B$22+'Capital Market Assumptions'!$B$23*'Random Draws'!G991)</f>
        <v>648.81063770848743</v>
      </c>
      <c r="I992" s="5">
        <f>BA992*EXP('Capital Market Assumptions'!$B$22+'Capital Market Assumptions'!$B$23*'Random Draws'!H991)</f>
        <v>593.54299560186689</v>
      </c>
      <c r="J992" s="5">
        <f>BB992*EXP('Capital Market Assumptions'!$B$22+'Capital Market Assumptions'!$B$23*'Random Draws'!I991)</f>
        <v>595.92317782202781</v>
      </c>
      <c r="K992" s="5">
        <f>BC992*EXP('Capital Market Assumptions'!$B$22+'Capital Market Assumptions'!$B$23*'Random Draws'!J991)</f>
        <v>662.48072012498187</v>
      </c>
      <c r="L992" s="5">
        <f>BD992*EXP('Capital Market Assumptions'!$B$22+'Capital Market Assumptions'!$B$23*'Random Draws'!K991)</f>
        <v>686.91513980890943</v>
      </c>
      <c r="M992" s="5">
        <f>BE992*EXP('Capital Market Assumptions'!$B$22+'Capital Market Assumptions'!$B$23*'Random Draws'!L991)</f>
        <v>764.16621181598362</v>
      </c>
      <c r="N992" s="5">
        <f>BF992*EXP('Capital Market Assumptions'!$B$22+'Capital Market Assumptions'!$B$23*'Random Draws'!M991)</f>
        <v>835.09814350313718</v>
      </c>
      <c r="O992" s="5">
        <f>BG992*EXP('Capital Market Assumptions'!$B$22+'Capital Market Assumptions'!$B$23*'Random Draws'!N991)</f>
        <v>862.96679751899376</v>
      </c>
      <c r="P992" s="5">
        <f>BH992*EXP('Capital Market Assumptions'!$B$22+'Capital Market Assumptions'!$B$23*'Random Draws'!O991)</f>
        <v>927.55999529245332</v>
      </c>
      <c r="Q992" s="5">
        <f>BI992*EXP('Capital Market Assumptions'!$B$22+'Capital Market Assumptions'!$B$23*'Random Draws'!P991)</f>
        <v>965.26611594707367</v>
      </c>
      <c r="R992" s="5">
        <f>BJ992*EXP('Capital Market Assumptions'!$B$22+'Capital Market Assumptions'!$B$23*'Random Draws'!Q991)</f>
        <v>1027.5960670337395</v>
      </c>
      <c r="S992" s="5">
        <f>BK992*EXP('Capital Market Assumptions'!$B$22+'Capital Market Assumptions'!$B$23*'Random Draws'!R991)</f>
        <v>1304.5556585948716</v>
      </c>
      <c r="T992" s="5">
        <f>BL992*EXP('Capital Market Assumptions'!$B$22+'Capital Market Assumptions'!$B$23*'Random Draws'!S991)</f>
        <v>1276.382870773208</v>
      </c>
      <c r="U992" s="5">
        <f>BM992*EXP('Capital Market Assumptions'!$B$22+'Capital Market Assumptions'!$B$23*'Random Draws'!T991)</f>
        <v>1251.0861983068696</v>
      </c>
      <c r="V992" s="5">
        <f>BN992*EXP('Capital Market Assumptions'!$B$22+'Capital Market Assumptions'!$B$23*'Random Draws'!U991)</f>
        <v>1234.3584222421111</v>
      </c>
      <c r="X992">
        <f t="shared" si="534"/>
        <v>4.2999999999999261E-2</v>
      </c>
      <c r="Y992">
        <f t="shared" si="535"/>
        <v>1.0600000000000023</v>
      </c>
      <c r="Z992">
        <f t="shared" si="536"/>
        <v>2.0930000000000035</v>
      </c>
      <c r="AA992">
        <f t="shared" si="537"/>
        <v>3.1530000000000058</v>
      </c>
      <c r="AB992">
        <f t="shared" si="538"/>
        <v>4.2659999999999911</v>
      </c>
      <c r="AC992">
        <f t="shared" si="539"/>
        <v>5.3020000000000067</v>
      </c>
      <c r="AD992">
        <f t="shared" si="540"/>
        <v>6.3569999999999993</v>
      </c>
      <c r="AE992">
        <f t="shared" si="541"/>
        <v>7.3900000000000006</v>
      </c>
      <c r="AF992">
        <f t="shared" si="542"/>
        <v>8.3549999999999898</v>
      </c>
      <c r="AG992">
        <f t="shared" si="543"/>
        <v>9.2480000000000047</v>
      </c>
      <c r="AH992">
        <v>9.9540000000000006</v>
      </c>
      <c r="AI992">
        <v>10.536</v>
      </c>
      <c r="AJ992">
        <v>11.061999999999999</v>
      </c>
      <c r="AK992">
        <v>11.587</v>
      </c>
      <c r="AL992">
        <v>12.256</v>
      </c>
      <c r="AM992">
        <v>12.815</v>
      </c>
      <c r="AN992">
        <v>13.287000000000001</v>
      </c>
      <c r="AO992">
        <v>13.785</v>
      </c>
      <c r="AP992">
        <v>14.218999999999999</v>
      </c>
      <c r="AQ992">
        <v>14.718999999999999</v>
      </c>
      <c r="AS992">
        <f t="shared" si="565"/>
        <v>471</v>
      </c>
      <c r="AT992">
        <f t="shared" si="565"/>
        <v>471</v>
      </c>
      <c r="AU992">
        <f t="shared" si="565"/>
        <v>471</v>
      </c>
      <c r="AV992" s="5">
        <f t="shared" si="544"/>
        <v>460.91844734356033</v>
      </c>
      <c r="AW992" s="5">
        <f t="shared" si="545"/>
        <v>542.50252834334333</v>
      </c>
      <c r="AX992" s="5">
        <f t="shared" si="546"/>
        <v>533.25527718567525</v>
      </c>
      <c r="AY992" s="5">
        <f t="shared" si="547"/>
        <v>614.00635348611297</v>
      </c>
      <c r="AZ992" s="5">
        <f t="shared" si="548"/>
        <v>625.87705848649966</v>
      </c>
      <c r="BA992" s="5">
        <f t="shared" si="549"/>
        <v>643.50863770848741</v>
      </c>
      <c r="BB992" s="5">
        <f t="shared" si="550"/>
        <v>587.18599560186692</v>
      </c>
      <c r="BC992" s="5">
        <f t="shared" si="551"/>
        <v>588.53317782202782</v>
      </c>
      <c r="BD992" s="5">
        <f t="shared" si="552"/>
        <v>654.12572012498185</v>
      </c>
      <c r="BE992" s="5">
        <f t="shared" si="553"/>
        <v>677.66713980890938</v>
      </c>
      <c r="BF992" s="5">
        <f t="shared" si="554"/>
        <v>754.21221181598366</v>
      </c>
      <c r="BG992" s="5">
        <f t="shared" si="555"/>
        <v>824.56214350313724</v>
      </c>
      <c r="BH992" s="5">
        <f t="shared" si="556"/>
        <v>851.90479751899375</v>
      </c>
      <c r="BI992" s="5">
        <f t="shared" si="557"/>
        <v>915.97299529245333</v>
      </c>
      <c r="BJ992" s="5">
        <f t="shared" si="558"/>
        <v>953.0101159470737</v>
      </c>
      <c r="BK992" s="5">
        <f t="shared" si="559"/>
        <v>1014.7810670337394</v>
      </c>
      <c r="BL992" s="5">
        <f t="shared" si="560"/>
        <v>1291.2686585948716</v>
      </c>
      <c r="BM992" s="5">
        <f t="shared" si="561"/>
        <v>1262.5978707732079</v>
      </c>
      <c r="BN992" s="5">
        <f t="shared" si="562"/>
        <v>1236.8671983068696</v>
      </c>
      <c r="BO992" s="5">
        <f t="shared" si="563"/>
        <v>1219.6394222421111</v>
      </c>
    </row>
    <row r="993" spans="1:67" x14ac:dyDescent="0.3">
      <c r="A993">
        <f t="shared" si="564"/>
        <v>989</v>
      </c>
      <c r="B993">
        <f t="shared" si="532"/>
        <v>471</v>
      </c>
      <c r="C993" s="5">
        <f>AU993*EXP('Capital Market Assumptions'!$B$22+'Capital Market Assumptions'!$B$23*'Random Draws'!B992)</f>
        <v>445.81171238393711</v>
      </c>
      <c r="D993" s="5">
        <f>AV993*EXP('Capital Market Assumptions'!$B$22+'Capital Market Assumptions'!$B$23*'Random Draws'!C992)</f>
        <v>531.20628700613406</v>
      </c>
      <c r="E993" s="5">
        <f>AW993*EXP('Capital Market Assumptions'!$B$22+'Capital Market Assumptions'!$B$23*'Random Draws'!D992)</f>
        <v>634.4032506262572</v>
      </c>
      <c r="F993" s="5">
        <f>AX993*EXP('Capital Market Assumptions'!$B$22+'Capital Market Assumptions'!$B$23*'Random Draws'!E992)</f>
        <v>573.15128855135413</v>
      </c>
      <c r="G993" s="5">
        <f>AY993*EXP('Capital Market Assumptions'!$B$22+'Capital Market Assumptions'!$B$23*'Random Draws'!F992)</f>
        <v>626.11359874446794</v>
      </c>
      <c r="H993" s="5">
        <f>AZ993*EXP('Capital Market Assumptions'!$B$22+'Capital Market Assumptions'!$B$23*'Random Draws'!G992)</f>
        <v>643.58194796305111</v>
      </c>
      <c r="I993" s="5">
        <f>BA993*EXP('Capital Market Assumptions'!$B$22+'Capital Market Assumptions'!$B$23*'Random Draws'!H992)</f>
        <v>688.80260791913622</v>
      </c>
      <c r="J993" s="5">
        <f>BB993*EXP('Capital Market Assumptions'!$B$22+'Capital Market Assumptions'!$B$23*'Random Draws'!I992)</f>
        <v>597.74898980107889</v>
      </c>
      <c r="K993" s="5">
        <f>BC993*EXP('Capital Market Assumptions'!$B$22+'Capital Market Assumptions'!$B$23*'Random Draws'!J992)</f>
        <v>532.40529862670212</v>
      </c>
      <c r="L993" s="5">
        <f>BD993*EXP('Capital Market Assumptions'!$B$22+'Capital Market Assumptions'!$B$23*'Random Draws'!K992)</f>
        <v>528.2692002273576</v>
      </c>
      <c r="M993" s="5">
        <f>BE993*EXP('Capital Market Assumptions'!$B$22+'Capital Market Assumptions'!$B$23*'Random Draws'!L992)</f>
        <v>482.02953539841434</v>
      </c>
      <c r="N993" s="5">
        <f>BF993*EXP('Capital Market Assumptions'!$B$22+'Capital Market Assumptions'!$B$23*'Random Draws'!M992)</f>
        <v>497.73661383227665</v>
      </c>
      <c r="O993" s="5">
        <f>BG993*EXP('Capital Market Assumptions'!$B$22+'Capital Market Assumptions'!$B$23*'Random Draws'!N992)</f>
        <v>551.14004482658379</v>
      </c>
      <c r="P993" s="5">
        <f>BH993*EXP('Capital Market Assumptions'!$B$22+'Capital Market Assumptions'!$B$23*'Random Draws'!O992)</f>
        <v>590.48502934507485</v>
      </c>
      <c r="Q993" s="5">
        <f>BI993*EXP('Capital Market Assumptions'!$B$22+'Capital Market Assumptions'!$B$23*'Random Draws'!P992)</f>
        <v>551.62009633909338</v>
      </c>
      <c r="R993" s="5">
        <f>BJ993*EXP('Capital Market Assumptions'!$B$22+'Capital Market Assumptions'!$B$23*'Random Draws'!Q992)</f>
        <v>617.36170373845471</v>
      </c>
      <c r="S993" s="5">
        <f>BK993*EXP('Capital Market Assumptions'!$B$22+'Capital Market Assumptions'!$B$23*'Random Draws'!R992)</f>
        <v>591.03010860585687</v>
      </c>
      <c r="T993" s="5">
        <f>BL993*EXP('Capital Market Assumptions'!$B$22+'Capital Market Assumptions'!$B$23*'Random Draws'!S992)</f>
        <v>603.45164327204213</v>
      </c>
      <c r="U993" s="5">
        <f>BM993*EXP('Capital Market Assumptions'!$B$22+'Capital Market Assumptions'!$B$23*'Random Draws'!T992)</f>
        <v>589.46542250594302</v>
      </c>
      <c r="V993" s="5">
        <f>BN993*EXP('Capital Market Assumptions'!$B$22+'Capital Market Assumptions'!$B$23*'Random Draws'!U992)</f>
        <v>551.7009040815293</v>
      </c>
      <c r="X993">
        <f t="shared" si="534"/>
        <v>4.2999999999999261E-2</v>
      </c>
      <c r="Y993">
        <f t="shared" si="535"/>
        <v>1.0600000000000023</v>
      </c>
      <c r="Z993">
        <f t="shared" si="536"/>
        <v>2.0930000000000035</v>
      </c>
      <c r="AA993">
        <f t="shared" si="537"/>
        <v>3.1530000000000058</v>
      </c>
      <c r="AB993">
        <f t="shared" si="538"/>
        <v>4.2659999999999911</v>
      </c>
      <c r="AC993">
        <f t="shared" si="539"/>
        <v>5.3020000000000067</v>
      </c>
      <c r="AD993">
        <f t="shared" si="540"/>
        <v>6.3569999999999993</v>
      </c>
      <c r="AE993">
        <f t="shared" si="541"/>
        <v>7.3900000000000006</v>
      </c>
      <c r="AF993">
        <f t="shared" si="542"/>
        <v>8.3549999999999898</v>
      </c>
      <c r="AG993">
        <f t="shared" si="543"/>
        <v>9.2480000000000047</v>
      </c>
      <c r="AH993">
        <v>9.9540000000000006</v>
      </c>
      <c r="AI993">
        <v>10.536</v>
      </c>
      <c r="AJ993">
        <v>11.061999999999999</v>
      </c>
      <c r="AK993">
        <v>11.587</v>
      </c>
      <c r="AL993">
        <v>12.256</v>
      </c>
      <c r="AM993">
        <v>12.815</v>
      </c>
      <c r="AN993">
        <v>13.287000000000001</v>
      </c>
      <c r="AO993">
        <v>13.785</v>
      </c>
      <c r="AP993">
        <v>14.218999999999999</v>
      </c>
      <c r="AQ993">
        <v>14.718999999999999</v>
      </c>
      <c r="AS993">
        <f t="shared" si="565"/>
        <v>471</v>
      </c>
      <c r="AT993">
        <f t="shared" si="565"/>
        <v>471</v>
      </c>
      <c r="AU993">
        <f t="shared" si="565"/>
        <v>471</v>
      </c>
      <c r="AV993" s="5">
        <f t="shared" si="544"/>
        <v>445.7687123839371</v>
      </c>
      <c r="AW993" s="5">
        <f t="shared" si="545"/>
        <v>530.14628700613412</v>
      </c>
      <c r="AX993" s="5">
        <f t="shared" si="546"/>
        <v>632.31025062625724</v>
      </c>
      <c r="AY993" s="5">
        <f t="shared" si="547"/>
        <v>569.99828855135411</v>
      </c>
      <c r="AZ993" s="5">
        <f t="shared" si="548"/>
        <v>621.84759874446797</v>
      </c>
      <c r="BA993" s="5">
        <f t="shared" si="549"/>
        <v>638.27994796305109</v>
      </c>
      <c r="BB993" s="5">
        <f t="shared" si="550"/>
        <v>682.44560791913625</v>
      </c>
      <c r="BC993" s="5">
        <f t="shared" si="551"/>
        <v>590.35898980107891</v>
      </c>
      <c r="BD993" s="5">
        <f t="shared" si="552"/>
        <v>524.0502986267021</v>
      </c>
      <c r="BE993" s="5">
        <f t="shared" si="553"/>
        <v>519.02120022735755</v>
      </c>
      <c r="BF993" s="5">
        <f t="shared" si="554"/>
        <v>472.07553539841433</v>
      </c>
      <c r="BG993" s="5">
        <f t="shared" si="555"/>
        <v>487.20061383227664</v>
      </c>
      <c r="BH993" s="5">
        <f t="shared" si="556"/>
        <v>540.07804482658378</v>
      </c>
      <c r="BI993" s="5">
        <f t="shared" si="557"/>
        <v>578.89802934507486</v>
      </c>
      <c r="BJ993" s="5">
        <f t="shared" si="558"/>
        <v>539.36409633909341</v>
      </c>
      <c r="BK993" s="5">
        <f t="shared" si="559"/>
        <v>604.54670373845465</v>
      </c>
      <c r="BL993" s="5">
        <f t="shared" si="560"/>
        <v>577.74310860585683</v>
      </c>
      <c r="BM993" s="5">
        <f t="shared" si="561"/>
        <v>589.66664327204217</v>
      </c>
      <c r="BN993" s="5">
        <f t="shared" si="562"/>
        <v>575.24642250594297</v>
      </c>
      <c r="BO993" s="5">
        <f t="shared" si="563"/>
        <v>536.98190408152925</v>
      </c>
    </row>
    <row r="994" spans="1:67" x14ac:dyDescent="0.3">
      <c r="A994">
        <f t="shared" si="564"/>
        <v>990</v>
      </c>
      <c r="B994">
        <f t="shared" si="532"/>
        <v>471</v>
      </c>
      <c r="C994" s="5">
        <f>AU994*EXP('Capital Market Assumptions'!$B$22+'Capital Market Assumptions'!$B$23*'Random Draws'!B993)</f>
        <v>410.75996803123911</v>
      </c>
      <c r="D994" s="5">
        <f>AV994*EXP('Capital Market Assumptions'!$B$22+'Capital Market Assumptions'!$B$23*'Random Draws'!C993)</f>
        <v>390.37443618283629</v>
      </c>
      <c r="E994" s="5">
        <f>AW994*EXP('Capital Market Assumptions'!$B$22+'Capital Market Assumptions'!$B$23*'Random Draws'!D993)</f>
        <v>361.08879403698717</v>
      </c>
      <c r="F994" s="5">
        <f>AX994*EXP('Capital Market Assumptions'!$B$22+'Capital Market Assumptions'!$B$23*'Random Draws'!E993)</f>
        <v>429.16836478933885</v>
      </c>
      <c r="G994" s="5">
        <f>AY994*EXP('Capital Market Assumptions'!$B$22+'Capital Market Assumptions'!$B$23*'Random Draws'!F993)</f>
        <v>490.69425520843151</v>
      </c>
      <c r="H994" s="5">
        <f>AZ994*EXP('Capital Market Assumptions'!$B$22+'Capital Market Assumptions'!$B$23*'Random Draws'!G993)</f>
        <v>468.07966254657441</v>
      </c>
      <c r="I994" s="5">
        <f>BA994*EXP('Capital Market Assumptions'!$B$22+'Capital Market Assumptions'!$B$23*'Random Draws'!H993)</f>
        <v>531.72022381817033</v>
      </c>
      <c r="J994" s="5">
        <f>BB994*EXP('Capital Market Assumptions'!$B$22+'Capital Market Assumptions'!$B$23*'Random Draws'!I993)</f>
        <v>618.11809920074109</v>
      </c>
      <c r="K994" s="5">
        <f>BC994*EXP('Capital Market Assumptions'!$B$22+'Capital Market Assumptions'!$B$23*'Random Draws'!J993)</f>
        <v>667.5792787164803</v>
      </c>
      <c r="L994" s="5">
        <f>BD994*EXP('Capital Market Assumptions'!$B$22+'Capital Market Assumptions'!$B$23*'Random Draws'!K993)</f>
        <v>728.01450368512133</v>
      </c>
      <c r="M994" s="5">
        <f>BE994*EXP('Capital Market Assumptions'!$B$22+'Capital Market Assumptions'!$B$23*'Random Draws'!L993)</f>
        <v>847.43418834956856</v>
      </c>
      <c r="N994" s="5">
        <f>BF994*EXP('Capital Market Assumptions'!$B$22+'Capital Market Assumptions'!$B$23*'Random Draws'!M993)</f>
        <v>841.18812745702769</v>
      </c>
      <c r="O994" s="5">
        <f>BG994*EXP('Capital Market Assumptions'!$B$22+'Capital Market Assumptions'!$B$23*'Random Draws'!N993)</f>
        <v>1029.9700190762881</v>
      </c>
      <c r="P994" s="5">
        <f>BH994*EXP('Capital Market Assumptions'!$B$22+'Capital Market Assumptions'!$B$23*'Random Draws'!O993)</f>
        <v>1216.7221882421286</v>
      </c>
      <c r="Q994" s="5">
        <f>BI994*EXP('Capital Market Assumptions'!$B$22+'Capital Market Assumptions'!$B$23*'Random Draws'!P993)</f>
        <v>1233.0614986774494</v>
      </c>
      <c r="R994" s="5">
        <f>BJ994*EXP('Capital Market Assumptions'!$B$22+'Capital Market Assumptions'!$B$23*'Random Draws'!Q993)</f>
        <v>1385.1374016544062</v>
      </c>
      <c r="S994" s="5">
        <f>BK994*EXP('Capital Market Assumptions'!$B$22+'Capital Market Assumptions'!$B$23*'Random Draws'!R993)</f>
        <v>1558.8888247652346</v>
      </c>
      <c r="T994" s="5">
        <f>BL994*EXP('Capital Market Assumptions'!$B$22+'Capital Market Assumptions'!$B$23*'Random Draws'!S993)</f>
        <v>1761.296235386244</v>
      </c>
      <c r="U994" s="5">
        <f>BM994*EXP('Capital Market Assumptions'!$B$22+'Capital Market Assumptions'!$B$23*'Random Draws'!T993)</f>
        <v>1667.9623663158297</v>
      </c>
      <c r="V994" s="5">
        <f>BN994*EXP('Capital Market Assumptions'!$B$22+'Capital Market Assumptions'!$B$23*'Random Draws'!U993)</f>
        <v>1656.4054288652023</v>
      </c>
      <c r="X994">
        <f t="shared" si="534"/>
        <v>4.2999999999999261E-2</v>
      </c>
      <c r="Y994">
        <f t="shared" si="535"/>
        <v>1.0600000000000023</v>
      </c>
      <c r="Z994">
        <f t="shared" si="536"/>
        <v>2.0930000000000035</v>
      </c>
      <c r="AA994">
        <f t="shared" si="537"/>
        <v>3.1530000000000058</v>
      </c>
      <c r="AB994">
        <f t="shared" si="538"/>
        <v>4.2659999999999911</v>
      </c>
      <c r="AC994">
        <f t="shared" si="539"/>
        <v>5.3020000000000067</v>
      </c>
      <c r="AD994">
        <f t="shared" si="540"/>
        <v>6.3569999999999993</v>
      </c>
      <c r="AE994">
        <f t="shared" si="541"/>
        <v>7.3900000000000006</v>
      </c>
      <c r="AF994">
        <f t="shared" si="542"/>
        <v>8.3549999999999898</v>
      </c>
      <c r="AG994">
        <f t="shared" si="543"/>
        <v>9.2480000000000047</v>
      </c>
      <c r="AH994">
        <v>9.9540000000000006</v>
      </c>
      <c r="AI994">
        <v>10.536</v>
      </c>
      <c r="AJ994">
        <v>11.061999999999999</v>
      </c>
      <c r="AK994">
        <v>11.587</v>
      </c>
      <c r="AL994">
        <v>12.256</v>
      </c>
      <c r="AM994">
        <v>12.815</v>
      </c>
      <c r="AN994">
        <v>13.287000000000001</v>
      </c>
      <c r="AO994">
        <v>13.785</v>
      </c>
      <c r="AP994">
        <v>14.218999999999999</v>
      </c>
      <c r="AQ994">
        <v>14.718999999999999</v>
      </c>
      <c r="AS994">
        <f t="shared" si="565"/>
        <v>471</v>
      </c>
      <c r="AT994">
        <f t="shared" si="565"/>
        <v>471</v>
      </c>
      <c r="AU994">
        <f t="shared" si="565"/>
        <v>471</v>
      </c>
      <c r="AV994" s="5">
        <f t="shared" si="544"/>
        <v>410.71696803123911</v>
      </c>
      <c r="AW994" s="5">
        <f t="shared" si="545"/>
        <v>389.31443618283629</v>
      </c>
      <c r="AX994" s="5">
        <f t="shared" si="546"/>
        <v>358.99579403698715</v>
      </c>
      <c r="AY994" s="5">
        <f t="shared" si="547"/>
        <v>426.01536478933883</v>
      </c>
      <c r="AZ994" s="5">
        <f t="shared" si="548"/>
        <v>486.42825520843155</v>
      </c>
      <c r="BA994" s="5">
        <f t="shared" si="549"/>
        <v>462.77766254657439</v>
      </c>
      <c r="BB994" s="5">
        <f t="shared" si="550"/>
        <v>525.36322381817035</v>
      </c>
      <c r="BC994" s="5">
        <f t="shared" si="551"/>
        <v>610.7280992007411</v>
      </c>
      <c r="BD994" s="5">
        <f t="shared" si="552"/>
        <v>659.22427871648028</v>
      </c>
      <c r="BE994" s="5">
        <f t="shared" si="553"/>
        <v>718.76650368512128</v>
      </c>
      <c r="BF994" s="5">
        <f t="shared" si="554"/>
        <v>837.48018834956861</v>
      </c>
      <c r="BG994" s="5">
        <f t="shared" si="555"/>
        <v>830.65212745702775</v>
      </c>
      <c r="BH994" s="5">
        <f t="shared" si="556"/>
        <v>1018.908019076288</v>
      </c>
      <c r="BI994" s="5">
        <f t="shared" si="557"/>
        <v>1205.1351882421286</v>
      </c>
      <c r="BJ994" s="5">
        <f t="shared" si="558"/>
        <v>1220.8054986774493</v>
      </c>
      <c r="BK994" s="5">
        <f t="shared" si="559"/>
        <v>1372.3224016544061</v>
      </c>
      <c r="BL994" s="5">
        <f t="shared" si="560"/>
        <v>1545.6018247652346</v>
      </c>
      <c r="BM994" s="5">
        <f t="shared" si="561"/>
        <v>1747.5112353862439</v>
      </c>
      <c r="BN994" s="5">
        <f t="shared" si="562"/>
        <v>1653.7433663158297</v>
      </c>
      <c r="BO994" s="5">
        <f t="shared" si="563"/>
        <v>1641.6864288652023</v>
      </c>
    </row>
    <row r="995" spans="1:67" x14ac:dyDescent="0.3">
      <c r="A995">
        <f t="shared" si="564"/>
        <v>991</v>
      </c>
      <c r="B995">
        <f t="shared" si="532"/>
        <v>471</v>
      </c>
      <c r="C995" s="5">
        <f>AU995*EXP('Capital Market Assumptions'!$B$22+'Capital Market Assumptions'!$B$23*'Random Draws'!B994)</f>
        <v>480.40460423080197</v>
      </c>
      <c r="D995" s="5">
        <f>AV995*EXP('Capital Market Assumptions'!$B$22+'Capital Market Assumptions'!$B$23*'Random Draws'!C994)</f>
        <v>523.07250225898133</v>
      </c>
      <c r="E995" s="5">
        <f>AW995*EXP('Capital Market Assumptions'!$B$22+'Capital Market Assumptions'!$B$23*'Random Draws'!D994)</f>
        <v>642.12092532871293</v>
      </c>
      <c r="F995" s="5">
        <f>AX995*EXP('Capital Market Assumptions'!$B$22+'Capital Market Assumptions'!$B$23*'Random Draws'!E994)</f>
        <v>732.31260156024086</v>
      </c>
      <c r="G995" s="5">
        <f>AY995*EXP('Capital Market Assumptions'!$B$22+'Capital Market Assumptions'!$B$23*'Random Draws'!F994)</f>
        <v>745.23023086566332</v>
      </c>
      <c r="H995" s="5">
        <f>AZ995*EXP('Capital Market Assumptions'!$B$22+'Capital Market Assumptions'!$B$23*'Random Draws'!G994)</f>
        <v>828.24220326272166</v>
      </c>
      <c r="I995" s="5">
        <f>BA995*EXP('Capital Market Assumptions'!$B$22+'Capital Market Assumptions'!$B$23*'Random Draws'!H994)</f>
        <v>777.40174019987842</v>
      </c>
      <c r="J995" s="5">
        <f>BB995*EXP('Capital Market Assumptions'!$B$22+'Capital Market Assumptions'!$B$23*'Random Draws'!I994)</f>
        <v>887.93471940711072</v>
      </c>
      <c r="K995" s="5">
        <f>BC995*EXP('Capital Market Assumptions'!$B$22+'Capital Market Assumptions'!$B$23*'Random Draws'!J994)</f>
        <v>1263.9244921511295</v>
      </c>
      <c r="L995" s="5">
        <f>BD995*EXP('Capital Market Assumptions'!$B$22+'Capital Market Assumptions'!$B$23*'Random Draws'!K994)</f>
        <v>1377.1407547844708</v>
      </c>
      <c r="M995" s="5">
        <f>BE995*EXP('Capital Market Assumptions'!$B$22+'Capital Market Assumptions'!$B$23*'Random Draws'!L994)</f>
        <v>1612.5961742627301</v>
      </c>
      <c r="N995" s="5">
        <f>BF995*EXP('Capital Market Assumptions'!$B$22+'Capital Market Assumptions'!$B$23*'Random Draws'!M994)</f>
        <v>1777.8761993651362</v>
      </c>
      <c r="O995" s="5">
        <f>BG995*EXP('Capital Market Assumptions'!$B$22+'Capital Market Assumptions'!$B$23*'Random Draws'!N994)</f>
        <v>1610.3415572705317</v>
      </c>
      <c r="P995" s="5">
        <f>BH995*EXP('Capital Market Assumptions'!$B$22+'Capital Market Assumptions'!$B$23*'Random Draws'!O994)</f>
        <v>1572.427974830101</v>
      </c>
      <c r="Q995" s="5">
        <f>BI995*EXP('Capital Market Assumptions'!$B$22+'Capital Market Assumptions'!$B$23*'Random Draws'!P994)</f>
        <v>1756.8520546118048</v>
      </c>
      <c r="R995" s="5">
        <f>BJ995*EXP('Capital Market Assumptions'!$B$22+'Capital Market Assumptions'!$B$23*'Random Draws'!Q994)</f>
        <v>1730.8506896274125</v>
      </c>
      <c r="S995" s="5">
        <f>BK995*EXP('Capital Market Assumptions'!$B$22+'Capital Market Assumptions'!$B$23*'Random Draws'!R994)</f>
        <v>1638.3419216939226</v>
      </c>
      <c r="T995" s="5">
        <f>BL995*EXP('Capital Market Assumptions'!$B$22+'Capital Market Assumptions'!$B$23*'Random Draws'!S994)</f>
        <v>2254.3422794038311</v>
      </c>
      <c r="U995" s="5">
        <f>BM995*EXP('Capital Market Assumptions'!$B$22+'Capital Market Assumptions'!$B$23*'Random Draws'!T994)</f>
        <v>2175.7320998693649</v>
      </c>
      <c r="V995" s="5">
        <f>BN995*EXP('Capital Market Assumptions'!$B$22+'Capital Market Assumptions'!$B$23*'Random Draws'!U994)</f>
        <v>2489.4738632591047</v>
      </c>
      <c r="X995">
        <f t="shared" si="534"/>
        <v>4.2999999999999261E-2</v>
      </c>
      <c r="Y995">
        <f t="shared" si="535"/>
        <v>1.0600000000000023</v>
      </c>
      <c r="Z995">
        <f t="shared" si="536"/>
        <v>2.0930000000000035</v>
      </c>
      <c r="AA995">
        <f t="shared" si="537"/>
        <v>3.1530000000000058</v>
      </c>
      <c r="AB995">
        <f t="shared" si="538"/>
        <v>4.2659999999999911</v>
      </c>
      <c r="AC995">
        <f t="shared" si="539"/>
        <v>5.3020000000000067</v>
      </c>
      <c r="AD995">
        <f t="shared" si="540"/>
        <v>6.3569999999999993</v>
      </c>
      <c r="AE995">
        <f t="shared" si="541"/>
        <v>7.3900000000000006</v>
      </c>
      <c r="AF995">
        <f t="shared" si="542"/>
        <v>8.3549999999999898</v>
      </c>
      <c r="AG995">
        <f t="shared" si="543"/>
        <v>9.2480000000000047</v>
      </c>
      <c r="AH995">
        <v>9.9540000000000006</v>
      </c>
      <c r="AI995">
        <v>10.536</v>
      </c>
      <c r="AJ995">
        <v>11.061999999999999</v>
      </c>
      <c r="AK995">
        <v>11.587</v>
      </c>
      <c r="AL995">
        <v>12.256</v>
      </c>
      <c r="AM995">
        <v>12.815</v>
      </c>
      <c r="AN995">
        <v>13.287000000000001</v>
      </c>
      <c r="AO995">
        <v>13.785</v>
      </c>
      <c r="AP995">
        <v>14.218999999999999</v>
      </c>
      <c r="AQ995">
        <v>14.718999999999999</v>
      </c>
      <c r="AS995">
        <f t="shared" si="565"/>
        <v>471</v>
      </c>
      <c r="AT995">
        <f t="shared" si="565"/>
        <v>471</v>
      </c>
      <c r="AU995">
        <f t="shared" si="565"/>
        <v>471</v>
      </c>
      <c r="AV995" s="5">
        <f t="shared" si="544"/>
        <v>480.36160423080196</v>
      </c>
      <c r="AW995" s="5">
        <f t="shared" si="545"/>
        <v>522.01250225898139</v>
      </c>
      <c r="AX995" s="5">
        <f t="shared" si="546"/>
        <v>640.02792532871297</v>
      </c>
      <c r="AY995" s="5">
        <f t="shared" si="547"/>
        <v>729.15960156024084</v>
      </c>
      <c r="AZ995" s="5">
        <f t="shared" si="548"/>
        <v>740.96423086566335</v>
      </c>
      <c r="BA995" s="5">
        <f t="shared" si="549"/>
        <v>822.94020326272164</v>
      </c>
      <c r="BB995" s="5">
        <f t="shared" si="550"/>
        <v>771.04474019987845</v>
      </c>
      <c r="BC995" s="5">
        <f t="shared" si="551"/>
        <v>880.54471940711073</v>
      </c>
      <c r="BD995" s="5">
        <f t="shared" si="552"/>
        <v>1255.5694921511295</v>
      </c>
      <c r="BE995" s="5">
        <f t="shared" si="553"/>
        <v>1367.8927547844708</v>
      </c>
      <c r="BF995" s="5">
        <f t="shared" si="554"/>
        <v>1602.6421742627301</v>
      </c>
      <c r="BG995" s="5">
        <f t="shared" si="555"/>
        <v>1767.3401993651362</v>
      </c>
      <c r="BH995" s="5">
        <f t="shared" si="556"/>
        <v>1599.2795572705318</v>
      </c>
      <c r="BI995" s="5">
        <f t="shared" si="557"/>
        <v>1560.840974830101</v>
      </c>
      <c r="BJ995" s="5">
        <f t="shared" si="558"/>
        <v>1744.5960546118047</v>
      </c>
      <c r="BK995" s="5">
        <f t="shared" si="559"/>
        <v>1718.0356896274125</v>
      </c>
      <c r="BL995" s="5">
        <f t="shared" si="560"/>
        <v>1625.0549216939226</v>
      </c>
      <c r="BM995" s="5">
        <f t="shared" si="561"/>
        <v>2240.5572794038312</v>
      </c>
      <c r="BN995" s="5">
        <f t="shared" si="562"/>
        <v>2161.5130998693649</v>
      </c>
      <c r="BO995" s="5">
        <f t="shared" si="563"/>
        <v>2474.7548632591047</v>
      </c>
    </row>
    <row r="996" spans="1:67" x14ac:dyDescent="0.3">
      <c r="A996">
        <f t="shared" si="564"/>
        <v>992</v>
      </c>
      <c r="B996">
        <f t="shared" si="532"/>
        <v>471</v>
      </c>
      <c r="C996" s="5">
        <f>AU996*EXP('Capital Market Assumptions'!$B$22+'Capital Market Assumptions'!$B$23*'Random Draws'!B995)</f>
        <v>446.42591813641377</v>
      </c>
      <c r="D996" s="5">
        <f>AV996*EXP('Capital Market Assumptions'!$B$22+'Capital Market Assumptions'!$B$23*'Random Draws'!C995)</f>
        <v>667.07215594263846</v>
      </c>
      <c r="E996" s="5">
        <f>AW996*EXP('Capital Market Assumptions'!$B$22+'Capital Market Assumptions'!$B$23*'Random Draws'!D995)</f>
        <v>772.2484152404943</v>
      </c>
      <c r="F996" s="5">
        <f>AX996*EXP('Capital Market Assumptions'!$B$22+'Capital Market Assumptions'!$B$23*'Random Draws'!E995)</f>
        <v>698.61543674667269</v>
      </c>
      <c r="G996" s="5">
        <f>AY996*EXP('Capital Market Assumptions'!$B$22+'Capital Market Assumptions'!$B$23*'Random Draws'!F995)</f>
        <v>733.43961076538994</v>
      </c>
      <c r="H996" s="5">
        <f>AZ996*EXP('Capital Market Assumptions'!$B$22+'Capital Market Assumptions'!$B$23*'Random Draws'!G995)</f>
        <v>785.15243685433586</v>
      </c>
      <c r="I996" s="5">
        <f>BA996*EXP('Capital Market Assumptions'!$B$22+'Capital Market Assumptions'!$B$23*'Random Draws'!H995)</f>
        <v>813.60052739489788</v>
      </c>
      <c r="J996" s="5">
        <f>BB996*EXP('Capital Market Assumptions'!$B$22+'Capital Market Assumptions'!$B$23*'Random Draws'!I995)</f>
        <v>860.10013208607552</v>
      </c>
      <c r="K996" s="5">
        <f>BC996*EXP('Capital Market Assumptions'!$B$22+'Capital Market Assumptions'!$B$23*'Random Draws'!J995)</f>
        <v>937.54403347197422</v>
      </c>
      <c r="L996" s="5">
        <f>BD996*EXP('Capital Market Assumptions'!$B$22+'Capital Market Assumptions'!$B$23*'Random Draws'!K995)</f>
        <v>1085.303111341919</v>
      </c>
      <c r="M996" s="5">
        <f>BE996*EXP('Capital Market Assumptions'!$B$22+'Capital Market Assumptions'!$B$23*'Random Draws'!L995)</f>
        <v>1063.402203887008</v>
      </c>
      <c r="N996" s="5">
        <f>BF996*EXP('Capital Market Assumptions'!$B$22+'Capital Market Assumptions'!$B$23*'Random Draws'!M995)</f>
        <v>1387.8674216729403</v>
      </c>
      <c r="O996" s="5">
        <f>BG996*EXP('Capital Market Assumptions'!$B$22+'Capital Market Assumptions'!$B$23*'Random Draws'!N995)</f>
        <v>1369.1871951940354</v>
      </c>
      <c r="P996" s="5">
        <f>BH996*EXP('Capital Market Assumptions'!$B$22+'Capital Market Assumptions'!$B$23*'Random Draws'!O995)</f>
        <v>1573.5740408323375</v>
      </c>
      <c r="Q996" s="5">
        <f>BI996*EXP('Capital Market Assumptions'!$B$22+'Capital Market Assumptions'!$B$23*'Random Draws'!P995)</f>
        <v>1657.8338524541171</v>
      </c>
      <c r="R996" s="5">
        <f>BJ996*EXP('Capital Market Assumptions'!$B$22+'Capital Market Assumptions'!$B$23*'Random Draws'!Q995)</f>
        <v>1547.3711893949207</v>
      </c>
      <c r="S996" s="5">
        <f>BK996*EXP('Capital Market Assumptions'!$B$22+'Capital Market Assumptions'!$B$23*'Random Draws'!R995)</f>
        <v>1535.76081778907</v>
      </c>
      <c r="T996" s="5">
        <f>BL996*EXP('Capital Market Assumptions'!$B$22+'Capital Market Assumptions'!$B$23*'Random Draws'!S995)</f>
        <v>1496.6228354033774</v>
      </c>
      <c r="U996" s="5">
        <f>BM996*EXP('Capital Market Assumptions'!$B$22+'Capital Market Assumptions'!$B$23*'Random Draws'!T995)</f>
        <v>1458.8905608958635</v>
      </c>
      <c r="V996" s="5">
        <f>BN996*EXP('Capital Market Assumptions'!$B$22+'Capital Market Assumptions'!$B$23*'Random Draws'!U995)</f>
        <v>1555.0450005746468</v>
      </c>
      <c r="X996">
        <f t="shared" si="534"/>
        <v>4.2999999999999261E-2</v>
      </c>
      <c r="Y996">
        <f t="shared" si="535"/>
        <v>1.0600000000000023</v>
      </c>
      <c r="Z996">
        <f t="shared" si="536"/>
        <v>2.0930000000000035</v>
      </c>
      <c r="AA996">
        <f t="shared" si="537"/>
        <v>3.1530000000000058</v>
      </c>
      <c r="AB996">
        <f t="shared" si="538"/>
        <v>4.2659999999999911</v>
      </c>
      <c r="AC996">
        <f t="shared" si="539"/>
        <v>5.3020000000000067</v>
      </c>
      <c r="AD996">
        <f t="shared" si="540"/>
        <v>6.3569999999999993</v>
      </c>
      <c r="AE996">
        <f t="shared" si="541"/>
        <v>7.3900000000000006</v>
      </c>
      <c r="AF996">
        <f t="shared" si="542"/>
        <v>8.3549999999999898</v>
      </c>
      <c r="AG996">
        <f t="shared" si="543"/>
        <v>9.2480000000000047</v>
      </c>
      <c r="AH996">
        <v>9.9540000000000006</v>
      </c>
      <c r="AI996">
        <v>10.536</v>
      </c>
      <c r="AJ996">
        <v>11.061999999999999</v>
      </c>
      <c r="AK996">
        <v>11.587</v>
      </c>
      <c r="AL996">
        <v>12.256</v>
      </c>
      <c r="AM996">
        <v>12.815</v>
      </c>
      <c r="AN996">
        <v>13.287000000000001</v>
      </c>
      <c r="AO996">
        <v>13.785</v>
      </c>
      <c r="AP996">
        <v>14.218999999999999</v>
      </c>
      <c r="AQ996">
        <v>14.718999999999999</v>
      </c>
      <c r="AS996">
        <f t="shared" si="565"/>
        <v>471</v>
      </c>
      <c r="AT996">
        <f t="shared" si="565"/>
        <v>471</v>
      </c>
      <c r="AU996">
        <f t="shared" si="565"/>
        <v>471</v>
      </c>
      <c r="AV996" s="5">
        <f t="shared" si="544"/>
        <v>446.38291813641376</v>
      </c>
      <c r="AW996" s="5">
        <f t="shared" si="545"/>
        <v>666.0121559426384</v>
      </c>
      <c r="AX996" s="5">
        <f t="shared" si="546"/>
        <v>770.15541524049434</v>
      </c>
      <c r="AY996" s="5">
        <f t="shared" si="547"/>
        <v>695.46243674667267</v>
      </c>
      <c r="AZ996" s="5">
        <f t="shared" si="548"/>
        <v>729.17361076538998</v>
      </c>
      <c r="BA996" s="5">
        <f t="shared" si="549"/>
        <v>779.85043685433584</v>
      </c>
      <c r="BB996" s="5">
        <f t="shared" si="550"/>
        <v>807.24352739489791</v>
      </c>
      <c r="BC996" s="5">
        <f t="shared" si="551"/>
        <v>852.71013208607553</v>
      </c>
      <c r="BD996" s="5">
        <f t="shared" si="552"/>
        <v>929.1890334719742</v>
      </c>
      <c r="BE996" s="5">
        <f t="shared" si="553"/>
        <v>1076.055111341919</v>
      </c>
      <c r="BF996" s="5">
        <f t="shared" si="554"/>
        <v>1053.448203887008</v>
      </c>
      <c r="BG996" s="5">
        <f t="shared" si="555"/>
        <v>1377.3314216729402</v>
      </c>
      <c r="BH996" s="5">
        <f t="shared" si="556"/>
        <v>1358.1251951940355</v>
      </c>
      <c r="BI996" s="5">
        <f t="shared" si="557"/>
        <v>1561.9870408323375</v>
      </c>
      <c r="BJ996" s="5">
        <f t="shared" si="558"/>
        <v>1645.577852454117</v>
      </c>
      <c r="BK996" s="5">
        <f t="shared" si="559"/>
        <v>1534.5561893949207</v>
      </c>
      <c r="BL996" s="5">
        <f t="shared" si="560"/>
        <v>1522.4738177890699</v>
      </c>
      <c r="BM996" s="5">
        <f t="shared" si="561"/>
        <v>1482.8378354033773</v>
      </c>
      <c r="BN996" s="5">
        <f t="shared" si="562"/>
        <v>1444.6715608958634</v>
      </c>
      <c r="BO996" s="5">
        <f t="shared" si="563"/>
        <v>1540.3260005746467</v>
      </c>
    </row>
    <row r="997" spans="1:67" x14ac:dyDescent="0.3">
      <c r="A997">
        <f t="shared" si="564"/>
        <v>993</v>
      </c>
      <c r="B997">
        <f t="shared" si="532"/>
        <v>471</v>
      </c>
      <c r="C997" s="5">
        <f>AU997*EXP('Capital Market Assumptions'!$B$22+'Capital Market Assumptions'!$B$23*'Random Draws'!B996)</f>
        <v>544.168245453552</v>
      </c>
      <c r="D997" s="5">
        <f>AV997*EXP('Capital Market Assumptions'!$B$22+'Capital Market Assumptions'!$B$23*'Random Draws'!C996)</f>
        <v>652.05843330911023</v>
      </c>
      <c r="E997" s="5">
        <f>AW997*EXP('Capital Market Assumptions'!$B$22+'Capital Market Assumptions'!$B$23*'Random Draws'!D996)</f>
        <v>788.07698063758482</v>
      </c>
      <c r="F997" s="5">
        <f>AX997*EXP('Capital Market Assumptions'!$B$22+'Capital Market Assumptions'!$B$23*'Random Draws'!E996)</f>
        <v>853.57490910430079</v>
      </c>
      <c r="G997" s="5">
        <f>AY997*EXP('Capital Market Assumptions'!$B$22+'Capital Market Assumptions'!$B$23*'Random Draws'!F996)</f>
        <v>796.547460052102</v>
      </c>
      <c r="H997" s="5">
        <f>AZ997*EXP('Capital Market Assumptions'!$B$22+'Capital Market Assumptions'!$B$23*'Random Draws'!G996)</f>
        <v>1024.1029908372429</v>
      </c>
      <c r="I997" s="5">
        <f>BA997*EXP('Capital Market Assumptions'!$B$22+'Capital Market Assumptions'!$B$23*'Random Draws'!H996)</f>
        <v>1027.718567460284</v>
      </c>
      <c r="J997" s="5">
        <f>BB997*EXP('Capital Market Assumptions'!$B$22+'Capital Market Assumptions'!$B$23*'Random Draws'!I996)</f>
        <v>1069.4330756280849</v>
      </c>
      <c r="K997" s="5">
        <f>BC997*EXP('Capital Market Assumptions'!$B$22+'Capital Market Assumptions'!$B$23*'Random Draws'!J996)</f>
        <v>1126.5551219293998</v>
      </c>
      <c r="L997" s="5">
        <f>BD997*EXP('Capital Market Assumptions'!$B$22+'Capital Market Assumptions'!$B$23*'Random Draws'!K996)</f>
        <v>1223.405275581619</v>
      </c>
      <c r="M997" s="5">
        <f>BE997*EXP('Capital Market Assumptions'!$B$22+'Capital Market Assumptions'!$B$23*'Random Draws'!L996)</f>
        <v>1156.1947704176919</v>
      </c>
      <c r="N997" s="5">
        <f>BF997*EXP('Capital Market Assumptions'!$B$22+'Capital Market Assumptions'!$B$23*'Random Draws'!M996)</f>
        <v>1204.056429819236</v>
      </c>
      <c r="O997" s="5">
        <f>BG997*EXP('Capital Market Assumptions'!$B$22+'Capital Market Assumptions'!$B$23*'Random Draws'!N996)</f>
        <v>1277.9019652194872</v>
      </c>
      <c r="P997" s="5">
        <f>BH997*EXP('Capital Market Assumptions'!$B$22+'Capital Market Assumptions'!$B$23*'Random Draws'!O996)</f>
        <v>1181.9962775647907</v>
      </c>
      <c r="Q997" s="5">
        <f>BI997*EXP('Capital Market Assumptions'!$B$22+'Capital Market Assumptions'!$B$23*'Random Draws'!P996)</f>
        <v>1139.707083112449</v>
      </c>
      <c r="R997" s="5">
        <f>BJ997*EXP('Capital Market Assumptions'!$B$22+'Capital Market Assumptions'!$B$23*'Random Draws'!Q996)</f>
        <v>1283.7608060100715</v>
      </c>
      <c r="S997" s="5">
        <f>BK997*EXP('Capital Market Assumptions'!$B$22+'Capital Market Assumptions'!$B$23*'Random Draws'!R996)</f>
        <v>1481.7770392121836</v>
      </c>
      <c r="T997" s="5">
        <f>BL997*EXP('Capital Market Assumptions'!$B$22+'Capital Market Assumptions'!$B$23*'Random Draws'!S996)</f>
        <v>1774.6615284970901</v>
      </c>
      <c r="U997" s="5">
        <f>BM997*EXP('Capital Market Assumptions'!$B$22+'Capital Market Assumptions'!$B$23*'Random Draws'!T996)</f>
        <v>1544.1635582124866</v>
      </c>
      <c r="V997" s="5">
        <f>BN997*EXP('Capital Market Assumptions'!$B$22+'Capital Market Assumptions'!$B$23*'Random Draws'!U996)</f>
        <v>1567.5637821645569</v>
      </c>
      <c r="X997">
        <f t="shared" si="534"/>
        <v>4.2999999999999261E-2</v>
      </c>
      <c r="Y997">
        <f t="shared" si="535"/>
        <v>1.0600000000000023</v>
      </c>
      <c r="Z997">
        <f t="shared" si="536"/>
        <v>2.0930000000000035</v>
      </c>
      <c r="AA997">
        <f t="shared" si="537"/>
        <v>3.1530000000000058</v>
      </c>
      <c r="AB997">
        <f t="shared" si="538"/>
        <v>4.2659999999999911</v>
      </c>
      <c r="AC997">
        <f t="shared" si="539"/>
        <v>5.3020000000000067</v>
      </c>
      <c r="AD997">
        <f t="shared" si="540"/>
        <v>6.3569999999999993</v>
      </c>
      <c r="AE997">
        <f t="shared" si="541"/>
        <v>7.3900000000000006</v>
      </c>
      <c r="AF997">
        <f t="shared" si="542"/>
        <v>8.3549999999999898</v>
      </c>
      <c r="AG997">
        <f t="shared" si="543"/>
        <v>9.2480000000000047</v>
      </c>
      <c r="AH997">
        <v>9.9540000000000006</v>
      </c>
      <c r="AI997">
        <v>10.536</v>
      </c>
      <c r="AJ997">
        <v>11.061999999999999</v>
      </c>
      <c r="AK997">
        <v>11.587</v>
      </c>
      <c r="AL997">
        <v>12.256</v>
      </c>
      <c r="AM997">
        <v>12.815</v>
      </c>
      <c r="AN997">
        <v>13.287000000000001</v>
      </c>
      <c r="AO997">
        <v>13.785</v>
      </c>
      <c r="AP997">
        <v>14.218999999999999</v>
      </c>
      <c r="AQ997">
        <v>14.718999999999999</v>
      </c>
      <c r="AS997">
        <f t="shared" si="565"/>
        <v>471</v>
      </c>
      <c r="AT997">
        <f t="shared" si="565"/>
        <v>471</v>
      </c>
      <c r="AU997">
        <f t="shared" si="565"/>
        <v>471</v>
      </c>
      <c r="AV997" s="5">
        <f t="shared" si="544"/>
        <v>544.125245453552</v>
      </c>
      <c r="AW997" s="5">
        <f t="shared" si="545"/>
        <v>650.99843330911017</v>
      </c>
      <c r="AX997" s="5">
        <f t="shared" si="546"/>
        <v>785.98398063758486</v>
      </c>
      <c r="AY997" s="5">
        <f t="shared" si="547"/>
        <v>850.42190910430077</v>
      </c>
      <c r="AZ997" s="5">
        <f t="shared" si="548"/>
        <v>792.28146005210203</v>
      </c>
      <c r="BA997" s="5">
        <f t="shared" si="549"/>
        <v>1018.8009908372429</v>
      </c>
      <c r="BB997" s="5">
        <f t="shared" si="550"/>
        <v>1021.361567460284</v>
      </c>
      <c r="BC997" s="5">
        <f t="shared" si="551"/>
        <v>1062.0430756280848</v>
      </c>
      <c r="BD997" s="5">
        <f t="shared" si="552"/>
        <v>1118.2001219293998</v>
      </c>
      <c r="BE997" s="5">
        <f t="shared" si="553"/>
        <v>1214.1572755816189</v>
      </c>
      <c r="BF997" s="5">
        <f t="shared" si="554"/>
        <v>1146.2407704176919</v>
      </c>
      <c r="BG997" s="5">
        <f t="shared" si="555"/>
        <v>1193.5204298192359</v>
      </c>
      <c r="BH997" s="5">
        <f t="shared" si="556"/>
        <v>1266.8399652194873</v>
      </c>
      <c r="BI997" s="5">
        <f t="shared" si="557"/>
        <v>1170.4092775647907</v>
      </c>
      <c r="BJ997" s="5">
        <f t="shared" si="558"/>
        <v>1127.4510831124489</v>
      </c>
      <c r="BK997" s="5">
        <f t="shared" si="559"/>
        <v>1270.9458060100715</v>
      </c>
      <c r="BL997" s="5">
        <f t="shared" si="560"/>
        <v>1468.4900392121835</v>
      </c>
      <c r="BM997" s="5">
        <f t="shared" si="561"/>
        <v>1760.87652849709</v>
      </c>
      <c r="BN997" s="5">
        <f t="shared" si="562"/>
        <v>1529.9445582124865</v>
      </c>
      <c r="BO997" s="5">
        <f t="shared" si="563"/>
        <v>1552.8447821645568</v>
      </c>
    </row>
    <row r="998" spans="1:67" x14ac:dyDescent="0.3">
      <c r="A998">
        <f t="shared" si="564"/>
        <v>994</v>
      </c>
      <c r="B998">
        <f t="shared" si="532"/>
        <v>471</v>
      </c>
      <c r="C998" s="5">
        <f>AU998*EXP('Capital Market Assumptions'!$B$22+'Capital Market Assumptions'!$B$23*'Random Draws'!B997)</f>
        <v>486.32878487232568</v>
      </c>
      <c r="D998" s="5">
        <f>AV998*EXP('Capital Market Assumptions'!$B$22+'Capital Market Assumptions'!$B$23*'Random Draws'!C997)</f>
        <v>602.26925246488906</v>
      </c>
      <c r="E998" s="5">
        <f>AW998*EXP('Capital Market Assumptions'!$B$22+'Capital Market Assumptions'!$B$23*'Random Draws'!D997)</f>
        <v>779.79466127465321</v>
      </c>
      <c r="F998" s="5">
        <f>AX998*EXP('Capital Market Assumptions'!$B$22+'Capital Market Assumptions'!$B$23*'Random Draws'!E997)</f>
        <v>898.64234080864219</v>
      </c>
      <c r="G998" s="5">
        <f>AY998*EXP('Capital Market Assumptions'!$B$22+'Capital Market Assumptions'!$B$23*'Random Draws'!F997)</f>
        <v>1068.9217609866485</v>
      </c>
      <c r="H998" s="5">
        <f>AZ998*EXP('Capital Market Assumptions'!$B$22+'Capital Market Assumptions'!$B$23*'Random Draws'!G997)</f>
        <v>1031.3288626806493</v>
      </c>
      <c r="I998" s="5">
        <f>BA998*EXP('Capital Market Assumptions'!$B$22+'Capital Market Assumptions'!$B$23*'Random Draws'!H997)</f>
        <v>1194.4971486211657</v>
      </c>
      <c r="J998" s="5">
        <f>BB998*EXP('Capital Market Assumptions'!$B$22+'Capital Market Assumptions'!$B$23*'Random Draws'!I997)</f>
        <v>1555.0612610835667</v>
      </c>
      <c r="K998" s="5">
        <f>BC998*EXP('Capital Market Assumptions'!$B$22+'Capital Market Assumptions'!$B$23*'Random Draws'!J997)</f>
        <v>1436.755216598159</v>
      </c>
      <c r="L998" s="5">
        <f>BD998*EXP('Capital Market Assumptions'!$B$22+'Capital Market Assumptions'!$B$23*'Random Draws'!K997)</f>
        <v>1502.0515514555357</v>
      </c>
      <c r="M998" s="5">
        <f>BE998*EXP('Capital Market Assumptions'!$B$22+'Capital Market Assumptions'!$B$23*'Random Draws'!L997)</f>
        <v>1796.4077945266843</v>
      </c>
      <c r="N998" s="5">
        <f>BF998*EXP('Capital Market Assumptions'!$B$22+'Capital Market Assumptions'!$B$23*'Random Draws'!M997)</f>
        <v>1872.02469307001</v>
      </c>
      <c r="O998" s="5">
        <f>BG998*EXP('Capital Market Assumptions'!$B$22+'Capital Market Assumptions'!$B$23*'Random Draws'!N997)</f>
        <v>1921.664881817695</v>
      </c>
      <c r="P998" s="5">
        <f>BH998*EXP('Capital Market Assumptions'!$B$22+'Capital Market Assumptions'!$B$23*'Random Draws'!O997)</f>
        <v>2063.2600725349544</v>
      </c>
      <c r="Q998" s="5">
        <f>BI998*EXP('Capital Market Assumptions'!$B$22+'Capital Market Assumptions'!$B$23*'Random Draws'!P997)</f>
        <v>1985.9881057507862</v>
      </c>
      <c r="R998" s="5">
        <f>BJ998*EXP('Capital Market Assumptions'!$B$22+'Capital Market Assumptions'!$B$23*'Random Draws'!Q997)</f>
        <v>2122.2958395832238</v>
      </c>
      <c r="S998" s="5">
        <f>BK998*EXP('Capital Market Assumptions'!$B$22+'Capital Market Assumptions'!$B$23*'Random Draws'!R997)</f>
        <v>1882.683905727697</v>
      </c>
      <c r="T998" s="5">
        <f>BL998*EXP('Capital Market Assumptions'!$B$22+'Capital Market Assumptions'!$B$23*'Random Draws'!S997)</f>
        <v>2132.2974462291422</v>
      </c>
      <c r="U998" s="5">
        <f>BM998*EXP('Capital Market Assumptions'!$B$22+'Capital Market Assumptions'!$B$23*'Random Draws'!T997)</f>
        <v>1987.6970769983636</v>
      </c>
      <c r="V998" s="5">
        <f>BN998*EXP('Capital Market Assumptions'!$B$22+'Capital Market Assumptions'!$B$23*'Random Draws'!U997)</f>
        <v>2071.6930942681706</v>
      </c>
      <c r="X998">
        <f t="shared" si="534"/>
        <v>4.2999999999999261E-2</v>
      </c>
      <c r="Y998">
        <f t="shared" si="535"/>
        <v>1.0600000000000023</v>
      </c>
      <c r="Z998">
        <f t="shared" si="536"/>
        <v>2.0930000000000035</v>
      </c>
      <c r="AA998">
        <f t="shared" si="537"/>
        <v>3.1530000000000058</v>
      </c>
      <c r="AB998">
        <f t="shared" si="538"/>
        <v>4.2659999999999911</v>
      </c>
      <c r="AC998">
        <f t="shared" si="539"/>
        <v>5.3020000000000067</v>
      </c>
      <c r="AD998">
        <f t="shared" si="540"/>
        <v>6.3569999999999993</v>
      </c>
      <c r="AE998">
        <f t="shared" si="541"/>
        <v>7.3900000000000006</v>
      </c>
      <c r="AF998">
        <f t="shared" si="542"/>
        <v>8.3549999999999898</v>
      </c>
      <c r="AG998">
        <f t="shared" si="543"/>
        <v>9.2480000000000047</v>
      </c>
      <c r="AH998">
        <v>9.9540000000000006</v>
      </c>
      <c r="AI998">
        <v>10.536</v>
      </c>
      <c r="AJ998">
        <v>11.061999999999999</v>
      </c>
      <c r="AK998">
        <v>11.587</v>
      </c>
      <c r="AL998">
        <v>12.256</v>
      </c>
      <c r="AM998">
        <v>12.815</v>
      </c>
      <c r="AN998">
        <v>13.287000000000001</v>
      </c>
      <c r="AO998">
        <v>13.785</v>
      </c>
      <c r="AP998">
        <v>14.218999999999999</v>
      </c>
      <c r="AQ998">
        <v>14.718999999999999</v>
      </c>
      <c r="AS998">
        <f t="shared" si="565"/>
        <v>471</v>
      </c>
      <c r="AT998">
        <f t="shared" si="565"/>
        <v>471</v>
      </c>
      <c r="AU998">
        <f t="shared" si="565"/>
        <v>471</v>
      </c>
      <c r="AV998" s="5">
        <f t="shared" si="544"/>
        <v>486.28578487232568</v>
      </c>
      <c r="AW998" s="5">
        <f t="shared" si="545"/>
        <v>601.209252464889</v>
      </c>
      <c r="AX998" s="5">
        <f t="shared" si="546"/>
        <v>777.70166127465325</v>
      </c>
      <c r="AY998" s="5">
        <f t="shared" si="547"/>
        <v>895.48934080864217</v>
      </c>
      <c r="AZ998" s="5">
        <f t="shared" si="548"/>
        <v>1064.6557609866484</v>
      </c>
      <c r="BA998" s="5">
        <f t="shared" si="549"/>
        <v>1026.0268626806494</v>
      </c>
      <c r="BB998" s="5">
        <f t="shared" si="550"/>
        <v>1188.1401486211657</v>
      </c>
      <c r="BC998" s="5">
        <f t="shared" si="551"/>
        <v>1547.6712610835666</v>
      </c>
      <c r="BD998" s="5">
        <f t="shared" si="552"/>
        <v>1428.400216598159</v>
      </c>
      <c r="BE998" s="5">
        <f t="shared" si="553"/>
        <v>1492.8035514555356</v>
      </c>
      <c r="BF998" s="5">
        <f t="shared" si="554"/>
        <v>1786.4537945266843</v>
      </c>
      <c r="BG998" s="5">
        <f t="shared" si="555"/>
        <v>1861.48869307001</v>
      </c>
      <c r="BH998" s="5">
        <f t="shared" si="556"/>
        <v>1910.6028818176951</v>
      </c>
      <c r="BI998" s="5">
        <f t="shared" si="557"/>
        <v>2051.6730725349544</v>
      </c>
      <c r="BJ998" s="5">
        <f t="shared" si="558"/>
        <v>1973.7321057507861</v>
      </c>
      <c r="BK998" s="5">
        <f t="shared" si="559"/>
        <v>2109.4808395832238</v>
      </c>
      <c r="BL998" s="5">
        <f t="shared" si="560"/>
        <v>1869.396905727697</v>
      </c>
      <c r="BM998" s="5">
        <f t="shared" si="561"/>
        <v>2118.5124462291424</v>
      </c>
      <c r="BN998" s="5">
        <f t="shared" si="562"/>
        <v>1973.4780769983636</v>
      </c>
      <c r="BO998" s="5">
        <f t="shared" si="563"/>
        <v>2056.9740942681706</v>
      </c>
    </row>
    <row r="999" spans="1:67" x14ac:dyDescent="0.3">
      <c r="A999">
        <f t="shared" si="564"/>
        <v>995</v>
      </c>
      <c r="B999">
        <f t="shared" si="532"/>
        <v>471</v>
      </c>
      <c r="C999" s="5">
        <f>AU999*EXP('Capital Market Assumptions'!$B$22+'Capital Market Assumptions'!$B$23*'Random Draws'!B998)</f>
        <v>620.03367468927445</v>
      </c>
      <c r="D999" s="5">
        <f>AV999*EXP('Capital Market Assumptions'!$B$22+'Capital Market Assumptions'!$B$23*'Random Draws'!C998)</f>
        <v>712.91825035174747</v>
      </c>
      <c r="E999" s="5">
        <f>AW999*EXP('Capital Market Assumptions'!$B$22+'Capital Market Assumptions'!$B$23*'Random Draws'!D998)</f>
        <v>847.20387884319143</v>
      </c>
      <c r="F999" s="5">
        <f>AX999*EXP('Capital Market Assumptions'!$B$22+'Capital Market Assumptions'!$B$23*'Random Draws'!E998)</f>
        <v>893.33335768853624</v>
      </c>
      <c r="G999" s="5">
        <f>AY999*EXP('Capital Market Assumptions'!$B$22+'Capital Market Assumptions'!$B$23*'Random Draws'!F998)</f>
        <v>1168.8903664383552</v>
      </c>
      <c r="H999" s="5">
        <f>AZ999*EXP('Capital Market Assumptions'!$B$22+'Capital Market Assumptions'!$B$23*'Random Draws'!G998)</f>
        <v>1103.6689007476739</v>
      </c>
      <c r="I999" s="5">
        <f>BA999*EXP('Capital Market Assumptions'!$B$22+'Capital Market Assumptions'!$B$23*'Random Draws'!H998)</f>
        <v>1247.1537759609869</v>
      </c>
      <c r="J999" s="5">
        <f>BB999*EXP('Capital Market Assumptions'!$B$22+'Capital Market Assumptions'!$B$23*'Random Draws'!I998)</f>
        <v>1436.2759125893122</v>
      </c>
      <c r="K999" s="5">
        <f>BC999*EXP('Capital Market Assumptions'!$B$22+'Capital Market Assumptions'!$B$23*'Random Draws'!J998)</f>
        <v>1760.9046918681845</v>
      </c>
      <c r="L999" s="5">
        <f>BD999*EXP('Capital Market Assumptions'!$B$22+'Capital Market Assumptions'!$B$23*'Random Draws'!K998)</f>
        <v>2040.1075614820543</v>
      </c>
      <c r="M999" s="5">
        <f>BE999*EXP('Capital Market Assumptions'!$B$22+'Capital Market Assumptions'!$B$23*'Random Draws'!L998)</f>
        <v>1813.5011098397388</v>
      </c>
      <c r="N999" s="5">
        <f>BF999*EXP('Capital Market Assumptions'!$B$22+'Capital Market Assumptions'!$B$23*'Random Draws'!M998)</f>
        <v>1554.8163297669489</v>
      </c>
      <c r="O999" s="5">
        <f>BG999*EXP('Capital Market Assumptions'!$B$22+'Capital Market Assumptions'!$B$23*'Random Draws'!N998)</f>
        <v>1608.8868470124498</v>
      </c>
      <c r="P999" s="5">
        <f>BH999*EXP('Capital Market Assumptions'!$B$22+'Capital Market Assumptions'!$B$23*'Random Draws'!O998)</f>
        <v>1739.1942459287475</v>
      </c>
      <c r="Q999" s="5">
        <f>BI999*EXP('Capital Market Assumptions'!$B$22+'Capital Market Assumptions'!$B$23*'Random Draws'!P998)</f>
        <v>1964.005730567957</v>
      </c>
      <c r="R999" s="5">
        <f>BJ999*EXP('Capital Market Assumptions'!$B$22+'Capital Market Assumptions'!$B$23*'Random Draws'!Q998)</f>
        <v>2058.263850266771</v>
      </c>
      <c r="S999" s="5">
        <f>BK999*EXP('Capital Market Assumptions'!$B$22+'Capital Market Assumptions'!$B$23*'Random Draws'!R998)</f>
        <v>1735.6148472181083</v>
      </c>
      <c r="T999" s="5">
        <f>BL999*EXP('Capital Market Assumptions'!$B$22+'Capital Market Assumptions'!$B$23*'Random Draws'!S998)</f>
        <v>1750.895449200543</v>
      </c>
      <c r="U999" s="5">
        <f>BM999*EXP('Capital Market Assumptions'!$B$22+'Capital Market Assumptions'!$B$23*'Random Draws'!T998)</f>
        <v>1776.8599504906365</v>
      </c>
      <c r="V999" s="5">
        <f>BN999*EXP('Capital Market Assumptions'!$B$22+'Capital Market Assumptions'!$B$23*'Random Draws'!U998)</f>
        <v>1983.9257818794265</v>
      </c>
      <c r="X999">
        <f t="shared" si="534"/>
        <v>4.2999999999999261E-2</v>
      </c>
      <c r="Y999">
        <f t="shared" si="535"/>
        <v>1.0600000000000023</v>
      </c>
      <c r="Z999">
        <f t="shared" si="536"/>
        <v>2.0930000000000035</v>
      </c>
      <c r="AA999">
        <f t="shared" si="537"/>
        <v>3.1530000000000058</v>
      </c>
      <c r="AB999">
        <f t="shared" si="538"/>
        <v>4.2659999999999911</v>
      </c>
      <c r="AC999">
        <f t="shared" si="539"/>
        <v>5.3020000000000067</v>
      </c>
      <c r="AD999">
        <f t="shared" si="540"/>
        <v>6.3569999999999993</v>
      </c>
      <c r="AE999">
        <f t="shared" si="541"/>
        <v>7.3900000000000006</v>
      </c>
      <c r="AF999">
        <f t="shared" si="542"/>
        <v>8.3549999999999898</v>
      </c>
      <c r="AG999">
        <f t="shared" si="543"/>
        <v>9.2480000000000047</v>
      </c>
      <c r="AH999">
        <v>9.9540000000000006</v>
      </c>
      <c r="AI999">
        <v>10.536</v>
      </c>
      <c r="AJ999">
        <v>11.061999999999999</v>
      </c>
      <c r="AK999">
        <v>11.587</v>
      </c>
      <c r="AL999">
        <v>12.256</v>
      </c>
      <c r="AM999">
        <v>12.815</v>
      </c>
      <c r="AN999">
        <v>13.287000000000001</v>
      </c>
      <c r="AO999">
        <v>13.785</v>
      </c>
      <c r="AP999">
        <v>14.218999999999999</v>
      </c>
      <c r="AQ999">
        <v>14.718999999999999</v>
      </c>
      <c r="AS999">
        <f t="shared" si="565"/>
        <v>471</v>
      </c>
      <c r="AT999">
        <f t="shared" si="565"/>
        <v>471</v>
      </c>
      <c r="AU999">
        <f t="shared" si="565"/>
        <v>471</v>
      </c>
      <c r="AV999" s="5">
        <f t="shared" si="544"/>
        <v>619.99067468927444</v>
      </c>
      <c r="AW999" s="5">
        <f t="shared" si="545"/>
        <v>711.85825035174753</v>
      </c>
      <c r="AX999" s="5">
        <f t="shared" si="546"/>
        <v>845.11087884319147</v>
      </c>
      <c r="AY999" s="5">
        <f t="shared" si="547"/>
        <v>890.18035768853622</v>
      </c>
      <c r="AZ999" s="5">
        <f t="shared" si="548"/>
        <v>1164.6243664383551</v>
      </c>
      <c r="BA999" s="5">
        <f t="shared" si="549"/>
        <v>1098.366900747674</v>
      </c>
      <c r="BB999" s="5">
        <f t="shared" si="550"/>
        <v>1240.7967759609869</v>
      </c>
      <c r="BC999" s="5">
        <f t="shared" si="551"/>
        <v>1428.8859125893121</v>
      </c>
      <c r="BD999" s="5">
        <f t="shared" si="552"/>
        <v>1752.5496918681845</v>
      </c>
      <c r="BE999" s="5">
        <f t="shared" si="553"/>
        <v>2030.8595614820542</v>
      </c>
      <c r="BF999" s="5">
        <f t="shared" si="554"/>
        <v>1803.5471098397388</v>
      </c>
      <c r="BG999" s="5">
        <f t="shared" si="555"/>
        <v>1544.2803297669489</v>
      </c>
      <c r="BH999" s="5">
        <f t="shared" si="556"/>
        <v>1597.8248470124499</v>
      </c>
      <c r="BI999" s="5">
        <f t="shared" si="557"/>
        <v>1727.6072459287475</v>
      </c>
      <c r="BJ999" s="5">
        <f t="shared" si="558"/>
        <v>1951.7497305679569</v>
      </c>
      <c r="BK999" s="5">
        <f t="shared" si="559"/>
        <v>2045.4488502667709</v>
      </c>
      <c r="BL999" s="5">
        <f t="shared" si="560"/>
        <v>1722.3278472181082</v>
      </c>
      <c r="BM999" s="5">
        <f t="shared" si="561"/>
        <v>1737.1104492005429</v>
      </c>
      <c r="BN999" s="5">
        <f t="shared" si="562"/>
        <v>1762.6409504906364</v>
      </c>
      <c r="BO999" s="5">
        <f t="shared" si="563"/>
        <v>1969.2067818794264</v>
      </c>
    </row>
    <row r="1000" spans="1:67" x14ac:dyDescent="0.3">
      <c r="A1000">
        <f t="shared" si="564"/>
        <v>996</v>
      </c>
      <c r="B1000">
        <f t="shared" si="532"/>
        <v>471</v>
      </c>
      <c r="C1000" s="5">
        <f>AU1000*EXP('Capital Market Assumptions'!$B$22+'Capital Market Assumptions'!$B$23*'Random Draws'!B999)</f>
        <v>601.66100804109999</v>
      </c>
      <c r="D1000" s="5">
        <f>AV1000*EXP('Capital Market Assumptions'!$B$22+'Capital Market Assumptions'!$B$23*'Random Draws'!C999)</f>
        <v>563.31985382103619</v>
      </c>
      <c r="E1000" s="5">
        <f>AW1000*EXP('Capital Market Assumptions'!$B$22+'Capital Market Assumptions'!$B$23*'Random Draws'!D999)</f>
        <v>484.70828789381773</v>
      </c>
      <c r="F1000" s="5">
        <f>AX1000*EXP('Capital Market Assumptions'!$B$22+'Capital Market Assumptions'!$B$23*'Random Draws'!E999)</f>
        <v>455.37693985969594</v>
      </c>
      <c r="G1000" s="5">
        <f>AY1000*EXP('Capital Market Assumptions'!$B$22+'Capital Market Assumptions'!$B$23*'Random Draws'!F999)</f>
        <v>476.4666100041814</v>
      </c>
      <c r="H1000" s="5">
        <f>AZ1000*EXP('Capital Market Assumptions'!$B$22+'Capital Market Assumptions'!$B$23*'Random Draws'!G999)</f>
        <v>627.13603280547511</v>
      </c>
      <c r="I1000" s="5">
        <f>BA1000*EXP('Capital Market Assumptions'!$B$22+'Capital Market Assumptions'!$B$23*'Random Draws'!H999)</f>
        <v>644.67633703818615</v>
      </c>
      <c r="J1000" s="5">
        <f>BB1000*EXP('Capital Market Assumptions'!$B$22+'Capital Market Assumptions'!$B$23*'Random Draws'!I999)</f>
        <v>725.26205425298326</v>
      </c>
      <c r="K1000" s="5">
        <f>BC1000*EXP('Capital Market Assumptions'!$B$22+'Capital Market Assumptions'!$B$23*'Random Draws'!J999)</f>
        <v>758.0078871016143</v>
      </c>
      <c r="L1000" s="5">
        <f>BD1000*EXP('Capital Market Assumptions'!$B$22+'Capital Market Assumptions'!$B$23*'Random Draws'!K999)</f>
        <v>769.07235869789031</v>
      </c>
      <c r="M1000" s="5">
        <f>BE1000*EXP('Capital Market Assumptions'!$B$22+'Capital Market Assumptions'!$B$23*'Random Draws'!L999)</f>
        <v>1011.269108952396</v>
      </c>
      <c r="N1000" s="5">
        <f>BF1000*EXP('Capital Market Assumptions'!$B$22+'Capital Market Assumptions'!$B$23*'Random Draws'!M999)</f>
        <v>1049.1419216545153</v>
      </c>
      <c r="O1000" s="5">
        <f>BG1000*EXP('Capital Market Assumptions'!$B$22+'Capital Market Assumptions'!$B$23*'Random Draws'!N999)</f>
        <v>1008.5961900409387</v>
      </c>
      <c r="P1000" s="5">
        <f>BH1000*EXP('Capital Market Assumptions'!$B$22+'Capital Market Assumptions'!$B$23*'Random Draws'!O999)</f>
        <v>945.04556438466011</v>
      </c>
      <c r="Q1000" s="5">
        <f>BI1000*EXP('Capital Market Assumptions'!$B$22+'Capital Market Assumptions'!$B$23*'Random Draws'!P999)</f>
        <v>1027.9291191930265</v>
      </c>
      <c r="R1000" s="5">
        <f>BJ1000*EXP('Capital Market Assumptions'!$B$22+'Capital Market Assumptions'!$B$23*'Random Draws'!Q999)</f>
        <v>1051.937612211744</v>
      </c>
      <c r="S1000" s="5">
        <f>BK1000*EXP('Capital Market Assumptions'!$B$22+'Capital Market Assumptions'!$B$23*'Random Draws'!R999)</f>
        <v>1099.637451379464</v>
      </c>
      <c r="T1000" s="5">
        <f>BL1000*EXP('Capital Market Assumptions'!$B$22+'Capital Market Assumptions'!$B$23*'Random Draws'!S999)</f>
        <v>1043.3958095818571</v>
      </c>
      <c r="U1000" s="5">
        <f>BM1000*EXP('Capital Market Assumptions'!$B$22+'Capital Market Assumptions'!$B$23*'Random Draws'!T999)</f>
        <v>1070.6565724475197</v>
      </c>
      <c r="V1000" s="5">
        <f>BN1000*EXP('Capital Market Assumptions'!$B$22+'Capital Market Assumptions'!$B$23*'Random Draws'!U999)</f>
        <v>945.53480370642262</v>
      </c>
      <c r="X1000">
        <f t="shared" si="534"/>
        <v>4.2999999999999261E-2</v>
      </c>
      <c r="Y1000">
        <f t="shared" si="535"/>
        <v>1.0600000000000023</v>
      </c>
      <c r="Z1000">
        <f t="shared" si="536"/>
        <v>2.0930000000000035</v>
      </c>
      <c r="AA1000">
        <f t="shared" si="537"/>
        <v>3.1530000000000058</v>
      </c>
      <c r="AB1000">
        <f t="shared" si="538"/>
        <v>4.2659999999999911</v>
      </c>
      <c r="AC1000">
        <f t="shared" si="539"/>
        <v>5.3020000000000067</v>
      </c>
      <c r="AD1000">
        <f t="shared" si="540"/>
        <v>6.3569999999999993</v>
      </c>
      <c r="AE1000">
        <f t="shared" si="541"/>
        <v>7.3900000000000006</v>
      </c>
      <c r="AF1000">
        <f t="shared" si="542"/>
        <v>8.3549999999999898</v>
      </c>
      <c r="AG1000">
        <f t="shared" si="543"/>
        <v>9.2480000000000047</v>
      </c>
      <c r="AH1000">
        <v>9.9540000000000006</v>
      </c>
      <c r="AI1000">
        <v>10.536</v>
      </c>
      <c r="AJ1000">
        <v>11.061999999999999</v>
      </c>
      <c r="AK1000">
        <v>11.587</v>
      </c>
      <c r="AL1000">
        <v>12.256</v>
      </c>
      <c r="AM1000">
        <v>12.815</v>
      </c>
      <c r="AN1000">
        <v>13.287000000000001</v>
      </c>
      <c r="AO1000">
        <v>13.785</v>
      </c>
      <c r="AP1000">
        <v>14.218999999999999</v>
      </c>
      <c r="AQ1000">
        <v>14.718999999999999</v>
      </c>
      <c r="AS1000">
        <f t="shared" si="565"/>
        <v>471</v>
      </c>
      <c r="AT1000">
        <f t="shared" si="565"/>
        <v>471</v>
      </c>
      <c r="AU1000">
        <f t="shared" si="565"/>
        <v>471</v>
      </c>
      <c r="AV1000" s="5">
        <f t="shared" si="544"/>
        <v>601.61800804109998</v>
      </c>
      <c r="AW1000" s="5">
        <f t="shared" si="545"/>
        <v>562.25985382103613</v>
      </c>
      <c r="AX1000" s="5">
        <f t="shared" si="546"/>
        <v>482.61528789381771</v>
      </c>
      <c r="AY1000" s="5">
        <f t="shared" si="547"/>
        <v>452.22393985969592</v>
      </c>
      <c r="AZ1000" s="5">
        <f t="shared" si="548"/>
        <v>472.20061000418139</v>
      </c>
      <c r="BA1000" s="5">
        <f t="shared" si="549"/>
        <v>621.83403280547509</v>
      </c>
      <c r="BB1000" s="5">
        <f t="shared" si="550"/>
        <v>638.31933703818618</v>
      </c>
      <c r="BC1000" s="5">
        <f t="shared" si="551"/>
        <v>717.87205425298328</v>
      </c>
      <c r="BD1000" s="5">
        <f t="shared" si="552"/>
        <v>749.65288710161428</v>
      </c>
      <c r="BE1000" s="5">
        <f t="shared" si="553"/>
        <v>759.82435869789026</v>
      </c>
      <c r="BF1000" s="5">
        <f t="shared" si="554"/>
        <v>1001.315108952396</v>
      </c>
      <c r="BG1000" s="5">
        <f t="shared" si="555"/>
        <v>1038.6059216545152</v>
      </c>
      <c r="BH1000" s="5">
        <f t="shared" si="556"/>
        <v>997.53419004093871</v>
      </c>
      <c r="BI1000" s="5">
        <f t="shared" si="557"/>
        <v>933.45856438466012</v>
      </c>
      <c r="BJ1000" s="5">
        <f t="shared" si="558"/>
        <v>1015.6731191930265</v>
      </c>
      <c r="BK1000" s="5">
        <f t="shared" si="559"/>
        <v>1039.1226122117439</v>
      </c>
      <c r="BL1000" s="5">
        <f t="shared" si="560"/>
        <v>1086.3504513794639</v>
      </c>
      <c r="BM1000" s="5">
        <f t="shared" si="561"/>
        <v>1029.610809581857</v>
      </c>
      <c r="BN1000" s="5">
        <f t="shared" si="562"/>
        <v>1056.4375724475196</v>
      </c>
      <c r="BO1000" s="5">
        <f t="shared" si="563"/>
        <v>930.81580370642257</v>
      </c>
    </row>
    <row r="1001" spans="1:67" x14ac:dyDescent="0.3">
      <c r="A1001">
        <f t="shared" si="564"/>
        <v>997</v>
      </c>
      <c r="B1001">
        <f t="shared" si="532"/>
        <v>471</v>
      </c>
      <c r="C1001" s="5">
        <f>AU1001*EXP('Capital Market Assumptions'!$B$22+'Capital Market Assumptions'!$B$23*'Random Draws'!B1000)</f>
        <v>514.3732110483719</v>
      </c>
      <c r="D1001" s="5">
        <f>AV1001*EXP('Capital Market Assumptions'!$B$22+'Capital Market Assumptions'!$B$23*'Random Draws'!C1000)</f>
        <v>441.78642799404525</v>
      </c>
      <c r="E1001" s="5">
        <f>AW1001*EXP('Capital Market Assumptions'!$B$22+'Capital Market Assumptions'!$B$23*'Random Draws'!D1000)</f>
        <v>476.53004892885917</v>
      </c>
      <c r="F1001" s="5">
        <f>AX1001*EXP('Capital Market Assumptions'!$B$22+'Capital Market Assumptions'!$B$23*'Random Draws'!E1000)</f>
        <v>569.29330716655056</v>
      </c>
      <c r="G1001" s="5">
        <f>AY1001*EXP('Capital Market Assumptions'!$B$22+'Capital Market Assumptions'!$B$23*'Random Draws'!F1000)</f>
        <v>532.8369447357843</v>
      </c>
      <c r="H1001" s="5">
        <f>AZ1001*EXP('Capital Market Assumptions'!$B$22+'Capital Market Assumptions'!$B$23*'Random Draws'!G1000)</f>
        <v>614.64870009314257</v>
      </c>
      <c r="I1001" s="5">
        <f>BA1001*EXP('Capital Market Assumptions'!$B$22+'Capital Market Assumptions'!$B$23*'Random Draws'!H1000)</f>
        <v>673.40106726604813</v>
      </c>
      <c r="J1001" s="5">
        <f>BB1001*EXP('Capital Market Assumptions'!$B$22+'Capital Market Assumptions'!$B$23*'Random Draws'!I1000)</f>
        <v>757.41099830419398</v>
      </c>
      <c r="K1001" s="5">
        <f>BC1001*EXP('Capital Market Assumptions'!$B$22+'Capital Market Assumptions'!$B$23*'Random Draws'!J1000)</f>
        <v>768.83014302599156</v>
      </c>
      <c r="L1001" s="5">
        <f>BD1001*EXP('Capital Market Assumptions'!$B$22+'Capital Market Assumptions'!$B$23*'Random Draws'!K1000)</f>
        <v>736.38180781960318</v>
      </c>
      <c r="M1001" s="5">
        <f>BE1001*EXP('Capital Market Assumptions'!$B$22+'Capital Market Assumptions'!$B$23*'Random Draws'!L1000)</f>
        <v>709.90947661618213</v>
      </c>
      <c r="N1001" s="5">
        <f>BF1001*EXP('Capital Market Assumptions'!$B$22+'Capital Market Assumptions'!$B$23*'Random Draws'!M1000)</f>
        <v>834.43143935295836</v>
      </c>
      <c r="O1001" s="5">
        <f>BG1001*EXP('Capital Market Assumptions'!$B$22+'Capital Market Assumptions'!$B$23*'Random Draws'!N1000)</f>
        <v>816.76236880289196</v>
      </c>
      <c r="P1001" s="5">
        <f>BH1001*EXP('Capital Market Assumptions'!$B$22+'Capital Market Assumptions'!$B$23*'Random Draws'!O1000)</f>
        <v>866.68591739263741</v>
      </c>
      <c r="Q1001" s="5">
        <f>BI1001*EXP('Capital Market Assumptions'!$B$22+'Capital Market Assumptions'!$B$23*'Random Draws'!P1000)</f>
        <v>974.222409214761</v>
      </c>
      <c r="R1001" s="5">
        <f>BJ1001*EXP('Capital Market Assumptions'!$B$22+'Capital Market Assumptions'!$B$23*'Random Draws'!Q1000)</f>
        <v>975.08565242597729</v>
      </c>
      <c r="S1001" s="5">
        <f>BK1001*EXP('Capital Market Assumptions'!$B$22+'Capital Market Assumptions'!$B$23*'Random Draws'!R1000)</f>
        <v>938.53697360799163</v>
      </c>
      <c r="T1001" s="5">
        <f>BL1001*EXP('Capital Market Assumptions'!$B$22+'Capital Market Assumptions'!$B$23*'Random Draws'!S1000)</f>
        <v>1288.1975947620447</v>
      </c>
      <c r="U1001" s="5">
        <f>BM1001*EXP('Capital Market Assumptions'!$B$22+'Capital Market Assumptions'!$B$23*'Random Draws'!T1000)</f>
        <v>1790.6918098842232</v>
      </c>
      <c r="V1001" s="5">
        <f>BN1001*EXP('Capital Market Assumptions'!$B$22+'Capital Market Assumptions'!$B$23*'Random Draws'!U1000)</f>
        <v>1609.231187194237</v>
      </c>
      <c r="X1001">
        <f t="shared" si="534"/>
        <v>4.2999999999999261E-2</v>
      </c>
      <c r="Y1001">
        <f t="shared" si="535"/>
        <v>1.0600000000000023</v>
      </c>
      <c r="Z1001">
        <f t="shared" si="536"/>
        <v>2.0930000000000035</v>
      </c>
      <c r="AA1001">
        <f t="shared" si="537"/>
        <v>3.1530000000000058</v>
      </c>
      <c r="AB1001">
        <f t="shared" si="538"/>
        <v>4.2659999999999911</v>
      </c>
      <c r="AC1001">
        <f t="shared" si="539"/>
        <v>5.3020000000000067</v>
      </c>
      <c r="AD1001">
        <f t="shared" si="540"/>
        <v>6.3569999999999993</v>
      </c>
      <c r="AE1001">
        <f t="shared" si="541"/>
        <v>7.3900000000000006</v>
      </c>
      <c r="AF1001">
        <f t="shared" si="542"/>
        <v>8.3549999999999898</v>
      </c>
      <c r="AG1001">
        <f t="shared" si="543"/>
        <v>9.2480000000000047</v>
      </c>
      <c r="AH1001">
        <v>9.9540000000000006</v>
      </c>
      <c r="AI1001">
        <v>10.536</v>
      </c>
      <c r="AJ1001">
        <v>11.061999999999999</v>
      </c>
      <c r="AK1001">
        <v>11.587</v>
      </c>
      <c r="AL1001">
        <v>12.256</v>
      </c>
      <c r="AM1001">
        <v>12.815</v>
      </c>
      <c r="AN1001">
        <v>13.287000000000001</v>
      </c>
      <c r="AO1001">
        <v>13.785</v>
      </c>
      <c r="AP1001">
        <v>14.218999999999999</v>
      </c>
      <c r="AQ1001">
        <v>14.718999999999999</v>
      </c>
      <c r="AS1001">
        <f t="shared" si="565"/>
        <v>471</v>
      </c>
      <c r="AT1001">
        <f t="shared" si="565"/>
        <v>471</v>
      </c>
      <c r="AU1001">
        <f t="shared" si="565"/>
        <v>471</v>
      </c>
      <c r="AV1001" s="5">
        <f t="shared" si="544"/>
        <v>514.33021104837189</v>
      </c>
      <c r="AW1001" s="5">
        <f t="shared" si="545"/>
        <v>440.72642799404525</v>
      </c>
      <c r="AX1001" s="5">
        <f t="shared" si="546"/>
        <v>474.43704892885916</v>
      </c>
      <c r="AY1001" s="5">
        <f t="shared" si="547"/>
        <v>566.14030716655054</v>
      </c>
      <c r="AZ1001" s="5">
        <f t="shared" si="548"/>
        <v>528.57094473578434</v>
      </c>
      <c r="BA1001" s="5">
        <f t="shared" si="549"/>
        <v>609.34670009314254</v>
      </c>
      <c r="BB1001" s="5">
        <f t="shared" si="550"/>
        <v>667.04406726604816</v>
      </c>
      <c r="BC1001" s="5">
        <f t="shared" si="551"/>
        <v>750.02099830419399</v>
      </c>
      <c r="BD1001" s="5">
        <f t="shared" si="552"/>
        <v>760.47514302599154</v>
      </c>
      <c r="BE1001" s="5">
        <f t="shared" si="553"/>
        <v>727.13380781960313</v>
      </c>
      <c r="BF1001" s="5">
        <f t="shared" si="554"/>
        <v>699.95547661618218</v>
      </c>
      <c r="BG1001" s="5">
        <f t="shared" si="555"/>
        <v>823.89543935295842</v>
      </c>
      <c r="BH1001" s="5">
        <f t="shared" si="556"/>
        <v>805.70036880289194</v>
      </c>
      <c r="BI1001" s="5">
        <f t="shared" si="557"/>
        <v>855.09891739263742</v>
      </c>
      <c r="BJ1001" s="5">
        <f t="shared" si="558"/>
        <v>961.96640921476103</v>
      </c>
      <c r="BK1001" s="5">
        <f t="shared" si="559"/>
        <v>962.27065242597723</v>
      </c>
      <c r="BL1001" s="5">
        <f t="shared" si="560"/>
        <v>925.24997360799159</v>
      </c>
      <c r="BM1001" s="5">
        <f t="shared" si="561"/>
        <v>1274.4125947620446</v>
      </c>
      <c r="BN1001" s="5">
        <f t="shared" si="562"/>
        <v>1776.4728098842231</v>
      </c>
      <c r="BO1001" s="5">
        <f t="shared" si="563"/>
        <v>1594.512187194237</v>
      </c>
    </row>
    <row r="1002" spans="1:67" x14ac:dyDescent="0.3">
      <c r="A1002">
        <f t="shared" si="564"/>
        <v>998</v>
      </c>
      <c r="B1002">
        <f t="shared" si="532"/>
        <v>471</v>
      </c>
      <c r="C1002" s="5">
        <f>AU1002*EXP('Capital Market Assumptions'!$B$22+'Capital Market Assumptions'!$B$23*'Random Draws'!B1001)</f>
        <v>488.30647829501294</v>
      </c>
      <c r="D1002" s="5">
        <f>AV1002*EXP('Capital Market Assumptions'!$B$22+'Capital Market Assumptions'!$B$23*'Random Draws'!C1001)</f>
        <v>518.28247015658803</v>
      </c>
      <c r="E1002" s="5">
        <f>AW1002*EXP('Capital Market Assumptions'!$B$22+'Capital Market Assumptions'!$B$23*'Random Draws'!D1001)</f>
        <v>611.66220889989802</v>
      </c>
      <c r="F1002" s="5">
        <f>AX1002*EXP('Capital Market Assumptions'!$B$22+'Capital Market Assumptions'!$B$23*'Random Draws'!E1001)</f>
        <v>763.21168878892422</v>
      </c>
      <c r="G1002" s="5">
        <f>AY1002*EXP('Capital Market Assumptions'!$B$22+'Capital Market Assumptions'!$B$23*'Random Draws'!F1001)</f>
        <v>794.92109217911229</v>
      </c>
      <c r="H1002" s="5">
        <f>AZ1002*EXP('Capital Market Assumptions'!$B$22+'Capital Market Assumptions'!$B$23*'Random Draws'!G1001)</f>
        <v>882.69610878684352</v>
      </c>
      <c r="I1002" s="5">
        <f>BA1002*EXP('Capital Market Assumptions'!$B$22+'Capital Market Assumptions'!$B$23*'Random Draws'!H1001)</f>
        <v>874.33051920613207</v>
      </c>
      <c r="J1002" s="5">
        <f>BB1002*EXP('Capital Market Assumptions'!$B$22+'Capital Market Assumptions'!$B$23*'Random Draws'!I1001)</f>
        <v>920.29650973821879</v>
      </c>
      <c r="K1002" s="5">
        <f>BC1002*EXP('Capital Market Assumptions'!$B$22+'Capital Market Assumptions'!$B$23*'Random Draws'!J1001)</f>
        <v>1210.7785048387766</v>
      </c>
      <c r="L1002" s="5">
        <f>BD1002*EXP('Capital Market Assumptions'!$B$22+'Capital Market Assumptions'!$B$23*'Random Draws'!K1001)</f>
        <v>1238.6886401507616</v>
      </c>
      <c r="M1002" s="5">
        <f>BE1002*EXP('Capital Market Assumptions'!$B$22+'Capital Market Assumptions'!$B$23*'Random Draws'!L1001)</f>
        <v>1193.1381008523047</v>
      </c>
      <c r="N1002" s="5">
        <f>BF1002*EXP('Capital Market Assumptions'!$B$22+'Capital Market Assumptions'!$B$23*'Random Draws'!M1001)</f>
        <v>1667.7481645850021</v>
      </c>
      <c r="O1002" s="5">
        <f>BG1002*EXP('Capital Market Assumptions'!$B$22+'Capital Market Assumptions'!$B$23*'Random Draws'!N1001)</f>
        <v>1513.5902864199165</v>
      </c>
      <c r="P1002" s="5">
        <f>BH1002*EXP('Capital Market Assumptions'!$B$22+'Capital Market Assumptions'!$B$23*'Random Draws'!O1001)</f>
        <v>1216.826969052396</v>
      </c>
      <c r="Q1002" s="5">
        <f>BI1002*EXP('Capital Market Assumptions'!$B$22+'Capital Market Assumptions'!$B$23*'Random Draws'!P1001)</f>
        <v>1207.9340498556992</v>
      </c>
      <c r="R1002" s="5">
        <f>BJ1002*EXP('Capital Market Assumptions'!$B$22+'Capital Market Assumptions'!$B$23*'Random Draws'!Q1001)</f>
        <v>1398.7992459979405</v>
      </c>
      <c r="S1002" s="5">
        <f>BK1002*EXP('Capital Market Assumptions'!$B$22+'Capital Market Assumptions'!$B$23*'Random Draws'!R1001)</f>
        <v>1525.3449748928397</v>
      </c>
      <c r="T1002" s="5">
        <f>BL1002*EXP('Capital Market Assumptions'!$B$22+'Capital Market Assumptions'!$B$23*'Random Draws'!S1001)</f>
        <v>2114.1489374756502</v>
      </c>
      <c r="U1002" s="5">
        <f>BM1002*EXP('Capital Market Assumptions'!$B$22+'Capital Market Assumptions'!$B$23*'Random Draws'!T1001)</f>
        <v>2220.3608645037439</v>
      </c>
      <c r="V1002" s="5">
        <f>BN1002*EXP('Capital Market Assumptions'!$B$22+'Capital Market Assumptions'!$B$23*'Random Draws'!U1001)</f>
        <v>2169.3609242263656</v>
      </c>
      <c r="X1002">
        <f t="shared" si="534"/>
        <v>4.2999999999999261E-2</v>
      </c>
      <c r="Y1002">
        <f t="shared" si="535"/>
        <v>1.0600000000000023</v>
      </c>
      <c r="Z1002">
        <f t="shared" si="536"/>
        <v>2.0930000000000035</v>
      </c>
      <c r="AA1002">
        <f t="shared" si="537"/>
        <v>3.1530000000000058</v>
      </c>
      <c r="AB1002">
        <f t="shared" si="538"/>
        <v>4.2659999999999911</v>
      </c>
      <c r="AC1002">
        <f t="shared" si="539"/>
        <v>5.3020000000000067</v>
      </c>
      <c r="AD1002">
        <f t="shared" si="540"/>
        <v>6.3569999999999993</v>
      </c>
      <c r="AE1002">
        <f t="shared" si="541"/>
        <v>7.3900000000000006</v>
      </c>
      <c r="AF1002">
        <f t="shared" si="542"/>
        <v>8.3549999999999898</v>
      </c>
      <c r="AG1002">
        <f t="shared" si="543"/>
        <v>9.2480000000000047</v>
      </c>
      <c r="AH1002">
        <v>9.9540000000000006</v>
      </c>
      <c r="AI1002">
        <v>10.536</v>
      </c>
      <c r="AJ1002">
        <v>11.061999999999999</v>
      </c>
      <c r="AK1002">
        <v>11.587</v>
      </c>
      <c r="AL1002">
        <v>12.256</v>
      </c>
      <c r="AM1002">
        <v>12.815</v>
      </c>
      <c r="AN1002">
        <v>13.287000000000001</v>
      </c>
      <c r="AO1002">
        <v>13.785</v>
      </c>
      <c r="AP1002">
        <v>14.218999999999999</v>
      </c>
      <c r="AQ1002">
        <v>14.718999999999999</v>
      </c>
      <c r="AS1002">
        <f t="shared" si="565"/>
        <v>471</v>
      </c>
      <c r="AT1002">
        <f t="shared" si="565"/>
        <v>471</v>
      </c>
      <c r="AU1002">
        <f t="shared" si="565"/>
        <v>471</v>
      </c>
      <c r="AV1002" s="5">
        <f t="shared" si="544"/>
        <v>488.26347829501293</v>
      </c>
      <c r="AW1002" s="5">
        <f t="shared" si="545"/>
        <v>517.22247015658809</v>
      </c>
      <c r="AX1002" s="5">
        <f t="shared" si="546"/>
        <v>609.56920889989806</v>
      </c>
      <c r="AY1002" s="5">
        <f t="shared" si="547"/>
        <v>760.0586887889242</v>
      </c>
      <c r="AZ1002" s="5">
        <f t="shared" si="548"/>
        <v>790.65509217911233</v>
      </c>
      <c r="BA1002" s="5">
        <f t="shared" si="549"/>
        <v>877.3941087868435</v>
      </c>
      <c r="BB1002" s="5">
        <f t="shared" si="550"/>
        <v>867.9735192061321</v>
      </c>
      <c r="BC1002" s="5">
        <f t="shared" si="551"/>
        <v>912.9065097382188</v>
      </c>
      <c r="BD1002" s="5">
        <f t="shared" si="552"/>
        <v>1202.4235048387766</v>
      </c>
      <c r="BE1002" s="5">
        <f t="shared" si="553"/>
        <v>1229.4406401507615</v>
      </c>
      <c r="BF1002" s="5">
        <f t="shared" si="554"/>
        <v>1183.1841008523047</v>
      </c>
      <c r="BG1002" s="5">
        <f t="shared" si="555"/>
        <v>1657.212164585002</v>
      </c>
      <c r="BH1002" s="5">
        <f t="shared" si="556"/>
        <v>1502.5282864199166</v>
      </c>
      <c r="BI1002" s="5">
        <f t="shared" si="557"/>
        <v>1205.239969052396</v>
      </c>
      <c r="BJ1002" s="5">
        <f t="shared" si="558"/>
        <v>1195.6780498556991</v>
      </c>
      <c r="BK1002" s="5">
        <f t="shared" si="559"/>
        <v>1385.9842459979404</v>
      </c>
      <c r="BL1002" s="5">
        <f t="shared" si="560"/>
        <v>1512.0579748928396</v>
      </c>
      <c r="BM1002" s="5">
        <f t="shared" si="561"/>
        <v>2100.3639374756503</v>
      </c>
      <c r="BN1002" s="5">
        <f t="shared" si="562"/>
        <v>2206.1418645037438</v>
      </c>
      <c r="BO1002" s="5">
        <f t="shared" si="563"/>
        <v>2154.6419242263655</v>
      </c>
    </row>
    <row r="1003" spans="1:67" x14ac:dyDescent="0.3">
      <c r="A1003">
        <f t="shared" si="564"/>
        <v>999</v>
      </c>
      <c r="B1003">
        <f t="shared" si="532"/>
        <v>471</v>
      </c>
      <c r="C1003" s="5">
        <f>AU1003*EXP('Capital Market Assumptions'!$B$22+'Capital Market Assumptions'!$B$23*'Random Draws'!B1002)</f>
        <v>577.07566711617244</v>
      </c>
      <c r="D1003" s="5">
        <f>AV1003*EXP('Capital Market Assumptions'!$B$22+'Capital Market Assumptions'!$B$23*'Random Draws'!C1002)</f>
        <v>549.30818260533897</v>
      </c>
      <c r="E1003" s="5">
        <f>AW1003*EXP('Capital Market Assumptions'!$B$22+'Capital Market Assumptions'!$B$23*'Random Draws'!D1002)</f>
        <v>419.00460782447908</v>
      </c>
      <c r="F1003" s="5">
        <f>AX1003*EXP('Capital Market Assumptions'!$B$22+'Capital Market Assumptions'!$B$23*'Random Draws'!E1002)</f>
        <v>432.26921889052215</v>
      </c>
      <c r="G1003" s="5">
        <f>AY1003*EXP('Capital Market Assumptions'!$B$22+'Capital Market Assumptions'!$B$23*'Random Draws'!F1002)</f>
        <v>474.14963893831538</v>
      </c>
      <c r="H1003" s="5">
        <f>AZ1003*EXP('Capital Market Assumptions'!$B$22+'Capital Market Assumptions'!$B$23*'Random Draws'!G1002)</f>
        <v>433.37016214140851</v>
      </c>
      <c r="I1003" s="5">
        <f>BA1003*EXP('Capital Market Assumptions'!$B$22+'Capital Market Assumptions'!$B$23*'Random Draws'!H1002)</f>
        <v>478.71249297314426</v>
      </c>
      <c r="J1003" s="5">
        <f>BB1003*EXP('Capital Market Assumptions'!$B$22+'Capital Market Assumptions'!$B$23*'Random Draws'!I1002)</f>
        <v>500.47170455999139</v>
      </c>
      <c r="K1003" s="5">
        <f>BC1003*EXP('Capital Market Assumptions'!$B$22+'Capital Market Assumptions'!$B$23*'Random Draws'!J1002)</f>
        <v>437.39508567443789</v>
      </c>
      <c r="L1003" s="5">
        <f>BD1003*EXP('Capital Market Assumptions'!$B$22+'Capital Market Assumptions'!$B$23*'Random Draws'!K1002)</f>
        <v>439.31475885242065</v>
      </c>
      <c r="M1003" s="5">
        <f>BE1003*EXP('Capital Market Assumptions'!$B$22+'Capital Market Assumptions'!$B$23*'Random Draws'!L1002)</f>
        <v>553.32012973684994</v>
      </c>
      <c r="N1003" s="5">
        <f>BF1003*EXP('Capital Market Assumptions'!$B$22+'Capital Market Assumptions'!$B$23*'Random Draws'!M1002)</f>
        <v>689.17339345547748</v>
      </c>
      <c r="O1003" s="5">
        <f>BG1003*EXP('Capital Market Assumptions'!$B$22+'Capital Market Assumptions'!$B$23*'Random Draws'!N1002)</f>
        <v>727.5465744035223</v>
      </c>
      <c r="P1003" s="5">
        <f>BH1003*EXP('Capital Market Assumptions'!$B$22+'Capital Market Assumptions'!$B$23*'Random Draws'!O1002)</f>
        <v>733.87685308071002</v>
      </c>
      <c r="Q1003" s="5">
        <f>BI1003*EXP('Capital Market Assumptions'!$B$22+'Capital Market Assumptions'!$B$23*'Random Draws'!P1002)</f>
        <v>663.71378606186238</v>
      </c>
      <c r="R1003" s="5">
        <f>BJ1003*EXP('Capital Market Assumptions'!$B$22+'Capital Market Assumptions'!$B$23*'Random Draws'!Q1002)</f>
        <v>682.41811410399293</v>
      </c>
      <c r="S1003" s="5">
        <f>BK1003*EXP('Capital Market Assumptions'!$B$22+'Capital Market Assumptions'!$B$23*'Random Draws'!R1002)</f>
        <v>752.98359582047613</v>
      </c>
      <c r="T1003" s="5">
        <f>BL1003*EXP('Capital Market Assumptions'!$B$22+'Capital Market Assumptions'!$B$23*'Random Draws'!S1002)</f>
        <v>872.01489799737692</v>
      </c>
      <c r="U1003" s="5">
        <f>BM1003*EXP('Capital Market Assumptions'!$B$22+'Capital Market Assumptions'!$B$23*'Random Draws'!T1002)</f>
        <v>1035.4317090619845</v>
      </c>
      <c r="V1003" s="5">
        <f>BN1003*EXP('Capital Market Assumptions'!$B$22+'Capital Market Assumptions'!$B$23*'Random Draws'!U1002)</f>
        <v>1098.2574075057964</v>
      </c>
      <c r="X1003">
        <f t="shared" si="534"/>
        <v>4.2999999999999261E-2</v>
      </c>
      <c r="Y1003">
        <f t="shared" si="535"/>
        <v>1.0600000000000023</v>
      </c>
      <c r="Z1003">
        <f t="shared" si="536"/>
        <v>2.0930000000000035</v>
      </c>
      <c r="AA1003">
        <f t="shared" si="537"/>
        <v>3.1530000000000058</v>
      </c>
      <c r="AB1003">
        <f t="shared" si="538"/>
        <v>4.2659999999999911</v>
      </c>
      <c r="AC1003">
        <f t="shared" si="539"/>
        <v>5.3020000000000067</v>
      </c>
      <c r="AD1003">
        <f t="shared" si="540"/>
        <v>6.3569999999999993</v>
      </c>
      <c r="AE1003">
        <f t="shared" si="541"/>
        <v>7.3900000000000006</v>
      </c>
      <c r="AF1003">
        <f t="shared" si="542"/>
        <v>8.3549999999999898</v>
      </c>
      <c r="AG1003">
        <f t="shared" si="543"/>
        <v>9.2480000000000047</v>
      </c>
      <c r="AH1003">
        <v>9.9540000000000006</v>
      </c>
      <c r="AI1003">
        <v>10.536</v>
      </c>
      <c r="AJ1003">
        <v>11.061999999999999</v>
      </c>
      <c r="AK1003">
        <v>11.587</v>
      </c>
      <c r="AL1003">
        <v>12.256</v>
      </c>
      <c r="AM1003">
        <v>12.815</v>
      </c>
      <c r="AN1003">
        <v>13.287000000000001</v>
      </c>
      <c r="AO1003">
        <v>13.785</v>
      </c>
      <c r="AP1003">
        <v>14.218999999999999</v>
      </c>
      <c r="AQ1003">
        <v>14.718999999999999</v>
      </c>
      <c r="AS1003">
        <f t="shared" si="565"/>
        <v>471</v>
      </c>
      <c r="AT1003">
        <f t="shared" si="565"/>
        <v>471</v>
      </c>
      <c r="AU1003">
        <f t="shared" si="565"/>
        <v>471</v>
      </c>
      <c r="AV1003" s="5">
        <f t="shared" si="544"/>
        <v>577.03266711617243</v>
      </c>
      <c r="AW1003" s="5">
        <f t="shared" si="545"/>
        <v>548.24818260533903</v>
      </c>
      <c r="AX1003" s="5">
        <f t="shared" si="546"/>
        <v>416.91160782447906</v>
      </c>
      <c r="AY1003" s="5">
        <f t="shared" si="547"/>
        <v>429.11621889052213</v>
      </c>
      <c r="AZ1003" s="5">
        <f t="shared" si="548"/>
        <v>469.88363893831536</v>
      </c>
      <c r="BA1003" s="5">
        <f t="shared" si="549"/>
        <v>428.06816214140849</v>
      </c>
      <c r="BB1003" s="5">
        <f t="shared" si="550"/>
        <v>472.35549297314424</v>
      </c>
      <c r="BC1003" s="5">
        <f t="shared" si="551"/>
        <v>493.08170455999141</v>
      </c>
      <c r="BD1003" s="5">
        <f t="shared" si="552"/>
        <v>429.04008567443793</v>
      </c>
      <c r="BE1003" s="5">
        <f t="shared" si="553"/>
        <v>430.06675885242066</v>
      </c>
      <c r="BF1003" s="5">
        <f t="shared" si="554"/>
        <v>543.36612973684998</v>
      </c>
      <c r="BG1003" s="5">
        <f t="shared" si="555"/>
        <v>678.63739345547754</v>
      </c>
      <c r="BH1003" s="5">
        <f t="shared" si="556"/>
        <v>716.48457440352229</v>
      </c>
      <c r="BI1003" s="5">
        <f t="shared" si="557"/>
        <v>722.28985308071003</v>
      </c>
      <c r="BJ1003" s="5">
        <f t="shared" si="558"/>
        <v>651.45778606186241</v>
      </c>
      <c r="BK1003" s="5">
        <f t="shared" si="559"/>
        <v>669.60311410399288</v>
      </c>
      <c r="BL1003" s="5">
        <f t="shared" si="560"/>
        <v>739.69659582047609</v>
      </c>
      <c r="BM1003" s="5">
        <f t="shared" si="561"/>
        <v>858.22989799737695</v>
      </c>
      <c r="BN1003" s="5">
        <f t="shared" si="562"/>
        <v>1021.2127090619845</v>
      </c>
      <c r="BO1003" s="5">
        <f t="shared" si="563"/>
        <v>1083.5384075057964</v>
      </c>
    </row>
    <row r="1004" spans="1:67" x14ac:dyDescent="0.3">
      <c r="A1004">
        <f t="shared" si="564"/>
        <v>1000</v>
      </c>
      <c r="B1004">
        <f t="shared" si="532"/>
        <v>471</v>
      </c>
      <c r="C1004" s="5">
        <f>AU1004*EXP('Capital Market Assumptions'!$B$22+'Capital Market Assumptions'!$B$23*'Random Draws'!B1003)</f>
        <v>441.59837720180815</v>
      </c>
      <c r="D1004" s="5">
        <f>AV1004*EXP('Capital Market Assumptions'!$B$22+'Capital Market Assumptions'!$B$23*'Random Draws'!C1003)</f>
        <v>399.87612062405412</v>
      </c>
      <c r="E1004" s="5">
        <f>AW1004*EXP('Capital Market Assumptions'!$B$22+'Capital Market Assumptions'!$B$23*'Random Draws'!D1003)</f>
        <v>393.62299858861252</v>
      </c>
      <c r="F1004" s="5">
        <f>AX1004*EXP('Capital Market Assumptions'!$B$22+'Capital Market Assumptions'!$B$23*'Random Draws'!E1003)</f>
        <v>444.10469499926893</v>
      </c>
      <c r="G1004" s="5">
        <f>AY1004*EXP('Capital Market Assumptions'!$B$22+'Capital Market Assumptions'!$B$23*'Random Draws'!F1003)</f>
        <v>513.45049898322679</v>
      </c>
      <c r="H1004" s="5">
        <f>AZ1004*EXP('Capital Market Assumptions'!$B$22+'Capital Market Assumptions'!$B$23*'Random Draws'!G1003)</f>
        <v>526.3679233740047</v>
      </c>
      <c r="I1004" s="5">
        <f>BA1004*EXP('Capital Market Assumptions'!$B$22+'Capital Market Assumptions'!$B$23*'Random Draws'!H1003)</f>
        <v>500.91060309913536</v>
      </c>
      <c r="J1004" s="5">
        <f>BB1004*EXP('Capital Market Assumptions'!$B$22+'Capital Market Assumptions'!$B$23*'Random Draws'!I1003)</f>
        <v>507.84910103040357</v>
      </c>
      <c r="K1004" s="5">
        <f>BC1004*EXP('Capital Market Assumptions'!$B$22+'Capital Market Assumptions'!$B$23*'Random Draws'!J1003)</f>
        <v>501.82432640837936</v>
      </c>
      <c r="L1004" s="5">
        <f>BD1004*EXP('Capital Market Assumptions'!$B$22+'Capital Market Assumptions'!$B$23*'Random Draws'!K1003)</f>
        <v>568.26687251280782</v>
      </c>
      <c r="M1004" s="5">
        <f>BE1004*EXP('Capital Market Assumptions'!$B$22+'Capital Market Assumptions'!$B$23*'Random Draws'!L1003)</f>
        <v>593.60066158601251</v>
      </c>
      <c r="N1004" s="5">
        <f>BF1004*EXP('Capital Market Assumptions'!$B$22+'Capital Market Assumptions'!$B$23*'Random Draws'!M1003)</f>
        <v>672.59017859781545</v>
      </c>
      <c r="O1004" s="5">
        <f>BG1004*EXP('Capital Market Assumptions'!$B$22+'Capital Market Assumptions'!$B$23*'Random Draws'!N1003)</f>
        <v>613.60512760643041</v>
      </c>
      <c r="P1004" s="5">
        <f>BH1004*EXP('Capital Market Assumptions'!$B$22+'Capital Market Assumptions'!$B$23*'Random Draws'!O1003)</f>
        <v>742.44973701857339</v>
      </c>
      <c r="Q1004" s="5">
        <f>BI1004*EXP('Capital Market Assumptions'!$B$22+'Capital Market Assumptions'!$B$23*'Random Draws'!P1003)</f>
        <v>714.21757810293263</v>
      </c>
      <c r="R1004" s="5">
        <f>BJ1004*EXP('Capital Market Assumptions'!$B$22+'Capital Market Assumptions'!$B$23*'Random Draws'!Q1003)</f>
        <v>821.92014584217372</v>
      </c>
      <c r="S1004" s="5">
        <f>BK1004*EXP('Capital Market Assumptions'!$B$22+'Capital Market Assumptions'!$B$23*'Random Draws'!R1003)</f>
        <v>919.00618146809279</v>
      </c>
      <c r="T1004" s="5">
        <f>BL1004*EXP('Capital Market Assumptions'!$B$22+'Capital Market Assumptions'!$B$23*'Random Draws'!S1003)</f>
        <v>916.12932041299086</v>
      </c>
      <c r="U1004" s="5">
        <f>BM1004*EXP('Capital Market Assumptions'!$B$22+'Capital Market Assumptions'!$B$23*'Random Draws'!T1003)</f>
        <v>980.85785227913379</v>
      </c>
      <c r="V1004" s="5">
        <f>BN1004*EXP('Capital Market Assumptions'!$B$22+'Capital Market Assumptions'!$B$23*'Random Draws'!U1003)</f>
        <v>1121.9221813928445</v>
      </c>
      <c r="X1004">
        <f t="shared" si="534"/>
        <v>4.2999999999999261E-2</v>
      </c>
      <c r="Y1004">
        <f t="shared" si="535"/>
        <v>1.0600000000000023</v>
      </c>
      <c r="Z1004">
        <f t="shared" si="536"/>
        <v>2.0930000000000035</v>
      </c>
      <c r="AA1004">
        <f t="shared" si="537"/>
        <v>3.1530000000000058</v>
      </c>
      <c r="AB1004">
        <f t="shared" si="538"/>
        <v>4.2659999999999911</v>
      </c>
      <c r="AC1004">
        <f t="shared" si="539"/>
        <v>5.3020000000000067</v>
      </c>
      <c r="AD1004">
        <f t="shared" si="540"/>
        <v>6.3569999999999993</v>
      </c>
      <c r="AE1004">
        <f t="shared" si="541"/>
        <v>7.3900000000000006</v>
      </c>
      <c r="AF1004">
        <f t="shared" si="542"/>
        <v>8.3549999999999898</v>
      </c>
      <c r="AG1004">
        <f t="shared" si="543"/>
        <v>9.2480000000000047</v>
      </c>
      <c r="AH1004">
        <v>9.9540000000000006</v>
      </c>
      <c r="AI1004">
        <v>10.536</v>
      </c>
      <c r="AJ1004">
        <v>11.061999999999999</v>
      </c>
      <c r="AK1004">
        <v>11.587</v>
      </c>
      <c r="AL1004">
        <v>12.256</v>
      </c>
      <c r="AM1004">
        <v>12.815</v>
      </c>
      <c r="AN1004">
        <v>13.287000000000001</v>
      </c>
      <c r="AO1004">
        <v>13.785</v>
      </c>
      <c r="AP1004">
        <v>14.218999999999999</v>
      </c>
      <c r="AQ1004">
        <v>14.718999999999999</v>
      </c>
      <c r="AS1004">
        <f t="shared" si="565"/>
        <v>471</v>
      </c>
      <c r="AT1004">
        <f t="shared" si="565"/>
        <v>471</v>
      </c>
      <c r="AU1004">
        <f t="shared" si="565"/>
        <v>471</v>
      </c>
      <c r="AV1004" s="5">
        <f t="shared" si="544"/>
        <v>441.55537720180814</v>
      </c>
      <c r="AW1004" s="5">
        <f t="shared" si="545"/>
        <v>398.81612062405412</v>
      </c>
      <c r="AX1004" s="5">
        <f t="shared" si="546"/>
        <v>391.5299985886125</v>
      </c>
      <c r="AY1004" s="5">
        <f t="shared" si="547"/>
        <v>440.95169499926891</v>
      </c>
      <c r="AZ1004" s="5">
        <f t="shared" si="548"/>
        <v>509.18449898322683</v>
      </c>
      <c r="BA1004" s="5">
        <f t="shared" si="549"/>
        <v>521.06592337400468</v>
      </c>
      <c r="BB1004" s="5">
        <f t="shared" si="550"/>
        <v>494.55360309913533</v>
      </c>
      <c r="BC1004" s="5">
        <f t="shared" si="551"/>
        <v>500.45910103040359</v>
      </c>
      <c r="BD1004" s="5">
        <f t="shared" si="552"/>
        <v>493.4693264083794</v>
      </c>
      <c r="BE1004" s="5">
        <f t="shared" si="553"/>
        <v>559.01887251280777</v>
      </c>
      <c r="BF1004" s="5">
        <f t="shared" si="554"/>
        <v>583.64666158601256</v>
      </c>
      <c r="BG1004" s="5">
        <f t="shared" si="555"/>
        <v>662.05417859781551</v>
      </c>
      <c r="BH1004" s="5">
        <f t="shared" si="556"/>
        <v>602.5431276064304</v>
      </c>
      <c r="BI1004" s="5">
        <f t="shared" si="557"/>
        <v>730.8627370185734</v>
      </c>
      <c r="BJ1004" s="5">
        <f t="shared" si="558"/>
        <v>701.96157810293266</v>
      </c>
      <c r="BK1004" s="5">
        <f t="shared" si="559"/>
        <v>809.10514584217367</v>
      </c>
      <c r="BL1004" s="5">
        <f t="shared" si="560"/>
        <v>905.71918146809276</v>
      </c>
      <c r="BM1004" s="5">
        <f t="shared" si="561"/>
        <v>902.3443204129909</v>
      </c>
      <c r="BN1004" s="5">
        <f t="shared" si="562"/>
        <v>966.63885227913374</v>
      </c>
      <c r="BO1004" s="5">
        <f t="shared" si="563"/>
        <v>1107.2031813928445</v>
      </c>
    </row>
    <row r="1005" spans="1:67" x14ac:dyDescent="0.3">
      <c r="V1005" s="33"/>
    </row>
    <row r="1006" spans="1:67" x14ac:dyDescent="0.3">
      <c r="V1006" s="5"/>
      <c r="BO1006" s="5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C00F80428C630489C9C94C0EBE71532" ma:contentTypeVersion="5" ma:contentTypeDescription="Create a new document." ma:contentTypeScope="" ma:versionID="3e871064978ceee5d990bf11cb63a134">
  <xsd:schema xmlns:xsd="http://www.w3.org/2001/XMLSchema" xmlns:xs="http://www.w3.org/2001/XMLSchema" xmlns:p="http://schemas.microsoft.com/office/2006/metadata/properties" xmlns:ns2="64ee3765-4298-4c20-abd3-58054add91cc" targetNamespace="http://schemas.microsoft.com/office/2006/metadata/properties" ma:root="true" ma:fieldsID="3d916eb22b843b792d347ab578a1ad74" ns2:_="">
    <xsd:import namespace="64ee3765-4298-4c20-abd3-58054add91cc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ee3765-4298-4c20-abd3-58054add91cc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64ee3765-4298-4c20-abd3-58054add91cc" xsi:nil="true"/>
  </documentManagement>
</p:properties>
</file>

<file path=customXml/itemProps1.xml><?xml version="1.0" encoding="utf-8"?>
<ds:datastoreItem xmlns:ds="http://schemas.openxmlformats.org/officeDocument/2006/customXml" ds:itemID="{DDF80664-BEEF-4D3E-9ED6-9E7E29228B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4ee3765-4298-4c20-abd3-58054add91c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96A54DE-EBD2-48EC-A375-2C8AEC46683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56BE39A-26FA-400B-96AD-E83E67C5DF5D}">
  <ds:schemaRefs>
    <ds:schemaRef ds:uri="http://schemas.microsoft.com/office/2006/metadata/properties"/>
    <ds:schemaRef ds:uri="http://schemas.microsoft.com/office/infopath/2007/PartnerControls"/>
    <ds:schemaRef ds:uri="64ee3765-4298-4c20-abd3-58054add91c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HeadingPairs>
  <TitlesOfParts>
    <vt:vector size="12" baseType="lpstr">
      <vt:lpstr>Capital Market Assumptions</vt:lpstr>
      <vt:lpstr>Risk Parity</vt:lpstr>
      <vt:lpstr>Random Draws</vt:lpstr>
      <vt:lpstr>MPT</vt:lpstr>
      <vt:lpstr>exp_ret_vec</vt:lpstr>
      <vt:lpstr>inflation</vt:lpstr>
      <vt:lpstr>initial_value</vt:lpstr>
      <vt:lpstr>One_over_N_wghts</vt:lpstr>
      <vt:lpstr>policy_wghts</vt:lpstr>
      <vt:lpstr>risk_parity_wghts</vt:lpstr>
      <vt:lpstr>riskless</vt:lpstr>
      <vt:lpstr>var_cov_mat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Microsoft Office User</dc:creator>
  <cp:lastModifiedBy>Wabu</cp:lastModifiedBy>
  <cp:lastPrinted>2018-02-21T16:16:18Z</cp:lastPrinted>
  <dcterms:created xsi:type="dcterms:W3CDTF">2018-02-13T23:22:38Z</dcterms:created>
  <dcterms:modified xsi:type="dcterms:W3CDTF">2021-04-26T00:16:46Z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0x010100DC00F80428C630489C9C94C0EBE71532</vt:lpwstr>
  </property>
  <property fmtid="{D5CDD505-2E9C-101B-9397-08002B2CF9AE}" pid="3" name="Order">
    <vt:r8>22000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SourceUrl">
    <vt:lpwstr/>
  </property>
  <property fmtid="{D5CDD505-2E9C-101B-9397-08002B2CF9AE}" pid="7" name="_SharedFileIndex">
    <vt:lpwstr/>
  </property>
  <property fmtid="{D5CDD505-2E9C-101B-9397-08002B2CF9AE}" pid="8" name="ComplianceAssetId">
    <vt:lpwstr/>
  </property>
  <property fmtid="{D5CDD505-2E9C-101B-9397-08002B2CF9AE}" pid="9" name="TemplateUrl">
    <vt:lpwstr/>
  </property>
</Properties>
</file>